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2.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28"/>
  <workbookPr/>
  <xr:revisionPtr revIDLastSave="0" documentId="11_55F9829CE4288AAF066C0768BF2A3A3668518B18" xr6:coauthVersionLast="47" xr6:coauthVersionMax="47" xr10:uidLastSave="{00000000-0000-0000-0000-000000000000}"/>
  <bookViews>
    <workbookView xWindow="240" yWindow="120" windowWidth="25200" windowHeight="11475" tabRatio="832" firstSheet="38" activeTab="38" xr2:uid="{00000000-000D-0000-FFFF-FFFF00000000}"/>
  </bookViews>
  <sheets>
    <sheet name="FY22-25 IFRS（合并）" sheetId="4" r:id="rId1"/>
    <sheet name="PL&gt;&gt;" sheetId="1" r:id="rId2"/>
    <sheet name="收入拆分" sheetId="50" r:id="rId3"/>
    <sheet name="收入成本拆分" sheetId="51" r:id="rId4"/>
    <sheet name="PL1" sheetId="2" state="hidden" r:id="rId5"/>
    <sheet name="附 收入by客商" sheetId="29" r:id="rId6"/>
    <sheet name="contract liability" sheetId="54" r:id="rId7"/>
    <sheet name="PL2" sheetId="7" r:id="rId8"/>
    <sheet name="PL3" sheetId="9" state="hidden" r:id="rId9"/>
    <sheet name="PL4" sheetId="10" r:id="rId10"/>
    <sheet name="PL5" sheetId="11" state="hidden" r:id="rId11"/>
    <sheet name="三费&gt;&gt;&gt;" sheetId="55" r:id="rId12"/>
    <sheet name="PL6" sheetId="12" r:id="rId13"/>
    <sheet name="PL8" sheetId="21" r:id="rId14"/>
    <sheet name="PL9&amp;BS4" sheetId="28" r:id="rId15"/>
    <sheet name="PL7" sheetId="13" r:id="rId16"/>
    <sheet name="PL10" sheetId="14" state="hidden" r:id="rId17"/>
    <sheet name="PL11" sheetId="38" state="hidden" r:id="rId18"/>
    <sheet name="PL12回购权会计处理" sheetId="40" state="hidden" r:id="rId19"/>
    <sheet name="PL12.1回购权价值计算" sheetId="41" state="hidden" r:id="rId20"/>
    <sheet name="PL12.2JA-V2" sheetId="42" state="hidden" r:id="rId21"/>
    <sheet name="PL13" sheetId="15" state="hidden" r:id="rId22"/>
    <sheet name="PL13-ESOP测算V2" sheetId="20" state="hidden" r:id="rId23"/>
    <sheet name="ESOP" sheetId="48" state="hidden" r:id="rId24"/>
    <sheet name="BS&gt;&gt;" sheetId="36" state="hidden" r:id="rId25"/>
    <sheet name="BS1" sheetId="16" state="hidden" r:id="rId26"/>
    <sheet name="BS1-Full List" sheetId="46" state="hidden" r:id="rId27"/>
    <sheet name="BS1-新增&amp;处置" sheetId="45" state="hidden" r:id="rId28"/>
    <sheet name="BS2" sheetId="22" state="hidden" r:id="rId29"/>
    <sheet name="BS3" sheetId="17" state="hidden" r:id="rId30"/>
    <sheet name="BS4 合同资产明细" sheetId="44" r:id="rId31"/>
    <sheet name="BS7" sheetId="31" r:id="rId32"/>
    <sheet name="附 应收账款by客商" sheetId="30" r:id="rId33"/>
    <sheet name="Top 5 customers" sheetId="53" r:id="rId34"/>
    <sheet name="AR analysis" sheetId="52" r:id="rId35"/>
    <sheet name="BS6" sheetId="23" state="hidden" r:id="rId36"/>
    <sheet name="BS10 ECL" sheetId="35" r:id="rId37"/>
    <sheet name="ECL" sheetId="49" r:id="rId38"/>
    <sheet name="BS11" sheetId="24" r:id="rId39"/>
    <sheet name="BS12" sheetId="47" state="hidden" r:id="rId40"/>
    <sheet name="BS13" sheetId="18" state="hidden" r:id="rId41"/>
    <sheet name="BS14" sheetId="25" state="hidden" r:id="rId42"/>
    <sheet name="BS15" sheetId="26" state="hidden" r:id="rId43"/>
    <sheet name="BS16" sheetId="32" state="hidden" r:id="rId44"/>
    <sheet name="附 预收账款by客商" sheetId="33" state="hidden" r:id="rId45"/>
    <sheet name="BS17" sheetId="27" state="hidden" r:id="rId46"/>
    <sheet name="BS19" sheetId="19" state="hidden" r:id="rId47"/>
  </sheets>
  <externalReferences>
    <externalReference r:id="rId48"/>
  </externalReferences>
  <definedNames>
    <definedName name="、、" hidden="1">{#N/A,#N/A,FALSE,"단축1";#N/A,#N/A,FALSE,"단축2";#N/A,#N/A,FALSE,"단축3";#N/A,#N/A,FALSE,"장축";#N/A,#N/A,FALSE,"4WD"}</definedName>
    <definedName name="\" hidden="1">{#N/A,#N/A,FALSE,"Ocean";#N/A,#N/A,FALSE,"NewYork";#N/A,#N/A,FALSE,"Gateway";#N/A,#N/A,FALSE,"GVH";#N/A,#N/A,FALSE,"GVM";#N/A,#N/A,FALSE,"GVT"}</definedName>
    <definedName name="\\\\" localSheetId="6">#REF!</definedName>
    <definedName name="\\\\" localSheetId="11">#REF!</definedName>
    <definedName name="\\\\">#REF!</definedName>
    <definedName name="\0" localSheetId="37">#REF!</definedName>
    <definedName name="\0" localSheetId="23">#REF!</definedName>
    <definedName name="\0" localSheetId="6">#REF!</definedName>
    <definedName name="\0" localSheetId="11">#REF!</definedName>
    <definedName name="\0">#REF!</definedName>
    <definedName name="\a" localSheetId="37">#REF!</definedName>
    <definedName name="\a" localSheetId="23">#REF!</definedName>
    <definedName name="\a" localSheetId="6">#REF!</definedName>
    <definedName name="\a" localSheetId="11">#REF!</definedName>
    <definedName name="\a">#REF!</definedName>
    <definedName name="\b" localSheetId="37">#REF!</definedName>
    <definedName name="\b" localSheetId="23">#REF!</definedName>
    <definedName name="\b" localSheetId="6">#REF!</definedName>
    <definedName name="\b" localSheetId="11">#REF!</definedName>
    <definedName name="\b">#REF!</definedName>
    <definedName name="\bbb" localSheetId="37">#REF!</definedName>
    <definedName name="\bbb" localSheetId="23">#REF!</definedName>
    <definedName name="\bbb" localSheetId="6">#REF!</definedName>
    <definedName name="\bbb" localSheetId="11">#REF!</definedName>
    <definedName name="\bbb">#REF!</definedName>
    <definedName name="\C" localSheetId="37">#REF!</definedName>
    <definedName name="\C" localSheetId="23">#REF!</definedName>
    <definedName name="\C" localSheetId="3">#REF!</definedName>
    <definedName name="\C" localSheetId="6">#REF!</definedName>
    <definedName name="\C" localSheetId="11">#REF!</definedName>
    <definedName name="\C">#REF!</definedName>
    <definedName name="\d" localSheetId="37">#REF!</definedName>
    <definedName name="\d" localSheetId="23">#REF!</definedName>
    <definedName name="\d" localSheetId="6">#REF!</definedName>
    <definedName name="\d" localSheetId="11">#REF!</definedName>
    <definedName name="\d">#REF!</definedName>
    <definedName name="\e" localSheetId="6">#REF!</definedName>
    <definedName name="\e" localSheetId="11">#REF!</definedName>
    <definedName name="\e">#REF!</definedName>
    <definedName name="\f">#N/A</definedName>
    <definedName name="\G" localSheetId="6">#REF!</definedName>
    <definedName name="\G" localSheetId="11">#REF!</definedName>
    <definedName name="\G">#REF!</definedName>
    <definedName name="\gtuu" hidden="1">{#N/A,#N/A,FALSE,"TAXC.INDEX";#N/A,#N/A,FALSE,"Schedule I";#N/A,#N/A,FALSE,"Schedule  II";#N/A,#N/A,FALSE,"Schedule III"}</definedName>
    <definedName name="\i" localSheetId="37">#REF!</definedName>
    <definedName name="\i" localSheetId="23">#REF!</definedName>
    <definedName name="\i" localSheetId="6">#REF!</definedName>
    <definedName name="\i" localSheetId="11">#REF!</definedName>
    <definedName name="\i">#REF!</definedName>
    <definedName name="\J" localSheetId="6">#REF!</definedName>
    <definedName name="\J" localSheetId="11">#REF!</definedName>
    <definedName name="\J">#REF!</definedName>
    <definedName name="\K" localSheetId="6">#REF!</definedName>
    <definedName name="\K" localSheetId="11">#REF!</definedName>
    <definedName name="\K">#REF!</definedName>
    <definedName name="\l" localSheetId="6">#REF!</definedName>
    <definedName name="\l" localSheetId="11">#REF!</definedName>
    <definedName name="\l">#REF!</definedName>
    <definedName name="\m" localSheetId="37">#REF!</definedName>
    <definedName name="\m" localSheetId="23">#REF!</definedName>
    <definedName name="\m" localSheetId="6">#REF!</definedName>
    <definedName name="\m" localSheetId="11">#REF!</definedName>
    <definedName name="\m">#REF!</definedName>
    <definedName name="\n" localSheetId="6">#REF!</definedName>
    <definedName name="\n" localSheetId="11">#REF!</definedName>
    <definedName name="\n">#REF!</definedName>
    <definedName name="\p" localSheetId="37">#REF!</definedName>
    <definedName name="\p" localSheetId="23">#REF!</definedName>
    <definedName name="\p" localSheetId="6">#REF!</definedName>
    <definedName name="\p" localSheetId="11">#REF!</definedName>
    <definedName name="\p">#REF!</definedName>
    <definedName name="\Q" localSheetId="37">#REF!</definedName>
    <definedName name="\Q" localSheetId="23">#REF!</definedName>
    <definedName name="\Q" localSheetId="6">#REF!</definedName>
    <definedName name="\Q" localSheetId="11">#REF!</definedName>
    <definedName name="\Q">#REF!</definedName>
    <definedName name="\R" localSheetId="37">#REF!</definedName>
    <definedName name="\R" localSheetId="23">#REF!</definedName>
    <definedName name="\R" localSheetId="6">#REF!</definedName>
    <definedName name="\R" localSheetId="11">#REF!</definedName>
    <definedName name="\R">#REF!</definedName>
    <definedName name="\s">#N/A</definedName>
    <definedName name="\t" localSheetId="6">#REF!</definedName>
    <definedName name="\t" localSheetId="11">#REF!</definedName>
    <definedName name="\t">#REF!</definedName>
    <definedName name="\u" localSheetId="6">#REF!</definedName>
    <definedName name="\u" localSheetId="11">#REF!</definedName>
    <definedName name="\u">#REF!</definedName>
    <definedName name="\w" localSheetId="6">#REF!</definedName>
    <definedName name="\w" localSheetId="11">#REF!</definedName>
    <definedName name="\w">#REF!</definedName>
    <definedName name="\x" localSheetId="6">#REF!</definedName>
    <definedName name="\x" localSheetId="11">#REF!</definedName>
    <definedName name="\x">#REF!</definedName>
    <definedName name="\z" localSheetId="37">#REF!</definedName>
    <definedName name="\z" localSheetId="23">#REF!</definedName>
    <definedName name="\z" localSheetId="6">#REF!</definedName>
    <definedName name="\z" localSheetId="11">#REF!</definedName>
    <definedName name="\z">#REF!</definedName>
    <definedName name="_" localSheetId="37">#REF!</definedName>
    <definedName name="_" localSheetId="23">#REF!</definedName>
    <definedName name="_" localSheetId="6">#REF!</definedName>
    <definedName name="_" localSheetId="11">#REF!</definedName>
    <definedName name="_">#REF!</definedName>
    <definedName name="_.30" localSheetId="37">#REF!</definedName>
    <definedName name="_.30" localSheetId="23">#REF!</definedName>
    <definedName name="_.30" localSheetId="6">#REF!</definedName>
    <definedName name="_.30" localSheetId="11">#REF!</definedName>
    <definedName name="_.30">#REF!</definedName>
    <definedName name="_.dbf" localSheetId="37">#REF!</definedName>
    <definedName name="_.dbf" localSheetId="23">#REF!</definedName>
    <definedName name="_.dbf" localSheetId="6">#REF!</definedName>
    <definedName name="_.dbf" localSheetId="11">#REF!</definedName>
    <definedName name="_.dbf">#REF!</definedName>
    <definedName name="_.xls" localSheetId="37">#REF!</definedName>
    <definedName name="_.xls" localSheetId="23">#REF!</definedName>
    <definedName name="_.xls" localSheetId="6">#REF!</definedName>
    <definedName name="_.xls" localSheetId="11">#REF!</definedName>
    <definedName name="_.xls">#REF!</definedName>
    <definedName name="_?" localSheetId="37">#REF!</definedName>
    <definedName name="_?" localSheetId="23">#REF!</definedName>
    <definedName name="_?" localSheetId="6">#REF!</definedName>
    <definedName name="_?" localSheetId="11">#REF!</definedName>
    <definedName name="_?">#REF!</definedName>
    <definedName name="_??????" localSheetId="37">#REF!</definedName>
    <definedName name="_??????" localSheetId="23">#REF!</definedName>
    <definedName name="_??????" localSheetId="6">#REF!</definedName>
    <definedName name="_??????" localSheetId="11">#REF!</definedName>
    <definedName name="_??????">#REF!</definedName>
    <definedName name="_?????????¡Â???">#N/A</definedName>
    <definedName name="_?¡Â???">#N/A</definedName>
    <definedName name="__" localSheetId="6">#REF!</definedName>
    <definedName name="__" localSheetId="11">#REF!</definedName>
    <definedName name="__">#REF!</definedName>
    <definedName name="__?" localSheetId="6">#REF!</definedName>
    <definedName name="__?" localSheetId="11">#REF!</definedName>
    <definedName name="__?">#REF!</definedName>
    <definedName name="__??????" localSheetId="6">#REF!</definedName>
    <definedName name="__??????" localSheetId="11">#REF!</definedName>
    <definedName name="__??????">#REF!</definedName>
    <definedName name="___" localSheetId="6">#REF!</definedName>
    <definedName name="___" localSheetId="11">#REF!</definedName>
    <definedName name="___">#REF!</definedName>
    <definedName name="_______________________________________________________________________________________________________________________________GD10" hidden="1">{#N/A,#N/A,FALSE,"summary"}</definedName>
    <definedName name="_____________________________________________________________________________________________________________________________GD10" hidden="1">{#N/A,#N/A,FALSE,"summary"}</definedName>
    <definedName name="____________________________________________________________________________________________________________________________GD10" hidden="1">{#N/A,#N/A,FALSE,"summary"}</definedName>
    <definedName name="___________________________________________________________________________________________________________________________GD10" hidden="1">{#N/A,#N/A,FALSE,"summary"}</definedName>
    <definedName name="_________________________________________________________________________________________________________________________GD10" hidden="1">{#N/A,#N/A,FALSE,"summary"}</definedName>
    <definedName name="________________________________________________________________________________________________________________________GD10" hidden="1">{#N/A,#N/A,FALSE,"summary"}</definedName>
    <definedName name="______________________________________________________________________________________________________________________GD10" hidden="1">{#N/A,#N/A,FALSE,"summary"}</definedName>
    <definedName name="_____________________________________________________________________________________________________________________GD10" hidden="1">{#N/A,#N/A,FALSE,"summary"}</definedName>
    <definedName name="____________________________________________________________________________________________________________________GD10" hidden="1">{#N/A,#N/A,FALSE,"summary"}</definedName>
    <definedName name="__________________________________________________________________________________________________________________GD10" hidden="1">{#N/A,#N/A,FALSE,"summary"}</definedName>
    <definedName name="_________________________________________________________________________________________________________________GD10" hidden="1">{#N/A,#N/A,FALSE,"summary"}</definedName>
    <definedName name="________________________________________________________________________________________________________________GD10" hidden="1">{#N/A,#N/A,FALSE,"summary"}</definedName>
    <definedName name="_______________________________________________________________________________________________________________GD10" hidden="1">{#N/A,#N/A,FALSE,"summary"}</definedName>
    <definedName name="_____________________________________________________________________________________________________________GD10" hidden="1">{#N/A,#N/A,FALSE,"summary"}</definedName>
    <definedName name="___________________________________________________________________________________________________________GD10" hidden="1">{#N/A,#N/A,FALSE,"summary"}</definedName>
    <definedName name="__________________________________________________________________________________________________________GD10" hidden="1">{#N/A,#N/A,FALSE,"summary"}</definedName>
    <definedName name="_________________________________________________________________________________________________________GD10" hidden="1">{#N/A,#N/A,FALSE,"summary"}</definedName>
    <definedName name="________________________________________________________________________________________________________GD10" hidden="1">{#N/A,#N/A,FALSE,"summary"}</definedName>
    <definedName name="_______________________________________________________________________________________________________GD10" hidden="1">{#N/A,#N/A,FALSE,"summary"}</definedName>
    <definedName name="_____________________________________________________________________________________________________GD10" hidden="1">{#N/A,#N/A,FALSE,"summary"}</definedName>
    <definedName name="___________________________________________________________________________________________________GD10" hidden="1">{#N/A,#N/A,FALSE,"summary"}</definedName>
    <definedName name="__________________________________________________________________________________________________GD10" hidden="1">{#N/A,#N/A,FALSE,"summary"}</definedName>
    <definedName name="_________________________________________________________________________________________________LF12" localSheetId="37" hidden="1">#REF!</definedName>
    <definedName name="_________________________________________________________________________________________________LF12" localSheetId="23" hidden="1">#REF!</definedName>
    <definedName name="_________________________________________________________________________________________________LF12" localSheetId="6" hidden="1">#REF!</definedName>
    <definedName name="_________________________________________________________________________________________________LF12" localSheetId="11" hidden="1">#REF!</definedName>
    <definedName name="_________________________________________________________________________________________________LF12" hidden="1">#REF!</definedName>
    <definedName name="________________________________________________________________________________________________GD10" hidden="1">{#N/A,#N/A,FALSE,"summary"}</definedName>
    <definedName name="________________________________________________________________________________________________LF12" localSheetId="37" hidden="1">#REF!</definedName>
    <definedName name="________________________________________________________________________________________________LF12" localSheetId="23" hidden="1">#REF!</definedName>
    <definedName name="________________________________________________________________________________________________LF12" localSheetId="6" hidden="1">#REF!</definedName>
    <definedName name="________________________________________________________________________________________________LF12" localSheetId="11" hidden="1">#REF!</definedName>
    <definedName name="________________________________________________________________________________________________LF12" hidden="1">#REF!</definedName>
    <definedName name="_______________________________________________________________________________________________GD10" hidden="1">{#N/A,#N/A,FALSE,"summary"}</definedName>
    <definedName name="_______________________________________________________________________________________________LF12" localSheetId="37" hidden="1">#REF!</definedName>
    <definedName name="_______________________________________________________________________________________________LF12" localSheetId="23" hidden="1">#REF!</definedName>
    <definedName name="_______________________________________________________________________________________________LF12" localSheetId="6" hidden="1">#REF!</definedName>
    <definedName name="_______________________________________________________________________________________________LF12" localSheetId="11" hidden="1">#REF!</definedName>
    <definedName name="_______________________________________________________________________________________________LF12" hidden="1">#REF!</definedName>
    <definedName name="______________________________________________________________________________________________GD10" hidden="1">{#N/A,#N/A,FALSE,"summary"}</definedName>
    <definedName name="______________________________________________________________________________________________LF12" localSheetId="37" hidden="1">#REF!</definedName>
    <definedName name="______________________________________________________________________________________________LF12" localSheetId="23" hidden="1">#REF!</definedName>
    <definedName name="______________________________________________________________________________________________LF12" localSheetId="6" hidden="1">#REF!</definedName>
    <definedName name="______________________________________________________________________________________________LF12" localSheetId="11" hidden="1">#REF!</definedName>
    <definedName name="______________________________________________________________________________________________LF12" hidden="1">#REF!</definedName>
    <definedName name="_____________________________________________________________________________________________GD10" hidden="1">{#N/A,#N/A,FALSE,"summary"}</definedName>
    <definedName name="_____________________________________________________________________________________________LF12" localSheetId="37" hidden="1">#REF!</definedName>
    <definedName name="_____________________________________________________________________________________________LF12" localSheetId="23" hidden="1">#REF!</definedName>
    <definedName name="_____________________________________________________________________________________________LF12" localSheetId="6" hidden="1">#REF!</definedName>
    <definedName name="_____________________________________________________________________________________________LF12" localSheetId="11" hidden="1">#REF!</definedName>
    <definedName name="_____________________________________________________________________________________________LF12" hidden="1">#REF!</definedName>
    <definedName name="____________________________________________________________________________________________LF12" localSheetId="37" hidden="1">#REF!</definedName>
    <definedName name="____________________________________________________________________________________________LF12" localSheetId="23" hidden="1">#REF!</definedName>
    <definedName name="____________________________________________________________________________________________LF12" localSheetId="6" hidden="1">#REF!</definedName>
    <definedName name="____________________________________________________________________________________________LF12" localSheetId="11" hidden="1">#REF!</definedName>
    <definedName name="____________________________________________________________________________________________LF12" hidden="1">#REF!</definedName>
    <definedName name="___________________________________________________________________________________________GD10" hidden="1">{#N/A,#N/A,FALSE,"summary"}</definedName>
    <definedName name="___________________________________________________________________________________________LF12" localSheetId="37" hidden="1">#REF!</definedName>
    <definedName name="___________________________________________________________________________________________LF12" localSheetId="23" hidden="1">#REF!</definedName>
    <definedName name="___________________________________________________________________________________________LF12" localSheetId="6" hidden="1">#REF!</definedName>
    <definedName name="___________________________________________________________________________________________LF12" localSheetId="11" hidden="1">#REF!</definedName>
    <definedName name="___________________________________________________________________________________________LF12" hidden="1">#REF!</definedName>
    <definedName name="__________________________________________________________________________________________LF12" localSheetId="37" hidden="1">#REF!</definedName>
    <definedName name="__________________________________________________________________________________________LF12" localSheetId="23" hidden="1">#REF!</definedName>
    <definedName name="__________________________________________________________________________________________LF12" localSheetId="6" hidden="1">#REF!</definedName>
    <definedName name="__________________________________________________________________________________________LF12" localSheetId="11" hidden="1">#REF!</definedName>
    <definedName name="__________________________________________________________________________________________LF12" hidden="1">#REF!</definedName>
    <definedName name="_________________________________________________________________________________________GD10" hidden="1">{#N/A,#N/A,FALSE,"summary"}</definedName>
    <definedName name="_________________________________________________________________________________________LF12" localSheetId="37" hidden="1">#REF!</definedName>
    <definedName name="_________________________________________________________________________________________LF12" localSheetId="23" hidden="1">#REF!</definedName>
    <definedName name="_________________________________________________________________________________________LF12" localSheetId="6" hidden="1">#REF!</definedName>
    <definedName name="_________________________________________________________________________________________LF12" localSheetId="11" hidden="1">#REF!</definedName>
    <definedName name="_________________________________________________________________________________________LF12" hidden="1">#REF!</definedName>
    <definedName name="________________________________________________________________________________________LF12" localSheetId="37" hidden="1">#REF!</definedName>
    <definedName name="________________________________________________________________________________________LF12" localSheetId="23" hidden="1">#REF!</definedName>
    <definedName name="________________________________________________________________________________________LF12" localSheetId="6" hidden="1">#REF!</definedName>
    <definedName name="________________________________________________________________________________________LF12" localSheetId="11" hidden="1">#REF!</definedName>
    <definedName name="________________________________________________________________________________________LF12" hidden="1">#REF!</definedName>
    <definedName name="_______________________________________________________________________________________GD10" hidden="1">{#N/A,#N/A,FALSE,"summary"}</definedName>
    <definedName name="_______________________________________________________________________________________LF12" localSheetId="37" hidden="1">#REF!</definedName>
    <definedName name="_______________________________________________________________________________________LF12" localSheetId="23" hidden="1">#REF!</definedName>
    <definedName name="_______________________________________________________________________________________LF12" localSheetId="6" hidden="1">#REF!</definedName>
    <definedName name="_______________________________________________________________________________________LF12" localSheetId="11" hidden="1">#REF!</definedName>
    <definedName name="_______________________________________________________________________________________LF12" hidden="1">#REF!</definedName>
    <definedName name="______________________________________________________________________________________GD10" hidden="1">{#N/A,#N/A,FALSE,"summary"}</definedName>
    <definedName name="______________________________________________________________________________________LF12" localSheetId="37" hidden="1">#REF!</definedName>
    <definedName name="______________________________________________________________________________________LF12" localSheetId="23" hidden="1">#REF!</definedName>
    <definedName name="______________________________________________________________________________________LF12" localSheetId="6" hidden="1">#REF!</definedName>
    <definedName name="______________________________________________________________________________________LF12" localSheetId="11" hidden="1">#REF!</definedName>
    <definedName name="______________________________________________________________________________________LF12" hidden="1">#REF!</definedName>
    <definedName name="_____________________________________________________________________________________GD10" hidden="1">{#N/A,#N/A,FALSE,"summary"}</definedName>
    <definedName name="_____________________________________________________________________________________LF12" localSheetId="37" hidden="1">#REF!</definedName>
    <definedName name="_____________________________________________________________________________________LF12" localSheetId="23" hidden="1">#REF!</definedName>
    <definedName name="_____________________________________________________________________________________LF12" localSheetId="6" hidden="1">#REF!</definedName>
    <definedName name="_____________________________________________________________________________________LF12" localSheetId="11" hidden="1">#REF!</definedName>
    <definedName name="_____________________________________________________________________________________LF12" hidden="1">#REF!</definedName>
    <definedName name="____________________________________________________________________________________GD10" hidden="1">{#N/A,#N/A,FALSE,"summary"}</definedName>
    <definedName name="____________________________________________________________________________________LF12" localSheetId="37" hidden="1">#REF!</definedName>
    <definedName name="____________________________________________________________________________________LF12" localSheetId="23" hidden="1">#REF!</definedName>
    <definedName name="____________________________________________________________________________________LF12" localSheetId="6" hidden="1">#REF!</definedName>
    <definedName name="____________________________________________________________________________________LF12" localSheetId="11" hidden="1">#REF!</definedName>
    <definedName name="____________________________________________________________________________________LF12" hidden="1">#REF!</definedName>
    <definedName name="___________________________________________________________________________________LF12" localSheetId="37" hidden="1">#REF!</definedName>
    <definedName name="___________________________________________________________________________________LF12" localSheetId="23" hidden="1">#REF!</definedName>
    <definedName name="___________________________________________________________________________________LF12" localSheetId="6" hidden="1">#REF!</definedName>
    <definedName name="___________________________________________________________________________________LF12" localSheetId="11" hidden="1">#REF!</definedName>
    <definedName name="___________________________________________________________________________________LF12" hidden="1">#REF!</definedName>
    <definedName name="__________________________________________________________________________________GD10" hidden="1">{#N/A,#N/A,FALSE,"summary"}</definedName>
    <definedName name="__________________________________________________________________________________LF12" localSheetId="37" hidden="1">#REF!</definedName>
    <definedName name="__________________________________________________________________________________LF12" localSheetId="23" hidden="1">#REF!</definedName>
    <definedName name="__________________________________________________________________________________LF12" localSheetId="6" hidden="1">#REF!</definedName>
    <definedName name="__________________________________________________________________________________LF12" localSheetId="11" hidden="1">#REF!</definedName>
    <definedName name="__________________________________________________________________________________LF12" hidden="1">#REF!</definedName>
    <definedName name="_________________________________________________________________________________LF12" localSheetId="37" hidden="1">#REF!</definedName>
    <definedName name="_________________________________________________________________________________LF12" localSheetId="23" hidden="1">#REF!</definedName>
    <definedName name="_________________________________________________________________________________LF12" localSheetId="6" hidden="1">#REF!</definedName>
    <definedName name="_________________________________________________________________________________LF12" localSheetId="11" hidden="1">#REF!</definedName>
    <definedName name="_________________________________________________________________________________LF12" hidden="1">#REF!</definedName>
    <definedName name="________________________________________________________________________________GD10" hidden="1">{#N/A,#N/A,FALSE,"summary"}</definedName>
    <definedName name="________________________________________________________________________________LF12" localSheetId="37" hidden="1">#REF!</definedName>
    <definedName name="________________________________________________________________________________LF12" localSheetId="23" hidden="1">#REF!</definedName>
    <definedName name="________________________________________________________________________________LF12" localSheetId="6" hidden="1">#REF!</definedName>
    <definedName name="________________________________________________________________________________LF12" localSheetId="11" hidden="1">#REF!</definedName>
    <definedName name="________________________________________________________________________________LF12" hidden="1">#REF!</definedName>
    <definedName name="_______________________________________________________________________________GD10" hidden="1">{#N/A,#N/A,FALSE,"summary"}</definedName>
    <definedName name="_______________________________________________________________________________LF12" localSheetId="37" hidden="1">#REF!</definedName>
    <definedName name="_______________________________________________________________________________LF12" localSheetId="23" hidden="1">#REF!</definedName>
    <definedName name="_______________________________________________________________________________LF12" localSheetId="6" hidden="1">#REF!</definedName>
    <definedName name="_______________________________________________________________________________LF12" localSheetId="11" hidden="1">#REF!</definedName>
    <definedName name="_______________________________________________________________________________LF12" hidden="1">#REF!</definedName>
    <definedName name="______________________________________________________________________________LF12" localSheetId="37" hidden="1">#REF!</definedName>
    <definedName name="______________________________________________________________________________LF12" localSheetId="23" hidden="1">#REF!</definedName>
    <definedName name="______________________________________________________________________________LF12" localSheetId="6" hidden="1">#REF!</definedName>
    <definedName name="______________________________________________________________________________LF12" localSheetId="11" hidden="1">#REF!</definedName>
    <definedName name="______________________________________________________________________________LF12" hidden="1">#REF!</definedName>
    <definedName name="_____________________________________________________________________________GD10" hidden="1">{#N/A,#N/A,FALSE,"summary"}</definedName>
    <definedName name="_____________________________________________________________________________LF12" localSheetId="37" hidden="1">#REF!</definedName>
    <definedName name="_____________________________________________________________________________LF12" localSheetId="23" hidden="1">#REF!</definedName>
    <definedName name="_____________________________________________________________________________LF12" localSheetId="6" hidden="1">#REF!</definedName>
    <definedName name="_____________________________________________________________________________LF12" localSheetId="11" hidden="1">#REF!</definedName>
    <definedName name="_____________________________________________________________________________LF12" hidden="1">#REF!</definedName>
    <definedName name="____________________________________________________________________________GD10" hidden="1">{#N/A,#N/A,FALSE,"summary"}</definedName>
    <definedName name="____________________________________________________________________________LF12" localSheetId="37" hidden="1">#REF!</definedName>
    <definedName name="____________________________________________________________________________LF12" localSheetId="23" hidden="1">#REF!</definedName>
    <definedName name="____________________________________________________________________________LF12" localSheetId="6" hidden="1">#REF!</definedName>
    <definedName name="____________________________________________________________________________LF12" localSheetId="11" hidden="1">#REF!</definedName>
    <definedName name="____________________________________________________________________________LF12" hidden="1">#REF!</definedName>
    <definedName name="___________________________________________________________________________GD10" hidden="1">{#N/A,#N/A,FALSE,"summary"}</definedName>
    <definedName name="___________________________________________________________________________LF12" localSheetId="37" hidden="1">#REF!</definedName>
    <definedName name="___________________________________________________________________________LF12" localSheetId="23" hidden="1">#REF!</definedName>
    <definedName name="___________________________________________________________________________LF12" localSheetId="6" hidden="1">#REF!</definedName>
    <definedName name="___________________________________________________________________________LF12" localSheetId="11" hidden="1">#REF!</definedName>
    <definedName name="___________________________________________________________________________LF12" hidden="1">#REF!</definedName>
    <definedName name="__________________________________________________________________________GD10" hidden="1">{#N/A,#N/A,FALSE,"summary"}</definedName>
    <definedName name="__________________________________________________________________________LF12" localSheetId="37" hidden="1">#REF!</definedName>
    <definedName name="__________________________________________________________________________LF12" localSheetId="23" hidden="1">#REF!</definedName>
    <definedName name="__________________________________________________________________________LF12" localSheetId="6" hidden="1">#REF!</definedName>
    <definedName name="__________________________________________________________________________LF12" localSheetId="11" hidden="1">#REF!</definedName>
    <definedName name="__________________________________________________________________________LF12" hidden="1">#REF!</definedName>
    <definedName name="_________________________________________________________________________LF12" localSheetId="37" hidden="1">#REF!</definedName>
    <definedName name="_________________________________________________________________________LF12" localSheetId="23" hidden="1">#REF!</definedName>
    <definedName name="_________________________________________________________________________LF12" localSheetId="6" hidden="1">#REF!</definedName>
    <definedName name="_________________________________________________________________________LF12" localSheetId="11" hidden="1">#REF!</definedName>
    <definedName name="_________________________________________________________________________LF12" hidden="1">#REF!</definedName>
    <definedName name="________________________________________________________________________GD10" hidden="1">{#N/A,#N/A,FALSE,"summary"}</definedName>
    <definedName name="________________________________________________________________________LF12" localSheetId="37" hidden="1">#REF!</definedName>
    <definedName name="________________________________________________________________________LF12" localSheetId="23" hidden="1">#REF!</definedName>
    <definedName name="________________________________________________________________________LF12" localSheetId="6" hidden="1">#REF!</definedName>
    <definedName name="________________________________________________________________________LF12" localSheetId="11" hidden="1">#REF!</definedName>
    <definedName name="________________________________________________________________________LF12" hidden="1">#REF!</definedName>
    <definedName name="_______________________________________________________________________LF12" localSheetId="37" hidden="1">#REF!</definedName>
    <definedName name="_______________________________________________________________________LF12" localSheetId="23" hidden="1">#REF!</definedName>
    <definedName name="_______________________________________________________________________LF12" localSheetId="6" hidden="1">#REF!</definedName>
    <definedName name="_______________________________________________________________________LF12" localSheetId="11" hidden="1">#REF!</definedName>
    <definedName name="_______________________________________________________________________LF12" hidden="1">#REF!</definedName>
    <definedName name="______________________________________________________________________GD10" hidden="1">{#N/A,#N/A,FALSE,"summary"}</definedName>
    <definedName name="______________________________________________________________________LF12" localSheetId="37" hidden="1">#REF!</definedName>
    <definedName name="______________________________________________________________________LF12" localSheetId="23" hidden="1">#REF!</definedName>
    <definedName name="______________________________________________________________________LF12" localSheetId="6" hidden="1">#REF!</definedName>
    <definedName name="______________________________________________________________________LF12" localSheetId="11" hidden="1">#REF!</definedName>
    <definedName name="______________________________________________________________________LF12" hidden="1">#REF!</definedName>
    <definedName name="_____________________________________________________________________GD10" hidden="1">{#N/A,#N/A,FALSE,"summary"}</definedName>
    <definedName name="_____________________________________________________________________LF12" localSheetId="37" hidden="1">#REF!</definedName>
    <definedName name="_____________________________________________________________________LF12" localSheetId="23" hidden="1">#REF!</definedName>
    <definedName name="_____________________________________________________________________LF12" localSheetId="6" hidden="1">#REF!</definedName>
    <definedName name="_____________________________________________________________________LF12" localSheetId="11" hidden="1">#REF!</definedName>
    <definedName name="_____________________________________________________________________LF12" hidden="1">#REF!</definedName>
    <definedName name="____________________________________________________________________GD10" hidden="1">{#N/A,#N/A,FALSE,"summary"}</definedName>
    <definedName name="____________________________________________________________________LF12" localSheetId="37" hidden="1">#REF!</definedName>
    <definedName name="____________________________________________________________________LF12" localSheetId="23" hidden="1">#REF!</definedName>
    <definedName name="____________________________________________________________________LF12" localSheetId="6" hidden="1">#REF!</definedName>
    <definedName name="____________________________________________________________________LF12" localSheetId="11" hidden="1">#REF!</definedName>
    <definedName name="____________________________________________________________________LF12" hidden="1">#REF!</definedName>
    <definedName name="___________________________________________________________________GD10" hidden="1">{#N/A,#N/A,FALSE,"summary"}</definedName>
    <definedName name="___________________________________________________________________LF12" localSheetId="37" hidden="1">#REF!</definedName>
    <definedName name="___________________________________________________________________LF12" localSheetId="23" hidden="1">#REF!</definedName>
    <definedName name="___________________________________________________________________LF12" localSheetId="6" hidden="1">#REF!</definedName>
    <definedName name="___________________________________________________________________LF12" localSheetId="11" hidden="1">#REF!</definedName>
    <definedName name="___________________________________________________________________LF12" hidden="1">#REF!</definedName>
    <definedName name="__________________________________________________________________GD10" hidden="1">{#N/A,#N/A,FALSE,"summary"}</definedName>
    <definedName name="__________________________________________________________________LF12" localSheetId="37" hidden="1">#REF!</definedName>
    <definedName name="__________________________________________________________________LF12" localSheetId="23" hidden="1">#REF!</definedName>
    <definedName name="__________________________________________________________________LF12" localSheetId="6" hidden="1">#REF!</definedName>
    <definedName name="__________________________________________________________________LF12" localSheetId="11" hidden="1">#REF!</definedName>
    <definedName name="__________________________________________________________________LF12" hidden="1">#REF!</definedName>
    <definedName name="_________________________________________________________________LF12" localSheetId="37" hidden="1">#REF!</definedName>
    <definedName name="_________________________________________________________________LF12" localSheetId="23" hidden="1">#REF!</definedName>
    <definedName name="_________________________________________________________________LF12" localSheetId="6" hidden="1">#REF!</definedName>
    <definedName name="_________________________________________________________________LF12" localSheetId="11" hidden="1">#REF!</definedName>
    <definedName name="_________________________________________________________________LF12" hidden="1">#REF!</definedName>
    <definedName name="________________________________________________________________GD10" hidden="1">{#N/A,#N/A,FALSE,"summary"}</definedName>
    <definedName name="________________________________________________________________LF12" localSheetId="37" hidden="1">#REF!</definedName>
    <definedName name="________________________________________________________________LF12" localSheetId="23" hidden="1">#REF!</definedName>
    <definedName name="________________________________________________________________LF12" localSheetId="6" hidden="1">#REF!</definedName>
    <definedName name="________________________________________________________________LF12" localSheetId="11" hidden="1">#REF!</definedName>
    <definedName name="________________________________________________________________LF12" hidden="1">#REF!</definedName>
    <definedName name="_______________________________________________________________GD10" hidden="1">{#N/A,#N/A,FALSE,"summary"}</definedName>
    <definedName name="_______________________________________________________________LF12" localSheetId="37" hidden="1">#REF!</definedName>
    <definedName name="_______________________________________________________________LF12" localSheetId="23" hidden="1">#REF!</definedName>
    <definedName name="_______________________________________________________________LF12" localSheetId="6" hidden="1">#REF!</definedName>
    <definedName name="_______________________________________________________________LF12" localSheetId="11" hidden="1">#REF!</definedName>
    <definedName name="_______________________________________________________________LF12" hidden="1">#REF!</definedName>
    <definedName name="______________________________________________________________GD10" hidden="1">{#N/A,#N/A,FALSE,"summary"}</definedName>
    <definedName name="______________________________________________________________LF12" localSheetId="37" hidden="1">#REF!</definedName>
    <definedName name="______________________________________________________________LF12" localSheetId="23" hidden="1">#REF!</definedName>
    <definedName name="______________________________________________________________LF12" localSheetId="6" hidden="1">#REF!</definedName>
    <definedName name="______________________________________________________________LF12" localSheetId="11" hidden="1">#REF!</definedName>
    <definedName name="______________________________________________________________LF12" hidden="1">#REF!</definedName>
    <definedName name="_____________________________________________________________LF12" localSheetId="37" hidden="1">#REF!</definedName>
    <definedName name="_____________________________________________________________LF12" localSheetId="23" hidden="1">#REF!</definedName>
    <definedName name="_____________________________________________________________LF12" localSheetId="6" hidden="1">#REF!</definedName>
    <definedName name="_____________________________________________________________LF12" localSheetId="11" hidden="1">#REF!</definedName>
    <definedName name="_____________________________________________________________LF12" hidden="1">#REF!</definedName>
    <definedName name="____________________________________________________________GD10" hidden="1">{#N/A,#N/A,FALSE,"summary"}</definedName>
    <definedName name="____________________________________________________________LF12" localSheetId="37" hidden="1">#REF!</definedName>
    <definedName name="____________________________________________________________LF12" localSheetId="23" hidden="1">#REF!</definedName>
    <definedName name="____________________________________________________________LF12" localSheetId="6" hidden="1">#REF!</definedName>
    <definedName name="____________________________________________________________LF12" localSheetId="11" hidden="1">#REF!</definedName>
    <definedName name="____________________________________________________________LF12" hidden="1">#REF!</definedName>
    <definedName name="___________________________________________________________GD10" hidden="1">{#N/A,#N/A,FALSE,"summary"}</definedName>
    <definedName name="___________________________________________________________LF12" localSheetId="37" hidden="1">#REF!</definedName>
    <definedName name="___________________________________________________________LF12" localSheetId="23" hidden="1">#REF!</definedName>
    <definedName name="___________________________________________________________LF12" localSheetId="6" hidden="1">#REF!</definedName>
    <definedName name="___________________________________________________________LF12" localSheetId="11" hidden="1">#REF!</definedName>
    <definedName name="___________________________________________________________LF12" hidden="1">#REF!</definedName>
    <definedName name="__________________________________________________________GD10" hidden="1">{#N/A,#N/A,FALSE,"summary"}</definedName>
    <definedName name="__________________________________________________________LF12" localSheetId="37" hidden="1">#REF!</definedName>
    <definedName name="__________________________________________________________LF12" localSheetId="23" hidden="1">#REF!</definedName>
    <definedName name="__________________________________________________________LF12" localSheetId="6" hidden="1">#REF!</definedName>
    <definedName name="__________________________________________________________LF12" localSheetId="11" hidden="1">#REF!</definedName>
    <definedName name="__________________________________________________________LF12" hidden="1">#REF!</definedName>
    <definedName name="_________________________________________________________GD10" hidden="1">{#N/A,#N/A,FALSE,"summary"}</definedName>
    <definedName name="_________________________________________________________LF12" localSheetId="37" hidden="1">#REF!</definedName>
    <definedName name="_________________________________________________________LF12" localSheetId="23" hidden="1">#REF!</definedName>
    <definedName name="_________________________________________________________LF12" localSheetId="6" hidden="1">#REF!</definedName>
    <definedName name="_________________________________________________________LF12" localSheetId="11" hidden="1">#REF!</definedName>
    <definedName name="_________________________________________________________LF12" hidden="1">#REF!</definedName>
    <definedName name="________________________________________________________GD10" hidden="1">{#N/A,#N/A,FALSE,"summary"}</definedName>
    <definedName name="________________________________________________________LF12" localSheetId="37" hidden="1">#REF!</definedName>
    <definedName name="________________________________________________________LF12" localSheetId="23" hidden="1">#REF!</definedName>
    <definedName name="________________________________________________________LF12" localSheetId="6" hidden="1">#REF!</definedName>
    <definedName name="________________________________________________________LF12" localSheetId="11" hidden="1">#REF!</definedName>
    <definedName name="________________________________________________________LF12" hidden="1">#REF!</definedName>
    <definedName name="_______________________________________________________GD10" hidden="1">{#N/A,#N/A,FALSE,"summary"}</definedName>
    <definedName name="_______________________________________________________LF12" localSheetId="37" hidden="1">#REF!</definedName>
    <definedName name="_______________________________________________________LF12" localSheetId="23" hidden="1">#REF!</definedName>
    <definedName name="_______________________________________________________LF12" localSheetId="6" hidden="1">#REF!</definedName>
    <definedName name="_______________________________________________________LF12" localSheetId="11" hidden="1">#REF!</definedName>
    <definedName name="_______________________________________________________LF12" hidden="1">#REF!</definedName>
    <definedName name="______________________________________________________LF12" localSheetId="37" hidden="1">#REF!</definedName>
    <definedName name="______________________________________________________LF12" localSheetId="23" hidden="1">#REF!</definedName>
    <definedName name="______________________________________________________LF12" localSheetId="6" hidden="1">#REF!</definedName>
    <definedName name="______________________________________________________LF12" localSheetId="11" hidden="1">#REF!</definedName>
    <definedName name="______________________________________________________LF12" hidden="1">#REF!</definedName>
    <definedName name="_____________________________________________________GD10" hidden="1">{#N/A,#N/A,FALSE,"summary"}</definedName>
    <definedName name="_____________________________________________________LF12" localSheetId="37" hidden="1">#REF!</definedName>
    <definedName name="_____________________________________________________LF12" localSheetId="23" hidden="1">#REF!</definedName>
    <definedName name="_____________________________________________________LF12" localSheetId="6" hidden="1">#REF!</definedName>
    <definedName name="_____________________________________________________LF12" localSheetId="11" hidden="1">#REF!</definedName>
    <definedName name="_____________________________________________________LF12" hidden="1">#REF!</definedName>
    <definedName name="____________________________________________________LF12" localSheetId="37" hidden="1">#REF!</definedName>
    <definedName name="____________________________________________________LF12" localSheetId="23" hidden="1">#REF!</definedName>
    <definedName name="____________________________________________________LF12" localSheetId="6" hidden="1">#REF!</definedName>
    <definedName name="____________________________________________________LF12" localSheetId="11" hidden="1">#REF!</definedName>
    <definedName name="____________________________________________________LF12" hidden="1">#REF!</definedName>
    <definedName name="___________________________________________________GD10" hidden="1">{#N/A,#N/A,FALSE,"summary"}</definedName>
    <definedName name="___________________________________________________LF12" localSheetId="37" hidden="1">#REF!</definedName>
    <definedName name="___________________________________________________LF12" localSheetId="23" hidden="1">#REF!</definedName>
    <definedName name="___________________________________________________LF12" localSheetId="6" hidden="1">#REF!</definedName>
    <definedName name="___________________________________________________LF12" localSheetId="11" hidden="1">#REF!</definedName>
    <definedName name="___________________________________________________LF12" hidden="1">#REF!</definedName>
    <definedName name="__________________________________________________GD10" hidden="1">{#N/A,#N/A,FALSE,"summary"}</definedName>
    <definedName name="__________________________________________________LF12" localSheetId="37" hidden="1">#REF!</definedName>
    <definedName name="__________________________________________________LF12" localSheetId="23" hidden="1">#REF!</definedName>
    <definedName name="__________________________________________________LF12" localSheetId="6" hidden="1">#REF!</definedName>
    <definedName name="__________________________________________________LF12" localSheetId="11" hidden="1">#REF!</definedName>
    <definedName name="__________________________________________________LF12" hidden="1">#REF!</definedName>
    <definedName name="_________________________________________________GD10" hidden="1">{#N/A,#N/A,FALSE,"summary"}</definedName>
    <definedName name="_________________________________________________LF12" localSheetId="37" hidden="1">#REF!</definedName>
    <definedName name="_________________________________________________LF12" localSheetId="23" hidden="1">#REF!</definedName>
    <definedName name="_________________________________________________LF12" localSheetId="6" hidden="1">#REF!</definedName>
    <definedName name="_________________________________________________LF12" localSheetId="11" hidden="1">#REF!</definedName>
    <definedName name="_________________________________________________LF12" hidden="1">#REF!</definedName>
    <definedName name="________________________________________________GD10" hidden="1">{#N/A,#N/A,FALSE,"summary"}</definedName>
    <definedName name="________________________________________________LF12" localSheetId="37" hidden="1">#REF!</definedName>
    <definedName name="________________________________________________LF12" localSheetId="23" hidden="1">#REF!</definedName>
    <definedName name="________________________________________________LF12" localSheetId="6" hidden="1">#REF!</definedName>
    <definedName name="________________________________________________LF12" localSheetId="11" hidden="1">#REF!</definedName>
    <definedName name="________________________________________________LF12" hidden="1">#REF!</definedName>
    <definedName name="_______________________________________________LF12" localSheetId="37" hidden="1">#REF!</definedName>
    <definedName name="_______________________________________________LF12" localSheetId="23" hidden="1">#REF!</definedName>
    <definedName name="_______________________________________________LF12" localSheetId="6" hidden="1">#REF!</definedName>
    <definedName name="_______________________________________________LF12" localSheetId="11" hidden="1">#REF!</definedName>
    <definedName name="_______________________________________________LF12" hidden="1">#REF!</definedName>
    <definedName name="______________________________________________GD10" hidden="1">{#N/A,#N/A,FALSE,"summary"}</definedName>
    <definedName name="______________________________________________LF12" localSheetId="37" hidden="1">#REF!</definedName>
    <definedName name="______________________________________________LF12" localSheetId="23" hidden="1">#REF!</definedName>
    <definedName name="______________________________________________LF12" localSheetId="6" hidden="1">#REF!</definedName>
    <definedName name="______________________________________________LF12" localSheetId="11" hidden="1">#REF!</definedName>
    <definedName name="______________________________________________LF12" hidden="1">#REF!</definedName>
    <definedName name="_____________________________________________GD10" hidden="1">{#N/A,#N/A,FALSE,"summary"}</definedName>
    <definedName name="_____________________________________________LF12" localSheetId="37" hidden="1">#REF!</definedName>
    <definedName name="_____________________________________________LF12" localSheetId="23" hidden="1">#REF!</definedName>
    <definedName name="_____________________________________________LF12" localSheetId="6" hidden="1">#REF!</definedName>
    <definedName name="_____________________________________________LF12" localSheetId="11" hidden="1">#REF!</definedName>
    <definedName name="_____________________________________________LF12" hidden="1">#REF!</definedName>
    <definedName name="____________________________________________GD10" hidden="1">{#N/A,#N/A,FALSE,"summary"}</definedName>
    <definedName name="____________________________________________LF12" localSheetId="37" hidden="1">#REF!</definedName>
    <definedName name="____________________________________________LF12" localSheetId="23" hidden="1">#REF!</definedName>
    <definedName name="____________________________________________LF12" localSheetId="6" hidden="1">#REF!</definedName>
    <definedName name="____________________________________________LF12" localSheetId="11" hidden="1">#REF!</definedName>
    <definedName name="____________________________________________LF12" hidden="1">#REF!</definedName>
    <definedName name="___________________________________________LF12" localSheetId="37" hidden="1">#REF!</definedName>
    <definedName name="___________________________________________LF12" localSheetId="23" hidden="1">#REF!</definedName>
    <definedName name="___________________________________________LF12" localSheetId="6" hidden="1">#REF!</definedName>
    <definedName name="___________________________________________LF12" localSheetId="11" hidden="1">#REF!</definedName>
    <definedName name="___________________________________________LF12" hidden="1">#REF!</definedName>
    <definedName name="__________________________________________GD10" hidden="1">{#N/A,#N/A,FALSE,"summary"}</definedName>
    <definedName name="__________________________________________LF12" localSheetId="37" hidden="1">#REF!</definedName>
    <definedName name="__________________________________________LF12" localSheetId="23" hidden="1">#REF!</definedName>
    <definedName name="__________________________________________LF12" localSheetId="6" hidden="1">#REF!</definedName>
    <definedName name="__________________________________________LF12" localSheetId="11" hidden="1">#REF!</definedName>
    <definedName name="__________________________________________LF12" hidden="1">#REF!</definedName>
    <definedName name="_________________________________________GD10" hidden="1">{#N/A,#N/A,FALSE,"summary"}</definedName>
    <definedName name="_________________________________________LF12" localSheetId="37" hidden="1">#REF!</definedName>
    <definedName name="_________________________________________LF12" localSheetId="23" hidden="1">#REF!</definedName>
    <definedName name="_________________________________________LF12" localSheetId="6" hidden="1">#REF!</definedName>
    <definedName name="_________________________________________LF12" localSheetId="11" hidden="1">#REF!</definedName>
    <definedName name="_________________________________________LF12" hidden="1">#REF!</definedName>
    <definedName name="________________________________________GD10" hidden="1">{#N/A,#N/A,FALSE,"summary"}</definedName>
    <definedName name="________________________________________LF12" localSheetId="37" hidden="1">#REF!</definedName>
    <definedName name="________________________________________LF12" localSheetId="23" hidden="1">#REF!</definedName>
    <definedName name="________________________________________LF12" localSheetId="6" hidden="1">#REF!</definedName>
    <definedName name="________________________________________LF12" localSheetId="11" hidden="1">#REF!</definedName>
    <definedName name="________________________________________LF12" hidden="1">#REF!</definedName>
    <definedName name="_______________________________________GD10" hidden="1">{#N/A,#N/A,FALSE,"summary"}</definedName>
    <definedName name="_______________________________________LF12" localSheetId="37" hidden="1">#REF!</definedName>
    <definedName name="_______________________________________LF12" localSheetId="23" hidden="1">#REF!</definedName>
    <definedName name="_______________________________________LF12" localSheetId="6" hidden="1">#REF!</definedName>
    <definedName name="_______________________________________LF12" localSheetId="11" hidden="1">#REF!</definedName>
    <definedName name="_______________________________________LF12" hidden="1">#REF!</definedName>
    <definedName name="______________________________________GD10" hidden="1">{#N/A,#N/A,FALSE,"summary"}</definedName>
    <definedName name="______________________________________LF12" localSheetId="37" hidden="1">#REF!</definedName>
    <definedName name="______________________________________LF12" localSheetId="23" hidden="1">#REF!</definedName>
    <definedName name="______________________________________LF12" localSheetId="6" hidden="1">#REF!</definedName>
    <definedName name="______________________________________LF12" localSheetId="11" hidden="1">#REF!</definedName>
    <definedName name="______________________________________LF12" hidden="1">#REF!</definedName>
    <definedName name="_____________________________________GD10" hidden="1">{#N/A,#N/A,FALSE,"summary"}</definedName>
    <definedName name="_____________________________________LF12" localSheetId="37" hidden="1">#REF!</definedName>
    <definedName name="_____________________________________LF12" localSheetId="23" hidden="1">#REF!</definedName>
    <definedName name="_____________________________________LF12" localSheetId="6" hidden="1">#REF!</definedName>
    <definedName name="_____________________________________LF12" localSheetId="11" hidden="1">#REF!</definedName>
    <definedName name="_____________________________________LF12" hidden="1">#REF!</definedName>
    <definedName name="____________________________________LF12" localSheetId="37" hidden="1">#REF!</definedName>
    <definedName name="____________________________________LF12" localSheetId="23" hidden="1">#REF!</definedName>
    <definedName name="____________________________________LF12" localSheetId="6" hidden="1">#REF!</definedName>
    <definedName name="____________________________________LF12" localSheetId="11" hidden="1">#REF!</definedName>
    <definedName name="____________________________________LF12" hidden="1">#REF!</definedName>
    <definedName name="___________________________________GD10" hidden="1">{#N/A,#N/A,FALSE,"summary"}</definedName>
    <definedName name="___________________________________LF12" localSheetId="37" hidden="1">#REF!</definedName>
    <definedName name="___________________________________LF12" localSheetId="23" hidden="1">#REF!</definedName>
    <definedName name="___________________________________LF12" localSheetId="6" hidden="1">#REF!</definedName>
    <definedName name="___________________________________LF12" localSheetId="11" hidden="1">#REF!</definedName>
    <definedName name="___________________________________LF12" hidden="1">#REF!</definedName>
    <definedName name="__________________________________LF12" localSheetId="37" hidden="1">#REF!</definedName>
    <definedName name="__________________________________LF12" localSheetId="23" hidden="1">#REF!</definedName>
    <definedName name="__________________________________LF12" localSheetId="6" hidden="1">#REF!</definedName>
    <definedName name="__________________________________LF12" localSheetId="11" hidden="1">#REF!</definedName>
    <definedName name="__________________________________LF12" hidden="1">#REF!</definedName>
    <definedName name="_________________________________GD10" hidden="1">{#N/A,#N/A,FALSE,"summary"}</definedName>
    <definedName name="_________________________________LF12" localSheetId="37" hidden="1">#REF!</definedName>
    <definedName name="_________________________________LF12" localSheetId="23" hidden="1">#REF!</definedName>
    <definedName name="_________________________________LF12" localSheetId="6" hidden="1">#REF!</definedName>
    <definedName name="_________________________________LF12" localSheetId="11" hidden="1">#REF!</definedName>
    <definedName name="_________________________________LF12" hidden="1">#REF!</definedName>
    <definedName name="________________________________GD10" hidden="1">{#N/A,#N/A,FALSE,"summary"}</definedName>
    <definedName name="________________________________LF12" localSheetId="37" hidden="1">#REF!</definedName>
    <definedName name="________________________________LF12" localSheetId="23" hidden="1">#REF!</definedName>
    <definedName name="________________________________LF12" localSheetId="6" hidden="1">#REF!</definedName>
    <definedName name="________________________________LF12" localSheetId="11" hidden="1">#REF!</definedName>
    <definedName name="________________________________LF12" hidden="1">#REF!</definedName>
    <definedName name="_______________________________BSP2" localSheetId="6">#REF!</definedName>
    <definedName name="_______________________________BSP2" localSheetId="11">#REF!</definedName>
    <definedName name="_______________________________BSP2">#REF!</definedName>
    <definedName name="_______________________________GD10" hidden="1">{#N/A,#N/A,FALSE,"summary"}</definedName>
    <definedName name="_______________________________LF12" localSheetId="37" hidden="1">#REF!</definedName>
    <definedName name="_______________________________LF12" localSheetId="23" hidden="1">#REF!</definedName>
    <definedName name="_______________________________LF12" localSheetId="6" hidden="1">#REF!</definedName>
    <definedName name="_______________________________LF12" localSheetId="11" hidden="1">#REF!</definedName>
    <definedName name="_______________________________LF12" hidden="1">#REF!</definedName>
    <definedName name="______________________________BSP2" localSheetId="6">#REF!</definedName>
    <definedName name="______________________________BSP2" localSheetId="11">#REF!</definedName>
    <definedName name="______________________________BSP2">#REF!</definedName>
    <definedName name="______________________________GD10" hidden="1">{#N/A,#N/A,FALSE,"summary"}</definedName>
    <definedName name="______________________________LF12" localSheetId="37" hidden="1">#REF!</definedName>
    <definedName name="______________________________LF12" localSheetId="23" hidden="1">#REF!</definedName>
    <definedName name="______________________________LF12" localSheetId="6" hidden="1">#REF!</definedName>
    <definedName name="______________________________LF12" localSheetId="11" hidden="1">#REF!</definedName>
    <definedName name="______________________________LF12" hidden="1">#REF!</definedName>
    <definedName name="_____________________________BSP2" localSheetId="6">#REF!</definedName>
    <definedName name="_____________________________BSP2" localSheetId="11">#REF!</definedName>
    <definedName name="_____________________________BSP2">#REF!</definedName>
    <definedName name="_____________________________GD10" hidden="1">{#N/A,#N/A,FALSE,"summary"}</definedName>
    <definedName name="_____________________________LF12" localSheetId="37" hidden="1">#REF!</definedName>
    <definedName name="_____________________________LF12" localSheetId="23" hidden="1">#REF!</definedName>
    <definedName name="_____________________________LF12" localSheetId="6" hidden="1">#REF!</definedName>
    <definedName name="_____________________________LF12" localSheetId="11" hidden="1">#REF!</definedName>
    <definedName name="_____________________________LF12" hidden="1">#REF!</definedName>
    <definedName name="____________________________GD10" hidden="1">{#N/A,#N/A,FALSE,"summary"}</definedName>
    <definedName name="____________________________LF12" localSheetId="37" hidden="1">#REF!</definedName>
    <definedName name="____________________________LF12" localSheetId="23" hidden="1">#REF!</definedName>
    <definedName name="____________________________LF12" localSheetId="6" hidden="1">#REF!</definedName>
    <definedName name="____________________________LF12" localSheetId="11" hidden="1">#REF!</definedName>
    <definedName name="____________________________LF12" hidden="1">#REF!</definedName>
    <definedName name="___________________________BSP2" localSheetId="6">#REF!</definedName>
    <definedName name="___________________________BSP2" localSheetId="11">#REF!</definedName>
    <definedName name="___________________________BSP2">#REF!</definedName>
    <definedName name="___________________________GD10" hidden="1">{#N/A,#N/A,FALSE,"summary"}</definedName>
    <definedName name="___________________________LF12" localSheetId="37" hidden="1">#REF!</definedName>
    <definedName name="___________________________LF12" localSheetId="23" hidden="1">#REF!</definedName>
    <definedName name="___________________________LF12" localSheetId="6" hidden="1">#REF!</definedName>
    <definedName name="___________________________LF12" localSheetId="11" hidden="1">#REF!</definedName>
    <definedName name="___________________________LF12" hidden="1">#REF!</definedName>
    <definedName name="__________________________BSP2" localSheetId="6">#REF!</definedName>
    <definedName name="__________________________BSP2" localSheetId="11">#REF!</definedName>
    <definedName name="__________________________BSP2">#REF!</definedName>
    <definedName name="__________________________LF12" localSheetId="37" hidden="1">#REF!</definedName>
    <definedName name="__________________________LF12" localSheetId="23" hidden="1">#REF!</definedName>
    <definedName name="__________________________LF12" localSheetId="6" hidden="1">#REF!</definedName>
    <definedName name="__________________________LF12" localSheetId="11" hidden="1">#REF!</definedName>
    <definedName name="__________________________LF12" hidden="1">#REF!</definedName>
    <definedName name="_________________________BSP2" localSheetId="6">#REF!</definedName>
    <definedName name="_________________________BSP2" localSheetId="11">#REF!</definedName>
    <definedName name="_________________________BSP2">#REF!</definedName>
    <definedName name="_________________________GD10" hidden="1">{#N/A,#N/A,FALSE,"summary"}</definedName>
    <definedName name="_________________________LF12" localSheetId="37" hidden="1">#REF!</definedName>
    <definedName name="_________________________LF12" localSheetId="23" hidden="1">#REF!</definedName>
    <definedName name="_________________________LF12" localSheetId="6" hidden="1">#REF!</definedName>
    <definedName name="_________________________LF12" localSheetId="11" hidden="1">#REF!</definedName>
    <definedName name="_________________________LF12" hidden="1">#REF!</definedName>
    <definedName name="________________________BSP2" localSheetId="6">#REF!</definedName>
    <definedName name="________________________BSP2" localSheetId="11">#REF!</definedName>
    <definedName name="________________________BSP2">#REF!</definedName>
    <definedName name="________________________GD10" hidden="1">{#N/A,#N/A,FALSE,"summary"}</definedName>
    <definedName name="________________________LF12" localSheetId="37" hidden="1">#REF!</definedName>
    <definedName name="________________________LF12" localSheetId="23" hidden="1">#REF!</definedName>
    <definedName name="________________________LF12" localSheetId="6" hidden="1">#REF!</definedName>
    <definedName name="________________________LF12" localSheetId="11" hidden="1">#REF!</definedName>
    <definedName name="________________________LF12" hidden="1">#REF!</definedName>
    <definedName name="_______________________BSP2" localSheetId="6">#REF!</definedName>
    <definedName name="_______________________BSP2" localSheetId="11">#REF!</definedName>
    <definedName name="_______________________BSP2">#REF!</definedName>
    <definedName name="_______________________GD10" hidden="1">{#N/A,#N/A,FALSE,"summary"}</definedName>
    <definedName name="_______________________LF12" localSheetId="37" hidden="1">#REF!</definedName>
    <definedName name="_______________________LF12" localSheetId="23" hidden="1">#REF!</definedName>
    <definedName name="_______________________LF12" localSheetId="6" hidden="1">#REF!</definedName>
    <definedName name="_______________________LF12" localSheetId="11" hidden="1">#REF!</definedName>
    <definedName name="_______________________LF12" hidden="1">#REF!</definedName>
    <definedName name="______________________BSP2" localSheetId="6">#REF!</definedName>
    <definedName name="______________________BSP2" localSheetId="11">#REF!</definedName>
    <definedName name="______________________BSP2">#REF!</definedName>
    <definedName name="______________________GD10" hidden="1">{#N/A,#N/A,FALSE,"summary"}</definedName>
    <definedName name="______________________LF12" localSheetId="37" hidden="1">#REF!</definedName>
    <definedName name="______________________LF12" localSheetId="23" hidden="1">#REF!</definedName>
    <definedName name="______________________LF12" localSheetId="6" hidden="1">#REF!</definedName>
    <definedName name="______________________LF12" localSheetId="11" hidden="1">#REF!</definedName>
    <definedName name="______________________LF12" hidden="1">#REF!</definedName>
    <definedName name="_____________________BSP2" localSheetId="6">#REF!</definedName>
    <definedName name="_____________________BSP2" localSheetId="11">#REF!</definedName>
    <definedName name="_____________________BSP2">#REF!</definedName>
    <definedName name="_____________________LF12" localSheetId="37" hidden="1">#REF!</definedName>
    <definedName name="_____________________LF12" localSheetId="23" hidden="1">#REF!</definedName>
    <definedName name="_____________________LF12" localSheetId="6" hidden="1">#REF!</definedName>
    <definedName name="_____________________LF12" localSheetId="11" hidden="1">#REF!</definedName>
    <definedName name="_____________________LF12" hidden="1">#REF!</definedName>
    <definedName name="____________________BSP2" localSheetId="6">#REF!</definedName>
    <definedName name="____________________BSP2" localSheetId="11">#REF!</definedName>
    <definedName name="____________________BSP2">#REF!</definedName>
    <definedName name="____________________GD10" hidden="1">{#N/A,#N/A,FALSE,"summary"}</definedName>
    <definedName name="____________________LF12" localSheetId="37" hidden="1">#REF!</definedName>
    <definedName name="____________________LF12" localSheetId="23" hidden="1">#REF!</definedName>
    <definedName name="____________________LF12" localSheetId="6" hidden="1">#REF!</definedName>
    <definedName name="____________________LF12" localSheetId="11" hidden="1">#REF!</definedName>
    <definedName name="____________________LF12" hidden="1">#REF!</definedName>
    <definedName name="___________________GD10" hidden="1">{#N/A,#N/A,FALSE,"summary"}</definedName>
    <definedName name="___________________LF12" localSheetId="37" hidden="1">#REF!</definedName>
    <definedName name="___________________LF12" localSheetId="23" hidden="1">#REF!</definedName>
    <definedName name="___________________LF12" localSheetId="6" hidden="1">#REF!</definedName>
    <definedName name="___________________LF12" localSheetId="11" hidden="1">#REF!</definedName>
    <definedName name="___________________LF12" hidden="1">#REF!</definedName>
    <definedName name="__________________BSP2" localSheetId="6">#REF!</definedName>
    <definedName name="__________________BSP2" localSheetId="11">#REF!</definedName>
    <definedName name="__________________BSP2">#REF!</definedName>
    <definedName name="__________________GD10" hidden="1">{#N/A,#N/A,FALSE,"summary"}</definedName>
    <definedName name="__________________LF12" localSheetId="37" hidden="1">#REF!</definedName>
    <definedName name="__________________LF12" localSheetId="23" hidden="1">#REF!</definedName>
    <definedName name="__________________LF12" localSheetId="6" hidden="1">#REF!</definedName>
    <definedName name="__________________LF12" localSheetId="11" hidden="1">#REF!</definedName>
    <definedName name="__________________LF12" hidden="1">#REF!</definedName>
    <definedName name="_________________BSP2" localSheetId="6">#REF!</definedName>
    <definedName name="_________________BSP2" localSheetId="11">#REF!</definedName>
    <definedName name="_________________BSP2">#REF!</definedName>
    <definedName name="_________________GD10" hidden="1">{#N/A,#N/A,FALSE,"summary"}</definedName>
    <definedName name="_________________key1" localSheetId="37" hidden="1">#REF!</definedName>
    <definedName name="_________________key1" localSheetId="23" hidden="1">#REF!</definedName>
    <definedName name="_________________key1" localSheetId="6" hidden="1">#REF!</definedName>
    <definedName name="_________________key1" localSheetId="11" hidden="1">#REF!</definedName>
    <definedName name="_________________key1" hidden="1">#REF!</definedName>
    <definedName name="_________________LF12" localSheetId="37" hidden="1">#REF!</definedName>
    <definedName name="_________________LF12" localSheetId="23" hidden="1">#REF!</definedName>
    <definedName name="_________________LF12" localSheetId="6" hidden="1">#REF!</definedName>
    <definedName name="_________________LF12" localSheetId="11" hidden="1">#REF!</definedName>
    <definedName name="_________________LF12" hidden="1">#REF!</definedName>
    <definedName name="________________BSP2" localSheetId="6">#REF!</definedName>
    <definedName name="________________BSP2" localSheetId="11">#REF!</definedName>
    <definedName name="________________BSP2">#REF!</definedName>
    <definedName name="________________GD10" hidden="1">{#N/A,#N/A,FALSE,"summary"}</definedName>
    <definedName name="________________key1" localSheetId="37" hidden="1">#REF!</definedName>
    <definedName name="________________key1" localSheetId="23" hidden="1">#REF!</definedName>
    <definedName name="________________key1" localSheetId="6" hidden="1">#REF!</definedName>
    <definedName name="________________key1" localSheetId="11" hidden="1">#REF!</definedName>
    <definedName name="________________key1" hidden="1">#REF!</definedName>
    <definedName name="________________LF12" localSheetId="37" hidden="1">#REF!</definedName>
    <definedName name="________________LF12" localSheetId="23" hidden="1">#REF!</definedName>
    <definedName name="________________LF12" localSheetId="6" hidden="1">#REF!</definedName>
    <definedName name="________________LF12" localSheetId="11" hidden="1">#REF!</definedName>
    <definedName name="________________LF12" hidden="1">#REF!</definedName>
    <definedName name="_______________BSP2" localSheetId="6">#REF!</definedName>
    <definedName name="_______________BSP2" localSheetId="11">#REF!</definedName>
    <definedName name="_______________BSP2">#REF!</definedName>
    <definedName name="_______________key1" localSheetId="37" hidden="1">#REF!</definedName>
    <definedName name="_______________key1" localSheetId="23" hidden="1">#REF!</definedName>
    <definedName name="_______________key1" localSheetId="6" hidden="1">#REF!</definedName>
    <definedName name="_______________key1" localSheetId="11" hidden="1">#REF!</definedName>
    <definedName name="_______________key1" hidden="1">#REF!</definedName>
    <definedName name="_______________LF12" localSheetId="37" hidden="1">#REF!</definedName>
    <definedName name="_______________LF12" localSheetId="23" hidden="1">#REF!</definedName>
    <definedName name="_______________LF12" localSheetId="6" hidden="1">#REF!</definedName>
    <definedName name="_______________LF12" localSheetId="11" hidden="1">#REF!</definedName>
    <definedName name="_______________LF12" hidden="1">#REF!</definedName>
    <definedName name="_______________PA7" localSheetId="6">#REF!</definedName>
    <definedName name="_______________PA7" localSheetId="11">#REF!</definedName>
    <definedName name="_______________PA7">#REF!</definedName>
    <definedName name="_______________PA8" localSheetId="6">#REF!</definedName>
    <definedName name="_______________PA8" localSheetId="11">#REF!</definedName>
    <definedName name="_______________PA8">#REF!</definedName>
    <definedName name="_______________PD1" localSheetId="6">#REF!</definedName>
    <definedName name="_______________PD1" localSheetId="11">#REF!</definedName>
    <definedName name="_______________PD1">#REF!</definedName>
    <definedName name="_______________PE12" localSheetId="6">#REF!</definedName>
    <definedName name="_______________PE12" localSheetId="11">#REF!</definedName>
    <definedName name="_______________PE12">#REF!</definedName>
    <definedName name="_______________PE13" localSheetId="6">#REF!</definedName>
    <definedName name="_______________PE13" localSheetId="11">#REF!</definedName>
    <definedName name="_______________PE13">#REF!</definedName>
    <definedName name="_______________PE6" localSheetId="6">#REF!</definedName>
    <definedName name="_______________PE6" localSheetId="11">#REF!</definedName>
    <definedName name="_______________PE6">#REF!</definedName>
    <definedName name="_______________PE7" localSheetId="6">#REF!</definedName>
    <definedName name="_______________PE7" localSheetId="11">#REF!</definedName>
    <definedName name="_______________PE7">#REF!</definedName>
    <definedName name="_______________PE8" localSheetId="6">#REF!</definedName>
    <definedName name="_______________PE8" localSheetId="11">#REF!</definedName>
    <definedName name="_______________PE8">#REF!</definedName>
    <definedName name="_______________PE9" localSheetId="6">#REF!</definedName>
    <definedName name="_______________PE9" localSheetId="11">#REF!</definedName>
    <definedName name="_______________PE9">#REF!</definedName>
    <definedName name="_______________PH1" localSheetId="6">#REF!</definedName>
    <definedName name="_______________PH1" localSheetId="11">#REF!</definedName>
    <definedName name="_______________PH1">#REF!</definedName>
    <definedName name="_______________PI1" localSheetId="6">#REF!</definedName>
    <definedName name="_______________PI1" localSheetId="11">#REF!</definedName>
    <definedName name="_______________PI1">#REF!</definedName>
    <definedName name="_______________PK1" localSheetId="6">#REF!</definedName>
    <definedName name="_______________PK1" localSheetId="11">#REF!</definedName>
    <definedName name="_______________PK1">#REF!</definedName>
    <definedName name="_______________PK3" localSheetId="6">#REF!</definedName>
    <definedName name="_______________PK3" localSheetId="11">#REF!</definedName>
    <definedName name="_______________PK3">#REF!</definedName>
    <definedName name="_______________sun2" localSheetId="6">#REF!</definedName>
    <definedName name="_______________sun2" localSheetId="11">#REF!</definedName>
    <definedName name="_______________sun2">#REF!</definedName>
    <definedName name="_______________SW1" localSheetId="6">#REF!</definedName>
    <definedName name="_______________SW1" localSheetId="11">#REF!</definedName>
    <definedName name="_______________SW1">#REF!</definedName>
    <definedName name="_______________SW2" localSheetId="6">#REF!</definedName>
    <definedName name="_______________SW2" localSheetId="11">#REF!</definedName>
    <definedName name="_______________SW2">#REF!</definedName>
    <definedName name="_______________SW3" localSheetId="6">#REF!</definedName>
    <definedName name="_______________SW3" localSheetId="11">#REF!</definedName>
    <definedName name="_______________SW3">#REF!</definedName>
    <definedName name="_______________SW4" localSheetId="6">#REF!</definedName>
    <definedName name="_______________SW4" localSheetId="11">#REF!</definedName>
    <definedName name="_______________SW4">#REF!</definedName>
    <definedName name="_______________SW8" localSheetId="6">#REF!</definedName>
    <definedName name="_______________SW8" localSheetId="11">#REF!</definedName>
    <definedName name="_______________SW8">#REF!</definedName>
    <definedName name="______________GD10" hidden="1">{#N/A,#N/A,FALSE,"summary"}</definedName>
    <definedName name="______________key1" localSheetId="37" hidden="1">#REF!</definedName>
    <definedName name="______________key1" localSheetId="23" hidden="1">#REF!</definedName>
    <definedName name="______________key1" localSheetId="6" hidden="1">#REF!</definedName>
    <definedName name="______________key1" localSheetId="11" hidden="1">#REF!</definedName>
    <definedName name="______________key1" hidden="1">#REF!</definedName>
    <definedName name="______________LF12" localSheetId="37" hidden="1">#REF!</definedName>
    <definedName name="______________LF12" localSheetId="23" hidden="1">#REF!</definedName>
    <definedName name="______________LF12" localSheetId="6" hidden="1">#REF!</definedName>
    <definedName name="______________LF12" localSheetId="11" hidden="1">#REF!</definedName>
    <definedName name="______________LF12" hidden="1">#REF!</definedName>
    <definedName name="______________PA7" localSheetId="6">#REF!</definedName>
    <definedName name="______________PA7" localSheetId="11">#REF!</definedName>
    <definedName name="______________PA7">#REF!</definedName>
    <definedName name="______________PA8" localSheetId="6">#REF!</definedName>
    <definedName name="______________PA8" localSheetId="11">#REF!</definedName>
    <definedName name="______________PA8">#REF!</definedName>
    <definedName name="______________PD1" localSheetId="6">#REF!</definedName>
    <definedName name="______________PD1" localSheetId="11">#REF!</definedName>
    <definedName name="______________PD1">#REF!</definedName>
    <definedName name="______________PE12" localSheetId="6">#REF!</definedName>
    <definedName name="______________PE12" localSheetId="11">#REF!</definedName>
    <definedName name="______________PE12">#REF!</definedName>
    <definedName name="______________PE13" localSheetId="6">#REF!</definedName>
    <definedName name="______________PE13" localSheetId="11">#REF!</definedName>
    <definedName name="______________PE13">#REF!</definedName>
    <definedName name="______________PE6" localSheetId="6">#REF!</definedName>
    <definedName name="______________PE6" localSheetId="11">#REF!</definedName>
    <definedName name="______________PE6">#REF!</definedName>
    <definedName name="______________PE7" localSheetId="6">#REF!</definedName>
    <definedName name="______________PE7" localSheetId="11">#REF!</definedName>
    <definedName name="______________PE7">#REF!</definedName>
    <definedName name="______________PE8" localSheetId="6">#REF!</definedName>
    <definedName name="______________PE8" localSheetId="11">#REF!</definedName>
    <definedName name="______________PE8">#REF!</definedName>
    <definedName name="______________PE9" localSheetId="6">#REF!</definedName>
    <definedName name="______________PE9" localSheetId="11">#REF!</definedName>
    <definedName name="______________PE9">#REF!</definedName>
    <definedName name="______________PH1" localSheetId="6">#REF!</definedName>
    <definedName name="______________PH1" localSheetId="11">#REF!</definedName>
    <definedName name="______________PH1">#REF!</definedName>
    <definedName name="______________PI1" localSheetId="6">#REF!</definedName>
    <definedName name="______________PI1" localSheetId="11">#REF!</definedName>
    <definedName name="______________PI1">#REF!</definedName>
    <definedName name="______________PK1" localSheetId="6">#REF!</definedName>
    <definedName name="______________PK1" localSheetId="11">#REF!</definedName>
    <definedName name="______________PK1">#REF!</definedName>
    <definedName name="______________PK3" localSheetId="6">#REF!</definedName>
    <definedName name="______________PK3" localSheetId="11">#REF!</definedName>
    <definedName name="______________PK3">#REF!</definedName>
    <definedName name="______________sun2" localSheetId="6">#REF!</definedName>
    <definedName name="______________sun2" localSheetId="11">#REF!</definedName>
    <definedName name="______________sun2">#REF!</definedName>
    <definedName name="______________SW1" localSheetId="6">#REF!</definedName>
    <definedName name="______________SW1" localSheetId="11">#REF!</definedName>
    <definedName name="______________SW1">#REF!</definedName>
    <definedName name="______________SW2" localSheetId="6">#REF!</definedName>
    <definedName name="______________SW2" localSheetId="11">#REF!</definedName>
    <definedName name="______________SW2">#REF!</definedName>
    <definedName name="______________SW3" localSheetId="6">#REF!</definedName>
    <definedName name="______________SW3" localSheetId="11">#REF!</definedName>
    <definedName name="______________SW3">#REF!</definedName>
    <definedName name="______________SW4" localSheetId="6">#REF!</definedName>
    <definedName name="______________SW4" localSheetId="11">#REF!</definedName>
    <definedName name="______________SW4">#REF!</definedName>
    <definedName name="______________SW8" localSheetId="6">#REF!</definedName>
    <definedName name="______________SW8" localSheetId="11">#REF!</definedName>
    <definedName name="______________SW8">#REF!</definedName>
    <definedName name="_____________BSP2" localSheetId="6">#REF!</definedName>
    <definedName name="_____________BSP2" localSheetId="11">#REF!</definedName>
    <definedName name="_____________BSP2">#REF!</definedName>
    <definedName name="_____________GD10" hidden="1">{#N/A,#N/A,FALSE,"summary"}</definedName>
    <definedName name="_____________key1" localSheetId="37" hidden="1">#REF!</definedName>
    <definedName name="_____________key1" localSheetId="23" hidden="1">#REF!</definedName>
    <definedName name="_____________key1" localSheetId="6" hidden="1">#REF!</definedName>
    <definedName name="_____________key1" localSheetId="11" hidden="1">#REF!</definedName>
    <definedName name="_____________key1" hidden="1">#REF!</definedName>
    <definedName name="_____________LF12" localSheetId="37" hidden="1">#REF!</definedName>
    <definedName name="_____________LF12" localSheetId="23" hidden="1">#REF!</definedName>
    <definedName name="_____________LF12" localSheetId="6" hidden="1">#REF!</definedName>
    <definedName name="_____________LF12" localSheetId="11" hidden="1">#REF!</definedName>
    <definedName name="_____________LF12" hidden="1">#REF!</definedName>
    <definedName name="_____________PA7" localSheetId="6">#REF!</definedName>
    <definedName name="_____________PA7" localSheetId="11">#REF!</definedName>
    <definedName name="_____________PA7">#REF!</definedName>
    <definedName name="_____________PA8" localSheetId="6">#REF!</definedName>
    <definedName name="_____________PA8" localSheetId="11">#REF!</definedName>
    <definedName name="_____________PA8">#REF!</definedName>
    <definedName name="_____________PD1" localSheetId="6">#REF!</definedName>
    <definedName name="_____________PD1" localSheetId="11">#REF!</definedName>
    <definedName name="_____________PD1">#REF!</definedName>
    <definedName name="_____________PE12" localSheetId="6">#REF!</definedName>
    <definedName name="_____________PE12" localSheetId="11">#REF!</definedName>
    <definedName name="_____________PE12">#REF!</definedName>
    <definedName name="_____________PE13" localSheetId="6">#REF!</definedName>
    <definedName name="_____________PE13" localSheetId="11">#REF!</definedName>
    <definedName name="_____________PE13">#REF!</definedName>
    <definedName name="_____________PE6" localSheetId="6">#REF!</definedName>
    <definedName name="_____________PE6" localSheetId="11">#REF!</definedName>
    <definedName name="_____________PE6">#REF!</definedName>
    <definedName name="_____________PE7" localSheetId="6">#REF!</definedName>
    <definedName name="_____________PE7" localSheetId="11">#REF!</definedName>
    <definedName name="_____________PE7">#REF!</definedName>
    <definedName name="_____________PE8" localSheetId="6">#REF!</definedName>
    <definedName name="_____________PE8" localSheetId="11">#REF!</definedName>
    <definedName name="_____________PE8">#REF!</definedName>
    <definedName name="_____________PE9" localSheetId="6">#REF!</definedName>
    <definedName name="_____________PE9" localSheetId="11">#REF!</definedName>
    <definedName name="_____________PE9">#REF!</definedName>
    <definedName name="_____________pgz101" localSheetId="6">#REF!</definedName>
    <definedName name="_____________pgz101" localSheetId="11">#REF!</definedName>
    <definedName name="_____________pgz101">#REF!</definedName>
    <definedName name="_____________pgz102" localSheetId="6">#REF!</definedName>
    <definedName name="_____________pgz102" localSheetId="11">#REF!</definedName>
    <definedName name="_____________pgz102">#REF!</definedName>
    <definedName name="_____________pgz103" localSheetId="6">#REF!</definedName>
    <definedName name="_____________pgz103" localSheetId="11">#REF!</definedName>
    <definedName name="_____________pgz103">#REF!</definedName>
    <definedName name="_____________pgz104" localSheetId="6">#REF!</definedName>
    <definedName name="_____________pgz104" localSheetId="11">#REF!</definedName>
    <definedName name="_____________pgz104">#REF!</definedName>
    <definedName name="_____________pgz105" localSheetId="6">#REF!</definedName>
    <definedName name="_____________pgz105" localSheetId="11">#REF!</definedName>
    <definedName name="_____________pgz105">#REF!</definedName>
    <definedName name="_____________pgz106" localSheetId="6">#REF!</definedName>
    <definedName name="_____________pgz106" localSheetId="11">#REF!</definedName>
    <definedName name="_____________pgz106">#REF!</definedName>
    <definedName name="_____________pgz511" localSheetId="6">#REF!</definedName>
    <definedName name="_____________pgz511" localSheetId="11">#REF!</definedName>
    <definedName name="_____________pgz511">#REF!</definedName>
    <definedName name="_____________pgz512" localSheetId="6">#REF!</definedName>
    <definedName name="_____________pgz512" localSheetId="11">#REF!</definedName>
    <definedName name="_____________pgz512">#REF!</definedName>
    <definedName name="_____________pgz513" localSheetId="6">#REF!</definedName>
    <definedName name="_____________pgz513" localSheetId="11">#REF!</definedName>
    <definedName name="_____________pgz513">#REF!</definedName>
    <definedName name="_____________pgz521" localSheetId="6">#REF!</definedName>
    <definedName name="_____________pgz521" localSheetId="11">#REF!</definedName>
    <definedName name="_____________pgz521">#REF!</definedName>
    <definedName name="_____________pgz522" localSheetId="6">#REF!</definedName>
    <definedName name="_____________pgz522" localSheetId="11">#REF!</definedName>
    <definedName name="_____________pgz522">#REF!</definedName>
    <definedName name="_____________pgz523" localSheetId="6">#REF!</definedName>
    <definedName name="_____________pgz523" localSheetId="11">#REF!</definedName>
    <definedName name="_____________pgz523">#REF!</definedName>
    <definedName name="_____________pgz53" localSheetId="6">#REF!</definedName>
    <definedName name="_____________pgz53" localSheetId="11">#REF!</definedName>
    <definedName name="_____________pgz53">#REF!</definedName>
    <definedName name="_____________pgz541" localSheetId="6">#REF!</definedName>
    <definedName name="_____________pgz541" localSheetId="11">#REF!</definedName>
    <definedName name="_____________pgz541">#REF!</definedName>
    <definedName name="_____________pgz542" localSheetId="6">#REF!</definedName>
    <definedName name="_____________pgz542" localSheetId="11">#REF!</definedName>
    <definedName name="_____________pgz542">#REF!</definedName>
    <definedName name="_____________pgz55" localSheetId="6">#REF!</definedName>
    <definedName name="_____________pgz55" localSheetId="11">#REF!</definedName>
    <definedName name="_____________pgz55">#REF!</definedName>
    <definedName name="_____________pgz56" localSheetId="6">#REF!</definedName>
    <definedName name="_____________pgz56" localSheetId="11">#REF!</definedName>
    <definedName name="_____________pgz56">#REF!</definedName>
    <definedName name="_____________pgz61" localSheetId="6">#REF!</definedName>
    <definedName name="_____________pgz61" localSheetId="11">#REF!</definedName>
    <definedName name="_____________pgz61">#REF!</definedName>
    <definedName name="_____________pgz62" localSheetId="6">#REF!</definedName>
    <definedName name="_____________pgz62" localSheetId="11">#REF!</definedName>
    <definedName name="_____________pgz62">#REF!</definedName>
    <definedName name="_____________pgz71" localSheetId="6">#REF!</definedName>
    <definedName name="_____________pgz71" localSheetId="11">#REF!</definedName>
    <definedName name="_____________pgz71">#REF!</definedName>
    <definedName name="_____________pgz72" localSheetId="6">#REF!</definedName>
    <definedName name="_____________pgz72" localSheetId="11">#REF!</definedName>
    <definedName name="_____________pgz72">#REF!</definedName>
    <definedName name="_____________pgz81" localSheetId="6">#REF!</definedName>
    <definedName name="_____________pgz81" localSheetId="11">#REF!</definedName>
    <definedName name="_____________pgz81">#REF!</definedName>
    <definedName name="_____________pgz82" localSheetId="6">#REF!</definedName>
    <definedName name="_____________pgz82" localSheetId="11">#REF!</definedName>
    <definedName name="_____________pgz82">#REF!</definedName>
    <definedName name="_____________pgz91" localSheetId="6">#REF!</definedName>
    <definedName name="_____________pgz91" localSheetId="11">#REF!</definedName>
    <definedName name="_____________pgz91">#REF!</definedName>
    <definedName name="_____________pgz910" localSheetId="6">#REF!</definedName>
    <definedName name="_____________pgz910" localSheetId="11">#REF!</definedName>
    <definedName name="_____________pgz910">#REF!</definedName>
    <definedName name="_____________pgz911" localSheetId="6">#REF!</definedName>
    <definedName name="_____________pgz911" localSheetId="11">#REF!</definedName>
    <definedName name="_____________pgz911">#REF!</definedName>
    <definedName name="_____________pgz912" localSheetId="6">#REF!</definedName>
    <definedName name="_____________pgz912" localSheetId="11">#REF!</definedName>
    <definedName name="_____________pgz912">#REF!</definedName>
    <definedName name="_____________pgz913" localSheetId="6">#REF!</definedName>
    <definedName name="_____________pgz913" localSheetId="11">#REF!</definedName>
    <definedName name="_____________pgz913">#REF!</definedName>
    <definedName name="_____________pgz92" localSheetId="6">#REF!</definedName>
    <definedName name="_____________pgz92" localSheetId="11">#REF!</definedName>
    <definedName name="_____________pgz92">#REF!</definedName>
    <definedName name="_____________pgz95" localSheetId="6">#REF!</definedName>
    <definedName name="_____________pgz95" localSheetId="11">#REF!</definedName>
    <definedName name="_____________pgz95">#REF!</definedName>
    <definedName name="_____________pgz97" localSheetId="6">#REF!</definedName>
    <definedName name="_____________pgz97" localSheetId="11">#REF!</definedName>
    <definedName name="_____________pgz97">#REF!</definedName>
    <definedName name="_____________pgz98" localSheetId="6">#REF!</definedName>
    <definedName name="_____________pgz98" localSheetId="11">#REF!</definedName>
    <definedName name="_____________pgz98">#REF!</definedName>
    <definedName name="_____________PH1" localSheetId="6">#REF!</definedName>
    <definedName name="_____________PH1" localSheetId="11">#REF!</definedName>
    <definedName name="_____________PH1">#REF!</definedName>
    <definedName name="_____________PI1" localSheetId="6">#REF!</definedName>
    <definedName name="_____________PI1" localSheetId="11">#REF!</definedName>
    <definedName name="_____________PI1">#REF!</definedName>
    <definedName name="_____________PK1" localSheetId="6">#REF!</definedName>
    <definedName name="_____________PK1" localSheetId="11">#REF!</definedName>
    <definedName name="_____________PK1">#REF!</definedName>
    <definedName name="_____________PK3" localSheetId="6">#REF!</definedName>
    <definedName name="_____________PK3" localSheetId="11">#REF!</definedName>
    <definedName name="_____________PK3">#REF!</definedName>
    <definedName name="_____________sun2" localSheetId="6">#REF!</definedName>
    <definedName name="_____________sun2" localSheetId="11">#REF!</definedName>
    <definedName name="_____________sun2">#REF!</definedName>
    <definedName name="_____________SW1" localSheetId="6">#REF!</definedName>
    <definedName name="_____________SW1" localSheetId="11">#REF!</definedName>
    <definedName name="_____________SW1">#REF!</definedName>
    <definedName name="_____________SW2" localSheetId="6">#REF!</definedName>
    <definedName name="_____________SW2" localSheetId="11">#REF!</definedName>
    <definedName name="_____________SW2">#REF!</definedName>
    <definedName name="_____________SW3" localSheetId="6">#REF!</definedName>
    <definedName name="_____________SW3" localSheetId="11">#REF!</definedName>
    <definedName name="_____________SW3">#REF!</definedName>
    <definedName name="_____________SW4" localSheetId="6">#REF!</definedName>
    <definedName name="_____________SW4" localSheetId="11">#REF!</definedName>
    <definedName name="_____________SW4">#REF!</definedName>
    <definedName name="_____________SW8" localSheetId="6">#REF!</definedName>
    <definedName name="_____________SW8" localSheetId="11">#REF!</definedName>
    <definedName name="_____________SW8">#REF!</definedName>
    <definedName name="_____________yz511" localSheetId="6">#REF!</definedName>
    <definedName name="_____________yz511" localSheetId="11">#REF!</definedName>
    <definedName name="_____________yz511">#REF!</definedName>
    <definedName name="_____________yz512" localSheetId="6">#REF!</definedName>
    <definedName name="_____________yz512" localSheetId="11">#REF!</definedName>
    <definedName name="_____________yz512">#REF!</definedName>
    <definedName name="_____________yz513" localSheetId="6">#REF!</definedName>
    <definedName name="_____________yz513" localSheetId="11">#REF!</definedName>
    <definedName name="_____________yz513">#REF!</definedName>
    <definedName name="_____________yz521" localSheetId="6">#REF!</definedName>
    <definedName name="_____________yz521" localSheetId="11">#REF!</definedName>
    <definedName name="_____________yz521">#REF!</definedName>
    <definedName name="_____________yz522" localSheetId="6">#REF!</definedName>
    <definedName name="_____________yz522" localSheetId="11">#REF!</definedName>
    <definedName name="_____________yz522">#REF!</definedName>
    <definedName name="_____________yz523" localSheetId="6">#REF!</definedName>
    <definedName name="_____________yz523" localSheetId="11">#REF!</definedName>
    <definedName name="_____________yz523">#REF!</definedName>
    <definedName name="____________abc1" hidden="1">{"detail",#N/A,FALSE,"mfg";"summary",#N/A,FALSE,"mfg"}</definedName>
    <definedName name="____________abc2" hidden="1">{"detail",#N/A,FALSE,"mfg";"summary",#N/A,FALSE,"mfg"}</definedName>
    <definedName name="____________BSP2" localSheetId="6">#REF!</definedName>
    <definedName name="____________BSP2" localSheetId="11">#REF!</definedName>
    <definedName name="____________BSP2">#REF!</definedName>
    <definedName name="____________GD10" hidden="1">{#N/A,#N/A,FALSE,"summary"}</definedName>
    <definedName name="____________key1" localSheetId="37" hidden="1">#REF!</definedName>
    <definedName name="____________key1" localSheetId="23" hidden="1">#REF!</definedName>
    <definedName name="____________key1" localSheetId="6" hidden="1">#REF!</definedName>
    <definedName name="____________key1" localSheetId="11" hidden="1">#REF!</definedName>
    <definedName name="____________key1" hidden="1">#REF!</definedName>
    <definedName name="____________key2" localSheetId="6" hidden="1">#REF!</definedName>
    <definedName name="____________key2" localSheetId="11" hidden="1">#REF!</definedName>
    <definedName name="____________key2" hidden="1">#REF!</definedName>
    <definedName name="____________LF12" localSheetId="37" hidden="1">#REF!</definedName>
    <definedName name="____________LF12" localSheetId="23" hidden="1">#REF!</definedName>
    <definedName name="____________LF12" localSheetId="6" hidden="1">#REF!</definedName>
    <definedName name="____________LF12" localSheetId="11" hidden="1">#REF!</definedName>
    <definedName name="____________LF12" hidden="1">#REF!</definedName>
    <definedName name="____________PA7" localSheetId="6">#REF!</definedName>
    <definedName name="____________PA7" localSheetId="11">#REF!</definedName>
    <definedName name="____________PA7">#REF!</definedName>
    <definedName name="____________PA8" localSheetId="6">#REF!</definedName>
    <definedName name="____________PA8" localSheetId="11">#REF!</definedName>
    <definedName name="____________PA8">#REF!</definedName>
    <definedName name="____________PD1" localSheetId="6">#REF!</definedName>
    <definedName name="____________PD1" localSheetId="11">#REF!</definedName>
    <definedName name="____________PD1">#REF!</definedName>
    <definedName name="____________PE12" localSheetId="6">#REF!</definedName>
    <definedName name="____________PE12" localSheetId="11">#REF!</definedName>
    <definedName name="____________PE12">#REF!</definedName>
    <definedName name="____________PE13" localSheetId="6">#REF!</definedName>
    <definedName name="____________PE13" localSheetId="11">#REF!</definedName>
    <definedName name="____________PE13">#REF!</definedName>
    <definedName name="____________PE6" localSheetId="6">#REF!</definedName>
    <definedName name="____________PE6" localSheetId="11">#REF!</definedName>
    <definedName name="____________PE6">#REF!</definedName>
    <definedName name="____________PE7" localSheetId="6">#REF!</definedName>
    <definedName name="____________PE7" localSheetId="11">#REF!</definedName>
    <definedName name="____________PE7">#REF!</definedName>
    <definedName name="____________PE8" localSheetId="6">#REF!</definedName>
    <definedName name="____________PE8" localSheetId="11">#REF!</definedName>
    <definedName name="____________PE8">#REF!</definedName>
    <definedName name="____________PE9" localSheetId="6">#REF!</definedName>
    <definedName name="____________PE9" localSheetId="11">#REF!</definedName>
    <definedName name="____________PE9">#REF!</definedName>
    <definedName name="____________pgz101" localSheetId="6">#REF!</definedName>
    <definedName name="____________pgz101" localSheetId="11">#REF!</definedName>
    <definedName name="____________pgz101">#REF!</definedName>
    <definedName name="____________pgz102" localSheetId="6">#REF!</definedName>
    <definedName name="____________pgz102" localSheetId="11">#REF!</definedName>
    <definedName name="____________pgz102">#REF!</definedName>
    <definedName name="____________pgz103" localSheetId="6">#REF!</definedName>
    <definedName name="____________pgz103" localSheetId="11">#REF!</definedName>
    <definedName name="____________pgz103">#REF!</definedName>
    <definedName name="____________pgz104" localSheetId="6">#REF!</definedName>
    <definedName name="____________pgz104" localSheetId="11">#REF!</definedName>
    <definedName name="____________pgz104">#REF!</definedName>
    <definedName name="____________pgz105" localSheetId="6">#REF!</definedName>
    <definedName name="____________pgz105" localSheetId="11">#REF!</definedName>
    <definedName name="____________pgz105">#REF!</definedName>
    <definedName name="____________pgz106" localSheetId="6">#REF!</definedName>
    <definedName name="____________pgz106" localSheetId="11">#REF!</definedName>
    <definedName name="____________pgz106">#REF!</definedName>
    <definedName name="____________pgz511" localSheetId="6">#REF!</definedName>
    <definedName name="____________pgz511" localSheetId="11">#REF!</definedName>
    <definedName name="____________pgz511">#REF!</definedName>
    <definedName name="____________pgz512" localSheetId="6">#REF!</definedName>
    <definedName name="____________pgz512" localSheetId="11">#REF!</definedName>
    <definedName name="____________pgz512">#REF!</definedName>
    <definedName name="____________pgz513" localSheetId="6">#REF!</definedName>
    <definedName name="____________pgz513" localSheetId="11">#REF!</definedName>
    <definedName name="____________pgz513">#REF!</definedName>
    <definedName name="____________pgz521" localSheetId="6">#REF!</definedName>
    <definedName name="____________pgz521" localSheetId="11">#REF!</definedName>
    <definedName name="____________pgz521">#REF!</definedName>
    <definedName name="____________pgz522" localSheetId="6">#REF!</definedName>
    <definedName name="____________pgz522" localSheetId="11">#REF!</definedName>
    <definedName name="____________pgz522">#REF!</definedName>
    <definedName name="____________pgz523" localSheetId="6">#REF!</definedName>
    <definedName name="____________pgz523" localSheetId="11">#REF!</definedName>
    <definedName name="____________pgz523">#REF!</definedName>
    <definedName name="____________pgz53" localSheetId="6">#REF!</definedName>
    <definedName name="____________pgz53" localSheetId="11">#REF!</definedName>
    <definedName name="____________pgz53">#REF!</definedName>
    <definedName name="____________pgz541" localSheetId="6">#REF!</definedName>
    <definedName name="____________pgz541" localSheetId="11">#REF!</definedName>
    <definedName name="____________pgz541">#REF!</definedName>
    <definedName name="____________pgz542" localSheetId="6">#REF!</definedName>
    <definedName name="____________pgz542" localSheetId="11">#REF!</definedName>
    <definedName name="____________pgz542">#REF!</definedName>
    <definedName name="____________pgz55" localSheetId="6">#REF!</definedName>
    <definedName name="____________pgz55" localSheetId="11">#REF!</definedName>
    <definedName name="____________pgz55">#REF!</definedName>
    <definedName name="____________pgz56" localSheetId="6">#REF!</definedName>
    <definedName name="____________pgz56" localSheetId="11">#REF!</definedName>
    <definedName name="____________pgz56">#REF!</definedName>
    <definedName name="____________pgz61" localSheetId="6">#REF!</definedName>
    <definedName name="____________pgz61" localSheetId="11">#REF!</definedName>
    <definedName name="____________pgz61">#REF!</definedName>
    <definedName name="____________pgz62" localSheetId="6">#REF!</definedName>
    <definedName name="____________pgz62" localSheetId="11">#REF!</definedName>
    <definedName name="____________pgz62">#REF!</definedName>
    <definedName name="____________pgz71" localSheetId="6">#REF!</definedName>
    <definedName name="____________pgz71" localSheetId="11">#REF!</definedName>
    <definedName name="____________pgz71">#REF!</definedName>
    <definedName name="____________pgz72" localSheetId="6">#REF!</definedName>
    <definedName name="____________pgz72" localSheetId="11">#REF!</definedName>
    <definedName name="____________pgz72">#REF!</definedName>
    <definedName name="____________pgz81" localSheetId="6">#REF!</definedName>
    <definedName name="____________pgz81" localSheetId="11">#REF!</definedName>
    <definedName name="____________pgz81">#REF!</definedName>
    <definedName name="____________pgz82" localSheetId="6">#REF!</definedName>
    <definedName name="____________pgz82" localSheetId="11">#REF!</definedName>
    <definedName name="____________pgz82">#REF!</definedName>
    <definedName name="____________pgz91" localSheetId="6">#REF!</definedName>
    <definedName name="____________pgz91" localSheetId="11">#REF!</definedName>
    <definedName name="____________pgz91">#REF!</definedName>
    <definedName name="____________pgz910" localSheetId="6">#REF!</definedName>
    <definedName name="____________pgz910" localSheetId="11">#REF!</definedName>
    <definedName name="____________pgz910">#REF!</definedName>
    <definedName name="____________pgz911" localSheetId="6">#REF!</definedName>
    <definedName name="____________pgz911" localSheetId="11">#REF!</definedName>
    <definedName name="____________pgz911">#REF!</definedName>
    <definedName name="____________pgz912" localSheetId="6">#REF!</definedName>
    <definedName name="____________pgz912" localSheetId="11">#REF!</definedName>
    <definedName name="____________pgz912">#REF!</definedName>
    <definedName name="____________pgz913" localSheetId="6">#REF!</definedName>
    <definedName name="____________pgz913" localSheetId="11">#REF!</definedName>
    <definedName name="____________pgz913">#REF!</definedName>
    <definedName name="____________pgz92" localSheetId="6">#REF!</definedName>
    <definedName name="____________pgz92" localSheetId="11">#REF!</definedName>
    <definedName name="____________pgz92">#REF!</definedName>
    <definedName name="____________pgz95" localSheetId="6">#REF!</definedName>
    <definedName name="____________pgz95" localSheetId="11">#REF!</definedName>
    <definedName name="____________pgz95">#REF!</definedName>
    <definedName name="____________pgz97" localSheetId="6">#REF!</definedName>
    <definedName name="____________pgz97" localSheetId="11">#REF!</definedName>
    <definedName name="____________pgz97">#REF!</definedName>
    <definedName name="____________pgz98" localSheetId="6">#REF!</definedName>
    <definedName name="____________pgz98" localSheetId="11">#REF!</definedName>
    <definedName name="____________pgz98">#REF!</definedName>
    <definedName name="____________PH1" localSheetId="6">#REF!</definedName>
    <definedName name="____________PH1" localSheetId="11">#REF!</definedName>
    <definedName name="____________PH1">#REF!</definedName>
    <definedName name="____________PI1" localSheetId="6">#REF!</definedName>
    <definedName name="____________PI1" localSheetId="11">#REF!</definedName>
    <definedName name="____________PI1">#REF!</definedName>
    <definedName name="____________PK1" localSheetId="6">#REF!</definedName>
    <definedName name="____________PK1" localSheetId="11">#REF!</definedName>
    <definedName name="____________PK1">#REF!</definedName>
    <definedName name="____________PK3" localSheetId="6">#REF!</definedName>
    <definedName name="____________PK3" localSheetId="11">#REF!</definedName>
    <definedName name="____________PK3">#REF!</definedName>
    <definedName name="____________sun2" localSheetId="6">#REF!</definedName>
    <definedName name="____________sun2" localSheetId="11">#REF!</definedName>
    <definedName name="____________sun2">#REF!</definedName>
    <definedName name="____________SW1" localSheetId="6">#REF!</definedName>
    <definedName name="____________SW1" localSheetId="11">#REF!</definedName>
    <definedName name="____________SW1">#REF!</definedName>
    <definedName name="____________SW2" localSheetId="6">#REF!</definedName>
    <definedName name="____________SW2" localSheetId="11">#REF!</definedName>
    <definedName name="____________SW2">#REF!</definedName>
    <definedName name="____________SW3" localSheetId="6">#REF!</definedName>
    <definedName name="____________SW3" localSheetId="11">#REF!</definedName>
    <definedName name="____________SW3">#REF!</definedName>
    <definedName name="____________SW4" localSheetId="6">#REF!</definedName>
    <definedName name="____________SW4" localSheetId="11">#REF!</definedName>
    <definedName name="____________SW4">#REF!</definedName>
    <definedName name="____________SW8" localSheetId="6">#REF!</definedName>
    <definedName name="____________SW8" localSheetId="11">#REF!</definedName>
    <definedName name="____________SW8">#REF!</definedName>
    <definedName name="____________txt1" localSheetId="37">#REF!</definedName>
    <definedName name="____________txt1" localSheetId="23">#REF!</definedName>
    <definedName name="____________txt1" localSheetId="6">#REF!</definedName>
    <definedName name="____________txt1" localSheetId="11">#REF!</definedName>
    <definedName name="____________txt1">#REF!</definedName>
    <definedName name="____________txt2" localSheetId="37">#REF!</definedName>
    <definedName name="____________txt2" localSheetId="23">#REF!</definedName>
    <definedName name="____________txt2" localSheetId="6">#REF!</definedName>
    <definedName name="____________txt2" localSheetId="11">#REF!</definedName>
    <definedName name="____________txt2">#REF!</definedName>
    <definedName name="____________txt3" localSheetId="37">#REF!</definedName>
    <definedName name="____________txt3" localSheetId="23">#REF!</definedName>
    <definedName name="____________txt3" localSheetId="6">#REF!</definedName>
    <definedName name="____________txt3" localSheetId="11">#REF!</definedName>
    <definedName name="____________txt3">#REF!</definedName>
    <definedName name="____________txt4" localSheetId="37">#REF!</definedName>
    <definedName name="____________txt4" localSheetId="23">#REF!</definedName>
    <definedName name="____________txt4" localSheetId="6">#REF!</definedName>
    <definedName name="____________txt4" localSheetId="11">#REF!</definedName>
    <definedName name="____________txt4">#REF!</definedName>
    <definedName name="____________yz511" localSheetId="6">#REF!</definedName>
    <definedName name="____________yz511" localSheetId="11">#REF!</definedName>
    <definedName name="____________yz511">#REF!</definedName>
    <definedName name="____________yz512" localSheetId="6">#REF!</definedName>
    <definedName name="____________yz512" localSheetId="11">#REF!</definedName>
    <definedName name="____________yz512">#REF!</definedName>
    <definedName name="____________yz513" localSheetId="6">#REF!</definedName>
    <definedName name="____________yz513" localSheetId="11">#REF!</definedName>
    <definedName name="____________yz513">#REF!</definedName>
    <definedName name="____________yz521" localSheetId="6">#REF!</definedName>
    <definedName name="____________yz521" localSheetId="11">#REF!</definedName>
    <definedName name="____________yz521">#REF!</definedName>
    <definedName name="____________yz522" localSheetId="6">#REF!</definedName>
    <definedName name="____________yz522" localSheetId="11">#REF!</definedName>
    <definedName name="____________yz522">#REF!</definedName>
    <definedName name="____________yz523" localSheetId="6">#REF!</definedName>
    <definedName name="____________yz523" localSheetId="11">#REF!</definedName>
    <definedName name="____________yz523">#REF!</definedName>
    <definedName name="____________z12" hidden="1">{"pro_view",#N/A,FALSE,"EEFSNAP2";"rep_view",#N/A,FALSE,"EEFSNAP2"}</definedName>
    <definedName name="____________z2" hidden="1">{"Sch00",#N/A,FALSE,"1";"Contents",#N/A,FALSE,"1"}</definedName>
    <definedName name="____________z22" hidden="1">{#N/A,"PURADD",FALSE,"Business Analysis";#N/A,"PURSPP",FALSE,"Business Analysis";#N/A,"CTGIND",FALSE,"Business Analysis";#N/A,"PURCHM",FALSE,"Business Analysis";#N/A,"SPADD",FALSE,"Business Analysis";#N/A,"EPOXY",FALSE,"Business Analysis";#N/A,"PURPER",FALSE,"Business Analysis"}</definedName>
    <definedName name="____________z25" hidden="1">{"detail",#N/A,FALSE,"mfg";"summary",#N/A,FALSE,"mfg"}</definedName>
    <definedName name="____________z3" hidden="1">{"Sch01",#N/A,FALSE,"2";"Sch02",#N/A,FALSE,"2";"Sch03",#N/A,FALSE,"2";"Sch04",#N/A,FALSE,"2";"Sch05",#N/A,FALSE,"2";"Sch06",#N/A,FALSE,"2";"Sch17",#N/A,FALSE,"2";"Sch19",#N/A,FALSE,"2";"Sch20",#N/A,FALSE,"2";"Sch21",#N/A,FALSE,"2";"Sch26",#N/A,FALSE,"2"}</definedName>
    <definedName name="______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abc1" hidden="1">{"detail",#N/A,FALSE,"mfg";"summary",#N/A,FALSE,"mfg"}</definedName>
    <definedName name="___________abc2" hidden="1">{"detail",#N/A,FALSE,"mfg";"summary",#N/A,FALSE,"mfg"}</definedName>
    <definedName name="___________BSP2" localSheetId="6">#REF!</definedName>
    <definedName name="___________BSP2" localSheetId="11">#REF!</definedName>
    <definedName name="___________BSP2">#REF!</definedName>
    <definedName name="___________GD10" hidden="1">{#N/A,#N/A,FALSE,"summary"}</definedName>
    <definedName name="___________KE3" localSheetId="6" hidden="1">#REF!</definedName>
    <definedName name="___________KE3" localSheetId="11" hidden="1">#REF!</definedName>
    <definedName name="___________KE3" hidden="1">#REF!</definedName>
    <definedName name="___________KE5" localSheetId="6" hidden="1">#REF!</definedName>
    <definedName name="___________KE5" localSheetId="11" hidden="1">#REF!</definedName>
    <definedName name="___________KE5" hidden="1">#REF!</definedName>
    <definedName name="___________KE6" localSheetId="6" hidden="1">#REF!</definedName>
    <definedName name="___________KE6" localSheetId="11" hidden="1">#REF!</definedName>
    <definedName name="___________KE6" hidden="1">#REF!</definedName>
    <definedName name="___________KE8" localSheetId="6" hidden="1">#REF!</definedName>
    <definedName name="___________KE8" localSheetId="11" hidden="1">#REF!</definedName>
    <definedName name="___________KE8" hidden="1">#REF!</definedName>
    <definedName name="___________KE89" localSheetId="6" hidden="1">#REF!</definedName>
    <definedName name="___________KE89" localSheetId="11" hidden="1">#REF!</definedName>
    <definedName name="___________KE89" hidden="1">#REF!</definedName>
    <definedName name="___________key1" localSheetId="37" hidden="1">#REF!</definedName>
    <definedName name="___________key1" localSheetId="23" hidden="1">#REF!</definedName>
    <definedName name="___________key1" localSheetId="6" hidden="1">#REF!</definedName>
    <definedName name="___________key1" localSheetId="11" hidden="1">#REF!</definedName>
    <definedName name="___________key1" hidden="1">#REF!</definedName>
    <definedName name="___________key11" localSheetId="6" hidden="1">#REF!</definedName>
    <definedName name="___________key11" localSheetId="11" hidden="1">#REF!</definedName>
    <definedName name="___________key11" hidden="1">#REF!</definedName>
    <definedName name="___________key12" localSheetId="6" hidden="1">#REF!</definedName>
    <definedName name="___________key12" localSheetId="11" hidden="1">#REF!</definedName>
    <definedName name="___________key12" hidden="1">#REF!</definedName>
    <definedName name="___________KEY123" localSheetId="6" hidden="1">#REF!</definedName>
    <definedName name="___________KEY123" localSheetId="11" hidden="1">#REF!</definedName>
    <definedName name="___________KEY123" hidden="1">#REF!</definedName>
    <definedName name="___________KEY1234" localSheetId="6" hidden="1">#REF!</definedName>
    <definedName name="___________KEY1234" localSheetId="11" hidden="1">#REF!</definedName>
    <definedName name="___________KEY1234" hidden="1">#REF!</definedName>
    <definedName name="___________key1521" localSheetId="6" hidden="1">#REF!</definedName>
    <definedName name="___________key1521" localSheetId="11" hidden="1">#REF!</definedName>
    <definedName name="___________key1521" hidden="1">#REF!</definedName>
    <definedName name="___________key2" localSheetId="6" hidden="1">#REF!</definedName>
    <definedName name="___________key2" localSheetId="11" hidden="1">#REF!</definedName>
    <definedName name="___________key2" hidden="1">#REF!</definedName>
    <definedName name="___________KEY3" localSheetId="6" hidden="1">#REF!</definedName>
    <definedName name="___________KEY3" localSheetId="11" hidden="1">#REF!</definedName>
    <definedName name="___________KEY3" hidden="1">#REF!</definedName>
    <definedName name="___________KEY4" localSheetId="6" hidden="1">#REF!</definedName>
    <definedName name="___________KEY4" localSheetId="11" hidden="1">#REF!</definedName>
    <definedName name="___________KEY4" hidden="1">#REF!</definedName>
    <definedName name="___________KEY5" localSheetId="6" hidden="1">#REF!</definedName>
    <definedName name="___________KEY5" localSheetId="11" hidden="1">#REF!</definedName>
    <definedName name="___________KEY5" hidden="1">#REF!</definedName>
    <definedName name="___________KEY6" localSheetId="6" hidden="1">#REF!</definedName>
    <definedName name="___________KEY6" localSheetId="11" hidden="1">#REF!</definedName>
    <definedName name="___________KEY6" hidden="1">#REF!</definedName>
    <definedName name="___________KEY7" localSheetId="6" hidden="1">#REF!</definedName>
    <definedName name="___________KEY7" localSheetId="11" hidden="1">#REF!</definedName>
    <definedName name="___________KEY7" hidden="1">#REF!</definedName>
    <definedName name="___________key77" localSheetId="6" hidden="1">#REF!</definedName>
    <definedName name="___________key77" localSheetId="11" hidden="1">#REF!</definedName>
    <definedName name="___________key77" hidden="1">#REF!</definedName>
    <definedName name="___________key8" localSheetId="6" hidden="1">#REF!</definedName>
    <definedName name="___________key8" localSheetId="11" hidden="1">#REF!</definedName>
    <definedName name="___________key8" hidden="1">#REF!</definedName>
    <definedName name="___________KEY90" localSheetId="6" hidden="1">#REF!</definedName>
    <definedName name="___________KEY90" localSheetId="11" hidden="1">#REF!</definedName>
    <definedName name="___________KEY90" hidden="1">#REF!</definedName>
    <definedName name="___________LF12" localSheetId="37" hidden="1">#REF!</definedName>
    <definedName name="___________LF12" localSheetId="23" hidden="1">#REF!</definedName>
    <definedName name="___________LF12" localSheetId="6" hidden="1">#REF!</definedName>
    <definedName name="___________LF12" localSheetId="11" hidden="1">#REF!</definedName>
    <definedName name="___________LF12" hidden="1">#REF!</definedName>
    <definedName name="___________P28" hidden="1">12</definedName>
    <definedName name="___________P3" hidden="1">15</definedName>
    <definedName name="___________PA7" localSheetId="6">#REF!</definedName>
    <definedName name="___________PA7" localSheetId="11">#REF!</definedName>
    <definedName name="___________PA7">#REF!</definedName>
    <definedName name="___________PA8" localSheetId="6">#REF!</definedName>
    <definedName name="___________PA8" localSheetId="11">#REF!</definedName>
    <definedName name="___________PA8">#REF!</definedName>
    <definedName name="___________PD1" localSheetId="6">#REF!</definedName>
    <definedName name="___________PD1" localSheetId="11">#REF!</definedName>
    <definedName name="___________PD1">#REF!</definedName>
    <definedName name="___________PE12" localSheetId="6">#REF!</definedName>
    <definedName name="___________PE12" localSheetId="11">#REF!</definedName>
    <definedName name="___________PE12">#REF!</definedName>
    <definedName name="___________PE13" localSheetId="6">#REF!</definedName>
    <definedName name="___________PE13" localSheetId="11">#REF!</definedName>
    <definedName name="___________PE13">#REF!</definedName>
    <definedName name="___________PE6" localSheetId="6">#REF!</definedName>
    <definedName name="___________PE6" localSheetId="11">#REF!</definedName>
    <definedName name="___________PE6">#REF!</definedName>
    <definedName name="___________PE7" localSheetId="6">#REF!</definedName>
    <definedName name="___________PE7" localSheetId="11">#REF!</definedName>
    <definedName name="___________PE7">#REF!</definedName>
    <definedName name="___________PE8" localSheetId="6">#REF!</definedName>
    <definedName name="___________PE8" localSheetId="11">#REF!</definedName>
    <definedName name="___________PE8">#REF!</definedName>
    <definedName name="___________PE9" localSheetId="6">#REF!</definedName>
    <definedName name="___________PE9" localSheetId="11">#REF!</definedName>
    <definedName name="___________PE9">#REF!</definedName>
    <definedName name="___________pgz101" localSheetId="6">#REF!</definedName>
    <definedName name="___________pgz101" localSheetId="11">#REF!</definedName>
    <definedName name="___________pgz101">#REF!</definedName>
    <definedName name="___________pgz102" localSheetId="6">#REF!</definedName>
    <definedName name="___________pgz102" localSheetId="11">#REF!</definedName>
    <definedName name="___________pgz102">#REF!</definedName>
    <definedName name="___________pgz103" localSheetId="6">#REF!</definedName>
    <definedName name="___________pgz103" localSheetId="11">#REF!</definedName>
    <definedName name="___________pgz103">#REF!</definedName>
    <definedName name="___________pgz104" localSheetId="6">#REF!</definedName>
    <definedName name="___________pgz104" localSheetId="11">#REF!</definedName>
    <definedName name="___________pgz104">#REF!</definedName>
    <definedName name="___________pgz105" localSheetId="6">#REF!</definedName>
    <definedName name="___________pgz105" localSheetId="11">#REF!</definedName>
    <definedName name="___________pgz105">#REF!</definedName>
    <definedName name="___________pgz106" localSheetId="6">#REF!</definedName>
    <definedName name="___________pgz106" localSheetId="11">#REF!</definedName>
    <definedName name="___________pgz106">#REF!</definedName>
    <definedName name="___________pgz511" localSheetId="6">#REF!</definedName>
    <definedName name="___________pgz511" localSheetId="11">#REF!</definedName>
    <definedName name="___________pgz511">#REF!</definedName>
    <definedName name="___________pgz512" localSheetId="6">#REF!</definedName>
    <definedName name="___________pgz512" localSheetId="11">#REF!</definedName>
    <definedName name="___________pgz512">#REF!</definedName>
    <definedName name="___________pgz513" localSheetId="6">#REF!</definedName>
    <definedName name="___________pgz513" localSheetId="11">#REF!</definedName>
    <definedName name="___________pgz513">#REF!</definedName>
    <definedName name="___________pgz521" localSheetId="6">#REF!</definedName>
    <definedName name="___________pgz521" localSheetId="11">#REF!</definedName>
    <definedName name="___________pgz521">#REF!</definedName>
    <definedName name="___________pgz522" localSheetId="6">#REF!</definedName>
    <definedName name="___________pgz522" localSheetId="11">#REF!</definedName>
    <definedName name="___________pgz522">#REF!</definedName>
    <definedName name="___________pgz523" localSheetId="6">#REF!</definedName>
    <definedName name="___________pgz523" localSheetId="11">#REF!</definedName>
    <definedName name="___________pgz523">#REF!</definedName>
    <definedName name="___________pgz53" localSheetId="6">#REF!</definedName>
    <definedName name="___________pgz53" localSheetId="11">#REF!</definedName>
    <definedName name="___________pgz53">#REF!</definedName>
    <definedName name="___________pgz541" localSheetId="6">#REF!</definedName>
    <definedName name="___________pgz541" localSheetId="11">#REF!</definedName>
    <definedName name="___________pgz541">#REF!</definedName>
    <definedName name="___________pgz542" localSheetId="6">#REF!</definedName>
    <definedName name="___________pgz542" localSheetId="11">#REF!</definedName>
    <definedName name="___________pgz542">#REF!</definedName>
    <definedName name="___________pgz55" localSheetId="6">#REF!</definedName>
    <definedName name="___________pgz55" localSheetId="11">#REF!</definedName>
    <definedName name="___________pgz55">#REF!</definedName>
    <definedName name="___________pgz56" localSheetId="6">#REF!</definedName>
    <definedName name="___________pgz56" localSheetId="11">#REF!</definedName>
    <definedName name="___________pgz56">#REF!</definedName>
    <definedName name="___________pgz61" localSheetId="6">#REF!</definedName>
    <definedName name="___________pgz61" localSheetId="11">#REF!</definedName>
    <definedName name="___________pgz61">#REF!</definedName>
    <definedName name="___________pgz62" localSheetId="6">#REF!</definedName>
    <definedName name="___________pgz62" localSheetId="11">#REF!</definedName>
    <definedName name="___________pgz62">#REF!</definedName>
    <definedName name="___________pgz71" localSheetId="6">#REF!</definedName>
    <definedName name="___________pgz71" localSheetId="11">#REF!</definedName>
    <definedName name="___________pgz71">#REF!</definedName>
    <definedName name="___________pgz72" localSheetId="6">#REF!</definedName>
    <definedName name="___________pgz72" localSheetId="11">#REF!</definedName>
    <definedName name="___________pgz72">#REF!</definedName>
    <definedName name="___________pgz81" localSheetId="6">#REF!</definedName>
    <definedName name="___________pgz81" localSheetId="11">#REF!</definedName>
    <definedName name="___________pgz81">#REF!</definedName>
    <definedName name="___________pgz82" localSheetId="6">#REF!</definedName>
    <definedName name="___________pgz82" localSheetId="11">#REF!</definedName>
    <definedName name="___________pgz82">#REF!</definedName>
    <definedName name="___________pgz91" localSheetId="6">#REF!</definedName>
    <definedName name="___________pgz91" localSheetId="11">#REF!</definedName>
    <definedName name="___________pgz91">#REF!</definedName>
    <definedName name="___________pgz910" localSheetId="6">#REF!</definedName>
    <definedName name="___________pgz910" localSheetId="11">#REF!</definedName>
    <definedName name="___________pgz910">#REF!</definedName>
    <definedName name="___________pgz911" localSheetId="6">#REF!</definedName>
    <definedName name="___________pgz911" localSheetId="11">#REF!</definedName>
    <definedName name="___________pgz911">#REF!</definedName>
    <definedName name="___________pgz912" localSheetId="6">#REF!</definedName>
    <definedName name="___________pgz912" localSheetId="11">#REF!</definedName>
    <definedName name="___________pgz912">#REF!</definedName>
    <definedName name="___________pgz913" localSheetId="6">#REF!</definedName>
    <definedName name="___________pgz913" localSheetId="11">#REF!</definedName>
    <definedName name="___________pgz913">#REF!</definedName>
    <definedName name="___________pgz92" localSheetId="6">#REF!</definedName>
    <definedName name="___________pgz92" localSheetId="11">#REF!</definedName>
    <definedName name="___________pgz92">#REF!</definedName>
    <definedName name="___________pgz95" localSheetId="6">#REF!</definedName>
    <definedName name="___________pgz95" localSheetId="11">#REF!</definedName>
    <definedName name="___________pgz95">#REF!</definedName>
    <definedName name="___________pgz97" localSheetId="6">#REF!</definedName>
    <definedName name="___________pgz97" localSheetId="11">#REF!</definedName>
    <definedName name="___________pgz97">#REF!</definedName>
    <definedName name="___________pgz98" localSheetId="6">#REF!</definedName>
    <definedName name="___________pgz98" localSheetId="11">#REF!</definedName>
    <definedName name="___________pgz98">#REF!</definedName>
    <definedName name="___________PH1" localSheetId="6">#REF!</definedName>
    <definedName name="___________PH1" localSheetId="11">#REF!</definedName>
    <definedName name="___________PH1">#REF!</definedName>
    <definedName name="___________PI1" localSheetId="6">#REF!</definedName>
    <definedName name="___________PI1" localSheetId="11">#REF!</definedName>
    <definedName name="___________PI1">#REF!</definedName>
    <definedName name="___________PK1" localSheetId="6">#REF!</definedName>
    <definedName name="___________PK1" localSheetId="11">#REF!</definedName>
    <definedName name="___________PK1">#REF!</definedName>
    <definedName name="___________PK3" localSheetId="6">#REF!</definedName>
    <definedName name="___________PK3" localSheetId="11">#REF!</definedName>
    <definedName name="___________PK3">#REF!</definedName>
    <definedName name="___________sun2" localSheetId="6">#REF!</definedName>
    <definedName name="___________sun2" localSheetId="11">#REF!</definedName>
    <definedName name="___________sun2">#REF!</definedName>
    <definedName name="___________SW1" localSheetId="6">#REF!</definedName>
    <definedName name="___________SW1" localSheetId="11">#REF!</definedName>
    <definedName name="___________SW1">#REF!</definedName>
    <definedName name="___________SW2" localSheetId="6">#REF!</definedName>
    <definedName name="___________SW2" localSheetId="11">#REF!</definedName>
    <definedName name="___________SW2">#REF!</definedName>
    <definedName name="___________SW3" localSheetId="6">#REF!</definedName>
    <definedName name="___________SW3" localSheetId="11">#REF!</definedName>
    <definedName name="___________SW3">#REF!</definedName>
    <definedName name="___________SW4" localSheetId="6">#REF!</definedName>
    <definedName name="___________SW4" localSheetId="11">#REF!</definedName>
    <definedName name="___________SW4">#REF!</definedName>
    <definedName name="___________SW8" localSheetId="6">#REF!</definedName>
    <definedName name="___________SW8" localSheetId="11">#REF!</definedName>
    <definedName name="___________SW8">#REF!</definedName>
    <definedName name="___________TTG1" localSheetId="6">#REF!</definedName>
    <definedName name="___________TTG1" localSheetId="11">#REF!</definedName>
    <definedName name="___________TTG1">#REF!</definedName>
    <definedName name="___________TTG2" localSheetId="6">#REF!</definedName>
    <definedName name="___________TTG2" localSheetId="11">#REF!</definedName>
    <definedName name="___________TTG2">#REF!</definedName>
    <definedName name="___________yz511" localSheetId="6">#REF!</definedName>
    <definedName name="___________yz511" localSheetId="11">#REF!</definedName>
    <definedName name="___________yz511">#REF!</definedName>
    <definedName name="___________yz512" localSheetId="6">#REF!</definedName>
    <definedName name="___________yz512" localSheetId="11">#REF!</definedName>
    <definedName name="___________yz512">#REF!</definedName>
    <definedName name="___________yz513" localSheetId="6">#REF!</definedName>
    <definedName name="___________yz513" localSheetId="11">#REF!</definedName>
    <definedName name="___________yz513">#REF!</definedName>
    <definedName name="___________yz521" localSheetId="6">#REF!</definedName>
    <definedName name="___________yz521" localSheetId="11">#REF!</definedName>
    <definedName name="___________yz521">#REF!</definedName>
    <definedName name="___________yz522" localSheetId="6">#REF!</definedName>
    <definedName name="___________yz522" localSheetId="11">#REF!</definedName>
    <definedName name="___________yz522">#REF!</definedName>
    <definedName name="___________yz523" localSheetId="6">#REF!</definedName>
    <definedName name="___________yz523" localSheetId="11">#REF!</definedName>
    <definedName name="___________yz523">#REF!</definedName>
    <definedName name="___________z12" hidden="1">{"pro_view",#N/A,FALSE,"EEFSNAP2";"rep_view",#N/A,FALSE,"EEFSNAP2"}</definedName>
    <definedName name="___________z2" hidden="1">{"Sch00",#N/A,FALSE,"1";"Contents",#N/A,FALSE,"1"}</definedName>
    <definedName name="___________z22" hidden="1">{#N/A,"PURADD",FALSE,"Business Analysis";#N/A,"PURSPP",FALSE,"Business Analysis";#N/A,"CTGIND",FALSE,"Business Analysis";#N/A,"PURCHM",FALSE,"Business Analysis";#N/A,"SPADD",FALSE,"Business Analysis";#N/A,"EPOXY",FALSE,"Business Analysis";#N/A,"PURPER",FALSE,"Business Analysis"}</definedName>
    <definedName name="___________z25" hidden="1">{"detail",#N/A,FALSE,"mfg";"summary",#N/A,FALSE,"mfg"}</definedName>
    <definedName name="___________z3" hidden="1">{"Sch01",#N/A,FALSE,"2";"Sch02",#N/A,FALSE,"2";"Sch03",#N/A,FALSE,"2";"Sch04",#N/A,FALSE,"2";"Sch05",#N/A,FALSE,"2";"Sch06",#N/A,FALSE,"2";"Sch17",#N/A,FALSE,"2";"Sch19",#N/A,FALSE,"2";"Sch20",#N/A,FALSE,"2";"Sch21",#N/A,FALSE,"2";"Sch26",#N/A,FALSE,"2"}</definedName>
    <definedName name="_____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abc1" hidden="1">{"detail",#N/A,FALSE,"mfg";"summary",#N/A,FALSE,"mfg"}</definedName>
    <definedName name="__________abc2" hidden="1">{"detail",#N/A,FALSE,"mfg";"summary",#N/A,FALSE,"mfg"}</definedName>
    <definedName name="__________BSP2" localSheetId="6">#REF!</definedName>
    <definedName name="__________BSP2" localSheetId="11">#REF!</definedName>
    <definedName name="__________BSP2">#REF!</definedName>
    <definedName name="__________GD10" hidden="1">{#N/A,#N/A,FALSE,"summary"}</definedName>
    <definedName name="__________KE3" localSheetId="6" hidden="1">#REF!</definedName>
    <definedName name="__________KE3" localSheetId="11" hidden="1">#REF!</definedName>
    <definedName name="__________KE3" hidden="1">#REF!</definedName>
    <definedName name="__________KE5" localSheetId="6" hidden="1">#REF!</definedName>
    <definedName name="__________KE5" localSheetId="11" hidden="1">#REF!</definedName>
    <definedName name="__________KE5" hidden="1">#REF!</definedName>
    <definedName name="__________KE6" localSheetId="6" hidden="1">#REF!</definedName>
    <definedName name="__________KE6" localSheetId="11" hidden="1">#REF!</definedName>
    <definedName name="__________KE6" hidden="1">#REF!</definedName>
    <definedName name="__________KE8" localSheetId="6" hidden="1">#REF!</definedName>
    <definedName name="__________KE8" localSheetId="11" hidden="1">#REF!</definedName>
    <definedName name="__________KE8" hidden="1">#REF!</definedName>
    <definedName name="__________KE89" localSheetId="6" hidden="1">#REF!</definedName>
    <definedName name="__________KE89" localSheetId="11" hidden="1">#REF!</definedName>
    <definedName name="__________KE89" hidden="1">#REF!</definedName>
    <definedName name="__________key1" localSheetId="37" hidden="1">#REF!</definedName>
    <definedName name="__________key1" localSheetId="23" hidden="1">#REF!</definedName>
    <definedName name="__________key1" localSheetId="6" hidden="1">#REF!</definedName>
    <definedName name="__________key1" localSheetId="11" hidden="1">#REF!</definedName>
    <definedName name="__________key1" hidden="1">#REF!</definedName>
    <definedName name="__________key11" localSheetId="6" hidden="1">#REF!</definedName>
    <definedName name="__________key11" localSheetId="11" hidden="1">#REF!</definedName>
    <definedName name="__________key11" hidden="1">#REF!</definedName>
    <definedName name="__________key12" localSheetId="6" hidden="1">#REF!</definedName>
    <definedName name="__________key12" localSheetId="11" hidden="1">#REF!</definedName>
    <definedName name="__________key12" hidden="1">#REF!</definedName>
    <definedName name="__________KEY123" localSheetId="6" hidden="1">#REF!</definedName>
    <definedName name="__________KEY123" localSheetId="11" hidden="1">#REF!</definedName>
    <definedName name="__________KEY123" hidden="1">#REF!</definedName>
    <definedName name="__________KEY1234" localSheetId="6" hidden="1">#REF!</definedName>
    <definedName name="__________KEY1234" localSheetId="11" hidden="1">#REF!</definedName>
    <definedName name="__________KEY1234" hidden="1">#REF!</definedName>
    <definedName name="__________key1521" localSheetId="6" hidden="1">#REF!</definedName>
    <definedName name="__________key1521" localSheetId="11" hidden="1">#REF!</definedName>
    <definedName name="__________key1521" hidden="1">#REF!</definedName>
    <definedName name="__________key2" localSheetId="6" hidden="1">#REF!</definedName>
    <definedName name="__________key2" localSheetId="11" hidden="1">#REF!</definedName>
    <definedName name="__________key2" hidden="1">#REF!</definedName>
    <definedName name="__________KEY3" localSheetId="6" hidden="1">#REF!</definedName>
    <definedName name="__________KEY3" localSheetId="11" hidden="1">#REF!</definedName>
    <definedName name="__________KEY3" hidden="1">#REF!</definedName>
    <definedName name="__________KEY4" localSheetId="6" hidden="1">#REF!</definedName>
    <definedName name="__________KEY4" localSheetId="11" hidden="1">#REF!</definedName>
    <definedName name="__________KEY4" hidden="1">#REF!</definedName>
    <definedName name="__________KEY5" localSheetId="6" hidden="1">#REF!</definedName>
    <definedName name="__________KEY5" localSheetId="11" hidden="1">#REF!</definedName>
    <definedName name="__________KEY5" hidden="1">#REF!</definedName>
    <definedName name="__________KEY6" localSheetId="6" hidden="1">#REF!</definedName>
    <definedName name="__________KEY6" localSheetId="11" hidden="1">#REF!</definedName>
    <definedName name="__________KEY6" hidden="1">#REF!</definedName>
    <definedName name="__________KEY7" localSheetId="6" hidden="1">#REF!</definedName>
    <definedName name="__________KEY7" localSheetId="11" hidden="1">#REF!</definedName>
    <definedName name="__________KEY7" hidden="1">#REF!</definedName>
    <definedName name="__________key77" localSheetId="6" hidden="1">#REF!</definedName>
    <definedName name="__________key77" localSheetId="11" hidden="1">#REF!</definedName>
    <definedName name="__________key77" hidden="1">#REF!</definedName>
    <definedName name="__________key8" localSheetId="6" hidden="1">#REF!</definedName>
    <definedName name="__________key8" localSheetId="11" hidden="1">#REF!</definedName>
    <definedName name="__________key8" hidden="1">#REF!</definedName>
    <definedName name="__________KEY90" localSheetId="6" hidden="1">#REF!</definedName>
    <definedName name="__________KEY90" localSheetId="11" hidden="1">#REF!</definedName>
    <definedName name="__________KEY90" hidden="1">#REF!</definedName>
    <definedName name="__________LF12" localSheetId="37" hidden="1">#REF!</definedName>
    <definedName name="__________LF12" localSheetId="23" hidden="1">#REF!</definedName>
    <definedName name="__________LF12" localSheetId="6" hidden="1">#REF!</definedName>
    <definedName name="__________LF12" localSheetId="11" hidden="1">#REF!</definedName>
    <definedName name="__________LF12" hidden="1">#REF!</definedName>
    <definedName name="__________Na1" localSheetId="6">#REF!</definedName>
    <definedName name="__________Na1" localSheetId="11">#REF!</definedName>
    <definedName name="__________Na1">#REF!</definedName>
    <definedName name="__________P28" hidden="1">12</definedName>
    <definedName name="__________P3" hidden="1">15</definedName>
    <definedName name="__________PA7" localSheetId="6">#REF!</definedName>
    <definedName name="__________PA7" localSheetId="11">#REF!</definedName>
    <definedName name="__________PA7">#REF!</definedName>
    <definedName name="__________PA8" localSheetId="6">#REF!</definedName>
    <definedName name="__________PA8" localSheetId="11">#REF!</definedName>
    <definedName name="__________PA8">#REF!</definedName>
    <definedName name="__________PC200" localSheetId="6">#REF!</definedName>
    <definedName name="__________PC200" localSheetId="11">#REF!</definedName>
    <definedName name="__________PC200">#REF!</definedName>
    <definedName name="__________PC220" localSheetId="6">#REF!</definedName>
    <definedName name="__________PC220" localSheetId="11">#REF!</definedName>
    <definedName name="__________PC220">#REF!</definedName>
    <definedName name="__________PC300" localSheetId="6">#REF!</definedName>
    <definedName name="__________PC300" localSheetId="11">#REF!</definedName>
    <definedName name="__________PC300">#REF!</definedName>
    <definedName name="__________PC400" localSheetId="6">#REF!</definedName>
    <definedName name="__________PC400" localSheetId="11">#REF!</definedName>
    <definedName name="__________PC400">#REF!</definedName>
    <definedName name="__________PD1" localSheetId="6">#REF!</definedName>
    <definedName name="__________PD1" localSheetId="11">#REF!</definedName>
    <definedName name="__________PD1">#REF!</definedName>
    <definedName name="__________PE12" localSheetId="6">#REF!</definedName>
    <definedName name="__________PE12" localSheetId="11">#REF!</definedName>
    <definedName name="__________PE12">#REF!</definedName>
    <definedName name="__________PE13" localSheetId="6">#REF!</definedName>
    <definedName name="__________PE13" localSheetId="11">#REF!</definedName>
    <definedName name="__________PE13">#REF!</definedName>
    <definedName name="__________PE6" localSheetId="6">#REF!</definedName>
    <definedName name="__________PE6" localSheetId="11">#REF!</definedName>
    <definedName name="__________PE6">#REF!</definedName>
    <definedName name="__________PE7" localSheetId="6">#REF!</definedName>
    <definedName name="__________PE7" localSheetId="11">#REF!</definedName>
    <definedName name="__________PE7">#REF!</definedName>
    <definedName name="__________PE8" localSheetId="6">#REF!</definedName>
    <definedName name="__________PE8" localSheetId="11">#REF!</definedName>
    <definedName name="__________PE8">#REF!</definedName>
    <definedName name="__________PE9" localSheetId="6">#REF!</definedName>
    <definedName name="__________PE9" localSheetId="11">#REF!</definedName>
    <definedName name="__________PE9">#REF!</definedName>
    <definedName name="__________pgz101" localSheetId="6">#REF!</definedName>
    <definedName name="__________pgz101" localSheetId="11">#REF!</definedName>
    <definedName name="__________pgz101">#REF!</definedName>
    <definedName name="__________pgz102" localSheetId="6">#REF!</definedName>
    <definedName name="__________pgz102" localSheetId="11">#REF!</definedName>
    <definedName name="__________pgz102">#REF!</definedName>
    <definedName name="__________pgz103" localSheetId="6">#REF!</definedName>
    <definedName name="__________pgz103" localSheetId="11">#REF!</definedName>
    <definedName name="__________pgz103">#REF!</definedName>
    <definedName name="__________pgz104" localSheetId="6">#REF!</definedName>
    <definedName name="__________pgz104" localSheetId="11">#REF!</definedName>
    <definedName name="__________pgz104">#REF!</definedName>
    <definedName name="__________pgz105" localSheetId="6">#REF!</definedName>
    <definedName name="__________pgz105" localSheetId="11">#REF!</definedName>
    <definedName name="__________pgz105">#REF!</definedName>
    <definedName name="__________pgz106" localSheetId="6">#REF!</definedName>
    <definedName name="__________pgz106" localSheetId="11">#REF!</definedName>
    <definedName name="__________pgz106">#REF!</definedName>
    <definedName name="__________pgz511" localSheetId="6">#REF!</definedName>
    <definedName name="__________pgz511" localSheetId="11">#REF!</definedName>
    <definedName name="__________pgz511">#REF!</definedName>
    <definedName name="__________pgz512" localSheetId="6">#REF!</definedName>
    <definedName name="__________pgz512" localSheetId="11">#REF!</definedName>
    <definedName name="__________pgz512">#REF!</definedName>
    <definedName name="__________pgz513" localSheetId="6">#REF!</definedName>
    <definedName name="__________pgz513" localSheetId="11">#REF!</definedName>
    <definedName name="__________pgz513">#REF!</definedName>
    <definedName name="__________pgz521" localSheetId="6">#REF!</definedName>
    <definedName name="__________pgz521" localSheetId="11">#REF!</definedName>
    <definedName name="__________pgz521">#REF!</definedName>
    <definedName name="__________pgz522" localSheetId="6">#REF!</definedName>
    <definedName name="__________pgz522" localSheetId="11">#REF!</definedName>
    <definedName name="__________pgz522">#REF!</definedName>
    <definedName name="__________pgz523" localSheetId="6">#REF!</definedName>
    <definedName name="__________pgz523" localSheetId="11">#REF!</definedName>
    <definedName name="__________pgz523">#REF!</definedName>
    <definedName name="__________pgz53" localSheetId="6">#REF!</definedName>
    <definedName name="__________pgz53" localSheetId="11">#REF!</definedName>
    <definedName name="__________pgz53">#REF!</definedName>
    <definedName name="__________pgz541" localSheetId="6">#REF!</definedName>
    <definedName name="__________pgz541" localSheetId="11">#REF!</definedName>
    <definedName name="__________pgz541">#REF!</definedName>
    <definedName name="__________pgz542" localSheetId="6">#REF!</definedName>
    <definedName name="__________pgz542" localSheetId="11">#REF!</definedName>
    <definedName name="__________pgz542">#REF!</definedName>
    <definedName name="__________pgz55" localSheetId="6">#REF!</definedName>
    <definedName name="__________pgz55" localSheetId="11">#REF!</definedName>
    <definedName name="__________pgz55">#REF!</definedName>
    <definedName name="__________pgz56" localSheetId="6">#REF!</definedName>
    <definedName name="__________pgz56" localSheetId="11">#REF!</definedName>
    <definedName name="__________pgz56">#REF!</definedName>
    <definedName name="__________pgz61" localSheetId="6">#REF!</definedName>
    <definedName name="__________pgz61" localSheetId="11">#REF!</definedName>
    <definedName name="__________pgz61">#REF!</definedName>
    <definedName name="__________pgz62" localSheetId="6">#REF!</definedName>
    <definedName name="__________pgz62" localSheetId="11">#REF!</definedName>
    <definedName name="__________pgz62">#REF!</definedName>
    <definedName name="__________pgz71" localSheetId="6">#REF!</definedName>
    <definedName name="__________pgz71" localSheetId="11">#REF!</definedName>
    <definedName name="__________pgz71">#REF!</definedName>
    <definedName name="__________pgz72" localSheetId="6">#REF!</definedName>
    <definedName name="__________pgz72" localSheetId="11">#REF!</definedName>
    <definedName name="__________pgz72">#REF!</definedName>
    <definedName name="__________pgz81" localSheetId="6">#REF!</definedName>
    <definedName name="__________pgz81" localSheetId="11">#REF!</definedName>
    <definedName name="__________pgz81">#REF!</definedName>
    <definedName name="__________pgz82" localSheetId="6">#REF!</definedName>
    <definedName name="__________pgz82" localSheetId="11">#REF!</definedName>
    <definedName name="__________pgz82">#REF!</definedName>
    <definedName name="__________pgz91" localSheetId="6">#REF!</definedName>
    <definedName name="__________pgz91" localSheetId="11">#REF!</definedName>
    <definedName name="__________pgz91">#REF!</definedName>
    <definedName name="__________pgz910" localSheetId="6">#REF!</definedName>
    <definedName name="__________pgz910" localSheetId="11">#REF!</definedName>
    <definedName name="__________pgz910">#REF!</definedName>
    <definedName name="__________pgz911" localSheetId="6">#REF!</definedName>
    <definedName name="__________pgz911" localSheetId="11">#REF!</definedName>
    <definedName name="__________pgz911">#REF!</definedName>
    <definedName name="__________pgz912" localSheetId="6">#REF!</definedName>
    <definedName name="__________pgz912" localSheetId="11">#REF!</definedName>
    <definedName name="__________pgz912">#REF!</definedName>
    <definedName name="__________pgz913" localSheetId="6">#REF!</definedName>
    <definedName name="__________pgz913" localSheetId="11">#REF!</definedName>
    <definedName name="__________pgz913">#REF!</definedName>
    <definedName name="__________pgz92" localSheetId="6">#REF!</definedName>
    <definedName name="__________pgz92" localSheetId="11">#REF!</definedName>
    <definedName name="__________pgz92">#REF!</definedName>
    <definedName name="__________pgz95" localSheetId="6">#REF!</definedName>
    <definedName name="__________pgz95" localSheetId="11">#REF!</definedName>
    <definedName name="__________pgz95">#REF!</definedName>
    <definedName name="__________pgz97" localSheetId="6">#REF!</definedName>
    <definedName name="__________pgz97" localSheetId="11">#REF!</definedName>
    <definedName name="__________pgz97">#REF!</definedName>
    <definedName name="__________pgz98" localSheetId="6">#REF!</definedName>
    <definedName name="__________pgz98" localSheetId="11">#REF!</definedName>
    <definedName name="__________pgz98">#REF!</definedName>
    <definedName name="__________PH1" localSheetId="6">#REF!</definedName>
    <definedName name="__________PH1" localSheetId="11">#REF!</definedName>
    <definedName name="__________PH1">#REF!</definedName>
    <definedName name="__________PI1" localSheetId="6">#REF!</definedName>
    <definedName name="__________PI1" localSheetId="11">#REF!</definedName>
    <definedName name="__________PI1">#REF!</definedName>
    <definedName name="__________PK1" localSheetId="6">#REF!</definedName>
    <definedName name="__________PK1" localSheetId="11">#REF!</definedName>
    <definedName name="__________PK1">#REF!</definedName>
    <definedName name="__________PK3" localSheetId="6">#REF!</definedName>
    <definedName name="__________PK3" localSheetId="11">#REF!</definedName>
    <definedName name="__________PK3">#REF!</definedName>
    <definedName name="__________ST1" localSheetId="6">#REF!</definedName>
    <definedName name="__________ST1" localSheetId="11">#REF!</definedName>
    <definedName name="__________ST1">#REF!</definedName>
    <definedName name="__________ST2" localSheetId="6">#REF!</definedName>
    <definedName name="__________ST2" localSheetId="11">#REF!</definedName>
    <definedName name="__________ST2">#REF!</definedName>
    <definedName name="__________ST3" localSheetId="6">#REF!</definedName>
    <definedName name="__________ST3" localSheetId="11">#REF!</definedName>
    <definedName name="__________ST3">#REF!</definedName>
    <definedName name="__________ST4" localSheetId="6">#REF!</definedName>
    <definedName name="__________ST4" localSheetId="11">#REF!</definedName>
    <definedName name="__________ST4">#REF!</definedName>
    <definedName name="__________ST5" localSheetId="6">#REF!</definedName>
    <definedName name="__________ST5" localSheetId="11">#REF!</definedName>
    <definedName name="__________ST5">#REF!</definedName>
    <definedName name="__________ST6" localSheetId="6">#REF!</definedName>
    <definedName name="__________ST6" localSheetId="11">#REF!</definedName>
    <definedName name="__________ST6">#REF!</definedName>
    <definedName name="__________ST7" localSheetId="6">#REF!</definedName>
    <definedName name="__________ST7" localSheetId="11">#REF!</definedName>
    <definedName name="__________ST7">#REF!</definedName>
    <definedName name="__________sun2" localSheetId="6">#REF!</definedName>
    <definedName name="__________sun2" localSheetId="11">#REF!</definedName>
    <definedName name="__________sun2">#REF!</definedName>
    <definedName name="__________SW1" localSheetId="6">#REF!</definedName>
    <definedName name="__________SW1" localSheetId="11">#REF!</definedName>
    <definedName name="__________SW1">#REF!</definedName>
    <definedName name="__________SW2" localSheetId="6">#REF!</definedName>
    <definedName name="__________SW2" localSheetId="11">#REF!</definedName>
    <definedName name="__________SW2">#REF!</definedName>
    <definedName name="__________SW3" localSheetId="6">#REF!</definedName>
    <definedName name="__________SW3" localSheetId="11">#REF!</definedName>
    <definedName name="__________SW3">#REF!</definedName>
    <definedName name="__________SW4" localSheetId="6">#REF!</definedName>
    <definedName name="__________SW4" localSheetId="11">#REF!</definedName>
    <definedName name="__________SW4">#REF!</definedName>
    <definedName name="__________SW8" localSheetId="6">#REF!</definedName>
    <definedName name="__________SW8" localSheetId="11">#REF!</definedName>
    <definedName name="__________SW8">#REF!</definedName>
    <definedName name="__________TTG1" localSheetId="6">#REF!</definedName>
    <definedName name="__________TTG1" localSheetId="11">#REF!</definedName>
    <definedName name="__________TTG1">#REF!</definedName>
    <definedName name="__________TTG2" localSheetId="6">#REF!</definedName>
    <definedName name="__________TTG2" localSheetId="11">#REF!</definedName>
    <definedName name="__________TTG2">#REF!</definedName>
    <definedName name="__________WA320" localSheetId="6">#REF!</definedName>
    <definedName name="__________WA320" localSheetId="11">#REF!</definedName>
    <definedName name="__________WA320">#REF!</definedName>
    <definedName name="__________WA360" localSheetId="6">#REF!</definedName>
    <definedName name="__________WA360" localSheetId="11">#REF!</definedName>
    <definedName name="__________WA360">#REF!</definedName>
    <definedName name="__________WA380" localSheetId="6">#REF!</definedName>
    <definedName name="__________WA380" localSheetId="11">#REF!</definedName>
    <definedName name="__________WA380">#REF!</definedName>
    <definedName name="__________WA420" localSheetId="6">#REF!</definedName>
    <definedName name="__________WA420" localSheetId="11">#REF!</definedName>
    <definedName name="__________WA420">#REF!</definedName>
    <definedName name="__________WA470" localSheetId="6">#REF!</definedName>
    <definedName name="__________WA470" localSheetId="11">#REF!</definedName>
    <definedName name="__________WA470">#REF!</definedName>
    <definedName name="__________yz511" localSheetId="6">#REF!</definedName>
    <definedName name="__________yz511" localSheetId="11">#REF!</definedName>
    <definedName name="__________yz511">#REF!</definedName>
    <definedName name="__________yz512" localSheetId="6">#REF!</definedName>
    <definedName name="__________yz512" localSheetId="11">#REF!</definedName>
    <definedName name="__________yz512">#REF!</definedName>
    <definedName name="__________yz513" localSheetId="6">#REF!</definedName>
    <definedName name="__________yz513" localSheetId="11">#REF!</definedName>
    <definedName name="__________yz513">#REF!</definedName>
    <definedName name="__________yz521" localSheetId="6">#REF!</definedName>
    <definedName name="__________yz521" localSheetId="11">#REF!</definedName>
    <definedName name="__________yz521">#REF!</definedName>
    <definedName name="__________yz522" localSheetId="6">#REF!</definedName>
    <definedName name="__________yz522" localSheetId="11">#REF!</definedName>
    <definedName name="__________yz522">#REF!</definedName>
    <definedName name="__________yz523" localSheetId="6">#REF!</definedName>
    <definedName name="__________yz523" localSheetId="11">#REF!</definedName>
    <definedName name="__________yz523">#REF!</definedName>
    <definedName name="__________z12" hidden="1">{"pro_view",#N/A,FALSE,"EEFSNAP2";"rep_view",#N/A,FALSE,"EEFSNAP2"}</definedName>
    <definedName name="__________z2" hidden="1">{"Sch00",#N/A,FALSE,"1";"Contents",#N/A,FALSE,"1"}</definedName>
    <definedName name="__________z22" hidden="1">{#N/A,"PURADD",FALSE,"Business Analysis";#N/A,"PURSPP",FALSE,"Business Analysis";#N/A,"CTGIND",FALSE,"Business Analysis";#N/A,"PURCHM",FALSE,"Business Analysis";#N/A,"SPADD",FALSE,"Business Analysis";#N/A,"EPOXY",FALSE,"Business Analysis";#N/A,"PURPER",FALSE,"Business Analysis"}</definedName>
    <definedName name="__________z25" hidden="1">{"detail",#N/A,FALSE,"mfg";"summary",#N/A,FALSE,"mfg"}</definedName>
    <definedName name="__________z3" hidden="1">{"Sch01",#N/A,FALSE,"2";"Sch02",#N/A,FALSE,"2";"Sch03",#N/A,FALSE,"2";"Sch04",#N/A,FALSE,"2";"Sch05",#N/A,FALSE,"2";"Sch06",#N/A,FALSE,"2";"Sch17",#N/A,FALSE,"2";"Sch19",#N/A,FALSE,"2";"Sch20",#N/A,FALSE,"2";"Sch21",#N/A,FALSE,"2";"Sch26",#N/A,FALSE,"2"}</definedName>
    <definedName name="____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abc1" hidden="1">{"detail",#N/A,FALSE,"mfg";"summary",#N/A,FALSE,"mfg"}</definedName>
    <definedName name="_________abc2" hidden="1">{"detail",#N/A,FALSE,"mfg";"summary",#N/A,FALSE,"mfg"}</definedName>
    <definedName name="_________Apr01" localSheetId="6">#REF!</definedName>
    <definedName name="_________Apr01" localSheetId="11">#REF!</definedName>
    <definedName name="_________Apr01">#REF!</definedName>
    <definedName name="_________BSP2" localSheetId="6">#REF!</definedName>
    <definedName name="_________BSP2" localSheetId="11">#REF!</definedName>
    <definedName name="_________BSP2">#REF!</definedName>
    <definedName name="_________D40" localSheetId="6">#REF!</definedName>
    <definedName name="_________D40" localSheetId="11">#REF!</definedName>
    <definedName name="_________D40">#REF!</definedName>
    <definedName name="_________d4000" localSheetId="6">#REF!</definedName>
    <definedName name="_________d4000" localSheetId="11">#REF!</definedName>
    <definedName name="_________d4000">#REF!</definedName>
    <definedName name="_________D50" localSheetId="6">#REF!</definedName>
    <definedName name="_________D50" localSheetId="11">#REF!</definedName>
    <definedName name="_________D50">#REF!</definedName>
    <definedName name="_________d5000" localSheetId="6">#REF!</definedName>
    <definedName name="_________d5000" localSheetId="11">#REF!</definedName>
    <definedName name="_________d5000">#REF!</definedName>
    <definedName name="_________DAT1" localSheetId="6">#REF!</definedName>
    <definedName name="_________DAT1" localSheetId="11">#REF!</definedName>
    <definedName name="_________DAT1">#REF!</definedName>
    <definedName name="_________DAT10" localSheetId="6">#REF!</definedName>
    <definedName name="_________DAT10" localSheetId="11">#REF!</definedName>
    <definedName name="_________DAT10">#REF!</definedName>
    <definedName name="_________DAT11" localSheetId="6">#REF!</definedName>
    <definedName name="_________DAT11" localSheetId="11">#REF!</definedName>
    <definedName name="_________DAT11">#REF!</definedName>
    <definedName name="_________DAT12" localSheetId="6">#REF!</definedName>
    <definedName name="_________DAT12" localSheetId="11">#REF!</definedName>
    <definedName name="_________DAT12">#REF!</definedName>
    <definedName name="_________DAT2" localSheetId="6">#REF!</definedName>
    <definedName name="_________DAT2" localSheetId="11">#REF!</definedName>
    <definedName name="_________DAT2">#REF!</definedName>
    <definedName name="_________DAT3" localSheetId="6">#REF!</definedName>
    <definedName name="_________DAT3" localSheetId="11">#REF!</definedName>
    <definedName name="_________DAT3">#REF!</definedName>
    <definedName name="_________DAT4" localSheetId="6">#REF!</definedName>
    <definedName name="_________DAT4" localSheetId="11">#REF!</definedName>
    <definedName name="_________DAT4">#REF!</definedName>
    <definedName name="_________DAT5" localSheetId="6">#REF!</definedName>
    <definedName name="_________DAT5" localSheetId="11">#REF!</definedName>
    <definedName name="_________DAT5">#REF!</definedName>
    <definedName name="_________DAT6" localSheetId="6">#REF!</definedName>
    <definedName name="_________DAT6" localSheetId="11">#REF!</definedName>
    <definedName name="_________DAT6">#REF!</definedName>
    <definedName name="_________DAT7" localSheetId="6">#REF!</definedName>
    <definedName name="_________DAT7" localSheetId="11">#REF!</definedName>
    <definedName name="_________DAT7">#REF!</definedName>
    <definedName name="_________DAT8" localSheetId="6">#REF!</definedName>
    <definedName name="_________DAT8" localSheetId="11">#REF!</definedName>
    <definedName name="_________DAT8">#REF!</definedName>
    <definedName name="_________DAT9" localSheetId="6">#REF!</definedName>
    <definedName name="_________DAT9" localSheetId="11">#REF!</definedName>
    <definedName name="_________DAT9">#REF!</definedName>
    <definedName name="_________GD10" hidden="1">{#N/A,#N/A,FALSE,"summary"}</definedName>
    <definedName name="_________KE3" localSheetId="6" hidden="1">#REF!</definedName>
    <definedName name="_________KE3" localSheetId="11" hidden="1">#REF!</definedName>
    <definedName name="_________KE3" hidden="1">#REF!</definedName>
    <definedName name="_________KE5" localSheetId="6" hidden="1">#REF!</definedName>
    <definedName name="_________KE5" localSheetId="11" hidden="1">#REF!</definedName>
    <definedName name="_________KE5" hidden="1">#REF!</definedName>
    <definedName name="_________KE6" localSheetId="6" hidden="1">#REF!</definedName>
    <definedName name="_________KE6" localSheetId="11" hidden="1">#REF!</definedName>
    <definedName name="_________KE6" hidden="1">#REF!</definedName>
    <definedName name="_________KE8" localSheetId="6" hidden="1">#REF!</definedName>
    <definedName name="_________KE8" localSheetId="11" hidden="1">#REF!</definedName>
    <definedName name="_________KE8" hidden="1">#REF!</definedName>
    <definedName name="_________KE89" localSheetId="6" hidden="1">#REF!</definedName>
    <definedName name="_________KE89" localSheetId="11" hidden="1">#REF!</definedName>
    <definedName name="_________KE89" hidden="1">#REF!</definedName>
    <definedName name="_________key1" localSheetId="37" hidden="1">#REF!</definedName>
    <definedName name="_________key1" localSheetId="23" hidden="1">#REF!</definedName>
    <definedName name="_________key1" localSheetId="6" hidden="1">#REF!</definedName>
    <definedName name="_________key1" localSheetId="11" hidden="1">#REF!</definedName>
    <definedName name="_________key1" hidden="1">#REF!</definedName>
    <definedName name="_________key11" localSheetId="6" hidden="1">#REF!</definedName>
    <definedName name="_________key11" localSheetId="11" hidden="1">#REF!</definedName>
    <definedName name="_________key11" hidden="1">#REF!</definedName>
    <definedName name="_________key12" localSheetId="6" hidden="1">#REF!</definedName>
    <definedName name="_________key12" localSheetId="11" hidden="1">#REF!</definedName>
    <definedName name="_________key12" hidden="1">#REF!</definedName>
    <definedName name="_________KEY123" localSheetId="6" hidden="1">#REF!</definedName>
    <definedName name="_________KEY123" localSheetId="11" hidden="1">#REF!</definedName>
    <definedName name="_________KEY123" hidden="1">#REF!</definedName>
    <definedName name="_________KEY1234" localSheetId="6" hidden="1">#REF!</definedName>
    <definedName name="_________KEY1234" localSheetId="11" hidden="1">#REF!</definedName>
    <definedName name="_________KEY1234" hidden="1">#REF!</definedName>
    <definedName name="_________key1521" localSheetId="6" hidden="1">#REF!</definedName>
    <definedName name="_________key1521" localSheetId="11" hidden="1">#REF!</definedName>
    <definedName name="_________key1521" hidden="1">#REF!</definedName>
    <definedName name="_________key2" localSheetId="6" hidden="1">#REF!</definedName>
    <definedName name="_________key2" localSheetId="11" hidden="1">#REF!</definedName>
    <definedName name="_________key2" hidden="1">#REF!</definedName>
    <definedName name="_________key3" localSheetId="6" hidden="1">#REF!</definedName>
    <definedName name="_________key3" localSheetId="11" hidden="1">#REF!</definedName>
    <definedName name="_________key3" hidden="1">#REF!</definedName>
    <definedName name="_________KEY4" localSheetId="6" hidden="1">#REF!</definedName>
    <definedName name="_________KEY4" localSheetId="11" hidden="1">#REF!</definedName>
    <definedName name="_________KEY4" hidden="1">#REF!</definedName>
    <definedName name="_________KEY5" localSheetId="6" hidden="1">#REF!</definedName>
    <definedName name="_________KEY5" localSheetId="11" hidden="1">#REF!</definedName>
    <definedName name="_________KEY5" hidden="1">#REF!</definedName>
    <definedName name="_________KEY6" localSheetId="6" hidden="1">#REF!</definedName>
    <definedName name="_________KEY6" localSheetId="11" hidden="1">#REF!</definedName>
    <definedName name="_________KEY6" hidden="1">#REF!</definedName>
    <definedName name="_________KEY7" localSheetId="6" hidden="1">#REF!</definedName>
    <definedName name="_________KEY7" localSheetId="11" hidden="1">#REF!</definedName>
    <definedName name="_________KEY7" hidden="1">#REF!</definedName>
    <definedName name="_________key77" localSheetId="6" hidden="1">#REF!</definedName>
    <definedName name="_________key77" localSheetId="11" hidden="1">#REF!</definedName>
    <definedName name="_________key77" hidden="1">#REF!</definedName>
    <definedName name="_________key8" localSheetId="6" hidden="1">#REF!</definedName>
    <definedName name="_________key8" localSheetId="11" hidden="1">#REF!</definedName>
    <definedName name="_________key8" hidden="1">#REF!</definedName>
    <definedName name="_________KEY90" localSheetId="6" hidden="1">#REF!</definedName>
    <definedName name="_________KEY90" localSheetId="11" hidden="1">#REF!</definedName>
    <definedName name="_________KEY90" hidden="1">#REF!</definedName>
    <definedName name="_________LF12" localSheetId="37" hidden="1">#REF!</definedName>
    <definedName name="_________LF12" localSheetId="23" hidden="1">#REF!</definedName>
    <definedName name="_________LF12" localSheetId="6" hidden="1">#REF!</definedName>
    <definedName name="_________LF12" localSheetId="11" hidden="1">#REF!</definedName>
    <definedName name="_________LF12" hidden="1">#REF!</definedName>
    <definedName name="_________MIS52" localSheetId="6">#REF!</definedName>
    <definedName name="_________MIS52" localSheetId="11">#REF!</definedName>
    <definedName name="_________MIS52">#REF!</definedName>
    <definedName name="_________Na1" localSheetId="6">#REF!</definedName>
    <definedName name="_________Na1" localSheetId="11">#REF!</definedName>
    <definedName name="_________Na1">#REF!</definedName>
    <definedName name="_________P28" hidden="1">12</definedName>
    <definedName name="_________P3" hidden="1">15</definedName>
    <definedName name="_________PA7" localSheetId="6">#REF!</definedName>
    <definedName name="_________PA7" localSheetId="11">#REF!</definedName>
    <definedName name="_________PA7">#REF!</definedName>
    <definedName name="_________PA8" localSheetId="6">#REF!</definedName>
    <definedName name="_________PA8" localSheetId="11">#REF!</definedName>
    <definedName name="_________PA8">#REF!</definedName>
    <definedName name="_________PC200" localSheetId="6">#REF!</definedName>
    <definedName name="_________PC200" localSheetId="11">#REF!</definedName>
    <definedName name="_________PC200">#REF!</definedName>
    <definedName name="_________PC220" localSheetId="6">#REF!</definedName>
    <definedName name="_________PC220" localSheetId="11">#REF!</definedName>
    <definedName name="_________PC220">#REF!</definedName>
    <definedName name="_________PC300" localSheetId="6">#REF!</definedName>
    <definedName name="_________PC300" localSheetId="11">#REF!</definedName>
    <definedName name="_________PC300">#REF!</definedName>
    <definedName name="_________PC400" localSheetId="6">#REF!</definedName>
    <definedName name="_________PC400" localSheetId="11">#REF!</definedName>
    <definedName name="_________PC400">#REF!</definedName>
    <definedName name="_________PD1" localSheetId="6">#REF!</definedName>
    <definedName name="_________PD1" localSheetId="11">#REF!</definedName>
    <definedName name="_________PD1">#REF!</definedName>
    <definedName name="_________PE12" localSheetId="6">#REF!</definedName>
    <definedName name="_________PE12" localSheetId="11">#REF!</definedName>
    <definedName name="_________PE12">#REF!</definedName>
    <definedName name="_________PE13" localSheetId="6">#REF!</definedName>
    <definedName name="_________PE13" localSheetId="11">#REF!</definedName>
    <definedName name="_________PE13">#REF!</definedName>
    <definedName name="_________PE6" localSheetId="6">#REF!</definedName>
    <definedName name="_________PE6" localSheetId="11">#REF!</definedName>
    <definedName name="_________PE6">#REF!</definedName>
    <definedName name="_________PE7" localSheetId="6">#REF!</definedName>
    <definedName name="_________PE7" localSheetId="11">#REF!</definedName>
    <definedName name="_________PE7">#REF!</definedName>
    <definedName name="_________PE8" localSheetId="6">#REF!</definedName>
    <definedName name="_________PE8" localSheetId="11">#REF!</definedName>
    <definedName name="_________PE8">#REF!</definedName>
    <definedName name="_________PE9" localSheetId="6">#REF!</definedName>
    <definedName name="_________PE9" localSheetId="11">#REF!</definedName>
    <definedName name="_________PE9">#REF!</definedName>
    <definedName name="_________pgz101" localSheetId="6">#REF!</definedName>
    <definedName name="_________pgz101" localSheetId="11">#REF!</definedName>
    <definedName name="_________pgz101">#REF!</definedName>
    <definedName name="_________pgz102" localSheetId="6">#REF!</definedName>
    <definedName name="_________pgz102" localSheetId="11">#REF!</definedName>
    <definedName name="_________pgz102">#REF!</definedName>
    <definedName name="_________pgz103" localSheetId="6">#REF!</definedName>
    <definedName name="_________pgz103" localSheetId="11">#REF!</definedName>
    <definedName name="_________pgz103">#REF!</definedName>
    <definedName name="_________pgz104" localSheetId="6">#REF!</definedName>
    <definedName name="_________pgz104" localSheetId="11">#REF!</definedName>
    <definedName name="_________pgz104">#REF!</definedName>
    <definedName name="_________pgz105" localSheetId="6">#REF!</definedName>
    <definedName name="_________pgz105" localSheetId="11">#REF!</definedName>
    <definedName name="_________pgz105">#REF!</definedName>
    <definedName name="_________pgz106" localSheetId="6">#REF!</definedName>
    <definedName name="_________pgz106" localSheetId="11">#REF!</definedName>
    <definedName name="_________pgz106">#REF!</definedName>
    <definedName name="_________pgz511" localSheetId="6">#REF!</definedName>
    <definedName name="_________pgz511" localSheetId="11">#REF!</definedName>
    <definedName name="_________pgz511">#REF!</definedName>
    <definedName name="_________pgz512" localSheetId="6">#REF!</definedName>
    <definedName name="_________pgz512" localSheetId="11">#REF!</definedName>
    <definedName name="_________pgz512">#REF!</definedName>
    <definedName name="_________pgz513" localSheetId="6">#REF!</definedName>
    <definedName name="_________pgz513" localSheetId="11">#REF!</definedName>
    <definedName name="_________pgz513">#REF!</definedName>
    <definedName name="_________pgz521" localSheetId="6">#REF!</definedName>
    <definedName name="_________pgz521" localSheetId="11">#REF!</definedName>
    <definedName name="_________pgz521">#REF!</definedName>
    <definedName name="_________pgz522" localSheetId="6">#REF!</definedName>
    <definedName name="_________pgz522" localSheetId="11">#REF!</definedName>
    <definedName name="_________pgz522">#REF!</definedName>
    <definedName name="_________pgz523" localSheetId="6">#REF!</definedName>
    <definedName name="_________pgz523" localSheetId="11">#REF!</definedName>
    <definedName name="_________pgz523">#REF!</definedName>
    <definedName name="_________pgz53" localSheetId="6">#REF!</definedName>
    <definedName name="_________pgz53" localSheetId="11">#REF!</definedName>
    <definedName name="_________pgz53">#REF!</definedName>
    <definedName name="_________pgz541" localSheetId="6">#REF!</definedName>
    <definedName name="_________pgz541" localSheetId="11">#REF!</definedName>
    <definedName name="_________pgz541">#REF!</definedName>
    <definedName name="_________pgz542" localSheetId="6">#REF!</definedName>
    <definedName name="_________pgz542" localSheetId="11">#REF!</definedName>
    <definedName name="_________pgz542">#REF!</definedName>
    <definedName name="_________pgz55" localSheetId="6">#REF!</definedName>
    <definedName name="_________pgz55" localSheetId="11">#REF!</definedName>
    <definedName name="_________pgz55">#REF!</definedName>
    <definedName name="_________pgz56" localSheetId="6">#REF!</definedName>
    <definedName name="_________pgz56" localSheetId="11">#REF!</definedName>
    <definedName name="_________pgz56">#REF!</definedName>
    <definedName name="_________pgz61" localSheetId="6">#REF!</definedName>
    <definedName name="_________pgz61" localSheetId="11">#REF!</definedName>
    <definedName name="_________pgz61">#REF!</definedName>
    <definedName name="_________pgz62" localSheetId="6">#REF!</definedName>
    <definedName name="_________pgz62" localSheetId="11">#REF!</definedName>
    <definedName name="_________pgz62">#REF!</definedName>
    <definedName name="_________pgz71" localSheetId="6">#REF!</definedName>
    <definedName name="_________pgz71" localSheetId="11">#REF!</definedName>
    <definedName name="_________pgz71">#REF!</definedName>
    <definedName name="_________pgz72" localSheetId="6">#REF!</definedName>
    <definedName name="_________pgz72" localSheetId="11">#REF!</definedName>
    <definedName name="_________pgz72">#REF!</definedName>
    <definedName name="_________pgz81" localSheetId="6">#REF!</definedName>
    <definedName name="_________pgz81" localSheetId="11">#REF!</definedName>
    <definedName name="_________pgz81">#REF!</definedName>
    <definedName name="_________pgz82" localSheetId="6">#REF!</definedName>
    <definedName name="_________pgz82" localSheetId="11">#REF!</definedName>
    <definedName name="_________pgz82">#REF!</definedName>
    <definedName name="_________pgz91" localSheetId="6">#REF!</definedName>
    <definedName name="_________pgz91" localSheetId="11">#REF!</definedName>
    <definedName name="_________pgz91">#REF!</definedName>
    <definedName name="_________pgz910" localSheetId="6">#REF!</definedName>
    <definedName name="_________pgz910" localSheetId="11">#REF!</definedName>
    <definedName name="_________pgz910">#REF!</definedName>
    <definedName name="_________pgz911" localSheetId="6">#REF!</definedName>
    <definedName name="_________pgz911" localSheetId="11">#REF!</definedName>
    <definedName name="_________pgz911">#REF!</definedName>
    <definedName name="_________pgz912" localSheetId="6">#REF!</definedName>
    <definedName name="_________pgz912" localSheetId="11">#REF!</definedName>
    <definedName name="_________pgz912">#REF!</definedName>
    <definedName name="_________pgz913" localSheetId="6">#REF!</definedName>
    <definedName name="_________pgz913" localSheetId="11">#REF!</definedName>
    <definedName name="_________pgz913">#REF!</definedName>
    <definedName name="_________pgz92" localSheetId="6">#REF!</definedName>
    <definedName name="_________pgz92" localSheetId="11">#REF!</definedName>
    <definedName name="_________pgz92">#REF!</definedName>
    <definedName name="_________pgz95" localSheetId="6">#REF!</definedName>
    <definedName name="_________pgz95" localSheetId="11">#REF!</definedName>
    <definedName name="_________pgz95">#REF!</definedName>
    <definedName name="_________pgz97" localSheetId="6">#REF!</definedName>
    <definedName name="_________pgz97" localSheetId="11">#REF!</definedName>
    <definedName name="_________pgz97">#REF!</definedName>
    <definedName name="_________pgz98" localSheetId="6">#REF!</definedName>
    <definedName name="_________pgz98" localSheetId="11">#REF!</definedName>
    <definedName name="_________pgz98">#REF!</definedName>
    <definedName name="_________PH1" localSheetId="6">#REF!</definedName>
    <definedName name="_________PH1" localSheetId="11">#REF!</definedName>
    <definedName name="_________PH1">#REF!</definedName>
    <definedName name="_________PI1" localSheetId="6">#REF!</definedName>
    <definedName name="_________PI1" localSheetId="11">#REF!</definedName>
    <definedName name="_________PI1">#REF!</definedName>
    <definedName name="_________PK1" localSheetId="6">#REF!</definedName>
    <definedName name="_________PK1" localSheetId="11">#REF!</definedName>
    <definedName name="_________PK1">#REF!</definedName>
    <definedName name="_________PK3" localSheetId="6">#REF!</definedName>
    <definedName name="_________PK3" localSheetId="11">#REF!</definedName>
    <definedName name="_________PK3">#REF!</definedName>
    <definedName name="_________ST1" localSheetId="6">#REF!</definedName>
    <definedName name="_________ST1" localSheetId="11">#REF!</definedName>
    <definedName name="_________ST1">#REF!</definedName>
    <definedName name="_________ST2" localSheetId="6">#REF!</definedName>
    <definedName name="_________ST2" localSheetId="11">#REF!</definedName>
    <definedName name="_________ST2">#REF!</definedName>
    <definedName name="_________ST3" localSheetId="6">#REF!</definedName>
    <definedName name="_________ST3" localSheetId="11">#REF!</definedName>
    <definedName name="_________ST3">#REF!</definedName>
    <definedName name="_________ST4" localSheetId="6">#REF!</definedName>
    <definedName name="_________ST4" localSheetId="11">#REF!</definedName>
    <definedName name="_________ST4">#REF!</definedName>
    <definedName name="_________ST5" localSheetId="6">#REF!</definedName>
    <definedName name="_________ST5" localSheetId="11">#REF!</definedName>
    <definedName name="_________ST5">#REF!</definedName>
    <definedName name="_________ST6" localSheetId="6">#REF!</definedName>
    <definedName name="_________ST6" localSheetId="11">#REF!</definedName>
    <definedName name="_________ST6">#REF!</definedName>
    <definedName name="_________ST7" localSheetId="6">#REF!</definedName>
    <definedName name="_________ST7" localSheetId="11">#REF!</definedName>
    <definedName name="_________ST7">#REF!</definedName>
    <definedName name="_________sun2" localSheetId="6">#REF!</definedName>
    <definedName name="_________sun2" localSheetId="11">#REF!</definedName>
    <definedName name="_________sun2">#REF!</definedName>
    <definedName name="_________SW1" localSheetId="6">#REF!</definedName>
    <definedName name="_________SW1" localSheetId="11">#REF!</definedName>
    <definedName name="_________SW1">#REF!</definedName>
    <definedName name="_________SW2" localSheetId="6">#REF!</definedName>
    <definedName name="_________SW2" localSheetId="11">#REF!</definedName>
    <definedName name="_________SW2">#REF!</definedName>
    <definedName name="_________SW3" localSheetId="6">#REF!</definedName>
    <definedName name="_________SW3" localSheetId="11">#REF!</definedName>
    <definedName name="_________SW3">#REF!</definedName>
    <definedName name="_________SW4" localSheetId="6">#REF!</definedName>
    <definedName name="_________SW4" localSheetId="11">#REF!</definedName>
    <definedName name="_________SW4">#REF!</definedName>
    <definedName name="_________SW8" localSheetId="6">#REF!</definedName>
    <definedName name="_________SW8" localSheetId="11">#REF!</definedName>
    <definedName name="_________SW8">#REF!</definedName>
    <definedName name="_________TTG1" localSheetId="6">#REF!</definedName>
    <definedName name="_________TTG1" localSheetId="11">#REF!</definedName>
    <definedName name="_________TTG1">#REF!</definedName>
    <definedName name="_________TTG2" localSheetId="6">#REF!</definedName>
    <definedName name="_________TTG2" localSheetId="11">#REF!</definedName>
    <definedName name="_________TTG2">#REF!</definedName>
    <definedName name="_________vin1" localSheetId="6" hidden="1">#REF!</definedName>
    <definedName name="_________vin1" localSheetId="11" hidden="1">#REF!</definedName>
    <definedName name="_________vin1" hidden="1">#REF!</definedName>
    <definedName name="_________WA320" localSheetId="6">#REF!</definedName>
    <definedName name="_________WA320" localSheetId="11">#REF!</definedName>
    <definedName name="_________WA320">#REF!</definedName>
    <definedName name="_________WA360" localSheetId="6">#REF!</definedName>
    <definedName name="_________WA360" localSheetId="11">#REF!</definedName>
    <definedName name="_________WA360">#REF!</definedName>
    <definedName name="_________WA380" localSheetId="6">#REF!</definedName>
    <definedName name="_________WA380" localSheetId="11">#REF!</definedName>
    <definedName name="_________WA380">#REF!</definedName>
    <definedName name="_________WA420" localSheetId="6">#REF!</definedName>
    <definedName name="_________WA420" localSheetId="11">#REF!</definedName>
    <definedName name="_________WA420">#REF!</definedName>
    <definedName name="_________WA470" localSheetId="6">#REF!</definedName>
    <definedName name="_________WA470" localSheetId="11">#REF!</definedName>
    <definedName name="_________WA470">#REF!</definedName>
    <definedName name="_________wrn1" hidden="1">{#N/A,#N/A,TRUE,"Front Page";#N/A,#N/A,TRUE,"M1";#N/A,#N/A,TRUE,"Details M1";#N/A,#N/A,TRUE,"M2";#N/A,#N/A,TRUE,"Details M2";#N/A,#N/A,TRUE,"M3";#N/A,#N/A,TRUE,"Details M3";#N/A,#N/A,TRUE,"Internet";#N/A,#N/A,TRUE,"Employee benefits";#N/A,#N/A,TRUE,"Consultants expenses";#N/A,#N/A,TRUE,"ACQ1_2";#N/A,#N/A,TRUE,"DIV1_2"}</definedName>
    <definedName name="_________yz511" localSheetId="6">#REF!</definedName>
    <definedName name="_________yz511" localSheetId="11">#REF!</definedName>
    <definedName name="_________yz511">#REF!</definedName>
    <definedName name="_________yz512" localSheetId="6">#REF!</definedName>
    <definedName name="_________yz512" localSheetId="11">#REF!</definedName>
    <definedName name="_________yz512">#REF!</definedName>
    <definedName name="_________yz513" localSheetId="6">#REF!</definedName>
    <definedName name="_________yz513" localSheetId="11">#REF!</definedName>
    <definedName name="_________yz513">#REF!</definedName>
    <definedName name="_________yz521" localSheetId="6">#REF!</definedName>
    <definedName name="_________yz521" localSheetId="11">#REF!</definedName>
    <definedName name="_________yz521">#REF!</definedName>
    <definedName name="_________yz522" localSheetId="6">#REF!</definedName>
    <definedName name="_________yz522" localSheetId="11">#REF!</definedName>
    <definedName name="_________yz522">#REF!</definedName>
    <definedName name="_________yz523" localSheetId="6">#REF!</definedName>
    <definedName name="_________yz523" localSheetId="11">#REF!</definedName>
    <definedName name="_________yz523">#REF!</definedName>
    <definedName name="_________z12" hidden="1">{"pro_view",#N/A,FALSE,"EEFSNAP2";"rep_view",#N/A,FALSE,"EEFSNAP2"}</definedName>
    <definedName name="_________z2" hidden="1">{"Sch00",#N/A,FALSE,"1";"Contents",#N/A,FALSE,"1"}</definedName>
    <definedName name="_________z22" hidden="1">{#N/A,"PURADD",FALSE,"Business Analysis";#N/A,"PURSPP",FALSE,"Business Analysis";#N/A,"CTGIND",FALSE,"Business Analysis";#N/A,"PURCHM",FALSE,"Business Analysis";#N/A,"SPADD",FALSE,"Business Analysis";#N/A,"EPOXY",FALSE,"Business Analysis";#N/A,"PURPER",FALSE,"Business Analysis"}</definedName>
    <definedName name="_________z25" hidden="1">{"detail",#N/A,FALSE,"mfg";"summary",#N/A,FALSE,"mfg"}</definedName>
    <definedName name="_________z3" hidden="1">{"Sch01",#N/A,FALSE,"2";"Sch02",#N/A,FALSE,"2";"Sch03",#N/A,FALSE,"2";"Sch04",#N/A,FALSE,"2";"Sch05",#N/A,FALSE,"2";"Sch06",#N/A,FALSE,"2";"Sch17",#N/A,FALSE,"2";"Sch19",#N/A,FALSE,"2";"Sch20",#N/A,FALSE,"2";"Sch21",#N/A,FALSE,"2";"Sch26",#N/A,FALSE,"2"}</definedName>
    <definedName name="___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a1" localSheetId="6" hidden="1">#REF!</definedName>
    <definedName name="________a1" localSheetId="11" hidden="1">#REF!</definedName>
    <definedName name="________a1" hidden="1">#REF!</definedName>
    <definedName name="________A100" hidden="1">{#N/A,#N/A,FALSE,"DIR-REP";#N/A,#N/A,FALSE,"AUD-REPORT";#N/A,#N/A,FALSE,"P7L&amp;BS";#N/A,#N/A,FALSE,"NOTES";#N/A,#N/A,FALSE,"FA";#N/A,#N/A,FALSE,"NOTES (2)";#N/A,#N/A,FALSE,"Schedule  IV";#N/A,#N/A,FALSE,"Schedule V"}</definedName>
    <definedName name="________A11" hidden="1">{#N/A,#N/A,FALSE,"Umsatz 99";#N/A,#N/A,FALSE,"ER 99 "}</definedName>
    <definedName name="________A5100" hidden="1">{#N/A,#N/A,FALSE,"COVER";#N/A,#N/A,FALSE,"0";#N/A,#N/A,FALSE,"1";#N/A,#N/A,FALSE,"2";#N/A,#N/A,FALSE,"3";#N/A,#N/A,FALSE,"4";#N/A,#N/A,FALSE,"5";#N/A,#N/A,FALSE,"6";#N/A,#N/A,FALSE,"7";#N/A,#N/A,FALSE,"8";#N/A,#N/A,FALSE,"9";#N/A,#N/A,FALSE,"10";#N/A,#N/A,FALSE,"11"}</definedName>
    <definedName name="________abc1" hidden="1">{"detail",#N/A,FALSE,"mfg";"summary",#N/A,FALSE,"mfg"}</definedName>
    <definedName name="________abc2" hidden="1">{"detail",#N/A,FALSE,"mfg";"summary",#N/A,FALSE,"mfg"}</definedName>
    <definedName name="________ad1" hidden="1">{#N/A,#N/A,FALSE,"TB";#N/A,#N/A,FALSE,"DR";#N/A,#N/A,FALSE,"AR";#N/A,#N/A,FALSE,"PL";#N/A,#N/A,FALSE,"BS";#N/A,#N/A,FALSE,"NOTES";#N/A,#N/A,FALSE,"NOTES (2)";#N/A,#N/A,FALSE,"NOTES (3)";#N/A,#N/A,FALSE,"DPL";#N/A,#N/A,FALSE,"TAXC.INDEX";#N/A,#N/A,FALSE,"Schedule I";#N/A,#N/A,FALSE,"Adjustments"}</definedName>
    <definedName name="________Apr01" localSheetId="6">#REF!</definedName>
    <definedName name="________Apr01" localSheetId="11">#REF!</definedName>
    <definedName name="________Apr01">#REF!</definedName>
    <definedName name="________BSP2" localSheetId="6">#REF!</definedName>
    <definedName name="________BSP2" localSheetId="11">#REF!</definedName>
    <definedName name="________BSP2">#REF!</definedName>
    <definedName name="________c" hidden="1">{"Fiesta Facer Page",#N/A,FALSE,"Q_C_S";"Fiesta Main Page",#N/A,FALSE,"V_L";"Fiesta 95BP Struct",#N/A,FALSE,"StructBP";"Fiesta Post 95BP Struct",#N/A,FALSE,"AdjStructBP"}</definedName>
    <definedName name="________D40" localSheetId="6">#REF!</definedName>
    <definedName name="________D40" localSheetId="11">#REF!</definedName>
    <definedName name="________D40">#REF!</definedName>
    <definedName name="________d4000" localSheetId="6">#REF!</definedName>
    <definedName name="________d4000" localSheetId="11">#REF!</definedName>
    <definedName name="________d4000">#REF!</definedName>
    <definedName name="________D50" localSheetId="6">#REF!</definedName>
    <definedName name="________D50" localSheetId="11">#REF!</definedName>
    <definedName name="________D50">#REF!</definedName>
    <definedName name="________d5000" localSheetId="6">#REF!</definedName>
    <definedName name="________d5000" localSheetId="11">#REF!</definedName>
    <definedName name="________d5000">#REF!</definedName>
    <definedName name="________DAT1" localSheetId="6">#REF!</definedName>
    <definedName name="________DAT1" localSheetId="11">#REF!</definedName>
    <definedName name="________DAT1">#REF!</definedName>
    <definedName name="________DAT10" localSheetId="6">#REF!</definedName>
    <definedName name="________DAT10" localSheetId="11">#REF!</definedName>
    <definedName name="________DAT10">#REF!</definedName>
    <definedName name="________DAT11" localSheetId="6">#REF!</definedName>
    <definedName name="________DAT11" localSheetId="11">#REF!</definedName>
    <definedName name="________DAT11">#REF!</definedName>
    <definedName name="________DAT2" localSheetId="6">#REF!</definedName>
    <definedName name="________DAT2" localSheetId="11">#REF!</definedName>
    <definedName name="________DAT2">#REF!</definedName>
    <definedName name="________DAT3" localSheetId="6">#REF!</definedName>
    <definedName name="________DAT3" localSheetId="11">#REF!</definedName>
    <definedName name="________DAT3">#REF!</definedName>
    <definedName name="________DAT4" localSheetId="6">#REF!</definedName>
    <definedName name="________DAT4" localSheetId="11">#REF!</definedName>
    <definedName name="________DAT4">#REF!</definedName>
    <definedName name="________DAT5" localSheetId="6">#REF!</definedName>
    <definedName name="________DAT5" localSheetId="11">#REF!</definedName>
    <definedName name="________DAT5">#REF!</definedName>
    <definedName name="________DAT6" localSheetId="6">#REF!</definedName>
    <definedName name="________DAT6" localSheetId="11">#REF!</definedName>
    <definedName name="________DAT6">#REF!</definedName>
    <definedName name="________DAT7" localSheetId="6">#REF!</definedName>
    <definedName name="________DAT7" localSheetId="11">#REF!</definedName>
    <definedName name="________DAT7">#REF!</definedName>
    <definedName name="________DAT8" localSheetId="6">#REF!</definedName>
    <definedName name="________DAT8" localSheetId="11">#REF!</definedName>
    <definedName name="________DAT8">#REF!</definedName>
    <definedName name="________DAT9" localSheetId="6">#REF!</definedName>
    <definedName name="________DAT9" localSheetId="11">#REF!</definedName>
    <definedName name="________DAT9">#REF!</definedName>
    <definedName name="________E1" hidden="1">{#N/A,#N/A,FALSE,"TB";#N/A,#N/A,FALSE,"AR";#N/A,#N/A,FALSE,"BS";#N/A,#N/A,FALSE,"PL";#N/A,#N/A,FALSE,"NOTES";#N/A,#N/A,FALSE,"NOTES (2)";#N/A,#N/A,FALSE,"NOTES (3)";#N/A,#N/A,FALSE,"TAXC.INDEX";#N/A,#N/A,FALSE,"Schedule I";#N/A,#N/A,FALSE,"DPL";#N/A,#N/A,FALSE,"Schedule IV";#N/A,#N/A,FALSE,"Adjustments"}</definedName>
    <definedName name="________E11" hidden="1">{#N/A,#N/A,FALSE,"COVER";#N/A,#N/A,FALSE,"0";#N/A,#N/A,FALSE,"1";#N/A,#N/A,FALSE,"2";#N/A,#N/A,FALSE,"3";#N/A,#N/A,FALSE,"4";#N/A,#N/A,FALSE,"5";#N/A,#N/A,FALSE,"6";#N/A,#N/A,FALSE,"7";#N/A,#N/A,FALSE,"8";#N/A,#N/A,FALSE,"9";#N/A,#N/A,FALSE,"10";#N/A,#N/A,FALSE,"11"}</definedName>
    <definedName name="________E1100" hidden="1">{#N/A,#N/A,FALSE,"TAXC.INDEX";#N/A,#N/A,FALSE,"Schedule I";#N/A,#N/A,FALSE,"Schedule  II";#N/A,#N/A,FALSE,"Schedule III";#N/A,#N/A,FALSE,"Schedule IV";#N/A,#N/A,FALSE,"Schedule IV (Cont'd)";#N/A,#N/A,FALSE,"Schedule V";#N/A,#N/A,FALSE,"Schedule VI";#N/A,#N/A,FALSE,"Schedule VII"}</definedName>
    <definedName name="________GD10" hidden="1">{#N/A,#N/A,FALSE,"summary"}</definedName>
    <definedName name="________K3" hidden="1">{#N/A,#N/A,FALSE,"COVER";#N/A,#N/A,FALSE,"0";#N/A,#N/A,FALSE,"1";#N/A,#N/A,FALSE,"2";#N/A,#N/A,FALSE,"3";#N/A,#N/A,FALSE,"4";#N/A,#N/A,FALSE,"5";#N/A,#N/A,FALSE,"6";#N/A,#N/A,FALSE,"7";#N/A,#N/A,FALSE,"8";#N/A,#N/A,FALSE,"9";#N/A,#N/A,FALSE,"10";#N/A,#N/A,FALSE,"11"}</definedName>
    <definedName name="________KE3" localSheetId="6" hidden="1">#REF!</definedName>
    <definedName name="________KE3" localSheetId="11" hidden="1">#REF!</definedName>
    <definedName name="________KE3" hidden="1">#REF!</definedName>
    <definedName name="________KE5" localSheetId="6" hidden="1">#REF!</definedName>
    <definedName name="________KE5" localSheetId="11" hidden="1">#REF!</definedName>
    <definedName name="________KE5" hidden="1">#REF!</definedName>
    <definedName name="________KE6" localSheetId="6" hidden="1">#REF!</definedName>
    <definedName name="________KE6" localSheetId="11" hidden="1">#REF!</definedName>
    <definedName name="________KE6" hidden="1">#REF!</definedName>
    <definedName name="________KE8" localSheetId="6" hidden="1">#REF!</definedName>
    <definedName name="________KE8" localSheetId="11" hidden="1">#REF!</definedName>
    <definedName name="________KE8" hidden="1">#REF!</definedName>
    <definedName name="________KE89" localSheetId="6" hidden="1">#REF!</definedName>
    <definedName name="________KE89" localSheetId="11" hidden="1">#REF!</definedName>
    <definedName name="________KE89" hidden="1">#REF!</definedName>
    <definedName name="________key1" localSheetId="37" hidden="1">#REF!</definedName>
    <definedName name="________key1" localSheetId="23" hidden="1">#REF!</definedName>
    <definedName name="________key1" localSheetId="6" hidden="1">#REF!</definedName>
    <definedName name="________key1" localSheetId="11" hidden="1">#REF!</definedName>
    <definedName name="________key1" hidden="1">#REF!</definedName>
    <definedName name="________key11" localSheetId="6" hidden="1">#REF!</definedName>
    <definedName name="________key11" localSheetId="11" hidden="1">#REF!</definedName>
    <definedName name="________key11" hidden="1">#REF!</definedName>
    <definedName name="________key12" localSheetId="6" hidden="1">#REF!</definedName>
    <definedName name="________key12" localSheetId="11" hidden="1">#REF!</definedName>
    <definedName name="________key12" hidden="1">#REF!</definedName>
    <definedName name="________KEY123" localSheetId="6" hidden="1">#REF!</definedName>
    <definedName name="________KEY123" localSheetId="11" hidden="1">#REF!</definedName>
    <definedName name="________KEY123" hidden="1">#REF!</definedName>
    <definedName name="________KEY1234" localSheetId="6" hidden="1">#REF!</definedName>
    <definedName name="________KEY1234" localSheetId="11" hidden="1">#REF!</definedName>
    <definedName name="________KEY1234" hidden="1">#REF!</definedName>
    <definedName name="________key1521" localSheetId="6" hidden="1">#REF!</definedName>
    <definedName name="________key1521" localSheetId="11" hidden="1">#REF!</definedName>
    <definedName name="________key1521" hidden="1">#REF!</definedName>
    <definedName name="________key2" localSheetId="6" hidden="1">#REF!</definedName>
    <definedName name="________key2" localSheetId="11" hidden="1">#REF!</definedName>
    <definedName name="________key2" hidden="1">#REF!</definedName>
    <definedName name="________key3" localSheetId="6" hidden="1">#REF!</definedName>
    <definedName name="________key3" localSheetId="11" hidden="1">#REF!</definedName>
    <definedName name="________key3" hidden="1">#REF!</definedName>
    <definedName name="________KEY4" localSheetId="6" hidden="1">#REF!</definedName>
    <definedName name="________KEY4" localSheetId="11" hidden="1">#REF!</definedName>
    <definedName name="________KEY4" hidden="1">#REF!</definedName>
    <definedName name="________KEY5" localSheetId="6" hidden="1">#REF!</definedName>
    <definedName name="________KEY5" localSheetId="11" hidden="1">#REF!</definedName>
    <definedName name="________KEY5" hidden="1">#REF!</definedName>
    <definedName name="________KEY6" localSheetId="6" hidden="1">#REF!</definedName>
    <definedName name="________KEY6" localSheetId="11" hidden="1">#REF!</definedName>
    <definedName name="________KEY6" hidden="1">#REF!</definedName>
    <definedName name="________KEY7" localSheetId="6" hidden="1">#REF!</definedName>
    <definedName name="________KEY7" localSheetId="11" hidden="1">#REF!</definedName>
    <definedName name="________KEY7" hidden="1">#REF!</definedName>
    <definedName name="________key77" localSheetId="6" hidden="1">#REF!</definedName>
    <definedName name="________key77" localSheetId="11" hidden="1">#REF!</definedName>
    <definedName name="________key77" hidden="1">#REF!</definedName>
    <definedName name="________key8" localSheetId="6" hidden="1">#REF!</definedName>
    <definedName name="________key8" localSheetId="11" hidden="1">#REF!</definedName>
    <definedName name="________key8" hidden="1">#REF!</definedName>
    <definedName name="________KEY90" localSheetId="6" hidden="1">#REF!</definedName>
    <definedName name="________KEY90" localSheetId="11" hidden="1">#REF!</definedName>
    <definedName name="________KEY90" hidden="1">#REF!</definedName>
    <definedName name="________LF12" localSheetId="37" hidden="1">#REF!</definedName>
    <definedName name="________LF12" localSheetId="23" hidden="1">#REF!</definedName>
    <definedName name="________LF12" localSheetId="6" hidden="1">#REF!</definedName>
    <definedName name="________LF12" localSheetId="11" hidden="1">#REF!</definedName>
    <definedName name="________LF12" hidden="1">#REF!</definedName>
    <definedName name="________MIS52" localSheetId="6">#REF!</definedName>
    <definedName name="________MIS52" localSheetId="11">#REF!</definedName>
    <definedName name="________MIS52">#REF!</definedName>
    <definedName name="________Na1" localSheetId="6">#REF!</definedName>
    <definedName name="________Na1" localSheetId="11">#REF!</definedName>
    <definedName name="________Na1">#REF!</definedName>
    <definedName name="________P28" hidden="1">12</definedName>
    <definedName name="________P3" hidden="1">15</definedName>
    <definedName name="________PA7" localSheetId="6">#REF!</definedName>
    <definedName name="________PA7" localSheetId="11">#REF!</definedName>
    <definedName name="________PA7">#REF!</definedName>
    <definedName name="________PA8" localSheetId="6">#REF!</definedName>
    <definedName name="________PA8" localSheetId="11">#REF!</definedName>
    <definedName name="________PA8">#REF!</definedName>
    <definedName name="________PC200" localSheetId="6">#REF!</definedName>
    <definedName name="________PC200" localSheetId="11">#REF!</definedName>
    <definedName name="________PC200">#REF!</definedName>
    <definedName name="________PC220" localSheetId="6">#REF!</definedName>
    <definedName name="________PC220" localSheetId="11">#REF!</definedName>
    <definedName name="________PC220">#REF!</definedName>
    <definedName name="________PC300" localSheetId="6">#REF!</definedName>
    <definedName name="________PC300" localSheetId="11">#REF!</definedName>
    <definedName name="________PC300">#REF!</definedName>
    <definedName name="________PC400" localSheetId="6">#REF!</definedName>
    <definedName name="________PC400" localSheetId="11">#REF!</definedName>
    <definedName name="________PC400">#REF!</definedName>
    <definedName name="________PD1" localSheetId="6">#REF!</definedName>
    <definedName name="________PD1" localSheetId="11">#REF!</definedName>
    <definedName name="________PD1">#REF!</definedName>
    <definedName name="________PE12" localSheetId="6">#REF!</definedName>
    <definedName name="________PE12" localSheetId="11">#REF!</definedName>
    <definedName name="________PE12">#REF!</definedName>
    <definedName name="________PE13" localSheetId="6">#REF!</definedName>
    <definedName name="________PE13" localSheetId="11">#REF!</definedName>
    <definedName name="________PE13">#REF!</definedName>
    <definedName name="________PE6" localSheetId="6">#REF!</definedName>
    <definedName name="________PE6" localSheetId="11">#REF!</definedName>
    <definedName name="________PE6">#REF!</definedName>
    <definedName name="________PE7" localSheetId="6">#REF!</definedName>
    <definedName name="________PE7" localSheetId="11">#REF!</definedName>
    <definedName name="________PE7">#REF!</definedName>
    <definedName name="________PE8" localSheetId="6">#REF!</definedName>
    <definedName name="________PE8" localSheetId="11">#REF!</definedName>
    <definedName name="________PE8">#REF!</definedName>
    <definedName name="________PE9" localSheetId="6">#REF!</definedName>
    <definedName name="________PE9" localSheetId="11">#REF!</definedName>
    <definedName name="________PE9">#REF!</definedName>
    <definedName name="________pgz101" localSheetId="6">#REF!</definedName>
    <definedName name="________pgz101" localSheetId="11">#REF!</definedName>
    <definedName name="________pgz101">#REF!</definedName>
    <definedName name="________pgz102" localSheetId="6">#REF!</definedName>
    <definedName name="________pgz102" localSheetId="11">#REF!</definedName>
    <definedName name="________pgz102">#REF!</definedName>
    <definedName name="________pgz103" localSheetId="6">#REF!</definedName>
    <definedName name="________pgz103" localSheetId="11">#REF!</definedName>
    <definedName name="________pgz103">#REF!</definedName>
    <definedName name="________pgz104" localSheetId="6">#REF!</definedName>
    <definedName name="________pgz104" localSheetId="11">#REF!</definedName>
    <definedName name="________pgz104">#REF!</definedName>
    <definedName name="________pgz105" localSheetId="6">#REF!</definedName>
    <definedName name="________pgz105" localSheetId="11">#REF!</definedName>
    <definedName name="________pgz105">#REF!</definedName>
    <definedName name="________pgz106" localSheetId="6">#REF!</definedName>
    <definedName name="________pgz106" localSheetId="11">#REF!</definedName>
    <definedName name="________pgz106">#REF!</definedName>
    <definedName name="________pgz511" localSheetId="6">#REF!</definedName>
    <definedName name="________pgz511" localSheetId="11">#REF!</definedName>
    <definedName name="________pgz511">#REF!</definedName>
    <definedName name="________pgz512" localSheetId="6">#REF!</definedName>
    <definedName name="________pgz512" localSheetId="11">#REF!</definedName>
    <definedName name="________pgz512">#REF!</definedName>
    <definedName name="________pgz513" localSheetId="6">#REF!</definedName>
    <definedName name="________pgz513" localSheetId="11">#REF!</definedName>
    <definedName name="________pgz513">#REF!</definedName>
    <definedName name="________pgz521" localSheetId="6">#REF!</definedName>
    <definedName name="________pgz521" localSheetId="11">#REF!</definedName>
    <definedName name="________pgz521">#REF!</definedName>
    <definedName name="________pgz522" localSheetId="6">#REF!</definedName>
    <definedName name="________pgz522" localSheetId="11">#REF!</definedName>
    <definedName name="________pgz522">#REF!</definedName>
    <definedName name="________pgz523" localSheetId="6">#REF!</definedName>
    <definedName name="________pgz523" localSheetId="11">#REF!</definedName>
    <definedName name="________pgz523">#REF!</definedName>
    <definedName name="________pgz53" localSheetId="6">#REF!</definedName>
    <definedName name="________pgz53" localSheetId="11">#REF!</definedName>
    <definedName name="________pgz53">#REF!</definedName>
    <definedName name="________pgz541" localSheetId="6">#REF!</definedName>
    <definedName name="________pgz541" localSheetId="11">#REF!</definedName>
    <definedName name="________pgz541">#REF!</definedName>
    <definedName name="________pgz542" localSheetId="6">#REF!</definedName>
    <definedName name="________pgz542" localSheetId="11">#REF!</definedName>
    <definedName name="________pgz542">#REF!</definedName>
    <definedName name="________pgz55" localSheetId="6">#REF!</definedName>
    <definedName name="________pgz55" localSheetId="11">#REF!</definedName>
    <definedName name="________pgz55">#REF!</definedName>
    <definedName name="________pgz56" localSheetId="6">#REF!</definedName>
    <definedName name="________pgz56" localSheetId="11">#REF!</definedName>
    <definedName name="________pgz56">#REF!</definedName>
    <definedName name="________pgz61" localSheetId="6">#REF!</definedName>
    <definedName name="________pgz61" localSheetId="11">#REF!</definedName>
    <definedName name="________pgz61">#REF!</definedName>
    <definedName name="________pgz62" localSheetId="6">#REF!</definedName>
    <definedName name="________pgz62" localSheetId="11">#REF!</definedName>
    <definedName name="________pgz62">#REF!</definedName>
    <definedName name="________pgz71" localSheetId="6">#REF!</definedName>
    <definedName name="________pgz71" localSheetId="11">#REF!</definedName>
    <definedName name="________pgz71">#REF!</definedName>
    <definedName name="________pgz72" localSheetId="6">#REF!</definedName>
    <definedName name="________pgz72" localSheetId="11">#REF!</definedName>
    <definedName name="________pgz72">#REF!</definedName>
    <definedName name="________pgz81" localSheetId="6">#REF!</definedName>
    <definedName name="________pgz81" localSheetId="11">#REF!</definedName>
    <definedName name="________pgz81">#REF!</definedName>
    <definedName name="________pgz82" localSheetId="6">#REF!</definedName>
    <definedName name="________pgz82" localSheetId="11">#REF!</definedName>
    <definedName name="________pgz82">#REF!</definedName>
    <definedName name="________pgz91" localSheetId="6">#REF!</definedName>
    <definedName name="________pgz91" localSheetId="11">#REF!</definedName>
    <definedName name="________pgz91">#REF!</definedName>
    <definedName name="________pgz910" localSheetId="6">#REF!</definedName>
    <definedName name="________pgz910" localSheetId="11">#REF!</definedName>
    <definedName name="________pgz910">#REF!</definedName>
    <definedName name="________pgz911" localSheetId="6">#REF!</definedName>
    <definedName name="________pgz911" localSheetId="11">#REF!</definedName>
    <definedName name="________pgz911">#REF!</definedName>
    <definedName name="________pgz912" localSheetId="6">#REF!</definedName>
    <definedName name="________pgz912" localSheetId="11">#REF!</definedName>
    <definedName name="________pgz912">#REF!</definedName>
    <definedName name="________pgz913" localSheetId="6">#REF!</definedName>
    <definedName name="________pgz913" localSheetId="11">#REF!</definedName>
    <definedName name="________pgz913">#REF!</definedName>
    <definedName name="________pgz92" localSheetId="6">#REF!</definedName>
    <definedName name="________pgz92" localSheetId="11">#REF!</definedName>
    <definedName name="________pgz92">#REF!</definedName>
    <definedName name="________pgz95" localSheetId="6">#REF!</definedName>
    <definedName name="________pgz95" localSheetId="11">#REF!</definedName>
    <definedName name="________pgz95">#REF!</definedName>
    <definedName name="________pgz97" localSheetId="6">#REF!</definedName>
    <definedName name="________pgz97" localSheetId="11">#REF!</definedName>
    <definedName name="________pgz97">#REF!</definedName>
    <definedName name="________pgz98" localSheetId="6">#REF!</definedName>
    <definedName name="________pgz98" localSheetId="11">#REF!</definedName>
    <definedName name="________pgz98">#REF!</definedName>
    <definedName name="________PH1" localSheetId="6">#REF!</definedName>
    <definedName name="________PH1" localSheetId="11">#REF!</definedName>
    <definedName name="________PH1">#REF!</definedName>
    <definedName name="________PI1" localSheetId="6">#REF!</definedName>
    <definedName name="________PI1" localSheetId="11">#REF!</definedName>
    <definedName name="________PI1">#REF!</definedName>
    <definedName name="________PK1" localSheetId="6">#REF!</definedName>
    <definedName name="________PK1" localSheetId="11">#REF!</definedName>
    <definedName name="________PK1">#REF!</definedName>
    <definedName name="________PK3" localSheetId="6">#REF!</definedName>
    <definedName name="________PK3" localSheetId="11">#REF!</definedName>
    <definedName name="________PK3">#REF!</definedName>
    <definedName name="________ST1" localSheetId="6">#REF!</definedName>
    <definedName name="________ST1" localSheetId="11">#REF!</definedName>
    <definedName name="________ST1">#REF!</definedName>
    <definedName name="________ST2" localSheetId="6">#REF!</definedName>
    <definedName name="________ST2" localSheetId="11">#REF!</definedName>
    <definedName name="________ST2">#REF!</definedName>
    <definedName name="________ST3" localSheetId="6">#REF!</definedName>
    <definedName name="________ST3" localSheetId="11">#REF!</definedName>
    <definedName name="________ST3">#REF!</definedName>
    <definedName name="________ST4" localSheetId="6">#REF!</definedName>
    <definedName name="________ST4" localSheetId="11">#REF!</definedName>
    <definedName name="________ST4">#REF!</definedName>
    <definedName name="________ST5" localSheetId="6">#REF!</definedName>
    <definedName name="________ST5" localSheetId="11">#REF!</definedName>
    <definedName name="________ST5">#REF!</definedName>
    <definedName name="________ST6" localSheetId="6">#REF!</definedName>
    <definedName name="________ST6" localSheetId="11">#REF!</definedName>
    <definedName name="________ST6">#REF!</definedName>
    <definedName name="________ST7" localSheetId="6">#REF!</definedName>
    <definedName name="________ST7" localSheetId="11">#REF!</definedName>
    <definedName name="________ST7">#REF!</definedName>
    <definedName name="________sun2" localSheetId="6">#REF!</definedName>
    <definedName name="________sun2" localSheetId="11">#REF!</definedName>
    <definedName name="________sun2">#REF!</definedName>
    <definedName name="________SW1" localSheetId="6">#REF!</definedName>
    <definedName name="________SW1" localSheetId="11">#REF!</definedName>
    <definedName name="________SW1">#REF!</definedName>
    <definedName name="________SW2" localSheetId="6">#REF!</definedName>
    <definedName name="________SW2" localSheetId="11">#REF!</definedName>
    <definedName name="________SW2">#REF!</definedName>
    <definedName name="________SW3" localSheetId="6">#REF!</definedName>
    <definedName name="________SW3" localSheetId="11">#REF!</definedName>
    <definedName name="________SW3">#REF!</definedName>
    <definedName name="________SW4" localSheetId="6">#REF!</definedName>
    <definedName name="________SW4" localSheetId="11">#REF!</definedName>
    <definedName name="________SW4">#REF!</definedName>
    <definedName name="________SW8" localSheetId="6">#REF!</definedName>
    <definedName name="________SW8" localSheetId="11">#REF!</definedName>
    <definedName name="________SW8">#REF!</definedName>
    <definedName name="________TTG1" localSheetId="6">#REF!</definedName>
    <definedName name="________TTG1" localSheetId="11">#REF!</definedName>
    <definedName name="________TTG1">#REF!</definedName>
    <definedName name="________TTG2" localSheetId="6">#REF!</definedName>
    <definedName name="________TTG2" localSheetId="11">#REF!</definedName>
    <definedName name="________TTG2">#REF!</definedName>
    <definedName name="________vin1" localSheetId="6" hidden="1">#REF!</definedName>
    <definedName name="________vin1" localSheetId="11" hidden="1">#REF!</definedName>
    <definedName name="________vin1" hidden="1">#REF!</definedName>
    <definedName name="________WA320" localSheetId="6">#REF!</definedName>
    <definedName name="________WA320" localSheetId="11">#REF!</definedName>
    <definedName name="________WA320">#REF!</definedName>
    <definedName name="________WA360" localSheetId="6">#REF!</definedName>
    <definedName name="________WA360" localSheetId="11">#REF!</definedName>
    <definedName name="________WA360">#REF!</definedName>
    <definedName name="________WA380" localSheetId="6">#REF!</definedName>
    <definedName name="________WA380" localSheetId="11">#REF!</definedName>
    <definedName name="________WA380">#REF!</definedName>
    <definedName name="________WA420" localSheetId="6">#REF!</definedName>
    <definedName name="________WA420" localSheetId="11">#REF!</definedName>
    <definedName name="________WA420">#REF!</definedName>
    <definedName name="________WA470" localSheetId="6">#REF!</definedName>
    <definedName name="________WA470" localSheetId="11">#REF!</definedName>
    <definedName name="________WA470">#REF!</definedName>
    <definedName name="________wrn1" hidden="1">{#N/A,#N/A,TRUE,"Front Page";#N/A,#N/A,TRUE,"M1";#N/A,#N/A,TRUE,"Details M1";#N/A,#N/A,TRUE,"M2";#N/A,#N/A,TRUE,"Details M2";#N/A,#N/A,TRUE,"M3";#N/A,#N/A,TRUE,"Details M3";#N/A,#N/A,TRUE,"Internet";#N/A,#N/A,TRUE,"Employee benefits";#N/A,#N/A,TRUE,"Consultants expenses";#N/A,#N/A,TRUE,"ACQ1_2";#N/A,#N/A,TRUE,"DIV1_2"}</definedName>
    <definedName name="________yz511" localSheetId="6">#REF!</definedName>
    <definedName name="________yz511" localSheetId="11">#REF!</definedName>
    <definedName name="________yz511">#REF!</definedName>
    <definedName name="________yz512" localSheetId="6">#REF!</definedName>
    <definedName name="________yz512" localSheetId="11">#REF!</definedName>
    <definedName name="________yz512">#REF!</definedName>
    <definedName name="________yz513" localSheetId="6">#REF!</definedName>
    <definedName name="________yz513" localSheetId="11">#REF!</definedName>
    <definedName name="________yz513">#REF!</definedName>
    <definedName name="________yz521" localSheetId="6">#REF!</definedName>
    <definedName name="________yz521" localSheetId="11">#REF!</definedName>
    <definedName name="________yz521">#REF!</definedName>
    <definedName name="________yz522" localSheetId="6">#REF!</definedName>
    <definedName name="________yz522" localSheetId="11">#REF!</definedName>
    <definedName name="________yz522">#REF!</definedName>
    <definedName name="________yz523" localSheetId="6">#REF!</definedName>
    <definedName name="________yz523" localSheetId="11">#REF!</definedName>
    <definedName name="________yz523">#REF!</definedName>
    <definedName name="________z12" hidden="1">{"pro_view",#N/A,FALSE,"EEFSNAP2";"rep_view",#N/A,FALSE,"EEFSNAP2"}</definedName>
    <definedName name="________z2" hidden="1">{"Sch00",#N/A,FALSE,"1";"Contents",#N/A,FALSE,"1"}</definedName>
    <definedName name="________z22" hidden="1">{#N/A,"PURADD",FALSE,"Business Analysis";#N/A,"PURSPP",FALSE,"Business Analysis";#N/A,"CTGIND",FALSE,"Business Analysis";#N/A,"PURCHM",FALSE,"Business Analysis";#N/A,"SPADD",FALSE,"Business Analysis";#N/A,"EPOXY",FALSE,"Business Analysis";#N/A,"PURPER",FALSE,"Business Analysis"}</definedName>
    <definedName name="________z25" hidden="1">{"detail",#N/A,FALSE,"mfg";"summary",#N/A,FALSE,"mfg"}</definedName>
    <definedName name="________z3" hidden="1">{"Sch01",#N/A,FALSE,"2";"Sch02",#N/A,FALSE,"2";"Sch03",#N/A,FALSE,"2";"Sch04",#N/A,FALSE,"2";"Sch05",#N/A,FALSE,"2";"Sch06",#N/A,FALSE,"2";"Sch17",#N/A,FALSE,"2";"Sch19",#N/A,FALSE,"2";"Sch20",#N/A,FALSE,"2";"Sch21",#N/A,FALSE,"2";"Sch26",#N/A,FALSE,"2"}</definedName>
    <definedName name="__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a1" localSheetId="6" hidden="1">#REF!</definedName>
    <definedName name="_______a1" localSheetId="11" hidden="1">#REF!</definedName>
    <definedName name="_______a1" hidden="1">#REF!</definedName>
    <definedName name="_______A100" hidden="1">{#N/A,#N/A,FALSE,"DIR-REP";#N/A,#N/A,FALSE,"AUD-REPORT";#N/A,#N/A,FALSE,"P7L&amp;BS";#N/A,#N/A,FALSE,"NOTES";#N/A,#N/A,FALSE,"FA";#N/A,#N/A,FALSE,"NOTES (2)";#N/A,#N/A,FALSE,"Schedule  IV";#N/A,#N/A,FALSE,"Schedule V"}</definedName>
    <definedName name="_______A5100" hidden="1">{#N/A,#N/A,FALSE,"COVER";#N/A,#N/A,FALSE,"0";#N/A,#N/A,FALSE,"1";#N/A,#N/A,FALSE,"2";#N/A,#N/A,FALSE,"3";#N/A,#N/A,FALSE,"4";#N/A,#N/A,FALSE,"5";#N/A,#N/A,FALSE,"6";#N/A,#N/A,FALSE,"7";#N/A,#N/A,FALSE,"8";#N/A,#N/A,FALSE,"9";#N/A,#N/A,FALSE,"10";#N/A,#N/A,FALSE,"11"}</definedName>
    <definedName name="_______abc1" hidden="1">{"detail",#N/A,FALSE,"mfg";"summary",#N/A,FALSE,"mfg"}</definedName>
    <definedName name="_______abc2" hidden="1">{"detail",#N/A,FALSE,"mfg";"summary",#N/A,FALSE,"mfg"}</definedName>
    <definedName name="_______ad1" hidden="1">{#N/A,#N/A,FALSE,"TB";#N/A,#N/A,FALSE,"DR";#N/A,#N/A,FALSE,"AR";#N/A,#N/A,FALSE,"PL";#N/A,#N/A,FALSE,"BS";#N/A,#N/A,FALSE,"NOTES";#N/A,#N/A,FALSE,"NOTES (2)";#N/A,#N/A,FALSE,"NOTES (3)";#N/A,#N/A,FALSE,"DPL";#N/A,#N/A,FALSE,"TAXC.INDEX";#N/A,#N/A,FALSE,"Schedule I";#N/A,#N/A,FALSE,"Adjustments"}</definedName>
    <definedName name="_______Apr01" localSheetId="6">#REF!</definedName>
    <definedName name="_______Apr01" localSheetId="11">#REF!</definedName>
    <definedName name="_______Apr01">#REF!</definedName>
    <definedName name="_______BSP2" localSheetId="6">#REF!</definedName>
    <definedName name="_______BSP2" localSheetId="11">#REF!</definedName>
    <definedName name="_______BSP2">#REF!</definedName>
    <definedName name="_______bsP3" localSheetId="6">#REF!</definedName>
    <definedName name="_______bsP3" localSheetId="11">#REF!</definedName>
    <definedName name="_______bsP3">#REF!</definedName>
    <definedName name="_______D2" localSheetId="6">#REF!</definedName>
    <definedName name="_______D2" localSheetId="11">#REF!</definedName>
    <definedName name="_______D2">#REF!</definedName>
    <definedName name="_______D40" localSheetId="6">#REF!</definedName>
    <definedName name="_______D40" localSheetId="11">#REF!</definedName>
    <definedName name="_______D40">#REF!</definedName>
    <definedName name="_______d4000" localSheetId="6">#REF!</definedName>
    <definedName name="_______d4000" localSheetId="11">#REF!</definedName>
    <definedName name="_______d4000">#REF!</definedName>
    <definedName name="_______D50" localSheetId="6">#REF!</definedName>
    <definedName name="_______D50" localSheetId="11">#REF!</definedName>
    <definedName name="_______D50">#REF!</definedName>
    <definedName name="_______d5000" localSheetId="6">#REF!</definedName>
    <definedName name="_______d5000" localSheetId="11">#REF!</definedName>
    <definedName name="_______d5000">#REF!</definedName>
    <definedName name="_______DAT1" localSheetId="37">#REF!</definedName>
    <definedName name="_______DAT1" localSheetId="23">#REF!</definedName>
    <definedName name="_______DAT1" localSheetId="6">#REF!</definedName>
    <definedName name="_______DAT1" localSheetId="11">#REF!</definedName>
    <definedName name="_______DAT1">#REF!</definedName>
    <definedName name="_______DAT10" localSheetId="37">#REF!</definedName>
    <definedName name="_______DAT10" localSheetId="23">#REF!</definedName>
    <definedName name="_______DAT10" localSheetId="6">#REF!</definedName>
    <definedName name="_______DAT10" localSheetId="11">#REF!</definedName>
    <definedName name="_______DAT10">#REF!</definedName>
    <definedName name="_______DAT11" localSheetId="37">#REF!</definedName>
    <definedName name="_______DAT11" localSheetId="23">#REF!</definedName>
    <definedName name="_______DAT11" localSheetId="6">#REF!</definedName>
    <definedName name="_______DAT11" localSheetId="11">#REF!</definedName>
    <definedName name="_______DAT11">#REF!</definedName>
    <definedName name="_______DAT12" localSheetId="37">#REF!</definedName>
    <definedName name="_______DAT12" localSheetId="23">#REF!</definedName>
    <definedName name="_______DAT12" localSheetId="6">#REF!</definedName>
    <definedName name="_______DAT12" localSheetId="11">#REF!</definedName>
    <definedName name="_______DAT12">#REF!</definedName>
    <definedName name="_______DAT13" localSheetId="37">#REF!</definedName>
    <definedName name="_______DAT13" localSheetId="23">#REF!</definedName>
    <definedName name="_______DAT13" localSheetId="6">#REF!</definedName>
    <definedName name="_______DAT13" localSheetId="11">#REF!</definedName>
    <definedName name="_______DAT13">#REF!</definedName>
    <definedName name="_______DAT14" localSheetId="37">#REF!</definedName>
    <definedName name="_______DAT14" localSheetId="23">#REF!</definedName>
    <definedName name="_______DAT14" localSheetId="6">#REF!</definedName>
    <definedName name="_______DAT14" localSheetId="11">#REF!</definedName>
    <definedName name="_______DAT14">#REF!</definedName>
    <definedName name="_______DAT15" localSheetId="37">#REF!</definedName>
    <definedName name="_______DAT15" localSheetId="23">#REF!</definedName>
    <definedName name="_______DAT15" localSheetId="6">#REF!</definedName>
    <definedName name="_______DAT15" localSheetId="11">#REF!</definedName>
    <definedName name="_______DAT15">#REF!</definedName>
    <definedName name="_______DAT2" localSheetId="37">#REF!</definedName>
    <definedName name="_______DAT2" localSheetId="23">#REF!</definedName>
    <definedName name="_______DAT2" localSheetId="6">#REF!</definedName>
    <definedName name="_______DAT2" localSheetId="11">#REF!</definedName>
    <definedName name="_______DAT2">#REF!</definedName>
    <definedName name="_______DAT3" localSheetId="37">#REF!</definedName>
    <definedName name="_______DAT3" localSheetId="23">#REF!</definedName>
    <definedName name="_______DAT3" localSheetId="6">#REF!</definedName>
    <definedName name="_______DAT3" localSheetId="11">#REF!</definedName>
    <definedName name="_______DAT3">#REF!</definedName>
    <definedName name="_______DAT4" localSheetId="37">#REF!</definedName>
    <definedName name="_______DAT4" localSheetId="23">#REF!</definedName>
    <definedName name="_______DAT4" localSheetId="6">#REF!</definedName>
    <definedName name="_______DAT4" localSheetId="11">#REF!</definedName>
    <definedName name="_______DAT4">#REF!</definedName>
    <definedName name="_______DAT5" localSheetId="37">#REF!</definedName>
    <definedName name="_______DAT5" localSheetId="23">#REF!</definedName>
    <definedName name="_______DAT5" localSheetId="6">#REF!</definedName>
    <definedName name="_______DAT5" localSheetId="11">#REF!</definedName>
    <definedName name="_______DAT5">#REF!</definedName>
    <definedName name="_______DAT6" localSheetId="37">#REF!</definedName>
    <definedName name="_______DAT6" localSheetId="23">#REF!</definedName>
    <definedName name="_______DAT6" localSheetId="6">#REF!</definedName>
    <definedName name="_______DAT6" localSheetId="11">#REF!</definedName>
    <definedName name="_______DAT6">#REF!</definedName>
    <definedName name="_______DAT7" localSheetId="37">#REF!</definedName>
    <definedName name="_______DAT7" localSheetId="23">#REF!</definedName>
    <definedName name="_______DAT7" localSheetId="6">#REF!</definedName>
    <definedName name="_______DAT7" localSheetId="11">#REF!</definedName>
    <definedName name="_______DAT7">#REF!</definedName>
    <definedName name="_______DAT8" localSheetId="37">#REF!</definedName>
    <definedName name="_______DAT8" localSheetId="23">#REF!</definedName>
    <definedName name="_______DAT8" localSheetId="6">#REF!</definedName>
    <definedName name="_______DAT8" localSheetId="11">#REF!</definedName>
    <definedName name="_______DAT8">#REF!</definedName>
    <definedName name="_______DAT9" localSheetId="37">#REF!</definedName>
    <definedName name="_______DAT9" localSheetId="23">#REF!</definedName>
    <definedName name="_______DAT9" localSheetId="6">#REF!</definedName>
    <definedName name="_______DAT9" localSheetId="11">#REF!</definedName>
    <definedName name="_______DAT9">#REF!</definedName>
    <definedName name="_______E1" hidden="1">{#N/A,#N/A,FALSE,"TB";#N/A,#N/A,FALSE,"AR";#N/A,#N/A,FALSE,"BS";#N/A,#N/A,FALSE,"PL";#N/A,#N/A,FALSE,"NOTES";#N/A,#N/A,FALSE,"NOTES (2)";#N/A,#N/A,FALSE,"NOTES (3)";#N/A,#N/A,FALSE,"TAXC.INDEX";#N/A,#N/A,FALSE,"Schedule I";#N/A,#N/A,FALSE,"DPL";#N/A,#N/A,FALSE,"Schedule IV";#N/A,#N/A,FALSE,"Adjustments"}</definedName>
    <definedName name="_______E11" hidden="1">{#N/A,#N/A,FALSE,"COVER";#N/A,#N/A,FALSE,"0";#N/A,#N/A,FALSE,"1";#N/A,#N/A,FALSE,"2";#N/A,#N/A,FALSE,"3";#N/A,#N/A,FALSE,"4";#N/A,#N/A,FALSE,"5";#N/A,#N/A,FALSE,"6";#N/A,#N/A,FALSE,"7";#N/A,#N/A,FALSE,"8";#N/A,#N/A,FALSE,"9";#N/A,#N/A,FALSE,"10";#N/A,#N/A,FALSE,"11"}</definedName>
    <definedName name="_______E1100" hidden="1">{#N/A,#N/A,FALSE,"TAXC.INDEX";#N/A,#N/A,FALSE,"Schedule I";#N/A,#N/A,FALSE,"Schedule  II";#N/A,#N/A,FALSE,"Schedule III";#N/A,#N/A,FALSE,"Schedule IV";#N/A,#N/A,FALSE,"Schedule IV (Cont'd)";#N/A,#N/A,FALSE,"Schedule V";#N/A,#N/A,FALSE,"Schedule VI";#N/A,#N/A,FALSE,"Schedule VII"}</definedName>
    <definedName name="_______GD10" hidden="1">{#N/A,#N/A,FALSE,"summary"}</definedName>
    <definedName name="_______K3" hidden="1">{#N/A,#N/A,FALSE,"COVER";#N/A,#N/A,FALSE,"0";#N/A,#N/A,FALSE,"1";#N/A,#N/A,FALSE,"2";#N/A,#N/A,FALSE,"3";#N/A,#N/A,FALSE,"4";#N/A,#N/A,FALSE,"5";#N/A,#N/A,FALSE,"6";#N/A,#N/A,FALSE,"7";#N/A,#N/A,FALSE,"8";#N/A,#N/A,FALSE,"9";#N/A,#N/A,FALSE,"10";#N/A,#N/A,FALSE,"11"}</definedName>
    <definedName name="_______KE3" localSheetId="6" hidden="1">#REF!</definedName>
    <definedName name="_______KE3" localSheetId="11" hidden="1">#REF!</definedName>
    <definedName name="_______KE3" hidden="1">#REF!</definedName>
    <definedName name="_______KE5" localSheetId="6" hidden="1">#REF!</definedName>
    <definedName name="_______KE5" localSheetId="11" hidden="1">#REF!</definedName>
    <definedName name="_______KE5" hidden="1">#REF!</definedName>
    <definedName name="_______KE6" localSheetId="6" hidden="1">#REF!</definedName>
    <definedName name="_______KE6" localSheetId="11" hidden="1">#REF!</definedName>
    <definedName name="_______KE6" hidden="1">#REF!</definedName>
    <definedName name="_______KE8" localSheetId="6" hidden="1">#REF!</definedName>
    <definedName name="_______KE8" localSheetId="11" hidden="1">#REF!</definedName>
    <definedName name="_______KE8" hidden="1">#REF!</definedName>
    <definedName name="_______KE89" localSheetId="6" hidden="1">#REF!</definedName>
    <definedName name="_______KE89" localSheetId="11" hidden="1">#REF!</definedName>
    <definedName name="_______KE89" hidden="1">#REF!</definedName>
    <definedName name="_______key1" localSheetId="37" hidden="1">#REF!</definedName>
    <definedName name="_______key1" localSheetId="23" hidden="1">#REF!</definedName>
    <definedName name="_______key1" localSheetId="6" hidden="1">#REF!</definedName>
    <definedName name="_______key1" localSheetId="11" hidden="1">#REF!</definedName>
    <definedName name="_______key1" hidden="1">#REF!</definedName>
    <definedName name="_______key11" localSheetId="6" hidden="1">#REF!</definedName>
    <definedName name="_______key11" localSheetId="11" hidden="1">#REF!</definedName>
    <definedName name="_______key11" hidden="1">#REF!</definedName>
    <definedName name="_______key12" localSheetId="6" hidden="1">#REF!</definedName>
    <definedName name="_______key12" localSheetId="11" hidden="1">#REF!</definedName>
    <definedName name="_______key12" hidden="1">#REF!</definedName>
    <definedName name="_______KEY123" localSheetId="6" hidden="1">#REF!</definedName>
    <definedName name="_______KEY123" localSheetId="11" hidden="1">#REF!</definedName>
    <definedName name="_______KEY123" hidden="1">#REF!</definedName>
    <definedName name="_______KEY1234" localSheetId="6" hidden="1">#REF!</definedName>
    <definedName name="_______KEY1234" localSheetId="11" hidden="1">#REF!</definedName>
    <definedName name="_______KEY1234" hidden="1">#REF!</definedName>
    <definedName name="_______key1521" localSheetId="6" hidden="1">#REF!</definedName>
    <definedName name="_______key1521" localSheetId="11" hidden="1">#REF!</definedName>
    <definedName name="_______key1521" hidden="1">#REF!</definedName>
    <definedName name="_______key2" localSheetId="6" hidden="1">#REF!</definedName>
    <definedName name="_______key2" localSheetId="11" hidden="1">#REF!</definedName>
    <definedName name="_______key2" hidden="1">#REF!</definedName>
    <definedName name="_______key3" localSheetId="6" hidden="1">#REF!</definedName>
    <definedName name="_______key3" localSheetId="11" hidden="1">#REF!</definedName>
    <definedName name="_______key3" hidden="1">#REF!</definedName>
    <definedName name="_______KEY4" localSheetId="6" hidden="1">#REF!</definedName>
    <definedName name="_______KEY4" localSheetId="11" hidden="1">#REF!</definedName>
    <definedName name="_______KEY4" hidden="1">#REF!</definedName>
    <definedName name="_______KEY5" localSheetId="6" hidden="1">#REF!</definedName>
    <definedName name="_______KEY5" localSheetId="11" hidden="1">#REF!</definedName>
    <definedName name="_______KEY5" hidden="1">#REF!</definedName>
    <definedName name="_______KEY6" localSheetId="6" hidden="1">#REF!</definedName>
    <definedName name="_______KEY6" localSheetId="11" hidden="1">#REF!</definedName>
    <definedName name="_______KEY6" hidden="1">#REF!</definedName>
    <definedName name="_______KEY7" localSheetId="6" hidden="1">#REF!</definedName>
    <definedName name="_______KEY7" localSheetId="11" hidden="1">#REF!</definedName>
    <definedName name="_______KEY7" hidden="1">#REF!</definedName>
    <definedName name="_______key77" localSheetId="6" hidden="1">#REF!</definedName>
    <definedName name="_______key77" localSheetId="11" hidden="1">#REF!</definedName>
    <definedName name="_______key77" hidden="1">#REF!</definedName>
    <definedName name="_______key8" localSheetId="6" hidden="1">#REF!</definedName>
    <definedName name="_______key8" localSheetId="11" hidden="1">#REF!</definedName>
    <definedName name="_______key8" hidden="1">#REF!</definedName>
    <definedName name="_______KEY90" localSheetId="6" hidden="1">#REF!</definedName>
    <definedName name="_______KEY90" localSheetId="11" hidden="1">#REF!</definedName>
    <definedName name="_______KEY90" hidden="1">#REF!</definedName>
    <definedName name="_______LF12" localSheetId="37" hidden="1">#REF!</definedName>
    <definedName name="_______LF12" localSheetId="23" hidden="1">#REF!</definedName>
    <definedName name="_______LF12" localSheetId="6" hidden="1">#REF!</definedName>
    <definedName name="_______LF12" localSheetId="11" hidden="1">#REF!</definedName>
    <definedName name="_______LF12" hidden="1">#REF!</definedName>
    <definedName name="_______MIS52" localSheetId="6">#REF!</definedName>
    <definedName name="_______MIS52" localSheetId="11">#REF!</definedName>
    <definedName name="_______MIS52">#REF!</definedName>
    <definedName name="_______Na1" localSheetId="6">#REF!</definedName>
    <definedName name="_______Na1" localSheetId="11">#REF!</definedName>
    <definedName name="_______Na1">#REF!</definedName>
    <definedName name="_______P28" hidden="1">12</definedName>
    <definedName name="_______P3" hidden="1">15</definedName>
    <definedName name="_______PA7" localSheetId="6">#REF!</definedName>
    <definedName name="_______PA7" localSheetId="11">#REF!</definedName>
    <definedName name="_______PA7">#REF!</definedName>
    <definedName name="_______PA8" localSheetId="6">#REF!</definedName>
    <definedName name="_______PA8" localSheetId="11">#REF!</definedName>
    <definedName name="_______PA8">#REF!</definedName>
    <definedName name="_______PC200" localSheetId="6">#REF!</definedName>
    <definedName name="_______PC200" localSheetId="11">#REF!</definedName>
    <definedName name="_______PC200">#REF!</definedName>
    <definedName name="_______PC220" localSheetId="6">#REF!</definedName>
    <definedName name="_______PC220" localSheetId="11">#REF!</definedName>
    <definedName name="_______PC220">#REF!</definedName>
    <definedName name="_______PC300" localSheetId="6">#REF!</definedName>
    <definedName name="_______PC300" localSheetId="11">#REF!</definedName>
    <definedName name="_______PC300">#REF!</definedName>
    <definedName name="_______PC400" localSheetId="6">#REF!</definedName>
    <definedName name="_______PC400" localSheetId="11">#REF!</definedName>
    <definedName name="_______PC400">#REF!</definedName>
    <definedName name="_______PD1" localSheetId="6">#REF!</definedName>
    <definedName name="_______PD1" localSheetId="11">#REF!</definedName>
    <definedName name="_______PD1">#REF!</definedName>
    <definedName name="_______PE12" localSheetId="6">#REF!</definedName>
    <definedName name="_______PE12" localSheetId="11">#REF!</definedName>
    <definedName name="_______PE12">#REF!</definedName>
    <definedName name="_______PE13" localSheetId="6">#REF!</definedName>
    <definedName name="_______PE13" localSheetId="11">#REF!</definedName>
    <definedName name="_______PE13">#REF!</definedName>
    <definedName name="_______PE6" localSheetId="6">#REF!</definedName>
    <definedName name="_______PE6" localSheetId="11">#REF!</definedName>
    <definedName name="_______PE6">#REF!</definedName>
    <definedName name="_______PE7" localSheetId="6">#REF!</definedName>
    <definedName name="_______PE7" localSheetId="11">#REF!</definedName>
    <definedName name="_______PE7">#REF!</definedName>
    <definedName name="_______PE8" localSheetId="6">#REF!</definedName>
    <definedName name="_______PE8" localSheetId="11">#REF!</definedName>
    <definedName name="_______PE8">#REF!</definedName>
    <definedName name="_______PE9" localSheetId="6">#REF!</definedName>
    <definedName name="_______PE9" localSheetId="11">#REF!</definedName>
    <definedName name="_______PE9">#REF!</definedName>
    <definedName name="_______pgz101" localSheetId="6">#REF!</definedName>
    <definedName name="_______pgz101" localSheetId="11">#REF!</definedName>
    <definedName name="_______pgz101">#REF!</definedName>
    <definedName name="_______pgz102" localSheetId="6">#REF!</definedName>
    <definedName name="_______pgz102" localSheetId="11">#REF!</definedName>
    <definedName name="_______pgz102">#REF!</definedName>
    <definedName name="_______pgz103" localSheetId="6">#REF!</definedName>
    <definedName name="_______pgz103" localSheetId="11">#REF!</definedName>
    <definedName name="_______pgz103">#REF!</definedName>
    <definedName name="_______pgz104" localSheetId="6">#REF!</definedName>
    <definedName name="_______pgz104" localSheetId="11">#REF!</definedName>
    <definedName name="_______pgz104">#REF!</definedName>
    <definedName name="_______pgz105" localSheetId="6">#REF!</definedName>
    <definedName name="_______pgz105" localSheetId="11">#REF!</definedName>
    <definedName name="_______pgz105">#REF!</definedName>
    <definedName name="_______pgz106" localSheetId="6">#REF!</definedName>
    <definedName name="_______pgz106" localSheetId="11">#REF!</definedName>
    <definedName name="_______pgz106">#REF!</definedName>
    <definedName name="_______pgz511" localSheetId="6">#REF!</definedName>
    <definedName name="_______pgz511" localSheetId="11">#REF!</definedName>
    <definedName name="_______pgz511">#REF!</definedName>
    <definedName name="_______pgz512" localSheetId="6">#REF!</definedName>
    <definedName name="_______pgz512" localSheetId="11">#REF!</definedName>
    <definedName name="_______pgz512">#REF!</definedName>
    <definedName name="_______pgz513" localSheetId="6">#REF!</definedName>
    <definedName name="_______pgz513" localSheetId="11">#REF!</definedName>
    <definedName name="_______pgz513">#REF!</definedName>
    <definedName name="_______pgz521" localSheetId="6">#REF!</definedName>
    <definedName name="_______pgz521" localSheetId="11">#REF!</definedName>
    <definedName name="_______pgz521">#REF!</definedName>
    <definedName name="_______pgz522" localSheetId="6">#REF!</definedName>
    <definedName name="_______pgz522" localSheetId="11">#REF!</definedName>
    <definedName name="_______pgz522">#REF!</definedName>
    <definedName name="_______pgz523" localSheetId="6">#REF!</definedName>
    <definedName name="_______pgz523" localSheetId="11">#REF!</definedName>
    <definedName name="_______pgz523">#REF!</definedName>
    <definedName name="_______pgz53" localSheetId="6">#REF!</definedName>
    <definedName name="_______pgz53" localSheetId="11">#REF!</definedName>
    <definedName name="_______pgz53">#REF!</definedName>
    <definedName name="_______pgz541" localSheetId="6">#REF!</definedName>
    <definedName name="_______pgz541" localSheetId="11">#REF!</definedName>
    <definedName name="_______pgz541">#REF!</definedName>
    <definedName name="_______pgz542" localSheetId="6">#REF!</definedName>
    <definedName name="_______pgz542" localSheetId="11">#REF!</definedName>
    <definedName name="_______pgz542">#REF!</definedName>
    <definedName name="_______pgz55" localSheetId="6">#REF!</definedName>
    <definedName name="_______pgz55" localSheetId="11">#REF!</definedName>
    <definedName name="_______pgz55">#REF!</definedName>
    <definedName name="_______pgz56" localSheetId="6">#REF!</definedName>
    <definedName name="_______pgz56" localSheetId="11">#REF!</definedName>
    <definedName name="_______pgz56">#REF!</definedName>
    <definedName name="_______pgz61" localSheetId="6">#REF!</definedName>
    <definedName name="_______pgz61" localSheetId="11">#REF!</definedName>
    <definedName name="_______pgz61">#REF!</definedName>
    <definedName name="_______pgz62" localSheetId="6">#REF!</definedName>
    <definedName name="_______pgz62" localSheetId="11">#REF!</definedName>
    <definedName name="_______pgz62">#REF!</definedName>
    <definedName name="_______pgz71" localSheetId="6">#REF!</definedName>
    <definedName name="_______pgz71" localSheetId="11">#REF!</definedName>
    <definedName name="_______pgz71">#REF!</definedName>
    <definedName name="_______pgz72" localSheetId="6">#REF!</definedName>
    <definedName name="_______pgz72" localSheetId="11">#REF!</definedName>
    <definedName name="_______pgz72">#REF!</definedName>
    <definedName name="_______pgz81" localSheetId="6">#REF!</definedName>
    <definedName name="_______pgz81" localSheetId="11">#REF!</definedName>
    <definedName name="_______pgz81">#REF!</definedName>
    <definedName name="_______pgz82" localSheetId="6">#REF!</definedName>
    <definedName name="_______pgz82" localSheetId="11">#REF!</definedName>
    <definedName name="_______pgz82">#REF!</definedName>
    <definedName name="_______pgz91" localSheetId="6">#REF!</definedName>
    <definedName name="_______pgz91" localSheetId="11">#REF!</definedName>
    <definedName name="_______pgz91">#REF!</definedName>
    <definedName name="_______pgz910" localSheetId="6">#REF!</definedName>
    <definedName name="_______pgz910" localSheetId="11">#REF!</definedName>
    <definedName name="_______pgz910">#REF!</definedName>
    <definedName name="_______pgz911" localSheetId="6">#REF!</definedName>
    <definedName name="_______pgz911" localSheetId="11">#REF!</definedName>
    <definedName name="_______pgz911">#REF!</definedName>
    <definedName name="_______pgz912" localSheetId="6">#REF!</definedName>
    <definedName name="_______pgz912" localSheetId="11">#REF!</definedName>
    <definedName name="_______pgz912">#REF!</definedName>
    <definedName name="_______pgz913" localSheetId="6">#REF!</definedName>
    <definedName name="_______pgz913" localSheetId="11">#REF!</definedName>
    <definedName name="_______pgz913">#REF!</definedName>
    <definedName name="_______pgz92" localSheetId="6">#REF!</definedName>
    <definedName name="_______pgz92" localSheetId="11">#REF!</definedName>
    <definedName name="_______pgz92">#REF!</definedName>
    <definedName name="_______pgz95" localSheetId="6">#REF!</definedName>
    <definedName name="_______pgz95" localSheetId="11">#REF!</definedName>
    <definedName name="_______pgz95">#REF!</definedName>
    <definedName name="_______pgz97" localSheetId="6">#REF!</definedName>
    <definedName name="_______pgz97" localSheetId="11">#REF!</definedName>
    <definedName name="_______pgz97">#REF!</definedName>
    <definedName name="_______pgz98" localSheetId="6">#REF!</definedName>
    <definedName name="_______pgz98" localSheetId="11">#REF!</definedName>
    <definedName name="_______pgz98">#REF!</definedName>
    <definedName name="_______PH1" localSheetId="6">#REF!</definedName>
    <definedName name="_______PH1" localSheetId="11">#REF!</definedName>
    <definedName name="_______PH1">#REF!</definedName>
    <definedName name="_______PI1" localSheetId="6">#REF!</definedName>
    <definedName name="_______PI1" localSheetId="11">#REF!</definedName>
    <definedName name="_______PI1">#REF!</definedName>
    <definedName name="_______PK1" localSheetId="6">#REF!</definedName>
    <definedName name="_______PK1" localSheetId="11">#REF!</definedName>
    <definedName name="_______PK1">#REF!</definedName>
    <definedName name="_______PK3" localSheetId="6">#REF!</definedName>
    <definedName name="_______PK3" localSheetId="11">#REF!</definedName>
    <definedName name="_______PK3">#REF!</definedName>
    <definedName name="_______qc1" hidden="1">{#N/A,#N/A,TRUE,"자재관리";#N/A,#N/A,TRUE,"품질"}</definedName>
    <definedName name="_______ST1" localSheetId="6">#REF!</definedName>
    <definedName name="_______ST1" localSheetId="11">#REF!</definedName>
    <definedName name="_______ST1">#REF!</definedName>
    <definedName name="_______ST2" localSheetId="6">#REF!</definedName>
    <definedName name="_______ST2" localSheetId="11">#REF!</definedName>
    <definedName name="_______ST2">#REF!</definedName>
    <definedName name="_______ST3" localSheetId="6">#REF!</definedName>
    <definedName name="_______ST3" localSheetId="11">#REF!</definedName>
    <definedName name="_______ST3">#REF!</definedName>
    <definedName name="_______ST4" localSheetId="6">#REF!</definedName>
    <definedName name="_______ST4" localSheetId="11">#REF!</definedName>
    <definedName name="_______ST4">#REF!</definedName>
    <definedName name="_______ST5" localSheetId="6">#REF!</definedName>
    <definedName name="_______ST5" localSheetId="11">#REF!</definedName>
    <definedName name="_______ST5">#REF!</definedName>
    <definedName name="_______ST6" localSheetId="6">#REF!</definedName>
    <definedName name="_______ST6" localSheetId="11">#REF!</definedName>
    <definedName name="_______ST6">#REF!</definedName>
    <definedName name="_______ST7" localSheetId="6">#REF!</definedName>
    <definedName name="_______ST7" localSheetId="11">#REF!</definedName>
    <definedName name="_______ST7">#REF!</definedName>
    <definedName name="_______sun2" localSheetId="6">#REF!</definedName>
    <definedName name="_______sun2" localSheetId="11">#REF!</definedName>
    <definedName name="_______sun2">#REF!</definedName>
    <definedName name="_______SW1" localSheetId="6">#REF!</definedName>
    <definedName name="_______SW1" localSheetId="11">#REF!</definedName>
    <definedName name="_______SW1">#REF!</definedName>
    <definedName name="_______SW2" localSheetId="6">#REF!</definedName>
    <definedName name="_______SW2" localSheetId="11">#REF!</definedName>
    <definedName name="_______SW2">#REF!</definedName>
    <definedName name="_______SW3" localSheetId="6">#REF!</definedName>
    <definedName name="_______SW3" localSheetId="11">#REF!</definedName>
    <definedName name="_______SW3">#REF!</definedName>
    <definedName name="_______SW4" localSheetId="6">#REF!</definedName>
    <definedName name="_______SW4" localSheetId="11">#REF!</definedName>
    <definedName name="_______SW4">#REF!</definedName>
    <definedName name="_______SW8" localSheetId="6">#REF!</definedName>
    <definedName name="_______SW8" localSheetId="11">#REF!</definedName>
    <definedName name="_______SW8">#REF!</definedName>
    <definedName name="_______TTG1" localSheetId="6">#REF!</definedName>
    <definedName name="_______TTG1" localSheetId="11">#REF!</definedName>
    <definedName name="_______TTG1">#REF!</definedName>
    <definedName name="_______TTG2" localSheetId="6">#REF!</definedName>
    <definedName name="_______TTG2" localSheetId="11">#REF!</definedName>
    <definedName name="_______TTG2">#REF!</definedName>
    <definedName name="_______vin1" localSheetId="6" hidden="1">#REF!</definedName>
    <definedName name="_______vin1" localSheetId="11" hidden="1">#REF!</definedName>
    <definedName name="_______vin1" hidden="1">#REF!</definedName>
    <definedName name="_______WA320" localSheetId="6">#REF!</definedName>
    <definedName name="_______WA320" localSheetId="11">#REF!</definedName>
    <definedName name="_______WA320">#REF!</definedName>
    <definedName name="_______WA360" localSheetId="6">#REF!</definedName>
    <definedName name="_______WA360" localSheetId="11">#REF!</definedName>
    <definedName name="_______WA360">#REF!</definedName>
    <definedName name="_______WA380" localSheetId="6">#REF!</definedName>
    <definedName name="_______WA380" localSheetId="11">#REF!</definedName>
    <definedName name="_______WA380">#REF!</definedName>
    <definedName name="_______WA420" localSheetId="6">#REF!</definedName>
    <definedName name="_______WA420" localSheetId="11">#REF!</definedName>
    <definedName name="_______WA420">#REF!</definedName>
    <definedName name="_______WA470" localSheetId="6">#REF!</definedName>
    <definedName name="_______WA470" localSheetId="11">#REF!</definedName>
    <definedName name="_______WA470">#REF!</definedName>
    <definedName name="_______wrn1" hidden="1">{#N/A,#N/A,TRUE,"Front Page";#N/A,#N/A,TRUE,"M1";#N/A,#N/A,TRUE,"Details M1";#N/A,#N/A,TRUE,"M2";#N/A,#N/A,TRUE,"Details M2";#N/A,#N/A,TRUE,"M3";#N/A,#N/A,TRUE,"Details M3";#N/A,#N/A,TRUE,"Internet";#N/A,#N/A,TRUE,"Employee benefits";#N/A,#N/A,TRUE,"Consultants expenses";#N/A,#N/A,TRUE,"ACQ1_2";#N/A,#N/A,TRUE,"DIV1_2"}</definedName>
    <definedName name="_______YE1" localSheetId="6">#REF!</definedName>
    <definedName name="_______YE1" localSheetId="11">#REF!</definedName>
    <definedName name="_______YE1">#REF!</definedName>
    <definedName name="_______YS1" localSheetId="6">#REF!</definedName>
    <definedName name="_______YS1" localSheetId="11">#REF!</definedName>
    <definedName name="_______YS1">#REF!</definedName>
    <definedName name="_______yz511" localSheetId="6">#REF!</definedName>
    <definedName name="_______yz511" localSheetId="11">#REF!</definedName>
    <definedName name="_______yz511">#REF!</definedName>
    <definedName name="_______yz512" localSheetId="6">#REF!</definedName>
    <definedName name="_______yz512" localSheetId="11">#REF!</definedName>
    <definedName name="_______yz512">#REF!</definedName>
    <definedName name="_______yz513" localSheetId="6">#REF!</definedName>
    <definedName name="_______yz513" localSheetId="11">#REF!</definedName>
    <definedName name="_______yz513">#REF!</definedName>
    <definedName name="_______yz521" localSheetId="6">#REF!</definedName>
    <definedName name="_______yz521" localSheetId="11">#REF!</definedName>
    <definedName name="_______yz521">#REF!</definedName>
    <definedName name="_______yz522" localSheetId="6">#REF!</definedName>
    <definedName name="_______yz522" localSheetId="11">#REF!</definedName>
    <definedName name="_______yz522">#REF!</definedName>
    <definedName name="_______yz523" localSheetId="6">#REF!</definedName>
    <definedName name="_______yz523" localSheetId="11">#REF!</definedName>
    <definedName name="_______yz523">#REF!</definedName>
    <definedName name="_______z12" hidden="1">{"pro_view",#N/A,FALSE,"EEFSNAP2";"rep_view",#N/A,FALSE,"EEFSNAP2"}</definedName>
    <definedName name="_______z2" hidden="1">{"Sch00",#N/A,FALSE,"1";"Contents",#N/A,FALSE,"1"}</definedName>
    <definedName name="_______z22" hidden="1">{#N/A,"PURADD",FALSE,"Business Analysis";#N/A,"PURSPP",FALSE,"Business Analysis";#N/A,"CTGIND",FALSE,"Business Analysis";#N/A,"PURCHM",FALSE,"Business Analysis";#N/A,"SPADD",FALSE,"Business Analysis";#N/A,"EPOXY",FALSE,"Business Analysis";#N/A,"PURPER",FALSE,"Business Analysis"}</definedName>
    <definedName name="_______z25" hidden="1">{"detail",#N/A,FALSE,"mfg";"summary",#N/A,FALSE,"mfg"}</definedName>
    <definedName name="_______z3" hidden="1">{"Sch01",#N/A,FALSE,"2";"Sch02",#N/A,FALSE,"2";"Sch03",#N/A,FALSE,"2";"Sch04",#N/A,FALSE,"2";"Sch05",#N/A,FALSE,"2";"Sch06",#N/A,FALSE,"2";"Sch17",#N/A,FALSE,"2";"Sch19",#N/A,FALSE,"2";"Sch20",#N/A,FALSE,"2";"Sch21",#N/A,FALSE,"2";"Sch26",#N/A,FALSE,"2"}</definedName>
    <definedName name="_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123Graph_A图表_1A" localSheetId="37" hidden="1">#REF!</definedName>
    <definedName name="______123Graph_A图表_1A" localSheetId="23" hidden="1">#REF!</definedName>
    <definedName name="______123Graph_A图表_1A" localSheetId="6" hidden="1">#REF!</definedName>
    <definedName name="______123Graph_A图表_1A" localSheetId="11" hidden="1">#REF!</definedName>
    <definedName name="______123Graph_A图表_1A" hidden="1">#REF!</definedName>
    <definedName name="______123Graph_B图表_1A" localSheetId="37" hidden="1">#REF!</definedName>
    <definedName name="______123Graph_B图表_1A" localSheetId="23" hidden="1">#REF!</definedName>
    <definedName name="______123Graph_B图表_1A" localSheetId="6" hidden="1">#REF!</definedName>
    <definedName name="______123Graph_B图表_1A" localSheetId="11" hidden="1">#REF!</definedName>
    <definedName name="______123Graph_B图表_1A" hidden="1">#REF!</definedName>
    <definedName name="______123Graph_C图表_1A" localSheetId="37" hidden="1">#REF!</definedName>
    <definedName name="______123Graph_C图表_1A" localSheetId="23" hidden="1">#REF!</definedName>
    <definedName name="______123Graph_C图表_1A" localSheetId="6" hidden="1">#REF!</definedName>
    <definedName name="______123Graph_C图表_1A" localSheetId="11" hidden="1">#REF!</definedName>
    <definedName name="______123Graph_C图表_1A" hidden="1">#REF!</definedName>
    <definedName name="______123Graph_D图表_1A" localSheetId="37" hidden="1">#REF!</definedName>
    <definedName name="______123Graph_D图表_1A" localSheetId="23" hidden="1">#REF!</definedName>
    <definedName name="______123Graph_D图表_1A" localSheetId="6" hidden="1">#REF!</definedName>
    <definedName name="______123Graph_D图表_1A" localSheetId="11" hidden="1">#REF!</definedName>
    <definedName name="______123Graph_D图表_1A" hidden="1">#REF!</definedName>
    <definedName name="______123Graph_E图表_1A" localSheetId="37" hidden="1">#REF!</definedName>
    <definedName name="______123Graph_E图表_1A" localSheetId="23" hidden="1">#REF!</definedName>
    <definedName name="______123Graph_E图表_1A" localSheetId="6" hidden="1">#REF!</definedName>
    <definedName name="______123Graph_E图表_1A" localSheetId="11" hidden="1">#REF!</definedName>
    <definedName name="______123Graph_E图表_1A" hidden="1">#REF!</definedName>
    <definedName name="______123Graph_F图表_1A" localSheetId="37" hidden="1">#REF!</definedName>
    <definedName name="______123Graph_F图表_1A" localSheetId="23" hidden="1">#REF!</definedName>
    <definedName name="______123Graph_F图表_1A" localSheetId="6" hidden="1">#REF!</definedName>
    <definedName name="______123Graph_F图表_1A" localSheetId="11" hidden="1">#REF!</definedName>
    <definedName name="______123Graph_F图表_1A" hidden="1">#REF!</definedName>
    <definedName name="______123Graph_X图表_1A" localSheetId="37" hidden="1">#REF!</definedName>
    <definedName name="______123Graph_X图表_1A" localSheetId="23" hidden="1">#REF!</definedName>
    <definedName name="______123Graph_X图表_1A" localSheetId="6" hidden="1">#REF!</definedName>
    <definedName name="______123Graph_X图表_1A" localSheetId="11" hidden="1">#REF!</definedName>
    <definedName name="______123Graph_X图表_1A" hidden="1">#REF!</definedName>
    <definedName name="______a1" hidden="1">{#N/A,#N/A,FALSE,"Pharm";#N/A,#N/A,FALSE,"WWCM"}</definedName>
    <definedName name="______A100" hidden="1">{#N/A,#N/A,FALSE,"DIR-REP";#N/A,#N/A,FALSE,"AUD-REPORT";#N/A,#N/A,FALSE,"P7L&amp;BS";#N/A,#N/A,FALSE,"NOTES";#N/A,#N/A,FALSE,"FA";#N/A,#N/A,FALSE,"NOTES (2)";#N/A,#N/A,FALSE,"Schedule  IV";#N/A,#N/A,FALSE,"Schedule V"}</definedName>
    <definedName name="______A5100" hidden="1">{#N/A,#N/A,FALSE,"COVER";#N/A,#N/A,FALSE,"0";#N/A,#N/A,FALSE,"1";#N/A,#N/A,FALSE,"2";#N/A,#N/A,FALSE,"3";#N/A,#N/A,FALSE,"4";#N/A,#N/A,FALSE,"5";#N/A,#N/A,FALSE,"6";#N/A,#N/A,FALSE,"7";#N/A,#N/A,FALSE,"8";#N/A,#N/A,FALSE,"9";#N/A,#N/A,FALSE,"10";#N/A,#N/A,FALSE,"11"}</definedName>
    <definedName name="______aaa1" hidden="1">{#N/A,#N/A,FALSE,"REPORT"}</definedName>
    <definedName name="______aas1" hidden="1">{#N/A,#N/A,FALSE,"REPORT"}</definedName>
    <definedName name="______ACS2000" hidden="1">{#N/A,#N/A,FALSE,"REPORT"}</definedName>
    <definedName name="______ad1" hidden="1">{#N/A,#N/A,FALSE,"TB";#N/A,#N/A,FALSE,"DR";#N/A,#N/A,FALSE,"AR";#N/A,#N/A,FALSE,"PL";#N/A,#N/A,FALSE,"BS";#N/A,#N/A,FALSE,"NOTES";#N/A,#N/A,FALSE,"NOTES (2)";#N/A,#N/A,FALSE,"NOTES (3)";#N/A,#N/A,FALSE,"DPL";#N/A,#N/A,FALSE,"TAXC.INDEX";#N/A,#N/A,FALSE,"Schedule I";#N/A,#N/A,FALSE,"Adjustments"}</definedName>
    <definedName name="______Apr01" localSheetId="6">#REF!</definedName>
    <definedName name="______Apr01" localSheetId="11">#REF!</definedName>
    <definedName name="______Apr01">#REF!</definedName>
    <definedName name="______b1" localSheetId="6">#REF!</definedName>
    <definedName name="______b1" localSheetId="11">#REF!</definedName>
    <definedName name="______b1">#REF!</definedName>
    <definedName name="______b111" hidden="1">{#N/A,#N/A,FALSE,"Pharm";#N/A,#N/A,FALSE,"WWCM"}</definedName>
    <definedName name="______BSP2" localSheetId="6">#REF!</definedName>
    <definedName name="______BSP2" localSheetId="11">#REF!</definedName>
    <definedName name="______BSP2">#REF!</definedName>
    <definedName name="______bsP3" localSheetId="6">#REF!</definedName>
    <definedName name="______bsP3" localSheetId="11">#REF!</definedName>
    <definedName name="______bsP3">#REF!</definedName>
    <definedName name="______BTG1" localSheetId="6">#REF!</definedName>
    <definedName name="______BTG1" localSheetId="11">#REF!</definedName>
    <definedName name="______BTG1">#REF!</definedName>
    <definedName name="______BTG2" localSheetId="6">#REF!</definedName>
    <definedName name="______BTG2" localSheetId="11">#REF!</definedName>
    <definedName name="______BTG2">#REF!</definedName>
    <definedName name="______D2" localSheetId="6">#REF!</definedName>
    <definedName name="______D2" localSheetId="11">#REF!</definedName>
    <definedName name="______D2">#REF!</definedName>
    <definedName name="______D40" localSheetId="6">#REF!</definedName>
    <definedName name="______D40" localSheetId="11">#REF!</definedName>
    <definedName name="______D40">#REF!</definedName>
    <definedName name="______d4000" localSheetId="6">#REF!</definedName>
    <definedName name="______d4000" localSheetId="11">#REF!</definedName>
    <definedName name="______d4000">#REF!</definedName>
    <definedName name="______D50" localSheetId="6">#REF!</definedName>
    <definedName name="______D50" localSheetId="11">#REF!</definedName>
    <definedName name="______D50">#REF!</definedName>
    <definedName name="______d5000" localSheetId="6">#REF!</definedName>
    <definedName name="______d5000" localSheetId="11">#REF!</definedName>
    <definedName name="______d5000">#REF!</definedName>
    <definedName name="______DAT1" localSheetId="37">#REF!</definedName>
    <definedName name="______DAT1" localSheetId="23">#REF!</definedName>
    <definedName name="______DAT1" localSheetId="6">#REF!</definedName>
    <definedName name="______DAT1" localSheetId="11">#REF!</definedName>
    <definedName name="______DAT1">#REF!</definedName>
    <definedName name="______DAT10" localSheetId="37">#REF!</definedName>
    <definedName name="______DAT10" localSheetId="23">#REF!</definedName>
    <definedName name="______DAT10" localSheetId="6">#REF!</definedName>
    <definedName name="______DAT10" localSheetId="11">#REF!</definedName>
    <definedName name="______DAT10">#REF!</definedName>
    <definedName name="______DAT11" localSheetId="37">#REF!</definedName>
    <definedName name="______DAT11" localSheetId="23">#REF!</definedName>
    <definedName name="______DAT11" localSheetId="6">#REF!</definedName>
    <definedName name="______DAT11" localSheetId="11">#REF!</definedName>
    <definedName name="______DAT11">#REF!</definedName>
    <definedName name="______DAT12" localSheetId="37">#REF!</definedName>
    <definedName name="______DAT12" localSheetId="23">#REF!</definedName>
    <definedName name="______DAT12" localSheetId="6">#REF!</definedName>
    <definedName name="______DAT12" localSheetId="11">#REF!</definedName>
    <definedName name="______DAT12">#REF!</definedName>
    <definedName name="______DAT13" localSheetId="37">#REF!</definedName>
    <definedName name="______DAT13" localSheetId="23">#REF!</definedName>
    <definedName name="______DAT13" localSheetId="6">#REF!</definedName>
    <definedName name="______DAT13" localSheetId="11">#REF!</definedName>
    <definedName name="______DAT13">#REF!</definedName>
    <definedName name="______DAT14" localSheetId="37">#REF!</definedName>
    <definedName name="______DAT14" localSheetId="23">#REF!</definedName>
    <definedName name="______DAT14" localSheetId="6">#REF!</definedName>
    <definedName name="______DAT14" localSheetId="11">#REF!</definedName>
    <definedName name="______DAT14">#REF!</definedName>
    <definedName name="______DAT15" localSheetId="37">#REF!</definedName>
    <definedName name="______DAT15" localSheetId="23">#REF!</definedName>
    <definedName name="______DAT15" localSheetId="6">#REF!</definedName>
    <definedName name="______DAT15" localSheetId="11">#REF!</definedName>
    <definedName name="______DAT15">#REF!</definedName>
    <definedName name="______DAT2" localSheetId="37">#REF!</definedName>
    <definedName name="______DAT2" localSheetId="23">#REF!</definedName>
    <definedName name="______DAT2" localSheetId="6">#REF!</definedName>
    <definedName name="______DAT2" localSheetId="11">#REF!</definedName>
    <definedName name="______DAT2">#REF!</definedName>
    <definedName name="______DAT3" localSheetId="37">#REF!</definedName>
    <definedName name="______DAT3" localSheetId="23">#REF!</definedName>
    <definedName name="______DAT3" localSheetId="6">#REF!</definedName>
    <definedName name="______DAT3" localSheetId="11">#REF!</definedName>
    <definedName name="______DAT3">#REF!</definedName>
    <definedName name="______DAT4" localSheetId="37">#REF!</definedName>
    <definedName name="______DAT4" localSheetId="23">#REF!</definedName>
    <definedName name="______DAT4" localSheetId="6">#REF!</definedName>
    <definedName name="______DAT4" localSheetId="11">#REF!</definedName>
    <definedName name="______DAT4">#REF!</definedName>
    <definedName name="______DAT5" localSheetId="37">#REF!</definedName>
    <definedName name="______DAT5" localSheetId="23">#REF!</definedName>
    <definedName name="______DAT5" localSheetId="6">#REF!</definedName>
    <definedName name="______DAT5" localSheetId="11">#REF!</definedName>
    <definedName name="______DAT5">#REF!</definedName>
    <definedName name="______DAT6" localSheetId="37">#REF!</definedName>
    <definedName name="______DAT6" localSheetId="23">#REF!</definedName>
    <definedName name="______DAT6" localSheetId="6">#REF!</definedName>
    <definedName name="______DAT6" localSheetId="11">#REF!</definedName>
    <definedName name="______DAT6">#REF!</definedName>
    <definedName name="______DAT7" localSheetId="37">#REF!</definedName>
    <definedName name="______DAT7" localSheetId="23">#REF!</definedName>
    <definedName name="______DAT7" localSheetId="6">#REF!</definedName>
    <definedName name="______DAT7" localSheetId="11">#REF!</definedName>
    <definedName name="______DAT7">#REF!</definedName>
    <definedName name="______DAT8" localSheetId="37">#REF!</definedName>
    <definedName name="______DAT8" localSheetId="23">#REF!</definedName>
    <definedName name="______DAT8" localSheetId="6">#REF!</definedName>
    <definedName name="______DAT8" localSheetId="11">#REF!</definedName>
    <definedName name="______DAT8">#REF!</definedName>
    <definedName name="______DAT9" localSheetId="37">#REF!</definedName>
    <definedName name="______DAT9" localSheetId="23">#REF!</definedName>
    <definedName name="______DAT9" localSheetId="6">#REF!</definedName>
    <definedName name="______DAT9" localSheetId="11">#REF!</definedName>
    <definedName name="______DAT9">#REF!</definedName>
    <definedName name="______E1" hidden="1">{#N/A,#N/A,FALSE,"TB";#N/A,#N/A,FALSE,"AR";#N/A,#N/A,FALSE,"BS";#N/A,#N/A,FALSE,"PL";#N/A,#N/A,FALSE,"NOTES";#N/A,#N/A,FALSE,"NOTES (2)";#N/A,#N/A,FALSE,"NOTES (3)";#N/A,#N/A,FALSE,"TAXC.INDEX";#N/A,#N/A,FALSE,"Schedule I";#N/A,#N/A,FALSE,"DPL";#N/A,#N/A,FALSE,"Schedule IV";#N/A,#N/A,FALSE,"Adjustments"}</definedName>
    <definedName name="______E11" hidden="1">{#N/A,#N/A,FALSE,"COVER";#N/A,#N/A,FALSE,"0";#N/A,#N/A,FALSE,"1";#N/A,#N/A,FALSE,"2";#N/A,#N/A,FALSE,"3";#N/A,#N/A,FALSE,"4";#N/A,#N/A,FALSE,"5";#N/A,#N/A,FALSE,"6";#N/A,#N/A,FALSE,"7";#N/A,#N/A,FALSE,"8";#N/A,#N/A,FALSE,"9";#N/A,#N/A,FALSE,"10";#N/A,#N/A,FALSE,"11"}</definedName>
    <definedName name="______E1100" hidden="1">{#N/A,#N/A,FALSE,"TAXC.INDEX";#N/A,#N/A,FALSE,"Schedule I";#N/A,#N/A,FALSE,"Schedule  II";#N/A,#N/A,FALSE,"Schedule III";#N/A,#N/A,FALSE,"Schedule IV";#N/A,#N/A,FALSE,"Schedule IV (Cont'd)";#N/A,#N/A,FALSE,"Schedule V";#N/A,#N/A,FALSE,"Schedule VI";#N/A,#N/A,FALSE,"Schedule VII"}</definedName>
    <definedName name="______GD10" hidden="1">{#N/A,#N/A,FALSE,"summary"}</definedName>
    <definedName name="______K3" hidden="1">{#N/A,#N/A,FALSE,"COVER";#N/A,#N/A,FALSE,"0";#N/A,#N/A,FALSE,"1";#N/A,#N/A,FALSE,"2";#N/A,#N/A,FALSE,"3";#N/A,#N/A,FALSE,"4";#N/A,#N/A,FALSE,"5";#N/A,#N/A,FALSE,"6";#N/A,#N/A,FALSE,"7";#N/A,#N/A,FALSE,"8";#N/A,#N/A,FALSE,"9";#N/A,#N/A,FALSE,"10";#N/A,#N/A,FALSE,"11"}</definedName>
    <definedName name="______KE3" localSheetId="6" hidden="1">#REF!</definedName>
    <definedName name="______KE3" localSheetId="11" hidden="1">#REF!</definedName>
    <definedName name="______KE3" hidden="1">#REF!</definedName>
    <definedName name="______KE5" localSheetId="6" hidden="1">#REF!</definedName>
    <definedName name="______KE5" localSheetId="11" hidden="1">#REF!</definedName>
    <definedName name="______KE5" hidden="1">#REF!</definedName>
    <definedName name="______KE6" localSheetId="6" hidden="1">#REF!</definedName>
    <definedName name="______KE6" localSheetId="11" hidden="1">#REF!</definedName>
    <definedName name="______KE6" hidden="1">#REF!</definedName>
    <definedName name="______KE8" localSheetId="6" hidden="1">#REF!</definedName>
    <definedName name="______KE8" localSheetId="11" hidden="1">#REF!</definedName>
    <definedName name="______KE8" hidden="1">#REF!</definedName>
    <definedName name="______KE89" localSheetId="6" hidden="1">#REF!</definedName>
    <definedName name="______KE89" localSheetId="11" hidden="1">#REF!</definedName>
    <definedName name="______KE89" hidden="1">#REF!</definedName>
    <definedName name="______key1" localSheetId="37" hidden="1">#REF!</definedName>
    <definedName name="______key1" localSheetId="23" hidden="1">#REF!</definedName>
    <definedName name="______key1" localSheetId="6" hidden="1">#REF!</definedName>
    <definedName name="______key1" localSheetId="11" hidden="1">#REF!</definedName>
    <definedName name="______key1" hidden="1">#REF!</definedName>
    <definedName name="______key11" localSheetId="6" hidden="1">#REF!</definedName>
    <definedName name="______key11" localSheetId="11" hidden="1">#REF!</definedName>
    <definedName name="______key11" hidden="1">#REF!</definedName>
    <definedName name="______key12" localSheetId="6" hidden="1">#REF!</definedName>
    <definedName name="______key12" localSheetId="11" hidden="1">#REF!</definedName>
    <definedName name="______key12" hidden="1">#REF!</definedName>
    <definedName name="______KEY123" localSheetId="6" hidden="1">#REF!</definedName>
    <definedName name="______KEY123" localSheetId="11" hidden="1">#REF!</definedName>
    <definedName name="______KEY123" hidden="1">#REF!</definedName>
    <definedName name="______KEY1234" localSheetId="6" hidden="1">#REF!</definedName>
    <definedName name="______KEY1234" localSheetId="11" hidden="1">#REF!</definedName>
    <definedName name="______KEY1234" hidden="1">#REF!</definedName>
    <definedName name="______key1521" localSheetId="6" hidden="1">#REF!</definedName>
    <definedName name="______key1521" localSheetId="11" hidden="1">#REF!</definedName>
    <definedName name="______key1521" hidden="1">#REF!</definedName>
    <definedName name="______key2" localSheetId="6" hidden="1">#REF!</definedName>
    <definedName name="______key2" localSheetId="11" hidden="1">#REF!</definedName>
    <definedName name="______key2" hidden="1">#REF!</definedName>
    <definedName name="______key3" localSheetId="6" hidden="1">#REF!</definedName>
    <definedName name="______key3" localSheetId="11" hidden="1">#REF!</definedName>
    <definedName name="______key3" hidden="1">#REF!</definedName>
    <definedName name="______KEY4" localSheetId="6" hidden="1">#REF!</definedName>
    <definedName name="______KEY4" localSheetId="11" hidden="1">#REF!</definedName>
    <definedName name="______KEY4" hidden="1">#REF!</definedName>
    <definedName name="______KEY5" localSheetId="6" hidden="1">#REF!</definedName>
    <definedName name="______KEY5" localSheetId="11" hidden="1">#REF!</definedName>
    <definedName name="______KEY5" hidden="1">#REF!</definedName>
    <definedName name="______KEY6" localSheetId="6" hidden="1">#REF!</definedName>
    <definedName name="______KEY6" localSheetId="11" hidden="1">#REF!</definedName>
    <definedName name="______KEY6" hidden="1">#REF!</definedName>
    <definedName name="______KEY7" localSheetId="6" hidden="1">#REF!</definedName>
    <definedName name="______KEY7" localSheetId="11" hidden="1">#REF!</definedName>
    <definedName name="______KEY7" hidden="1">#REF!</definedName>
    <definedName name="______key77" localSheetId="6" hidden="1">#REF!</definedName>
    <definedName name="______key77" localSheetId="11" hidden="1">#REF!</definedName>
    <definedName name="______key77" hidden="1">#REF!</definedName>
    <definedName name="______key8" localSheetId="6" hidden="1">#REF!</definedName>
    <definedName name="______key8" localSheetId="11" hidden="1">#REF!</definedName>
    <definedName name="______key8" hidden="1">#REF!</definedName>
    <definedName name="______KEY90" localSheetId="6" hidden="1">#REF!</definedName>
    <definedName name="______KEY90" localSheetId="11" hidden="1">#REF!</definedName>
    <definedName name="______KEY90" hidden="1">#REF!</definedName>
    <definedName name="______LF12" localSheetId="37" hidden="1">#REF!</definedName>
    <definedName name="______LF12" localSheetId="23" hidden="1">#REF!</definedName>
    <definedName name="______LF12" localSheetId="6" hidden="1">#REF!</definedName>
    <definedName name="______LF12" localSheetId="11" hidden="1">#REF!</definedName>
    <definedName name="______LF12" hidden="1">#REF!</definedName>
    <definedName name="______MIS52" localSheetId="6">#REF!</definedName>
    <definedName name="______MIS52" localSheetId="11">#REF!</definedName>
    <definedName name="______MIS52">#REF!</definedName>
    <definedName name="______Na1" localSheetId="6">#REF!</definedName>
    <definedName name="______Na1" localSheetId="11">#REF!</definedName>
    <definedName name="______Na1">#REF!</definedName>
    <definedName name="______new1" hidden="1">{#N/A,#N/A,FALSE,"Pharm";#N/A,#N/A,FALSE,"WWCM"}</definedName>
    <definedName name="______P28" hidden="1">12</definedName>
    <definedName name="______P3" hidden="1">15</definedName>
    <definedName name="______P4" hidden="1">#N/A</definedName>
    <definedName name="______PA7" localSheetId="37">#REF!</definedName>
    <definedName name="______PA7" localSheetId="23">#REF!</definedName>
    <definedName name="______PA7" localSheetId="6">#REF!</definedName>
    <definedName name="______PA7" localSheetId="11">#REF!</definedName>
    <definedName name="______PA7">#REF!</definedName>
    <definedName name="______PA8" localSheetId="37">#REF!</definedName>
    <definedName name="______PA8" localSheetId="23">#REF!</definedName>
    <definedName name="______PA8" localSheetId="6">#REF!</definedName>
    <definedName name="______PA8" localSheetId="11">#REF!</definedName>
    <definedName name="______PA8">#REF!</definedName>
    <definedName name="______PD1" localSheetId="37">#REF!</definedName>
    <definedName name="______PD1" localSheetId="23">#REF!</definedName>
    <definedName name="______PD1" localSheetId="6">#REF!</definedName>
    <definedName name="______PD1" localSheetId="11">#REF!</definedName>
    <definedName name="______PD1">#REF!</definedName>
    <definedName name="______PE12" localSheetId="37">#REF!</definedName>
    <definedName name="______PE12" localSheetId="23">#REF!</definedName>
    <definedName name="______PE12" localSheetId="6">#REF!</definedName>
    <definedName name="______PE12" localSheetId="11">#REF!</definedName>
    <definedName name="______PE12">#REF!</definedName>
    <definedName name="______PE13" localSheetId="37">#REF!</definedName>
    <definedName name="______PE13" localSheetId="23">#REF!</definedName>
    <definedName name="______PE13" localSheetId="6">#REF!</definedName>
    <definedName name="______PE13" localSheetId="11">#REF!</definedName>
    <definedName name="______PE13">#REF!</definedName>
    <definedName name="______PE6" localSheetId="37">#REF!</definedName>
    <definedName name="______PE6" localSheetId="23">#REF!</definedName>
    <definedName name="______PE6" localSheetId="6">#REF!</definedName>
    <definedName name="______PE6" localSheetId="11">#REF!</definedName>
    <definedName name="______PE6">#REF!</definedName>
    <definedName name="______PE7" localSheetId="37">#REF!</definedName>
    <definedName name="______PE7" localSheetId="23">#REF!</definedName>
    <definedName name="______PE7" localSheetId="6">#REF!</definedName>
    <definedName name="______PE7" localSheetId="11">#REF!</definedName>
    <definedName name="______PE7">#REF!</definedName>
    <definedName name="______PE8" localSheetId="37">#REF!</definedName>
    <definedName name="______PE8" localSheetId="23">#REF!</definedName>
    <definedName name="______PE8" localSheetId="6">#REF!</definedName>
    <definedName name="______PE8" localSheetId="11">#REF!</definedName>
    <definedName name="______PE8">#REF!</definedName>
    <definedName name="______PE9" localSheetId="37">#REF!</definedName>
    <definedName name="______PE9" localSheetId="23">#REF!</definedName>
    <definedName name="______PE9" localSheetId="6">#REF!</definedName>
    <definedName name="______PE9" localSheetId="11">#REF!</definedName>
    <definedName name="______PE9">#REF!</definedName>
    <definedName name="______pgz101" localSheetId="6">#REF!</definedName>
    <definedName name="______pgz101" localSheetId="11">#REF!</definedName>
    <definedName name="______pgz101">#REF!</definedName>
    <definedName name="______pgz102" localSheetId="6">#REF!</definedName>
    <definedName name="______pgz102" localSheetId="11">#REF!</definedName>
    <definedName name="______pgz102">#REF!</definedName>
    <definedName name="______pgz103" localSheetId="6">#REF!</definedName>
    <definedName name="______pgz103" localSheetId="11">#REF!</definedName>
    <definedName name="______pgz103">#REF!</definedName>
    <definedName name="______pgz104" localSheetId="6">#REF!</definedName>
    <definedName name="______pgz104" localSheetId="11">#REF!</definedName>
    <definedName name="______pgz104">#REF!</definedName>
    <definedName name="______pgz105" localSheetId="6">#REF!</definedName>
    <definedName name="______pgz105" localSheetId="11">#REF!</definedName>
    <definedName name="______pgz105">#REF!</definedName>
    <definedName name="______pgz106" localSheetId="6">#REF!</definedName>
    <definedName name="______pgz106" localSheetId="11">#REF!</definedName>
    <definedName name="______pgz106">#REF!</definedName>
    <definedName name="______pgz511" localSheetId="6">#REF!</definedName>
    <definedName name="______pgz511" localSheetId="11">#REF!</definedName>
    <definedName name="______pgz511">#REF!</definedName>
    <definedName name="______pgz512" localSheetId="6">#REF!</definedName>
    <definedName name="______pgz512" localSheetId="11">#REF!</definedName>
    <definedName name="______pgz512">#REF!</definedName>
    <definedName name="______pgz513" localSheetId="6">#REF!</definedName>
    <definedName name="______pgz513" localSheetId="11">#REF!</definedName>
    <definedName name="______pgz513">#REF!</definedName>
    <definedName name="______pgz521" localSheetId="6">#REF!</definedName>
    <definedName name="______pgz521" localSheetId="11">#REF!</definedName>
    <definedName name="______pgz521">#REF!</definedName>
    <definedName name="______pgz522" localSheetId="6">#REF!</definedName>
    <definedName name="______pgz522" localSheetId="11">#REF!</definedName>
    <definedName name="______pgz522">#REF!</definedName>
    <definedName name="______pgz523" localSheetId="6">#REF!</definedName>
    <definedName name="______pgz523" localSheetId="11">#REF!</definedName>
    <definedName name="______pgz523">#REF!</definedName>
    <definedName name="______pgz53" localSheetId="6">#REF!</definedName>
    <definedName name="______pgz53" localSheetId="11">#REF!</definedName>
    <definedName name="______pgz53">#REF!</definedName>
    <definedName name="______pgz541" localSheetId="6">#REF!</definedName>
    <definedName name="______pgz541" localSheetId="11">#REF!</definedName>
    <definedName name="______pgz541">#REF!</definedName>
    <definedName name="______pgz542" localSheetId="6">#REF!</definedName>
    <definedName name="______pgz542" localSheetId="11">#REF!</definedName>
    <definedName name="______pgz542">#REF!</definedName>
    <definedName name="______pgz55" localSheetId="6">#REF!</definedName>
    <definedName name="______pgz55" localSheetId="11">#REF!</definedName>
    <definedName name="______pgz55">#REF!</definedName>
    <definedName name="______pgz56" localSheetId="6">#REF!</definedName>
    <definedName name="______pgz56" localSheetId="11">#REF!</definedName>
    <definedName name="______pgz56">#REF!</definedName>
    <definedName name="______pgz61" localSheetId="6">#REF!</definedName>
    <definedName name="______pgz61" localSheetId="11">#REF!</definedName>
    <definedName name="______pgz61">#REF!</definedName>
    <definedName name="______pgz62" localSheetId="6">#REF!</definedName>
    <definedName name="______pgz62" localSheetId="11">#REF!</definedName>
    <definedName name="______pgz62">#REF!</definedName>
    <definedName name="______pgz71" localSheetId="6">#REF!</definedName>
    <definedName name="______pgz71" localSheetId="11">#REF!</definedName>
    <definedName name="______pgz71">#REF!</definedName>
    <definedName name="______pgz72" localSheetId="6">#REF!</definedName>
    <definedName name="______pgz72" localSheetId="11">#REF!</definedName>
    <definedName name="______pgz72">#REF!</definedName>
    <definedName name="______pgz81" localSheetId="6">#REF!</definedName>
    <definedName name="______pgz81" localSheetId="11">#REF!</definedName>
    <definedName name="______pgz81">#REF!</definedName>
    <definedName name="______pgz82" localSheetId="6">#REF!</definedName>
    <definedName name="______pgz82" localSheetId="11">#REF!</definedName>
    <definedName name="______pgz82">#REF!</definedName>
    <definedName name="______pgz91" localSheetId="6">#REF!</definedName>
    <definedName name="______pgz91" localSheetId="11">#REF!</definedName>
    <definedName name="______pgz91">#REF!</definedName>
    <definedName name="______pgz910" localSheetId="6">#REF!</definedName>
    <definedName name="______pgz910" localSheetId="11">#REF!</definedName>
    <definedName name="______pgz910">#REF!</definedName>
    <definedName name="______pgz911" localSheetId="6">#REF!</definedName>
    <definedName name="______pgz911" localSheetId="11">#REF!</definedName>
    <definedName name="______pgz911">#REF!</definedName>
    <definedName name="______pgz912" localSheetId="6">#REF!</definedName>
    <definedName name="______pgz912" localSheetId="11">#REF!</definedName>
    <definedName name="______pgz912">#REF!</definedName>
    <definedName name="______pgz913" localSheetId="6">#REF!</definedName>
    <definedName name="______pgz913" localSheetId="11">#REF!</definedName>
    <definedName name="______pgz913">#REF!</definedName>
    <definedName name="______pgz92" localSheetId="6">#REF!</definedName>
    <definedName name="______pgz92" localSheetId="11">#REF!</definedName>
    <definedName name="______pgz92">#REF!</definedName>
    <definedName name="______pgz95" localSheetId="6">#REF!</definedName>
    <definedName name="______pgz95" localSheetId="11">#REF!</definedName>
    <definedName name="______pgz95">#REF!</definedName>
    <definedName name="______pgz97" localSheetId="6">#REF!</definedName>
    <definedName name="______pgz97" localSheetId="11">#REF!</definedName>
    <definedName name="______pgz97">#REF!</definedName>
    <definedName name="______pgz98" localSheetId="6">#REF!</definedName>
    <definedName name="______pgz98" localSheetId="11">#REF!</definedName>
    <definedName name="______pgz98">#REF!</definedName>
    <definedName name="______PH1" localSheetId="37">#REF!</definedName>
    <definedName name="______PH1" localSheetId="23">#REF!</definedName>
    <definedName name="______PH1" localSheetId="6">#REF!</definedName>
    <definedName name="______PH1" localSheetId="11">#REF!</definedName>
    <definedName name="______PH1">#REF!</definedName>
    <definedName name="______PI1" localSheetId="37">#REF!</definedName>
    <definedName name="______PI1" localSheetId="23">#REF!</definedName>
    <definedName name="______PI1" localSheetId="6">#REF!</definedName>
    <definedName name="______PI1" localSheetId="11">#REF!</definedName>
    <definedName name="______PI1">#REF!</definedName>
    <definedName name="______PK1" localSheetId="37">#REF!</definedName>
    <definedName name="______PK1" localSheetId="23">#REF!</definedName>
    <definedName name="______PK1" localSheetId="6">#REF!</definedName>
    <definedName name="______PK1" localSheetId="11">#REF!</definedName>
    <definedName name="______PK1">#REF!</definedName>
    <definedName name="______PK3" localSheetId="37">#REF!</definedName>
    <definedName name="______PK3" localSheetId="23">#REF!</definedName>
    <definedName name="______PK3" localSheetId="6">#REF!</definedName>
    <definedName name="______PK3" localSheetId="11">#REF!</definedName>
    <definedName name="______PK3">#REF!</definedName>
    <definedName name="______r" hidden="1">{#N/A,#N/A,FALSE,"Pharm";#N/A,#N/A,FALSE,"WWCM"}</definedName>
    <definedName name="______ST1" localSheetId="6">#REF!</definedName>
    <definedName name="______ST1" localSheetId="11">#REF!</definedName>
    <definedName name="______ST1">#REF!</definedName>
    <definedName name="______ST2" localSheetId="6">#REF!</definedName>
    <definedName name="______ST2" localSheetId="11">#REF!</definedName>
    <definedName name="______ST2">#REF!</definedName>
    <definedName name="______ST3" localSheetId="6">#REF!</definedName>
    <definedName name="______ST3" localSheetId="11">#REF!</definedName>
    <definedName name="______ST3">#REF!</definedName>
    <definedName name="______ST4" localSheetId="6">#REF!</definedName>
    <definedName name="______ST4" localSheetId="11">#REF!</definedName>
    <definedName name="______ST4">#REF!</definedName>
    <definedName name="______ST5" localSheetId="6">#REF!</definedName>
    <definedName name="______ST5" localSheetId="11">#REF!</definedName>
    <definedName name="______ST5">#REF!</definedName>
    <definedName name="______ST6" localSheetId="6">#REF!</definedName>
    <definedName name="______ST6" localSheetId="11">#REF!</definedName>
    <definedName name="______ST6">#REF!</definedName>
    <definedName name="______ST7" localSheetId="6">#REF!</definedName>
    <definedName name="______ST7" localSheetId="11">#REF!</definedName>
    <definedName name="______ST7">#REF!</definedName>
    <definedName name="______sun2" localSheetId="6">#REF!</definedName>
    <definedName name="______sun2" localSheetId="11">#REF!</definedName>
    <definedName name="______sun2">#REF!</definedName>
    <definedName name="______SW1" localSheetId="6">#REF!</definedName>
    <definedName name="______SW1" localSheetId="11">#REF!</definedName>
    <definedName name="______SW1">#REF!</definedName>
    <definedName name="______SW2" localSheetId="6">#REF!</definedName>
    <definedName name="______SW2" localSheetId="11">#REF!</definedName>
    <definedName name="______SW2">#REF!</definedName>
    <definedName name="______SW3" localSheetId="6">#REF!</definedName>
    <definedName name="______SW3" localSheetId="11">#REF!</definedName>
    <definedName name="______SW3">#REF!</definedName>
    <definedName name="______SW4" localSheetId="6">#REF!</definedName>
    <definedName name="______SW4" localSheetId="11">#REF!</definedName>
    <definedName name="______SW4">#REF!</definedName>
    <definedName name="______SW8" localSheetId="6">#REF!</definedName>
    <definedName name="______SW8" localSheetId="11">#REF!</definedName>
    <definedName name="______SW8">#REF!</definedName>
    <definedName name="______tm1" hidden="1">{#N/A,#N/A,FALSE,"Pharm";#N/A,#N/A,FALSE,"WWCM"}</definedName>
    <definedName name="______TTG1" localSheetId="6">#REF!</definedName>
    <definedName name="______TTG1" localSheetId="11">#REF!</definedName>
    <definedName name="______TTG1">#REF!</definedName>
    <definedName name="______TTG2" localSheetId="6">#REF!</definedName>
    <definedName name="______TTG2" localSheetId="11">#REF!</definedName>
    <definedName name="______TTG2">#REF!</definedName>
    <definedName name="______vin1" localSheetId="6" hidden="1">#REF!</definedName>
    <definedName name="______vin1" localSheetId="11" hidden="1">#REF!</definedName>
    <definedName name="______vin1" hidden="1">#REF!</definedName>
    <definedName name="______wrn1" hidden="1">{#N/A,#N/A,FALSE,"Bare Battery F.G."}</definedName>
    <definedName name="______wrn2" hidden="1">{#N/A,#N/A,FALSE,"Bare Battery F.G."}</definedName>
    <definedName name="______X2" hidden="1">{#N/A,#N/A,FALSE,"Other";#N/A,#N/A,FALSE,"Ace";#N/A,#N/A,FALSE,"Derm"}</definedName>
    <definedName name="______X3" localSheetId="6" hidden="1">#REF!</definedName>
    <definedName name="______X3" localSheetId="11" hidden="1">#REF!</definedName>
    <definedName name="______X3" hidden="1">#REF!</definedName>
    <definedName name="______xx3" localSheetId="6" hidden="1">#REF!</definedName>
    <definedName name="______xx3" localSheetId="11" hidden="1">#REF!</definedName>
    <definedName name="______xx3" hidden="1">#REF!</definedName>
    <definedName name="______YE1" localSheetId="6">#REF!</definedName>
    <definedName name="______YE1" localSheetId="11">#REF!</definedName>
    <definedName name="______YE1">#REF!</definedName>
    <definedName name="______YS1" localSheetId="6">#REF!</definedName>
    <definedName name="______YS1" localSheetId="11">#REF!</definedName>
    <definedName name="______YS1">#REF!</definedName>
    <definedName name="______yz511" localSheetId="6">#REF!</definedName>
    <definedName name="______yz511" localSheetId="11">#REF!</definedName>
    <definedName name="______yz511">#REF!</definedName>
    <definedName name="______yz512" localSheetId="6">#REF!</definedName>
    <definedName name="______yz512" localSheetId="11">#REF!</definedName>
    <definedName name="______yz512">#REF!</definedName>
    <definedName name="______yz513" localSheetId="6">#REF!</definedName>
    <definedName name="______yz513" localSheetId="11">#REF!</definedName>
    <definedName name="______yz513">#REF!</definedName>
    <definedName name="______yz521" localSheetId="6">#REF!</definedName>
    <definedName name="______yz521" localSheetId="11">#REF!</definedName>
    <definedName name="______yz521">#REF!</definedName>
    <definedName name="______yz522" localSheetId="6">#REF!</definedName>
    <definedName name="______yz522" localSheetId="11">#REF!</definedName>
    <definedName name="______yz522">#REF!</definedName>
    <definedName name="______yz523" localSheetId="6">#REF!</definedName>
    <definedName name="______yz523" localSheetId="11">#REF!</definedName>
    <definedName name="______yz523">#REF!</definedName>
    <definedName name="______z2" hidden="1">{"Sch00",#N/A,FALSE,"1";"Contents",#N/A,FALSE,"1"}</definedName>
    <definedName name="______z3" hidden="1">{"Sch01",#N/A,FALSE,"2";"Sch02",#N/A,FALSE,"2";"Sch03",#N/A,FALSE,"2";"Sch04",#N/A,FALSE,"2";"Sch05",#N/A,FALSE,"2";"Sch06",#N/A,FALSE,"2";"Sch17",#N/A,FALSE,"2";"Sch19",#N/A,FALSE,"2";"Sch20",#N/A,FALSE,"2";"Sch21",#N/A,FALSE,"2";"Sch26",#N/A,FALSE,"2"}</definedName>
    <definedName name="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123Graph_A图表_1A" localSheetId="37" hidden="1">#REF!</definedName>
    <definedName name="_____123Graph_A图表_1A" localSheetId="23" hidden="1">#REF!</definedName>
    <definedName name="_____123Graph_A图表_1A" localSheetId="6" hidden="1">#REF!</definedName>
    <definedName name="_____123Graph_A图表_1A" localSheetId="11" hidden="1">#REF!</definedName>
    <definedName name="_____123Graph_A图表_1A" hidden="1">#REF!</definedName>
    <definedName name="_____123Graph_B图表_1A" localSheetId="37" hidden="1">#REF!</definedName>
    <definedName name="_____123Graph_B图表_1A" localSheetId="23" hidden="1">#REF!</definedName>
    <definedName name="_____123Graph_B图表_1A" localSheetId="6" hidden="1">#REF!</definedName>
    <definedName name="_____123Graph_B图表_1A" localSheetId="11" hidden="1">#REF!</definedName>
    <definedName name="_____123Graph_B图表_1A" hidden="1">#REF!</definedName>
    <definedName name="_____123Graph_C图表_1A" localSheetId="37" hidden="1">#REF!</definedName>
    <definedName name="_____123Graph_C图表_1A" localSheetId="23" hidden="1">#REF!</definedName>
    <definedName name="_____123Graph_C图表_1A" localSheetId="6" hidden="1">#REF!</definedName>
    <definedName name="_____123Graph_C图表_1A" localSheetId="11" hidden="1">#REF!</definedName>
    <definedName name="_____123Graph_C图表_1A" hidden="1">#REF!</definedName>
    <definedName name="_____123Graph_D图表_1A" localSheetId="37" hidden="1">#REF!</definedName>
    <definedName name="_____123Graph_D图表_1A" localSheetId="23" hidden="1">#REF!</definedName>
    <definedName name="_____123Graph_D图表_1A" localSheetId="6" hidden="1">#REF!</definedName>
    <definedName name="_____123Graph_D图表_1A" localSheetId="11" hidden="1">#REF!</definedName>
    <definedName name="_____123Graph_D图表_1A" hidden="1">#REF!</definedName>
    <definedName name="_____123Graph_E图表_1A" localSheetId="37" hidden="1">#REF!</definedName>
    <definedName name="_____123Graph_E图表_1A" localSheetId="23" hidden="1">#REF!</definedName>
    <definedName name="_____123Graph_E图表_1A" localSheetId="6" hidden="1">#REF!</definedName>
    <definedName name="_____123Graph_E图表_1A" localSheetId="11" hidden="1">#REF!</definedName>
    <definedName name="_____123Graph_E图表_1A" hidden="1">#REF!</definedName>
    <definedName name="_____123Graph_F图表_1A" localSheetId="37" hidden="1">#REF!</definedName>
    <definedName name="_____123Graph_F图表_1A" localSheetId="23" hidden="1">#REF!</definedName>
    <definedName name="_____123Graph_F图表_1A" localSheetId="6" hidden="1">#REF!</definedName>
    <definedName name="_____123Graph_F图表_1A" localSheetId="11" hidden="1">#REF!</definedName>
    <definedName name="_____123Graph_F图表_1A" hidden="1">#REF!</definedName>
    <definedName name="_____123Graph_X图表_1A" localSheetId="37" hidden="1">#REF!</definedName>
    <definedName name="_____123Graph_X图表_1A" localSheetId="23" hidden="1">#REF!</definedName>
    <definedName name="_____123Graph_X图表_1A" localSheetId="6" hidden="1">#REF!</definedName>
    <definedName name="_____123Graph_X图表_1A" localSheetId="11" hidden="1">#REF!</definedName>
    <definedName name="_____123Graph_X图表_1A" hidden="1">#REF!</definedName>
    <definedName name="_____3201" localSheetId="6">#REF!</definedName>
    <definedName name="_____3201" localSheetId="11">#REF!</definedName>
    <definedName name="_____3201">#REF!</definedName>
    <definedName name="_____a1" localSheetId="6" hidden="1">#REF!</definedName>
    <definedName name="_____a1" localSheetId="11" hidden="1">#REF!</definedName>
    <definedName name="_____a1" hidden="1">#REF!</definedName>
    <definedName name="_____A100" hidden="1">{#N/A,#N/A,FALSE,"DIR-REP";#N/A,#N/A,FALSE,"AUD-REPORT";#N/A,#N/A,FALSE,"P7L&amp;BS";#N/A,#N/A,FALSE,"NOTES";#N/A,#N/A,FALSE,"FA";#N/A,#N/A,FALSE,"NOTES (2)";#N/A,#N/A,FALSE,"Schedule  IV";#N/A,#N/A,FALSE,"Schedule V"}</definedName>
    <definedName name="_____A5100" hidden="1">{#N/A,#N/A,FALSE,"COVER";#N/A,#N/A,FALSE,"0";#N/A,#N/A,FALSE,"1";#N/A,#N/A,FALSE,"2";#N/A,#N/A,FALSE,"3";#N/A,#N/A,FALSE,"4";#N/A,#N/A,FALSE,"5";#N/A,#N/A,FALSE,"6";#N/A,#N/A,FALSE,"7";#N/A,#N/A,FALSE,"8";#N/A,#N/A,FALSE,"9";#N/A,#N/A,FALSE,"10";#N/A,#N/A,FALSE,"11"}</definedName>
    <definedName name="_____abc1" hidden="1">{"detail",#N/A,FALSE,"mfg";"summary",#N/A,FALSE,"mfg"}</definedName>
    <definedName name="_____abc2" hidden="1">{"detail",#N/A,FALSE,"mfg";"summary",#N/A,FALSE,"mfg"}</definedName>
    <definedName name="_____ad1" hidden="1">{#N/A,#N/A,FALSE,"TB";#N/A,#N/A,FALSE,"DR";#N/A,#N/A,FALSE,"AR";#N/A,#N/A,FALSE,"PL";#N/A,#N/A,FALSE,"BS";#N/A,#N/A,FALSE,"NOTES";#N/A,#N/A,FALSE,"NOTES (2)";#N/A,#N/A,FALSE,"NOTES (3)";#N/A,#N/A,FALSE,"DPL";#N/A,#N/A,FALSE,"TAXC.INDEX";#N/A,#N/A,FALSE,"Schedule I";#N/A,#N/A,FALSE,"Adjustments"}</definedName>
    <definedName name="_____Apr01" localSheetId="6">#REF!</definedName>
    <definedName name="_____Apr01" localSheetId="11">#REF!</definedName>
    <definedName name="_____Apr01">#REF!</definedName>
    <definedName name="_____b1" localSheetId="6">#REF!</definedName>
    <definedName name="_____b1" localSheetId="11">#REF!</definedName>
    <definedName name="_____b1">#REF!</definedName>
    <definedName name="_____BSP2" localSheetId="6">#REF!</definedName>
    <definedName name="_____BSP2" localSheetId="11">#REF!</definedName>
    <definedName name="_____BSP2">#REF!</definedName>
    <definedName name="_____bsP3" localSheetId="6">#REF!</definedName>
    <definedName name="_____bsP3" localSheetId="11">#REF!</definedName>
    <definedName name="_____bsP3">#REF!</definedName>
    <definedName name="_____BTG1" localSheetId="6">#REF!</definedName>
    <definedName name="_____BTG1" localSheetId="11">#REF!</definedName>
    <definedName name="_____BTG1">#REF!</definedName>
    <definedName name="_____BTG2" localSheetId="6">#REF!</definedName>
    <definedName name="_____BTG2" localSheetId="11">#REF!</definedName>
    <definedName name="_____BTG2">#REF!</definedName>
    <definedName name="_____D2" localSheetId="6">#REF!</definedName>
    <definedName name="_____D2" localSheetId="11">#REF!</definedName>
    <definedName name="_____D2">#REF!</definedName>
    <definedName name="_____D40" localSheetId="6">#REF!</definedName>
    <definedName name="_____D40" localSheetId="11">#REF!</definedName>
    <definedName name="_____D40">#REF!</definedName>
    <definedName name="_____d4000" localSheetId="6">#REF!</definedName>
    <definedName name="_____d4000" localSheetId="11">#REF!</definedName>
    <definedName name="_____d4000">#REF!</definedName>
    <definedName name="_____D50" localSheetId="6">#REF!</definedName>
    <definedName name="_____D50" localSheetId="11">#REF!</definedName>
    <definedName name="_____D50">#REF!</definedName>
    <definedName name="_____d5000" localSheetId="6">#REF!</definedName>
    <definedName name="_____d5000" localSheetId="11">#REF!</definedName>
    <definedName name="_____d5000">#REF!</definedName>
    <definedName name="_____DAT1" localSheetId="37">#REF!</definedName>
    <definedName name="_____DAT1" localSheetId="23">#REF!</definedName>
    <definedName name="_____DAT1" localSheetId="6">#REF!</definedName>
    <definedName name="_____DAT1" localSheetId="11">#REF!</definedName>
    <definedName name="_____DAT1">#REF!</definedName>
    <definedName name="_____DAT10" localSheetId="37">#REF!</definedName>
    <definedName name="_____DAT10" localSheetId="23">#REF!</definedName>
    <definedName name="_____DAT10" localSheetId="6">#REF!</definedName>
    <definedName name="_____DAT10" localSheetId="11">#REF!</definedName>
    <definedName name="_____DAT10">#REF!</definedName>
    <definedName name="_____DAT11" localSheetId="37">#REF!</definedName>
    <definedName name="_____DAT11" localSheetId="23">#REF!</definedName>
    <definedName name="_____DAT11" localSheetId="6">#REF!</definedName>
    <definedName name="_____DAT11" localSheetId="11">#REF!</definedName>
    <definedName name="_____DAT11">#REF!</definedName>
    <definedName name="_____DAT12" localSheetId="37">#REF!</definedName>
    <definedName name="_____DAT12" localSheetId="23">#REF!</definedName>
    <definedName name="_____DAT12" localSheetId="6">#REF!</definedName>
    <definedName name="_____DAT12" localSheetId="11">#REF!</definedName>
    <definedName name="_____DAT12">#REF!</definedName>
    <definedName name="_____DAT13" localSheetId="37">#REF!</definedName>
    <definedName name="_____DAT13" localSheetId="23">#REF!</definedName>
    <definedName name="_____DAT13" localSheetId="6">#REF!</definedName>
    <definedName name="_____DAT13" localSheetId="11">#REF!</definedName>
    <definedName name="_____DAT13">#REF!</definedName>
    <definedName name="_____DAT14" localSheetId="37">#REF!</definedName>
    <definedName name="_____DAT14" localSheetId="23">#REF!</definedName>
    <definedName name="_____DAT14" localSheetId="6">#REF!</definedName>
    <definedName name="_____DAT14" localSheetId="11">#REF!</definedName>
    <definedName name="_____DAT14">#REF!</definedName>
    <definedName name="_____DAT15" localSheetId="37">#REF!</definedName>
    <definedName name="_____DAT15" localSheetId="23">#REF!</definedName>
    <definedName name="_____DAT15" localSheetId="6">#REF!</definedName>
    <definedName name="_____DAT15" localSheetId="11">#REF!</definedName>
    <definedName name="_____DAT15">#REF!</definedName>
    <definedName name="_____DAT16" localSheetId="37">#REF!</definedName>
    <definedName name="_____DAT16" localSheetId="23">#REF!</definedName>
    <definedName name="_____DAT16" localSheetId="6">#REF!</definedName>
    <definedName name="_____DAT16" localSheetId="11">#REF!</definedName>
    <definedName name="_____DAT16">#REF!</definedName>
    <definedName name="_____DAT17" localSheetId="37">#REF!</definedName>
    <definedName name="_____DAT17" localSheetId="23">#REF!</definedName>
    <definedName name="_____DAT17" localSheetId="6">#REF!</definedName>
    <definedName name="_____DAT17" localSheetId="11">#REF!</definedName>
    <definedName name="_____DAT17">#REF!</definedName>
    <definedName name="_____DAT18" localSheetId="37">#REF!</definedName>
    <definedName name="_____DAT18" localSheetId="23">#REF!</definedName>
    <definedName name="_____DAT18" localSheetId="6">#REF!</definedName>
    <definedName name="_____DAT18" localSheetId="11">#REF!</definedName>
    <definedName name="_____DAT18">#REF!</definedName>
    <definedName name="_____DAT19" localSheetId="37">#REF!</definedName>
    <definedName name="_____DAT19" localSheetId="23">#REF!</definedName>
    <definedName name="_____DAT19" localSheetId="6">#REF!</definedName>
    <definedName name="_____DAT19" localSheetId="11">#REF!</definedName>
    <definedName name="_____DAT19">#REF!</definedName>
    <definedName name="_____DAT2" localSheetId="37">#REF!</definedName>
    <definedName name="_____DAT2" localSheetId="23">#REF!</definedName>
    <definedName name="_____DAT2" localSheetId="6">#REF!</definedName>
    <definedName name="_____DAT2" localSheetId="11">#REF!</definedName>
    <definedName name="_____DAT2">#REF!</definedName>
    <definedName name="_____DAT20" localSheetId="37">#REF!</definedName>
    <definedName name="_____DAT20" localSheetId="23">#REF!</definedName>
    <definedName name="_____DAT20" localSheetId="6">#REF!</definedName>
    <definedName name="_____DAT20" localSheetId="11">#REF!</definedName>
    <definedName name="_____DAT20">#REF!</definedName>
    <definedName name="_____DAT21" localSheetId="37">#REF!</definedName>
    <definedName name="_____DAT21" localSheetId="23">#REF!</definedName>
    <definedName name="_____DAT21" localSheetId="6">#REF!</definedName>
    <definedName name="_____DAT21" localSheetId="11">#REF!</definedName>
    <definedName name="_____DAT21">#REF!</definedName>
    <definedName name="_____DAT3" localSheetId="37">#REF!</definedName>
    <definedName name="_____DAT3" localSheetId="23">#REF!</definedName>
    <definedName name="_____DAT3" localSheetId="6">#REF!</definedName>
    <definedName name="_____DAT3" localSheetId="11">#REF!</definedName>
    <definedName name="_____DAT3">#REF!</definedName>
    <definedName name="_____DAT4" localSheetId="37">#REF!</definedName>
    <definedName name="_____DAT4" localSheetId="23">#REF!</definedName>
    <definedName name="_____DAT4" localSheetId="6">#REF!</definedName>
    <definedName name="_____DAT4" localSheetId="11">#REF!</definedName>
    <definedName name="_____DAT4">#REF!</definedName>
    <definedName name="_____DAT5" localSheetId="37">#REF!</definedName>
    <definedName name="_____DAT5" localSheetId="23">#REF!</definedName>
    <definedName name="_____DAT5" localSheetId="6">#REF!</definedName>
    <definedName name="_____DAT5" localSheetId="11">#REF!</definedName>
    <definedName name="_____DAT5">#REF!</definedName>
    <definedName name="_____DAT6" localSheetId="37">#REF!</definedName>
    <definedName name="_____DAT6" localSheetId="23">#REF!</definedName>
    <definedName name="_____DAT6" localSheetId="6">#REF!</definedName>
    <definedName name="_____DAT6" localSheetId="11">#REF!</definedName>
    <definedName name="_____DAT6">#REF!</definedName>
    <definedName name="_____DAT7" localSheetId="37">#REF!</definedName>
    <definedName name="_____DAT7" localSheetId="23">#REF!</definedName>
    <definedName name="_____DAT7" localSheetId="6">#REF!</definedName>
    <definedName name="_____DAT7" localSheetId="11">#REF!</definedName>
    <definedName name="_____DAT7">#REF!</definedName>
    <definedName name="_____DAT8" localSheetId="37">#REF!</definedName>
    <definedName name="_____DAT8" localSheetId="23">#REF!</definedName>
    <definedName name="_____DAT8" localSheetId="6">#REF!</definedName>
    <definedName name="_____DAT8" localSheetId="11">#REF!</definedName>
    <definedName name="_____DAT8">#REF!</definedName>
    <definedName name="_____DAT9" localSheetId="37">#REF!</definedName>
    <definedName name="_____DAT9" localSheetId="23">#REF!</definedName>
    <definedName name="_____DAT9" localSheetId="6">#REF!</definedName>
    <definedName name="_____DAT9" localSheetId="11">#REF!</definedName>
    <definedName name="_____DAT9">#REF!</definedName>
    <definedName name="_____E1" hidden="1">{#N/A,#N/A,FALSE,"TB";#N/A,#N/A,FALSE,"AR";#N/A,#N/A,FALSE,"BS";#N/A,#N/A,FALSE,"PL";#N/A,#N/A,FALSE,"NOTES";#N/A,#N/A,FALSE,"NOTES (2)";#N/A,#N/A,FALSE,"NOTES (3)";#N/A,#N/A,FALSE,"TAXC.INDEX";#N/A,#N/A,FALSE,"Schedule I";#N/A,#N/A,FALSE,"DPL";#N/A,#N/A,FALSE,"Schedule IV";#N/A,#N/A,FALSE,"Adjustments"}</definedName>
    <definedName name="_____E11" hidden="1">{#N/A,#N/A,FALSE,"COVER";#N/A,#N/A,FALSE,"0";#N/A,#N/A,FALSE,"1";#N/A,#N/A,FALSE,"2";#N/A,#N/A,FALSE,"3";#N/A,#N/A,FALSE,"4";#N/A,#N/A,FALSE,"5";#N/A,#N/A,FALSE,"6";#N/A,#N/A,FALSE,"7";#N/A,#N/A,FALSE,"8";#N/A,#N/A,FALSE,"9";#N/A,#N/A,FALSE,"10";#N/A,#N/A,FALSE,"11"}</definedName>
    <definedName name="_____E1100" hidden="1">{#N/A,#N/A,FALSE,"TAXC.INDEX";#N/A,#N/A,FALSE,"Schedule I";#N/A,#N/A,FALSE,"Schedule  II";#N/A,#N/A,FALSE,"Schedule III";#N/A,#N/A,FALSE,"Schedule IV";#N/A,#N/A,FALSE,"Schedule IV (Cont'd)";#N/A,#N/A,FALSE,"Schedule V";#N/A,#N/A,FALSE,"Schedule VI";#N/A,#N/A,FALSE,"Schedule VII"}</definedName>
    <definedName name="_____G2001" hidden="1">{#N/A,#N/A,FALSE,"COVER";#N/A,#N/A,FALSE,"0";#N/A,#N/A,FALSE,"1";#N/A,#N/A,FALSE,"2";#N/A,#N/A,FALSE,"3";#N/A,#N/A,FALSE,"4";#N/A,#N/A,FALSE,"5";#N/A,#N/A,FALSE,"6";#N/A,#N/A,FALSE,"7";#N/A,#N/A,FALSE,"8";#N/A,#N/A,FALSE,"9";#N/A,#N/A,FALSE,"10";#N/A,#N/A,FALSE,"11"}</definedName>
    <definedName name="_____GD10" hidden="1">{#N/A,#N/A,FALSE,"summary"}</definedName>
    <definedName name="_____K3" hidden="1">{#N/A,#N/A,FALSE,"COVER";#N/A,#N/A,FALSE,"0";#N/A,#N/A,FALSE,"1";#N/A,#N/A,FALSE,"2";#N/A,#N/A,FALSE,"3";#N/A,#N/A,FALSE,"4";#N/A,#N/A,FALSE,"5";#N/A,#N/A,FALSE,"6";#N/A,#N/A,FALSE,"7";#N/A,#N/A,FALSE,"8";#N/A,#N/A,FALSE,"9";#N/A,#N/A,FALSE,"10";#N/A,#N/A,FALSE,"11"}</definedName>
    <definedName name="_____KE3" localSheetId="6" hidden="1">#REF!</definedName>
    <definedName name="_____KE3" localSheetId="11" hidden="1">#REF!</definedName>
    <definedName name="_____KE3" hidden="1">#REF!</definedName>
    <definedName name="_____KE5" localSheetId="6" hidden="1">#REF!</definedName>
    <definedName name="_____KE5" localSheetId="11" hidden="1">#REF!</definedName>
    <definedName name="_____KE5" hidden="1">#REF!</definedName>
    <definedName name="_____KE6" localSheetId="6" hidden="1">#REF!</definedName>
    <definedName name="_____KE6" localSheetId="11" hidden="1">#REF!</definedName>
    <definedName name="_____KE6" hidden="1">#REF!</definedName>
    <definedName name="_____KE8" localSheetId="6" hidden="1">#REF!</definedName>
    <definedName name="_____KE8" localSheetId="11" hidden="1">#REF!</definedName>
    <definedName name="_____KE8" hidden="1">#REF!</definedName>
    <definedName name="_____KE89" localSheetId="6" hidden="1">#REF!</definedName>
    <definedName name="_____KE89" localSheetId="11" hidden="1">#REF!</definedName>
    <definedName name="_____KE89" hidden="1">#REF!</definedName>
    <definedName name="_____key1" localSheetId="37" hidden="1">#REF!</definedName>
    <definedName name="_____key1" localSheetId="23" hidden="1">#REF!</definedName>
    <definedName name="_____key1" localSheetId="6" hidden="1">#REF!</definedName>
    <definedName name="_____key1" localSheetId="11" hidden="1">#REF!</definedName>
    <definedName name="_____key1" hidden="1">#REF!</definedName>
    <definedName name="_____key11" localSheetId="6" hidden="1">#REF!</definedName>
    <definedName name="_____key11" localSheetId="11" hidden="1">#REF!</definedName>
    <definedName name="_____key11" hidden="1">#REF!</definedName>
    <definedName name="_____key12" localSheetId="6" hidden="1">#REF!</definedName>
    <definedName name="_____key12" localSheetId="11" hidden="1">#REF!</definedName>
    <definedName name="_____key12" hidden="1">#REF!</definedName>
    <definedName name="_____KEY123" localSheetId="6" hidden="1">#REF!</definedName>
    <definedName name="_____KEY123" localSheetId="11" hidden="1">#REF!</definedName>
    <definedName name="_____KEY123" hidden="1">#REF!</definedName>
    <definedName name="_____KEY1234" localSheetId="6" hidden="1">#REF!</definedName>
    <definedName name="_____KEY1234" localSheetId="11" hidden="1">#REF!</definedName>
    <definedName name="_____KEY1234" hidden="1">#REF!</definedName>
    <definedName name="_____key1521" localSheetId="6" hidden="1">#REF!</definedName>
    <definedName name="_____key1521" localSheetId="11" hidden="1">#REF!</definedName>
    <definedName name="_____key1521" hidden="1">#REF!</definedName>
    <definedName name="_____key2" localSheetId="6" hidden="1">#REF!</definedName>
    <definedName name="_____key2" localSheetId="11" hidden="1">#REF!</definedName>
    <definedName name="_____key2" hidden="1">#REF!</definedName>
    <definedName name="_____key3" localSheetId="6" hidden="1">#REF!</definedName>
    <definedName name="_____key3" localSheetId="11" hidden="1">#REF!</definedName>
    <definedName name="_____key3" hidden="1">#REF!</definedName>
    <definedName name="_____KEY4" localSheetId="6" hidden="1">#REF!</definedName>
    <definedName name="_____KEY4" localSheetId="11" hidden="1">#REF!</definedName>
    <definedName name="_____KEY4" hidden="1">#REF!</definedName>
    <definedName name="_____KEY5" localSheetId="6" hidden="1">#REF!</definedName>
    <definedName name="_____KEY5" localSheetId="11" hidden="1">#REF!</definedName>
    <definedName name="_____KEY5" hidden="1">#REF!</definedName>
    <definedName name="_____KEY6" localSheetId="6" hidden="1">#REF!</definedName>
    <definedName name="_____KEY6" localSheetId="11" hidden="1">#REF!</definedName>
    <definedName name="_____KEY6" hidden="1">#REF!</definedName>
    <definedName name="_____KEY7" localSheetId="6" hidden="1">#REF!</definedName>
    <definedName name="_____KEY7" localSheetId="11" hidden="1">#REF!</definedName>
    <definedName name="_____KEY7" hidden="1">#REF!</definedName>
    <definedName name="_____key77" localSheetId="6" hidden="1">#REF!</definedName>
    <definedName name="_____key77" localSheetId="11" hidden="1">#REF!</definedName>
    <definedName name="_____key77" hidden="1">#REF!</definedName>
    <definedName name="_____key8" localSheetId="6" hidden="1">#REF!</definedName>
    <definedName name="_____key8" localSheetId="11" hidden="1">#REF!</definedName>
    <definedName name="_____key8" hidden="1">#REF!</definedName>
    <definedName name="_____KEY90" localSheetId="6" hidden="1">#REF!</definedName>
    <definedName name="_____KEY90" localSheetId="11" hidden="1">#REF!</definedName>
    <definedName name="_____KEY90" hidden="1">#REF!</definedName>
    <definedName name="_____LF12" localSheetId="37" hidden="1">#REF!</definedName>
    <definedName name="_____LF12" localSheetId="23" hidden="1">#REF!</definedName>
    <definedName name="_____LF12" localSheetId="6" hidden="1">#REF!</definedName>
    <definedName name="_____LF12" localSheetId="11" hidden="1">#REF!</definedName>
    <definedName name="_____LF12" hidden="1">#REF!</definedName>
    <definedName name="_____liu01" localSheetId="37">#REF!</definedName>
    <definedName name="_____liu01" localSheetId="23">#REF!</definedName>
    <definedName name="_____liu01" localSheetId="6">#REF!</definedName>
    <definedName name="_____liu01" localSheetId="11">#REF!</definedName>
    <definedName name="_____liu01">#REF!</definedName>
    <definedName name="_____MIS52" localSheetId="6">#REF!</definedName>
    <definedName name="_____MIS52" localSheetId="11">#REF!</definedName>
    <definedName name="_____MIS52">#REF!</definedName>
    <definedName name="_____mon1" localSheetId="37">#REF!</definedName>
    <definedName name="_____mon1" localSheetId="23">#REF!</definedName>
    <definedName name="_____mon1" localSheetId="6">#REF!</definedName>
    <definedName name="_____mon1" localSheetId="11">#REF!</definedName>
    <definedName name="_____mon1">#REF!</definedName>
    <definedName name="_____mon11" localSheetId="37">#REF!</definedName>
    <definedName name="_____mon11" localSheetId="23">#REF!</definedName>
    <definedName name="_____mon11" localSheetId="6">#REF!</definedName>
    <definedName name="_____mon11" localSheetId="11">#REF!</definedName>
    <definedName name="_____mon11">#REF!</definedName>
    <definedName name="_____mon12" localSheetId="37">#REF!</definedName>
    <definedName name="_____mon12" localSheetId="23">#REF!</definedName>
    <definedName name="_____mon12" localSheetId="6">#REF!</definedName>
    <definedName name="_____mon12" localSheetId="11">#REF!</definedName>
    <definedName name="_____mon12">#REF!</definedName>
    <definedName name="_____mon13" localSheetId="37">#REF!</definedName>
    <definedName name="_____mon13" localSheetId="23">#REF!</definedName>
    <definedName name="_____mon13" localSheetId="6">#REF!</definedName>
    <definedName name="_____mon13" localSheetId="11">#REF!</definedName>
    <definedName name="_____mon13">#REF!</definedName>
    <definedName name="_____mon2" localSheetId="37">#REF!</definedName>
    <definedName name="_____mon2" localSheetId="23">#REF!</definedName>
    <definedName name="_____mon2" localSheetId="6">#REF!</definedName>
    <definedName name="_____mon2" localSheetId="11">#REF!</definedName>
    <definedName name="_____mon2">#REF!</definedName>
    <definedName name="_____mon3" localSheetId="37">#REF!</definedName>
    <definedName name="_____mon3" localSheetId="23">#REF!</definedName>
    <definedName name="_____mon3" localSheetId="6">#REF!</definedName>
    <definedName name="_____mon3" localSheetId="11">#REF!</definedName>
    <definedName name="_____mon3">#REF!</definedName>
    <definedName name="_____mon4" localSheetId="37">#REF!</definedName>
    <definedName name="_____mon4" localSheetId="23">#REF!</definedName>
    <definedName name="_____mon4" localSheetId="6">#REF!</definedName>
    <definedName name="_____mon4" localSheetId="11">#REF!</definedName>
    <definedName name="_____mon4">#REF!</definedName>
    <definedName name="_____mon5" localSheetId="37">#REF!</definedName>
    <definedName name="_____mon5" localSheetId="23">#REF!</definedName>
    <definedName name="_____mon5" localSheetId="6">#REF!</definedName>
    <definedName name="_____mon5" localSheetId="11">#REF!</definedName>
    <definedName name="_____mon5">#REF!</definedName>
    <definedName name="_____mon55" localSheetId="37">#REF!</definedName>
    <definedName name="_____mon55" localSheetId="23">#REF!</definedName>
    <definedName name="_____mon55" localSheetId="6">#REF!</definedName>
    <definedName name="_____mon55" localSheetId="11">#REF!</definedName>
    <definedName name="_____mon55">#REF!</definedName>
    <definedName name="_____mon6" localSheetId="37">#REF!</definedName>
    <definedName name="_____mon6" localSheetId="23">#REF!</definedName>
    <definedName name="_____mon6" localSheetId="6">#REF!</definedName>
    <definedName name="_____mon6" localSheetId="11">#REF!</definedName>
    <definedName name="_____mon6">#REF!</definedName>
    <definedName name="_____mon7" localSheetId="37">#REF!</definedName>
    <definedName name="_____mon7" localSheetId="23">#REF!</definedName>
    <definedName name="_____mon7" localSheetId="6">#REF!</definedName>
    <definedName name="_____mon7" localSheetId="11">#REF!</definedName>
    <definedName name="_____mon7">#REF!</definedName>
    <definedName name="_____mon77" localSheetId="37">#REF!</definedName>
    <definedName name="_____mon77" localSheetId="23">#REF!</definedName>
    <definedName name="_____mon77" localSheetId="6">#REF!</definedName>
    <definedName name="_____mon77" localSheetId="11">#REF!</definedName>
    <definedName name="_____mon77">#REF!</definedName>
    <definedName name="_____Na1" localSheetId="6">#REF!</definedName>
    <definedName name="_____Na1" localSheetId="11">#REF!</definedName>
    <definedName name="_____Na1">#REF!</definedName>
    <definedName name="_____new1" hidden="1">{#N/A,#N/A,FALSE,"Aging Summary";#N/A,#N/A,FALSE,"Ratio Analysis";#N/A,#N/A,FALSE,"Test 120 Day Accts";#N/A,#N/A,FALSE,"Tickmarks"}</definedName>
    <definedName name="_____P2" localSheetId="6" hidden="1">#REF!</definedName>
    <definedName name="_____P2" localSheetId="11" hidden="1">#REF!</definedName>
    <definedName name="_____P2" hidden="1">#REF!</definedName>
    <definedName name="_____P28" hidden="1">12</definedName>
    <definedName name="_____P3" localSheetId="6" hidden="1">#REF!</definedName>
    <definedName name="_____P3" localSheetId="11" hidden="1">#REF!</definedName>
    <definedName name="_____P3" hidden="1">#REF!</definedName>
    <definedName name="_____P4" hidden="1">#N/A</definedName>
    <definedName name="_____PA7" localSheetId="6">#REF!</definedName>
    <definedName name="_____PA7" localSheetId="11">#REF!</definedName>
    <definedName name="_____PA7">#REF!</definedName>
    <definedName name="_____PA8" localSheetId="6">#REF!</definedName>
    <definedName name="_____PA8" localSheetId="11">#REF!</definedName>
    <definedName name="_____PA8">#REF!</definedName>
    <definedName name="_____PC200" localSheetId="6">#REF!</definedName>
    <definedName name="_____PC200" localSheetId="11">#REF!</definedName>
    <definedName name="_____PC200">#REF!</definedName>
    <definedName name="_____PC220" localSheetId="6">#REF!</definedName>
    <definedName name="_____PC220" localSheetId="11">#REF!</definedName>
    <definedName name="_____PC220">#REF!</definedName>
    <definedName name="_____PC300" localSheetId="6">#REF!</definedName>
    <definedName name="_____PC300" localSheetId="11">#REF!</definedName>
    <definedName name="_____PC300">#REF!</definedName>
    <definedName name="_____PC400" localSheetId="6">#REF!</definedName>
    <definedName name="_____PC400" localSheetId="11">#REF!</definedName>
    <definedName name="_____PC400">#REF!</definedName>
    <definedName name="_____PD1" localSheetId="6">#REF!</definedName>
    <definedName name="_____PD1" localSheetId="11">#REF!</definedName>
    <definedName name="_____PD1">#REF!</definedName>
    <definedName name="_____PE12" localSheetId="6">#REF!</definedName>
    <definedName name="_____PE12" localSheetId="11">#REF!</definedName>
    <definedName name="_____PE12">#REF!</definedName>
    <definedName name="_____PE13" localSheetId="6">#REF!</definedName>
    <definedName name="_____PE13" localSheetId="11">#REF!</definedName>
    <definedName name="_____PE13">#REF!</definedName>
    <definedName name="_____PE6" localSheetId="6">#REF!</definedName>
    <definedName name="_____PE6" localSheetId="11">#REF!</definedName>
    <definedName name="_____PE6">#REF!</definedName>
    <definedName name="_____PE7" localSheetId="6">#REF!</definedName>
    <definedName name="_____PE7" localSheetId="11">#REF!</definedName>
    <definedName name="_____PE7">#REF!</definedName>
    <definedName name="_____PE8" localSheetId="6">#REF!</definedName>
    <definedName name="_____PE8" localSheetId="11">#REF!</definedName>
    <definedName name="_____PE8">#REF!</definedName>
    <definedName name="_____PE9" localSheetId="6">#REF!</definedName>
    <definedName name="_____PE9" localSheetId="11">#REF!</definedName>
    <definedName name="_____PE9">#REF!</definedName>
    <definedName name="_____pgz101" localSheetId="6">#REF!</definedName>
    <definedName name="_____pgz101" localSheetId="11">#REF!</definedName>
    <definedName name="_____pgz101">#REF!</definedName>
    <definedName name="_____pgz102" localSheetId="6">#REF!</definedName>
    <definedName name="_____pgz102" localSheetId="11">#REF!</definedName>
    <definedName name="_____pgz102">#REF!</definedName>
    <definedName name="_____pgz103" localSheetId="6">#REF!</definedName>
    <definedName name="_____pgz103" localSheetId="11">#REF!</definedName>
    <definedName name="_____pgz103">#REF!</definedName>
    <definedName name="_____pgz104" localSheetId="6">#REF!</definedName>
    <definedName name="_____pgz104" localSheetId="11">#REF!</definedName>
    <definedName name="_____pgz104">#REF!</definedName>
    <definedName name="_____pgz105" localSheetId="6">#REF!</definedName>
    <definedName name="_____pgz105" localSheetId="11">#REF!</definedName>
    <definedName name="_____pgz105">#REF!</definedName>
    <definedName name="_____pgz106" localSheetId="6">#REF!</definedName>
    <definedName name="_____pgz106" localSheetId="11">#REF!</definedName>
    <definedName name="_____pgz106">#REF!</definedName>
    <definedName name="_____pgz511" localSheetId="6">#REF!</definedName>
    <definedName name="_____pgz511" localSheetId="11">#REF!</definedName>
    <definedName name="_____pgz511">#REF!</definedName>
    <definedName name="_____pgz512" localSheetId="6">#REF!</definedName>
    <definedName name="_____pgz512" localSheetId="11">#REF!</definedName>
    <definedName name="_____pgz512">#REF!</definedName>
    <definedName name="_____pgz513" localSheetId="6">#REF!</definedName>
    <definedName name="_____pgz513" localSheetId="11">#REF!</definedName>
    <definedName name="_____pgz513">#REF!</definedName>
    <definedName name="_____pgz521" localSheetId="6">#REF!</definedName>
    <definedName name="_____pgz521" localSheetId="11">#REF!</definedName>
    <definedName name="_____pgz521">#REF!</definedName>
    <definedName name="_____pgz522" localSheetId="6">#REF!</definedName>
    <definedName name="_____pgz522" localSheetId="11">#REF!</definedName>
    <definedName name="_____pgz522">#REF!</definedName>
    <definedName name="_____pgz523" localSheetId="6">#REF!</definedName>
    <definedName name="_____pgz523" localSheetId="11">#REF!</definedName>
    <definedName name="_____pgz523">#REF!</definedName>
    <definedName name="_____pgz53" localSheetId="6">#REF!</definedName>
    <definedName name="_____pgz53" localSheetId="11">#REF!</definedName>
    <definedName name="_____pgz53">#REF!</definedName>
    <definedName name="_____pgz541" localSheetId="6">#REF!</definedName>
    <definedName name="_____pgz541" localSheetId="11">#REF!</definedName>
    <definedName name="_____pgz541">#REF!</definedName>
    <definedName name="_____pgz542" localSheetId="6">#REF!</definedName>
    <definedName name="_____pgz542" localSheetId="11">#REF!</definedName>
    <definedName name="_____pgz542">#REF!</definedName>
    <definedName name="_____pgz55" localSheetId="6">#REF!</definedName>
    <definedName name="_____pgz55" localSheetId="11">#REF!</definedName>
    <definedName name="_____pgz55">#REF!</definedName>
    <definedName name="_____pgz56" localSheetId="6">#REF!</definedName>
    <definedName name="_____pgz56" localSheetId="11">#REF!</definedName>
    <definedName name="_____pgz56">#REF!</definedName>
    <definedName name="_____pgz61" localSheetId="6">#REF!</definedName>
    <definedName name="_____pgz61" localSheetId="11">#REF!</definedName>
    <definedName name="_____pgz61">#REF!</definedName>
    <definedName name="_____pgz62" localSheetId="6">#REF!</definedName>
    <definedName name="_____pgz62" localSheetId="11">#REF!</definedName>
    <definedName name="_____pgz62">#REF!</definedName>
    <definedName name="_____pgz71" localSheetId="6">#REF!</definedName>
    <definedName name="_____pgz71" localSheetId="11">#REF!</definedName>
    <definedName name="_____pgz71">#REF!</definedName>
    <definedName name="_____pgz72" localSheetId="6">#REF!</definedName>
    <definedName name="_____pgz72" localSheetId="11">#REF!</definedName>
    <definedName name="_____pgz72">#REF!</definedName>
    <definedName name="_____pgz81" localSheetId="6">#REF!</definedName>
    <definedName name="_____pgz81" localSheetId="11">#REF!</definedName>
    <definedName name="_____pgz81">#REF!</definedName>
    <definedName name="_____pgz82" localSheetId="6">#REF!</definedName>
    <definedName name="_____pgz82" localSheetId="11">#REF!</definedName>
    <definedName name="_____pgz82">#REF!</definedName>
    <definedName name="_____pgz91" localSheetId="6">#REF!</definedName>
    <definedName name="_____pgz91" localSheetId="11">#REF!</definedName>
    <definedName name="_____pgz91">#REF!</definedName>
    <definedName name="_____pgz910" localSheetId="6">#REF!</definedName>
    <definedName name="_____pgz910" localSheetId="11">#REF!</definedName>
    <definedName name="_____pgz910">#REF!</definedName>
    <definedName name="_____pgz911" localSheetId="6">#REF!</definedName>
    <definedName name="_____pgz911" localSheetId="11">#REF!</definedName>
    <definedName name="_____pgz911">#REF!</definedName>
    <definedName name="_____pgz912" localSheetId="6">#REF!</definedName>
    <definedName name="_____pgz912" localSheetId="11">#REF!</definedName>
    <definedName name="_____pgz912">#REF!</definedName>
    <definedName name="_____pgz913" localSheetId="6">#REF!</definedName>
    <definedName name="_____pgz913" localSheetId="11">#REF!</definedName>
    <definedName name="_____pgz913">#REF!</definedName>
    <definedName name="_____pgz92" localSheetId="6">#REF!</definedName>
    <definedName name="_____pgz92" localSheetId="11">#REF!</definedName>
    <definedName name="_____pgz92">#REF!</definedName>
    <definedName name="_____pgz95" localSheetId="6">#REF!</definedName>
    <definedName name="_____pgz95" localSheetId="11">#REF!</definedName>
    <definedName name="_____pgz95">#REF!</definedName>
    <definedName name="_____pgz97" localSheetId="6">#REF!</definedName>
    <definedName name="_____pgz97" localSheetId="11">#REF!</definedName>
    <definedName name="_____pgz97">#REF!</definedName>
    <definedName name="_____pgz98" localSheetId="6">#REF!</definedName>
    <definedName name="_____pgz98" localSheetId="11">#REF!</definedName>
    <definedName name="_____pgz98">#REF!</definedName>
    <definedName name="_____PH1" localSheetId="6">#REF!</definedName>
    <definedName name="_____PH1" localSheetId="11">#REF!</definedName>
    <definedName name="_____PH1">#REF!</definedName>
    <definedName name="_____PI1" localSheetId="6">#REF!</definedName>
    <definedName name="_____PI1" localSheetId="11">#REF!</definedName>
    <definedName name="_____PI1">#REF!</definedName>
    <definedName name="_____PK1" localSheetId="6">#REF!</definedName>
    <definedName name="_____PK1" localSheetId="11">#REF!</definedName>
    <definedName name="_____PK1">#REF!</definedName>
    <definedName name="_____PK3" localSheetId="6">#REF!</definedName>
    <definedName name="_____PK3" localSheetId="11">#REF!</definedName>
    <definedName name="_____PK3">#REF!</definedName>
    <definedName name="_____PL09" localSheetId="37" hidden="1">#REF!</definedName>
    <definedName name="_____PL09" localSheetId="23" hidden="1">#REF!</definedName>
    <definedName name="_____PL09" localSheetId="6" hidden="1">#REF!</definedName>
    <definedName name="_____PL09" localSheetId="11" hidden="1">#REF!</definedName>
    <definedName name="_____PL09" hidden="1">#REF!</definedName>
    <definedName name="_____q2" localSheetId="6" hidden="1">#REF!</definedName>
    <definedName name="_____q2" localSheetId="11" hidden="1">#REF!</definedName>
    <definedName name="_____q2" hidden="1">#REF!</definedName>
    <definedName name="_____qc1" hidden="1">{#N/A,#N/A,TRUE,"자재관리";#N/A,#N/A,TRUE,"품질"}</definedName>
    <definedName name="_____RMB08" localSheetId="6">#REF!</definedName>
    <definedName name="_____RMB08" localSheetId="11">#REF!</definedName>
    <definedName name="_____RMB08">#REF!</definedName>
    <definedName name="_____ST1" localSheetId="6">#REF!</definedName>
    <definedName name="_____ST1" localSheetId="11">#REF!</definedName>
    <definedName name="_____ST1">#REF!</definedName>
    <definedName name="_____ST2" localSheetId="6">#REF!</definedName>
    <definedName name="_____ST2" localSheetId="11">#REF!</definedName>
    <definedName name="_____ST2">#REF!</definedName>
    <definedName name="_____ST3" localSheetId="6">#REF!</definedName>
    <definedName name="_____ST3" localSheetId="11">#REF!</definedName>
    <definedName name="_____ST3">#REF!</definedName>
    <definedName name="_____ST4" localSheetId="6">#REF!</definedName>
    <definedName name="_____ST4" localSheetId="11">#REF!</definedName>
    <definedName name="_____ST4">#REF!</definedName>
    <definedName name="_____ST5" localSheetId="6">#REF!</definedName>
    <definedName name="_____ST5" localSheetId="11">#REF!</definedName>
    <definedName name="_____ST5">#REF!</definedName>
    <definedName name="_____ST6" localSheetId="6">#REF!</definedName>
    <definedName name="_____ST6" localSheetId="11">#REF!</definedName>
    <definedName name="_____ST6">#REF!</definedName>
    <definedName name="_____ST7" localSheetId="6">#REF!</definedName>
    <definedName name="_____ST7" localSheetId="11">#REF!</definedName>
    <definedName name="_____ST7">#REF!</definedName>
    <definedName name="_____sun2" localSheetId="6">#REF!</definedName>
    <definedName name="_____sun2" localSheetId="11">#REF!</definedName>
    <definedName name="_____sun2">#REF!</definedName>
    <definedName name="_____SW1" localSheetId="6">#REF!</definedName>
    <definedName name="_____SW1" localSheetId="11">#REF!</definedName>
    <definedName name="_____SW1">#REF!</definedName>
    <definedName name="_____SW2" localSheetId="6">#REF!</definedName>
    <definedName name="_____SW2" localSheetId="11">#REF!</definedName>
    <definedName name="_____SW2">#REF!</definedName>
    <definedName name="_____SW3" localSheetId="6">#REF!</definedName>
    <definedName name="_____SW3" localSheetId="11">#REF!</definedName>
    <definedName name="_____SW3">#REF!</definedName>
    <definedName name="_____SW4" localSheetId="6">#REF!</definedName>
    <definedName name="_____SW4" localSheetId="11">#REF!</definedName>
    <definedName name="_____SW4">#REF!</definedName>
    <definedName name="_____SW8" localSheetId="6">#REF!</definedName>
    <definedName name="_____SW8" localSheetId="11">#REF!</definedName>
    <definedName name="_____SW8">#REF!</definedName>
    <definedName name="_____TTG1" localSheetId="6">#REF!</definedName>
    <definedName name="_____TTG1" localSheetId="11">#REF!</definedName>
    <definedName name="_____TTG1">#REF!</definedName>
    <definedName name="_____TTG2" localSheetId="6">#REF!</definedName>
    <definedName name="_____TTG2" localSheetId="11">#REF!</definedName>
    <definedName name="_____TTG2">#REF!</definedName>
    <definedName name="_____U232" hidden="1">{#N/A,#N/A,FALSE,"3410599";#N/A,#N/A,FALSE,"34106";#N/A,#N/A,FALSE,"34903";#N/A,#N/A,FALSE,"4450999";#N/A,#N/A,FALSE,"44901"}</definedName>
    <definedName name="_____U3" hidden="1">{#N/A,#N/A,FALSE,"COVER";#N/A,#N/A,FALSE,"0";#N/A,#N/A,FALSE,"1";#N/A,#N/A,FALSE,"2";#N/A,#N/A,FALSE,"3";#N/A,#N/A,FALSE,"4";#N/A,#N/A,FALSE,"5";#N/A,#N/A,FALSE,"6";#N/A,#N/A,FALSE,"7";#N/A,#N/A,FALSE,"8";#N/A,#N/A,FALSE,"9";#N/A,#N/A,FALSE,"10";#N/A,#N/A,FALSE,"11"}</definedName>
    <definedName name="_____USD08" localSheetId="6">#REF!</definedName>
    <definedName name="_____USD08" localSheetId="11">#REF!</definedName>
    <definedName name="_____USD08">#REF!</definedName>
    <definedName name="_____vin1" localSheetId="6" hidden="1">#REF!</definedName>
    <definedName name="_____vin1" localSheetId="11" hidden="1">#REF!</definedName>
    <definedName name="_____vin1" hidden="1">#REF!</definedName>
    <definedName name="_____WA320" localSheetId="6">#REF!</definedName>
    <definedName name="_____WA320" localSheetId="11">#REF!</definedName>
    <definedName name="_____WA320">#REF!</definedName>
    <definedName name="_____WA360" localSheetId="6">#REF!</definedName>
    <definedName name="_____WA360" localSheetId="11">#REF!</definedName>
    <definedName name="_____WA360">#REF!</definedName>
    <definedName name="_____WA380" localSheetId="6">#REF!</definedName>
    <definedName name="_____WA380" localSheetId="11">#REF!</definedName>
    <definedName name="_____WA380">#REF!</definedName>
    <definedName name="_____WA420" localSheetId="6">#REF!</definedName>
    <definedName name="_____WA420" localSheetId="11">#REF!</definedName>
    <definedName name="_____WA420">#REF!</definedName>
    <definedName name="_____WA470" localSheetId="6">#REF!</definedName>
    <definedName name="_____WA470" localSheetId="11">#REF!</definedName>
    <definedName name="_____WA470">#REF!</definedName>
    <definedName name="_____WK34" hidden="1">{#N/A,#N/A,FALSE,"Bare Battery F.G."}</definedName>
    <definedName name="_____wrn1" hidden="1">{#N/A,#N/A,FALSE,"Bare Battery F.G."}</definedName>
    <definedName name="_____wrn2" hidden="1">{#N/A,#N/A,FALSE,"Bare Battery F.G."}</definedName>
    <definedName name="_____X3" localSheetId="6" hidden="1">#REF!</definedName>
    <definedName name="_____X3" localSheetId="11" hidden="1">#REF!</definedName>
    <definedName name="_____X3" hidden="1">#REF!</definedName>
    <definedName name="_____xx3" localSheetId="6" hidden="1">#REF!</definedName>
    <definedName name="_____xx3" localSheetId="11" hidden="1">#REF!</definedName>
    <definedName name="_____xx3" hidden="1">#REF!</definedName>
    <definedName name="_____YE1" localSheetId="6">#REF!</definedName>
    <definedName name="_____YE1" localSheetId="11">#REF!</definedName>
    <definedName name="_____YE1">#REF!</definedName>
    <definedName name="_____YS1" localSheetId="6">#REF!</definedName>
    <definedName name="_____YS1" localSheetId="11">#REF!</definedName>
    <definedName name="_____YS1">#REF!</definedName>
    <definedName name="_____yz511" localSheetId="6">#REF!</definedName>
    <definedName name="_____yz511" localSheetId="11">#REF!</definedName>
    <definedName name="_____yz511">#REF!</definedName>
    <definedName name="_____yz512" localSheetId="6">#REF!</definedName>
    <definedName name="_____yz512" localSheetId="11">#REF!</definedName>
    <definedName name="_____yz512">#REF!</definedName>
    <definedName name="_____yz513" localSheetId="6">#REF!</definedName>
    <definedName name="_____yz513" localSheetId="11">#REF!</definedName>
    <definedName name="_____yz513">#REF!</definedName>
    <definedName name="_____yz521" localSheetId="6">#REF!</definedName>
    <definedName name="_____yz521" localSheetId="11">#REF!</definedName>
    <definedName name="_____yz521">#REF!</definedName>
    <definedName name="_____yz522" localSheetId="6">#REF!</definedName>
    <definedName name="_____yz522" localSheetId="11">#REF!</definedName>
    <definedName name="_____yz522">#REF!</definedName>
    <definedName name="_____yz523" localSheetId="6">#REF!</definedName>
    <definedName name="_____yz523" localSheetId="11">#REF!</definedName>
    <definedName name="_____yz523">#REF!</definedName>
    <definedName name="_____z12" hidden="1">{"pro_view",#N/A,FALSE,"EEFSNAP2";"rep_view",#N/A,FALSE,"EEFSNAP2"}</definedName>
    <definedName name="_____z2" hidden="1">{"Sch00",#N/A,FALSE,"1";"Contents",#N/A,FALSE,"1"}</definedName>
    <definedName name="_____z22" hidden="1">{#N/A,"PURADD",FALSE,"Business Analysis";#N/A,"PURSPP",FALSE,"Business Analysis";#N/A,"CTGIND",FALSE,"Business Analysis";#N/A,"PURCHM",FALSE,"Business Analysis";#N/A,"SPADD",FALSE,"Business Analysis";#N/A,"EPOXY",FALSE,"Business Analysis";#N/A,"PURPER",FALSE,"Business Analysis"}</definedName>
    <definedName name="_____z25" hidden="1">{"detail",#N/A,FALSE,"mfg";"summary",#N/A,FALSE,"mfg"}</definedName>
    <definedName name="_____z3" hidden="1">{"Sch01",#N/A,FALSE,"2";"Sch02",#N/A,FALSE,"2";"Sch03",#N/A,FALSE,"2";"Sch04",#N/A,FALSE,"2";"Sch05",#N/A,FALSE,"2";"Sch06",#N/A,FALSE,"2";"Sch17",#N/A,FALSE,"2";"Sch19",#N/A,FALSE,"2";"Sch20",#N/A,FALSE,"2";"Sch21",#N/A,FALSE,"2";"Sch26",#N/A,FALSE,"2"}</definedName>
    <definedName name="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10_月全部凭证" localSheetId="6">#REF!</definedName>
    <definedName name="____10_月全部凭证" localSheetId="11">#REF!</definedName>
    <definedName name="____10_月全部凭证">#REF!</definedName>
    <definedName name="____110102明细" localSheetId="37">#REF!</definedName>
    <definedName name="____110102明细" localSheetId="23">#REF!</definedName>
    <definedName name="____110102明细" localSheetId="6">#REF!</definedName>
    <definedName name="____110102明细" localSheetId="11">#REF!</definedName>
    <definedName name="____110102明细">#REF!</definedName>
    <definedName name="____110102汇总" localSheetId="37">#REF!</definedName>
    <definedName name="____110102汇总" localSheetId="23">#REF!</definedName>
    <definedName name="____110102汇总" localSheetId="6">#REF!</definedName>
    <definedName name="____110102汇总" localSheetId="11">#REF!</definedName>
    <definedName name="____110102汇总">#REF!</definedName>
    <definedName name="____123Graph_A图表_1A" localSheetId="37" hidden="1">#REF!</definedName>
    <definedName name="____123Graph_A图表_1A" localSheetId="23" hidden="1">#REF!</definedName>
    <definedName name="____123Graph_A图表_1A" localSheetId="6" hidden="1">#REF!</definedName>
    <definedName name="____123Graph_A图表_1A" localSheetId="11" hidden="1">#REF!</definedName>
    <definedName name="____123Graph_A图表_1A" hidden="1">#REF!</definedName>
    <definedName name="____123Graph_B图表_1A" localSheetId="37" hidden="1">#REF!</definedName>
    <definedName name="____123Graph_B图表_1A" localSheetId="23" hidden="1">#REF!</definedName>
    <definedName name="____123Graph_B图表_1A" localSheetId="6" hidden="1">#REF!</definedName>
    <definedName name="____123Graph_B图表_1A" localSheetId="11" hidden="1">#REF!</definedName>
    <definedName name="____123Graph_B图表_1A" hidden="1">#REF!</definedName>
    <definedName name="____123Graph_C图表_1A" localSheetId="37" hidden="1">#REF!</definedName>
    <definedName name="____123Graph_C图表_1A" localSheetId="23" hidden="1">#REF!</definedName>
    <definedName name="____123Graph_C图表_1A" localSheetId="6" hidden="1">#REF!</definedName>
    <definedName name="____123Graph_C图表_1A" localSheetId="11" hidden="1">#REF!</definedName>
    <definedName name="____123Graph_C图表_1A" hidden="1">#REF!</definedName>
    <definedName name="____123Graph_D图表_1A" localSheetId="37" hidden="1">#REF!</definedName>
    <definedName name="____123Graph_D图表_1A" localSheetId="23" hidden="1">#REF!</definedName>
    <definedName name="____123Graph_D图表_1A" localSheetId="6" hidden="1">#REF!</definedName>
    <definedName name="____123Graph_D图表_1A" localSheetId="11" hidden="1">#REF!</definedName>
    <definedName name="____123Graph_D图表_1A" hidden="1">#REF!</definedName>
    <definedName name="____123Graph_E图表_1A" localSheetId="37" hidden="1">#REF!</definedName>
    <definedName name="____123Graph_E图表_1A" localSheetId="23" hidden="1">#REF!</definedName>
    <definedName name="____123Graph_E图表_1A" localSheetId="6" hidden="1">#REF!</definedName>
    <definedName name="____123Graph_E图表_1A" localSheetId="11" hidden="1">#REF!</definedName>
    <definedName name="____123Graph_E图表_1A" hidden="1">#REF!</definedName>
    <definedName name="____123Graph_F图表_1A" localSheetId="37" hidden="1">#REF!</definedName>
    <definedName name="____123Graph_F图表_1A" localSheetId="23" hidden="1">#REF!</definedName>
    <definedName name="____123Graph_F图表_1A" localSheetId="6" hidden="1">#REF!</definedName>
    <definedName name="____123Graph_F图表_1A" localSheetId="11" hidden="1">#REF!</definedName>
    <definedName name="____123Graph_F图表_1A" hidden="1">#REF!</definedName>
    <definedName name="____123Graph_X图表_1A" localSheetId="37" hidden="1">#REF!</definedName>
    <definedName name="____123Graph_X图表_1A" localSheetId="23" hidden="1">#REF!</definedName>
    <definedName name="____123Graph_X图表_1A" localSheetId="6" hidden="1">#REF!</definedName>
    <definedName name="____123Graph_X图表_1A" localSheetId="11" hidden="1">#REF!</definedName>
    <definedName name="____123Graph_X图表_1A" hidden="1">#REF!</definedName>
    <definedName name="____221114明细" localSheetId="37">#REF!</definedName>
    <definedName name="____221114明细" localSheetId="23">#REF!</definedName>
    <definedName name="____221114明细" localSheetId="6">#REF!</definedName>
    <definedName name="____221114明细" localSheetId="11">#REF!</definedName>
    <definedName name="____221114明细">#REF!</definedName>
    <definedName name="____3201" localSheetId="6">#REF!</definedName>
    <definedName name="____3201" localSheetId="11">#REF!</definedName>
    <definedName name="____3201">#REF!</definedName>
    <definedName name="____a1" localSheetId="6" hidden="1">#REF!</definedName>
    <definedName name="____a1" localSheetId="11" hidden="1">#REF!</definedName>
    <definedName name="____a1" hidden="1">#REF!</definedName>
    <definedName name="____A100" hidden="1">{#N/A,#N/A,FALSE,"DIR-REP";#N/A,#N/A,FALSE,"AUD-REPORT";#N/A,#N/A,FALSE,"P7L&amp;BS";#N/A,#N/A,FALSE,"NOTES";#N/A,#N/A,FALSE,"FA";#N/A,#N/A,FALSE,"NOTES (2)";#N/A,#N/A,FALSE,"Schedule  IV";#N/A,#N/A,FALSE,"Schedule V"}</definedName>
    <definedName name="____A5100" hidden="1">{#N/A,#N/A,FALSE,"COVER";#N/A,#N/A,FALSE,"0";#N/A,#N/A,FALSE,"1";#N/A,#N/A,FALSE,"2";#N/A,#N/A,FALSE,"3";#N/A,#N/A,FALSE,"4";#N/A,#N/A,FALSE,"5";#N/A,#N/A,FALSE,"6";#N/A,#N/A,FALSE,"7";#N/A,#N/A,FALSE,"8";#N/A,#N/A,FALSE,"9";#N/A,#N/A,FALSE,"10";#N/A,#N/A,FALSE,"11"}</definedName>
    <definedName name="____abc1" hidden="1">{"detail",#N/A,FALSE,"mfg";"summary",#N/A,FALSE,"mfg"}</definedName>
    <definedName name="____abc2" hidden="1">{"detail",#N/A,FALSE,"mfg";"summary",#N/A,FALSE,"mfg"}</definedName>
    <definedName name="____ad1" hidden="1">{#N/A,#N/A,FALSE,"TB";#N/A,#N/A,FALSE,"DR";#N/A,#N/A,FALSE,"AR";#N/A,#N/A,FALSE,"PL";#N/A,#N/A,FALSE,"BS";#N/A,#N/A,FALSE,"NOTES";#N/A,#N/A,FALSE,"NOTES (2)";#N/A,#N/A,FALSE,"NOTES (3)";#N/A,#N/A,FALSE,"DPL";#N/A,#N/A,FALSE,"TAXC.INDEX";#N/A,#N/A,FALSE,"Schedule I";#N/A,#N/A,FALSE,"Adjustments"}</definedName>
    <definedName name="____Apr01" localSheetId="6">#REF!</definedName>
    <definedName name="____Apr01" localSheetId="11">#REF!</definedName>
    <definedName name="____Apr01">#REF!</definedName>
    <definedName name="____b1" localSheetId="6">#REF!</definedName>
    <definedName name="____b1" localSheetId="11">#REF!</definedName>
    <definedName name="____b1">#REF!</definedName>
    <definedName name="____B5" hidden="1">{#N/A,#N/A,FALSE,"Bare Battery F.G."}</definedName>
    <definedName name="____BSP2" localSheetId="6">#REF!</definedName>
    <definedName name="____BSP2" localSheetId="11">#REF!</definedName>
    <definedName name="____BSP2">#REF!</definedName>
    <definedName name="____bsP3" localSheetId="6">#REF!</definedName>
    <definedName name="____bsP3" localSheetId="11">#REF!</definedName>
    <definedName name="____bsP3">#REF!</definedName>
    <definedName name="____BTG1" localSheetId="6">#REF!</definedName>
    <definedName name="____BTG1" localSheetId="11">#REF!</definedName>
    <definedName name="____BTG1">#REF!</definedName>
    <definedName name="____BTG2" localSheetId="6">#REF!</definedName>
    <definedName name="____BTG2" localSheetId="11">#REF!</definedName>
    <definedName name="____BTG2">#REF!</definedName>
    <definedName name="____cfl1" localSheetId="37">#REF!</definedName>
    <definedName name="____cfl1" localSheetId="23">#REF!</definedName>
    <definedName name="____cfl1" localSheetId="6">#REF!</definedName>
    <definedName name="____cfl1" localSheetId="11">#REF!</definedName>
    <definedName name="____cfl1">#REF!</definedName>
    <definedName name="____cfl2" localSheetId="37">#REF!</definedName>
    <definedName name="____cfl2" localSheetId="23">#REF!</definedName>
    <definedName name="____cfl2" localSheetId="6">#REF!</definedName>
    <definedName name="____cfl2" localSheetId="11">#REF!</definedName>
    <definedName name="____cfl2">#REF!</definedName>
    <definedName name="____cfl3" localSheetId="37">#REF!</definedName>
    <definedName name="____cfl3" localSheetId="23">#REF!</definedName>
    <definedName name="____cfl3" localSheetId="6">#REF!</definedName>
    <definedName name="____cfl3" localSheetId="11">#REF!</definedName>
    <definedName name="____cfl3">#REF!</definedName>
    <definedName name="____col1" localSheetId="37">#REF!</definedName>
    <definedName name="____col1" localSheetId="23">#REF!</definedName>
    <definedName name="____col1" localSheetId="6">#REF!</definedName>
    <definedName name="____col1" localSheetId="11">#REF!</definedName>
    <definedName name="____col1">#REF!</definedName>
    <definedName name="____col2" localSheetId="37">#REF!</definedName>
    <definedName name="____col2" localSheetId="23">#REF!</definedName>
    <definedName name="____col2" localSheetId="6">#REF!</definedName>
    <definedName name="____col2" localSheetId="11">#REF!</definedName>
    <definedName name="____col2">#REF!</definedName>
    <definedName name="____col3" localSheetId="37">#REF!</definedName>
    <definedName name="____col3" localSheetId="23">#REF!</definedName>
    <definedName name="____col3" localSheetId="6">#REF!</definedName>
    <definedName name="____col3" localSheetId="11">#REF!</definedName>
    <definedName name="____col3">#REF!</definedName>
    <definedName name="____D2" localSheetId="6">#REF!</definedName>
    <definedName name="____D2" localSheetId="11">#REF!</definedName>
    <definedName name="____D2">#REF!</definedName>
    <definedName name="____D40" localSheetId="6">#REF!</definedName>
    <definedName name="____D40" localSheetId="11">#REF!</definedName>
    <definedName name="____D40">#REF!</definedName>
    <definedName name="____d4000" localSheetId="6">#REF!</definedName>
    <definedName name="____d4000" localSheetId="11">#REF!</definedName>
    <definedName name="____d4000">#REF!</definedName>
    <definedName name="____D50" localSheetId="6">#REF!</definedName>
    <definedName name="____D50" localSheetId="11">#REF!</definedName>
    <definedName name="____D50">#REF!</definedName>
    <definedName name="____d5000" localSheetId="6">#REF!</definedName>
    <definedName name="____d5000" localSheetId="11">#REF!</definedName>
    <definedName name="____d5000">#REF!</definedName>
    <definedName name="____DAT1" localSheetId="37">#REF!</definedName>
    <definedName name="____DAT1" localSheetId="23">#REF!</definedName>
    <definedName name="____DAT1" localSheetId="6">#REF!</definedName>
    <definedName name="____DAT1" localSheetId="11">#REF!</definedName>
    <definedName name="____DAT1">#REF!</definedName>
    <definedName name="____DAT10" localSheetId="37">#REF!</definedName>
    <definedName name="____DAT10" localSheetId="23">#REF!</definedName>
    <definedName name="____DAT10" localSheetId="6">#REF!</definedName>
    <definedName name="____DAT10" localSheetId="11">#REF!</definedName>
    <definedName name="____DAT10">#REF!</definedName>
    <definedName name="____DAT11" localSheetId="37">#REF!</definedName>
    <definedName name="____DAT11" localSheetId="23">#REF!</definedName>
    <definedName name="____DAT11" localSheetId="6">#REF!</definedName>
    <definedName name="____DAT11" localSheetId="11">#REF!</definedName>
    <definedName name="____DAT11">#REF!</definedName>
    <definedName name="____DAT12" localSheetId="37">#REF!</definedName>
    <definedName name="____DAT12" localSheetId="23">#REF!</definedName>
    <definedName name="____DAT12" localSheetId="6">#REF!</definedName>
    <definedName name="____DAT12" localSheetId="11">#REF!</definedName>
    <definedName name="____DAT12">#REF!</definedName>
    <definedName name="____DAT13" localSheetId="37">#REF!</definedName>
    <definedName name="____DAT13" localSheetId="23">#REF!</definedName>
    <definedName name="____DAT13" localSheetId="6">#REF!</definedName>
    <definedName name="____DAT13" localSheetId="11">#REF!</definedName>
    <definedName name="____DAT13">#REF!</definedName>
    <definedName name="____DAT14" localSheetId="37">#REF!</definedName>
    <definedName name="____DAT14" localSheetId="23">#REF!</definedName>
    <definedName name="____DAT14" localSheetId="6">#REF!</definedName>
    <definedName name="____DAT14" localSheetId="11">#REF!</definedName>
    <definedName name="____DAT14">#REF!</definedName>
    <definedName name="____DAT15" localSheetId="37">#REF!</definedName>
    <definedName name="____DAT15" localSheetId="23">#REF!</definedName>
    <definedName name="____DAT15" localSheetId="6">#REF!</definedName>
    <definedName name="____DAT15" localSheetId="11">#REF!</definedName>
    <definedName name="____DAT15">#REF!</definedName>
    <definedName name="____DAT16" localSheetId="37">#REF!</definedName>
    <definedName name="____DAT16" localSheetId="23">#REF!</definedName>
    <definedName name="____DAT16" localSheetId="6">#REF!</definedName>
    <definedName name="____DAT16" localSheetId="11">#REF!</definedName>
    <definedName name="____DAT16">#REF!</definedName>
    <definedName name="____DAT17" localSheetId="37">#REF!</definedName>
    <definedName name="____DAT17" localSheetId="23">#REF!</definedName>
    <definedName name="____DAT17" localSheetId="6">#REF!</definedName>
    <definedName name="____DAT17" localSheetId="11">#REF!</definedName>
    <definedName name="____DAT17">#REF!</definedName>
    <definedName name="____DAT18" localSheetId="37">#REF!</definedName>
    <definedName name="____DAT18" localSheetId="23">#REF!</definedName>
    <definedName name="____DAT18" localSheetId="6">#REF!</definedName>
    <definedName name="____DAT18" localSheetId="11">#REF!</definedName>
    <definedName name="____DAT18">#REF!</definedName>
    <definedName name="____DAT19" localSheetId="37">#REF!</definedName>
    <definedName name="____DAT19" localSheetId="23">#REF!</definedName>
    <definedName name="____DAT19" localSheetId="6">#REF!</definedName>
    <definedName name="____DAT19" localSheetId="11">#REF!</definedName>
    <definedName name="____DAT19">#REF!</definedName>
    <definedName name="____DAT2" localSheetId="37">#REF!</definedName>
    <definedName name="____DAT2" localSheetId="23">#REF!</definedName>
    <definedName name="____DAT2" localSheetId="6">#REF!</definedName>
    <definedName name="____DAT2" localSheetId="11">#REF!</definedName>
    <definedName name="____DAT2">#REF!</definedName>
    <definedName name="____DAT20" localSheetId="37">#REF!</definedName>
    <definedName name="____DAT20" localSheetId="23">#REF!</definedName>
    <definedName name="____DAT20" localSheetId="6">#REF!</definedName>
    <definedName name="____DAT20" localSheetId="11">#REF!</definedName>
    <definedName name="____DAT20">#REF!</definedName>
    <definedName name="____DAT21" localSheetId="37">#REF!</definedName>
    <definedName name="____DAT21" localSheetId="23">#REF!</definedName>
    <definedName name="____DAT21" localSheetId="6">#REF!</definedName>
    <definedName name="____DAT21" localSheetId="11">#REF!</definedName>
    <definedName name="____DAT21">#REF!</definedName>
    <definedName name="____DAT22" localSheetId="37">#REF!</definedName>
    <definedName name="____DAT22" localSheetId="23">#REF!</definedName>
    <definedName name="____DAT22" localSheetId="6">#REF!</definedName>
    <definedName name="____DAT22" localSheetId="11">#REF!</definedName>
    <definedName name="____DAT22">#REF!</definedName>
    <definedName name="____DAT23" localSheetId="37">#REF!</definedName>
    <definedName name="____DAT23" localSheetId="23">#REF!</definedName>
    <definedName name="____DAT23" localSheetId="6">#REF!</definedName>
    <definedName name="____DAT23" localSheetId="11">#REF!</definedName>
    <definedName name="____DAT23">#REF!</definedName>
    <definedName name="____DAT27" localSheetId="37">#REF!</definedName>
    <definedName name="____DAT27" localSheetId="23">#REF!</definedName>
    <definedName name="____DAT27" localSheetId="6">#REF!</definedName>
    <definedName name="____DAT27" localSheetId="11">#REF!</definedName>
    <definedName name="____DAT27">#REF!</definedName>
    <definedName name="____DAT3" localSheetId="37">#REF!</definedName>
    <definedName name="____DAT3" localSheetId="23">#REF!</definedName>
    <definedName name="____DAT3" localSheetId="6">#REF!</definedName>
    <definedName name="____DAT3" localSheetId="11">#REF!</definedName>
    <definedName name="____DAT3">#REF!</definedName>
    <definedName name="____DAT34" localSheetId="37">#REF!</definedName>
    <definedName name="____DAT34" localSheetId="23">#REF!</definedName>
    <definedName name="____DAT34" localSheetId="6">#REF!</definedName>
    <definedName name="____DAT34" localSheetId="11">#REF!</definedName>
    <definedName name="____DAT34">#REF!</definedName>
    <definedName name="____DAT35" localSheetId="37">#REF!</definedName>
    <definedName name="____DAT35" localSheetId="23">#REF!</definedName>
    <definedName name="____DAT35" localSheetId="6">#REF!</definedName>
    <definedName name="____DAT35" localSheetId="11">#REF!</definedName>
    <definedName name="____DAT35">#REF!</definedName>
    <definedName name="____DAT38" localSheetId="37">#REF!</definedName>
    <definedName name="____DAT38" localSheetId="23">#REF!</definedName>
    <definedName name="____DAT38" localSheetId="6">#REF!</definedName>
    <definedName name="____DAT38" localSheetId="11">#REF!</definedName>
    <definedName name="____DAT38">#REF!</definedName>
    <definedName name="____DAT4" localSheetId="37">#REF!</definedName>
    <definedName name="____DAT4" localSheetId="23">#REF!</definedName>
    <definedName name="____DAT4" localSheetId="6">#REF!</definedName>
    <definedName name="____DAT4" localSheetId="11">#REF!</definedName>
    <definedName name="____DAT4">#REF!</definedName>
    <definedName name="____DAT5" localSheetId="37">#REF!</definedName>
    <definedName name="____DAT5" localSheetId="23">#REF!</definedName>
    <definedName name="____DAT5" localSheetId="6">#REF!</definedName>
    <definedName name="____DAT5" localSheetId="11">#REF!</definedName>
    <definedName name="____DAT5">#REF!</definedName>
    <definedName name="____DAT6" localSheetId="37">#REF!</definedName>
    <definedName name="____DAT6" localSheetId="23">#REF!</definedName>
    <definedName name="____DAT6" localSheetId="6">#REF!</definedName>
    <definedName name="____DAT6" localSheetId="11">#REF!</definedName>
    <definedName name="____DAT6">#REF!</definedName>
    <definedName name="____DAT7" localSheetId="37">#REF!</definedName>
    <definedName name="____DAT7" localSheetId="23">#REF!</definedName>
    <definedName name="____DAT7" localSheetId="6">#REF!</definedName>
    <definedName name="____DAT7" localSheetId="11">#REF!</definedName>
    <definedName name="____DAT7">#REF!</definedName>
    <definedName name="____DAT8" localSheetId="37">#REF!</definedName>
    <definedName name="____DAT8" localSheetId="23">#REF!</definedName>
    <definedName name="____DAT8" localSheetId="6">#REF!</definedName>
    <definedName name="____DAT8" localSheetId="11">#REF!</definedName>
    <definedName name="____DAT8">#REF!</definedName>
    <definedName name="____DAT9" localSheetId="37">#REF!</definedName>
    <definedName name="____DAT9" localSheetId="23">#REF!</definedName>
    <definedName name="____DAT9" localSheetId="6">#REF!</definedName>
    <definedName name="____DAT9" localSheetId="11">#REF!</definedName>
    <definedName name="____DAT9">#REF!</definedName>
    <definedName name="____DEM0808" localSheetId="6">#REF!</definedName>
    <definedName name="____DEM0808" localSheetId="11">#REF!</definedName>
    <definedName name="____DEM0808">#REF!</definedName>
    <definedName name="____E1" hidden="1">{#N/A,#N/A,FALSE,"TB";#N/A,#N/A,FALSE,"AR";#N/A,#N/A,FALSE,"BS";#N/A,#N/A,FALSE,"PL";#N/A,#N/A,FALSE,"NOTES";#N/A,#N/A,FALSE,"NOTES (2)";#N/A,#N/A,FALSE,"NOTES (3)";#N/A,#N/A,FALSE,"TAXC.INDEX";#N/A,#N/A,FALSE,"Schedule I";#N/A,#N/A,FALSE,"DPL";#N/A,#N/A,FALSE,"Schedule IV";#N/A,#N/A,FALSE,"Adjustments"}</definedName>
    <definedName name="____E11" hidden="1">{#N/A,#N/A,FALSE,"COVER";#N/A,#N/A,FALSE,"0";#N/A,#N/A,FALSE,"1";#N/A,#N/A,FALSE,"2";#N/A,#N/A,FALSE,"3";#N/A,#N/A,FALSE,"4";#N/A,#N/A,FALSE,"5";#N/A,#N/A,FALSE,"6";#N/A,#N/A,FALSE,"7";#N/A,#N/A,FALSE,"8";#N/A,#N/A,FALSE,"9";#N/A,#N/A,FALSE,"10";#N/A,#N/A,FALSE,"11"}</definedName>
    <definedName name="____E1100" hidden="1">{#N/A,#N/A,FALSE,"TAXC.INDEX";#N/A,#N/A,FALSE,"Schedule I";#N/A,#N/A,FALSE,"Schedule  II";#N/A,#N/A,FALSE,"Schedule III";#N/A,#N/A,FALSE,"Schedule IV";#N/A,#N/A,FALSE,"Schedule IV (Cont'd)";#N/A,#N/A,FALSE,"Schedule V";#N/A,#N/A,FALSE,"Schedule VI";#N/A,#N/A,FALSE,"Schedule VII"}</definedName>
    <definedName name="____ES1" hidden="1">{#N/A,#N/A,FALSE,"Bare Battery F.G."}</definedName>
    <definedName name="____fd4" localSheetId="6" hidden="1">#REF!</definedName>
    <definedName name="____fd4" localSheetId="11" hidden="1">#REF!</definedName>
    <definedName name="____fd4" hidden="1">#REF!</definedName>
    <definedName name="____G100" hidden="1">{#N/A,#N/A,FALSE,"a-f&amp;e";#N/A,#N/A,FALSE,"a-land";#N/A,#N/A,FALSE,"pl-deprec";#N/A,#N/A,FALSE,"pl-fa-disposals"}</definedName>
    <definedName name="____GD10" hidden="1">{#N/A,#N/A,FALSE,"summary"}</definedName>
    <definedName name="____GDB0808" localSheetId="6">#REF!</definedName>
    <definedName name="____GDB0808" localSheetId="11">#REF!</definedName>
    <definedName name="____GDB0808">#REF!</definedName>
    <definedName name="____HKD0808" localSheetId="6">#REF!</definedName>
    <definedName name="____HKD0808" localSheetId="11">#REF!</definedName>
    <definedName name="____HKD0808">#REF!</definedName>
    <definedName name="____K3" hidden="1">{#N/A,#N/A,FALSE,"COVER";#N/A,#N/A,FALSE,"0";#N/A,#N/A,FALSE,"1";#N/A,#N/A,FALSE,"2";#N/A,#N/A,FALSE,"3";#N/A,#N/A,FALSE,"4";#N/A,#N/A,FALSE,"5";#N/A,#N/A,FALSE,"6";#N/A,#N/A,FALSE,"7";#N/A,#N/A,FALSE,"8";#N/A,#N/A,FALSE,"9";#N/A,#N/A,FALSE,"10";#N/A,#N/A,FALSE,"11"}</definedName>
    <definedName name="____KA1" hidden="1">{#N/A,#N/A,FALSE,"Sheet1"}</definedName>
    <definedName name="____KE3" localSheetId="6" hidden="1">#REF!</definedName>
    <definedName name="____KE3" localSheetId="11" hidden="1">#REF!</definedName>
    <definedName name="____KE3" hidden="1">#REF!</definedName>
    <definedName name="____KE5" localSheetId="6" hidden="1">#REF!</definedName>
    <definedName name="____KE5" localSheetId="11" hidden="1">#REF!</definedName>
    <definedName name="____KE5" hidden="1">#REF!</definedName>
    <definedName name="____KE6" localSheetId="6" hidden="1">#REF!</definedName>
    <definedName name="____KE6" localSheetId="11" hidden="1">#REF!</definedName>
    <definedName name="____KE6" hidden="1">#REF!</definedName>
    <definedName name="____KE8" localSheetId="6" hidden="1">#REF!</definedName>
    <definedName name="____KE8" localSheetId="11" hidden="1">#REF!</definedName>
    <definedName name="____KE8" hidden="1">#REF!</definedName>
    <definedName name="____KE89" localSheetId="6" hidden="1">#REF!</definedName>
    <definedName name="____KE89" localSheetId="11" hidden="1">#REF!</definedName>
    <definedName name="____KE89" hidden="1">#REF!</definedName>
    <definedName name="____key1" localSheetId="37" hidden="1">#REF!</definedName>
    <definedName name="____key1" localSheetId="23" hidden="1">#REF!</definedName>
    <definedName name="____key1" localSheetId="6" hidden="1">#REF!</definedName>
    <definedName name="____key1" localSheetId="11" hidden="1">#REF!</definedName>
    <definedName name="____key1" hidden="1">#REF!</definedName>
    <definedName name="____key11" localSheetId="6" hidden="1">#REF!</definedName>
    <definedName name="____key11" localSheetId="11" hidden="1">#REF!</definedName>
    <definedName name="____key11" hidden="1">#REF!</definedName>
    <definedName name="____key12" localSheetId="6" hidden="1">#REF!</definedName>
    <definedName name="____key12" localSheetId="11" hidden="1">#REF!</definedName>
    <definedName name="____key12" hidden="1">#REF!</definedName>
    <definedName name="____KEY123" localSheetId="6" hidden="1">#REF!</definedName>
    <definedName name="____KEY123" localSheetId="11" hidden="1">#REF!</definedName>
    <definedName name="____KEY123" hidden="1">#REF!</definedName>
    <definedName name="____KEY1234" localSheetId="6" hidden="1">#REF!</definedName>
    <definedName name="____KEY1234" localSheetId="11" hidden="1">#REF!</definedName>
    <definedName name="____KEY1234" hidden="1">#REF!</definedName>
    <definedName name="____key1521" localSheetId="6" hidden="1">#REF!</definedName>
    <definedName name="____key1521" localSheetId="11" hidden="1">#REF!</definedName>
    <definedName name="____key1521" hidden="1">#REF!</definedName>
    <definedName name="____key2" localSheetId="37" hidden="1">#REF!</definedName>
    <definedName name="____key2" localSheetId="23" hidden="1">#REF!</definedName>
    <definedName name="____key2" localSheetId="6" hidden="1">#REF!</definedName>
    <definedName name="____key2" localSheetId="11" hidden="1">#REF!</definedName>
    <definedName name="____key2" hidden="1">#REF!</definedName>
    <definedName name="____key3" localSheetId="6" hidden="1">#REF!</definedName>
    <definedName name="____key3" localSheetId="11" hidden="1">#REF!</definedName>
    <definedName name="____key3" hidden="1">#REF!</definedName>
    <definedName name="____KEY4" localSheetId="6" hidden="1">#REF!</definedName>
    <definedName name="____KEY4" localSheetId="11" hidden="1">#REF!</definedName>
    <definedName name="____KEY4" hidden="1">#REF!</definedName>
    <definedName name="____KEY5" localSheetId="6" hidden="1">#REF!</definedName>
    <definedName name="____KEY5" localSheetId="11" hidden="1">#REF!</definedName>
    <definedName name="____KEY5" hidden="1">#REF!</definedName>
    <definedName name="____KEY6" localSheetId="6" hidden="1">#REF!</definedName>
    <definedName name="____KEY6" localSheetId="11" hidden="1">#REF!</definedName>
    <definedName name="____KEY6" hidden="1">#REF!</definedName>
    <definedName name="____KEY7" localSheetId="6" hidden="1">#REF!</definedName>
    <definedName name="____KEY7" localSheetId="11" hidden="1">#REF!</definedName>
    <definedName name="____KEY7" hidden="1">#REF!</definedName>
    <definedName name="____key77" localSheetId="6" hidden="1">#REF!</definedName>
    <definedName name="____key77" localSheetId="11" hidden="1">#REF!</definedName>
    <definedName name="____key77" hidden="1">#REF!</definedName>
    <definedName name="____key8" localSheetId="6" hidden="1">#REF!</definedName>
    <definedName name="____key8" localSheetId="11" hidden="1">#REF!</definedName>
    <definedName name="____key8" hidden="1">#REF!</definedName>
    <definedName name="____KEY90" localSheetId="6" hidden="1">#REF!</definedName>
    <definedName name="____KEY90" localSheetId="11" hidden="1">#REF!</definedName>
    <definedName name="____KEY90" hidden="1">#REF!</definedName>
    <definedName name="____L2" localSheetId="6" hidden="1">#REF!</definedName>
    <definedName name="____L2" localSheetId="11" hidden="1">#REF!</definedName>
    <definedName name="____L2" hidden="1">#REF!</definedName>
    <definedName name="____LF12" localSheetId="37" hidden="1">#REF!</definedName>
    <definedName name="____LF12" localSheetId="23" hidden="1">#REF!</definedName>
    <definedName name="____LF12" localSheetId="6" hidden="1">#REF!</definedName>
    <definedName name="____LF12" localSheetId="11" hidden="1">#REF!</definedName>
    <definedName name="____LF12" hidden="1">#REF!</definedName>
    <definedName name="____liu01" localSheetId="37">#REF!</definedName>
    <definedName name="____liu01" localSheetId="23">#REF!</definedName>
    <definedName name="____liu01" localSheetId="6">#REF!</definedName>
    <definedName name="____liu01" localSheetId="11">#REF!</definedName>
    <definedName name="____liu01">#REF!</definedName>
    <definedName name="____LYP1" localSheetId="37">#REF!</definedName>
    <definedName name="____LYP1" localSheetId="23">#REF!</definedName>
    <definedName name="____LYP1" localSheetId="6">#REF!</definedName>
    <definedName name="____LYP1" localSheetId="11">#REF!</definedName>
    <definedName name="____LYP1">#REF!</definedName>
    <definedName name="____LYP2" localSheetId="37">#REF!</definedName>
    <definedName name="____LYP2" localSheetId="23">#REF!</definedName>
    <definedName name="____LYP2" localSheetId="6">#REF!</definedName>
    <definedName name="____LYP2" localSheetId="11">#REF!</definedName>
    <definedName name="____LYP2">#REF!</definedName>
    <definedName name="____LYP3" localSheetId="37">#REF!</definedName>
    <definedName name="____LYP3" localSheetId="23">#REF!</definedName>
    <definedName name="____LYP3" localSheetId="6">#REF!</definedName>
    <definedName name="____LYP3" localSheetId="11">#REF!</definedName>
    <definedName name="____LYP3">#REF!</definedName>
    <definedName name="____LYP4" localSheetId="37">#REF!</definedName>
    <definedName name="____LYP4" localSheetId="23">#REF!</definedName>
    <definedName name="____LYP4" localSheetId="6">#REF!</definedName>
    <definedName name="____LYP4" localSheetId="11">#REF!</definedName>
    <definedName name="____LYP4">#REF!</definedName>
    <definedName name="____LYP5" localSheetId="37">#REF!</definedName>
    <definedName name="____LYP5" localSheetId="23">#REF!</definedName>
    <definedName name="____LYP5" localSheetId="6">#REF!</definedName>
    <definedName name="____LYP5" localSheetId="11">#REF!</definedName>
    <definedName name="____LYP5">#REF!</definedName>
    <definedName name="____LYP6" localSheetId="37">#REF!</definedName>
    <definedName name="____LYP6" localSheetId="23">#REF!</definedName>
    <definedName name="____LYP6" localSheetId="6">#REF!</definedName>
    <definedName name="____LYP6" localSheetId="11">#REF!</definedName>
    <definedName name="____LYP6">#REF!</definedName>
    <definedName name="____LYP9" localSheetId="37">#REF!</definedName>
    <definedName name="____LYP9" localSheetId="23">#REF!</definedName>
    <definedName name="____LYP9" localSheetId="6">#REF!</definedName>
    <definedName name="____LYP9" localSheetId="11">#REF!</definedName>
    <definedName name="____LYP9">#REF!</definedName>
    <definedName name="____MIS52" localSheetId="6">#REF!</definedName>
    <definedName name="____MIS52" localSheetId="11">#REF!</definedName>
    <definedName name="____MIS52">#REF!</definedName>
    <definedName name="____mon1" localSheetId="37">#REF!</definedName>
    <definedName name="____mon1" localSheetId="23">#REF!</definedName>
    <definedName name="____mon1" localSheetId="6">#REF!</definedName>
    <definedName name="____mon1" localSheetId="11">#REF!</definedName>
    <definedName name="____mon1">#REF!</definedName>
    <definedName name="____mon11" localSheetId="37">#REF!</definedName>
    <definedName name="____mon11" localSheetId="23">#REF!</definedName>
    <definedName name="____mon11" localSheetId="6">#REF!</definedName>
    <definedName name="____mon11" localSheetId="11">#REF!</definedName>
    <definedName name="____mon11">#REF!</definedName>
    <definedName name="____mon12" localSheetId="37">#REF!</definedName>
    <definedName name="____mon12" localSheetId="23">#REF!</definedName>
    <definedName name="____mon12" localSheetId="6">#REF!</definedName>
    <definedName name="____mon12" localSheetId="11">#REF!</definedName>
    <definedName name="____mon12">#REF!</definedName>
    <definedName name="____mon13" localSheetId="37">#REF!</definedName>
    <definedName name="____mon13" localSheetId="23">#REF!</definedName>
    <definedName name="____mon13" localSheetId="6">#REF!</definedName>
    <definedName name="____mon13" localSheetId="11">#REF!</definedName>
    <definedName name="____mon13">#REF!</definedName>
    <definedName name="____mon2" localSheetId="37">#REF!</definedName>
    <definedName name="____mon2" localSheetId="23">#REF!</definedName>
    <definedName name="____mon2" localSheetId="6">#REF!</definedName>
    <definedName name="____mon2" localSheetId="11">#REF!</definedName>
    <definedName name="____mon2">#REF!</definedName>
    <definedName name="____mon3" localSheetId="37">#REF!</definedName>
    <definedName name="____mon3" localSheetId="23">#REF!</definedName>
    <definedName name="____mon3" localSheetId="6">#REF!</definedName>
    <definedName name="____mon3" localSheetId="11">#REF!</definedName>
    <definedName name="____mon3">#REF!</definedName>
    <definedName name="____mon4" localSheetId="37">#REF!</definedName>
    <definedName name="____mon4" localSheetId="23">#REF!</definedName>
    <definedName name="____mon4" localSheetId="6">#REF!</definedName>
    <definedName name="____mon4" localSheetId="11">#REF!</definedName>
    <definedName name="____mon4">#REF!</definedName>
    <definedName name="____mon5" localSheetId="37">#REF!</definedName>
    <definedName name="____mon5" localSheetId="23">#REF!</definedName>
    <definedName name="____mon5" localSheetId="6">#REF!</definedName>
    <definedName name="____mon5" localSheetId="11">#REF!</definedName>
    <definedName name="____mon5">#REF!</definedName>
    <definedName name="____mon55" localSheetId="37">#REF!</definedName>
    <definedName name="____mon55" localSheetId="23">#REF!</definedName>
    <definedName name="____mon55" localSheetId="6">#REF!</definedName>
    <definedName name="____mon55" localSheetId="11">#REF!</definedName>
    <definedName name="____mon55">#REF!</definedName>
    <definedName name="____mon6" localSheetId="37">#REF!</definedName>
    <definedName name="____mon6" localSheetId="23">#REF!</definedName>
    <definedName name="____mon6" localSheetId="6">#REF!</definedName>
    <definedName name="____mon6" localSheetId="11">#REF!</definedName>
    <definedName name="____mon6">#REF!</definedName>
    <definedName name="____mon7" localSheetId="37">#REF!</definedName>
    <definedName name="____mon7" localSheetId="23">#REF!</definedName>
    <definedName name="____mon7" localSheetId="6">#REF!</definedName>
    <definedName name="____mon7" localSheetId="11">#REF!</definedName>
    <definedName name="____mon7">#REF!</definedName>
    <definedName name="____mon77" localSheetId="37">#REF!</definedName>
    <definedName name="____mon77" localSheetId="23">#REF!</definedName>
    <definedName name="____mon77" localSheetId="6">#REF!</definedName>
    <definedName name="____mon77" localSheetId="11">#REF!</definedName>
    <definedName name="____mon77">#REF!</definedName>
    <definedName name="____N55" localSheetId="6" hidden="1">#REF!</definedName>
    <definedName name="____N55" localSheetId="11" hidden="1">#REF!</definedName>
    <definedName name="____N55" hidden="1">#REF!</definedName>
    <definedName name="____N7" localSheetId="6" hidden="1">#REF!</definedName>
    <definedName name="____N7" localSheetId="11" hidden="1">#REF!</definedName>
    <definedName name="____N7" hidden="1">#REF!</definedName>
    <definedName name="____Na1" localSheetId="6">#REF!</definedName>
    <definedName name="____Na1" localSheetId="11">#REF!</definedName>
    <definedName name="____Na1">#REF!</definedName>
    <definedName name="____NAL0808" localSheetId="6">#REF!</definedName>
    <definedName name="____NAL0808" localSheetId="11">#REF!</definedName>
    <definedName name="____NAL0808">#REF!</definedName>
    <definedName name="____new1" hidden="1">{#N/A,#N/A,FALSE,"Aging Summary";#N/A,#N/A,FALSE,"Ratio Analysis";#N/A,#N/A,FALSE,"Test 120 Day Accts";#N/A,#N/A,FALSE,"Tickmarks"}</definedName>
    <definedName name="____O1" hidden="1">{#N/A,#N/A,FALSE,"970301";#N/A,#N/A,FALSE,"970302";#N/A,#N/A,FALSE,"970303";#N/A,#N/A,FALSE,"970304";#N/A,#N/A,FALSE,"COM1";#N/A,#N/A,FALSE,"COM2"}</definedName>
    <definedName name="____P2" localSheetId="6" hidden="1">#REF!</definedName>
    <definedName name="____P2" localSheetId="11" hidden="1">#REF!</definedName>
    <definedName name="____P2" hidden="1">#REF!</definedName>
    <definedName name="____P28" hidden="1">12</definedName>
    <definedName name="____P3" localSheetId="6" hidden="1">#REF!</definedName>
    <definedName name="____P3" localSheetId="11" hidden="1">#REF!</definedName>
    <definedName name="____P3" hidden="1">#REF!</definedName>
    <definedName name="____P4" hidden="1">#N/A</definedName>
    <definedName name="____PA7" localSheetId="6">#REF!</definedName>
    <definedName name="____PA7" localSheetId="11">#REF!</definedName>
    <definedName name="____PA7">#REF!</definedName>
    <definedName name="____PA8" localSheetId="6">#REF!</definedName>
    <definedName name="____PA8" localSheetId="11">#REF!</definedName>
    <definedName name="____PA8">#REF!</definedName>
    <definedName name="____PC200" localSheetId="6">#REF!</definedName>
    <definedName name="____PC200" localSheetId="11">#REF!</definedName>
    <definedName name="____PC200">#REF!</definedName>
    <definedName name="____PC220" localSheetId="6">#REF!</definedName>
    <definedName name="____PC220" localSheetId="11">#REF!</definedName>
    <definedName name="____PC220">#REF!</definedName>
    <definedName name="____PC300" localSheetId="6">#REF!</definedName>
    <definedName name="____PC300" localSheetId="11">#REF!</definedName>
    <definedName name="____PC300">#REF!</definedName>
    <definedName name="____PC400" localSheetId="6">#REF!</definedName>
    <definedName name="____PC400" localSheetId="11">#REF!</definedName>
    <definedName name="____PC400">#REF!</definedName>
    <definedName name="____PD1" localSheetId="6">#REF!</definedName>
    <definedName name="____PD1" localSheetId="11">#REF!</definedName>
    <definedName name="____PD1">#REF!</definedName>
    <definedName name="____PE12" localSheetId="6">#REF!</definedName>
    <definedName name="____PE12" localSheetId="11">#REF!</definedName>
    <definedName name="____PE12">#REF!</definedName>
    <definedName name="____PE13" localSheetId="6">#REF!</definedName>
    <definedName name="____PE13" localSheetId="11">#REF!</definedName>
    <definedName name="____PE13">#REF!</definedName>
    <definedName name="____PE6" localSheetId="6">#REF!</definedName>
    <definedName name="____PE6" localSheetId="11">#REF!</definedName>
    <definedName name="____PE6">#REF!</definedName>
    <definedName name="____PE7" localSheetId="6">#REF!</definedName>
    <definedName name="____PE7" localSheetId="11">#REF!</definedName>
    <definedName name="____PE7">#REF!</definedName>
    <definedName name="____PE8" localSheetId="6">#REF!</definedName>
    <definedName name="____PE8" localSheetId="11">#REF!</definedName>
    <definedName name="____PE8">#REF!</definedName>
    <definedName name="____PE9" localSheetId="6">#REF!</definedName>
    <definedName name="____PE9" localSheetId="11">#REF!</definedName>
    <definedName name="____PE9">#REF!</definedName>
    <definedName name="____pgz101" localSheetId="6">#REF!</definedName>
    <definedName name="____pgz101" localSheetId="11">#REF!</definedName>
    <definedName name="____pgz101">#REF!</definedName>
    <definedName name="____pgz102" localSheetId="6">#REF!</definedName>
    <definedName name="____pgz102" localSheetId="11">#REF!</definedName>
    <definedName name="____pgz102">#REF!</definedName>
    <definedName name="____pgz103" localSheetId="6">#REF!</definedName>
    <definedName name="____pgz103" localSheetId="11">#REF!</definedName>
    <definedName name="____pgz103">#REF!</definedName>
    <definedName name="____pgz104" localSheetId="6">#REF!</definedName>
    <definedName name="____pgz104" localSheetId="11">#REF!</definedName>
    <definedName name="____pgz104">#REF!</definedName>
    <definedName name="____pgz105" localSheetId="6">#REF!</definedName>
    <definedName name="____pgz105" localSheetId="11">#REF!</definedName>
    <definedName name="____pgz105">#REF!</definedName>
    <definedName name="____pgz106" localSheetId="6">#REF!</definedName>
    <definedName name="____pgz106" localSheetId="11">#REF!</definedName>
    <definedName name="____pgz106">#REF!</definedName>
    <definedName name="____pgz511" localSheetId="6">#REF!</definedName>
    <definedName name="____pgz511" localSheetId="11">#REF!</definedName>
    <definedName name="____pgz511">#REF!</definedName>
    <definedName name="____pgz512" localSheetId="6">#REF!</definedName>
    <definedName name="____pgz512" localSheetId="11">#REF!</definedName>
    <definedName name="____pgz512">#REF!</definedName>
    <definedName name="____pgz513" localSheetId="6">#REF!</definedName>
    <definedName name="____pgz513" localSheetId="11">#REF!</definedName>
    <definedName name="____pgz513">#REF!</definedName>
    <definedName name="____pgz521" localSheetId="6">#REF!</definedName>
    <definedName name="____pgz521" localSheetId="11">#REF!</definedName>
    <definedName name="____pgz521">#REF!</definedName>
    <definedName name="____pgz522" localSheetId="6">#REF!</definedName>
    <definedName name="____pgz522" localSheetId="11">#REF!</definedName>
    <definedName name="____pgz522">#REF!</definedName>
    <definedName name="____pgz523" localSheetId="6">#REF!</definedName>
    <definedName name="____pgz523" localSheetId="11">#REF!</definedName>
    <definedName name="____pgz523">#REF!</definedName>
    <definedName name="____pgz53" localSheetId="6">#REF!</definedName>
    <definedName name="____pgz53" localSheetId="11">#REF!</definedName>
    <definedName name="____pgz53">#REF!</definedName>
    <definedName name="____pgz541" localSheetId="6">#REF!</definedName>
    <definedName name="____pgz541" localSheetId="11">#REF!</definedName>
    <definedName name="____pgz541">#REF!</definedName>
    <definedName name="____pgz542" localSheetId="6">#REF!</definedName>
    <definedName name="____pgz542" localSheetId="11">#REF!</definedName>
    <definedName name="____pgz542">#REF!</definedName>
    <definedName name="____pgz55" localSheetId="6">#REF!</definedName>
    <definedName name="____pgz55" localSheetId="11">#REF!</definedName>
    <definedName name="____pgz55">#REF!</definedName>
    <definedName name="____pgz56" localSheetId="6">#REF!</definedName>
    <definedName name="____pgz56" localSheetId="11">#REF!</definedName>
    <definedName name="____pgz56">#REF!</definedName>
    <definedName name="____pgz61" localSheetId="6">#REF!</definedName>
    <definedName name="____pgz61" localSheetId="11">#REF!</definedName>
    <definedName name="____pgz61">#REF!</definedName>
    <definedName name="____pgz62" localSheetId="6">#REF!</definedName>
    <definedName name="____pgz62" localSheetId="11">#REF!</definedName>
    <definedName name="____pgz62">#REF!</definedName>
    <definedName name="____pgz71" localSheetId="6">#REF!</definedName>
    <definedName name="____pgz71" localSheetId="11">#REF!</definedName>
    <definedName name="____pgz71">#REF!</definedName>
    <definedName name="____pgz72" localSheetId="6">#REF!</definedName>
    <definedName name="____pgz72" localSheetId="11">#REF!</definedName>
    <definedName name="____pgz72">#REF!</definedName>
    <definedName name="____pgz81" localSheetId="6">#REF!</definedName>
    <definedName name="____pgz81" localSheetId="11">#REF!</definedName>
    <definedName name="____pgz81">#REF!</definedName>
    <definedName name="____pgz82" localSheetId="6">#REF!</definedName>
    <definedName name="____pgz82" localSheetId="11">#REF!</definedName>
    <definedName name="____pgz82">#REF!</definedName>
    <definedName name="____pgz91" localSheetId="6">#REF!</definedName>
    <definedName name="____pgz91" localSheetId="11">#REF!</definedName>
    <definedName name="____pgz91">#REF!</definedName>
    <definedName name="____pgz910" localSheetId="6">#REF!</definedName>
    <definedName name="____pgz910" localSheetId="11">#REF!</definedName>
    <definedName name="____pgz910">#REF!</definedName>
    <definedName name="____pgz911" localSheetId="6">#REF!</definedName>
    <definedName name="____pgz911" localSheetId="11">#REF!</definedName>
    <definedName name="____pgz911">#REF!</definedName>
    <definedName name="____pgz912" localSheetId="6">#REF!</definedName>
    <definedName name="____pgz912" localSheetId="11">#REF!</definedName>
    <definedName name="____pgz912">#REF!</definedName>
    <definedName name="____pgz913" localSheetId="6">#REF!</definedName>
    <definedName name="____pgz913" localSheetId="11">#REF!</definedName>
    <definedName name="____pgz913">#REF!</definedName>
    <definedName name="____pgz92" localSheetId="6">#REF!</definedName>
    <definedName name="____pgz92" localSheetId="11">#REF!</definedName>
    <definedName name="____pgz92">#REF!</definedName>
    <definedName name="____pgz95" localSheetId="6">#REF!</definedName>
    <definedName name="____pgz95" localSheetId="11">#REF!</definedName>
    <definedName name="____pgz95">#REF!</definedName>
    <definedName name="____pgz97" localSheetId="6">#REF!</definedName>
    <definedName name="____pgz97" localSheetId="11">#REF!</definedName>
    <definedName name="____pgz97">#REF!</definedName>
    <definedName name="____pgz98" localSheetId="6">#REF!</definedName>
    <definedName name="____pgz98" localSheetId="11">#REF!</definedName>
    <definedName name="____pgz98">#REF!</definedName>
    <definedName name="____PH1" localSheetId="6">#REF!</definedName>
    <definedName name="____PH1" localSheetId="11">#REF!</definedName>
    <definedName name="____PH1">#REF!</definedName>
    <definedName name="____PI1" localSheetId="6">#REF!</definedName>
    <definedName name="____PI1" localSheetId="11">#REF!</definedName>
    <definedName name="____PI1">#REF!</definedName>
    <definedName name="____PK1" localSheetId="6">#REF!</definedName>
    <definedName name="____PK1" localSheetId="11">#REF!</definedName>
    <definedName name="____PK1">#REF!</definedName>
    <definedName name="____PK3" localSheetId="6">#REF!</definedName>
    <definedName name="____PK3" localSheetId="11">#REF!</definedName>
    <definedName name="____PK3">#REF!</definedName>
    <definedName name="____PL09" localSheetId="37" hidden="1">#REF!</definedName>
    <definedName name="____PL09" localSheetId="23" hidden="1">#REF!</definedName>
    <definedName name="____PL09" localSheetId="6" hidden="1">#REF!</definedName>
    <definedName name="____PL09" localSheetId="11" hidden="1">#REF!</definedName>
    <definedName name="____PL09" hidden="1">#REF!</definedName>
    <definedName name="____Q2" hidden="1">{"'Check Request'!$A$1:$BF$37"}</definedName>
    <definedName name="____rc"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__RMB0808" localSheetId="6">#REF!</definedName>
    <definedName name="____RMB0808" localSheetId="11">#REF!</definedName>
    <definedName name="____RMB0808">#REF!</definedName>
    <definedName name="____s12" hidden="1">{#N/A,#N/A,FALSE,"UNIT";#N/A,#N/A,FALSE,"UNIT";#N/A,#N/A,FALSE,"계정"}</definedName>
    <definedName name="____s13" hidden="1">{#N/A,#N/A,FALSE,"UNIT";#N/A,#N/A,FALSE,"UNIT";#N/A,#N/A,FALSE,"계정"}</definedName>
    <definedName name="____s14" hidden="1">{#N/A,#N/A,FALSE,"UNIT";#N/A,#N/A,FALSE,"UNIT";#N/A,#N/A,FALSE,"계정"}</definedName>
    <definedName name="____s16" hidden="1">{#N/A,#N/A,FALSE,"UNIT";#N/A,#N/A,FALSE,"UNIT";#N/A,#N/A,FALSE,"계정"}</definedName>
    <definedName name="____s17" hidden="1">{#N/A,#N/A,FALSE,"UNIT";#N/A,#N/A,FALSE,"UNIT";#N/A,#N/A,FALSE,"계정"}</definedName>
    <definedName name="____s6" hidden="1">{#N/A,#N/A,FALSE,"UNIT";#N/A,#N/A,FALSE,"UNIT";#N/A,#N/A,FALSE,"계정"}</definedName>
    <definedName name="____s9" hidden="1">{#N/A,#N/A,FALSE,"UNIT";#N/A,#N/A,FALSE,"UNIT";#N/A,#N/A,FALSE,"계정"}</definedName>
    <definedName name="____ST1" localSheetId="6">#REF!</definedName>
    <definedName name="____ST1" localSheetId="11">#REF!</definedName>
    <definedName name="____ST1">#REF!</definedName>
    <definedName name="____ST2" localSheetId="6">#REF!</definedName>
    <definedName name="____ST2" localSheetId="11">#REF!</definedName>
    <definedName name="____ST2">#REF!</definedName>
    <definedName name="____ST3" localSheetId="6">#REF!</definedName>
    <definedName name="____ST3" localSheetId="11">#REF!</definedName>
    <definedName name="____ST3">#REF!</definedName>
    <definedName name="____ST4" localSheetId="6">#REF!</definedName>
    <definedName name="____ST4" localSheetId="11">#REF!</definedName>
    <definedName name="____ST4">#REF!</definedName>
    <definedName name="____ST5" localSheetId="6">#REF!</definedName>
    <definedName name="____ST5" localSheetId="11">#REF!</definedName>
    <definedName name="____ST5">#REF!</definedName>
    <definedName name="____ST6" localSheetId="6">#REF!</definedName>
    <definedName name="____ST6" localSheetId="11">#REF!</definedName>
    <definedName name="____ST6">#REF!</definedName>
    <definedName name="____ST7" localSheetId="6">#REF!</definedName>
    <definedName name="____ST7" localSheetId="11">#REF!</definedName>
    <definedName name="____ST7">#REF!</definedName>
    <definedName name="____sun2" localSheetId="6">#REF!</definedName>
    <definedName name="____sun2" localSheetId="11">#REF!</definedName>
    <definedName name="____sun2">#REF!</definedName>
    <definedName name="____SW1" localSheetId="6">#REF!</definedName>
    <definedName name="____SW1" localSheetId="11">#REF!</definedName>
    <definedName name="____SW1">#REF!</definedName>
    <definedName name="____SW2" localSheetId="6">#REF!</definedName>
    <definedName name="____SW2" localSheetId="11">#REF!</definedName>
    <definedName name="____SW2">#REF!</definedName>
    <definedName name="____SW3" localSheetId="6">#REF!</definedName>
    <definedName name="____SW3" localSheetId="11">#REF!</definedName>
    <definedName name="____SW3">#REF!</definedName>
    <definedName name="____SW4" localSheetId="6">#REF!</definedName>
    <definedName name="____SW4" localSheetId="11">#REF!</definedName>
    <definedName name="____SW4">#REF!</definedName>
    <definedName name="____SW8" localSheetId="6">#REF!</definedName>
    <definedName name="____SW8" localSheetId="11">#REF!</definedName>
    <definedName name="____SW8">#REF!</definedName>
    <definedName name="____t113" hidden="1">{#N/A,#N/A,FALSE,"Bare Battery F.G."}</definedName>
    <definedName name="____TTG1" localSheetId="6">#REF!</definedName>
    <definedName name="____TTG1" localSheetId="11">#REF!</definedName>
    <definedName name="____TTG1">#REF!</definedName>
    <definedName name="____TTG2" localSheetId="6">#REF!</definedName>
    <definedName name="____TTG2" localSheetId="11">#REF!</definedName>
    <definedName name="____TTG2">#REF!</definedName>
    <definedName name="____U232" hidden="1">{#N/A,#N/A,FALSE,"3410599";#N/A,#N/A,FALSE,"34106";#N/A,#N/A,FALSE,"34903";#N/A,#N/A,FALSE,"4450999";#N/A,#N/A,FALSE,"44901"}</definedName>
    <definedName name="____U3" hidden="1">{#N/A,#N/A,FALSE,"COVER";#N/A,#N/A,FALSE,"0";#N/A,#N/A,FALSE,"1";#N/A,#N/A,FALSE,"2";#N/A,#N/A,FALSE,"3";#N/A,#N/A,FALSE,"4";#N/A,#N/A,FALSE,"5";#N/A,#N/A,FALSE,"6";#N/A,#N/A,FALSE,"7";#N/A,#N/A,FALSE,"8";#N/A,#N/A,FALSE,"9";#N/A,#N/A,FALSE,"10";#N/A,#N/A,FALSE,"11"}</definedName>
    <definedName name="____UB1" hidden="1">{"'Feb 99'!$A$1:$G$30"}</definedName>
    <definedName name="____UB2" hidden="1">{"'Feb 99'!$A$1:$G$30"}</definedName>
    <definedName name="____USD0808" localSheetId="6">#REF!</definedName>
    <definedName name="____USD0808" localSheetId="11">#REF!</definedName>
    <definedName name="____USD0808">#REF!</definedName>
    <definedName name="____vin1" localSheetId="6" hidden="1">#REF!</definedName>
    <definedName name="____vin1" localSheetId="11" hidden="1">#REF!</definedName>
    <definedName name="____vin1" hidden="1">#REF!</definedName>
    <definedName name="____WA320" localSheetId="6">#REF!</definedName>
    <definedName name="____WA320" localSheetId="11">#REF!</definedName>
    <definedName name="____WA320">#REF!</definedName>
    <definedName name="____WA360" localSheetId="6">#REF!</definedName>
    <definedName name="____WA360" localSheetId="11">#REF!</definedName>
    <definedName name="____WA360">#REF!</definedName>
    <definedName name="____WA380" localSheetId="6">#REF!</definedName>
    <definedName name="____WA380" localSheetId="11">#REF!</definedName>
    <definedName name="____WA380">#REF!</definedName>
    <definedName name="____WA420" localSheetId="6">#REF!</definedName>
    <definedName name="____WA420" localSheetId="11">#REF!</definedName>
    <definedName name="____WA420">#REF!</definedName>
    <definedName name="____WA470" localSheetId="6">#REF!</definedName>
    <definedName name="____WA470" localSheetId="11">#REF!</definedName>
    <definedName name="____WA470">#REF!</definedName>
    <definedName name="____WK34" hidden="1">{#N/A,#N/A,FALSE,"Bare Battery F.G."}</definedName>
    <definedName name="____wrn1" hidden="1">{#N/A,#N/A,FALSE,"Bare Battery F.G."}</definedName>
    <definedName name="____wrn2" hidden="1">{#N/A,#N/A,FALSE,"Bare Battery F.G."}</definedName>
    <definedName name="____x1" hidden="1">{"detail",#N/A,FALSE,"mfg";"summary",#N/A,FALSE,"mfg"}</definedName>
    <definedName name="____x2" hidden="1">{#N/A,"PURCHM",FALSE,"Business Analysis";#N/A,"SPADD",FALSE,"Business Analysis"}</definedName>
    <definedName name="____x3" hidden="1">{"detail",#N/A,FALSE,"mfg";"summary",#N/A,FALSE,"mfg"}</definedName>
    <definedName name="____x4" hidden="1">{#N/A,"PURCHM",FALSE,"Business Analysis";#N/A,"SPADD",FALSE,"Business Analysis"}</definedName>
    <definedName name="____x5" hidden="1">{#N/A,"PURADD",FALSE,"Business Analysis";#N/A,"PURSPP",FALSE,"Business Analysis";#N/A,"CTGIND",FALSE,"Business Analysis";#N/A,"PURCHM",FALSE,"Business Analysis";#N/A,"SPADD",FALSE,"Business Analysis";#N/A,"EPOXY",FALSE,"Business Analysis";#N/A,"PURPER",FALSE,"Business Analysis"}</definedName>
    <definedName name="____xlcn.WorksheetConnection_分客户收入2AA38AB481" localSheetId="6" hidden="1">#REF!</definedName>
    <definedName name="____xlcn.WorksheetConnection_分客户收入2AA38AB481" localSheetId="11" hidden="1">#REF!</definedName>
    <definedName name="____xlcn.WorksheetConnection_分客户收入2AA38AB481" hidden="1">#REF!</definedName>
    <definedName name="____xlcn.WorksheetConnection_分客户收入2C370D3931" localSheetId="6" hidden="1">#REF!</definedName>
    <definedName name="____xlcn.WorksheetConnection_分客户收入2C370D3931" localSheetId="11" hidden="1">#REF!</definedName>
    <definedName name="____xlcn.WorksheetConnection_分客户收入2C370D3931" hidden="1">#REF!</definedName>
    <definedName name="____xlcn.WorksheetConnection_分客户收入2C370D3951" localSheetId="6" hidden="1">#REF!</definedName>
    <definedName name="____xlcn.WorksheetConnection_分客户收入2C370D3951" localSheetId="11" hidden="1">#REF!</definedName>
    <definedName name="____xlcn.WorksheetConnection_分客户收入2C370D3951" hidden="1">#REF!</definedName>
    <definedName name="____xlcn.WorksheetConnection_分客户收入2C370D4081" localSheetId="6" hidden="1">#REF!</definedName>
    <definedName name="____xlcn.WorksheetConnection_分客户收入2C370D4081" localSheetId="11" hidden="1">#REF!</definedName>
    <definedName name="____xlcn.WorksheetConnection_分客户收入2C370D4081" hidden="1">#REF!</definedName>
    <definedName name="____xlcn.WorksheetConnection_分客户收入2C394D4091" localSheetId="6" hidden="1">#REF!</definedName>
    <definedName name="____xlcn.WorksheetConnection_分客户收入2C394D4091" localSheetId="11" hidden="1">#REF!</definedName>
    <definedName name="____xlcn.WorksheetConnection_分客户收入2C394D4091" hidden="1">#REF!</definedName>
    <definedName name="____xlcn.WorksheetConnection_分客户收入2C400D4231" localSheetId="6" hidden="1">#REF!</definedName>
    <definedName name="____xlcn.WorksheetConnection_分客户收入2C400D4231" localSheetId="11" hidden="1">#REF!</definedName>
    <definedName name="____xlcn.WorksheetConnection_分客户收入2C400D4231" hidden="1">#REF!</definedName>
    <definedName name="____xlcn.WorksheetConnection_分客户收入2C424D4411" localSheetId="6" hidden="1">#REF!</definedName>
    <definedName name="____xlcn.WorksheetConnection_分客户收入2C424D4411" localSheetId="11" hidden="1">#REF!</definedName>
    <definedName name="____xlcn.WorksheetConnection_分客户收入2C424D4411" hidden="1">#REF!</definedName>
    <definedName name="____xx10" hidden="1">{#N/A,"PURCHM",FALSE,"Business Analysis";#N/A,"SPADD",FALSE,"Business Analysis"}</definedName>
    <definedName name="____xx3" hidden="1">{"detail",#N/A,FALSE,"mfg";"summary",#N/A,FALSE,"mfg"}</definedName>
    <definedName name="____xx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__xx5"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__xx6"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__xx7" hidden="1">{"oct_res_comm",#N/A,FALSE,"VarToBud"}</definedName>
    <definedName name="____xx8" hidden="1">{"QTR_ACT",#N/A,FALSE,"PROP_PBIT_DEV_Q3";"QTR_BUD",#N/A,FALSE,"PROP_PBIT_DEV_Q3";"YTD_BUD",#N/A,FALSE,"PROP_PBIT_DEV_Q3";"YTD_ACT",#N/A,FALSE,"PROP_PBIT_DEV_Q3";"FY95 SNAP3",#N/A,FALSE,"PROP_PBIT_DEV_Q3";"FY95_BUD",#N/A,FALSE,"PROP_PBIT_DEV_Q3";"FY96_BUD",#N/A,FALSE,"PROP_PBIT_DEV_Q3"}</definedName>
    <definedName name="____xx9" hidden="1">{"AS REP",#N/A,FALSE,"EEFSNAP2";"PROP",#N/A,FALSE,"EEFSNAP2";"RISKS",#N/A,FALSE,"EEFSNAP2";"VIEW ALL",#N/A,FALSE,"EEFSNAP2"}</definedName>
    <definedName name="____YE1" localSheetId="6">#REF!</definedName>
    <definedName name="____YE1" localSheetId="11">#REF!</definedName>
    <definedName name="____YE1">#REF!</definedName>
    <definedName name="____YS1" localSheetId="6">#REF!</definedName>
    <definedName name="____YS1" localSheetId="11">#REF!</definedName>
    <definedName name="____YS1">#REF!</definedName>
    <definedName name="____yz511" localSheetId="6">#REF!</definedName>
    <definedName name="____yz511" localSheetId="11">#REF!</definedName>
    <definedName name="____yz511">#REF!</definedName>
    <definedName name="____yz512" localSheetId="6">#REF!</definedName>
    <definedName name="____yz512" localSheetId="11">#REF!</definedName>
    <definedName name="____yz512">#REF!</definedName>
    <definedName name="____yz513" localSheetId="6">#REF!</definedName>
    <definedName name="____yz513" localSheetId="11">#REF!</definedName>
    <definedName name="____yz513">#REF!</definedName>
    <definedName name="____yz521" localSheetId="6">#REF!</definedName>
    <definedName name="____yz521" localSheetId="11">#REF!</definedName>
    <definedName name="____yz521">#REF!</definedName>
    <definedName name="____yz522" localSheetId="6">#REF!</definedName>
    <definedName name="____yz522" localSheetId="11">#REF!</definedName>
    <definedName name="____yz522">#REF!</definedName>
    <definedName name="____yz523" localSheetId="6">#REF!</definedName>
    <definedName name="____yz523" localSheetId="11">#REF!</definedName>
    <definedName name="____yz523">#REF!</definedName>
    <definedName name="____z12" hidden="1">{"pro_view",#N/A,FALSE,"EEFSNAP2";"rep_view",#N/A,FALSE,"EEFSNAP2"}</definedName>
    <definedName name="____z2" hidden="1">{"Sch00",#N/A,FALSE,"1";"Contents",#N/A,FALSE,"1"}</definedName>
    <definedName name="____z22" hidden="1">{#N/A,"PURADD",FALSE,"Business Analysis";#N/A,"PURSPP",FALSE,"Business Analysis";#N/A,"CTGIND",FALSE,"Business Analysis";#N/A,"PURCHM",FALSE,"Business Analysis";#N/A,"SPADD",FALSE,"Business Analysis";#N/A,"EPOXY",FALSE,"Business Analysis";#N/A,"PURPER",FALSE,"Business Analysis"}</definedName>
    <definedName name="____z25" hidden="1">{"detail",#N/A,FALSE,"mfg";"summary",#N/A,FALSE,"mfg"}</definedName>
    <definedName name="____z3" hidden="1">{"Sch01",#N/A,FALSE,"2";"Sch02",#N/A,FALSE,"2";"Sch03",#N/A,FALSE,"2";"Sch04",#N/A,FALSE,"2";"Sch05",#N/A,FALSE,"2";"Sch06",#N/A,FALSE,"2";"Sch17",#N/A,FALSE,"2";"Sch19",#N/A,FALSE,"2";"Sch20",#N/A,FALSE,"2";"Sch21",#N/A,FALSE,"2";"Sch26",#N/A,FALSE,"2"}</definedName>
    <definedName name="____zz1" hidden="1">{"pro_view",#N/A,FALSE,"EEFSNAP2";"rep_view",#N/A,FALSE,"EEFSNAP2"}</definedName>
    <definedName name="____zz2" hidden="1">{#N/A,"PURADD",FALSE,"Business Analysis";#N/A,"PURSPP",FALSE,"Business Analysis";#N/A,"CTGIND",FALSE,"Business Analysis";#N/A,"PURCHM",FALSE,"Business Analysis";#N/A,"SPADD",FALSE,"Business Analysis";#N/A,"EPOXY",FALSE,"Business Analysis";#N/A,"PURPER",FALSE,"Business Analysis"}</definedName>
    <definedName name="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10_月全部凭证" localSheetId="6">#REF!</definedName>
    <definedName name="___10_月全部凭证" localSheetId="11">#REF!</definedName>
    <definedName name="___10_月全部凭证">#REF!</definedName>
    <definedName name="___110102明细" localSheetId="37">#REF!</definedName>
    <definedName name="___110102明细" localSheetId="23">#REF!</definedName>
    <definedName name="___110102明细" localSheetId="6">#REF!</definedName>
    <definedName name="___110102明细" localSheetId="11">#REF!</definedName>
    <definedName name="___110102明细">#REF!</definedName>
    <definedName name="___110102汇总" localSheetId="37">#REF!</definedName>
    <definedName name="___110102汇总" localSheetId="23">#REF!</definedName>
    <definedName name="___110102汇总" localSheetId="6">#REF!</definedName>
    <definedName name="___110102汇总" localSheetId="11">#REF!</definedName>
    <definedName name="___110102汇总">#REF!</definedName>
    <definedName name="___221114明细" localSheetId="37">#REF!</definedName>
    <definedName name="___221114明细" localSheetId="23">#REF!</definedName>
    <definedName name="___221114明细" localSheetId="6">#REF!</definedName>
    <definedName name="___221114明细" localSheetId="11">#REF!</definedName>
    <definedName name="___221114明细">#REF!</definedName>
    <definedName name="___3201" localSheetId="6">#REF!</definedName>
    <definedName name="___3201" localSheetId="11">#REF!</definedName>
    <definedName name="___3201">#REF!</definedName>
    <definedName name="___a1" localSheetId="6" hidden="1">#REF!</definedName>
    <definedName name="___a1" localSheetId="11" hidden="1">#REF!</definedName>
    <definedName name="___a1" hidden="1">#REF!</definedName>
    <definedName name="___A100" hidden="1">{#N/A,#N/A,FALSE,"DIR-REP";#N/A,#N/A,FALSE,"AUD-REPORT";#N/A,#N/A,FALSE,"P7L&amp;BS";#N/A,#N/A,FALSE,"NOTES";#N/A,#N/A,FALSE,"FA";#N/A,#N/A,FALSE,"NOTES (2)";#N/A,#N/A,FALSE,"Schedule  IV";#N/A,#N/A,FALSE,"Schedule V"}</definedName>
    <definedName name="___A1001" hidden="1">{#N/A,#N/A,FALSE,"DIR-REP";#N/A,#N/A,FALSE,"AUD-REPORT";#N/A,#N/A,FALSE,"P7L&amp;BS";#N/A,#N/A,FALSE,"NOTES";#N/A,#N/A,FALSE,"FA";#N/A,#N/A,FALSE,"NOTES (2)";#N/A,#N/A,FALSE,"Schedule  IV";#N/A,#N/A,FALSE,"Schedule V"}</definedName>
    <definedName name="___A3" hidden="1">{#N/A,#N/A,FALSE,"단축1";#N/A,#N/A,FALSE,"단축2";#N/A,#N/A,FALSE,"단축3";#N/A,#N/A,FALSE,"장축";#N/A,#N/A,FALSE,"4WD"}</definedName>
    <definedName name="___A5100" hidden="1">{#N/A,#N/A,FALSE,"COVER";#N/A,#N/A,FALSE,"0";#N/A,#N/A,FALSE,"1";#N/A,#N/A,FALSE,"2";#N/A,#N/A,FALSE,"3";#N/A,#N/A,FALSE,"4";#N/A,#N/A,FALSE,"5";#N/A,#N/A,FALSE,"6";#N/A,#N/A,FALSE,"7";#N/A,#N/A,FALSE,"8";#N/A,#N/A,FALSE,"9";#N/A,#N/A,FALSE,"10";#N/A,#N/A,FALSE,"11"}</definedName>
    <definedName name="___abc1" hidden="1">{"detail",#N/A,FALSE,"mfg";"summary",#N/A,FALSE,"mfg"}</definedName>
    <definedName name="___abc2" hidden="1">{"detail",#N/A,FALSE,"mfg";"summary",#N/A,FALSE,"mfg"}</definedName>
    <definedName name="___ad1" hidden="1">{#N/A,#N/A,FALSE,"TB";#N/A,#N/A,FALSE,"DR";#N/A,#N/A,FALSE,"AR";#N/A,#N/A,FALSE,"PL";#N/A,#N/A,FALSE,"BS";#N/A,#N/A,FALSE,"NOTES";#N/A,#N/A,FALSE,"NOTES (2)";#N/A,#N/A,FALSE,"NOTES (3)";#N/A,#N/A,FALSE,"DPL";#N/A,#N/A,FALSE,"TAXC.INDEX";#N/A,#N/A,FALSE,"Schedule I";#N/A,#N/A,FALSE,"Adjustments"}</definedName>
    <definedName name="___adj10" localSheetId="37">#REF!</definedName>
    <definedName name="___adj10" localSheetId="23">#REF!</definedName>
    <definedName name="___adj10" localSheetId="6">#REF!</definedName>
    <definedName name="___adj10" localSheetId="11">#REF!</definedName>
    <definedName name="___adj10">#REF!</definedName>
    <definedName name="___adj13" localSheetId="37">#REF!</definedName>
    <definedName name="___adj13" localSheetId="23">#REF!</definedName>
    <definedName name="___adj13" localSheetId="6">#REF!</definedName>
    <definedName name="___adj13" localSheetId="11">#REF!</definedName>
    <definedName name="___adj13">#REF!</definedName>
    <definedName name="___adj14" localSheetId="37">#REF!</definedName>
    <definedName name="___adj14" localSheetId="23">#REF!</definedName>
    <definedName name="___adj14" localSheetId="6">#REF!</definedName>
    <definedName name="___adj14" localSheetId="11">#REF!</definedName>
    <definedName name="___adj14">#REF!</definedName>
    <definedName name="___AG4" hidden="1">{#N/A,#N/A,FALSE,"TAXC.INDEX";#N/A,#N/A,FALSE,"Schedule I";#N/A,#N/A,FALSE,"Schedule  II";#N/A,#N/A,FALSE,"Schedule III"}</definedName>
    <definedName name="___Apr01" localSheetId="6">#REF!</definedName>
    <definedName name="___Apr01" localSheetId="11">#REF!</definedName>
    <definedName name="___Apr01">#REF!</definedName>
    <definedName name="___as204204" localSheetId="6">#REF!</definedName>
    <definedName name="___as204204" localSheetId="11">#REF!</definedName>
    <definedName name="___as204204">#REF!</definedName>
    <definedName name="___b1" localSheetId="6">#REF!</definedName>
    <definedName name="___b1" localSheetId="11">#REF!</definedName>
    <definedName name="___b1">#REF!</definedName>
    <definedName name="___b2" hidden="1">{"PVGraph2",#N/A,FALSE,"PV Data"}</definedName>
    <definedName name="___B201" hidden="1">{#N/A,#N/A,FALSE,"Ocean";#N/A,#N/A,FALSE,"NewYork";#N/A,#N/A,FALSE,"Gateway";#N/A,#N/A,FALSE,"GVH";#N/A,#N/A,FALSE,"GVM";#N/A,#N/A,FALSE,"GVT"}</definedName>
    <definedName name="___B5" hidden="1">{#N/A,#N/A,FALSE,"Bare Battery F.G."}</definedName>
    <definedName name="___bbb2" localSheetId="6">#REF!</definedName>
    <definedName name="___bbb2" localSheetId="11">#REF!</definedName>
    <definedName name="___bbb2">#REF!</definedName>
    <definedName name="___bsf1" localSheetId="37">#REF!</definedName>
    <definedName name="___bsf1" localSheetId="23">#REF!</definedName>
    <definedName name="___bsf1" localSheetId="6">#REF!</definedName>
    <definedName name="___bsf1" localSheetId="11">#REF!</definedName>
    <definedName name="___bsf1">#REF!</definedName>
    <definedName name="___bsf4" localSheetId="37">#REF!</definedName>
    <definedName name="___bsf4" localSheetId="23">#REF!</definedName>
    <definedName name="___bsf4" localSheetId="6">#REF!</definedName>
    <definedName name="___bsf4" localSheetId="11">#REF!</definedName>
    <definedName name="___bsf4">#REF!</definedName>
    <definedName name="___bsl1" localSheetId="37">#REF!</definedName>
    <definedName name="___bsl1" localSheetId="23">#REF!</definedName>
    <definedName name="___bsl1" localSheetId="6">#REF!</definedName>
    <definedName name="___bsl1" localSheetId="11">#REF!</definedName>
    <definedName name="___bsl1">#REF!</definedName>
    <definedName name="___bsl2" localSheetId="37">#REF!</definedName>
    <definedName name="___bsl2" localSheetId="23">#REF!</definedName>
    <definedName name="___bsl2" localSheetId="6">#REF!</definedName>
    <definedName name="___bsl2" localSheetId="11">#REF!</definedName>
    <definedName name="___bsl2">#REF!</definedName>
    <definedName name="___BSP2" localSheetId="6">#REF!</definedName>
    <definedName name="___BSP2" localSheetId="11">#REF!</definedName>
    <definedName name="___BSP2">#REF!</definedName>
    <definedName name="___bsP3" localSheetId="6">#REF!</definedName>
    <definedName name="___bsP3" localSheetId="11">#REF!</definedName>
    <definedName name="___bsP3">#REF!</definedName>
    <definedName name="___BTG1" localSheetId="6">#REF!</definedName>
    <definedName name="___BTG1" localSheetId="11">#REF!</definedName>
    <definedName name="___BTG1">#REF!</definedName>
    <definedName name="___BTG2" localSheetId="6">#REF!</definedName>
    <definedName name="___BTG2" localSheetId="11">#REF!</definedName>
    <definedName name="___BTG2">#REF!</definedName>
    <definedName name="___C1001" hidden="1">{#N/A,#N/A,FALSE,"TB";#N/A,#N/A,FALSE,"AR";#N/A,#N/A,FALSE,"BS";#N/A,#N/A,FALSE,"PL";#N/A,#N/A,FALSE,"NOTES";#N/A,#N/A,FALSE,"NOTES (2)";#N/A,#N/A,FALSE,"NOTES (3)";#N/A,#N/A,FALSE,"TAXC.INDEX";#N/A,#N/A,FALSE,"Schedule I";#N/A,#N/A,FALSE,"DPL";#N/A,#N/A,FALSE,"Schedule IV";#N/A,#N/A,FALSE,"Adjustments"}</definedName>
    <definedName name="___C2011" hidden="1">{#N/A,#N/A,FALSE,"TAXC.INDEX";#N/A,#N/A,FALSE,"Schedule I";#N/A,#N/A,FALSE,"Schedule  II";#N/A,#N/A,FALSE,"Schedule III";#N/A,#N/A,FALSE,"Schedule IV";#N/A,#N/A,FALSE,"Schedule IV (Cont'd)";#N/A,#N/A,FALSE,"Schedule V";#N/A,#N/A,FALSE,"Schedule VI";#N/A,#N/A,FALSE,"Schedule VII"}</definedName>
    <definedName name="___cfl1" localSheetId="37">#REF!</definedName>
    <definedName name="___cfl1" localSheetId="23">#REF!</definedName>
    <definedName name="___cfl1" localSheetId="6">#REF!</definedName>
    <definedName name="___cfl1" localSheetId="11">#REF!</definedName>
    <definedName name="___cfl1">#REF!</definedName>
    <definedName name="___cfl2" localSheetId="37">#REF!</definedName>
    <definedName name="___cfl2" localSheetId="23">#REF!</definedName>
    <definedName name="___cfl2" localSheetId="6">#REF!</definedName>
    <definedName name="___cfl2" localSheetId="11">#REF!</definedName>
    <definedName name="___cfl2">#REF!</definedName>
    <definedName name="___cfl3" localSheetId="37">#REF!</definedName>
    <definedName name="___cfl3" localSheetId="23">#REF!</definedName>
    <definedName name="___cfl3" localSheetId="6">#REF!</definedName>
    <definedName name="___cfl3" localSheetId="11">#REF!</definedName>
    <definedName name="___cfl3">#REF!</definedName>
    <definedName name="___col1" localSheetId="37">#REF!</definedName>
    <definedName name="___col1" localSheetId="23">#REF!</definedName>
    <definedName name="___col1" localSheetId="6">#REF!</definedName>
    <definedName name="___col1" localSheetId="11">#REF!</definedName>
    <definedName name="___col1">#REF!</definedName>
    <definedName name="___col2" localSheetId="37">#REF!</definedName>
    <definedName name="___col2" localSheetId="23">#REF!</definedName>
    <definedName name="___col2" localSheetId="6">#REF!</definedName>
    <definedName name="___col2" localSheetId="11">#REF!</definedName>
    <definedName name="___col2">#REF!</definedName>
    <definedName name="___col3" localSheetId="37">#REF!</definedName>
    <definedName name="___col3" localSheetId="23">#REF!</definedName>
    <definedName name="___col3" localSheetId="6">#REF!</definedName>
    <definedName name="___col3" localSheetId="11">#REF!</definedName>
    <definedName name="___col3">#REF!</definedName>
    <definedName name="___D2" localSheetId="6">#REF!</definedName>
    <definedName name="___D2" localSheetId="11">#REF!</definedName>
    <definedName name="___D2">#REF!</definedName>
    <definedName name="___D40" localSheetId="6">#REF!</definedName>
    <definedName name="___D40" localSheetId="11">#REF!</definedName>
    <definedName name="___D40">#REF!</definedName>
    <definedName name="___d4000" localSheetId="6">#REF!</definedName>
    <definedName name="___d4000" localSheetId="11">#REF!</definedName>
    <definedName name="___d4000">#REF!</definedName>
    <definedName name="___D50" localSheetId="6">#REF!</definedName>
    <definedName name="___D50" localSheetId="11">#REF!</definedName>
    <definedName name="___D50">#REF!</definedName>
    <definedName name="___d5000" localSheetId="6">#REF!</definedName>
    <definedName name="___d5000" localSheetId="11">#REF!</definedName>
    <definedName name="___d5000">#REF!</definedName>
    <definedName name="___DAT1" localSheetId="37">#REF!</definedName>
    <definedName name="___DAT1" localSheetId="23">#REF!</definedName>
    <definedName name="___DAT1" localSheetId="6">#REF!</definedName>
    <definedName name="___DAT1" localSheetId="11">#REF!</definedName>
    <definedName name="___DAT1">#REF!</definedName>
    <definedName name="___DAT10" localSheetId="37">#REF!</definedName>
    <definedName name="___DAT10" localSheetId="23">#REF!</definedName>
    <definedName name="___DAT10" localSheetId="6">#REF!</definedName>
    <definedName name="___DAT10" localSheetId="11">#REF!</definedName>
    <definedName name="___DAT10">#REF!</definedName>
    <definedName name="___DAT11" localSheetId="37">#REF!</definedName>
    <definedName name="___DAT11" localSheetId="23">#REF!</definedName>
    <definedName name="___DAT11" localSheetId="6">#REF!</definedName>
    <definedName name="___DAT11" localSheetId="11">#REF!</definedName>
    <definedName name="___DAT11">#REF!</definedName>
    <definedName name="___DAT12" localSheetId="37">#REF!</definedName>
    <definedName name="___DAT12" localSheetId="23">#REF!</definedName>
    <definedName name="___DAT12" localSheetId="6">#REF!</definedName>
    <definedName name="___DAT12" localSheetId="11">#REF!</definedName>
    <definedName name="___DAT12">#REF!</definedName>
    <definedName name="___DAT13" localSheetId="37">#REF!</definedName>
    <definedName name="___DAT13" localSheetId="23">#REF!</definedName>
    <definedName name="___DAT13" localSheetId="6">#REF!</definedName>
    <definedName name="___DAT13" localSheetId="11">#REF!</definedName>
    <definedName name="___DAT13">#REF!</definedName>
    <definedName name="___DAT14" localSheetId="37">#REF!</definedName>
    <definedName name="___DAT14" localSheetId="23">#REF!</definedName>
    <definedName name="___DAT14" localSheetId="6">#REF!</definedName>
    <definedName name="___DAT14" localSheetId="11">#REF!</definedName>
    <definedName name="___DAT14">#REF!</definedName>
    <definedName name="___DAT15" localSheetId="37">#REF!</definedName>
    <definedName name="___DAT15" localSheetId="23">#REF!</definedName>
    <definedName name="___DAT15" localSheetId="6">#REF!</definedName>
    <definedName name="___DAT15" localSheetId="11">#REF!</definedName>
    <definedName name="___DAT15">#REF!</definedName>
    <definedName name="___DAT16" localSheetId="37">#REF!</definedName>
    <definedName name="___DAT16" localSheetId="23">#REF!</definedName>
    <definedName name="___DAT16" localSheetId="6">#REF!</definedName>
    <definedName name="___DAT16" localSheetId="11">#REF!</definedName>
    <definedName name="___DAT16">#REF!</definedName>
    <definedName name="___DAT17" localSheetId="37">#REF!</definedName>
    <definedName name="___DAT17" localSheetId="23">#REF!</definedName>
    <definedName name="___DAT17" localSheetId="6">#REF!</definedName>
    <definedName name="___DAT17" localSheetId="11">#REF!</definedName>
    <definedName name="___DAT17">#REF!</definedName>
    <definedName name="___DAT18" localSheetId="37">#REF!</definedName>
    <definedName name="___DAT18" localSheetId="23">#REF!</definedName>
    <definedName name="___DAT18" localSheetId="6">#REF!</definedName>
    <definedName name="___DAT18" localSheetId="11">#REF!</definedName>
    <definedName name="___DAT18">#REF!</definedName>
    <definedName name="___DAT19" localSheetId="37">#REF!</definedName>
    <definedName name="___DAT19" localSheetId="23">#REF!</definedName>
    <definedName name="___DAT19" localSheetId="6">#REF!</definedName>
    <definedName name="___DAT19" localSheetId="11">#REF!</definedName>
    <definedName name="___DAT19">#REF!</definedName>
    <definedName name="___DAT2" localSheetId="37">#REF!</definedName>
    <definedName name="___DAT2" localSheetId="23">#REF!</definedName>
    <definedName name="___DAT2" localSheetId="6">#REF!</definedName>
    <definedName name="___DAT2" localSheetId="11">#REF!</definedName>
    <definedName name="___DAT2">#REF!</definedName>
    <definedName name="___DAT20" localSheetId="37">#REF!</definedName>
    <definedName name="___DAT20" localSheetId="23">#REF!</definedName>
    <definedName name="___DAT20" localSheetId="6">#REF!</definedName>
    <definedName name="___DAT20" localSheetId="11">#REF!</definedName>
    <definedName name="___DAT20">#REF!</definedName>
    <definedName name="___DAT21" localSheetId="37">#REF!</definedName>
    <definedName name="___DAT21" localSheetId="23">#REF!</definedName>
    <definedName name="___DAT21" localSheetId="6">#REF!</definedName>
    <definedName name="___DAT21" localSheetId="11">#REF!</definedName>
    <definedName name="___DAT21">#REF!</definedName>
    <definedName name="___DAT22" localSheetId="37">#REF!</definedName>
    <definedName name="___DAT22" localSheetId="23">#REF!</definedName>
    <definedName name="___DAT22" localSheetId="6">#REF!</definedName>
    <definedName name="___DAT22" localSheetId="11">#REF!</definedName>
    <definedName name="___DAT22">#REF!</definedName>
    <definedName name="___DAT23" localSheetId="37">#REF!</definedName>
    <definedName name="___DAT23" localSheetId="23">#REF!</definedName>
    <definedName name="___DAT23" localSheetId="6">#REF!</definedName>
    <definedName name="___DAT23" localSheetId="11">#REF!</definedName>
    <definedName name="___DAT23">#REF!</definedName>
    <definedName name="___DAT27" localSheetId="37">#REF!</definedName>
    <definedName name="___DAT27" localSheetId="23">#REF!</definedName>
    <definedName name="___DAT27" localSheetId="6">#REF!</definedName>
    <definedName name="___DAT27" localSheetId="11">#REF!</definedName>
    <definedName name="___DAT27">#REF!</definedName>
    <definedName name="___DAT3" localSheetId="37">#REF!</definedName>
    <definedName name="___DAT3" localSheetId="23">#REF!</definedName>
    <definedName name="___DAT3" localSheetId="6">#REF!</definedName>
    <definedName name="___DAT3" localSheetId="11">#REF!</definedName>
    <definedName name="___DAT3">#REF!</definedName>
    <definedName name="___DAT34" localSheetId="37">#REF!</definedName>
    <definedName name="___DAT34" localSheetId="23">#REF!</definedName>
    <definedName name="___DAT34" localSheetId="6">#REF!</definedName>
    <definedName name="___DAT34" localSheetId="11">#REF!</definedName>
    <definedName name="___DAT34">#REF!</definedName>
    <definedName name="___DAT35" localSheetId="37">#REF!</definedName>
    <definedName name="___DAT35" localSheetId="23">#REF!</definedName>
    <definedName name="___DAT35" localSheetId="6">#REF!</definedName>
    <definedName name="___DAT35" localSheetId="11">#REF!</definedName>
    <definedName name="___DAT35">#REF!</definedName>
    <definedName name="___DAT38" localSheetId="37">#REF!</definedName>
    <definedName name="___DAT38" localSheetId="23">#REF!</definedName>
    <definedName name="___DAT38" localSheetId="6">#REF!</definedName>
    <definedName name="___DAT38" localSheetId="11">#REF!</definedName>
    <definedName name="___DAT38">#REF!</definedName>
    <definedName name="___DAT4" localSheetId="37">#REF!</definedName>
    <definedName name="___DAT4" localSheetId="23">#REF!</definedName>
    <definedName name="___DAT4" localSheetId="6">#REF!</definedName>
    <definedName name="___DAT4" localSheetId="11">#REF!</definedName>
    <definedName name="___DAT4">#REF!</definedName>
    <definedName name="___DAT5" localSheetId="37">#REF!</definedName>
    <definedName name="___DAT5" localSheetId="23">#REF!</definedName>
    <definedName name="___DAT5" localSheetId="6">#REF!</definedName>
    <definedName name="___DAT5" localSheetId="11">#REF!</definedName>
    <definedName name="___DAT5">#REF!</definedName>
    <definedName name="___DAT6" localSheetId="37">#REF!</definedName>
    <definedName name="___DAT6" localSheetId="23">#REF!</definedName>
    <definedName name="___DAT6" localSheetId="6">#REF!</definedName>
    <definedName name="___DAT6" localSheetId="11">#REF!</definedName>
    <definedName name="___DAT6">#REF!</definedName>
    <definedName name="___DAT7" localSheetId="37">#REF!</definedName>
    <definedName name="___DAT7" localSheetId="23">#REF!</definedName>
    <definedName name="___DAT7" localSheetId="6">#REF!</definedName>
    <definedName name="___DAT7" localSheetId="11">#REF!</definedName>
    <definedName name="___DAT7">#REF!</definedName>
    <definedName name="___DAT8" localSheetId="37">#REF!</definedName>
    <definedName name="___DAT8" localSheetId="23">#REF!</definedName>
    <definedName name="___DAT8" localSheetId="6">#REF!</definedName>
    <definedName name="___DAT8" localSheetId="11">#REF!</definedName>
    <definedName name="___DAT8">#REF!</definedName>
    <definedName name="___DAT9" localSheetId="37">#REF!</definedName>
    <definedName name="___DAT9" localSheetId="23">#REF!</definedName>
    <definedName name="___DAT9" localSheetId="6">#REF!</definedName>
    <definedName name="___DAT9" localSheetId="11">#REF!</definedName>
    <definedName name="___DAT9">#REF!</definedName>
    <definedName name="___DEM0808" localSheetId="6">#REF!</definedName>
    <definedName name="___DEM0808" localSheetId="11">#REF!</definedName>
    <definedName name="___DEM0808">#REF!</definedName>
    <definedName name="___df1" hidden="1">{#N/A,#N/A,FALSE,"TB";#N/A,#N/A,FALSE,"AR";#N/A,#N/A,FALSE,"BS";#N/A,#N/A,FALSE,"PL";#N/A,#N/A,FALSE,"NOTES";#N/A,#N/A,FALSE,"NOTES (2)";#N/A,#N/A,FALSE,"NOTES (3)";#N/A,#N/A,FALSE,"TAXC.INDEX";#N/A,#N/A,FALSE,"Schedule I";#N/A,#N/A,FALSE,"DPL";#N/A,#N/A,FALSE,"Schedule IV";#N/A,#N/A,FALSE,"Adjustments"}</definedName>
    <definedName name="___df2" hidden="1">{#N/A,#N/A,FALSE,"TB";#N/A,#N/A,FALSE,"DR";#N/A,#N/A,FALSE,"AR";#N/A,#N/A,FALSE,"PL";#N/A,#N/A,FALSE,"BS";#N/A,#N/A,FALSE,"NOTES";#N/A,#N/A,FALSE,"NOTES (2)";#N/A,#N/A,FALSE,"NOTES (3)";#N/A,#N/A,FALSE,"DPL";#N/A,#N/A,FALSE,"TAXC.INDEX";#N/A,#N/A,FALSE,"Schedule I";#N/A,#N/A,FALSE,"Adjustments"}</definedName>
    <definedName name="___E1" hidden="1">{#N/A,#N/A,FALSE,"TB";#N/A,#N/A,FALSE,"AR";#N/A,#N/A,FALSE,"BS";#N/A,#N/A,FALSE,"PL";#N/A,#N/A,FALSE,"NOTES";#N/A,#N/A,FALSE,"NOTES (2)";#N/A,#N/A,FALSE,"NOTES (3)";#N/A,#N/A,FALSE,"TAXC.INDEX";#N/A,#N/A,FALSE,"Schedule I";#N/A,#N/A,FALSE,"DPL";#N/A,#N/A,FALSE,"Schedule IV";#N/A,#N/A,FALSE,"Adjustments"}</definedName>
    <definedName name="___E11" hidden="1">{#N/A,#N/A,FALSE,"COVER";#N/A,#N/A,FALSE,"0";#N/A,#N/A,FALSE,"1";#N/A,#N/A,FALSE,"2";#N/A,#N/A,FALSE,"3";#N/A,#N/A,FALSE,"4";#N/A,#N/A,FALSE,"5";#N/A,#N/A,FALSE,"6";#N/A,#N/A,FALSE,"7";#N/A,#N/A,FALSE,"8";#N/A,#N/A,FALSE,"9";#N/A,#N/A,FALSE,"10";#N/A,#N/A,FALSE,"11"}</definedName>
    <definedName name="___E1100" hidden="1">{#N/A,#N/A,FALSE,"TAXC.INDEX";#N/A,#N/A,FALSE,"Schedule I";#N/A,#N/A,FALSE,"Schedule  II";#N/A,#N/A,FALSE,"Schedule III";#N/A,#N/A,FALSE,"Schedule IV";#N/A,#N/A,FALSE,"Schedule IV (Cont'd)";#N/A,#N/A,FALSE,"Schedule V";#N/A,#N/A,FALSE,"Schedule VI";#N/A,#N/A,FALSE,"Schedule VII"}</definedName>
    <definedName name="___e12" hidden="1">{#N/A,#N/A,FALSE,"TB";#N/A,#N/A,FALSE,"AR";#N/A,#N/A,FALSE,"BS";#N/A,#N/A,FALSE,"PL";#N/A,#N/A,FALSE,"NOTES";#N/A,#N/A,FALSE,"NOTES (2)";#N/A,#N/A,FALSE,"NOTES (3)";#N/A,#N/A,FALSE,"TAXC.INDEX";#N/A,#N/A,FALSE,"Schedule I";#N/A,#N/A,FALSE,"DPL";#N/A,#N/A,FALSE,"Schedule IV";#N/A,#N/A,FALSE,"Adjustments"}</definedName>
    <definedName name="___E1300" hidden="1">{#N/A,#N/A,FALSE,"DIR-REP";#N/A,#N/A,FALSE,"AUD-REPORT";#N/A,#N/A,FALSE,"P7L&amp;BS";#N/A,#N/A,FALSE,"NOTES";#N/A,#N/A,FALSE,"FA";#N/A,#N/A,FALSE,"NOTES (2)";#N/A,#N/A,FALSE,"Schedule  IV";#N/A,#N/A,FALSE,"Schedule V"}</definedName>
    <definedName name="___E350" hidden="1">{#N/A,#N/A,FALSE,"TB";#N/A,#N/A,FALSE,"AR";#N/A,#N/A,FALSE,"BS";#N/A,#N/A,FALSE,"PL";#N/A,#N/A,FALSE,"NOTES";#N/A,#N/A,FALSE,"NOTES (2)";#N/A,#N/A,FALSE,"NOTES (3)";#N/A,#N/A,FALSE,"TAXC.INDEX";#N/A,#N/A,FALSE,"Schedule I";#N/A,#N/A,FALSE,"DPL";#N/A,#N/A,FALSE,"Schedule IV";#N/A,#N/A,FALSE,"Adjustments"}</definedName>
    <definedName name="___E5001" hidden="1">{#N/A,#N/A,FALSE,"TB";#N/A,#N/A,FALSE,"AR";#N/A,#N/A,FALSE,"BS";#N/A,#N/A,FALSE,"PL";#N/A,#N/A,FALSE,"NOTES";#N/A,#N/A,FALSE,"NOTES (2)";#N/A,#N/A,FALSE,"NOTES (3)";#N/A,#N/A,FALSE,"TAXC.INDEX";#N/A,#N/A,FALSE,"Schedule I";#N/A,#N/A,FALSE,"DPL";#N/A,#N/A,FALSE,"Schedule IV";#N/A,#N/A,FALSE,"Adjustments"}</definedName>
    <definedName name="___ES1" hidden="1">{#N/A,#N/A,FALSE,"Bare Battery F.G."}</definedName>
    <definedName name="___fd4" localSheetId="6" hidden="1">#REF!</definedName>
    <definedName name="___fd4" localSheetId="11" hidden="1">#REF!</definedName>
    <definedName name="___fd4" hidden="1">#REF!</definedName>
    <definedName name="___fff2" localSheetId="6">#REF!</definedName>
    <definedName name="___fff2" localSheetId="11">#REF!</definedName>
    <definedName name="___fff2">#REF!</definedName>
    <definedName name="___G100" hidden="1">{#N/A,#N/A,FALSE,"a-f&amp;e";#N/A,#N/A,FALSE,"a-land";#N/A,#N/A,FALSE,"pl-deprec";#N/A,#N/A,FALSE,"pl-fa-disposals"}</definedName>
    <definedName name="___GAA1" localSheetId="6">#REF!</definedName>
    <definedName name="___GAA1" localSheetId="11">#REF!</definedName>
    <definedName name="___GAA1">#REF!</definedName>
    <definedName name="___GAA2" localSheetId="6">#REF!</definedName>
    <definedName name="___GAA2" localSheetId="11">#REF!</definedName>
    <definedName name="___GAA2">#REF!</definedName>
    <definedName name="___GD10" hidden="1">{#N/A,#N/A,FALSE,"summary"}</definedName>
    <definedName name="___GDB0808" localSheetId="6">#REF!</definedName>
    <definedName name="___GDB0808" localSheetId="11">#REF!</definedName>
    <definedName name="___GDB0808">#REF!</definedName>
    <definedName name="___HKD0808" localSheetId="6">#REF!</definedName>
    <definedName name="___HKD0808" localSheetId="11">#REF!</definedName>
    <definedName name="___HKD0808">#REF!</definedName>
    <definedName name="___I2" hidden="1">{"PVGraph2",#N/A,FALSE,"PV Data"}</definedName>
    <definedName name="___i21" hidden="1">{"PVGraph2",#N/A,FALSE,"PV Data"}</definedName>
    <definedName name="___I22" hidden="1">{"PVGraph2",#N/A,FALSE,"PV Data"}</definedName>
    <definedName name="___i2211" hidden="1">{"PVGraph2",#N/A,FALSE,"PV Data"}</definedName>
    <definedName name="___i223" hidden="1">{"PVGraph2",#N/A,FALSE,"PV Data"}</definedName>
    <definedName name="___i23" hidden="1">{"PVGraph2",#N/A,FALSE,"PV Data"}</definedName>
    <definedName name="___i2323" hidden="1">{"PVGraph2",#N/A,FALSE,"PV Data"}</definedName>
    <definedName name="___i24" hidden="1">{"PVGraph2",#N/A,FALSE,"PV Data"}</definedName>
    <definedName name="___I3" hidden="1">{"PVGraph2",#N/A,FALSE,"PV Data"}</definedName>
    <definedName name="___II2" hidden="1">{"PVGraph2",#N/A,FALSE,"PV Data"}</definedName>
    <definedName name="___int1" localSheetId="37">#REF!</definedName>
    <definedName name="___int1" localSheetId="23">#REF!</definedName>
    <definedName name="___int1" localSheetId="6">#REF!</definedName>
    <definedName name="___int1" localSheetId="11">#REF!</definedName>
    <definedName name="___int1">#REF!</definedName>
    <definedName name="___INT2" hidden="1">{#N/A,#N/A,TRUE,"일정"}</definedName>
    <definedName name="___int3" localSheetId="37">#REF!</definedName>
    <definedName name="___int3" localSheetId="23">#REF!</definedName>
    <definedName name="___int3" localSheetId="6">#REF!</definedName>
    <definedName name="___int3" localSheetId="11">#REF!</definedName>
    <definedName name="___int3">#REF!</definedName>
    <definedName name="___int4" localSheetId="37">#REF!</definedName>
    <definedName name="___int4" localSheetId="23">#REF!</definedName>
    <definedName name="___int4" localSheetId="6">#REF!</definedName>
    <definedName name="___int4" localSheetId="11">#REF!</definedName>
    <definedName name="___int4">#REF!</definedName>
    <definedName name="___int5" localSheetId="37">#REF!</definedName>
    <definedName name="___int5" localSheetId="23">#REF!</definedName>
    <definedName name="___int5" localSheetId="6">#REF!</definedName>
    <definedName name="___int5" localSheetId="11">#REF!</definedName>
    <definedName name="___int5">#REF!</definedName>
    <definedName name="___int6" localSheetId="37">#REF!</definedName>
    <definedName name="___int6" localSheetId="23">#REF!</definedName>
    <definedName name="___int6" localSheetId="6">#REF!</definedName>
    <definedName name="___int6" localSheetId="11">#REF!</definedName>
    <definedName name="___int6">#REF!</definedName>
    <definedName name="___J101"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__J102" hidden="1">{#N/A,#N/A,FALSE,"a-f&amp;e";#N/A,#N/A,FALSE,"a-land";#N/A,#N/A,FALSE,"pl-deprec";#N/A,#N/A,FALSE,"pl-fa-disposals"}</definedName>
    <definedName name="___J103"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__J104"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__J105" hidden="1">{#N/A,#N/A,FALSE,"a-f&amp;e";#N/A,#N/A,FALSE,"a-land";#N/A,#N/A,FALSE,"pl-deprec";#N/A,#N/A,FALSE,"pl-fa-disposals"}</definedName>
    <definedName name="___J106"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k1" hidden="1">{#N/A,#N/A,FALSE,"TB";#N/A,#N/A,FALSE,"DR";#N/A,#N/A,FALSE,"AR";#N/A,#N/A,FALSE,"PL";#N/A,#N/A,FALSE,"BS";#N/A,#N/A,FALSE,"NOTES";#N/A,#N/A,FALSE,"NOTES (2)";#N/A,#N/A,FALSE,"NOTES (3)";#N/A,#N/A,FALSE,"DPL";#N/A,#N/A,FALSE,"TAXC.INDEX";#N/A,#N/A,FALSE,"Schedule I";#N/A,#N/A,FALSE,"Adjustments"}</definedName>
    <definedName name="___K3" hidden="1">{#N/A,#N/A,FALSE,"COVER";#N/A,#N/A,FALSE,"0";#N/A,#N/A,FALSE,"1";#N/A,#N/A,FALSE,"2";#N/A,#N/A,FALSE,"3";#N/A,#N/A,FALSE,"4";#N/A,#N/A,FALSE,"5";#N/A,#N/A,FALSE,"6";#N/A,#N/A,FALSE,"7";#N/A,#N/A,FALSE,"8";#N/A,#N/A,FALSE,"9";#N/A,#N/A,FALSE,"10";#N/A,#N/A,FALSE,"11"}</definedName>
    <definedName name="___K99" localSheetId="37">#REF!,#REF!</definedName>
    <definedName name="___K99" localSheetId="23">#REF!,#REF!</definedName>
    <definedName name="___K99" localSheetId="6">#REF!,#REF!</definedName>
    <definedName name="___K99" localSheetId="11">#REF!,#REF!</definedName>
    <definedName name="___K99">#REF!,#REF!</definedName>
    <definedName name="___KA1" hidden="1">{#N/A,#N/A,FALSE,"Sheet1"}</definedName>
    <definedName name="___KDX3">#N/A</definedName>
    <definedName name="___KE3" localSheetId="6" hidden="1">#REF!</definedName>
    <definedName name="___KE3" localSheetId="11" hidden="1">#REF!</definedName>
    <definedName name="___KE3" hidden="1">#REF!</definedName>
    <definedName name="___KE5" localSheetId="6" hidden="1">#REF!</definedName>
    <definedName name="___KE5" localSheetId="11" hidden="1">#REF!</definedName>
    <definedName name="___KE5" hidden="1">#REF!</definedName>
    <definedName name="___KE6" localSheetId="6" hidden="1">#REF!</definedName>
    <definedName name="___KE6" localSheetId="11" hidden="1">#REF!</definedName>
    <definedName name="___KE6" hidden="1">#REF!</definedName>
    <definedName name="___KE8" localSheetId="6" hidden="1">#REF!</definedName>
    <definedName name="___KE8" localSheetId="11" hidden="1">#REF!</definedName>
    <definedName name="___KE8" hidden="1">#REF!</definedName>
    <definedName name="___KE89" localSheetId="6" hidden="1">#REF!</definedName>
    <definedName name="___KE89" localSheetId="11" hidden="1">#REF!</definedName>
    <definedName name="___KE89" hidden="1">#REF!</definedName>
    <definedName name="___key1" localSheetId="37" hidden="1">#REF!</definedName>
    <definedName name="___key1" localSheetId="23" hidden="1">#REF!</definedName>
    <definedName name="___key1" localSheetId="6" hidden="1">#REF!</definedName>
    <definedName name="___key1" localSheetId="11" hidden="1">#REF!</definedName>
    <definedName name="___key1" hidden="1">#REF!</definedName>
    <definedName name="___key11" localSheetId="6" hidden="1">#REF!</definedName>
    <definedName name="___key11" localSheetId="11" hidden="1">#REF!</definedName>
    <definedName name="___key11" hidden="1">#REF!</definedName>
    <definedName name="___key12" localSheetId="6" hidden="1">#REF!</definedName>
    <definedName name="___key12" localSheetId="11" hidden="1">#REF!</definedName>
    <definedName name="___key12" hidden="1">#REF!</definedName>
    <definedName name="___KEY123" localSheetId="6" hidden="1">#REF!</definedName>
    <definedName name="___KEY123" localSheetId="11" hidden="1">#REF!</definedName>
    <definedName name="___KEY123" hidden="1">#REF!</definedName>
    <definedName name="___KEY1234" localSheetId="6" hidden="1">#REF!</definedName>
    <definedName name="___KEY1234" localSheetId="11" hidden="1">#REF!</definedName>
    <definedName name="___KEY1234" hidden="1">#REF!</definedName>
    <definedName name="___key1521" localSheetId="6" hidden="1">#REF!</definedName>
    <definedName name="___key1521" localSheetId="11" hidden="1">#REF!</definedName>
    <definedName name="___key1521" hidden="1">#REF!</definedName>
    <definedName name="___key2" localSheetId="37" hidden="1">#REF!</definedName>
    <definedName name="___key2" localSheetId="23" hidden="1">#REF!</definedName>
    <definedName name="___key2" localSheetId="6" hidden="1">#REF!</definedName>
    <definedName name="___key2" localSheetId="11" hidden="1">#REF!</definedName>
    <definedName name="___key2" hidden="1">#REF!</definedName>
    <definedName name="___key3" localSheetId="37" hidden="1">#REF!</definedName>
    <definedName name="___key3" localSheetId="23" hidden="1">#REF!</definedName>
    <definedName name="___key3" localSheetId="6" hidden="1">#REF!</definedName>
    <definedName name="___key3" localSheetId="11" hidden="1">#REF!</definedName>
    <definedName name="___key3" hidden="1">#REF!</definedName>
    <definedName name="___KEY4" localSheetId="6" hidden="1">#REF!</definedName>
    <definedName name="___KEY4" localSheetId="11" hidden="1">#REF!</definedName>
    <definedName name="___KEY4" hidden="1">#REF!</definedName>
    <definedName name="___KEY5" localSheetId="6" hidden="1">#REF!</definedName>
    <definedName name="___KEY5" localSheetId="11" hidden="1">#REF!</definedName>
    <definedName name="___KEY5" hidden="1">#REF!</definedName>
    <definedName name="___KEY6" localSheetId="6" hidden="1">#REF!</definedName>
    <definedName name="___KEY6" localSheetId="11" hidden="1">#REF!</definedName>
    <definedName name="___KEY6" hidden="1">#REF!</definedName>
    <definedName name="___KEY7" localSheetId="6" hidden="1">#REF!</definedName>
    <definedName name="___KEY7" localSheetId="11" hidden="1">#REF!</definedName>
    <definedName name="___KEY7" hidden="1">#REF!</definedName>
    <definedName name="___key77" localSheetId="6" hidden="1">#REF!</definedName>
    <definedName name="___key77" localSheetId="11" hidden="1">#REF!</definedName>
    <definedName name="___key77" hidden="1">#REF!</definedName>
    <definedName name="___key8" localSheetId="6" hidden="1">#REF!</definedName>
    <definedName name="___key8" localSheetId="11" hidden="1">#REF!</definedName>
    <definedName name="___key8" hidden="1">#REF!</definedName>
    <definedName name="___KEY90" localSheetId="6" hidden="1">#REF!</definedName>
    <definedName name="___KEY90" localSheetId="11" hidden="1">#REF!</definedName>
    <definedName name="___KEY90" hidden="1">#REF!</definedName>
    <definedName name="___KI9" hidden="1">{#N/A,#N/A,TRUE,"Y생산";#N/A,#N/A,TRUE,"Y판매";#N/A,#N/A,TRUE,"Y총물량";#N/A,#N/A,TRUE,"Y능력";#N/A,#N/A,TRUE,"YKD"}</definedName>
    <definedName name="___L2" localSheetId="6" hidden="1">#REF!</definedName>
    <definedName name="___L2" localSheetId="11" hidden="1">#REF!</definedName>
    <definedName name="___L2" hidden="1">#REF!</definedName>
    <definedName name="___LF12" localSheetId="37" hidden="1">#REF!</definedName>
    <definedName name="___LF12" localSheetId="23" hidden="1">#REF!</definedName>
    <definedName name="___LF12" localSheetId="6" hidden="1">#REF!</definedName>
    <definedName name="___LF12" localSheetId="11" hidden="1">#REF!</definedName>
    <definedName name="___LF12" hidden="1">#REF!</definedName>
    <definedName name="___liu01" localSheetId="37">#REF!</definedName>
    <definedName name="___liu01" localSheetId="23">#REF!</definedName>
    <definedName name="___liu01" localSheetId="6">#REF!</definedName>
    <definedName name="___liu01" localSheetId="11">#REF!</definedName>
    <definedName name="___liu01">#REF!</definedName>
    <definedName name="___LPS2" hidden="1">{#N/A,#N/A,FALSE,"단축1";#N/A,#N/A,FALSE,"단축2";#N/A,#N/A,FALSE,"단축3";#N/A,#N/A,FALSE,"장축";#N/A,#N/A,FALSE,"4WD"}</definedName>
    <definedName name="___LYP1" localSheetId="37">#REF!</definedName>
    <definedName name="___LYP1" localSheetId="23">#REF!</definedName>
    <definedName name="___LYP1" localSheetId="6">#REF!</definedName>
    <definedName name="___LYP1" localSheetId="11">#REF!</definedName>
    <definedName name="___LYP1">#REF!</definedName>
    <definedName name="___LYP2" localSheetId="37">#REF!</definedName>
    <definedName name="___LYP2" localSheetId="23">#REF!</definedName>
    <definedName name="___LYP2" localSheetId="6">#REF!</definedName>
    <definedName name="___LYP2" localSheetId="11">#REF!</definedName>
    <definedName name="___LYP2">#REF!</definedName>
    <definedName name="___LYP3" localSheetId="37">#REF!</definedName>
    <definedName name="___LYP3" localSheetId="23">#REF!</definedName>
    <definedName name="___LYP3" localSheetId="6">#REF!</definedName>
    <definedName name="___LYP3" localSheetId="11">#REF!</definedName>
    <definedName name="___LYP3">#REF!</definedName>
    <definedName name="___LYP4" localSheetId="37">#REF!</definedName>
    <definedName name="___LYP4" localSheetId="23">#REF!</definedName>
    <definedName name="___LYP4" localSheetId="6">#REF!</definedName>
    <definedName name="___LYP4" localSheetId="11">#REF!</definedName>
    <definedName name="___LYP4">#REF!</definedName>
    <definedName name="___LYP5" localSheetId="37">#REF!</definedName>
    <definedName name="___LYP5" localSheetId="23">#REF!</definedName>
    <definedName name="___LYP5" localSheetId="6">#REF!</definedName>
    <definedName name="___LYP5" localSheetId="11">#REF!</definedName>
    <definedName name="___LYP5">#REF!</definedName>
    <definedName name="___LYP6" localSheetId="37">#REF!</definedName>
    <definedName name="___LYP6" localSheetId="23">#REF!</definedName>
    <definedName name="___LYP6" localSheetId="6">#REF!</definedName>
    <definedName name="___LYP6" localSheetId="11">#REF!</definedName>
    <definedName name="___LYP6">#REF!</definedName>
    <definedName name="___LYP9" localSheetId="37">#REF!</definedName>
    <definedName name="___LYP9" localSheetId="23">#REF!</definedName>
    <definedName name="___LYP9" localSheetId="6">#REF!</definedName>
    <definedName name="___LYP9" localSheetId="11">#REF!</definedName>
    <definedName name="___LYP9">#REF!</definedName>
    <definedName name="___mds_first_cell___" localSheetId="37">#REF!</definedName>
    <definedName name="___mds_first_cell___" localSheetId="23">#REF!</definedName>
    <definedName name="___mds_first_cell___" localSheetId="6">#REF!</definedName>
    <definedName name="___mds_first_cell___" localSheetId="11">#REF!</definedName>
    <definedName name="___mds_first_cell___">#REF!</definedName>
    <definedName name="___mds_view_data___" localSheetId="37">#REF!</definedName>
    <definedName name="___mds_view_data___" localSheetId="23">#REF!</definedName>
    <definedName name="___mds_view_data___" localSheetId="6">#REF!</definedName>
    <definedName name="___mds_view_data___" localSheetId="11">#REF!</definedName>
    <definedName name="___mds_view_data___">#REF!</definedName>
    <definedName name="___MIS52" localSheetId="6">#REF!</definedName>
    <definedName name="___MIS52" localSheetId="11">#REF!</definedName>
    <definedName name="___MIS52">#REF!</definedName>
    <definedName name="___mon1" localSheetId="37">#REF!</definedName>
    <definedName name="___mon1" localSheetId="23">#REF!</definedName>
    <definedName name="___mon1" localSheetId="6">#REF!</definedName>
    <definedName name="___mon1" localSheetId="11">#REF!</definedName>
    <definedName name="___mon1">#REF!</definedName>
    <definedName name="___mon11" localSheetId="37">#REF!</definedName>
    <definedName name="___mon11" localSheetId="23">#REF!</definedName>
    <definedName name="___mon11" localSheetId="6">#REF!</definedName>
    <definedName name="___mon11" localSheetId="11">#REF!</definedName>
    <definedName name="___mon11">#REF!</definedName>
    <definedName name="___mon12" localSheetId="37">#REF!</definedName>
    <definedName name="___mon12" localSheetId="23">#REF!</definedName>
    <definedName name="___mon12" localSheetId="6">#REF!</definedName>
    <definedName name="___mon12" localSheetId="11">#REF!</definedName>
    <definedName name="___mon12">#REF!</definedName>
    <definedName name="___mon13" localSheetId="37">#REF!</definedName>
    <definedName name="___mon13" localSheetId="23">#REF!</definedName>
    <definedName name="___mon13" localSheetId="6">#REF!</definedName>
    <definedName name="___mon13" localSheetId="11">#REF!</definedName>
    <definedName name="___mon13">#REF!</definedName>
    <definedName name="___mon2" localSheetId="37">#REF!</definedName>
    <definedName name="___mon2" localSheetId="23">#REF!</definedName>
    <definedName name="___mon2" localSheetId="6">#REF!</definedName>
    <definedName name="___mon2" localSheetId="11">#REF!</definedName>
    <definedName name="___mon2">#REF!</definedName>
    <definedName name="___mon3" localSheetId="37">#REF!</definedName>
    <definedName name="___mon3" localSheetId="23">#REF!</definedName>
    <definedName name="___mon3" localSheetId="6">#REF!</definedName>
    <definedName name="___mon3" localSheetId="11">#REF!</definedName>
    <definedName name="___mon3">#REF!</definedName>
    <definedName name="___mon4" localSheetId="37">#REF!</definedName>
    <definedName name="___mon4" localSheetId="23">#REF!</definedName>
    <definedName name="___mon4" localSheetId="6">#REF!</definedName>
    <definedName name="___mon4" localSheetId="11">#REF!</definedName>
    <definedName name="___mon4">#REF!</definedName>
    <definedName name="___mon5" localSheetId="37">#REF!</definedName>
    <definedName name="___mon5" localSheetId="23">#REF!</definedName>
    <definedName name="___mon5" localSheetId="6">#REF!</definedName>
    <definedName name="___mon5" localSheetId="11">#REF!</definedName>
    <definedName name="___mon5">#REF!</definedName>
    <definedName name="___mon55" localSheetId="37">#REF!</definedName>
    <definedName name="___mon55" localSheetId="23">#REF!</definedName>
    <definedName name="___mon55" localSheetId="6">#REF!</definedName>
    <definedName name="___mon55" localSheetId="11">#REF!</definedName>
    <definedName name="___mon55">#REF!</definedName>
    <definedName name="___mon6" localSheetId="37">#REF!</definedName>
    <definedName name="___mon6" localSheetId="23">#REF!</definedName>
    <definedName name="___mon6" localSheetId="6">#REF!</definedName>
    <definedName name="___mon6" localSheetId="11">#REF!</definedName>
    <definedName name="___mon6">#REF!</definedName>
    <definedName name="___mon7" localSheetId="37">#REF!</definedName>
    <definedName name="___mon7" localSheetId="23">#REF!</definedName>
    <definedName name="___mon7" localSheetId="6">#REF!</definedName>
    <definedName name="___mon7" localSheetId="11">#REF!</definedName>
    <definedName name="___mon7">#REF!</definedName>
    <definedName name="___mon77" localSheetId="37">#REF!</definedName>
    <definedName name="___mon77" localSheetId="23">#REF!</definedName>
    <definedName name="___mon77" localSheetId="6">#REF!</definedName>
    <definedName name="___mon77" localSheetId="11">#REF!</definedName>
    <definedName name="___mon77">#REF!</definedName>
    <definedName name="___N55" localSheetId="6" hidden="1">#REF!</definedName>
    <definedName name="___N55" localSheetId="11" hidden="1">#REF!</definedName>
    <definedName name="___N55" hidden="1">#REF!</definedName>
    <definedName name="___N7" localSheetId="6" hidden="1">#REF!</definedName>
    <definedName name="___N7" localSheetId="11" hidden="1">#REF!</definedName>
    <definedName name="___N7" hidden="1">#REF!</definedName>
    <definedName name="___Na1" localSheetId="6">#REF!</definedName>
    <definedName name="___Na1" localSheetId="11">#REF!</definedName>
    <definedName name="___Na1">#REF!</definedName>
    <definedName name="___NA11" hidden="1">{#N/A,#N/A,FALSE,"단축1";#N/A,#N/A,FALSE,"단축2";#N/A,#N/A,FALSE,"단축3";#N/A,#N/A,FALSE,"장축";#N/A,#N/A,FALSE,"4WD"}</definedName>
    <definedName name="___NAL0808" localSheetId="6">#REF!</definedName>
    <definedName name="___NAL0808" localSheetId="11">#REF!</definedName>
    <definedName name="___NAL0808">#REF!</definedName>
    <definedName name="___new1" hidden="1">{#N/A,#N/A,TRUE,"COVER";#N/A,#N/A,TRUE,"DIR";#N/A,#N/A,TRUE,"AUDIT"}</definedName>
    <definedName name="___O1" hidden="1">{#N/A,#N/A,FALSE,"970301";#N/A,#N/A,FALSE,"970302";#N/A,#N/A,FALSE,"970303";#N/A,#N/A,FALSE,"970304";#N/A,#N/A,FALSE,"COM1";#N/A,#N/A,FALSE,"COM2"}</definedName>
    <definedName name="___oo1" hidden="1">{#N/A,#N/A,FALSE,"TAXC.INDEX";#N/A,#N/A,FALSE,"Schedule I";#N/A,#N/A,FALSE,"Schedule  II";#N/A,#N/A,FALSE,"Schedule III";#N/A,#N/A,FALSE,"Schedule IV";#N/A,#N/A,FALSE,"Schedule IV (Cont'd)";#N/A,#N/A,FALSE,"Schedule V";#N/A,#N/A,FALSE,"Schedule VI";#N/A,#N/A,FALSE,"Schedule VII"}</definedName>
    <definedName name="___P28" hidden="1">12</definedName>
    <definedName name="___P3" hidden="1">15</definedName>
    <definedName name="___P4" hidden="1">#N/A</definedName>
    <definedName name="___P600" hidden="1">{#N/A,#N/A,FALSE,"CONTENTS";#N/A,#N/A,FALSE,"DR";#N/A,#N/A,FALSE,"PL";#N/A,#N/A,FALSE,"BS";#N/A,#N/A,FALSE,"Cash Flow";#N/A,#N/A,FALSE,"NOTES";#N/A,#N/A,FALSE,"NOTES (FA)";#N/A,#N/A,FALSE,"Notes(3)";#N/A,#N/A,FALSE,"NOTES (4)";#N/A,#N/A,FALSE,"DP&amp;L";#N/A,#N/A,FALSE,"EXPENSES";#N/A,#N/A,FALSE,"EXPENSES-1"}</definedName>
    <definedName name="___PA7" localSheetId="6">#REF!</definedName>
    <definedName name="___PA7" localSheetId="11">#REF!</definedName>
    <definedName name="___PA7">#REF!</definedName>
    <definedName name="___PA8" localSheetId="6">#REF!</definedName>
    <definedName name="___PA8" localSheetId="11">#REF!</definedName>
    <definedName name="___PA8">#REF!</definedName>
    <definedName name="___PC200" localSheetId="6">#REF!</definedName>
    <definedName name="___PC200" localSheetId="11">#REF!</definedName>
    <definedName name="___PC200">#REF!</definedName>
    <definedName name="___PC220" localSheetId="6">#REF!</definedName>
    <definedName name="___PC220" localSheetId="11">#REF!</definedName>
    <definedName name="___PC220">#REF!</definedName>
    <definedName name="___PC300" localSheetId="6">#REF!</definedName>
    <definedName name="___PC300" localSheetId="11">#REF!</definedName>
    <definedName name="___PC300">#REF!</definedName>
    <definedName name="___PC400" localSheetId="6">#REF!</definedName>
    <definedName name="___PC400" localSheetId="11">#REF!</definedName>
    <definedName name="___PC400">#REF!</definedName>
    <definedName name="___PD1" localSheetId="6">#REF!</definedName>
    <definedName name="___PD1" localSheetId="11">#REF!</definedName>
    <definedName name="___PD1">#REF!</definedName>
    <definedName name="___PE12" localSheetId="6">#REF!</definedName>
    <definedName name="___PE12" localSheetId="11">#REF!</definedName>
    <definedName name="___PE12">#REF!</definedName>
    <definedName name="___PE13" localSheetId="6">#REF!</definedName>
    <definedName name="___PE13" localSheetId="11">#REF!</definedName>
    <definedName name="___PE13">#REF!</definedName>
    <definedName name="___PE6" localSheetId="6">#REF!</definedName>
    <definedName name="___PE6" localSheetId="11">#REF!</definedName>
    <definedName name="___PE6">#REF!</definedName>
    <definedName name="___PE7" localSheetId="6">#REF!</definedName>
    <definedName name="___PE7" localSheetId="11">#REF!</definedName>
    <definedName name="___PE7">#REF!</definedName>
    <definedName name="___PE8" localSheetId="6">#REF!</definedName>
    <definedName name="___PE8" localSheetId="11">#REF!</definedName>
    <definedName name="___PE8">#REF!</definedName>
    <definedName name="___PE9" localSheetId="6">#REF!</definedName>
    <definedName name="___PE9" localSheetId="11">#REF!</definedName>
    <definedName name="___PE9">#REF!</definedName>
    <definedName name="___pgz101" localSheetId="6">#REF!</definedName>
    <definedName name="___pgz101" localSheetId="11">#REF!</definedName>
    <definedName name="___pgz101">#REF!</definedName>
    <definedName name="___pgz102" localSheetId="6">#REF!</definedName>
    <definedName name="___pgz102" localSheetId="11">#REF!</definedName>
    <definedName name="___pgz102">#REF!</definedName>
    <definedName name="___pgz103" localSheetId="6">#REF!</definedName>
    <definedName name="___pgz103" localSheetId="11">#REF!</definedName>
    <definedName name="___pgz103">#REF!</definedName>
    <definedName name="___pgz104" localSheetId="6">#REF!</definedName>
    <definedName name="___pgz104" localSheetId="11">#REF!</definedName>
    <definedName name="___pgz104">#REF!</definedName>
    <definedName name="___pgz105" localSheetId="6">#REF!</definedName>
    <definedName name="___pgz105" localSheetId="11">#REF!</definedName>
    <definedName name="___pgz105">#REF!</definedName>
    <definedName name="___pgz106" localSheetId="6">#REF!</definedName>
    <definedName name="___pgz106" localSheetId="11">#REF!</definedName>
    <definedName name="___pgz106">#REF!</definedName>
    <definedName name="___pgz511" localSheetId="6">#REF!</definedName>
    <definedName name="___pgz511" localSheetId="11">#REF!</definedName>
    <definedName name="___pgz511">#REF!</definedName>
    <definedName name="___pgz512" localSheetId="6">#REF!</definedName>
    <definedName name="___pgz512" localSheetId="11">#REF!</definedName>
    <definedName name="___pgz512">#REF!</definedName>
    <definedName name="___pgz513" localSheetId="6">#REF!</definedName>
    <definedName name="___pgz513" localSheetId="11">#REF!</definedName>
    <definedName name="___pgz513">#REF!</definedName>
    <definedName name="___pgz521" localSheetId="6">#REF!</definedName>
    <definedName name="___pgz521" localSheetId="11">#REF!</definedName>
    <definedName name="___pgz521">#REF!</definedName>
    <definedName name="___pgz522" localSheetId="6">#REF!</definedName>
    <definedName name="___pgz522" localSheetId="11">#REF!</definedName>
    <definedName name="___pgz522">#REF!</definedName>
    <definedName name="___pgz523" localSheetId="6">#REF!</definedName>
    <definedName name="___pgz523" localSheetId="11">#REF!</definedName>
    <definedName name="___pgz523">#REF!</definedName>
    <definedName name="___pgz53" localSheetId="6">#REF!</definedName>
    <definedName name="___pgz53" localSheetId="11">#REF!</definedName>
    <definedName name="___pgz53">#REF!</definedName>
    <definedName name="___pgz541" localSheetId="6">#REF!</definedName>
    <definedName name="___pgz541" localSheetId="11">#REF!</definedName>
    <definedName name="___pgz541">#REF!</definedName>
    <definedName name="___pgz542" localSheetId="6">#REF!</definedName>
    <definedName name="___pgz542" localSheetId="11">#REF!</definedName>
    <definedName name="___pgz542">#REF!</definedName>
    <definedName name="___pgz55" localSheetId="6">#REF!</definedName>
    <definedName name="___pgz55" localSheetId="11">#REF!</definedName>
    <definedName name="___pgz55">#REF!</definedName>
    <definedName name="___pgz56" localSheetId="6">#REF!</definedName>
    <definedName name="___pgz56" localSheetId="11">#REF!</definedName>
    <definedName name="___pgz56">#REF!</definedName>
    <definedName name="___pgz61" localSheetId="6">#REF!</definedName>
    <definedName name="___pgz61" localSheetId="11">#REF!</definedName>
    <definedName name="___pgz61">#REF!</definedName>
    <definedName name="___pgz62" localSheetId="6">#REF!</definedName>
    <definedName name="___pgz62" localSheetId="11">#REF!</definedName>
    <definedName name="___pgz62">#REF!</definedName>
    <definedName name="___pgz71" localSheetId="6">#REF!</definedName>
    <definedName name="___pgz71" localSheetId="11">#REF!</definedName>
    <definedName name="___pgz71">#REF!</definedName>
    <definedName name="___pgz72" localSheetId="6">#REF!</definedName>
    <definedName name="___pgz72" localSheetId="11">#REF!</definedName>
    <definedName name="___pgz72">#REF!</definedName>
    <definedName name="___pgz81" localSheetId="6">#REF!</definedName>
    <definedName name="___pgz81" localSheetId="11">#REF!</definedName>
    <definedName name="___pgz81">#REF!</definedName>
    <definedName name="___pgz82" localSheetId="6">#REF!</definedName>
    <definedName name="___pgz82" localSheetId="11">#REF!</definedName>
    <definedName name="___pgz82">#REF!</definedName>
    <definedName name="___pgz91" localSheetId="6">#REF!</definedName>
    <definedName name="___pgz91" localSheetId="11">#REF!</definedName>
    <definedName name="___pgz91">#REF!</definedName>
    <definedName name="___pgz910" localSheetId="6">#REF!</definedName>
    <definedName name="___pgz910" localSheetId="11">#REF!</definedName>
    <definedName name="___pgz910">#REF!</definedName>
    <definedName name="___pgz911" localSheetId="6">#REF!</definedName>
    <definedName name="___pgz911" localSheetId="11">#REF!</definedName>
    <definedName name="___pgz911">#REF!</definedName>
    <definedName name="___pgz912" localSheetId="6">#REF!</definedName>
    <definedName name="___pgz912" localSheetId="11">#REF!</definedName>
    <definedName name="___pgz912">#REF!</definedName>
    <definedName name="___pgz913" localSheetId="6">#REF!</definedName>
    <definedName name="___pgz913" localSheetId="11">#REF!</definedName>
    <definedName name="___pgz913">#REF!</definedName>
    <definedName name="___pgz92" localSheetId="6">#REF!</definedName>
    <definedName name="___pgz92" localSheetId="11">#REF!</definedName>
    <definedName name="___pgz92">#REF!</definedName>
    <definedName name="___pgz95" localSheetId="6">#REF!</definedName>
    <definedName name="___pgz95" localSheetId="11">#REF!</definedName>
    <definedName name="___pgz95">#REF!</definedName>
    <definedName name="___pgz97" localSheetId="6">#REF!</definedName>
    <definedName name="___pgz97" localSheetId="11">#REF!</definedName>
    <definedName name="___pgz97">#REF!</definedName>
    <definedName name="___pgz98" localSheetId="6">#REF!</definedName>
    <definedName name="___pgz98" localSheetId="11">#REF!</definedName>
    <definedName name="___pgz98">#REF!</definedName>
    <definedName name="___PH1" localSheetId="6">#REF!</definedName>
    <definedName name="___PH1" localSheetId="11">#REF!</definedName>
    <definedName name="___PH1">#REF!</definedName>
    <definedName name="___PI1" localSheetId="6">#REF!</definedName>
    <definedName name="___PI1" localSheetId="11">#REF!</definedName>
    <definedName name="___PI1">#REF!</definedName>
    <definedName name="___PK1" localSheetId="6">#REF!</definedName>
    <definedName name="___PK1" localSheetId="11">#REF!</definedName>
    <definedName name="___PK1">#REF!</definedName>
    <definedName name="___PK3" localSheetId="6">#REF!</definedName>
    <definedName name="___PK3" localSheetId="11">#REF!</definedName>
    <definedName name="___PK3">#REF!</definedName>
    <definedName name="___pkl" localSheetId="6">#REF!</definedName>
    <definedName name="___pkl" localSheetId="11">#REF!</definedName>
    <definedName name="___pkl">#REF!</definedName>
    <definedName name="___PL09" localSheetId="37" hidden="1">#REF!</definedName>
    <definedName name="___PL09" localSheetId="23" hidden="1">#REF!</definedName>
    <definedName name="___PL09" localSheetId="6" hidden="1">#REF!</definedName>
    <definedName name="___PL09" localSheetId="11" hidden="1">#REF!</definedName>
    <definedName name="___PL09" hidden="1">#REF!</definedName>
    <definedName name="___plm2" localSheetId="37">#REF!</definedName>
    <definedName name="___plm2" localSheetId="23">#REF!</definedName>
    <definedName name="___plm2" localSheetId="6">#REF!</definedName>
    <definedName name="___plm2" localSheetId="11">#REF!</definedName>
    <definedName name="___plm2">#REF!</definedName>
    <definedName name="___PRT1" localSheetId="37">#REF!</definedName>
    <definedName name="___PRT1" localSheetId="23">#REF!</definedName>
    <definedName name="___PRT1" localSheetId="6">#REF!</definedName>
    <definedName name="___PRT1" localSheetId="11">#REF!</definedName>
    <definedName name="___PRT1">#REF!</definedName>
    <definedName name="___Q2" hidden="1">{"'Check Request'!$A$1:$BF$37"}</definedName>
    <definedName name="___qq1" hidden="1">{#N/A,#N/A,FALSE,"TB";#N/A,#N/A,FALSE,"DR";#N/A,#N/A,FALSE,"AR";#N/A,#N/A,FALSE,"PL";#N/A,#N/A,FALSE,"BS";#N/A,#N/A,FALSE,"NOTES";#N/A,#N/A,FALSE,"NOTES (2)";#N/A,#N/A,FALSE,"NOTES (3)";#N/A,#N/A,FALSE,"DPL";#N/A,#N/A,FALSE,"TAXC.INDEX";#N/A,#N/A,FALSE,"Schedule I";#N/A,#N/A,FALSE,"Adjustments"}</definedName>
    <definedName name="___qqq222" localSheetId="6">#REF!</definedName>
    <definedName name="___qqq222" localSheetId="11">#REF!</definedName>
    <definedName name="___qqq222">#REF!</definedName>
    <definedName name="___R" localSheetId="37" hidden="1">#REF!</definedName>
    <definedName name="___R" localSheetId="23" hidden="1">#REF!</definedName>
    <definedName name="___R" localSheetId="6" hidden="1">#REF!</definedName>
    <definedName name="___R" localSheetId="11" hidden="1">#REF!</definedName>
    <definedName name="___R" hidden="1">#REF!</definedName>
    <definedName name="___RMB0808" localSheetId="6">#REF!</definedName>
    <definedName name="___RMB0808" localSheetId="11">#REF!</definedName>
    <definedName name="___RMB0808">#REF!</definedName>
    <definedName name="___rv1" localSheetId="6">#REF!</definedName>
    <definedName name="___rv1" localSheetId="11">#REF!</definedName>
    <definedName name="___rv1">#REF!</definedName>
    <definedName name="___rv3" localSheetId="6">#REF!</definedName>
    <definedName name="___rv3" localSheetId="11">#REF!</definedName>
    <definedName name="___rv3">#REF!</definedName>
    <definedName name="___rv4" localSheetId="6">#REF!</definedName>
    <definedName name="___rv4" localSheetId="11">#REF!</definedName>
    <definedName name="___rv4">#REF!</definedName>
    <definedName name="___rv5" localSheetId="6">#REF!</definedName>
    <definedName name="___rv5" localSheetId="11">#REF!</definedName>
    <definedName name="___rv5">#REF!</definedName>
    <definedName name="___s12" hidden="1">{#N/A,#N/A,FALSE,"UNIT";#N/A,#N/A,FALSE,"UNIT";#N/A,#N/A,FALSE,"계정"}</definedName>
    <definedName name="___s13" hidden="1">{#N/A,#N/A,FALSE,"UNIT";#N/A,#N/A,FALSE,"UNIT";#N/A,#N/A,FALSE,"계정"}</definedName>
    <definedName name="___s14" hidden="1">{#N/A,#N/A,FALSE,"UNIT";#N/A,#N/A,FALSE,"UNIT";#N/A,#N/A,FALSE,"계정"}</definedName>
    <definedName name="___s16" hidden="1">{#N/A,#N/A,FALSE,"UNIT";#N/A,#N/A,FALSE,"UNIT";#N/A,#N/A,FALSE,"계정"}</definedName>
    <definedName name="___s17" hidden="1">{#N/A,#N/A,FALSE,"UNIT";#N/A,#N/A,FALSE,"UNIT";#N/A,#N/A,FALSE,"계정"}</definedName>
    <definedName name="___s6" hidden="1">{#N/A,#N/A,FALSE,"UNIT";#N/A,#N/A,FALSE,"UNIT";#N/A,#N/A,FALSE,"계정"}</definedName>
    <definedName name="___s9" hidden="1">{#N/A,#N/A,FALSE,"UNIT";#N/A,#N/A,FALSE,"UNIT";#N/A,#N/A,FALSE,"계정"}</definedName>
    <definedName name="___sc13" localSheetId="6">#REF!</definedName>
    <definedName name="___sc13" localSheetId="11">#REF!</definedName>
    <definedName name="___sc13">#REF!</definedName>
    <definedName name="___SDW1" localSheetId="37" hidden="1">#REF!</definedName>
    <definedName name="___SDW1" localSheetId="23" hidden="1">#REF!</definedName>
    <definedName name="___SDW1" localSheetId="6" hidden="1">#REF!</definedName>
    <definedName name="___SDW1" localSheetId="11" hidden="1">#REF!</definedName>
    <definedName name="___SDW1" hidden="1">#REF!</definedName>
    <definedName name="___ST1" localSheetId="6">#REF!</definedName>
    <definedName name="___ST1" localSheetId="11">#REF!</definedName>
    <definedName name="___ST1">#REF!</definedName>
    <definedName name="___ST2" localSheetId="6">#REF!</definedName>
    <definedName name="___ST2" localSheetId="11">#REF!</definedName>
    <definedName name="___ST2">#REF!</definedName>
    <definedName name="___ST3" localSheetId="6">#REF!</definedName>
    <definedName name="___ST3" localSheetId="11">#REF!</definedName>
    <definedName name="___ST3">#REF!</definedName>
    <definedName name="___ST4" localSheetId="6">#REF!</definedName>
    <definedName name="___ST4" localSheetId="11">#REF!</definedName>
    <definedName name="___ST4">#REF!</definedName>
    <definedName name="___ST5" localSheetId="6">#REF!</definedName>
    <definedName name="___ST5" localSheetId="11">#REF!</definedName>
    <definedName name="___ST5">#REF!</definedName>
    <definedName name="___ST6" localSheetId="6">#REF!</definedName>
    <definedName name="___ST6" localSheetId="11">#REF!</definedName>
    <definedName name="___ST6">#REF!</definedName>
    <definedName name="___ST7" localSheetId="6">#REF!</definedName>
    <definedName name="___ST7" localSheetId="11">#REF!</definedName>
    <definedName name="___ST7">#REF!</definedName>
    <definedName name="___sun2" localSheetId="6">#REF!</definedName>
    <definedName name="___sun2" localSheetId="11">#REF!</definedName>
    <definedName name="___sun2">#REF!</definedName>
    <definedName name="___SW1" localSheetId="6">#REF!</definedName>
    <definedName name="___SW1" localSheetId="11">#REF!</definedName>
    <definedName name="___SW1">#REF!</definedName>
    <definedName name="___SW2" localSheetId="6">#REF!</definedName>
    <definedName name="___SW2" localSheetId="11">#REF!</definedName>
    <definedName name="___SW2">#REF!</definedName>
    <definedName name="___SW3" localSheetId="6">#REF!</definedName>
    <definedName name="___SW3" localSheetId="11">#REF!</definedName>
    <definedName name="___SW3">#REF!</definedName>
    <definedName name="___SW4" localSheetId="6">#REF!</definedName>
    <definedName name="___SW4" localSheetId="11">#REF!</definedName>
    <definedName name="___SW4">#REF!</definedName>
    <definedName name="___SW8" localSheetId="6">#REF!</definedName>
    <definedName name="___SW8" localSheetId="11">#REF!</definedName>
    <definedName name="___SW8">#REF!</definedName>
    <definedName name="___SY1" localSheetId="37">#REF!</definedName>
    <definedName name="___SY1" localSheetId="23">#REF!</definedName>
    <definedName name="___SY1" localSheetId="6">#REF!</definedName>
    <definedName name="___SY1" localSheetId="11">#REF!</definedName>
    <definedName name="___SY1">#REF!</definedName>
    <definedName name="___t113" hidden="1">{#N/A,#N/A,FALSE,"Bare Battery F.G."}</definedName>
    <definedName name="___thinkcellNUYAAAAAAAAAAAAA_ieJzSlUW02KmRxpFiPJjw" localSheetId="37" hidden="1">#REF!</definedName>
    <definedName name="___thinkcellNUYAAAAAAAAAAAAA_ieJzSlUW02KmRxpFiPJjw" localSheetId="23" hidden="1">#REF!</definedName>
    <definedName name="___thinkcellNUYAAAAAAAAAAAAA_ieJzSlUW02KmRxpFiPJjw" localSheetId="6" hidden="1">#REF!</definedName>
    <definedName name="___thinkcellNUYAAAAAAAAAAAAA_ieJzSlUW02KmRxpFiPJjw" localSheetId="11" hidden="1">#REF!</definedName>
    <definedName name="___thinkcellNUYAAAAAAAAAAAAA_ieJzSlUW02KmRxpFiPJjw" hidden="1">#REF!</definedName>
    <definedName name="___thinkcellNUYAAAAAAAAAAAAA07UfBNNiokmt0APwOL34SQ" localSheetId="37" hidden="1">#REF!</definedName>
    <definedName name="___thinkcellNUYAAAAAAAAAAAAA07UfBNNiokmt0APwOL34SQ" localSheetId="23" hidden="1">#REF!</definedName>
    <definedName name="___thinkcellNUYAAAAAAAAAAAAA07UfBNNiokmt0APwOL34SQ" localSheetId="6" hidden="1">#REF!</definedName>
    <definedName name="___thinkcellNUYAAAAAAAAAAAAA07UfBNNiokmt0APwOL34SQ" localSheetId="11" hidden="1">#REF!</definedName>
    <definedName name="___thinkcellNUYAAAAAAAAAAAAA07UfBNNiokmt0APwOL34SQ" hidden="1">#REF!</definedName>
    <definedName name="___thinkcellNUYAAAAAAAAAAAAA0MN229XbXEemgbKfAzg.GA" localSheetId="37" hidden="1">#REF!</definedName>
    <definedName name="___thinkcellNUYAAAAAAAAAAAAA0MN229XbXEemgbKfAzg.GA" localSheetId="23" hidden="1">#REF!</definedName>
    <definedName name="___thinkcellNUYAAAAAAAAAAAAA0MN229XbXEemgbKfAzg.GA" localSheetId="6" hidden="1">#REF!</definedName>
    <definedName name="___thinkcellNUYAAAAAAAAAAAAA0MN229XbXEemgbKfAzg.GA" localSheetId="11" hidden="1">#REF!</definedName>
    <definedName name="___thinkcellNUYAAAAAAAAAAAAA0MN229XbXEemgbKfAzg.GA" hidden="1">#REF!</definedName>
    <definedName name="___thinkcellNUYAAAAAAAAAAAAA0TBoIyvcmEiptW4xe6VPmQ" localSheetId="37" hidden="1">#REF!</definedName>
    <definedName name="___thinkcellNUYAAAAAAAAAAAAA0TBoIyvcmEiptW4xe6VPmQ" localSheetId="23" hidden="1">#REF!</definedName>
    <definedName name="___thinkcellNUYAAAAAAAAAAAAA0TBoIyvcmEiptW4xe6VPmQ" localSheetId="6" hidden="1">#REF!</definedName>
    <definedName name="___thinkcellNUYAAAAAAAAAAAAA0TBoIyvcmEiptW4xe6VPmQ" localSheetId="11" hidden="1">#REF!</definedName>
    <definedName name="___thinkcellNUYAAAAAAAAAAAAA0TBoIyvcmEiptW4xe6VPmQ" hidden="1">#REF!</definedName>
    <definedName name="___thinkcellNUYAAAAAAAAAAAAA1qT4GsuCdka33sNi4gNUrQ" localSheetId="37" hidden="1">#REF!</definedName>
    <definedName name="___thinkcellNUYAAAAAAAAAAAAA1qT4GsuCdka33sNi4gNUrQ" localSheetId="23" hidden="1">#REF!</definedName>
    <definedName name="___thinkcellNUYAAAAAAAAAAAAA1qT4GsuCdka33sNi4gNUrQ" localSheetId="6" hidden="1">#REF!</definedName>
    <definedName name="___thinkcellNUYAAAAAAAAAAAAA1qT4GsuCdka33sNi4gNUrQ" localSheetId="11" hidden="1">#REF!</definedName>
    <definedName name="___thinkcellNUYAAAAAAAAAAAAA1qT4GsuCdka33sNi4gNUrQ" hidden="1">#REF!</definedName>
    <definedName name="___thinkcellNUYAAAAAAAAAAAAA2clV5qJrzE6yji5IvI_oCA" localSheetId="37" hidden="1">#REF!</definedName>
    <definedName name="___thinkcellNUYAAAAAAAAAAAAA2clV5qJrzE6yji5IvI_oCA" localSheetId="23" hidden="1">#REF!</definedName>
    <definedName name="___thinkcellNUYAAAAAAAAAAAAA2clV5qJrzE6yji5IvI_oCA" localSheetId="6" hidden="1">#REF!</definedName>
    <definedName name="___thinkcellNUYAAAAAAAAAAAAA2clV5qJrzE6yji5IvI_oCA" localSheetId="11" hidden="1">#REF!</definedName>
    <definedName name="___thinkcellNUYAAAAAAAAAAAAA2clV5qJrzE6yji5IvI_oCA" hidden="1">#REF!</definedName>
    <definedName name="___thinkcellNUYAAAAAAAAAAAAA3qbgbsWDNUC1AS.svTxWWw" localSheetId="37" hidden="1">#REF!</definedName>
    <definedName name="___thinkcellNUYAAAAAAAAAAAAA3qbgbsWDNUC1AS.svTxWWw" localSheetId="23" hidden="1">#REF!</definedName>
    <definedName name="___thinkcellNUYAAAAAAAAAAAAA3qbgbsWDNUC1AS.svTxWWw" localSheetId="6" hidden="1">#REF!</definedName>
    <definedName name="___thinkcellNUYAAAAAAAAAAAAA3qbgbsWDNUC1AS.svTxWWw" localSheetId="11" hidden="1">#REF!</definedName>
    <definedName name="___thinkcellNUYAAAAAAAAAAAAA3qbgbsWDNUC1AS.svTxWWw" hidden="1">#REF!</definedName>
    <definedName name="___thinkcellNUYAAAAAAAAAAAAA8EHaUtOdgE.H9sXoKsp.ww" localSheetId="37" hidden="1">#REF!</definedName>
    <definedName name="___thinkcellNUYAAAAAAAAAAAAA8EHaUtOdgE.H9sXoKsp.ww" localSheetId="23" hidden="1">#REF!</definedName>
    <definedName name="___thinkcellNUYAAAAAAAAAAAAA8EHaUtOdgE.H9sXoKsp.ww" localSheetId="6" hidden="1">#REF!</definedName>
    <definedName name="___thinkcellNUYAAAAAAAAAAAAA8EHaUtOdgE.H9sXoKsp.ww" localSheetId="11" hidden="1">#REF!</definedName>
    <definedName name="___thinkcellNUYAAAAAAAAAAAAA8EHaUtOdgE.H9sXoKsp.ww" hidden="1">#REF!</definedName>
    <definedName name="___thinkcellNUYAAAAAAAAAAAAA9LfcAP8tVkmxUvKJ7xchqQ" localSheetId="37" hidden="1">#REF!</definedName>
    <definedName name="___thinkcellNUYAAAAAAAAAAAAA9LfcAP8tVkmxUvKJ7xchqQ" localSheetId="23" hidden="1">#REF!</definedName>
    <definedName name="___thinkcellNUYAAAAAAAAAAAAA9LfcAP8tVkmxUvKJ7xchqQ" localSheetId="6" hidden="1">#REF!</definedName>
    <definedName name="___thinkcellNUYAAAAAAAAAAAAA9LfcAP8tVkmxUvKJ7xchqQ" localSheetId="11" hidden="1">#REF!</definedName>
    <definedName name="___thinkcellNUYAAAAAAAAAAAAA9LfcAP8tVkmxUvKJ7xchqQ" hidden="1">#REF!</definedName>
    <definedName name="___thinkcellNUYAAAAAAAAAAAAABYNIlIVpoUm1Pz7sv1.bWg" localSheetId="37" hidden="1">#REF!</definedName>
    <definedName name="___thinkcellNUYAAAAAAAAAAAAABYNIlIVpoUm1Pz7sv1.bWg" localSheetId="23" hidden="1">#REF!</definedName>
    <definedName name="___thinkcellNUYAAAAAAAAAAAAABYNIlIVpoUm1Pz7sv1.bWg" localSheetId="6" hidden="1">#REF!</definedName>
    <definedName name="___thinkcellNUYAAAAAAAAAAAAABYNIlIVpoUm1Pz7sv1.bWg" localSheetId="11" hidden="1">#REF!</definedName>
    <definedName name="___thinkcellNUYAAAAAAAAAAAAABYNIlIVpoUm1Pz7sv1.bWg" hidden="1">#REF!</definedName>
    <definedName name="___thinkcellNUYAAAAAAAAAAAAAd0lkZyH8t0KPsY0f0xqaEA" localSheetId="37" hidden="1">#REF!</definedName>
    <definedName name="___thinkcellNUYAAAAAAAAAAAAAd0lkZyH8t0KPsY0f0xqaEA" localSheetId="23" hidden="1">#REF!</definedName>
    <definedName name="___thinkcellNUYAAAAAAAAAAAAAd0lkZyH8t0KPsY0f0xqaEA" localSheetId="6" hidden="1">#REF!</definedName>
    <definedName name="___thinkcellNUYAAAAAAAAAAAAAd0lkZyH8t0KPsY0f0xqaEA" localSheetId="11" hidden="1">#REF!</definedName>
    <definedName name="___thinkcellNUYAAAAAAAAAAAAAd0lkZyH8t0KPsY0f0xqaEA" hidden="1">#REF!</definedName>
    <definedName name="___thinkcellNUYAAAAAAAAAAAAAdJ3.s9bk3kWMQ_HcZ6ZteQ" localSheetId="37" hidden="1">#REF!</definedName>
    <definedName name="___thinkcellNUYAAAAAAAAAAAAAdJ3.s9bk3kWMQ_HcZ6ZteQ" localSheetId="23" hidden="1">#REF!</definedName>
    <definedName name="___thinkcellNUYAAAAAAAAAAAAAdJ3.s9bk3kWMQ_HcZ6ZteQ" localSheetId="6" hidden="1">#REF!</definedName>
    <definedName name="___thinkcellNUYAAAAAAAAAAAAAdJ3.s9bk3kWMQ_HcZ6ZteQ" localSheetId="11" hidden="1">#REF!</definedName>
    <definedName name="___thinkcellNUYAAAAAAAAAAAAAdJ3.s9bk3kWMQ_HcZ6ZteQ" hidden="1">#REF!</definedName>
    <definedName name="___thinkcellNUYAAAAAAAAAAAAAFe2LgNKw_USaECloDHiypw" localSheetId="37" hidden="1">#REF!</definedName>
    <definedName name="___thinkcellNUYAAAAAAAAAAAAAFe2LgNKw_USaECloDHiypw" localSheetId="23" hidden="1">#REF!</definedName>
    <definedName name="___thinkcellNUYAAAAAAAAAAAAAFe2LgNKw_USaECloDHiypw" localSheetId="6" hidden="1">#REF!</definedName>
    <definedName name="___thinkcellNUYAAAAAAAAAAAAAFe2LgNKw_USaECloDHiypw" localSheetId="11" hidden="1">#REF!</definedName>
    <definedName name="___thinkcellNUYAAAAAAAAAAAAAFe2LgNKw_USaECloDHiypw" hidden="1">#REF!</definedName>
    <definedName name="___thinkcellNUYAAAAAAAAAAAAAJrGFZB9jNku.Pady.ATuJw" localSheetId="37" hidden="1">#REF!</definedName>
    <definedName name="___thinkcellNUYAAAAAAAAAAAAAJrGFZB9jNku.Pady.ATuJw" localSheetId="23" hidden="1">#REF!</definedName>
    <definedName name="___thinkcellNUYAAAAAAAAAAAAAJrGFZB9jNku.Pady.ATuJw" localSheetId="6" hidden="1">#REF!</definedName>
    <definedName name="___thinkcellNUYAAAAAAAAAAAAAJrGFZB9jNku.Pady.ATuJw" localSheetId="11" hidden="1">#REF!</definedName>
    <definedName name="___thinkcellNUYAAAAAAAAAAAAAJrGFZB9jNku.Pady.ATuJw" hidden="1">#REF!</definedName>
    <definedName name="___thinkcellNUYAAAAAAAAAAAAAmrxC5k0fOUaNzjVoFWSUlA" localSheetId="37" hidden="1">#REF!</definedName>
    <definedName name="___thinkcellNUYAAAAAAAAAAAAAmrxC5k0fOUaNzjVoFWSUlA" localSheetId="23" hidden="1">#REF!</definedName>
    <definedName name="___thinkcellNUYAAAAAAAAAAAAAmrxC5k0fOUaNzjVoFWSUlA" localSheetId="6" hidden="1">#REF!</definedName>
    <definedName name="___thinkcellNUYAAAAAAAAAAAAAmrxC5k0fOUaNzjVoFWSUlA" localSheetId="11" hidden="1">#REF!</definedName>
    <definedName name="___thinkcellNUYAAAAAAAAAAAAAmrxC5k0fOUaNzjVoFWSUlA" hidden="1">#REF!</definedName>
    <definedName name="___thinkcellNUYAAAAAAAAAAAAAoF0tKtecnUGmSrnNM8NIiA" localSheetId="37" hidden="1">#REF!</definedName>
    <definedName name="___thinkcellNUYAAAAAAAAAAAAAoF0tKtecnUGmSrnNM8NIiA" localSheetId="23" hidden="1">#REF!</definedName>
    <definedName name="___thinkcellNUYAAAAAAAAAAAAAoF0tKtecnUGmSrnNM8NIiA" localSheetId="6" hidden="1">#REF!</definedName>
    <definedName name="___thinkcellNUYAAAAAAAAAAAAAoF0tKtecnUGmSrnNM8NIiA" localSheetId="11" hidden="1">#REF!</definedName>
    <definedName name="___thinkcellNUYAAAAAAAAAAAAAoF0tKtecnUGmSrnNM8NIiA" hidden="1">#REF!</definedName>
    <definedName name="___thinkcellNUYAAAAAAAAAAAAAQDsTE1h3NkWspUfla6Dk6Q" localSheetId="37" hidden="1">#REF!</definedName>
    <definedName name="___thinkcellNUYAAAAAAAAAAAAAQDsTE1h3NkWspUfla6Dk6Q" localSheetId="23" hidden="1">#REF!</definedName>
    <definedName name="___thinkcellNUYAAAAAAAAAAAAAQDsTE1h3NkWspUfla6Dk6Q" localSheetId="6" hidden="1">#REF!</definedName>
    <definedName name="___thinkcellNUYAAAAAAAAAAAAAQDsTE1h3NkWspUfla6Dk6Q" localSheetId="11" hidden="1">#REF!</definedName>
    <definedName name="___thinkcellNUYAAAAAAAAAAAAAQDsTE1h3NkWspUfla6Dk6Q" hidden="1">#REF!</definedName>
    <definedName name="___thinkcellNUYAAAAAAAAAAAAAryBHc4mJF0iJw18FBj.pFg" localSheetId="37" hidden="1">#REF!</definedName>
    <definedName name="___thinkcellNUYAAAAAAAAAAAAAryBHc4mJF0iJw18FBj.pFg" localSheetId="23" hidden="1">#REF!</definedName>
    <definedName name="___thinkcellNUYAAAAAAAAAAAAAryBHc4mJF0iJw18FBj.pFg" localSheetId="6" hidden="1">#REF!</definedName>
    <definedName name="___thinkcellNUYAAAAAAAAAAAAAryBHc4mJF0iJw18FBj.pFg" localSheetId="11" hidden="1">#REF!</definedName>
    <definedName name="___thinkcellNUYAAAAAAAAAAAAAryBHc4mJF0iJw18FBj.pFg" hidden="1">#REF!</definedName>
    <definedName name="___thinkcellNUYAAAAAAAAAAAAAYXbXxdW3p0mMT2.gjRnPaQ" localSheetId="37" hidden="1">#REF!</definedName>
    <definedName name="___thinkcellNUYAAAAAAAAAAAAAYXbXxdW3p0mMT2.gjRnPaQ" localSheetId="23" hidden="1">#REF!</definedName>
    <definedName name="___thinkcellNUYAAAAAAAAAAAAAYXbXxdW3p0mMT2.gjRnPaQ" localSheetId="6" hidden="1">#REF!</definedName>
    <definedName name="___thinkcellNUYAAAAAAAAAAAAAYXbXxdW3p0mMT2.gjRnPaQ" localSheetId="11" hidden="1">#REF!</definedName>
    <definedName name="___thinkcellNUYAAAAAAAAAAAAAYXbXxdW3p0mMT2.gjRnPaQ" hidden="1">#REF!</definedName>
    <definedName name="___thinkcellNUYAAAAAAAAEAAAAAJbArHmkQUS6_21SFiNPnQ" localSheetId="37" hidden="1">#REF!</definedName>
    <definedName name="___thinkcellNUYAAAAAAAAEAAAAAJbArHmkQUS6_21SFiNPnQ" localSheetId="23" hidden="1">#REF!</definedName>
    <definedName name="___thinkcellNUYAAAAAAAAEAAAAAJbArHmkQUS6_21SFiNPnQ" localSheetId="6" hidden="1">#REF!</definedName>
    <definedName name="___thinkcellNUYAAAAAAAAEAAAAAJbArHmkQUS6_21SFiNPnQ" localSheetId="11" hidden="1">#REF!</definedName>
    <definedName name="___thinkcellNUYAAAAAAAAEAAAAAJbArHmkQUS6_21SFiNPnQ" hidden="1">#REF!</definedName>
    <definedName name="___thinkcellNUYAAAAAAAAEAAAAG04SlbDefkSSj_ZFiFd9tQ" localSheetId="37" hidden="1">#REF!</definedName>
    <definedName name="___thinkcellNUYAAAAAAAAEAAAAG04SlbDefkSSj_ZFiFd9tQ" localSheetId="23" hidden="1">#REF!</definedName>
    <definedName name="___thinkcellNUYAAAAAAAAEAAAAG04SlbDefkSSj_ZFiFd9tQ" localSheetId="6" hidden="1">#REF!</definedName>
    <definedName name="___thinkcellNUYAAAAAAAAEAAAAG04SlbDefkSSj_ZFiFd9tQ" localSheetId="11" hidden="1">#REF!</definedName>
    <definedName name="___thinkcellNUYAAAAAAAAEAAAAG04SlbDefkSSj_ZFiFd9tQ" hidden="1">#REF!</definedName>
    <definedName name="___thinkcellPEYAAAAAAAANAAAA.T92tzsHJEqwr1tz4GzaJA" localSheetId="37" hidden="1">#REF!</definedName>
    <definedName name="___thinkcellPEYAAAAAAAANAAAA.T92tzsHJEqwr1tz4GzaJA" localSheetId="23" hidden="1">#REF!</definedName>
    <definedName name="___thinkcellPEYAAAAAAAANAAAA.T92tzsHJEqwr1tz4GzaJA" localSheetId="6" hidden="1">#REF!</definedName>
    <definedName name="___thinkcellPEYAAAAAAAANAAAA.T92tzsHJEqwr1tz4GzaJA" localSheetId="11" hidden="1">#REF!</definedName>
    <definedName name="___thinkcellPEYAAAAAAAANAAAA.T92tzsHJEqwr1tz4GzaJA" hidden="1">#REF!</definedName>
    <definedName name="___thinkcellPEYAAAAAAAANAAAA2Wzj5qw3BkGxFFu5L4E8IA" localSheetId="37" hidden="1">#REF!</definedName>
    <definedName name="___thinkcellPEYAAAAAAAANAAAA2Wzj5qw3BkGxFFu5L4E8IA" localSheetId="23" hidden="1">#REF!</definedName>
    <definedName name="___thinkcellPEYAAAAAAAANAAAA2Wzj5qw3BkGxFFu5L4E8IA" localSheetId="6" hidden="1">#REF!</definedName>
    <definedName name="___thinkcellPEYAAAAAAAANAAAA2Wzj5qw3BkGxFFu5L4E8IA" localSheetId="11" hidden="1">#REF!</definedName>
    <definedName name="___thinkcellPEYAAAAAAAANAAAA2Wzj5qw3BkGxFFu5L4E8IA" hidden="1">#REF!</definedName>
    <definedName name="___thinkcellPEYAAAAAAAANAAAA3ilAC.E0wkKFSxQDMcP2uw" localSheetId="37" hidden="1">#REF!</definedName>
    <definedName name="___thinkcellPEYAAAAAAAANAAAA3ilAC.E0wkKFSxQDMcP2uw" localSheetId="23" hidden="1">#REF!</definedName>
    <definedName name="___thinkcellPEYAAAAAAAANAAAA3ilAC.E0wkKFSxQDMcP2uw" localSheetId="6" hidden="1">#REF!</definedName>
    <definedName name="___thinkcellPEYAAAAAAAANAAAA3ilAC.E0wkKFSxQDMcP2uw" localSheetId="11" hidden="1">#REF!</definedName>
    <definedName name="___thinkcellPEYAAAAAAAANAAAA3ilAC.E0wkKFSxQDMcP2uw" hidden="1">#REF!</definedName>
    <definedName name="___thinkcellPEYAAAAAAAANAAAAb9ZnhyY0TUGptyKdicOoxg" localSheetId="37" hidden="1">#REF!</definedName>
    <definedName name="___thinkcellPEYAAAAAAAANAAAAb9ZnhyY0TUGptyKdicOoxg" localSheetId="23" hidden="1">#REF!</definedName>
    <definedName name="___thinkcellPEYAAAAAAAANAAAAb9ZnhyY0TUGptyKdicOoxg" localSheetId="6" hidden="1">#REF!</definedName>
    <definedName name="___thinkcellPEYAAAAAAAANAAAAb9ZnhyY0TUGptyKdicOoxg" localSheetId="11" hidden="1">#REF!</definedName>
    <definedName name="___thinkcellPEYAAAAAAAANAAAAb9ZnhyY0TUGptyKdicOoxg" hidden="1">#REF!</definedName>
    <definedName name="___thinkcellPEYAAAAAAAANAAAAJmFPfkV23Uais1Kr1kRMkA" localSheetId="37" hidden="1">#REF!</definedName>
    <definedName name="___thinkcellPEYAAAAAAAANAAAAJmFPfkV23Uais1Kr1kRMkA" localSheetId="23" hidden="1">#REF!</definedName>
    <definedName name="___thinkcellPEYAAAAAAAANAAAAJmFPfkV23Uais1Kr1kRMkA" localSheetId="6" hidden="1">#REF!</definedName>
    <definedName name="___thinkcellPEYAAAAAAAANAAAAJmFPfkV23Uais1Kr1kRMkA" localSheetId="11" hidden="1">#REF!</definedName>
    <definedName name="___thinkcellPEYAAAAAAAANAAAAJmFPfkV23Uais1Kr1kRMkA" hidden="1">#REF!</definedName>
    <definedName name="___thinkcellPEYAAAAAAAANAAAAlIvJM7FK90.jFrsnHeL3dw" localSheetId="37" hidden="1">#REF!</definedName>
    <definedName name="___thinkcellPEYAAAAAAAANAAAAlIvJM7FK90.jFrsnHeL3dw" localSheetId="23" hidden="1">#REF!</definedName>
    <definedName name="___thinkcellPEYAAAAAAAANAAAAlIvJM7FK90.jFrsnHeL3dw" localSheetId="6" hidden="1">#REF!</definedName>
    <definedName name="___thinkcellPEYAAAAAAAANAAAAlIvJM7FK90.jFrsnHeL3dw" localSheetId="11" hidden="1">#REF!</definedName>
    <definedName name="___thinkcellPEYAAAAAAAANAAAAlIvJM7FK90.jFrsnHeL3dw" hidden="1">#REF!</definedName>
    <definedName name="___thinkcellPEYAAAAAAAANAAAAmIlPNo2vFUic1psuK.sLJQ" localSheetId="37" hidden="1">#REF!</definedName>
    <definedName name="___thinkcellPEYAAAAAAAANAAAAmIlPNo2vFUic1psuK.sLJQ" localSheetId="23" hidden="1">#REF!</definedName>
    <definedName name="___thinkcellPEYAAAAAAAANAAAAmIlPNo2vFUic1psuK.sLJQ" localSheetId="6" hidden="1">#REF!</definedName>
    <definedName name="___thinkcellPEYAAAAAAAANAAAAmIlPNo2vFUic1psuK.sLJQ" localSheetId="11" hidden="1">#REF!</definedName>
    <definedName name="___thinkcellPEYAAAAAAAANAAAAmIlPNo2vFUic1psuK.sLJQ" hidden="1">#REF!</definedName>
    <definedName name="___thinkcellPEYAAAAAAAANAAAAMMi01MO1R0W741NksCtNaA" localSheetId="37" hidden="1">#REF!</definedName>
    <definedName name="___thinkcellPEYAAAAAAAANAAAAMMi01MO1R0W741NksCtNaA" localSheetId="23" hidden="1">#REF!</definedName>
    <definedName name="___thinkcellPEYAAAAAAAANAAAAMMi01MO1R0W741NksCtNaA" localSheetId="6" hidden="1">#REF!</definedName>
    <definedName name="___thinkcellPEYAAAAAAAANAAAAMMi01MO1R0W741NksCtNaA" localSheetId="11" hidden="1">#REF!</definedName>
    <definedName name="___thinkcellPEYAAAAAAAANAAAAMMi01MO1R0W741NksCtNaA" hidden="1">#REF!</definedName>
    <definedName name="___thinkcellPEYAAAAAAAANAAAAo.Pe2KJTGUKaqKP8TxxoHw" localSheetId="37" hidden="1">#REF!</definedName>
    <definedName name="___thinkcellPEYAAAAAAAANAAAAo.Pe2KJTGUKaqKP8TxxoHw" localSheetId="23" hidden="1">#REF!</definedName>
    <definedName name="___thinkcellPEYAAAAAAAANAAAAo.Pe2KJTGUKaqKP8TxxoHw" localSheetId="6" hidden="1">#REF!</definedName>
    <definedName name="___thinkcellPEYAAAAAAAANAAAAo.Pe2KJTGUKaqKP8TxxoHw" localSheetId="11" hidden="1">#REF!</definedName>
    <definedName name="___thinkcellPEYAAAAAAAANAAAAo.Pe2KJTGUKaqKP8TxxoHw" hidden="1">#REF!</definedName>
    <definedName name="___thinkcellPEYAAAAAAAANAAAAOc0xg0ilS0iM24VLf8LL4A" localSheetId="37" hidden="1">#REF!</definedName>
    <definedName name="___thinkcellPEYAAAAAAAANAAAAOc0xg0ilS0iM24VLf8LL4A" localSheetId="23" hidden="1">#REF!</definedName>
    <definedName name="___thinkcellPEYAAAAAAAANAAAAOc0xg0ilS0iM24VLf8LL4A" localSheetId="6" hidden="1">#REF!</definedName>
    <definedName name="___thinkcellPEYAAAAAAAANAAAAOc0xg0ilS0iM24VLf8LL4A" localSheetId="11" hidden="1">#REF!</definedName>
    <definedName name="___thinkcellPEYAAAAAAAANAAAAOc0xg0ilS0iM24VLf8LL4A" hidden="1">#REF!</definedName>
    <definedName name="___thinkcellPEYAAAAAAAANAAAAoIsYZDa9VkaUN5gZLhYiqg" localSheetId="37" hidden="1">#REF!</definedName>
    <definedName name="___thinkcellPEYAAAAAAAANAAAAoIsYZDa9VkaUN5gZLhYiqg" localSheetId="23" hidden="1">#REF!</definedName>
    <definedName name="___thinkcellPEYAAAAAAAANAAAAoIsYZDa9VkaUN5gZLhYiqg" localSheetId="6" hidden="1">#REF!</definedName>
    <definedName name="___thinkcellPEYAAAAAAAANAAAAoIsYZDa9VkaUN5gZLhYiqg" localSheetId="11" hidden="1">#REF!</definedName>
    <definedName name="___thinkcellPEYAAAAAAAANAAAAoIsYZDa9VkaUN5gZLhYiqg" hidden="1">#REF!</definedName>
    <definedName name="___thinkcellPEYAAAAAAAANAAAASfVZaTwoAk6hcsI5T6sWKA" localSheetId="37" hidden="1">#REF!</definedName>
    <definedName name="___thinkcellPEYAAAAAAAANAAAASfVZaTwoAk6hcsI5T6sWKA" localSheetId="23" hidden="1">#REF!</definedName>
    <definedName name="___thinkcellPEYAAAAAAAANAAAASfVZaTwoAk6hcsI5T6sWKA" localSheetId="6" hidden="1">#REF!</definedName>
    <definedName name="___thinkcellPEYAAAAAAAANAAAASfVZaTwoAk6hcsI5T6sWKA" localSheetId="11" hidden="1">#REF!</definedName>
    <definedName name="___thinkcellPEYAAAAAAAANAAAASfVZaTwoAk6hcsI5T6sWKA" hidden="1">#REF!</definedName>
    <definedName name="___thinkcellPEYAAAAAAAANAAAAxUPjI5GGgUi_uAxhsaDb4w" localSheetId="37" hidden="1">#REF!</definedName>
    <definedName name="___thinkcellPEYAAAAAAAANAAAAxUPjI5GGgUi_uAxhsaDb4w" localSheetId="23" hidden="1">#REF!</definedName>
    <definedName name="___thinkcellPEYAAAAAAAANAAAAxUPjI5GGgUi_uAxhsaDb4w" localSheetId="6" hidden="1">#REF!</definedName>
    <definedName name="___thinkcellPEYAAAAAAAANAAAAxUPjI5GGgUi_uAxhsaDb4w" localSheetId="11" hidden="1">#REF!</definedName>
    <definedName name="___thinkcellPEYAAAAAAAANAAAAxUPjI5GGgUi_uAxhsaDb4w" hidden="1">#REF!</definedName>
    <definedName name="___TTG1" localSheetId="6">#REF!</definedName>
    <definedName name="___TTG1" localSheetId="11">#REF!</definedName>
    <definedName name="___TTG1">#REF!</definedName>
    <definedName name="___TTG2" localSheetId="6">#REF!</definedName>
    <definedName name="___TTG2" localSheetId="11">#REF!</definedName>
    <definedName name="___TTG2">#REF!</definedName>
    <definedName name="___U232" hidden="1">{#N/A,#N/A,FALSE,"3410599";#N/A,#N/A,FALSE,"34106";#N/A,#N/A,FALSE,"34903";#N/A,#N/A,FALSE,"4450999";#N/A,#N/A,FALSE,"44901"}</definedName>
    <definedName name="___U3" hidden="1">{#N/A,#N/A,FALSE,"COVER";#N/A,#N/A,FALSE,"0";#N/A,#N/A,FALSE,"1";#N/A,#N/A,FALSE,"2";#N/A,#N/A,FALSE,"3";#N/A,#N/A,FALSE,"4";#N/A,#N/A,FALSE,"5";#N/A,#N/A,FALSE,"6";#N/A,#N/A,FALSE,"7";#N/A,#N/A,FALSE,"8";#N/A,#N/A,FALSE,"9";#N/A,#N/A,FALSE,"10";#N/A,#N/A,FALSE,"11"}</definedName>
    <definedName name="___U7" localSheetId="6">#REF!</definedName>
    <definedName name="___U7" localSheetId="11">#REF!</definedName>
    <definedName name="___U7">#REF!</definedName>
    <definedName name="___UB1" hidden="1">{"'Feb 99'!$A$1:$G$30"}</definedName>
    <definedName name="___UB2" hidden="1">{"'Feb 99'!$A$1:$G$30"}</definedName>
    <definedName name="___ud1111" localSheetId="37">#REF!</definedName>
    <definedName name="___ud1111" localSheetId="23">#REF!</definedName>
    <definedName name="___ud1111" localSheetId="6">#REF!</definedName>
    <definedName name="___ud1111" localSheetId="11">#REF!</definedName>
    <definedName name="___ud1111">#REF!</definedName>
    <definedName name="___USD0808" localSheetId="6">#REF!</definedName>
    <definedName name="___USD0808" localSheetId="11">#REF!</definedName>
    <definedName name="___USD0808">#REF!</definedName>
    <definedName name="___vin1" localSheetId="37" hidden="1">#REF!</definedName>
    <definedName name="___vin1" localSheetId="23" hidden="1">#REF!</definedName>
    <definedName name="___vin1" localSheetId="6" hidden="1">#REF!</definedName>
    <definedName name="___vin1" localSheetId="11" hidden="1">#REF!</definedName>
    <definedName name="___vin1" hidden="1">#REF!</definedName>
    <definedName name="___w1" hidden="1">{#N/A,#N/A,FALSE,"DIR-REP";#N/A,#N/A,FALSE,"AUD-REPORT";#N/A,#N/A,FALSE,"P7L&amp;BS";#N/A,#N/A,FALSE,"NOTES";#N/A,#N/A,FALSE,"FA";#N/A,#N/A,FALSE,"NOTES (2)";#N/A,#N/A,FALSE,"Schedule  IV";#N/A,#N/A,FALSE,"Schedule V"}</definedName>
    <definedName name="___w11" hidden="1">{"PVGraph2",#N/A,FALSE,"PV Data"}</definedName>
    <definedName name="___w112" hidden="1">{"PVGraph2",#N/A,FALSE,"PV Data"}</definedName>
    <definedName name="___w1121" hidden="1">{"PVGraph2",#N/A,FALSE,"PV Data"}</definedName>
    <definedName name="___w12" hidden="1">{"PVGraph2",#N/A,FALSE,"PV Data"}</definedName>
    <definedName name="___w121" hidden="1">{"PVGraph2",#N/A,FALSE,"PV Data"}</definedName>
    <definedName name="___w12345" hidden="1">{"PVGraph2",#N/A,FALSE,"PV Data"}</definedName>
    <definedName name="___w13" hidden="1">{"PVGraph2",#N/A,FALSE,"PV Data"}</definedName>
    <definedName name="___w2" hidden="1">{"PVGraph2",#N/A,FALSE,"PV Data"}</definedName>
    <definedName name="___w3" hidden="1">{"PVGraph2",#N/A,FALSE,"PV Data"}</definedName>
    <definedName name="___w45" hidden="1">{#N/A,#N/A,FALSE,"TAXC.INDEX";#N/A,#N/A,FALSE,"Schedule I";#N/A,#N/A,FALSE,"Schedule  II";#N/A,#N/A,FALSE,"Schedule III";#N/A,#N/A,FALSE,"Schedule IV";#N/A,#N/A,FALSE,"Schedule IV (Cont'd)";#N/A,#N/A,FALSE,"Schedule V";#N/A,#N/A,FALSE,"Schedule VI";#N/A,#N/A,FALSE,"Schedule VII"}</definedName>
    <definedName name="___w9" hidden="1">{"PVGraph2",#N/A,FALSE,"PV Data"}</definedName>
    <definedName name="___WA320" localSheetId="6">#REF!</definedName>
    <definedName name="___WA320" localSheetId="11">#REF!</definedName>
    <definedName name="___WA320">#REF!</definedName>
    <definedName name="___WA360" localSheetId="6">#REF!</definedName>
    <definedName name="___WA360" localSheetId="11">#REF!</definedName>
    <definedName name="___WA360">#REF!</definedName>
    <definedName name="___WA380" localSheetId="6">#REF!</definedName>
    <definedName name="___WA380" localSheetId="11">#REF!</definedName>
    <definedName name="___WA380">#REF!</definedName>
    <definedName name="___WA420" localSheetId="6">#REF!</definedName>
    <definedName name="___WA420" localSheetId="11">#REF!</definedName>
    <definedName name="___WA420">#REF!</definedName>
    <definedName name="___WA470" localSheetId="6">#REF!</definedName>
    <definedName name="___WA470" localSheetId="11">#REF!</definedName>
    <definedName name="___WA470">#REF!</definedName>
    <definedName name="___wrn1" hidden="1">{#N/A,#N/A,FALSE,"Bare Battery F.G."}</definedName>
    <definedName name="___WRN2" hidden="1">{#N/A,#N/A,FALSE,"단축1";#N/A,#N/A,FALSE,"단축2";#N/A,#N/A,FALSE,"단축3";#N/A,#N/A,FALSE,"장축";#N/A,#N/A,FALSE,"4WD"}</definedName>
    <definedName name="___x2" hidden="1">{"PVGraph2",#N/A,FALSE,"PV Data"}</definedName>
    <definedName name="___X3" localSheetId="6" hidden="1">#REF!</definedName>
    <definedName name="___X3" localSheetId="11" hidden="1">#REF!</definedName>
    <definedName name="___X3" hidden="1">#REF!</definedName>
    <definedName name="___xlcn.WorksheetConnection_分客户收入2AA38AB481" localSheetId="6" hidden="1">#REF!</definedName>
    <definedName name="___xlcn.WorksheetConnection_分客户收入2AA38AB481" localSheetId="11" hidden="1">#REF!</definedName>
    <definedName name="___xlcn.WorksheetConnection_分客户收入2AA38AB481" hidden="1">#REF!</definedName>
    <definedName name="___xlcn.WorksheetConnection_分客户收入2C370D3931" localSheetId="6" hidden="1">#REF!</definedName>
    <definedName name="___xlcn.WorksheetConnection_分客户收入2C370D3931" localSheetId="11" hidden="1">#REF!</definedName>
    <definedName name="___xlcn.WorksheetConnection_分客户收入2C370D3931" hidden="1">#REF!</definedName>
    <definedName name="___xlcn.WorksheetConnection_分客户收入2C370D3951" localSheetId="6" hidden="1">#REF!</definedName>
    <definedName name="___xlcn.WorksheetConnection_分客户收入2C370D3951" localSheetId="11" hidden="1">#REF!</definedName>
    <definedName name="___xlcn.WorksheetConnection_分客户收入2C370D3951" hidden="1">#REF!</definedName>
    <definedName name="___xlcn.WorksheetConnection_分客户收入2C370D4081" localSheetId="6" hidden="1">#REF!</definedName>
    <definedName name="___xlcn.WorksheetConnection_分客户收入2C370D4081" localSheetId="11" hidden="1">#REF!</definedName>
    <definedName name="___xlcn.WorksheetConnection_分客户收入2C370D4081" hidden="1">#REF!</definedName>
    <definedName name="___xlcn.WorksheetConnection_分客户收入2C394D4091" localSheetId="6" hidden="1">#REF!</definedName>
    <definedName name="___xlcn.WorksheetConnection_分客户收入2C394D4091" localSheetId="11" hidden="1">#REF!</definedName>
    <definedName name="___xlcn.WorksheetConnection_分客户收入2C394D4091" hidden="1">#REF!</definedName>
    <definedName name="___xlcn.WorksheetConnection_分客户收入2C400D4231" localSheetId="6" hidden="1">#REF!</definedName>
    <definedName name="___xlcn.WorksheetConnection_分客户收入2C400D4231" localSheetId="11" hidden="1">#REF!</definedName>
    <definedName name="___xlcn.WorksheetConnection_分客户收入2C400D4231" hidden="1">#REF!</definedName>
    <definedName name="___xlcn.WorksheetConnection_分客户收入2C424D4411" localSheetId="6" hidden="1">#REF!</definedName>
    <definedName name="___xlcn.WorksheetConnection_分客户收入2C424D4411" localSheetId="11" hidden="1">#REF!</definedName>
    <definedName name="___xlcn.WorksheetConnection_分客户收入2C424D4411" hidden="1">#REF!</definedName>
    <definedName name="___xx3" localSheetId="37" hidden="1">#REF!</definedName>
    <definedName name="___xx3" localSheetId="23" hidden="1">#REF!</definedName>
    <definedName name="___xx3" localSheetId="6" hidden="1">#REF!</definedName>
    <definedName name="___xx3" localSheetId="11" hidden="1">#REF!</definedName>
    <definedName name="___xx3" hidden="1">#REF!</definedName>
    <definedName name="___y2" hidden="1">{"PVGraph2",#N/A,FALSE,"PV Data"}</definedName>
    <definedName name="___y22" hidden="1">{"PVGraph2",#N/A,FALSE,"PV Data"}</definedName>
    <definedName name="___YE1" localSheetId="6">#REF!</definedName>
    <definedName name="___YE1" localSheetId="11">#REF!</definedName>
    <definedName name="___YE1">#REF!</definedName>
    <definedName name="___YS1" localSheetId="6">#REF!</definedName>
    <definedName name="___YS1" localSheetId="11">#REF!</definedName>
    <definedName name="___YS1">#REF!</definedName>
    <definedName name="___yz511" localSheetId="6">#REF!</definedName>
    <definedName name="___yz511" localSheetId="11">#REF!</definedName>
    <definedName name="___yz511">#REF!</definedName>
    <definedName name="___yz512" localSheetId="6">#REF!</definedName>
    <definedName name="___yz512" localSheetId="11">#REF!</definedName>
    <definedName name="___yz512">#REF!</definedName>
    <definedName name="___yz513" localSheetId="6">#REF!</definedName>
    <definedName name="___yz513" localSheetId="11">#REF!</definedName>
    <definedName name="___yz513">#REF!</definedName>
    <definedName name="___yz521" localSheetId="6">#REF!</definedName>
    <definedName name="___yz521" localSheetId="11">#REF!</definedName>
    <definedName name="___yz521">#REF!</definedName>
    <definedName name="___yz522" localSheetId="6">#REF!</definedName>
    <definedName name="___yz522" localSheetId="11">#REF!</definedName>
    <definedName name="___yz522">#REF!</definedName>
    <definedName name="___yz523" localSheetId="6">#REF!</definedName>
    <definedName name="___yz523" localSheetId="11">#REF!</definedName>
    <definedName name="___yz523">#REF!</definedName>
    <definedName name="___z12" hidden="1">{"pro_view",#N/A,FALSE,"EEFSNAP2";"rep_view",#N/A,FALSE,"EEFSNAP2"}</definedName>
    <definedName name="___z2" hidden="1">{"Sch00",#N/A,FALSE,"1";"Contents",#N/A,FALSE,"1"}</definedName>
    <definedName name="___z22" hidden="1">{#N/A,"PURADD",FALSE,"Business Analysis";#N/A,"PURSPP",FALSE,"Business Analysis";#N/A,"CTGIND",FALSE,"Business Analysis";#N/A,"PURCHM",FALSE,"Business Analysis";#N/A,"SPADD",FALSE,"Business Analysis";#N/A,"EPOXY",FALSE,"Business Analysis";#N/A,"PURPER",FALSE,"Business Analysis"}</definedName>
    <definedName name="___z25" hidden="1">{"detail",#N/A,FALSE,"mfg";"summary",#N/A,FALSE,"mfg"}</definedName>
    <definedName name="___z3" hidden="1">{"Sch01",#N/A,FALSE,"2";"Sch02",#N/A,FALSE,"2";"Sch03",#N/A,FALSE,"2";"Sch04",#N/A,FALSE,"2";"Sch05",#N/A,FALSE,"2";"Sch06",#N/A,FALSE,"2";"Sch17",#N/A,FALSE,"2";"Sch19",#N/A,FALSE,"2";"Sch20",#N/A,FALSE,"2";"Sch21",#N/A,FALSE,"2";"Sch26",#N/A,FALSE,"2"}</definedName>
    <definedName name="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04" localSheetId="37">#REF!</definedName>
    <definedName name="__04" localSheetId="23">#REF!</definedName>
    <definedName name="__04" localSheetId="6">#REF!</definedName>
    <definedName name="__04" localSheetId="11">#REF!</definedName>
    <definedName name="__04">#REF!</definedName>
    <definedName name="__04管" localSheetId="37">#REF!</definedName>
    <definedName name="__04管" localSheetId="23">#REF!</definedName>
    <definedName name="__04管" localSheetId="6">#REF!</definedName>
    <definedName name="__04管" localSheetId="11">#REF!</definedName>
    <definedName name="__04管">#REF!</definedName>
    <definedName name="__1_?" localSheetId="37">#REF!</definedName>
    <definedName name="__1_?" localSheetId="23">#REF!</definedName>
    <definedName name="__1_?" localSheetId="6">#REF!</definedName>
    <definedName name="__1_?" localSheetId="11">#REF!</definedName>
    <definedName name="__1_?">#REF!</definedName>
    <definedName name="__1__123Graph_ACHART_1" localSheetId="37" hidden="1">#REF!</definedName>
    <definedName name="__1__123Graph_ACHART_1" localSheetId="23" hidden="1">#REF!</definedName>
    <definedName name="__1__123Graph_ACHART_1" localSheetId="6" hidden="1">#REF!</definedName>
    <definedName name="__1__123Graph_ACHART_1" localSheetId="11" hidden="1">#REF!</definedName>
    <definedName name="__1__123Graph_ACHART_1" hidden="1">#REF!</definedName>
    <definedName name="__10_月全部凭证" localSheetId="6">#REF!</definedName>
    <definedName name="__10_月全部凭证" localSheetId="11">#REF!</definedName>
    <definedName name="__10_月全部凭证">#REF!</definedName>
    <definedName name="__110102明细" localSheetId="37">#REF!</definedName>
    <definedName name="__110102明细" localSheetId="23">#REF!</definedName>
    <definedName name="__110102明细" localSheetId="6">#REF!</definedName>
    <definedName name="__110102明细" localSheetId="11">#REF!</definedName>
    <definedName name="__110102明细">#REF!</definedName>
    <definedName name="__110102汇总" localSheetId="37">#REF!</definedName>
    <definedName name="__110102汇总" localSheetId="23">#REF!</definedName>
    <definedName name="__110102汇总" localSheetId="6">#REF!</definedName>
    <definedName name="__110102汇总" localSheetId="11">#REF!</definedName>
    <definedName name="__110102汇总">#REF!</definedName>
    <definedName name="__123Graph_A" localSheetId="37" hidden="1">#REF!</definedName>
    <definedName name="__123Graph_A" localSheetId="23" hidden="1">#REF!</definedName>
    <definedName name="__123Graph_A" localSheetId="6" hidden="1">#REF!</definedName>
    <definedName name="__123Graph_A" localSheetId="11" hidden="1">#REF!</definedName>
    <definedName name="__123Graph_A" hidden="1">#REF!</definedName>
    <definedName name="__123Graph_ACHART1" localSheetId="37" hidden="1">#REF!</definedName>
    <definedName name="__123Graph_ACHART1" localSheetId="23" hidden="1">#REF!</definedName>
    <definedName name="__123Graph_ACHART1" localSheetId="6" hidden="1">#REF!</definedName>
    <definedName name="__123Graph_ACHART1" localSheetId="11" hidden="1">#REF!</definedName>
    <definedName name="__123Graph_ACHART1" hidden="1">#REF!</definedName>
    <definedName name="__123Graph_ACHART2" localSheetId="37" hidden="1">#REF!</definedName>
    <definedName name="__123Graph_ACHART2" localSheetId="23" hidden="1">#REF!</definedName>
    <definedName name="__123Graph_ACHART2" localSheetId="6" hidden="1">#REF!</definedName>
    <definedName name="__123Graph_ACHART2" localSheetId="11" hidden="1">#REF!</definedName>
    <definedName name="__123Graph_ACHART2" hidden="1">#REF!</definedName>
    <definedName name="__123Graph_ACOQAPP" localSheetId="37" hidden="1">#REF!</definedName>
    <definedName name="__123Graph_ACOQAPP" localSheetId="23" hidden="1">#REF!</definedName>
    <definedName name="__123Graph_ACOQAPP" localSheetId="6" hidden="1">#REF!</definedName>
    <definedName name="__123Graph_ACOQAPP" localSheetId="11" hidden="1">#REF!</definedName>
    <definedName name="__123Graph_ACOQAPP" hidden="1">#REF!</definedName>
    <definedName name="__123Graph_ACOQIE97" localSheetId="37" hidden="1">#REF!</definedName>
    <definedName name="__123Graph_ACOQIE97" localSheetId="23" hidden="1">#REF!</definedName>
    <definedName name="__123Graph_ACOQIE97" localSheetId="6" hidden="1">#REF!</definedName>
    <definedName name="__123Graph_ACOQIE97" localSheetId="11" hidden="1">#REF!</definedName>
    <definedName name="__123Graph_ACOQIE97" hidden="1">#REF!</definedName>
    <definedName name="__123Graph_ACOQIE98" localSheetId="37" hidden="1">#REF!</definedName>
    <definedName name="__123Graph_ACOQIE98" localSheetId="23" hidden="1">#REF!</definedName>
    <definedName name="__123Graph_ACOQIE98" localSheetId="6" hidden="1">#REF!</definedName>
    <definedName name="__123Graph_ACOQIE98" localSheetId="11" hidden="1">#REF!</definedName>
    <definedName name="__123Graph_ACOQIE98" hidden="1">#REF!</definedName>
    <definedName name="__123Graph_ACOQIE99" localSheetId="37" hidden="1">#REF!</definedName>
    <definedName name="__123Graph_ACOQIE99" localSheetId="23" hidden="1">#REF!</definedName>
    <definedName name="__123Graph_ACOQIE99" localSheetId="6" hidden="1">#REF!</definedName>
    <definedName name="__123Graph_ACOQIE99" localSheetId="11" hidden="1">#REF!</definedName>
    <definedName name="__123Graph_ACOQIE99" hidden="1">#REF!</definedName>
    <definedName name="__123Graph_ACOQINDEX" localSheetId="37" hidden="1">#REF!</definedName>
    <definedName name="__123Graph_ACOQINDEX" localSheetId="23" hidden="1">#REF!</definedName>
    <definedName name="__123Graph_ACOQINDEX" localSheetId="6" hidden="1">#REF!</definedName>
    <definedName name="__123Graph_ACOQINDEX" localSheetId="11" hidden="1">#REF!</definedName>
    <definedName name="__123Graph_ACOQINDEX" hidden="1">#REF!</definedName>
    <definedName name="__123Graph_ACOQPRE" localSheetId="37" hidden="1">#REF!</definedName>
    <definedName name="__123Graph_ACOQPRE" localSheetId="23" hidden="1">#REF!</definedName>
    <definedName name="__123Graph_ACOQPRE" localSheetId="6" hidden="1">#REF!</definedName>
    <definedName name="__123Graph_ACOQPRE" localSheetId="11" hidden="1">#REF!</definedName>
    <definedName name="__123Graph_ACOQPRE" hidden="1">#REF!</definedName>
    <definedName name="__123Graph_ACURRENT" localSheetId="37" hidden="1">#REF!</definedName>
    <definedName name="__123Graph_ACURRENT" localSheetId="23" hidden="1">#REF!</definedName>
    <definedName name="__123Graph_ACURRENT" localSheetId="6" hidden="1">#REF!</definedName>
    <definedName name="__123Graph_ACURRENT" localSheetId="11" hidden="1">#REF!</definedName>
    <definedName name="__123Graph_ACURRENT" hidden="1">#REF!</definedName>
    <definedName name="__123Graph_AGRAPH2" localSheetId="6" hidden="1">#REF!</definedName>
    <definedName name="__123Graph_AGRAPH2" localSheetId="11" hidden="1">#REF!</definedName>
    <definedName name="__123Graph_AGRAPH2" hidden="1">#REF!</definedName>
    <definedName name="__123Graph_AKNS" localSheetId="37" hidden="1">#REF!</definedName>
    <definedName name="__123Graph_AKNS" localSheetId="23" hidden="1">#REF!</definedName>
    <definedName name="__123Graph_AKNS" localSheetId="6" hidden="1">#REF!</definedName>
    <definedName name="__123Graph_AKNS" localSheetId="11" hidden="1">#REF!</definedName>
    <definedName name="__123Graph_AKNS" hidden="1">#REF!</definedName>
    <definedName name="__123Graph_AKVS" localSheetId="37" hidden="1">#REF!</definedName>
    <definedName name="__123Graph_AKVS" localSheetId="23" hidden="1">#REF!</definedName>
    <definedName name="__123Graph_AKVS" localSheetId="6" hidden="1">#REF!</definedName>
    <definedName name="__123Graph_AKVS" localSheetId="11" hidden="1">#REF!</definedName>
    <definedName name="__123Graph_AKVS" hidden="1">#REF!</definedName>
    <definedName name="__123Graph_ANETPROFIT2" localSheetId="37" hidden="1">#REF!</definedName>
    <definedName name="__123Graph_ANETPROFIT2" localSheetId="23" hidden="1">#REF!</definedName>
    <definedName name="__123Graph_ANETPROFIT2" localSheetId="6" hidden="1">#REF!</definedName>
    <definedName name="__123Graph_ANETPROFIT2" localSheetId="11" hidden="1">#REF!</definedName>
    <definedName name="__123Graph_ANETPROFIT2" hidden="1">#REF!</definedName>
    <definedName name="__123Graph_APRINCIPAL" localSheetId="37" hidden="1">#REF!</definedName>
    <definedName name="__123Graph_APRINCIPAL" localSheetId="23" hidden="1">#REF!</definedName>
    <definedName name="__123Graph_APRINCIPAL" localSheetId="6" hidden="1">#REF!</definedName>
    <definedName name="__123Graph_APRINCIPAL" localSheetId="11" hidden="1">#REF!</definedName>
    <definedName name="__123Graph_APRINCIPAL" hidden="1">#REF!</definedName>
    <definedName name="__123Graph_APROJECT" localSheetId="37" hidden="1">#REF!</definedName>
    <definedName name="__123Graph_APROJECT" localSheetId="23" hidden="1">#REF!</definedName>
    <definedName name="__123Graph_APROJECT" localSheetId="6" hidden="1">#REF!</definedName>
    <definedName name="__123Graph_APROJECT" localSheetId="11" hidden="1">#REF!</definedName>
    <definedName name="__123Graph_APROJECT" hidden="1">#REF!</definedName>
    <definedName name="__123Graph_ATCE390" localSheetId="37" hidden="1">#REF!</definedName>
    <definedName name="__123Graph_ATCE390" localSheetId="23" hidden="1">#REF!</definedName>
    <definedName name="__123Graph_ATCE390" localSheetId="6" hidden="1">#REF!</definedName>
    <definedName name="__123Graph_ATCE390" localSheetId="11" hidden="1">#REF!</definedName>
    <definedName name="__123Graph_ATCE390" hidden="1">#REF!</definedName>
    <definedName name="__123Graph_B" localSheetId="37" hidden="1">#REF!</definedName>
    <definedName name="__123Graph_B" localSheetId="23" hidden="1">#REF!</definedName>
    <definedName name="__123Graph_B" localSheetId="6" hidden="1">#REF!</definedName>
    <definedName name="__123Graph_B" localSheetId="11" hidden="1">#REF!</definedName>
    <definedName name="__123Graph_B" hidden="1">#REF!</definedName>
    <definedName name="__123Graph_BCHART1" localSheetId="37" hidden="1">#REF!</definedName>
    <definedName name="__123Graph_BCHART1" localSheetId="23" hidden="1">#REF!</definedName>
    <definedName name="__123Graph_BCHART1" localSheetId="6" hidden="1">#REF!</definedName>
    <definedName name="__123Graph_BCHART1" localSheetId="11" hidden="1">#REF!</definedName>
    <definedName name="__123Graph_BCHART1" hidden="1">#REF!</definedName>
    <definedName name="__123Graph_BCHART2" localSheetId="37" hidden="1">#REF!</definedName>
    <definedName name="__123Graph_BCHART2" localSheetId="23" hidden="1">#REF!</definedName>
    <definedName name="__123Graph_BCHART2" localSheetId="6" hidden="1">#REF!</definedName>
    <definedName name="__123Graph_BCHART2" localSheetId="11" hidden="1">#REF!</definedName>
    <definedName name="__123Graph_BCHART2" hidden="1">#REF!</definedName>
    <definedName name="__123Graph_BCOQAPP" localSheetId="37" hidden="1">#REF!</definedName>
    <definedName name="__123Graph_BCOQAPP" localSheetId="23" hidden="1">#REF!</definedName>
    <definedName name="__123Graph_BCOQAPP" localSheetId="6" hidden="1">#REF!</definedName>
    <definedName name="__123Graph_BCOQAPP" localSheetId="11" hidden="1">#REF!</definedName>
    <definedName name="__123Graph_BCOQAPP" hidden="1">#REF!</definedName>
    <definedName name="__123Graph_BCOQIE97" localSheetId="37" hidden="1">#REF!</definedName>
    <definedName name="__123Graph_BCOQIE97" localSheetId="23" hidden="1">#REF!</definedName>
    <definedName name="__123Graph_BCOQIE97" localSheetId="6" hidden="1">#REF!</definedName>
    <definedName name="__123Graph_BCOQIE97" localSheetId="11" hidden="1">#REF!</definedName>
    <definedName name="__123Graph_BCOQIE97" hidden="1">#REF!</definedName>
    <definedName name="__123Graph_BCOQIE98" localSheetId="37" hidden="1">#REF!</definedName>
    <definedName name="__123Graph_BCOQIE98" localSheetId="23" hidden="1">#REF!</definedName>
    <definedName name="__123Graph_BCOQIE98" localSheetId="6" hidden="1">#REF!</definedName>
    <definedName name="__123Graph_BCOQIE98" localSheetId="11" hidden="1">#REF!</definedName>
    <definedName name="__123Graph_BCOQIE98" hidden="1">#REF!</definedName>
    <definedName name="__123Graph_BCURRENT" localSheetId="37" hidden="1">#REF!</definedName>
    <definedName name="__123Graph_BCURRENT" localSheetId="23" hidden="1">#REF!</definedName>
    <definedName name="__123Graph_BCURRENT" localSheetId="6" hidden="1">#REF!</definedName>
    <definedName name="__123Graph_BCURRENT" localSheetId="11" hidden="1">#REF!</definedName>
    <definedName name="__123Graph_BCURRENT" hidden="1">#REF!</definedName>
    <definedName name="__123Graph_BTCE390" localSheetId="37" hidden="1">#REF!</definedName>
    <definedName name="__123Graph_BTCE390" localSheetId="23" hidden="1">#REF!</definedName>
    <definedName name="__123Graph_BTCE390" localSheetId="6" hidden="1">#REF!</definedName>
    <definedName name="__123Graph_BTCE390" localSheetId="11" hidden="1">#REF!</definedName>
    <definedName name="__123Graph_BTCE390" hidden="1">#REF!</definedName>
    <definedName name="__123Graph_C" localSheetId="37" hidden="1">#REF!</definedName>
    <definedName name="__123Graph_C" localSheetId="23" hidden="1">#REF!</definedName>
    <definedName name="__123Graph_C" localSheetId="6" hidden="1">#REF!</definedName>
    <definedName name="__123Graph_C" localSheetId="11" hidden="1">#REF!</definedName>
    <definedName name="__123Graph_C" hidden="1">#REF!</definedName>
    <definedName name="__123Graph_CCHART1" localSheetId="37" hidden="1">#REF!</definedName>
    <definedName name="__123Graph_CCHART1" localSheetId="23" hidden="1">#REF!</definedName>
    <definedName name="__123Graph_CCHART1" localSheetId="6" hidden="1">#REF!</definedName>
    <definedName name="__123Graph_CCHART1" localSheetId="11" hidden="1">#REF!</definedName>
    <definedName name="__123Graph_CCHART1" hidden="1">#REF!</definedName>
    <definedName name="__123Graph_CCHART2" localSheetId="37" hidden="1">#REF!</definedName>
    <definedName name="__123Graph_CCHART2" localSheetId="23" hidden="1">#REF!</definedName>
    <definedName name="__123Graph_CCHART2" localSheetId="6" hidden="1">#REF!</definedName>
    <definedName name="__123Graph_CCHART2" localSheetId="11" hidden="1">#REF!</definedName>
    <definedName name="__123Graph_CCHART2" hidden="1">#REF!</definedName>
    <definedName name="__123Graph_CCURRENT" localSheetId="37" hidden="1">#REF!</definedName>
    <definedName name="__123Graph_CCURRENT" localSheetId="23" hidden="1">#REF!</definedName>
    <definedName name="__123Graph_CCURRENT" localSheetId="6" hidden="1">#REF!</definedName>
    <definedName name="__123Graph_CCURRENT" localSheetId="11" hidden="1">#REF!</definedName>
    <definedName name="__123Graph_CCURRENT" hidden="1">#REF!</definedName>
    <definedName name="__123Graph_CGRAPH1" localSheetId="6" hidden="1">#REF!</definedName>
    <definedName name="__123Graph_CGRAPH1" localSheetId="11" hidden="1">#REF!</definedName>
    <definedName name="__123Graph_CGRAPH1" hidden="1">#REF!</definedName>
    <definedName name="__123Graph_CGRAPH3" localSheetId="6" hidden="1">#REF!</definedName>
    <definedName name="__123Graph_CGRAPH3" localSheetId="11" hidden="1">#REF!</definedName>
    <definedName name="__123Graph_CGRAPH3" hidden="1">#REF!</definedName>
    <definedName name="__123Graph_CGRAPH4" localSheetId="6" hidden="1">#REF!</definedName>
    <definedName name="__123Graph_CGRAPH4" localSheetId="11" hidden="1">#REF!</definedName>
    <definedName name="__123Graph_CGRAPH4" hidden="1">#REF!</definedName>
    <definedName name="__123Graph_CGRAPH5" localSheetId="6" hidden="1">#REF!</definedName>
    <definedName name="__123Graph_CGRAPH5" localSheetId="11" hidden="1">#REF!</definedName>
    <definedName name="__123Graph_CGRAPH5" hidden="1">#REF!</definedName>
    <definedName name="__123Graph_CGRAPH6" localSheetId="6" hidden="1">#REF!</definedName>
    <definedName name="__123Graph_CGRAPH6" localSheetId="11" hidden="1">#REF!</definedName>
    <definedName name="__123Graph_CGRAPH6" hidden="1">#REF!</definedName>
    <definedName name="__123Graph_CGRAPH7" localSheetId="6" hidden="1">#REF!</definedName>
    <definedName name="__123Graph_CGRAPH7" localSheetId="11" hidden="1">#REF!</definedName>
    <definedName name="__123Graph_CGRAPH7" hidden="1">#REF!</definedName>
    <definedName name="__123Graph_CTCE390" localSheetId="37" hidden="1">#REF!</definedName>
    <definedName name="__123Graph_CTCE390" localSheetId="23" hidden="1">#REF!</definedName>
    <definedName name="__123Graph_CTCE390" localSheetId="6" hidden="1">#REF!</definedName>
    <definedName name="__123Graph_CTCE390" localSheetId="11" hidden="1">#REF!</definedName>
    <definedName name="__123Graph_CTCE390" hidden="1">#REF!</definedName>
    <definedName name="__123Graph_D" localSheetId="37" hidden="1">#REF!</definedName>
    <definedName name="__123Graph_D" localSheetId="23" hidden="1">#REF!</definedName>
    <definedName name="__123Graph_D" localSheetId="6" hidden="1">#REF!</definedName>
    <definedName name="__123Graph_D" localSheetId="11" hidden="1">#REF!</definedName>
    <definedName name="__123Graph_D" hidden="1">#REF!</definedName>
    <definedName name="__123Graph_DCHART1" localSheetId="37" hidden="1">#REF!</definedName>
    <definedName name="__123Graph_DCHART1" localSheetId="23" hidden="1">#REF!</definedName>
    <definedName name="__123Graph_DCHART1" localSheetId="6" hidden="1">#REF!</definedName>
    <definedName name="__123Graph_DCHART1" localSheetId="11" hidden="1">#REF!</definedName>
    <definedName name="__123Graph_DCHART1" hidden="1">#REF!</definedName>
    <definedName name="__123Graph_DCHART2" localSheetId="37" hidden="1">#REF!</definedName>
    <definedName name="__123Graph_DCHART2" localSheetId="23" hidden="1">#REF!</definedName>
    <definedName name="__123Graph_DCHART2" localSheetId="6" hidden="1">#REF!</definedName>
    <definedName name="__123Graph_DCHART2" localSheetId="11" hidden="1">#REF!</definedName>
    <definedName name="__123Graph_DCHART2" hidden="1">#REF!</definedName>
    <definedName name="__123Graph_DCOQIE99" localSheetId="37" hidden="1">#REF!</definedName>
    <definedName name="__123Graph_DCOQIE99" localSheetId="23" hidden="1">#REF!</definedName>
    <definedName name="__123Graph_DCOQIE99" localSheetId="6" hidden="1">#REF!</definedName>
    <definedName name="__123Graph_DCOQIE99" localSheetId="11" hidden="1">#REF!</definedName>
    <definedName name="__123Graph_DCOQIE99" hidden="1">#REF!</definedName>
    <definedName name="__123Graph_DCOQINDEX" localSheetId="37" hidden="1">#REF!</definedName>
    <definedName name="__123Graph_DCOQINDEX" localSheetId="23" hidden="1">#REF!</definedName>
    <definedName name="__123Graph_DCOQINDEX" localSheetId="6" hidden="1">#REF!</definedName>
    <definedName name="__123Graph_DCOQINDEX" localSheetId="11" hidden="1">#REF!</definedName>
    <definedName name="__123Graph_DCOQINDEX" hidden="1">#REF!</definedName>
    <definedName name="__123Graph_DCOQPRE" localSheetId="37" hidden="1">#REF!</definedName>
    <definedName name="__123Graph_DCOQPRE" localSheetId="23" hidden="1">#REF!</definedName>
    <definedName name="__123Graph_DCOQPRE" localSheetId="6" hidden="1">#REF!</definedName>
    <definedName name="__123Graph_DCOQPRE" localSheetId="11" hidden="1">#REF!</definedName>
    <definedName name="__123Graph_DCOQPRE" hidden="1">#REF!</definedName>
    <definedName name="__123Graph_DCURRENT" localSheetId="37" hidden="1">#REF!</definedName>
    <definedName name="__123Graph_DCURRENT" localSheetId="23" hidden="1">#REF!</definedName>
    <definedName name="__123Graph_DCURRENT" localSheetId="6" hidden="1">#REF!</definedName>
    <definedName name="__123Graph_DCURRENT" localSheetId="11" hidden="1">#REF!</definedName>
    <definedName name="__123Graph_DCURRENT" hidden="1">#REF!</definedName>
    <definedName name="__123Graph_DGRAPH1" localSheetId="6" hidden="1">#REF!</definedName>
    <definedName name="__123Graph_DGRAPH1" localSheetId="11" hidden="1">#REF!</definedName>
    <definedName name="__123Graph_DGRAPH1" hidden="1">#REF!</definedName>
    <definedName name="__123Graph_DGRAPH3" localSheetId="6" hidden="1">#REF!</definedName>
    <definedName name="__123Graph_DGRAPH3" localSheetId="11" hidden="1">#REF!</definedName>
    <definedName name="__123Graph_DGRAPH3" hidden="1">#REF!</definedName>
    <definedName name="__123Graph_DGRAPH4" localSheetId="6" hidden="1">#REF!</definedName>
    <definedName name="__123Graph_DGRAPH4" localSheetId="11" hidden="1">#REF!</definedName>
    <definedName name="__123Graph_DGRAPH4" hidden="1">#REF!</definedName>
    <definedName name="__123Graph_DGRAPH5" localSheetId="6" hidden="1">#REF!</definedName>
    <definedName name="__123Graph_DGRAPH5" localSheetId="11" hidden="1">#REF!</definedName>
    <definedName name="__123Graph_DGRAPH5" hidden="1">#REF!</definedName>
    <definedName name="__123Graph_DGRAPH6" localSheetId="6" hidden="1">#REF!</definedName>
    <definedName name="__123Graph_DGRAPH6" localSheetId="11" hidden="1">#REF!</definedName>
    <definedName name="__123Graph_DGRAPH6" hidden="1">#REF!</definedName>
    <definedName name="__123Graph_DGRAPH7" localSheetId="6" hidden="1">#REF!</definedName>
    <definedName name="__123Graph_DGRAPH7" localSheetId="11" hidden="1">#REF!</definedName>
    <definedName name="__123Graph_DGRAPH7" hidden="1">#REF!</definedName>
    <definedName name="__123Graph_DGRAPH8" localSheetId="6" hidden="1">#REF!</definedName>
    <definedName name="__123Graph_DGRAPH8" localSheetId="11" hidden="1">#REF!</definedName>
    <definedName name="__123Graph_DGRAPH8" hidden="1">#REF!</definedName>
    <definedName name="__123Graph_DTCE390" localSheetId="37" hidden="1">#REF!</definedName>
    <definedName name="__123Graph_DTCE390" localSheetId="23" hidden="1">#REF!</definedName>
    <definedName name="__123Graph_DTCE390" localSheetId="6" hidden="1">#REF!</definedName>
    <definedName name="__123Graph_DTCE390" localSheetId="11" hidden="1">#REF!</definedName>
    <definedName name="__123Graph_DTCE390" hidden="1">#REF!</definedName>
    <definedName name="__123Graph_E" localSheetId="37" hidden="1">#REF!</definedName>
    <definedName name="__123Graph_E" localSheetId="23" hidden="1">#REF!</definedName>
    <definedName name="__123Graph_E" localSheetId="6" hidden="1">#REF!</definedName>
    <definedName name="__123Graph_E" localSheetId="11" hidden="1">#REF!</definedName>
    <definedName name="__123Graph_E" hidden="1">#REF!</definedName>
    <definedName name="__123Graph_ECHART1" localSheetId="37" hidden="1">#REF!</definedName>
    <definedName name="__123Graph_ECHART1" localSheetId="23" hidden="1">#REF!</definedName>
    <definedName name="__123Graph_ECHART1" localSheetId="6" hidden="1">#REF!</definedName>
    <definedName name="__123Graph_ECHART1" localSheetId="11" hidden="1">#REF!</definedName>
    <definedName name="__123Graph_ECHART1" hidden="1">#REF!</definedName>
    <definedName name="__123Graph_ECHART2" localSheetId="37" hidden="1">#REF!</definedName>
    <definedName name="__123Graph_ECHART2" localSheetId="23" hidden="1">#REF!</definedName>
    <definedName name="__123Graph_ECHART2" localSheetId="6" hidden="1">#REF!</definedName>
    <definedName name="__123Graph_ECHART2" localSheetId="11" hidden="1">#REF!</definedName>
    <definedName name="__123Graph_ECHART2" hidden="1">#REF!</definedName>
    <definedName name="__123Graph_ECURRENT" localSheetId="37" hidden="1">#REF!</definedName>
    <definedName name="__123Graph_ECURRENT" localSheetId="23" hidden="1">#REF!</definedName>
    <definedName name="__123Graph_ECURRENT" localSheetId="6" hidden="1">#REF!</definedName>
    <definedName name="__123Graph_ECURRENT" localSheetId="11" hidden="1">#REF!</definedName>
    <definedName name="__123Graph_ECURRENT" hidden="1">#REF!</definedName>
    <definedName name="__123Graph_EGRAPH1" localSheetId="6" hidden="1">#REF!</definedName>
    <definedName name="__123Graph_EGRAPH1" localSheetId="11" hidden="1">#REF!</definedName>
    <definedName name="__123Graph_EGRAPH1" hidden="1">#REF!</definedName>
    <definedName name="__123Graph_EGRAPH3" localSheetId="6" hidden="1">#REF!</definedName>
    <definedName name="__123Graph_EGRAPH3" localSheetId="11" hidden="1">#REF!</definedName>
    <definedName name="__123Graph_EGRAPH3" hidden="1">#REF!</definedName>
    <definedName name="__123Graph_EGRAPH4" localSheetId="6" hidden="1">#REF!</definedName>
    <definedName name="__123Graph_EGRAPH4" localSheetId="11" hidden="1">#REF!</definedName>
    <definedName name="__123Graph_EGRAPH4" hidden="1">#REF!</definedName>
    <definedName name="__123Graph_EGRAPH5" localSheetId="6" hidden="1">#REF!</definedName>
    <definedName name="__123Graph_EGRAPH5" localSheetId="11" hidden="1">#REF!</definedName>
    <definedName name="__123Graph_EGRAPH5" hidden="1">#REF!</definedName>
    <definedName name="__123Graph_EGRAPH6" localSheetId="6" hidden="1">#REF!</definedName>
    <definedName name="__123Graph_EGRAPH6" localSheetId="11" hidden="1">#REF!</definedName>
    <definedName name="__123Graph_EGRAPH6" hidden="1">#REF!</definedName>
    <definedName name="__123Graph_EGRAPH7" localSheetId="6" hidden="1">#REF!</definedName>
    <definedName name="__123Graph_EGRAPH7" localSheetId="11" hidden="1">#REF!</definedName>
    <definedName name="__123Graph_EGRAPH7" hidden="1">#REF!</definedName>
    <definedName name="__123Graph_EGRAPH8" localSheetId="6" hidden="1">#REF!</definedName>
    <definedName name="__123Graph_EGRAPH8" localSheetId="11" hidden="1">#REF!</definedName>
    <definedName name="__123Graph_EGRAPH8" hidden="1">#REF!</definedName>
    <definedName name="__123Graph_ETCE390" localSheetId="37" hidden="1">#REF!</definedName>
    <definedName name="__123Graph_ETCE390" localSheetId="23" hidden="1">#REF!</definedName>
    <definedName name="__123Graph_ETCE390" localSheetId="6" hidden="1">#REF!</definedName>
    <definedName name="__123Graph_ETCE390" localSheetId="11" hidden="1">#REF!</definedName>
    <definedName name="__123Graph_ETCE390" hidden="1">#REF!</definedName>
    <definedName name="__123Graph_F" localSheetId="37" hidden="1">#REF!</definedName>
    <definedName name="__123Graph_F" localSheetId="23" hidden="1">#REF!</definedName>
    <definedName name="__123Graph_F" localSheetId="6" hidden="1">#REF!</definedName>
    <definedName name="__123Graph_F" localSheetId="11" hidden="1">#REF!</definedName>
    <definedName name="__123Graph_F" hidden="1">#REF!</definedName>
    <definedName name="__123Graph_FCHART1" localSheetId="37" hidden="1">#REF!</definedName>
    <definedName name="__123Graph_FCHART1" localSheetId="23" hidden="1">#REF!</definedName>
    <definedName name="__123Graph_FCHART1" localSheetId="6" hidden="1">#REF!</definedName>
    <definedName name="__123Graph_FCHART1" localSheetId="11" hidden="1">#REF!</definedName>
    <definedName name="__123Graph_FCHART1" hidden="1">#REF!</definedName>
    <definedName name="__123Graph_FCHART2" localSheetId="37" hidden="1">#REF!</definedName>
    <definedName name="__123Graph_FCHART2" localSheetId="23" hidden="1">#REF!</definedName>
    <definedName name="__123Graph_FCHART2" localSheetId="6" hidden="1">#REF!</definedName>
    <definedName name="__123Graph_FCHART2" localSheetId="11" hidden="1">#REF!</definedName>
    <definedName name="__123Graph_FCHART2" hidden="1">#REF!</definedName>
    <definedName name="__123Graph_FCURRENT" localSheetId="37" hidden="1">#REF!</definedName>
    <definedName name="__123Graph_FCURRENT" localSheetId="23" hidden="1">#REF!</definedName>
    <definedName name="__123Graph_FCURRENT" localSheetId="6" hidden="1">#REF!</definedName>
    <definedName name="__123Graph_FCURRENT" localSheetId="11" hidden="1">#REF!</definedName>
    <definedName name="__123Graph_FCURRENT" hidden="1">#REF!</definedName>
    <definedName name="__123Graph_FGRAPH1" localSheetId="6" hidden="1">#REF!</definedName>
    <definedName name="__123Graph_FGRAPH1" localSheetId="11" hidden="1">#REF!</definedName>
    <definedName name="__123Graph_FGRAPH1" hidden="1">#REF!</definedName>
    <definedName name="__123Graph_FGRAPH3" localSheetId="6" hidden="1">#REF!</definedName>
    <definedName name="__123Graph_FGRAPH3" localSheetId="11" hidden="1">#REF!</definedName>
    <definedName name="__123Graph_FGRAPH3" hidden="1">#REF!</definedName>
    <definedName name="__123Graph_FGRAPH4" localSheetId="6" hidden="1">#REF!</definedName>
    <definedName name="__123Graph_FGRAPH4" localSheetId="11" hidden="1">#REF!</definedName>
    <definedName name="__123Graph_FGRAPH4" hidden="1">#REF!</definedName>
    <definedName name="__123Graph_FGRAPH5" localSheetId="6" hidden="1">#REF!</definedName>
    <definedName name="__123Graph_FGRAPH5" localSheetId="11" hidden="1">#REF!</definedName>
    <definedName name="__123Graph_FGRAPH5" hidden="1">#REF!</definedName>
    <definedName name="__123Graph_FGRAPH6" localSheetId="6" hidden="1">#REF!</definedName>
    <definedName name="__123Graph_FGRAPH6" localSheetId="11" hidden="1">#REF!</definedName>
    <definedName name="__123Graph_FGRAPH6" hidden="1">#REF!</definedName>
    <definedName name="__123Graph_FGRAPH7" localSheetId="6" hidden="1">#REF!</definedName>
    <definedName name="__123Graph_FGRAPH7" localSheetId="11" hidden="1">#REF!</definedName>
    <definedName name="__123Graph_FGRAPH7" hidden="1">#REF!</definedName>
    <definedName name="__123Graph_FGRAPH8" localSheetId="6" hidden="1">#REF!</definedName>
    <definedName name="__123Graph_FGRAPH8" localSheetId="11" hidden="1">#REF!</definedName>
    <definedName name="__123Graph_FGRAPH8" hidden="1">#REF!</definedName>
    <definedName name="__123Graph_FTCE390" localSheetId="37" hidden="1">#REF!</definedName>
    <definedName name="__123Graph_FTCE390" localSheetId="23" hidden="1">#REF!</definedName>
    <definedName name="__123Graph_FTCE390" localSheetId="6" hidden="1">#REF!</definedName>
    <definedName name="__123Graph_FTCE390" localSheetId="11" hidden="1">#REF!</definedName>
    <definedName name="__123Graph_FTCE390" hidden="1">#REF!</definedName>
    <definedName name="__123Graph_LBL_A" localSheetId="37" hidden="1">#REF!</definedName>
    <definedName name="__123Graph_LBL_A" localSheetId="23" hidden="1">#REF!</definedName>
    <definedName name="__123Graph_LBL_A" localSheetId="6" hidden="1">#REF!</definedName>
    <definedName name="__123Graph_LBL_A" localSheetId="11" hidden="1">#REF!</definedName>
    <definedName name="__123Graph_LBL_A" hidden="1">#REF!</definedName>
    <definedName name="__123Graph_LBL_AGraph1" localSheetId="37" hidden="1">#REF!</definedName>
    <definedName name="__123Graph_LBL_AGraph1" localSheetId="23" hidden="1">#REF!</definedName>
    <definedName name="__123Graph_LBL_AGraph1" localSheetId="6" hidden="1">#REF!</definedName>
    <definedName name="__123Graph_LBL_AGraph1" localSheetId="11" hidden="1">#REF!</definedName>
    <definedName name="__123Graph_LBL_AGraph1" hidden="1">#REF!</definedName>
    <definedName name="__123Graph_LBL_ANETPROFIT2" localSheetId="37" hidden="1">#REF!</definedName>
    <definedName name="__123Graph_LBL_ANETPROFIT2" localSheetId="23" hidden="1">#REF!</definedName>
    <definedName name="__123Graph_LBL_ANETPROFIT2" localSheetId="6" hidden="1">#REF!</definedName>
    <definedName name="__123Graph_LBL_ANETPROFIT2" localSheetId="11" hidden="1">#REF!</definedName>
    <definedName name="__123Graph_LBL_ANETPROFIT2" hidden="1">#REF!</definedName>
    <definedName name="__123Graph_LBL_APRINCIPAL" localSheetId="37" hidden="1">#REF!</definedName>
    <definedName name="__123Graph_LBL_APRINCIPAL" localSheetId="23" hidden="1">#REF!</definedName>
    <definedName name="__123Graph_LBL_APRINCIPAL" localSheetId="6" hidden="1">#REF!</definedName>
    <definedName name="__123Graph_LBL_APRINCIPAL" localSheetId="11" hidden="1">#REF!</definedName>
    <definedName name="__123Graph_LBL_APRINCIPAL" hidden="1">#REF!</definedName>
    <definedName name="__123Graph_LBL_APROJECT" localSheetId="37" hidden="1">#REF!</definedName>
    <definedName name="__123Graph_LBL_APROJECT" localSheetId="23" hidden="1">#REF!</definedName>
    <definedName name="__123Graph_LBL_APROJECT" localSheetId="6" hidden="1">#REF!</definedName>
    <definedName name="__123Graph_LBL_APROJECT" localSheetId="11" hidden="1">#REF!</definedName>
    <definedName name="__123Graph_LBL_APROJECT" hidden="1">#REF!</definedName>
    <definedName name="__123Graph_LBL_B" localSheetId="37" hidden="1">#REF!</definedName>
    <definedName name="__123Graph_LBL_B" localSheetId="23" hidden="1">#REF!</definedName>
    <definedName name="__123Graph_LBL_B" localSheetId="6" hidden="1">#REF!</definedName>
    <definedName name="__123Graph_LBL_B" localSheetId="11" hidden="1">#REF!</definedName>
    <definedName name="__123Graph_LBL_B" hidden="1">#REF!</definedName>
    <definedName name="__123Graph_LBL_BGraph1" localSheetId="37" hidden="1">#REF!</definedName>
    <definedName name="__123Graph_LBL_BGraph1" localSheetId="23" hidden="1">#REF!</definedName>
    <definedName name="__123Graph_LBL_BGraph1" localSheetId="6" hidden="1">#REF!</definedName>
    <definedName name="__123Graph_LBL_BGraph1" localSheetId="11" hidden="1">#REF!</definedName>
    <definedName name="__123Graph_LBL_BGraph1" hidden="1">#REF!</definedName>
    <definedName name="__123Graph_LBL_C" localSheetId="37" hidden="1">#REF!</definedName>
    <definedName name="__123Graph_LBL_C" localSheetId="23" hidden="1">#REF!</definedName>
    <definedName name="__123Graph_LBL_C" localSheetId="6" hidden="1">#REF!</definedName>
    <definedName name="__123Graph_LBL_C" localSheetId="11" hidden="1">#REF!</definedName>
    <definedName name="__123Graph_LBL_C" hidden="1">#REF!</definedName>
    <definedName name="__123Graph_X" localSheetId="37" hidden="1">#REF!</definedName>
    <definedName name="__123Graph_X" localSheetId="23" hidden="1">#REF!</definedName>
    <definedName name="__123Graph_X" localSheetId="6" hidden="1">#REF!</definedName>
    <definedName name="__123Graph_X" localSheetId="11" hidden="1">#REF!</definedName>
    <definedName name="__123Graph_X" hidden="1">#REF!</definedName>
    <definedName name="__123Graph_XCHART1" localSheetId="37" hidden="1">#REF!</definedName>
    <definedName name="__123Graph_XCHART1" localSheetId="23" hidden="1">#REF!</definedName>
    <definedName name="__123Graph_XCHART1" localSheetId="6" hidden="1">#REF!</definedName>
    <definedName name="__123Graph_XCHART1" localSheetId="11" hidden="1">#REF!</definedName>
    <definedName name="__123Graph_XCHART1" hidden="1">#REF!</definedName>
    <definedName name="__123Graph_XCHART2" localSheetId="37" hidden="1">#REF!</definedName>
    <definedName name="__123Graph_XCHART2" localSheetId="23" hidden="1">#REF!</definedName>
    <definedName name="__123Graph_XCHART2" localSheetId="6" hidden="1">#REF!</definedName>
    <definedName name="__123Graph_XCHART2" localSheetId="11" hidden="1">#REF!</definedName>
    <definedName name="__123Graph_XCHART2" hidden="1">#REF!</definedName>
    <definedName name="__123Graph_XCOQAPP" localSheetId="37" hidden="1">#REF!</definedName>
    <definedName name="__123Graph_XCOQAPP" localSheetId="23" hidden="1">#REF!</definedName>
    <definedName name="__123Graph_XCOQAPP" localSheetId="6" hidden="1">#REF!</definedName>
    <definedName name="__123Graph_XCOQAPP" localSheetId="11" hidden="1">#REF!</definedName>
    <definedName name="__123Graph_XCOQAPP" hidden="1">#REF!</definedName>
    <definedName name="__123Graph_XCOQIE97" localSheetId="37" hidden="1">#REF!</definedName>
    <definedName name="__123Graph_XCOQIE97" localSheetId="23" hidden="1">#REF!</definedName>
    <definedName name="__123Graph_XCOQIE97" localSheetId="6" hidden="1">#REF!</definedName>
    <definedName name="__123Graph_XCOQIE97" localSheetId="11" hidden="1">#REF!</definedName>
    <definedName name="__123Graph_XCOQIE97" hidden="1">#REF!</definedName>
    <definedName name="__123Graph_XCOQIE98" localSheetId="37" hidden="1">#REF!</definedName>
    <definedName name="__123Graph_XCOQIE98" localSheetId="23" hidden="1">#REF!</definedName>
    <definedName name="__123Graph_XCOQIE98" localSheetId="6" hidden="1">#REF!</definedName>
    <definedName name="__123Graph_XCOQIE98" localSheetId="11" hidden="1">#REF!</definedName>
    <definedName name="__123Graph_XCOQIE98" hidden="1">#REF!</definedName>
    <definedName name="__123Graph_XCOQIE99" localSheetId="37" hidden="1">#REF!</definedName>
    <definedName name="__123Graph_XCOQIE99" localSheetId="23" hidden="1">#REF!</definedName>
    <definedName name="__123Graph_XCOQIE99" localSheetId="6" hidden="1">#REF!</definedName>
    <definedName name="__123Graph_XCOQIE99" localSheetId="11" hidden="1">#REF!</definedName>
    <definedName name="__123Graph_XCOQIE99" hidden="1">#REF!</definedName>
    <definedName name="__123Graph_XCOQINDEX" localSheetId="37" hidden="1">#REF!</definedName>
    <definedName name="__123Graph_XCOQINDEX" localSheetId="23" hidden="1">#REF!</definedName>
    <definedName name="__123Graph_XCOQINDEX" localSheetId="6" hidden="1">#REF!</definedName>
    <definedName name="__123Graph_XCOQINDEX" localSheetId="11" hidden="1">#REF!</definedName>
    <definedName name="__123Graph_XCOQINDEX" hidden="1">#REF!</definedName>
    <definedName name="__123Graph_XCOQPRE" localSheetId="37" hidden="1">#REF!</definedName>
    <definedName name="__123Graph_XCOQPRE" localSheetId="23" hidden="1">#REF!</definedName>
    <definedName name="__123Graph_XCOQPRE" localSheetId="6" hidden="1">#REF!</definedName>
    <definedName name="__123Graph_XCOQPRE" localSheetId="11" hidden="1">#REF!</definedName>
    <definedName name="__123Graph_XCOQPRE" hidden="1">#REF!</definedName>
    <definedName name="__123Graph_XCURRENT" localSheetId="37" hidden="1">#REF!</definedName>
    <definedName name="__123Graph_XCURRENT" localSheetId="23" hidden="1">#REF!</definedName>
    <definedName name="__123Graph_XCURRENT" localSheetId="6" hidden="1">#REF!</definedName>
    <definedName name="__123Graph_XCURRENT" localSheetId="11" hidden="1">#REF!</definedName>
    <definedName name="__123Graph_XCURRENT" hidden="1">#REF!</definedName>
    <definedName name="__123Graph_XKNS" localSheetId="37" hidden="1">#REF!</definedName>
    <definedName name="__123Graph_XKNS" localSheetId="23" hidden="1">#REF!</definedName>
    <definedName name="__123Graph_XKNS" localSheetId="6" hidden="1">#REF!</definedName>
    <definedName name="__123Graph_XKNS" localSheetId="11" hidden="1">#REF!</definedName>
    <definedName name="__123Graph_XKNS" hidden="1">#REF!</definedName>
    <definedName name="__123Graph_XKVS" localSheetId="37" hidden="1">#REF!</definedName>
    <definedName name="__123Graph_XKVS" localSheetId="23" hidden="1">#REF!</definedName>
    <definedName name="__123Graph_XKVS" localSheetId="6" hidden="1">#REF!</definedName>
    <definedName name="__123Graph_XKVS" localSheetId="11" hidden="1">#REF!</definedName>
    <definedName name="__123Graph_XKVS" hidden="1">#REF!</definedName>
    <definedName name="__123Graph_XSD0円" localSheetId="6" hidden="1">#REF!</definedName>
    <definedName name="__123Graph_XSD0円" localSheetId="11" hidden="1">#REF!</definedName>
    <definedName name="__123Graph_XSD0円" hidden="1">#REF!</definedName>
    <definedName name="__123Graph_XSD1円" localSheetId="6" hidden="1">#REF!</definedName>
    <definedName name="__123Graph_XSD1円" localSheetId="11" hidden="1">#REF!</definedName>
    <definedName name="__123Graph_XSD1円" hidden="1">#REF!</definedName>
    <definedName name="__123Graph_XSD2円" localSheetId="6" hidden="1">#REF!</definedName>
    <definedName name="__123Graph_XSD2円" localSheetId="11" hidden="1">#REF!</definedName>
    <definedName name="__123Graph_XSD2円" hidden="1">#REF!</definedName>
    <definedName name="__123Graph_XSDX円" localSheetId="6" hidden="1">#REF!</definedName>
    <definedName name="__123Graph_XSDX円" localSheetId="11" hidden="1">#REF!</definedName>
    <definedName name="__123Graph_XSDX円" hidden="1">#REF!</definedName>
    <definedName name="__123Graph_XTCE390" localSheetId="37" hidden="1">#REF!</definedName>
    <definedName name="__123Graph_XTCE390" localSheetId="23" hidden="1">#REF!</definedName>
    <definedName name="__123Graph_XTCE390" localSheetId="6" hidden="1">#REF!</definedName>
    <definedName name="__123Graph_XTCE390" localSheetId="11" hidden="1">#REF!</definedName>
    <definedName name="__123Graph_XTCE390" hidden="1">#REF!</definedName>
    <definedName name="__123Graph_Y" localSheetId="6" hidden="1">#REF!</definedName>
    <definedName name="__123Graph_Y" localSheetId="11" hidden="1">#REF!</definedName>
    <definedName name="__123Graph_Y" hidden="1">#REF!</definedName>
    <definedName name="__123GraphB1" localSheetId="37" hidden="1">#REF!</definedName>
    <definedName name="__123GraphB1" localSheetId="23" hidden="1">#REF!</definedName>
    <definedName name="__123GraphB1" localSheetId="6" hidden="1">#REF!</definedName>
    <definedName name="__123GraphB1" localSheetId="11" hidden="1">#REF!</definedName>
    <definedName name="__123GraphB1" hidden="1">#REF!</definedName>
    <definedName name="__2_??????" localSheetId="37">#REF!</definedName>
    <definedName name="__2_??????" localSheetId="23">#REF!</definedName>
    <definedName name="__2_??????" localSheetId="6">#REF!</definedName>
    <definedName name="__2_??????" localSheetId="11">#REF!</definedName>
    <definedName name="__2_??????">#REF!</definedName>
    <definedName name="__2__123Graph_ACHART_2" localSheetId="37" hidden="1">#REF!</definedName>
    <definedName name="__2__123Graph_ACHART_2" localSheetId="23" hidden="1">#REF!</definedName>
    <definedName name="__2__123Graph_ACHART_2" localSheetId="6" hidden="1">#REF!</definedName>
    <definedName name="__2__123Graph_ACHART_2" localSheetId="11" hidden="1">#REF!</definedName>
    <definedName name="__2__123Graph_ACHART_2" hidden="1">#REF!</definedName>
    <definedName name="__221114明细" localSheetId="37">#REF!</definedName>
    <definedName name="__221114明细" localSheetId="23">#REF!</definedName>
    <definedName name="__221114明细" localSheetId="6">#REF!</definedName>
    <definedName name="__221114明细" localSheetId="11">#REF!</definedName>
    <definedName name="__221114明细">#REF!</definedName>
    <definedName name="__2B5_" hidden="1">{#N/A,#N/A,FALSE,"Bare Battery F.G."}</definedName>
    <definedName name="__2P4_" hidden="1">#N/A</definedName>
    <definedName name="__3">"#REF!"</definedName>
    <definedName name="__3__123Graph_LBL_ACHART_1" localSheetId="37" hidden="1">#REF!</definedName>
    <definedName name="__3__123Graph_LBL_ACHART_1" localSheetId="23" hidden="1">#REF!</definedName>
    <definedName name="__3__123Graph_LBL_ACHART_1" localSheetId="6" hidden="1">#REF!</definedName>
    <definedName name="__3__123Graph_LBL_ACHART_1" localSheetId="11" hidden="1">#REF!</definedName>
    <definedName name="__3__123Graph_LBL_ACHART_1" hidden="1">#REF!</definedName>
    <definedName name="__3201" localSheetId="6">#REF!</definedName>
    <definedName name="__3201" localSheetId="11">#REF!</definedName>
    <definedName name="__3201">#REF!</definedName>
    <definedName name="__3P4_" localSheetId="37" hidden="1">#REF!</definedName>
    <definedName name="__3P4_" localSheetId="23" hidden="1">#REF!</definedName>
    <definedName name="__3P4_" localSheetId="6" hidden="1">#REF!</definedName>
    <definedName name="__3P4_" localSheetId="11" hidden="1">#REF!</definedName>
    <definedName name="__3P4_" hidden="1">#REF!</definedName>
    <definedName name="__3审核95_1" localSheetId="37">#REF!</definedName>
    <definedName name="__3审核95_1" localSheetId="23">#REF!</definedName>
    <definedName name="__3审核95_1" localSheetId="6">#REF!</definedName>
    <definedName name="__3审核95_1" localSheetId="11">#REF!</definedName>
    <definedName name="__3审核95_1">#REF!</definedName>
    <definedName name="__4">"#REF!"</definedName>
    <definedName name="__4__123Graph_LBL_ACHART_2" localSheetId="37" hidden="1">#REF!</definedName>
    <definedName name="__4__123Graph_LBL_ACHART_2" localSheetId="23" hidden="1">#REF!</definedName>
    <definedName name="__4__123Graph_LBL_ACHART_2" localSheetId="6" hidden="1">#REF!</definedName>
    <definedName name="__4__123Graph_LBL_ACHART_2" localSheetId="11" hidden="1">#REF!</definedName>
    <definedName name="__4__123Graph_LBL_ACHART_2" hidden="1">#REF!</definedName>
    <definedName name="__4ES1_" hidden="1">{#N/A,#N/A,FALSE,"Bare Battery F.G."}</definedName>
    <definedName name="__5__123Graph_XCHART_1" localSheetId="37" hidden="1">#REF!</definedName>
    <definedName name="__5__123Graph_XCHART_1" localSheetId="23" hidden="1">#REF!</definedName>
    <definedName name="__5__123Graph_XCHART_1" localSheetId="6" hidden="1">#REF!</definedName>
    <definedName name="__5__123Graph_XCHART_1" localSheetId="11" hidden="1">#REF!</definedName>
    <definedName name="__5__123Graph_XCHART_1" hidden="1">#REF!</definedName>
    <definedName name="__6.1" localSheetId="37">#REF!</definedName>
    <definedName name="__6.1" localSheetId="23">#REF!</definedName>
    <definedName name="__6.1" localSheetId="6">#REF!</definedName>
    <definedName name="__6.1" localSheetId="11">#REF!</definedName>
    <definedName name="__6.1">#REF!</definedName>
    <definedName name="__6__123Graph_XCHART_2" localSheetId="37" hidden="1">#REF!</definedName>
    <definedName name="__6__123Graph_XCHART_2" localSheetId="23" hidden="1">#REF!</definedName>
    <definedName name="__6__123Graph_XCHART_2" localSheetId="6" hidden="1">#REF!</definedName>
    <definedName name="__6__123Graph_XCHART_2" localSheetId="11" hidden="1">#REF!</definedName>
    <definedName name="__6__123Graph_XCHART_2" hidden="1">#REF!</definedName>
    <definedName name="__a1" hidden="1">{#N/A,#N/A,TRUE,"Overall";#N/A,#N/A,TRUE,"Region Wise ";#N/A,#N/A,TRUE,"Client Wise"}</definedName>
    <definedName name="__a1_1" hidden="1">{"mgmt forecast",#N/A,FALSE,"Mgmt Forecast";"dcf table",#N/A,FALSE,"Mgmt Forecast";"sensitivity",#N/A,FALSE,"Mgmt Forecast";"table inputs",#N/A,FALSE,"Mgmt Forecast";"calculations",#N/A,FALSE,"Mgmt Forecast"}</definedName>
    <definedName name="__a1_2" hidden="1">{"mgmt forecast",#N/A,FALSE,"Mgmt Forecast";"dcf table",#N/A,FALSE,"Mgmt Forecast";"sensitivity",#N/A,FALSE,"Mgmt Forecast";"table inputs",#N/A,FALSE,"Mgmt Forecast";"calculations",#N/A,FALSE,"Mgmt Forecast"}</definedName>
    <definedName name="__a1_3" hidden="1">{"mgmt forecast",#N/A,FALSE,"Mgmt Forecast";"dcf table",#N/A,FALSE,"Mgmt Forecast";"sensitivity",#N/A,FALSE,"Mgmt Forecast";"table inputs",#N/A,FALSE,"Mgmt Forecast";"calculations",#N/A,FALSE,"Mgmt Forecast"}</definedName>
    <definedName name="__a10" hidden="1">{"SUMM",#N/A,TRUE,"C";"ACT_PROD",#N/A,TRUE,"A";"ACT_SHIP",#N/A,TRUE,"A";"BP_YLD",#N/A,TRUE,"B";"ACTZ_PROD",#N/A,TRUE,"D";"ACTZ_SHIP",#N/A,TRUE,"D";"ACTZ_YLD",#N/A,TRUE,"E";"CPSI_PROD",#N/A,TRUE,"F";"CPSI_SHIP",#N/A,TRUE,"F"}</definedName>
    <definedName name="__A100" hidden="1">{#N/A,#N/A,FALSE,"DIR-REP";#N/A,#N/A,FALSE,"AUD-REPORT";#N/A,#N/A,FALSE,"P7L&amp;BS";#N/A,#N/A,FALSE,"NOTES";#N/A,#N/A,FALSE,"FA";#N/A,#N/A,FALSE,"NOTES (2)";#N/A,#N/A,FALSE,"Schedule  IV";#N/A,#N/A,FALSE,"Schedule V"}</definedName>
    <definedName name="__A1001" hidden="1">{#N/A,#N/A,FALSE,"DIR-REP";#N/A,#N/A,FALSE,"AUD-REPORT";#N/A,#N/A,FALSE,"P7L&amp;BS";#N/A,#N/A,FALSE,"NOTES";#N/A,#N/A,FALSE,"FA";#N/A,#N/A,FALSE,"NOTES (2)";#N/A,#N/A,FALSE,"Schedule  IV";#N/A,#N/A,FALSE,"Schedule V"}</definedName>
    <definedName name="__A11" hidden="1">{#N/A,#N/A,FALSE,"Umsatz 99";#N/A,#N/A,FALSE,"ER 99 "}</definedName>
    <definedName name="__a2" localSheetId="37" hidden="1">#REF!</definedName>
    <definedName name="__a2" localSheetId="23" hidden="1">#REF!</definedName>
    <definedName name="__a2" localSheetId="6" hidden="1">#REF!</definedName>
    <definedName name="__a2" localSheetId="11" hidden="1">#REF!</definedName>
    <definedName name="__a2" hidden="1">#REF!</definedName>
    <definedName name="__a2_1" hidden="1">{"mgmt forecast",#N/A,FALSE,"Mgmt Forecast";"dcf table",#N/A,FALSE,"Mgmt Forecast";"sensitivity",#N/A,FALSE,"Mgmt Forecast";"table inputs",#N/A,FALSE,"Mgmt Forecast";"calculations",#N/A,FALSE,"Mgmt Forecast"}</definedName>
    <definedName name="__a2_2" hidden="1">{"mgmt forecast",#N/A,FALSE,"Mgmt Forecast";"dcf table",#N/A,FALSE,"Mgmt Forecast";"sensitivity",#N/A,FALSE,"Mgmt Forecast";"table inputs",#N/A,FALSE,"Mgmt Forecast";"calculations",#N/A,FALSE,"Mgmt Forecast"}</definedName>
    <definedName name="__a2_3" hidden="1">{"mgmt forecast",#N/A,FALSE,"Mgmt Forecast";"dcf table",#N/A,FALSE,"Mgmt Forecast";"sensitivity",#N/A,FALSE,"Mgmt Forecast";"table inputs",#N/A,FALSE,"Mgmt Forecast";"calculations",#N/A,FALSE,"Mgmt Forecast"}</definedName>
    <definedName name="__A3" hidden="1">{#N/A,#N/A,FALSE,"단축1";#N/A,#N/A,FALSE,"단축2";#N/A,#N/A,FALSE,"단축3";#N/A,#N/A,FALSE,"장축";#N/A,#N/A,FALSE,"4WD"}</definedName>
    <definedName name="__a4" hidden="1">{"PAN_LN",#N/A,TRUE,"ACTDGR";"FUN_LN",#N/A,TRUE,"ACTDGR";"TYPE",#N/A,TRUE,"ACTDGR";"PAN_LN",#N/A,TRUE,"ACTYLD";"FUN_LN",#N/A,TRUE,"ACTYLD";"TYPE",#N/A,TRUE,"ACTYLD";"PAN_LN",#N/A,TRUE,"ACTYTDYLD";"FUN_LN",#N/A,TRUE,"ACTYTDYLD";"TYPE",#N/A,TRUE,"ACTYTDYLD";"PAN_LN",#N/A,TRUE,"ACTDA";"FUN_LN",#N/A,TRUE,"ACTDA";"TYPE",#N/A,TRUE,"ACTDA";"PAN_LN",#N/A,TRUE,"ACTUN";"FUN_LN",#N/A,TRUE,"ACTUN";"TYPE",#N/A,TRUE,"ACTUN";"panel",#N/A,TRUE,"ACT_TONS";"funnel",#N/A,TRUE,"ACT_TONS";"type",#N/A,TRUE,"ACT_TONS"}</definedName>
    <definedName name="__A401" hidden="1">{#N/A,#N/A,FALSE,"COVER";#N/A,#N/A,FALSE,"0";#N/A,#N/A,FALSE,"1";#N/A,#N/A,FALSE,"2";#N/A,#N/A,FALSE,"3";#N/A,#N/A,FALSE,"4";#N/A,#N/A,FALSE,"5";#N/A,#N/A,FALSE,"6";#N/A,#N/A,FALSE,"7";#N/A,#N/A,FALSE,"8";#N/A,#N/A,FALSE,"9";#N/A,#N/A,FALSE,"10";#N/A,#N/A,FALSE,"11"}</definedName>
    <definedName name="__a5" hidden="1">{"andy_p",#N/A,FALSE,"A";"andy_s",#N/A,FALSE,"A"}</definedName>
    <definedName name="__A5100" hidden="1">{#N/A,#N/A,FALSE,"COVER";#N/A,#N/A,FALSE,"0";#N/A,#N/A,FALSE,"1";#N/A,#N/A,FALSE,"2";#N/A,#N/A,FALSE,"3";#N/A,#N/A,FALSE,"4";#N/A,#N/A,FALSE,"5";#N/A,#N/A,FALSE,"6";#N/A,#N/A,FALSE,"7";#N/A,#N/A,FALSE,"8";#N/A,#N/A,FALSE,"9";#N/A,#N/A,FALSE,"10";#N/A,#N/A,FALSE,"11"}</definedName>
    <definedName name="__a6" hidden="1">{"TYPE",#N/A,FALSE,"BPDGR";"PAN_LN",#N/A,FALSE,"BPDGR";"FUN_LN",#N/A,FALSE,"BPDGR";"TYPE",#N/A,FALSE,"BPYLD";"PAN_LN",#N/A,FALSE,"BPYLD";"FUN_LN",#N/A,FALSE,"BPYLD";"TYPE",#N/A,FALSE,"BPYTDYLD";"PAN_LN",#N/A,FALSE,"BPYTDYLD";"FUN_LN",#N/A,FALSE,"BPYTDYLD";"TYPE",#N/A,FALSE,"BPDA";"PAN_LN",#N/A,FALSE,"BPDA";"FUN_LN",#N/A,FALSE,"BPDA";"TYPE",#N/A,FALSE,"BPUN";"PAN_LN",#N/A,FALSE,"BPUN";"FUN_LN",#N/A,FALSE,"BPUN"}</definedName>
    <definedName name="__A66138" localSheetId="6">#REF!</definedName>
    <definedName name="__A66138" localSheetId="11">#REF!</definedName>
    <definedName name="__A66138">#REF!</definedName>
    <definedName name="__A66139" localSheetId="6">#REF!</definedName>
    <definedName name="__A66139" localSheetId="11">#REF!</definedName>
    <definedName name="__A66139">#REF!</definedName>
    <definedName name="__A67135" localSheetId="6">#REF!</definedName>
    <definedName name="__A67135" localSheetId="11">#REF!</definedName>
    <definedName name="__A67135">#REF!</definedName>
    <definedName name="__a7" hidden="1">{"TYPE",#N/A,FALSE,"MAYDGR";"PAN_LN",#N/A,FALSE,"MAYDGR";"FUN_LN",#N/A,FALSE,"MAYDGR";"TYPE",#N/A,FALSE,"MAYYLD";"PAN_LN",#N/A,FALSE,"MAYYLD";"FUN_LN",#N/A,FALSE,"MAYYLD";"TYPE",#N/A,FALSE,"MAYTDYLD";"PAN_LN",#N/A,FALSE,"MAYTDYLD";"FUN_LN",#N/A,FALSE,"MAYTDYLD";"TYPE",#N/A,FALSE,"MAYDA";"PAN_LN",#N/A,FALSE,"MAYDA";"FUN_LN",#N/A,FALSE,"MAYDA";"TYPE",#N/A,FALSE,"MAYUN";"PAN_LN",#N/A,FALSE,"MAYUN";"FUN_LN",#N/A,FALSE,"MAYUN"}</definedName>
    <definedName name="__a8" hidden="1">{"TYPE",#N/A,FALSE,"SEPDGR";"PAN_LN",#N/A,FALSE,"SEPDGR";"FUN_LN",#N/A,FALSE,"SEPDGR";"TYPE",#N/A,FALSE,"SEPYLD";"PAN_LN",#N/A,FALSE,"SEPYLD";"FUN_LN",#N/A,FALSE,"SEPYLD";"TYPE",#N/A,FALSE,"SEPYTDYLD";"PAN_LN",#N/A,FALSE,"SEPYTDYLD";"FUN_LN",#N/A,FALSE,"SEPYTDYLD";"TYPE",#N/A,FALSE,"SEPDA";"PAN_LN",#N/A,FALSE,"SEPDA";"FUN_LN",#N/A,FALSE,"SEPDA";"TYPE",#N/A,FALSE,"SEPUN";"PAN_LN",#N/A,FALSE,"SEPUN";"FUN_LN",#N/A,FALSE,"SEPUN"}</definedName>
    <definedName name="__a9" hidden="1">{"SUMM",#N/A,TRUE,"C";"ACT_PROD",#N/A,TRUE,"A";"ACT_SHIP",#N/A,TRUE,"A";"BP_YLD",#N/A,TRUE,"B";"ACTZ_PROD",#N/A,TRUE,"D";"ACTZ_SHIP",#N/A,TRUE,"D";"ACTZ_YLD",#N/A,TRUE,"E";"CPSI_PROD",#N/A,TRUE,"F";"CPSI_SHIP",#N/A,TRUE,"F"}</definedName>
    <definedName name="__aa1" hidden="1">{#N/A,"PURADD",FALSE,"Business Analysis";#N/A,"PURSPP",FALSE,"Business Analysis";#N/A,"CTGIND",FALSE,"Business Analysis";#N/A,"PURCHM",FALSE,"Business Analysis";#N/A,"SPADD",FALSE,"Business Analysis";#N/A,"EPOXY",FALSE,"Business Analysis";#N/A,"PURPER",FALSE,"Business Analysis"}</definedName>
    <definedName name="__aa2" hidden="1">{#N/A,#N/A,FALSE,"Hip.Bas";#N/A,#N/A,FALSE,"ventas";#N/A,#N/A,FALSE,"ingre-Año";#N/A,#N/A,FALSE,"ventas-Año";#N/A,#N/A,FALSE,"Costepro";#N/A,#N/A,FALSE,"inversion";#N/A,#N/A,FALSE,"personal";#N/A,#N/A,FALSE,"Gastos-V";#N/A,#N/A,FALSE,"Circulante";#N/A,#N/A,FALSE,"CONSOLI";#N/A,#N/A,FALSE,"Es-Fin";#N/A,#N/A,FALSE,"Margen-P"}</definedName>
    <definedName name="__aa3" hidden="1">{#N/A,#N/A,FALSE,"Hip.Bas";#N/A,#N/A,FALSE,"ventas";#N/A,#N/A,FALSE,"ingre-Año";#N/A,#N/A,FALSE,"ventas-Año";#N/A,#N/A,FALSE,"Costepro";#N/A,#N/A,FALSE,"inversion";#N/A,#N/A,FALSE,"personal";#N/A,#N/A,FALSE,"Gastos-V";#N/A,#N/A,FALSE,"Circulante";#N/A,#N/A,FALSE,"CONSOLI";#N/A,#N/A,FALSE,"Es-Fin";#N/A,#N/A,FALSE,"Margen-P"}</definedName>
    <definedName name="__aaa1" hidden="1">{#N/A,#N/A,FALSE,"REPORT"}</definedName>
    <definedName name="__AAA12312" hidden="1">{#N/A,#N/A,FALSE,"gl";#N/A,#N/A,FALSE,"0017-Carlsberg";#N/A,#N/A,FALSE,"0019-Timber";#N/A,#N/A,FALSE,"0022-XiaoYa";#N/A,#N/A,FALSE,"0023-HangZhou Motorola";#N/A,#N/A,FALSE,"0042-AMP";#N/A,#N/A,FALSE,"0046-Rama";#N/A,#N/A,FALSE,"0051-Mitsubishi";#N/A,#N/A,FALSE,"0055-Haier GZS";#N/A,#N/A,FALSE,"0056-Broad Air Condition";#N/A,#N/A,FALSE,"0059-0-Kodak";#N/A,#N/A,FALSE,"0060-SJZ Press";#N/A,#N/A,FALSE,"0061-BJ Comfort";#N/A,#N/A,FALSE,"0062-Nacco";#N/A,#N/A,FALSE,"0063-Camp Carrol";#N/A,#N/A,FALSE,"0064-CoCo Coal";#N/A,#N/A,FALSE,"0066-Koito";#N/A,#N/A,FALSE,"0067-Carrefour";#N/A,#N/A,FALSE,"0073-Niger";#N/A,#N/A,FALSE,"0076-DMS";#N/A,#N/A,FALSE,"0077-New Venture";#N/A,#N/A,FALSE,"0082-Shuai Kang";#N/A,#N/A,FALSE,"0083-MingRi";#N/A,#N/A,FALSE,"0089-Haier AD";#N/A,#N/A,FALSE,"0090-WGQ";#N/A,#N/A,FALSE,"0092-Mattel";#N/A,#N/A,FALSE,"0093-MD";#N/A,#N/A,FALSE,"0095-Medical Warehouse";#N/A,#N/A,FALSE,"0096-Wiseman";#N/A,#N/A,FALSE,"0097-GYJ";#N/A,#N/A,FALSE,"0103-Zhuhai Dart";#N/A,#N/A,FALSE,"0104-Yantian Harbour";#N/A,#N/A,FALSE,"0105-Oriental";#N/A,#N/A,FALSE,"0106-Hanger";#N/A,#N/A,FALSE,"0107-ASB";#N/A,#N/A,FALSE,"0108-TJ MQ";#N/A,#N/A,FALSE,"0110-Terranvoa";#N/A,#N/A,FALSE,"0111-DMS No.2";#N/A,#N/A,FALSE,"0113-JiaHua Shoe";#N/A,#N/A,FALSE,"0115-DMS 7-3#";#N/A,#N/A,FALSE,"0116-DMS 7-4#";#N/A,#N/A,FALSE,"0117-DMS 7-1#";#N/A,#N/A,FALSE,"0118-LiYi";#N/A,#N/A,FALSE,"0119-MeiZhou Wan";#N/A,#N/A,FALSE,"0120-TaiFeng";#N/A,#N/A,FALSE,"0121-ShangFang";#N/A,#N/A,FALSE,"0122-TJ Cola";#N/A,#N/A,FALSE,"0123-XinJiang ZL";#N/A,#N/A,FALSE,"0124-Haier No.4";#N/A,#N/A,FALSE,"0125-DMS No.3";#N/A,#N/A,FALSE,"0126-DMS No.4";#N/A,#N/A,FALSE,"0127-DMS No.5";#N/A,#N/A,FALSE,"0128-DMS No.6";#N/A,#N/A,FALSE,"0129-Corning SHA";#N/A,#N/A,FALSE,"0130-WuNiu";#N/A,#N/A,FALSE,"0131-Knauf";#N/A,#N/A,FALSE,"0132-WSC";#N/A,#N/A,FALSE,"0133-Haier No.5";#N/A,#N/A,FALSE,"0134-AMP Shunde";#N/A,#N/A,FALSE,"0135-Karei";#N/A,#N/A,FALSE,"0137-Haier No.6";#N/A,#N/A,FALSE,"0138-Haier No.7";#N/A,#N/A,FALSE,"0139-Haier No.8";#N/A,#N/A,FALSE,"0140-MeiZhou Wan";#N/A,#N/A,FALSE,"0142-Auto Plant";#N/A,#N/A,FALSE,"0143-YunSheng";#N/A,#N/A,FALSE,"0146-Haier No.9";#N/A,#N/A,FALSE,"0147-DMS Stywall";#N/A,#N/A,FALSE,"0148-MD PhII";#N/A,#N/A,FALSE,"0149-Paper Making";#N/A,#N/A,FALSE,"0150-BeiRen";#N/A,#N/A,FALSE,"0151-ChengDa";#N/A,#N/A,FALSE,"0152-Haier Training Center";#N/A,#N/A,FALSE,"0153-XiaoBao";#N/A,#N/A,FALSE,"0155-CP";#N/A,#N/A,FALSE,"0156-SJ Ind. Zone";#N/A,#N/A,FALSE,"0157-YuKang";#N/A,#N/A,FALSE,"0158-DongSheng";#N/A,#N/A,FALSE,"0159-Chupa Chups";#N/A,#N/A,FALSE,"0161-ShenNei";#N/A,#N/A,FALSE,"0162-Delle";#N/A,#N/A,FALSE,"0163-BT ShengYang";#N/A,#N/A,FALSE,"0164-QiDong";#N/A,#N/A,FALSE,"0165-Homemart";#N/A,#N/A,FALSE,"0166-LeDa";#N/A,#N/A,FALSE,"0167-FND";#N/A,#N/A,FALSE,"0168-TianShi";#N/A,#N/A,FALSE,"0169-WuNiu PhII";#N/A,#N/A,FALSE,"0170-Exhibition Center";#N/A,#N/A,FALSE,"0172-SSC";#N/A,#N/A,FALSE,"0173-YunSheng PhII";#N/A,#N/A,FALSE,"0174-Exhibition Center PhII";#N/A,#N/A,FALSE,"0175-XT";#N/A,#N/A,FALSE,"0177-GE Xiamen";#N/A,#N/A,FALSE,"0178-DongDu";#N/A,#N/A,FALSE,"0179-JinBan";#N/A,#N/A,FALSE,"0180-BYF";#N/A,#N/A,FALSE,"0182-SW Airline";#N/A,#N/A,FALSE,"0183-Book Store";#N/A,#N/A,FALSE,"0184-QinShan";#N/A,#N/A,FALSE,"0185-RuSheng";#N/A,#N/A,FALSE,"0186-JAC GB";#N/A,#N/A,FALSE,"0187-UTA";#N/A,#N/A,FALSE,"0188-Rui Nan";#N/A,#N/A,FALSE,"0189-PH PuDong";#N/A,#N/A,FALSE,"0195-JAC PC";#N/A,#N/A,FALSE,"0196-XinYunFang";#N/A,#N/A,FALSE,"0197-JAC PTS";#N/A,#N/A,FALSE,"0201-QianJiang";#N/A,#N/A,FALSE,"0203-Pan Well Land";#N/A,#N/A,FALSE,"0205-Motorola Dining";#N/A,#N/A,FALSE,"0215-Dascom I";#N/A,#N/A,FALSE,"0221-Markor";#N/A,#N/A,FALSE,"0229-P &amp; G";#N/A,#N/A,FALSE,"B0001-Export Matel";#N/A,#N/A,FALSE,"B0002-Export Matel";#N/A,#N/A,FALSE,"B0003-Export Matel";#N/A,#N/A,FALSE,"B0004-Export Matel";#N/A,#N/A,FALSE,"B0005-Export Matel";#N/A,#N/A,FALSE,"B0006-Export Matel";#N/A,#N/A,FALSE,"B0007-Export Matel";#N/A,#N/A,FALSE,"B0008-Export Matel";#N/A,#N/A,FALSE,"B0009-Export Matel";#N/A,#N/A,FALSE,"B0010-Export Matel";#N/A,#N/A,FALSE,"B0011-Export Matel";#N/A,#N/A,FALSE,"B0012-Export Matel";#N/A,#N/A,FALSE,"B0013-Export Matel";#N/A,#N/A,FALSE,"B0014-Export Matel";#N/A,#N/A,FALSE,"B0015-Export Matel";#N/A,#N/A,FALSE,"B0016-Export Matel";#N/A,#N/A,FALSE,"B0017-Export Matel";#N/A,#N/A,FALSE,"B0019-Export Matel"}</definedName>
    <definedName name="__aas1" hidden="1">{#N/A,#N/A,FALSE,"REPORT"}</definedName>
    <definedName name="__abc1" hidden="1">{"detail",#N/A,FALSE,"mfg";"summary",#N/A,FALSE,"mfg"}</definedName>
    <definedName name="__abc2" hidden="1">{"detail",#N/A,FALSE,"mfg";"summary",#N/A,FALSE,"mfg"}</definedName>
    <definedName name="__abc3" hidden="1">{"detail",#N/A,FALSE,"mfg";"summary",#N/A,FALSE,"mfg"}</definedName>
    <definedName name="__acq2" localSheetId="6">#REF!</definedName>
    <definedName name="__acq2" localSheetId="11">#REF!</definedName>
    <definedName name="__acq2">#REF!</definedName>
    <definedName name="__ACS2000" hidden="1">{#N/A,#N/A,FALSE,"REPORT"}</definedName>
    <definedName name="__ad1" hidden="1">{#N/A,#N/A,FALSE,"TB";#N/A,#N/A,FALSE,"DR";#N/A,#N/A,FALSE,"AR";#N/A,#N/A,FALSE,"PL";#N/A,#N/A,FALSE,"BS";#N/A,#N/A,FALSE,"NOTES";#N/A,#N/A,FALSE,"NOTES (2)";#N/A,#N/A,FALSE,"NOTES (3)";#N/A,#N/A,FALSE,"DPL";#N/A,#N/A,FALSE,"TAXC.INDEX";#N/A,#N/A,FALSE,"Schedule I";#N/A,#N/A,FALSE,"Adjustments"}</definedName>
    <definedName name="__adj10" localSheetId="37">#REF!</definedName>
    <definedName name="__adj10" localSheetId="23">#REF!</definedName>
    <definedName name="__adj10" localSheetId="6">#REF!</definedName>
    <definedName name="__adj10" localSheetId="11">#REF!</definedName>
    <definedName name="__adj10">#REF!</definedName>
    <definedName name="__adj13" localSheetId="37">#REF!</definedName>
    <definedName name="__adj13" localSheetId="23">#REF!</definedName>
    <definedName name="__adj13" localSheetId="6">#REF!</definedName>
    <definedName name="__adj13" localSheetId="11">#REF!</definedName>
    <definedName name="__adj13">#REF!</definedName>
    <definedName name="__adj14" localSheetId="37">#REF!</definedName>
    <definedName name="__adj14" localSheetId="23">#REF!</definedName>
    <definedName name="__adj14" localSheetId="6">#REF!</definedName>
    <definedName name="__adj14" localSheetId="11">#REF!</definedName>
    <definedName name="__adj14">#REF!</definedName>
    <definedName name="__AG4" hidden="1">{#N/A,#N/A,FALSE,"TAXC.INDEX";#N/A,#N/A,FALSE,"Schedule I";#N/A,#N/A,FALSE,"Schedule  II";#N/A,#N/A,FALSE,"Schedule III"}</definedName>
    <definedName name="__ag8" hidden="1">{#N/A,#N/A,TRUE,"COVER";#N/A,#N/A,TRUE,"DIR";#N/A,#N/A,TRUE,"AUDIT"}</definedName>
    <definedName name="__ap2" hidden="1">{"detail",#N/A,FALSE,"mfg";"summary",#N/A,FALSE,"mfg"}</definedName>
    <definedName name="__Apr01" localSheetId="6">#REF!</definedName>
    <definedName name="__Apr01" localSheetId="11">#REF!</definedName>
    <definedName name="__Apr01">#REF!</definedName>
    <definedName name="__AR1" hidden="1">{#N/A,#N/A,FALSE,"TB";#N/A,#N/A,FALSE,"AR";#N/A,#N/A,FALSE,"BS";#N/A,#N/A,FALSE,"PL";#N/A,#N/A,FALSE,"NOTES";#N/A,#N/A,FALSE,"NOTES (2)";#N/A,#N/A,FALSE,"NOTES (3)";#N/A,#N/A,FALSE,"TAXC.INDEX";#N/A,#N/A,FALSE,"Schedule I";#N/A,#N/A,FALSE,"DPL";#N/A,#N/A,FALSE,"Schedule IV";#N/A,#N/A,FALSE,"Adjustments"}</definedName>
    <definedName name="__aus2" localSheetId="6">#REF!</definedName>
    <definedName name="__aus2" localSheetId="11">#REF!</definedName>
    <definedName name="__aus2">#REF!</definedName>
    <definedName name="__aus3" localSheetId="6">#REF!</definedName>
    <definedName name="__aus3" localSheetId="11">#REF!</definedName>
    <definedName name="__aus3">#REF!</definedName>
    <definedName name="__aus4" localSheetId="6">#REF!</definedName>
    <definedName name="__aus4" localSheetId="11">#REF!</definedName>
    <definedName name="__aus4">#REF!</definedName>
    <definedName name="__aus5" localSheetId="6">#REF!</definedName>
    <definedName name="__aus5" localSheetId="11">#REF!</definedName>
    <definedName name="__aus5">#REF!</definedName>
    <definedName name="__AUS6" localSheetId="6">#REF!</definedName>
    <definedName name="__AUS6" localSheetId="11">#REF!</definedName>
    <definedName name="__AUS6">#REF!</definedName>
    <definedName name="__AUS7" localSheetId="6">#REF!</definedName>
    <definedName name="__AUS7" localSheetId="11">#REF!</definedName>
    <definedName name="__AUS7">#REF!</definedName>
    <definedName name="__aus9" localSheetId="6">#REF!</definedName>
    <definedName name="__aus9" localSheetId="11">#REF!</definedName>
    <definedName name="__aus9">#REF!</definedName>
    <definedName name="__aw2" hidden="1">{#N/A,#N/A,FALSE,"FE_DRS"}</definedName>
    <definedName name="__b1" localSheetId="6">#REF!</definedName>
    <definedName name="__b1" localSheetId="11">#REF!</definedName>
    <definedName name="__b1">#REF!</definedName>
    <definedName name="__b111" hidden="1">{#N/A,#N/A,FALSE,"Pharm";#N/A,#N/A,FALSE,"WWCM"}</definedName>
    <definedName name="__b2" hidden="1">{#N/A,#N/A,FALSE,"Virgin Flightdeck"}</definedName>
    <definedName name="__B201" hidden="1">{#N/A,#N/A,FALSE,"Ocean";#N/A,#N/A,FALSE,"NewYork";#N/A,#N/A,FALSE,"Gateway";#N/A,#N/A,FALSE,"GVH";#N/A,#N/A,FALSE,"GVM";#N/A,#N/A,FALSE,"GVT"}</definedName>
    <definedName name="__b3" hidden="1">{"PVGraph2",#N/A,FALSE,"PV Data"}</definedName>
    <definedName name="__bb3" hidden="1">{#N/A,#N/A,FALSE,"Hip.Bas";#N/A,#N/A,FALSE,"ventas";#N/A,#N/A,FALSE,"ingre-Año";#N/A,#N/A,FALSE,"ventas-Año";#N/A,#N/A,FALSE,"Costepro";#N/A,#N/A,FALSE,"inversion";#N/A,#N/A,FALSE,"personal";#N/A,#N/A,FALSE,"Gastos-V";#N/A,#N/A,FALSE,"Circulante";#N/A,#N/A,FALSE,"CONSOLI";#N/A,#N/A,FALSE,"Es-Fin";#N/A,#N/A,FALSE,"Margen-P"}</definedName>
    <definedName name="__bb4" hidden="1">{#N/A,#N/A,FALSE,"Hip.Bas";#N/A,#N/A,FALSE,"ventas";#N/A,#N/A,FALSE,"ingre-Año";#N/A,#N/A,FALSE,"ventas-Año";#N/A,#N/A,FALSE,"Costepro";#N/A,#N/A,FALSE,"inversion";#N/A,#N/A,FALSE,"personal";#N/A,#N/A,FALSE,"Gastos-V";#N/A,#N/A,FALSE,"Circulante";#N/A,#N/A,FALSE,"CONSOLI";#N/A,#N/A,FALSE,"Es-Fin";#N/A,#N/A,FALSE,"Margen-P"}</definedName>
    <definedName name="__bb5" hidden="1">{#N/A,#N/A,FALSE,"Hip.Bas";#N/A,#N/A,FALSE,"ventas";#N/A,#N/A,FALSE,"ingre-Año";#N/A,#N/A,FALSE,"ventas-Año";#N/A,#N/A,FALSE,"Costepro";#N/A,#N/A,FALSE,"inversion";#N/A,#N/A,FALSE,"personal";#N/A,#N/A,FALSE,"Gastos-V";#N/A,#N/A,FALSE,"Circulante";#N/A,#N/A,FALSE,"CONSOLI";#N/A,#N/A,FALSE,"Es-Fin";#N/A,#N/A,FALSE,"Margen-P"}</definedName>
    <definedName name="__bbb2" localSheetId="6">#REF!</definedName>
    <definedName name="__bbb2" localSheetId="11">#REF!</definedName>
    <definedName name="__bbb2">#REF!</definedName>
    <definedName name="__BCF97" localSheetId="6">#REF!</definedName>
    <definedName name="__BCF97" localSheetId="11">#REF!</definedName>
    <definedName name="__BCF97">#REF!</definedName>
    <definedName name="__BLS0509" localSheetId="6">#REF!</definedName>
    <definedName name="__BLS0509" localSheetId="11">#REF!</definedName>
    <definedName name="__BLS0509">#REF!</definedName>
    <definedName name="__bsf1" localSheetId="37">#REF!</definedName>
    <definedName name="__bsf1" localSheetId="23">#REF!</definedName>
    <definedName name="__bsf1" localSheetId="6">#REF!</definedName>
    <definedName name="__bsf1" localSheetId="11">#REF!</definedName>
    <definedName name="__bsf1">#REF!</definedName>
    <definedName name="__bsf4" localSheetId="37">#REF!</definedName>
    <definedName name="__bsf4" localSheetId="23">#REF!</definedName>
    <definedName name="__bsf4" localSheetId="6">#REF!</definedName>
    <definedName name="__bsf4" localSheetId="11">#REF!</definedName>
    <definedName name="__bsf4">#REF!</definedName>
    <definedName name="__bsl1" localSheetId="37">#REF!</definedName>
    <definedName name="__bsl1" localSheetId="23">#REF!</definedName>
    <definedName name="__bsl1" localSheetId="6">#REF!</definedName>
    <definedName name="__bsl1" localSheetId="11">#REF!</definedName>
    <definedName name="__bsl1">#REF!</definedName>
    <definedName name="__bsl2" localSheetId="37">#REF!</definedName>
    <definedName name="__bsl2" localSheetId="23">#REF!</definedName>
    <definedName name="__bsl2" localSheetId="6">#REF!</definedName>
    <definedName name="__bsl2" localSheetId="11">#REF!</definedName>
    <definedName name="__bsl2">#REF!</definedName>
    <definedName name="__BSO97" localSheetId="6">#REF!</definedName>
    <definedName name="__BSO97" localSheetId="11">#REF!</definedName>
    <definedName name="__BSO97">#REF!</definedName>
    <definedName name="__BSP2" localSheetId="6">#REF!</definedName>
    <definedName name="__BSP2" localSheetId="11">#REF!</definedName>
    <definedName name="__BSP2">#REF!</definedName>
    <definedName name="__bsP3" localSheetId="6">#REF!</definedName>
    <definedName name="__bsP3" localSheetId="11">#REF!</definedName>
    <definedName name="__bsP3">#REF!</definedName>
    <definedName name="__BTG1" localSheetId="6">#REF!</definedName>
    <definedName name="__BTG1" localSheetId="11">#REF!</definedName>
    <definedName name="__BTG1">#REF!</definedName>
    <definedName name="__BTG2" localSheetId="6">#REF!</definedName>
    <definedName name="__BTG2" localSheetId="11">#REF!</definedName>
    <definedName name="__BTG2">#REF!</definedName>
    <definedName name="__BVI0509" localSheetId="6">#REF!</definedName>
    <definedName name="__BVI0509" localSheetId="11">#REF!</definedName>
    <definedName name="__BVI0509">#REF!</definedName>
    <definedName name="__c" hidden="1">{"Fiesta Facer Page",#N/A,FALSE,"Q_C_S";"Fiesta Main Page",#N/A,FALSE,"V_L";"Fiesta 95BP Struct",#N/A,FALSE,"StructBP";"Fiesta Post 95BP Struct",#N/A,FALSE,"AdjStructBP"}</definedName>
    <definedName name="__C1001" hidden="1">{#N/A,#N/A,FALSE,"TB";#N/A,#N/A,FALSE,"AR";#N/A,#N/A,FALSE,"BS";#N/A,#N/A,FALSE,"PL";#N/A,#N/A,FALSE,"NOTES";#N/A,#N/A,FALSE,"NOTES (2)";#N/A,#N/A,FALSE,"NOTES (3)";#N/A,#N/A,FALSE,"TAXC.INDEX";#N/A,#N/A,FALSE,"Schedule I";#N/A,#N/A,FALSE,"DPL";#N/A,#N/A,FALSE,"Schedule IV";#N/A,#N/A,FALSE,"Adjustments"}</definedName>
    <definedName name="__C2011" hidden="1">{#N/A,#N/A,FALSE,"TAXC.INDEX";#N/A,#N/A,FALSE,"Schedule I";#N/A,#N/A,FALSE,"Schedule  II";#N/A,#N/A,FALSE,"Schedule III";#N/A,#N/A,FALSE,"Schedule IV";#N/A,#N/A,FALSE,"Schedule IV (Cont'd)";#N/A,#N/A,FALSE,"Schedule V";#N/A,#N/A,FALSE,"Schedule VI";#N/A,#N/A,FALSE,"Schedule VII"}</definedName>
    <definedName name="__C99999" localSheetId="6">#REF!</definedName>
    <definedName name="__C99999" localSheetId="11">#REF!</definedName>
    <definedName name="__C99999">#REF!</definedName>
    <definedName name="__can10" localSheetId="6">#REF!</definedName>
    <definedName name="__can10" localSheetId="11">#REF!</definedName>
    <definedName name="__can10">#REF!</definedName>
    <definedName name="__can11" localSheetId="6">#REF!</definedName>
    <definedName name="__can11" localSheetId="11">#REF!</definedName>
    <definedName name="__can11">#REF!</definedName>
    <definedName name="__can12" localSheetId="6">#REF!</definedName>
    <definedName name="__can12" localSheetId="11">#REF!</definedName>
    <definedName name="__can12">#REF!</definedName>
    <definedName name="__can2" localSheetId="6">#REF!</definedName>
    <definedName name="__can2" localSheetId="11">#REF!</definedName>
    <definedName name="__can2">#REF!</definedName>
    <definedName name="__can4" localSheetId="6">#REF!</definedName>
    <definedName name="__can4" localSheetId="11">#REF!</definedName>
    <definedName name="__can4">#REF!</definedName>
    <definedName name="__can5" localSheetId="6">#REF!</definedName>
    <definedName name="__can5" localSheetId="11">#REF!</definedName>
    <definedName name="__can5">#REF!</definedName>
    <definedName name="__CAN6" localSheetId="6">#REF!</definedName>
    <definedName name="__CAN6" localSheetId="11">#REF!</definedName>
    <definedName name="__CAN6">#REF!</definedName>
    <definedName name="__can8" localSheetId="6">#REF!</definedName>
    <definedName name="__can8" localSheetId="11">#REF!</definedName>
    <definedName name="__can8">#REF!</definedName>
    <definedName name="__can9" localSheetId="6">#REF!</definedName>
    <definedName name="__can9" localSheetId="11">#REF!</definedName>
    <definedName name="__can9">#REF!</definedName>
    <definedName name="__cde182153" localSheetId="37">#REF!</definedName>
    <definedName name="__cde182153" localSheetId="23">#REF!</definedName>
    <definedName name="__cde182153" localSheetId="6">#REF!</definedName>
    <definedName name="__cde182153" localSheetId="11">#REF!</definedName>
    <definedName name="__cde182153">#REF!</definedName>
    <definedName name="__cde183700" localSheetId="37">#REF!</definedName>
    <definedName name="__cde183700" localSheetId="23">#REF!</definedName>
    <definedName name="__cde183700" localSheetId="6">#REF!</definedName>
    <definedName name="__cde183700" localSheetId="11">#REF!</definedName>
    <definedName name="__cde183700">#REF!</definedName>
    <definedName name="__CEE2" localSheetId="37">#REF!</definedName>
    <definedName name="__CEE2" localSheetId="23">#REF!</definedName>
    <definedName name="__CEE2" localSheetId="6">#REF!</definedName>
    <definedName name="__CEE2" localSheetId="11">#REF!</definedName>
    <definedName name="__CEE2">#REF!</definedName>
    <definedName name="__cfl1" localSheetId="37">#REF!</definedName>
    <definedName name="__cfl1" localSheetId="23">#REF!</definedName>
    <definedName name="__cfl1" localSheetId="6">#REF!</definedName>
    <definedName name="__cfl1" localSheetId="11">#REF!</definedName>
    <definedName name="__cfl1">#REF!</definedName>
    <definedName name="__cfl2" localSheetId="37">#REF!</definedName>
    <definedName name="__cfl2" localSheetId="23">#REF!</definedName>
    <definedName name="__cfl2" localSheetId="6">#REF!</definedName>
    <definedName name="__cfl2" localSheetId="11">#REF!</definedName>
    <definedName name="__cfl2">#REF!</definedName>
    <definedName name="__cfl3" localSheetId="37">#REF!</definedName>
    <definedName name="__cfl3" localSheetId="23">#REF!</definedName>
    <definedName name="__cfl3" localSheetId="6">#REF!</definedName>
    <definedName name="__cfl3" localSheetId="11">#REF!</definedName>
    <definedName name="__cfl3">#REF!</definedName>
    <definedName name="__col1" localSheetId="37">#REF!</definedName>
    <definedName name="__col1" localSheetId="23">#REF!</definedName>
    <definedName name="__col1" localSheetId="6">#REF!</definedName>
    <definedName name="__col1" localSheetId="11">#REF!</definedName>
    <definedName name="__col1">#REF!</definedName>
    <definedName name="__col2" localSheetId="37">#REF!</definedName>
    <definedName name="__col2" localSheetId="23">#REF!</definedName>
    <definedName name="__col2" localSheetId="6">#REF!</definedName>
    <definedName name="__col2" localSheetId="11">#REF!</definedName>
    <definedName name="__col2">#REF!</definedName>
    <definedName name="__col3" localSheetId="37">#REF!</definedName>
    <definedName name="__col3" localSheetId="23">#REF!</definedName>
    <definedName name="__col3" localSheetId="6">#REF!</definedName>
    <definedName name="__col3" localSheetId="11">#REF!</definedName>
    <definedName name="__col3">#REF!</definedName>
    <definedName name="__COM1" localSheetId="37">#REF!</definedName>
    <definedName name="__COM1" localSheetId="23">#REF!</definedName>
    <definedName name="__COM1" localSheetId="6">#REF!</definedName>
    <definedName name="__COM1" localSheetId="11">#REF!</definedName>
    <definedName name="__COM1">#REF!</definedName>
    <definedName name="__COM2" localSheetId="37">#REF!</definedName>
    <definedName name="__COM2" localSheetId="23">#REF!</definedName>
    <definedName name="__COM2" localSheetId="6">#REF!</definedName>
    <definedName name="__COM2" localSheetId="11">#REF!</definedName>
    <definedName name="__COM2">#REF!</definedName>
    <definedName name="__COM3" localSheetId="37">#REF!</definedName>
    <definedName name="__COM3" localSheetId="23">#REF!</definedName>
    <definedName name="__COM3" localSheetId="6">#REF!</definedName>
    <definedName name="__COM3" localSheetId="11">#REF!</definedName>
    <definedName name="__COM3">#REF!</definedName>
    <definedName name="__Con1" localSheetId="37">#REF!</definedName>
    <definedName name="__Con1" localSheetId="23">#REF!</definedName>
    <definedName name="__Con1" localSheetId="6">#REF!</definedName>
    <definedName name="__Con1" localSheetId="11">#REF!</definedName>
    <definedName name="__Con1">#REF!</definedName>
    <definedName name="__Con2" localSheetId="37">#REF!</definedName>
    <definedName name="__Con2" localSheetId="23">#REF!</definedName>
    <definedName name="__Con2" localSheetId="6">#REF!</definedName>
    <definedName name="__Con2" localSheetId="11">#REF!</definedName>
    <definedName name="__Con2">#REF!</definedName>
    <definedName name="__Con3" localSheetId="37">#REF!</definedName>
    <definedName name="__Con3" localSheetId="23">#REF!</definedName>
    <definedName name="__Con3" localSheetId="6">#REF!</definedName>
    <definedName name="__Con3" localSheetId="11">#REF!</definedName>
    <definedName name="__Con3">#REF!</definedName>
    <definedName name="__ControlBit__" hidden="1">"ENCODE_"</definedName>
    <definedName name="__Convert__" hidden="1">"ENCODE_"</definedName>
    <definedName name="__CSG1" localSheetId="37">#REF!</definedName>
    <definedName name="__CSG1" localSheetId="23">#REF!</definedName>
    <definedName name="__CSG1" localSheetId="6">#REF!</definedName>
    <definedName name="__CSG1" localSheetId="11">#REF!</definedName>
    <definedName name="__CSG1">#REF!</definedName>
    <definedName name="__CSG10" localSheetId="37">#REF!</definedName>
    <definedName name="__CSG10" localSheetId="23">#REF!</definedName>
    <definedName name="__CSG10" localSheetId="6">#REF!</definedName>
    <definedName name="__CSG10" localSheetId="11">#REF!</definedName>
    <definedName name="__CSG10">#REF!</definedName>
    <definedName name="__CSG11" localSheetId="37">#REF!</definedName>
    <definedName name="__CSG11" localSheetId="23">#REF!</definedName>
    <definedName name="__CSG11" localSheetId="6">#REF!</definedName>
    <definedName name="__CSG11" localSheetId="11">#REF!</definedName>
    <definedName name="__CSG11">#REF!</definedName>
    <definedName name="__CSG12" localSheetId="37">#REF!</definedName>
    <definedName name="__CSG12" localSheetId="23">#REF!</definedName>
    <definedName name="__CSG12" localSheetId="6">#REF!</definedName>
    <definedName name="__CSG12" localSheetId="11">#REF!</definedName>
    <definedName name="__CSG12">#REF!</definedName>
    <definedName name="__CSG13" localSheetId="37">#REF!</definedName>
    <definedName name="__CSG13" localSheetId="23">#REF!</definedName>
    <definedName name="__CSG13" localSheetId="6">#REF!</definedName>
    <definedName name="__CSG13" localSheetId="11">#REF!</definedName>
    <definedName name="__CSG13">#REF!</definedName>
    <definedName name="__CSG14" localSheetId="37">#REF!</definedName>
    <definedName name="__CSG14" localSheetId="23">#REF!</definedName>
    <definedName name="__CSG14" localSheetId="6">#REF!</definedName>
    <definedName name="__CSG14" localSheetId="11">#REF!</definedName>
    <definedName name="__CSG14">#REF!</definedName>
    <definedName name="__CSG15" localSheetId="37">#REF!</definedName>
    <definedName name="__CSG15" localSheetId="23">#REF!</definedName>
    <definedName name="__CSG15" localSheetId="6">#REF!</definedName>
    <definedName name="__CSG15" localSheetId="11">#REF!</definedName>
    <definedName name="__CSG15">#REF!</definedName>
    <definedName name="__CSG16" localSheetId="37">#REF!</definedName>
    <definedName name="__CSG16" localSheetId="23">#REF!</definedName>
    <definedName name="__CSG16" localSheetId="6">#REF!</definedName>
    <definedName name="__CSG16" localSheetId="11">#REF!</definedName>
    <definedName name="__CSG16">#REF!</definedName>
    <definedName name="__CSG17" localSheetId="37">#REF!</definedName>
    <definedName name="__CSG17" localSheetId="23">#REF!</definedName>
    <definedName name="__CSG17" localSheetId="6">#REF!</definedName>
    <definedName name="__CSG17" localSheetId="11">#REF!</definedName>
    <definedName name="__CSG17">#REF!</definedName>
    <definedName name="__CSG18" localSheetId="37">#REF!</definedName>
    <definedName name="__CSG18" localSheetId="23">#REF!</definedName>
    <definedName name="__CSG18" localSheetId="6">#REF!</definedName>
    <definedName name="__CSG18" localSheetId="11">#REF!</definedName>
    <definedName name="__CSG18">#REF!</definedName>
    <definedName name="__CSG2" localSheetId="37">#REF!</definedName>
    <definedName name="__CSG2" localSheetId="23">#REF!</definedName>
    <definedName name="__CSG2" localSheetId="6">#REF!</definedName>
    <definedName name="__CSG2" localSheetId="11">#REF!</definedName>
    <definedName name="__CSG2">#REF!</definedName>
    <definedName name="__CSG3" localSheetId="37">#REF!</definedName>
    <definedName name="__CSG3" localSheetId="23">#REF!</definedName>
    <definedName name="__CSG3" localSheetId="6">#REF!</definedName>
    <definedName name="__CSG3" localSheetId="11">#REF!</definedName>
    <definedName name="__CSG3">#REF!</definedName>
    <definedName name="__CSG4" localSheetId="37">#REF!</definedName>
    <definedName name="__CSG4" localSheetId="23">#REF!</definedName>
    <definedName name="__CSG4" localSheetId="6">#REF!</definedName>
    <definedName name="__CSG4" localSheetId="11">#REF!</definedName>
    <definedName name="__CSG4">#REF!</definedName>
    <definedName name="__CSG5" localSheetId="37">#REF!</definedName>
    <definedName name="__CSG5" localSheetId="23">#REF!</definedName>
    <definedName name="__CSG5" localSheetId="6">#REF!</definedName>
    <definedName name="__CSG5" localSheetId="11">#REF!</definedName>
    <definedName name="__CSG5">#REF!</definedName>
    <definedName name="__CSG6" localSheetId="37">#REF!</definedName>
    <definedName name="__CSG6" localSheetId="23">#REF!</definedName>
    <definedName name="__CSG6" localSheetId="6">#REF!</definedName>
    <definedName name="__CSG6" localSheetId="11">#REF!</definedName>
    <definedName name="__CSG6">#REF!</definedName>
    <definedName name="__CSG7" localSheetId="37">#REF!</definedName>
    <definedName name="__CSG7" localSheetId="23">#REF!</definedName>
    <definedName name="__CSG7" localSheetId="6">#REF!</definedName>
    <definedName name="__CSG7" localSheetId="11">#REF!</definedName>
    <definedName name="__CSG7">#REF!</definedName>
    <definedName name="__CSG8" localSheetId="37">#REF!</definedName>
    <definedName name="__CSG8" localSheetId="23">#REF!</definedName>
    <definedName name="__CSG8" localSheetId="6">#REF!</definedName>
    <definedName name="__CSG8" localSheetId="11">#REF!</definedName>
    <definedName name="__CSG8">#REF!</definedName>
    <definedName name="__CSG9" localSheetId="37">#REF!</definedName>
    <definedName name="__CSG9" localSheetId="23">#REF!</definedName>
    <definedName name="__CSG9" localSheetId="6">#REF!</definedName>
    <definedName name="__CSG9" localSheetId="11">#REF!</definedName>
    <definedName name="__CSG9">#REF!</definedName>
    <definedName name="__D2" localSheetId="6">#REF!</definedName>
    <definedName name="__D2" localSheetId="11">#REF!</definedName>
    <definedName name="__D2">#REF!</definedName>
    <definedName name="__D40" localSheetId="6">#REF!</definedName>
    <definedName name="__D40" localSheetId="11">#REF!</definedName>
    <definedName name="__D40">#REF!</definedName>
    <definedName name="__d4000" localSheetId="6">#REF!</definedName>
    <definedName name="__d4000" localSheetId="11">#REF!</definedName>
    <definedName name="__d4000">#REF!</definedName>
    <definedName name="__D50" localSheetId="6">#REF!</definedName>
    <definedName name="__D50" localSheetId="11">#REF!</definedName>
    <definedName name="__D50">#REF!</definedName>
    <definedName name="__d5000" localSheetId="6">#REF!</definedName>
    <definedName name="__d5000" localSheetId="11">#REF!</definedName>
    <definedName name="__d5000">#REF!</definedName>
    <definedName name="__DAP03" localSheetId="6">#REF!</definedName>
    <definedName name="__DAP03" localSheetId="11">#REF!</definedName>
    <definedName name="__DAP03">#REF!</definedName>
    <definedName name="__DAP97" localSheetId="6">#REF!</definedName>
    <definedName name="__DAP97" localSheetId="11">#REF!</definedName>
    <definedName name="__DAP97">#REF!</definedName>
    <definedName name="__DAT1" localSheetId="37">#REF!</definedName>
    <definedName name="__DAT1" localSheetId="23">#REF!</definedName>
    <definedName name="__DAT1" localSheetId="6">#REF!</definedName>
    <definedName name="__DAT1" localSheetId="11">#REF!</definedName>
    <definedName name="__DAT1">#REF!</definedName>
    <definedName name="__DAT10" localSheetId="37">#REF!</definedName>
    <definedName name="__DAT10" localSheetId="23">#REF!</definedName>
    <definedName name="__DAT10" localSheetId="6">#REF!</definedName>
    <definedName name="__DAT10" localSheetId="11">#REF!</definedName>
    <definedName name="__DAT10">#REF!</definedName>
    <definedName name="__DAT11" localSheetId="37">#REF!</definedName>
    <definedName name="__DAT11" localSheetId="23">#REF!</definedName>
    <definedName name="__DAT11" localSheetId="6">#REF!</definedName>
    <definedName name="__DAT11" localSheetId="11">#REF!</definedName>
    <definedName name="__DAT11">#REF!</definedName>
    <definedName name="__DAT12" localSheetId="37">#REF!</definedName>
    <definedName name="__DAT12" localSheetId="23">#REF!</definedName>
    <definedName name="__DAT12" localSheetId="6">#REF!</definedName>
    <definedName name="__DAT12" localSheetId="11">#REF!</definedName>
    <definedName name="__DAT12">#REF!</definedName>
    <definedName name="__DAT13" localSheetId="37">#REF!</definedName>
    <definedName name="__DAT13" localSheetId="23">#REF!</definedName>
    <definedName name="__DAT13" localSheetId="6">#REF!</definedName>
    <definedName name="__DAT13" localSheetId="11">#REF!</definedName>
    <definedName name="__DAT13">#REF!</definedName>
    <definedName name="__DAT14" localSheetId="37">#REF!</definedName>
    <definedName name="__DAT14" localSheetId="23">#REF!</definedName>
    <definedName name="__DAT14" localSheetId="6">#REF!</definedName>
    <definedName name="__DAT14" localSheetId="11">#REF!</definedName>
    <definedName name="__DAT14">#REF!</definedName>
    <definedName name="__DAT15" localSheetId="37">#REF!</definedName>
    <definedName name="__DAT15" localSheetId="23">#REF!</definedName>
    <definedName name="__DAT15" localSheetId="6">#REF!</definedName>
    <definedName name="__DAT15" localSheetId="11">#REF!</definedName>
    <definedName name="__DAT15">#REF!</definedName>
    <definedName name="__DAT16" localSheetId="37">#REF!</definedName>
    <definedName name="__DAT16" localSheetId="23">#REF!</definedName>
    <definedName name="__DAT16" localSheetId="6">#REF!</definedName>
    <definedName name="__DAT16" localSheetId="11">#REF!</definedName>
    <definedName name="__DAT16">#REF!</definedName>
    <definedName name="__DAT17" localSheetId="37">#REF!</definedName>
    <definedName name="__DAT17" localSheetId="23">#REF!</definedName>
    <definedName name="__DAT17" localSheetId="6">#REF!</definedName>
    <definedName name="__DAT17" localSheetId="11">#REF!</definedName>
    <definedName name="__DAT17">#REF!</definedName>
    <definedName name="__DAT18" localSheetId="37">#REF!</definedName>
    <definedName name="__DAT18" localSheetId="23">#REF!</definedName>
    <definedName name="__DAT18" localSheetId="6">#REF!</definedName>
    <definedName name="__DAT18" localSheetId="11">#REF!</definedName>
    <definedName name="__DAT18">#REF!</definedName>
    <definedName name="__DAT19" localSheetId="37">#REF!</definedName>
    <definedName name="__DAT19" localSheetId="23">#REF!</definedName>
    <definedName name="__DAT19" localSheetId="6">#REF!</definedName>
    <definedName name="__DAT19" localSheetId="11">#REF!</definedName>
    <definedName name="__DAT19">#REF!</definedName>
    <definedName name="__DAT2" localSheetId="37">#REF!</definedName>
    <definedName name="__DAT2" localSheetId="23">#REF!</definedName>
    <definedName name="__DAT2" localSheetId="6">#REF!</definedName>
    <definedName name="__DAT2" localSheetId="11">#REF!</definedName>
    <definedName name="__DAT2">#REF!</definedName>
    <definedName name="__DAT20" localSheetId="37">#REF!</definedName>
    <definedName name="__DAT20" localSheetId="23">#REF!</definedName>
    <definedName name="__DAT20" localSheetId="6">#REF!</definedName>
    <definedName name="__DAT20" localSheetId="11">#REF!</definedName>
    <definedName name="__DAT20">#REF!</definedName>
    <definedName name="__DAT21" localSheetId="37">#REF!</definedName>
    <definedName name="__DAT21" localSheetId="23">#REF!</definedName>
    <definedName name="__DAT21" localSheetId="6">#REF!</definedName>
    <definedName name="__DAT21" localSheetId="11">#REF!</definedName>
    <definedName name="__DAT21">#REF!</definedName>
    <definedName name="__DAT22" localSheetId="37">#REF!</definedName>
    <definedName name="__DAT22" localSheetId="23">#REF!</definedName>
    <definedName name="__DAT22" localSheetId="6">#REF!</definedName>
    <definedName name="__DAT22" localSheetId="11">#REF!</definedName>
    <definedName name="__DAT22">#REF!</definedName>
    <definedName name="__DAT23" localSheetId="37">#REF!</definedName>
    <definedName name="__DAT23" localSheetId="23">#REF!</definedName>
    <definedName name="__DAT23" localSheetId="6">#REF!</definedName>
    <definedName name="__DAT23" localSheetId="11">#REF!</definedName>
    <definedName name="__DAT23">#REF!</definedName>
    <definedName name="__DAT27" localSheetId="37">#REF!</definedName>
    <definedName name="__DAT27" localSheetId="23">#REF!</definedName>
    <definedName name="__DAT27" localSheetId="6">#REF!</definedName>
    <definedName name="__DAT27" localSheetId="11">#REF!</definedName>
    <definedName name="__DAT27">#REF!</definedName>
    <definedName name="__DAT3" localSheetId="37">#REF!</definedName>
    <definedName name="__DAT3" localSheetId="23">#REF!</definedName>
    <definedName name="__DAT3" localSheetId="6">#REF!</definedName>
    <definedName name="__DAT3" localSheetId="11">#REF!</definedName>
    <definedName name="__DAT3">#REF!</definedName>
    <definedName name="__DAT34" localSheetId="37">#REF!</definedName>
    <definedName name="__DAT34" localSheetId="23">#REF!</definedName>
    <definedName name="__DAT34" localSheetId="6">#REF!</definedName>
    <definedName name="__DAT34" localSheetId="11">#REF!</definedName>
    <definedName name="__DAT34">#REF!</definedName>
    <definedName name="__DAT35" localSheetId="37">#REF!</definedName>
    <definedName name="__DAT35" localSheetId="23">#REF!</definedName>
    <definedName name="__DAT35" localSheetId="6">#REF!</definedName>
    <definedName name="__DAT35" localSheetId="11">#REF!</definedName>
    <definedName name="__DAT35">#REF!</definedName>
    <definedName name="__DAT38" localSheetId="37">#REF!</definedName>
    <definedName name="__DAT38" localSheetId="23">#REF!</definedName>
    <definedName name="__DAT38" localSheetId="6">#REF!</definedName>
    <definedName name="__DAT38" localSheetId="11">#REF!</definedName>
    <definedName name="__DAT38">#REF!</definedName>
    <definedName name="__DAT4" localSheetId="37">#REF!</definedName>
    <definedName name="__DAT4" localSheetId="23">#REF!</definedName>
    <definedName name="__DAT4" localSheetId="6">#REF!</definedName>
    <definedName name="__DAT4" localSheetId="11">#REF!</definedName>
    <definedName name="__DAT4">#REF!</definedName>
    <definedName name="__DAT5" localSheetId="37">#REF!</definedName>
    <definedName name="__DAT5" localSheetId="23">#REF!</definedName>
    <definedName name="__DAT5" localSheetId="6">#REF!</definedName>
    <definedName name="__DAT5" localSheetId="11">#REF!</definedName>
    <definedName name="__DAT5">#REF!</definedName>
    <definedName name="__DAT6" localSheetId="37">#REF!</definedName>
    <definedName name="__DAT6" localSheetId="23">#REF!</definedName>
    <definedName name="__DAT6" localSheetId="6">#REF!</definedName>
    <definedName name="__DAT6" localSheetId="11">#REF!</definedName>
    <definedName name="__DAT6">#REF!</definedName>
    <definedName name="__DAT7" localSheetId="37">#REF!</definedName>
    <definedName name="__DAT7" localSheetId="23">#REF!</definedName>
    <definedName name="__DAT7" localSheetId="6">#REF!</definedName>
    <definedName name="__DAT7" localSheetId="11">#REF!</definedName>
    <definedName name="__DAT7">#REF!</definedName>
    <definedName name="__DAT8" localSheetId="37">#REF!</definedName>
    <definedName name="__DAT8" localSheetId="23">#REF!</definedName>
    <definedName name="__DAT8" localSheetId="6">#REF!</definedName>
    <definedName name="__DAT8" localSheetId="11">#REF!</definedName>
    <definedName name="__DAT8">#REF!</definedName>
    <definedName name="__DAT9" localSheetId="37">#REF!</definedName>
    <definedName name="__DAT9" localSheetId="23">#REF!</definedName>
    <definedName name="__DAT9" localSheetId="6">#REF!</definedName>
    <definedName name="__DAT9" localSheetId="11">#REF!</definedName>
    <definedName name="__DAT9">#REF!</definedName>
    <definedName name="__DEM0808" localSheetId="6">#REF!</definedName>
    <definedName name="__DEM0808" localSheetId="11">#REF!</definedName>
    <definedName name="__DEM0808">#REF!</definedName>
    <definedName name="__df1" hidden="1">{#N/A,#N/A,FALSE,"TB";#N/A,#N/A,FALSE,"AR";#N/A,#N/A,FALSE,"BS";#N/A,#N/A,FALSE,"PL";#N/A,#N/A,FALSE,"NOTES";#N/A,#N/A,FALSE,"NOTES (2)";#N/A,#N/A,FALSE,"NOTES (3)";#N/A,#N/A,FALSE,"TAXC.INDEX";#N/A,#N/A,FALSE,"Schedule I";#N/A,#N/A,FALSE,"DPL";#N/A,#N/A,FALSE,"Schedule IV";#N/A,#N/A,FALSE,"Adjustments"}</definedName>
    <definedName name="__df2" hidden="1">{#N/A,#N/A,FALSE,"TB";#N/A,#N/A,FALSE,"DR";#N/A,#N/A,FALSE,"AR";#N/A,#N/A,FALSE,"PL";#N/A,#N/A,FALSE,"BS";#N/A,#N/A,FALSE,"NOTES";#N/A,#N/A,FALSE,"NOTES (2)";#N/A,#N/A,FALSE,"NOTES (3)";#N/A,#N/A,FALSE,"DPL";#N/A,#N/A,FALSE,"TAXC.INDEX";#N/A,#N/A,FALSE,"Schedule I";#N/A,#N/A,FALSE,"Adjustments"}</definedName>
    <definedName name="__DMN1" localSheetId="37">#REF!</definedName>
    <definedName name="__DMN1" localSheetId="23">#REF!</definedName>
    <definedName name="__DMN1" localSheetId="6">#REF!</definedName>
    <definedName name="__DMN1" localSheetId="11">#REF!</definedName>
    <definedName name="__DMN1">#REF!</definedName>
    <definedName name="__DMN2" localSheetId="37">#REF!</definedName>
    <definedName name="__DMN2" localSheetId="23">#REF!</definedName>
    <definedName name="__DMN2" localSheetId="6">#REF!</definedName>
    <definedName name="__DMN2" localSheetId="11">#REF!</definedName>
    <definedName name="__DMN2">#REF!</definedName>
    <definedName name="__DMN3" localSheetId="37">#REF!</definedName>
    <definedName name="__DMN3" localSheetId="23">#REF!</definedName>
    <definedName name="__DMN3" localSheetId="6">#REF!</definedName>
    <definedName name="__DMN3" localSheetId="11">#REF!</definedName>
    <definedName name="__DMN3">#REF!</definedName>
    <definedName name="__DMN4" localSheetId="37">#REF!</definedName>
    <definedName name="__DMN4" localSheetId="23">#REF!</definedName>
    <definedName name="__DMN4" localSheetId="6">#REF!</definedName>
    <definedName name="__DMN4" localSheetId="11">#REF!</definedName>
    <definedName name="__DMN4">#REF!</definedName>
    <definedName name="__DPS96" localSheetId="6">#REF!</definedName>
    <definedName name="__DPS96" localSheetId="11">#REF!</definedName>
    <definedName name="__DPS96">#REF!</definedName>
    <definedName name="__DPS97" localSheetId="6">#REF!</definedName>
    <definedName name="__DPS97" localSheetId="11">#REF!</definedName>
    <definedName name="__DPS97">#REF!</definedName>
    <definedName name="__DPS98" localSheetId="6">#REF!</definedName>
    <definedName name="__DPS98" localSheetId="11">#REF!</definedName>
    <definedName name="__DPS98">#REF!</definedName>
    <definedName name="__DPS99" localSheetId="6">#REF!</definedName>
    <definedName name="__DPS99" localSheetId="11">#REF!</definedName>
    <definedName name="__DPS99">#REF!</definedName>
    <definedName name="__dwa1" hidden="1">{#N/A,"PURCHM",FALSE,"Business Analysis";#N/A,"SPADD",FALSE,"Business Analysis"}</definedName>
    <definedName name="__E1" hidden="1">{#N/A,#N/A,FALSE,"TB";#N/A,#N/A,FALSE,"AR";#N/A,#N/A,FALSE,"BS";#N/A,#N/A,FALSE,"PL";#N/A,#N/A,FALSE,"NOTES";#N/A,#N/A,FALSE,"NOTES (2)";#N/A,#N/A,FALSE,"NOTES (3)";#N/A,#N/A,FALSE,"TAXC.INDEX";#N/A,#N/A,FALSE,"Schedule I";#N/A,#N/A,FALSE,"DPL";#N/A,#N/A,FALSE,"Schedule IV";#N/A,#N/A,FALSE,"Adjustments"}</definedName>
    <definedName name="__E11" hidden="1">{#N/A,#N/A,FALSE,"COVER";#N/A,#N/A,FALSE,"0";#N/A,#N/A,FALSE,"1";#N/A,#N/A,FALSE,"2";#N/A,#N/A,FALSE,"3";#N/A,#N/A,FALSE,"4";#N/A,#N/A,FALSE,"5";#N/A,#N/A,FALSE,"6";#N/A,#N/A,FALSE,"7";#N/A,#N/A,FALSE,"8";#N/A,#N/A,FALSE,"9";#N/A,#N/A,FALSE,"10";#N/A,#N/A,FALSE,"11"}</definedName>
    <definedName name="__E1100" hidden="1">{#N/A,#N/A,FALSE,"TAXC.INDEX";#N/A,#N/A,FALSE,"Schedule I";#N/A,#N/A,FALSE,"Schedule  II";#N/A,#N/A,FALSE,"Schedule III";#N/A,#N/A,FALSE,"Schedule IV";#N/A,#N/A,FALSE,"Schedule IV (Cont'd)";#N/A,#N/A,FALSE,"Schedule V";#N/A,#N/A,FALSE,"Schedule VI";#N/A,#N/A,FALSE,"Schedule VII"}</definedName>
    <definedName name="__e12" hidden="1">{#N/A,#N/A,FALSE,"TB";#N/A,#N/A,FALSE,"AR";#N/A,#N/A,FALSE,"BS";#N/A,#N/A,FALSE,"PL";#N/A,#N/A,FALSE,"NOTES";#N/A,#N/A,FALSE,"NOTES (2)";#N/A,#N/A,FALSE,"NOTES (3)";#N/A,#N/A,FALSE,"TAXC.INDEX";#N/A,#N/A,FALSE,"Schedule I";#N/A,#N/A,FALSE,"DPL";#N/A,#N/A,FALSE,"Schedule IV";#N/A,#N/A,FALSE,"Adjustments"}</definedName>
    <definedName name="__E1300" hidden="1">{#N/A,#N/A,FALSE,"DIR-REP";#N/A,#N/A,FALSE,"AUD-REPORT";#N/A,#N/A,FALSE,"P7L&amp;BS";#N/A,#N/A,FALSE,"NOTES";#N/A,#N/A,FALSE,"FA";#N/A,#N/A,FALSE,"NOTES (2)";#N/A,#N/A,FALSE,"Schedule  IV";#N/A,#N/A,FALSE,"Schedule V"}</definedName>
    <definedName name="__E350" hidden="1">{#N/A,#N/A,FALSE,"TB";#N/A,#N/A,FALSE,"AR";#N/A,#N/A,FALSE,"BS";#N/A,#N/A,FALSE,"PL";#N/A,#N/A,FALSE,"NOTES";#N/A,#N/A,FALSE,"NOTES (2)";#N/A,#N/A,FALSE,"NOTES (3)";#N/A,#N/A,FALSE,"TAXC.INDEX";#N/A,#N/A,FALSE,"Schedule I";#N/A,#N/A,FALSE,"DPL";#N/A,#N/A,FALSE,"Schedule IV";#N/A,#N/A,FALSE,"Adjustments"}</definedName>
    <definedName name="__E5001" hidden="1">{#N/A,#N/A,FALSE,"TB";#N/A,#N/A,FALSE,"AR";#N/A,#N/A,FALSE,"BS";#N/A,#N/A,FALSE,"PL";#N/A,#N/A,FALSE,"NOTES";#N/A,#N/A,FALSE,"NOTES (2)";#N/A,#N/A,FALSE,"NOTES (3)";#N/A,#N/A,FALSE,"TAXC.INDEX";#N/A,#N/A,FALSE,"Schedule I";#N/A,#N/A,FALSE,"DPL";#N/A,#N/A,FALSE,"Schedule IV";#N/A,#N/A,FALSE,"Adjustments"}</definedName>
    <definedName name="__ENI96" localSheetId="6">#REF!</definedName>
    <definedName name="__ENI96" localSheetId="11">#REF!</definedName>
    <definedName name="__ENI96">#REF!</definedName>
    <definedName name="__eps7" localSheetId="6">#REF!,#REF!</definedName>
    <definedName name="__eps7" localSheetId="11">#REF!,#REF!</definedName>
    <definedName name="__eps7">#REF!,#REF!</definedName>
    <definedName name="__eps8" localSheetId="6">#REF!,#REF!</definedName>
    <definedName name="__eps8" localSheetId="11">#REF!,#REF!</definedName>
    <definedName name="__eps8">#REF!,#REF!</definedName>
    <definedName name="__eps93" localSheetId="6">#REF!</definedName>
    <definedName name="__eps93" localSheetId="11">#REF!</definedName>
    <definedName name="__eps93">#REF!</definedName>
    <definedName name="__eps94" localSheetId="6">#REF!</definedName>
    <definedName name="__eps94" localSheetId="11">#REF!</definedName>
    <definedName name="__eps94">#REF!</definedName>
    <definedName name="__EPS96" localSheetId="6">#REF!</definedName>
    <definedName name="__EPS96" localSheetId="11">#REF!</definedName>
    <definedName name="__EPS96">#REF!</definedName>
    <definedName name="__EPS97" localSheetId="6">#REF!</definedName>
    <definedName name="__EPS97" localSheetId="11">#REF!</definedName>
    <definedName name="__EPS97">#REF!</definedName>
    <definedName name="__EPS98" localSheetId="6">#REF!</definedName>
    <definedName name="__EPS98" localSheetId="11">#REF!</definedName>
    <definedName name="__EPS98">#REF!</definedName>
    <definedName name="__EPS99" localSheetId="6">#REF!</definedName>
    <definedName name="__EPS99" localSheetId="11">#REF!</definedName>
    <definedName name="__EPS99">#REF!</definedName>
    <definedName name="__ET1" localSheetId="6">#REF!</definedName>
    <definedName name="__ET1" localSheetId="11">#REF!</definedName>
    <definedName name="__ET1">#REF!</definedName>
    <definedName name="__eu93" hidden="1">{"Comp_of_Price_Effect",#N/A,FALSE,"QTRDPVAR"}</definedName>
    <definedName name="__f501" hidden="1">{#N/A,#N/A,FALSE,"COVER";#N/A,#N/A,FALSE,"0";#N/A,#N/A,FALSE,"1";#N/A,#N/A,FALSE,"2";#N/A,#N/A,FALSE,"3";#N/A,#N/A,FALSE,"4";#N/A,#N/A,FALSE,"5";#N/A,#N/A,FALSE,"6";#N/A,#N/A,FALSE,"7";#N/A,#N/A,FALSE,"8";#N/A,#N/A,FALSE,"9";#N/A,#N/A,FALSE,"10";#N/A,#N/A,FALSE,"11"}</definedName>
    <definedName name="__FA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__FAB2" hidden="1">{"'AS,SEC'!$A$4:$J$25"}</definedName>
    <definedName name="__fd4" localSheetId="6" hidden="1">#REF!</definedName>
    <definedName name="__fd4" localSheetId="11" hidden="1">#REF!</definedName>
    <definedName name="__fd4" hidden="1">#REF!</definedName>
    <definedName name="__FDS_HYPERLINK_TOGGLE_STATE__" hidden="1">"ON"</definedName>
    <definedName name="__FDS_UNIQUE_RANGE_ID_GENERATOR_COUNTER" hidden="1">1</definedName>
    <definedName name="__FDS_USED_FOR_REUSING_RANGE_IDS_RECYCLE" hidden="1">{152,168,338,189,173,195,158,390,7,11,232,378,159,175,261,183,177,129,8,155,265,394,57}</definedName>
    <definedName name="__FDS_USED_FOR_REUSING_RANGE_IDS_RECYCLE_1">{710,699,716,693,717,700,711,694,718,695,719,696,712,701,702,703,697,713,720,714,704,698,721,715,722,645,651,658,652,646,659,647,660,653,673,648,661,674,654,675,649,662,655,676,656,657,677,663,650}</definedName>
    <definedName name="__FDS_USED_FOR_REUSING_RANGE_IDS_RECYCLE_2">{710,699,716,693,717,700,711,694,718,695,719,696,712,701,702,703,697,713,720,714,704,698,721,715,722,645,651,658,652,646,659,647,660,653,673,648,661,674,654,675,649,662,655,676,656,657,677,663,650}</definedName>
    <definedName name="__FDS_USED_FOR_REUSING_RANGE_IDS_RECYCLE_3">{710,699,716,693,717,700,711,694,718,695,719,696,712,701,702,703,697,713,720,714,704,698,721,715,722,645,651,658,652,646,659,647,660,653,673,648,661,674,654,675,649,662,655,676,656,657,677,663,650}</definedName>
    <definedName name="__Feb03" localSheetId="6">#REF!</definedName>
    <definedName name="__Feb03" localSheetId="11">#REF!</definedName>
    <definedName name="__Feb03">#REF!</definedName>
    <definedName name="__fed2" localSheetId="6">#REF!</definedName>
    <definedName name="__fed2" localSheetId="11">#REF!</definedName>
    <definedName name="__fed2">#REF!</definedName>
    <definedName name="__fej2" localSheetId="6">#REF!</definedName>
    <definedName name="__fej2" localSheetId="11">#REF!</definedName>
    <definedName name="__fej2">#REF!</definedName>
    <definedName name="__fff2" localSheetId="6">#REF!</definedName>
    <definedName name="__fff2" localSheetId="11">#REF!</definedName>
    <definedName name="__fff2">#REF!</definedName>
    <definedName name="__FYE2" localSheetId="6">#REF!</definedName>
    <definedName name="__FYE2" localSheetId="11">#REF!</definedName>
    <definedName name="__FYE2">#REF!</definedName>
    <definedName name="__G100" hidden="1">{#N/A,#N/A,FALSE,"a-f&amp;e";#N/A,#N/A,FALSE,"a-land";#N/A,#N/A,FALSE,"pl-deprec";#N/A,#N/A,FALSE,"pl-fa-disposals"}</definedName>
    <definedName name="__GAA1" localSheetId="6">#REF!</definedName>
    <definedName name="__GAA1" localSheetId="11">#REF!</definedName>
    <definedName name="__GAA1">#REF!</definedName>
    <definedName name="__GAA2" localSheetId="6">#REF!</definedName>
    <definedName name="__GAA2" localSheetId="11">#REF!</definedName>
    <definedName name="__GAA2">#REF!</definedName>
    <definedName name="__GD10" hidden="1">{#N/A,#N/A,FALSE,"summary"}</definedName>
    <definedName name="__GDB0808" localSheetId="6">#REF!</definedName>
    <definedName name="__GDB0808" localSheetId="11">#REF!</definedName>
    <definedName name="__GDB0808">#REF!</definedName>
    <definedName name="__GGG111" hidden="1">{#N/A,#N/A,FALSE,"Face";#N/A,#N/A,FALSE,"gl";#N/A,#N/A,FALSE,"1001 Petty Cash - RMB";#N/A,#N/A,FALSE,"1002 Petty Cash - USD";#N/A,#N/A,FALSE,"1020 Bank - Comm - RMB";#N/A,#N/A,FALSE,"1021 Bank-ICBC-Rmb";#N/A,#N/A,FALSE,"1022 Bank-Ind-RMB";#N/A,#N/A,FALSE,"1029 Bank-Ind Base-USD";#N/A,#N/A,FALSE,"1101Trade AR-Domestic";#N/A,#N/A,FALSE,"1111 Trade AR-Export";#N/A,#N/A,FALSE,"Inter AR-Off";#N/A,#N/A,FALSE,"1211Inter AR-BWT(Off Exp)";#N/A,#N/A,FALSE,"1211Inter AR-BWT(KC) USD";#N/A,#N/A,FALSE,"1211Inter AR-BWT(KC) RMB";#N/A,#N/A,FALSE,"1251 Other AR-Employee";#N/A,#N/A,FALSE,"1272 Other AR-Airfare";#N/A,#N/A,FALSE,"1281 Note Receivable-Customer";#N/A,#N/A,FALSE,"1282 Note Receiveable-Others";#N/A,#N/A,FALSE,"1283 Note Receiveable-Comm Cust";#N/A,#N/A,FALSE,"14011301 Inventory-Raw Matel";#N/A,#N/A,FALSE,"14011302 Inventory-Coil Center";#N/A,#N/A,FALSE,"14011308 WIP - Coil Center";#N/A,#N/A,FALSE,"14011399  Inv Transfer Interim";#N/A,#N/A,FALSE,"14111311 Package Matel";#N/A,#N/A,FALSE,"14611321 F.G.-MS,PS";#N/A,#N/A,FALSE,"14611331 F.G. -MO";#N/A,#N/A,FALSE,"1361 WIP-Matel.";#N/A,#N/A,FALSE,"14611399 Inventory Adjust";#N/A,#N/A,FALSE,"133201 Job Cost - PO";#N/A,#N/A,FALSE,"133202 Job Cost - MS,PS";#N/A,#N/A,FALSE,"133203 Job Cost - MO";#N/A,#N/A,FALSE,"133204 Job Cost - Dept Exp";#N/A,#N/A,FALSE,"133205 Job Cost - Labour";#N/A,#N/A,FALSE,"133206 Job Cost-PO for Buyout";#N/A,#N/A,FALSE,"133207 Job Cost - Tools";#N/A,#N/A,FALSE,"133208 Job Cost -Commission";#N/A,#N/A,FALSE,"133209 Job Cost -Others";#N/A,#N/A,FALSE,"133210 Job Cost -Drawing Appr.";#N/A,#N/A,FALSE,"133211 Job Cost -Insurance";#N/A,#N/A,FALSE,"133212 Job Cost -Freight";#N/A,#N/A,FALSE,"133213 Job Cost-Imp Duty";#N/A,#N/A,FALSE,"133214 Job Cost-Erect";#N/A,#N/A,FALSE,"14611340 RPL Interim";#N/A,#N/A,FALSE,"14611341 MO Interim";#N/A,#N/A,FALSE,"14611342 TP Delivery Interim";#N/A,#N/A,FALSE,"14611360 Job Cost - WIP -MO";#N/A,#N/A,FALSE,"1333 Proposal Inv";#N/A,#N/A,FALSE,"11711401Prepaid Supp.RMB";#N/A,#N/A,FALSE,"11711402 Prepaid Supp.USD";#N/A,#N/A,FALSE,"1503 Land";#N/A,#N/A,FALSE,"1505 Software";#N/A,#N/A,FALSE,"1603A.A.mortization-Land";#N/A,#N/A,FALSE,"1600 A.Amortization-Software";#N/A,#N/A,FALSE,"Construction";#N/A,#N/A,FALSE,"16011721 Fixed Assets-Bldg";#N/A,#N/A,FALSE,"16011722 Fixed Assets-Equip";#N/A,#N/A,FALSE,"16011723 Fixed Assets-Sys Equip";#N/A,#N/A,FALSE,"16011724 Fixed Assets-Off Equip";#N/A,#N/A,FALSE,"16011725 Fixed Assets-Vehicles";#N/A,#N/A,FALSE,"16011726 Fixed Assets-Misc";#N/A,#N/A,FALSE,"16211621 Disposal FA";#N/A,#N/A,FALSE,"1801 Depreciation-Bldg";#N/A,#N/A,FALSE,"1802 Depreciation -Equip";#N/A,#N/A,FALSE,"1803 Depreciation -System";#N/A,#N/A,FALSE,"1804 Depreciation -Fur. &amp; Equip";#N/A,#N/A,FALSE,"1805 Depreciation -Vehicles";#N/A,#N/A,FALSE,"1806 Depreciation -Misc";#N/A,#N/A,FALSE,"1901Org. Exp";#N/A,#N/A,FALSE,"1902 FX G or L";#N/A,#N/A,FALSE,"2001Acct.Payable-RMB";#N/A,#N/A,FALSE,"2002Acct.Payable-USD";#N/A,#N/A,FALSE,"2181200201 Accr.Liab-Job-F.G.";#N/A,#N/A,FALSE,"2181200202 Accr.Liab-Job-Dept ";#N/A,#N/A,FALSE,"2181200203 Accr.Liab-Job-PO";#N/A,#N/A,FALSE,"2181200204 Accr.Liab-Job-Tools";#N/A,#N/A,FALSE,"2181200205 Accr.Liab-Job-Comm";#N/A,#N/A,FALSE,"2181200206 Accr.Liab-Drawing Ap";#N/A,#N/A,FALSE,"2181200208 Accr.Liab-Job-Frght";#N/A,#N/A,FALSE,"2181200210 Accr.Liab-Job-Others";#N/A,#N/A,FALSE,"2003Accr.Liabilities-Misc.";#N/A,#N/A,FALSE,"2004Accr.Liabilities-Tools";#N/A,#N/A,FALSE,"2002 Accr.Liabilities-Inventory";#N/A,#N/A,FALSE,"21218000 Inovices Receipts";#N/A,#N/A,FALSE,"21412061 Tax Payable-Income ";#N/A,#N/A,FALSE,"21412062 Tax Payable-Vat(In)";#N/A,#N/A,FALSE,"21412063 Tax Payable-Vat(Out)";#N/A,#N/A,FALSE,"21412064 Tax Pay-Come Out Vat";#N/A,#N/A,FALSE,"21412065Tax Payable-Paid Tax";#N/A,#N/A,FALSE,"21412071 Tax Payable-Ind";#N/A,#N/A,FALSE,"21412072 Tax Payable-Business";#N/A,#N/A,FALSE,"2131 Accrue Payroll";#N/A,#N/A,FALSE,"2139Other AP-BSI Prj";#N/A,#N/A,FALSE,"2171 Other AP-Misc";#N/A,#N/A,FALSE,"2421 Adv From Customer-Domestic";#N/A,#N/A,FALSE,"2422 Adv From Customer-Export";#N/A,#N/A,FALSE,"3001 Capital";#N/A,#N/A,FALSE,"3002 Capital Surplus";#N/A,#N/A,FALSE,"31013021-Reserve Fund";#N/A,#N/A,FALSE,"3110 Return Earning";#N/A,#N/A,FALSE,"5001 Sales-Bld Sys (Local)";#N/A,#N/A,FALSE,"5003 Sales-Service";#N/A,#N/A,FALSE,"5004 Sales-Bld Sys (Export)";#N/A,#N/A,FALSE,"5005 Sales-Incompany";#N/A,#N/A,FALSE,"5111 Sales Tax";#N/A,#N/A,FALSE,"5201 COGS (Local)-Building";#N/A,#N/A,FALSE,"5203 COGS-Service";#N/A,#N/A,FALSE,"5204 COGS (Export)-Building";#N/A,#N/A,FALSE,"5205 COGS-Intercompany";#N/A,#N/A,FALSE,"5301 PPV";#N/A,#N/A,FALSE,"5302 Material Usage Variance";#N/A,#N/A,FALSE,"5303 Physical Inv.Adjustment";#N/A,#N/A,FALSE,"5304 Factory Overhead Absorptio";#N/A,#N/A,FALSE,"52018680 Inc From Other Op";#N/A,#N/A,FALSE,"52118682 Exp From Other Op";#N/A,#N/A,FALSE,"5501 Non-operation Income";#N/A,#N/A,FALSE,"5601 Non-operation Expenses";#N/A,#N/A,FALSE,"59005900 Income Tax-?¡§??????";#N/A,#N/A,FALSE,"8227 Bank &amp; Financial Charges";#N/A,#N/A,FALSE,"8690 Interest Exp-Inc";#N/A,#N/A,FALSE,"8700Interest On Other Loans";#N/A,#N/A,FALSE,"8710 G&amp;L Foreign Exchange";#N/A,#N/A,FALSE,"9999-Interim Account"}</definedName>
    <definedName name="__GR3" hidden="1">{"Informes",#N/A,FALSE,"CA";"Informes",#N/A,FALSE,"CN";"Informes",#N/A,FALSE,"INVERSIONES";"Informes",#N/A,FALSE,"CN Oficial";"Informes",#N/A,FALSE,"CA Oficial";"Informes",#N/A,FALSE,"Res Datos Areas"}</definedName>
    <definedName name="__h2" hidden="1">{#N/A,#N/A,FALSE,"Virgin Flightdeck"}</definedName>
    <definedName name="__H2_1" hidden="1">{"'分公司销售'!$G$2:$G$9","'分公司销售'!$G$2:$G$9"}</definedName>
    <definedName name="__H2_2" hidden="1">{"'分公司销售'!$G$2:$G$9","'分公司销售'!$G$2:$G$9"}</definedName>
    <definedName name="__H2_3" hidden="1">{"'分公司销售'!$G$2:$G$9","'分公司销售'!$G$2:$G$9"}</definedName>
    <definedName name="__H2_4" hidden="1">{"'分公司销售'!$G$2:$G$9","'分公司销售'!$G$2:$G$9"}</definedName>
    <definedName name="__H2_5" hidden="1">{"'分公司销售'!$G$2:$G$9","'分公司销售'!$G$2:$G$9"}</definedName>
    <definedName name="__h3" hidden="1">{#N/A,#N/A,FALSE,"Virgin Flightdeck"}</definedName>
    <definedName name="__H65910" localSheetId="6">#REF!</definedName>
    <definedName name="__H65910" localSheetId="11">#REF!</definedName>
    <definedName name="__H65910">#REF!</definedName>
    <definedName name="__H95910" localSheetId="6">#REF!</definedName>
    <definedName name="__H95910" localSheetId="11">#REF!</definedName>
    <definedName name="__H95910">#REF!</definedName>
    <definedName name="__HKD0808" localSheetId="6">#REF!</definedName>
    <definedName name="__HKD0808" localSheetId="11">#REF!</definedName>
    <definedName name="__HKD0808">#REF!</definedName>
    <definedName name="__i9" hidden="1">{#N/A,#N/A,FALSE,"P&amp;L Acc";#N/A,#N/A,FALSE,"I-B Rep";#N/A,#N/A,FALSE,"BS";#N/A,#N/A,FALSE,"C'flw St";#N/A,#N/A,FALSE,"FA Rep";#N/A,#N/A,FALSE,"H-C Cons";#N/A,#N/A,FALSE,"P&amp;L Var"}</definedName>
    <definedName name="__IncludeVoucher__" hidden="1">"ENCODE_"</definedName>
    <definedName name="__int1" localSheetId="37">#REF!</definedName>
    <definedName name="__int1" localSheetId="23">#REF!</definedName>
    <definedName name="__int1" localSheetId="6">#REF!</definedName>
    <definedName name="__int1" localSheetId="11">#REF!</definedName>
    <definedName name="__int1">#REF!</definedName>
    <definedName name="__int2" localSheetId="37">#REF!</definedName>
    <definedName name="__int2" localSheetId="23">#REF!</definedName>
    <definedName name="__int2" localSheetId="6">#REF!</definedName>
    <definedName name="__int2" localSheetId="11">#REF!</definedName>
    <definedName name="__int2">#REF!</definedName>
    <definedName name="__int3" localSheetId="37">#REF!</definedName>
    <definedName name="__int3" localSheetId="23">#REF!</definedName>
    <definedName name="__int3" localSheetId="6">#REF!</definedName>
    <definedName name="__int3" localSheetId="11">#REF!</definedName>
    <definedName name="__int3">#REF!</definedName>
    <definedName name="__int4" localSheetId="37">#REF!</definedName>
    <definedName name="__int4" localSheetId="23">#REF!</definedName>
    <definedName name="__int4" localSheetId="6">#REF!</definedName>
    <definedName name="__int4" localSheetId="11">#REF!</definedName>
    <definedName name="__int4">#REF!</definedName>
    <definedName name="__int5" localSheetId="37">#REF!</definedName>
    <definedName name="__int5" localSheetId="23">#REF!</definedName>
    <definedName name="__int5" localSheetId="6">#REF!</definedName>
    <definedName name="__int5" localSheetId="11">#REF!</definedName>
    <definedName name="__int5">#REF!</definedName>
    <definedName name="__int6" localSheetId="37">#REF!</definedName>
    <definedName name="__int6" localSheetId="23">#REF!</definedName>
    <definedName name="__int6" localSheetId="6">#REF!</definedName>
    <definedName name="__int6" localSheetId="11">#REF!</definedName>
    <definedName name="__int6">#REF!</definedName>
    <definedName name="__IntlFixup" hidden="1">TRUE</definedName>
    <definedName name="__IntlFixupTable" localSheetId="37" hidden="1">#REF!</definedName>
    <definedName name="__IntlFixupTable" localSheetId="23" hidden="1">#REF!</definedName>
    <definedName name="__IntlFixupTable" localSheetId="6" hidden="1">#REF!</definedName>
    <definedName name="__IntlFixupTable" localSheetId="11" hidden="1">#REF!</definedName>
    <definedName name="__IntlFixupTable" hidden="1">#REF!</definedName>
    <definedName name="__Inv1" localSheetId="37">#REF!</definedName>
    <definedName name="__Inv1" localSheetId="23">#REF!</definedName>
    <definedName name="__Inv1" localSheetId="6">#REF!</definedName>
    <definedName name="__Inv1" localSheetId="11">#REF!</definedName>
    <definedName name="__Inv1">#REF!</definedName>
    <definedName name="__Inv2" localSheetId="37">#REF!</definedName>
    <definedName name="__Inv2" localSheetId="23">#REF!</definedName>
    <definedName name="__Inv2" localSheetId="6">#REF!</definedName>
    <definedName name="__Inv2" localSheetId="11">#REF!</definedName>
    <definedName name="__Inv2">#REF!</definedName>
    <definedName name="__IS04" hidden="1">{"M1Print",#N/A,FALSE,"M1"}</definedName>
    <definedName name="__Jan03" localSheetId="6">#REF!</definedName>
    <definedName name="__Jan03" localSheetId="11">#REF!</definedName>
    <definedName name="__Jan03">#REF!</definedName>
    <definedName name="__jc2" localSheetId="37">SUBSTITUTE(SUBSTITUTE(SUBSTITUTE(SUBSTITUTE(SUBSTITUTE(SUBSTITUTE(#REF!,"上海",""),"有限",""),"责任",""),"公司",""),"（",""),"）","")</definedName>
    <definedName name="__jc2" localSheetId="23">SUBSTITUTE(SUBSTITUTE(SUBSTITUTE(SUBSTITUTE(SUBSTITUTE(SUBSTITUTE(#REF!,"上海",""),"有限",""),"责任",""),"公司",""),"（",""),"）","")</definedName>
    <definedName name="__jc2" localSheetId="6">SUBSTITUTE(SUBSTITUTE(SUBSTITUTE(SUBSTITUTE(SUBSTITUTE(SUBSTITUTE(#REF!,"上海",""),"有限",""),"责任",""),"公司",""),"（",""),"）","")</definedName>
    <definedName name="__jc2" localSheetId="11">SUBSTITUTE(SUBSTITUTE(SUBSTITUTE(SUBSTITUTE(SUBSTITUTE(SUBSTITUTE(#REF!,"上海",""),"有限",""),"责任",""),"公司",""),"（",""),"）","")</definedName>
    <definedName name="__jc2">SUBSTITUTE(SUBSTITUTE(SUBSTITUTE(SUBSTITUTE(SUBSTITUTE(SUBSTITUTE(#REF!,"上海",""),"有限",""),"责任",""),"公司",""),"（",""),"）","")</definedName>
    <definedName name="__jjj1" hidden="1">{#N/A,#N/A,FALSE,"P&amp;L Acc";#N/A,#N/A,FALSE,"P&amp;L Var";#N/A,#N/A,FALSE,"I-B Rep";#N/A,#N/A,FALSE,"BS";#N/A,#N/A,FALSE,"C'flw St";#N/A,#N/A,FALSE,"H-C Cons";#N/A,#N/A,FALSE,"FA Rep"}</definedName>
    <definedName name="__jjj2" hidden="1">{#N/A,#N/A,FALSE,"P&amp;L Acc";#N/A,#N/A,FALSE,"P&amp;L Var";#N/A,#N/A,FALSE,"I-B Rep";#N/A,#N/A,FALSE,"BS";#N/A,#N/A,FALSE,"C'flw St";#N/A,#N/A,FALSE,"H-C Cons";#N/A,#N/A,FALSE,"FA Rep"}</definedName>
    <definedName name="__jp1" localSheetId="6">#REF!</definedName>
    <definedName name="__jp1" localSheetId="11">#REF!</definedName>
    <definedName name="__jp1">#REF!</definedName>
    <definedName name="__jp2" localSheetId="6">#REF!</definedName>
    <definedName name="__jp2" localSheetId="11">#REF!</definedName>
    <definedName name="__jp2">#REF!</definedName>
    <definedName name="__jp3" localSheetId="6">#REF!</definedName>
    <definedName name="__jp3" localSheetId="11">#REF!</definedName>
    <definedName name="__jp3">#REF!</definedName>
    <definedName name="__jsw2" localSheetId="6">#REF!</definedName>
    <definedName name="__jsw2" localSheetId="11">#REF!</definedName>
    <definedName name="__jsw2">#REF!</definedName>
    <definedName name="__JV0202">"jrl"</definedName>
    <definedName name="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k1" localSheetId="37" hidden="1">#REF!</definedName>
    <definedName name="__k1" localSheetId="23" hidden="1">#REF!</definedName>
    <definedName name="__k1" localSheetId="6" hidden="1">#REF!</definedName>
    <definedName name="__k1" localSheetId="11" hidden="1">#REF!</definedName>
    <definedName name="__k1" hidden="1">#REF!</definedName>
    <definedName name="__K3" hidden="1">{#N/A,#N/A,FALSE,"COVER";#N/A,#N/A,FALSE,"0";#N/A,#N/A,FALSE,"1";#N/A,#N/A,FALSE,"2";#N/A,#N/A,FALSE,"3";#N/A,#N/A,FALSE,"4";#N/A,#N/A,FALSE,"5";#N/A,#N/A,FALSE,"6";#N/A,#N/A,FALSE,"7";#N/A,#N/A,FALSE,"8";#N/A,#N/A,FALSE,"9";#N/A,#N/A,FALSE,"10";#N/A,#N/A,FALSE,"11"}</definedName>
    <definedName name="__k7" hidden="1">{#N/A,#N/A,FALSE,"단축1";#N/A,#N/A,FALSE,"단축2";#N/A,#N/A,FALSE,"단축3";#N/A,#N/A,FALSE,"장축";#N/A,#N/A,FALSE,"4WD"}</definedName>
    <definedName name="__k8" hidden="1">{#N/A,#N/A,FALSE,"단축1";#N/A,#N/A,FALSE,"단축2";#N/A,#N/A,FALSE,"단축3";#N/A,#N/A,FALSE,"장축";#N/A,#N/A,FALSE,"4WD"}</definedName>
    <definedName name="__k9" hidden="1">{#N/A,#N/A,FALSE,"단축1";#N/A,#N/A,FALSE,"단축2";#N/A,#N/A,FALSE,"단축3";#N/A,#N/A,FALSE,"장축";#N/A,#N/A,FALSE,"4WD"}</definedName>
    <definedName name="__K99" localSheetId="37">#REF!,#REF!</definedName>
    <definedName name="__K99" localSheetId="23">#REF!,#REF!</definedName>
    <definedName name="__K99" localSheetId="6">#REF!,#REF!</definedName>
    <definedName name="__K99" localSheetId="11">#REF!,#REF!</definedName>
    <definedName name="__K99">#REF!,#REF!</definedName>
    <definedName name="__KA1" hidden="1">{#N/A,#N/A,FALSE,"Sheet1"}</definedName>
    <definedName name="__KDX3">#N/A</definedName>
    <definedName name="__KE3" localSheetId="6" hidden="1">#REF!</definedName>
    <definedName name="__KE3" localSheetId="11" hidden="1">#REF!</definedName>
    <definedName name="__KE3" hidden="1">#REF!</definedName>
    <definedName name="__KE5" localSheetId="6" hidden="1">#REF!</definedName>
    <definedName name="__KE5" localSheetId="11" hidden="1">#REF!</definedName>
    <definedName name="__KE5" hidden="1">#REF!</definedName>
    <definedName name="__KE6" localSheetId="6" hidden="1">#REF!</definedName>
    <definedName name="__KE6" localSheetId="11" hidden="1">#REF!</definedName>
    <definedName name="__KE6" hidden="1">#REF!</definedName>
    <definedName name="__KE8" localSheetId="6" hidden="1">#REF!</definedName>
    <definedName name="__KE8" localSheetId="11" hidden="1">#REF!</definedName>
    <definedName name="__KE8" hidden="1">#REF!</definedName>
    <definedName name="__KE89" localSheetId="6" hidden="1">#REF!</definedName>
    <definedName name="__KE89" localSheetId="11" hidden="1">#REF!</definedName>
    <definedName name="__KE89" hidden="1">#REF!</definedName>
    <definedName name="__key1" localSheetId="37" hidden="1">#REF!</definedName>
    <definedName name="__key1" localSheetId="23" hidden="1">#REF!</definedName>
    <definedName name="__key1" localSheetId="6" hidden="1">#REF!</definedName>
    <definedName name="__key1" localSheetId="11" hidden="1">#REF!</definedName>
    <definedName name="__key1" hidden="1">#REF!</definedName>
    <definedName name="__key11" localSheetId="6" hidden="1">#REF!</definedName>
    <definedName name="__key11" localSheetId="11" hidden="1">#REF!</definedName>
    <definedName name="__key11" hidden="1">#REF!</definedName>
    <definedName name="__key12" localSheetId="6" hidden="1">#REF!</definedName>
    <definedName name="__key12" localSheetId="11" hidden="1">#REF!</definedName>
    <definedName name="__key12" hidden="1">#REF!</definedName>
    <definedName name="__KEY123" localSheetId="6" hidden="1">#REF!</definedName>
    <definedName name="__KEY123" localSheetId="11" hidden="1">#REF!</definedName>
    <definedName name="__KEY123" hidden="1">#REF!</definedName>
    <definedName name="__KEY1234" localSheetId="6" hidden="1">#REF!</definedName>
    <definedName name="__KEY1234" localSheetId="11" hidden="1">#REF!</definedName>
    <definedName name="__KEY1234" hidden="1">#REF!</definedName>
    <definedName name="__key1521" localSheetId="6" hidden="1">#REF!</definedName>
    <definedName name="__key1521" localSheetId="11" hidden="1">#REF!</definedName>
    <definedName name="__key1521" hidden="1">#REF!</definedName>
    <definedName name="__key2" localSheetId="37" hidden="1">#REF!</definedName>
    <definedName name="__key2" localSheetId="23" hidden="1">#REF!</definedName>
    <definedName name="__key2" localSheetId="6" hidden="1">#REF!</definedName>
    <definedName name="__key2" localSheetId="11" hidden="1">#REF!</definedName>
    <definedName name="__key2" hidden="1">#REF!</definedName>
    <definedName name="__key3" localSheetId="37" hidden="1">#REF!</definedName>
    <definedName name="__key3" localSheetId="23" hidden="1">#REF!</definedName>
    <definedName name="__key3" localSheetId="6" hidden="1">#REF!</definedName>
    <definedName name="__key3" localSheetId="11" hidden="1">#REF!</definedName>
    <definedName name="__key3" hidden="1">#REF!</definedName>
    <definedName name="__KEY4" localSheetId="6" hidden="1">#REF!</definedName>
    <definedName name="__KEY4" localSheetId="11" hidden="1">#REF!</definedName>
    <definedName name="__KEY4" hidden="1">#REF!</definedName>
    <definedName name="__KEY5" localSheetId="6" hidden="1">#REF!</definedName>
    <definedName name="__KEY5" localSheetId="11" hidden="1">#REF!</definedName>
    <definedName name="__KEY5" hidden="1">#REF!</definedName>
    <definedName name="__KEY6" localSheetId="6" hidden="1">#REF!</definedName>
    <definedName name="__KEY6" localSheetId="11" hidden="1">#REF!</definedName>
    <definedName name="__KEY6" hidden="1">#REF!</definedName>
    <definedName name="__KEY7" localSheetId="6" hidden="1">#REF!</definedName>
    <definedName name="__KEY7" localSheetId="11" hidden="1">#REF!</definedName>
    <definedName name="__KEY7" hidden="1">#REF!</definedName>
    <definedName name="__key77" localSheetId="6" hidden="1">#REF!</definedName>
    <definedName name="__key77" localSheetId="11" hidden="1">#REF!</definedName>
    <definedName name="__key77" hidden="1">#REF!</definedName>
    <definedName name="__key8" localSheetId="6" hidden="1">#REF!</definedName>
    <definedName name="__key8" localSheetId="11" hidden="1">#REF!</definedName>
    <definedName name="__key8" hidden="1">#REF!</definedName>
    <definedName name="__KEY90" localSheetId="6" hidden="1">#REF!</definedName>
    <definedName name="__KEY90" localSheetId="11" hidden="1">#REF!</definedName>
    <definedName name="__KEY90" hidden="1">#REF!</definedName>
    <definedName name="__KI9" hidden="1">{#N/A,#N/A,TRUE,"Y생산";#N/A,#N/A,TRUE,"Y판매";#N/A,#N/A,TRUE,"Y총물량";#N/A,#N/A,TRUE,"Y능력";#N/A,#N/A,TRUE,"YKD"}</definedName>
    <definedName name="__L2" localSheetId="6" hidden="1">#REF!</definedName>
    <definedName name="__L2" localSheetId="11" hidden="1">#REF!</definedName>
    <definedName name="__L2" hidden="1">#REF!</definedName>
    <definedName name="__LF12" localSheetId="37" hidden="1">#REF!</definedName>
    <definedName name="__LF12" localSheetId="23" hidden="1">#REF!</definedName>
    <definedName name="__LF12" localSheetId="6" hidden="1">#REF!</definedName>
    <definedName name="__LF12" localSheetId="11" hidden="1">#REF!</definedName>
    <definedName name="__LF12" hidden="1">#REF!</definedName>
    <definedName name="__liu01" localSheetId="37">#REF!</definedName>
    <definedName name="__liu01" localSheetId="23">#REF!</definedName>
    <definedName name="__liu01" localSheetId="6">#REF!</definedName>
    <definedName name="__liu01" localSheetId="11">#REF!</definedName>
    <definedName name="__liu01">#REF!</definedName>
    <definedName name="__ljd2" localSheetId="6">#REF!</definedName>
    <definedName name="__ljd2" localSheetId="11">#REF!</definedName>
    <definedName name="__ljd2">#REF!</definedName>
    <definedName name="__ljj2" localSheetId="6">#REF!</definedName>
    <definedName name="__ljj2" localSheetId="11">#REF!</definedName>
    <definedName name="__ljj2">#REF!</definedName>
    <definedName name="__LockDescription__" hidden="1">"ENCODE_MAA="</definedName>
    <definedName name="__LockFormula__" hidden="1">"ENCODE_MAA="</definedName>
    <definedName name="__LPS2" hidden="1">{#N/A,#N/A,FALSE,"단축1";#N/A,#N/A,FALSE,"단축2";#N/A,#N/A,FALSE,"단축3";#N/A,#N/A,FALSE,"장축";#N/A,#N/A,FALSE,"4WD"}</definedName>
    <definedName name="__LYP1" localSheetId="37">#REF!</definedName>
    <definedName name="__LYP1" localSheetId="23">#REF!</definedName>
    <definedName name="__LYP1" localSheetId="6">#REF!</definedName>
    <definedName name="__LYP1" localSheetId="11">#REF!</definedName>
    <definedName name="__LYP1">#REF!</definedName>
    <definedName name="__LYP2" localSheetId="37">#REF!</definedName>
    <definedName name="__LYP2" localSheetId="23">#REF!</definedName>
    <definedName name="__LYP2" localSheetId="6">#REF!</definedName>
    <definedName name="__LYP2" localSheetId="11">#REF!</definedName>
    <definedName name="__LYP2">#REF!</definedName>
    <definedName name="__LYP3" localSheetId="37">#REF!</definedName>
    <definedName name="__LYP3" localSheetId="23">#REF!</definedName>
    <definedName name="__LYP3" localSheetId="6">#REF!</definedName>
    <definedName name="__LYP3" localSheetId="11">#REF!</definedName>
    <definedName name="__LYP3">#REF!</definedName>
    <definedName name="__LYP4" localSheetId="37">#REF!</definedName>
    <definedName name="__LYP4" localSheetId="23">#REF!</definedName>
    <definedName name="__LYP4" localSheetId="6">#REF!</definedName>
    <definedName name="__LYP4" localSheetId="11">#REF!</definedName>
    <definedName name="__LYP4">#REF!</definedName>
    <definedName name="__LYP5" localSheetId="37">#REF!</definedName>
    <definedName name="__LYP5" localSheetId="23">#REF!</definedName>
    <definedName name="__LYP5" localSheetId="6">#REF!</definedName>
    <definedName name="__LYP5" localSheetId="11">#REF!</definedName>
    <definedName name="__LYP5">#REF!</definedName>
    <definedName name="__LYP6" localSheetId="37">#REF!</definedName>
    <definedName name="__LYP6" localSheetId="23">#REF!</definedName>
    <definedName name="__LYP6" localSheetId="6">#REF!</definedName>
    <definedName name="__LYP6" localSheetId="11">#REF!</definedName>
    <definedName name="__LYP6">#REF!</definedName>
    <definedName name="__LYP9" localSheetId="37">#REF!</definedName>
    <definedName name="__LYP9" localSheetId="23">#REF!</definedName>
    <definedName name="__LYP9" localSheetId="6">#REF!</definedName>
    <definedName name="__LYP9" localSheetId="11">#REF!</definedName>
    <definedName name="__LYP9">#REF!</definedName>
    <definedName name="__M6" hidden="1">{"SUMM",#N/A,TRUE,"C";"ACT_PROD",#N/A,TRUE,"A";"ACT_SHIP",#N/A,TRUE,"A";"BP_YLD",#N/A,TRUE,"B";"ACTZ_PROD",#N/A,TRUE,"D";"ACTZ_SHIP",#N/A,TRUE,"D";"ACTZ_YLD",#N/A,TRUE,"E";"CPSI_PROD",#N/A,TRUE,"F";"CPSI_SHIP",#N/A,TRUE,"F"}</definedName>
    <definedName name="__Mar03" localSheetId="6">#REF!</definedName>
    <definedName name="__Mar03" localSheetId="11">#REF!</definedName>
    <definedName name="__Mar03">#REF!</definedName>
    <definedName name="__MIS24" localSheetId="6">#REF!</definedName>
    <definedName name="__MIS24" localSheetId="11">#REF!</definedName>
    <definedName name="__MIS24">#REF!</definedName>
    <definedName name="__MIS25" localSheetId="6">#REF!</definedName>
    <definedName name="__MIS25" localSheetId="11">#REF!</definedName>
    <definedName name="__MIS25">#REF!</definedName>
    <definedName name="__MIS28" localSheetId="6">#REF!</definedName>
    <definedName name="__MIS28" localSheetId="11">#REF!</definedName>
    <definedName name="__MIS28">#REF!</definedName>
    <definedName name="__MIS42" localSheetId="6">#REF!</definedName>
    <definedName name="__MIS42" localSheetId="11">#REF!</definedName>
    <definedName name="__MIS42">#REF!</definedName>
    <definedName name="__MIS43" localSheetId="6">#REF!</definedName>
    <definedName name="__MIS43" localSheetId="11">#REF!</definedName>
    <definedName name="__MIS43">#REF!</definedName>
    <definedName name="__MIS52" localSheetId="6">#REF!</definedName>
    <definedName name="__MIS52" localSheetId="11">#REF!</definedName>
    <definedName name="__MIS52">#REF!</definedName>
    <definedName name="__MIS57" localSheetId="6">#REF!</definedName>
    <definedName name="__MIS57" localSheetId="11">#REF!</definedName>
    <definedName name="__MIS57">#REF!</definedName>
    <definedName name="__mno9" hidden="1">{"detail",#N/A,FALSE,"mfg";"summary",#N/A,FALSE,"mfg"}</definedName>
    <definedName name="__mon1" localSheetId="37">#REF!</definedName>
    <definedName name="__mon1" localSheetId="23">#REF!</definedName>
    <definedName name="__mon1" localSheetId="6">#REF!</definedName>
    <definedName name="__mon1" localSheetId="11">#REF!</definedName>
    <definedName name="__mon1">#REF!</definedName>
    <definedName name="__mon11" localSheetId="37">#REF!</definedName>
    <definedName name="__mon11" localSheetId="23">#REF!</definedName>
    <definedName name="__mon11" localSheetId="6">#REF!</definedName>
    <definedName name="__mon11" localSheetId="11">#REF!</definedName>
    <definedName name="__mon11">#REF!</definedName>
    <definedName name="__mon12" localSheetId="37">#REF!</definedName>
    <definedName name="__mon12" localSheetId="23">#REF!</definedName>
    <definedName name="__mon12" localSheetId="6">#REF!</definedName>
    <definedName name="__mon12" localSheetId="11">#REF!</definedName>
    <definedName name="__mon12">#REF!</definedName>
    <definedName name="__mon13" localSheetId="37">#REF!</definedName>
    <definedName name="__mon13" localSheetId="23">#REF!</definedName>
    <definedName name="__mon13" localSheetId="6">#REF!</definedName>
    <definedName name="__mon13" localSheetId="11">#REF!</definedName>
    <definedName name="__mon13">#REF!</definedName>
    <definedName name="__mon2" localSheetId="37">#REF!</definedName>
    <definedName name="__mon2" localSheetId="23">#REF!</definedName>
    <definedName name="__mon2" localSheetId="6">#REF!</definedName>
    <definedName name="__mon2" localSheetId="11">#REF!</definedName>
    <definedName name="__mon2">#REF!</definedName>
    <definedName name="__mon3" localSheetId="37">#REF!</definedName>
    <definedName name="__mon3" localSheetId="23">#REF!</definedName>
    <definedName name="__mon3" localSheetId="6">#REF!</definedName>
    <definedName name="__mon3" localSheetId="11">#REF!</definedName>
    <definedName name="__mon3">#REF!</definedName>
    <definedName name="__mon4" localSheetId="37">#REF!</definedName>
    <definedName name="__mon4" localSheetId="23">#REF!</definedName>
    <definedName name="__mon4" localSheetId="6">#REF!</definedName>
    <definedName name="__mon4" localSheetId="11">#REF!</definedName>
    <definedName name="__mon4">#REF!</definedName>
    <definedName name="__mon5" localSheetId="37">#REF!</definedName>
    <definedName name="__mon5" localSheetId="23">#REF!</definedName>
    <definedName name="__mon5" localSheetId="6">#REF!</definedName>
    <definedName name="__mon5" localSheetId="11">#REF!</definedName>
    <definedName name="__mon5">#REF!</definedName>
    <definedName name="__mon55" localSheetId="37">#REF!</definedName>
    <definedName name="__mon55" localSheetId="23">#REF!</definedName>
    <definedName name="__mon55" localSheetId="6">#REF!</definedName>
    <definedName name="__mon55" localSheetId="11">#REF!</definedName>
    <definedName name="__mon55">#REF!</definedName>
    <definedName name="__mon6" localSheetId="37">#REF!</definedName>
    <definedName name="__mon6" localSheetId="23">#REF!</definedName>
    <definedName name="__mon6" localSheetId="6">#REF!</definedName>
    <definedName name="__mon6" localSheetId="11">#REF!</definedName>
    <definedName name="__mon6">#REF!</definedName>
    <definedName name="__mon7" localSheetId="37">#REF!</definedName>
    <definedName name="__mon7" localSheetId="23">#REF!</definedName>
    <definedName name="__mon7" localSheetId="6">#REF!</definedName>
    <definedName name="__mon7" localSheetId="11">#REF!</definedName>
    <definedName name="__mon7">#REF!</definedName>
    <definedName name="__mon77" localSheetId="37">#REF!</definedName>
    <definedName name="__mon77" localSheetId="23">#REF!</definedName>
    <definedName name="__mon77" localSheetId="6">#REF!</definedName>
    <definedName name="__mon77" localSheetId="11">#REF!</definedName>
    <definedName name="__mon77">#REF!</definedName>
    <definedName name="__N55" localSheetId="6" hidden="1">#REF!</definedName>
    <definedName name="__N55" localSheetId="11" hidden="1">#REF!</definedName>
    <definedName name="__N55" hidden="1">#REF!</definedName>
    <definedName name="__N7" localSheetId="6" hidden="1">#REF!</definedName>
    <definedName name="__N7" localSheetId="11" hidden="1">#REF!</definedName>
    <definedName name="__N7" hidden="1">#REF!</definedName>
    <definedName name="__Na1" localSheetId="6">#REF!</definedName>
    <definedName name="__Na1" localSheetId="11">#REF!</definedName>
    <definedName name="__Na1">#REF!</definedName>
    <definedName name="__NA11" hidden="1">{#N/A,#N/A,FALSE,"단축1";#N/A,#N/A,FALSE,"단축2";#N/A,#N/A,FALSE,"단축3";#N/A,#N/A,FALSE,"장축";#N/A,#N/A,FALSE,"4WD"}</definedName>
    <definedName name="__NAL0808" localSheetId="6">#REF!</definedName>
    <definedName name="__NAL0808" localSheetId="11">#REF!</definedName>
    <definedName name="__NAL0808">#REF!</definedName>
    <definedName name="__ND96" localSheetId="6">#REF!</definedName>
    <definedName name="__ND96" localSheetId="11">#REF!</definedName>
    <definedName name="__ND96">#REF!</definedName>
    <definedName name="__ND97" localSheetId="6">#REF!</definedName>
    <definedName name="__ND97" localSheetId="11">#REF!</definedName>
    <definedName name="__ND97">#REF!</definedName>
    <definedName name="__neu2" hidden="1">{#N/A,#N/A,FALSE,"FE_DRS"}</definedName>
    <definedName name="__neu3" hidden="1">{#N/A,#N/A,FALSE,"FE_CSE"}</definedName>
    <definedName name="__neu4" hidden="1">{#N/A,#N/A,FALSE,"WSPW Bedarf";#N/A,#N/A,FALSE,"production_plan";#N/A,#N/A,FALSE,"possible turn over"}</definedName>
    <definedName name="__new1" hidden="1">{#N/A,#N/A,TRUE,"COVER";#N/A,#N/A,TRUE,"DIR";#N/A,#N/A,TRUE,"AUDIT"}</definedName>
    <definedName name="__NI96" localSheetId="6">#REF!</definedName>
    <definedName name="__NI96" localSheetId="11">#REF!</definedName>
    <definedName name="__NI96">#REF!</definedName>
    <definedName name="__NI97" localSheetId="6">#REF!</definedName>
    <definedName name="__NI97" localSheetId="11">#REF!</definedName>
    <definedName name="__NI97">#REF!</definedName>
    <definedName name="__O1" hidden="1">{#N/A,#N/A,FALSE,"970301";#N/A,#N/A,FALSE,"970302";#N/A,#N/A,FALSE,"970303";#N/A,#N/A,FALSE,"970304";#N/A,#N/A,FALSE,"COM1";#N/A,#N/A,FALSE,"COM2"}</definedName>
    <definedName name="__O11" hidden="1">{#N/A,#N/A,FALSE,"단축1";#N/A,#N/A,FALSE,"단축2";#N/A,#N/A,FALSE,"단축3";#N/A,#N/A,FALSE,"장축";#N/A,#N/A,FALSE,"4WD"}</definedName>
    <definedName name="__o400" hidden="1">{#N/A,#N/A,FALSE,"970301";#N/A,#N/A,FALSE,"970302";#N/A,#N/A,FALSE,"970303";#N/A,#N/A,FALSE,"970304";#N/A,#N/A,FALSE,"COM1";#N/A,#N/A,FALSE,"COM2"}</definedName>
    <definedName name="__OCF97" localSheetId="6">#REF!</definedName>
    <definedName name="__OCF97" localSheetId="11">#REF!</definedName>
    <definedName name="__OCF97">#REF!</definedName>
    <definedName name="__oo1" hidden="1">{#N/A,#N/A,FALSE,"TAXC.INDEX";#N/A,#N/A,FALSE,"Schedule I";#N/A,#N/A,FALSE,"Schedule  II";#N/A,#N/A,FALSE,"Schedule III";#N/A,#N/A,FALSE,"Schedule IV";#N/A,#N/A,FALSE,"Schedule IV (Cont'd)";#N/A,#N/A,FALSE,"Schedule V";#N/A,#N/A,FALSE,"Schedule VI";#N/A,#N/A,FALSE,"Schedule VII"}</definedName>
    <definedName name="__P2" hidden="1">{#N/A,#N/A,FALSE,"단축1";#N/A,#N/A,FALSE,"단축2";#N/A,#N/A,FALSE,"단축3";#N/A,#N/A,FALSE,"장축";#N/A,#N/A,FALSE,"4WD"}</definedName>
    <definedName name="__p2200" localSheetId="6">#REF!</definedName>
    <definedName name="__p2200" localSheetId="11">#REF!</definedName>
    <definedName name="__p2200">#REF!</definedName>
    <definedName name="__P28" hidden="1">12</definedName>
    <definedName name="__P3" localSheetId="6" hidden="1">#REF!</definedName>
    <definedName name="__P3" localSheetId="11" hidden="1">#REF!</definedName>
    <definedName name="__P3" hidden="1">#REF!</definedName>
    <definedName name="__P4" localSheetId="37" hidden="1">#REF!</definedName>
    <definedName name="__P4" localSheetId="23" hidden="1">#REF!</definedName>
    <definedName name="__P4" localSheetId="6" hidden="1">#REF!</definedName>
    <definedName name="__P4" localSheetId="11" hidden="1">#REF!</definedName>
    <definedName name="__P4" hidden="1">#REF!</definedName>
    <definedName name="__P600" hidden="1">{#N/A,#N/A,FALSE,"CONTENTS";#N/A,#N/A,FALSE,"DR";#N/A,#N/A,FALSE,"PL";#N/A,#N/A,FALSE,"BS";#N/A,#N/A,FALSE,"Cash Flow";#N/A,#N/A,FALSE,"NOTES";#N/A,#N/A,FALSE,"NOTES (FA)";#N/A,#N/A,FALSE,"Notes(3)";#N/A,#N/A,FALSE,"NOTES (4)";#N/A,#N/A,FALSE,"DP&amp;L";#N/A,#N/A,FALSE,"EXPENSES";#N/A,#N/A,FALSE,"EXPENSES-1"}</definedName>
    <definedName name="__PA7" localSheetId="6">#REF!</definedName>
    <definedName name="__PA7" localSheetId="11">#REF!</definedName>
    <definedName name="__PA7">#REF!</definedName>
    <definedName name="__PA8" localSheetId="6">#REF!</definedName>
    <definedName name="__PA8" localSheetId="11">#REF!</definedName>
    <definedName name="__PA8">#REF!</definedName>
    <definedName name="__PAG1" localSheetId="6">#REF!</definedName>
    <definedName name="__PAG1" localSheetId="11">#REF!</definedName>
    <definedName name="__PAG1">#REF!</definedName>
    <definedName name="__PAG2" localSheetId="6">#REF!</definedName>
    <definedName name="__PAG2" localSheetId="11">#REF!</definedName>
    <definedName name="__PAG2">#REF!</definedName>
    <definedName name="__PAG3" localSheetId="6">#REF!</definedName>
    <definedName name="__PAG3" localSheetId="11">#REF!</definedName>
    <definedName name="__PAG3">#REF!</definedName>
    <definedName name="__PAG4" localSheetId="6">#REF!</definedName>
    <definedName name="__PAG4" localSheetId="11">#REF!</definedName>
    <definedName name="__PAG4">#REF!</definedName>
    <definedName name="__PC200" localSheetId="6">#REF!</definedName>
    <definedName name="__PC200" localSheetId="11">#REF!</definedName>
    <definedName name="__PC200">#REF!</definedName>
    <definedName name="__PC220" localSheetId="6">#REF!</definedName>
    <definedName name="__PC220" localSheetId="11">#REF!</definedName>
    <definedName name="__PC220">#REF!</definedName>
    <definedName name="__PC300" localSheetId="6">#REF!</definedName>
    <definedName name="__PC300" localSheetId="11">#REF!</definedName>
    <definedName name="__PC300">#REF!</definedName>
    <definedName name="__PC400" localSheetId="6">#REF!</definedName>
    <definedName name="__PC400" localSheetId="11">#REF!</definedName>
    <definedName name="__PC400">#REF!</definedName>
    <definedName name="__PD1" localSheetId="6">#REF!</definedName>
    <definedName name="__PD1" localSheetId="11">#REF!</definedName>
    <definedName name="__PD1">#REF!</definedName>
    <definedName name="__PE12" localSheetId="6">#REF!</definedName>
    <definedName name="__PE12" localSheetId="11">#REF!</definedName>
    <definedName name="__PE12">#REF!</definedName>
    <definedName name="__PE13" localSheetId="6">#REF!</definedName>
    <definedName name="__PE13" localSheetId="11">#REF!</definedName>
    <definedName name="__PE13">#REF!</definedName>
    <definedName name="__PE6" localSheetId="6">#REF!</definedName>
    <definedName name="__PE6" localSheetId="11">#REF!</definedName>
    <definedName name="__PE6">#REF!</definedName>
    <definedName name="__PE7" localSheetId="6">#REF!</definedName>
    <definedName name="__PE7" localSheetId="11">#REF!</definedName>
    <definedName name="__PE7">#REF!</definedName>
    <definedName name="__PE8" localSheetId="6">#REF!</definedName>
    <definedName name="__PE8" localSheetId="11">#REF!</definedName>
    <definedName name="__PE8">#REF!</definedName>
    <definedName name="__PE9" localSheetId="6">#REF!</definedName>
    <definedName name="__PE9" localSheetId="11">#REF!</definedName>
    <definedName name="__PE9">#REF!</definedName>
    <definedName name="__PGE1" localSheetId="37">#REF!</definedName>
    <definedName name="__PGE1" localSheetId="23">#REF!</definedName>
    <definedName name="__PGE1" localSheetId="6">#REF!</definedName>
    <definedName name="__PGE1" localSheetId="11">#REF!</definedName>
    <definedName name="__PGE1">#REF!</definedName>
    <definedName name="__PGE2" localSheetId="37">#REF!</definedName>
    <definedName name="__PGE2" localSheetId="23">#REF!</definedName>
    <definedName name="__PGE2" localSheetId="6">#REF!</definedName>
    <definedName name="__PGE2" localSheetId="11">#REF!</definedName>
    <definedName name="__PGE2">#REF!</definedName>
    <definedName name="__pgz101" localSheetId="6">#REF!</definedName>
    <definedName name="__pgz101" localSheetId="11">#REF!</definedName>
    <definedName name="__pgz101">#REF!</definedName>
    <definedName name="__pgz102" localSheetId="6">#REF!</definedName>
    <definedName name="__pgz102" localSheetId="11">#REF!</definedName>
    <definedName name="__pgz102">#REF!</definedName>
    <definedName name="__pgz103" localSheetId="6">#REF!</definedName>
    <definedName name="__pgz103" localSheetId="11">#REF!</definedName>
    <definedName name="__pgz103">#REF!</definedName>
    <definedName name="__pgz104" localSheetId="6">#REF!</definedName>
    <definedName name="__pgz104" localSheetId="11">#REF!</definedName>
    <definedName name="__pgz104">#REF!</definedName>
    <definedName name="__pgz105" localSheetId="6">#REF!</definedName>
    <definedName name="__pgz105" localSheetId="11">#REF!</definedName>
    <definedName name="__pgz105">#REF!</definedName>
    <definedName name="__pgz106" localSheetId="6">#REF!</definedName>
    <definedName name="__pgz106" localSheetId="11">#REF!</definedName>
    <definedName name="__pgz106">#REF!</definedName>
    <definedName name="__pgz511" localSheetId="6">#REF!</definedName>
    <definedName name="__pgz511" localSheetId="11">#REF!</definedName>
    <definedName name="__pgz511">#REF!</definedName>
    <definedName name="__pgz512" localSheetId="6">#REF!</definedName>
    <definedName name="__pgz512" localSheetId="11">#REF!</definedName>
    <definedName name="__pgz512">#REF!</definedName>
    <definedName name="__pgz513" localSheetId="6">#REF!</definedName>
    <definedName name="__pgz513" localSheetId="11">#REF!</definedName>
    <definedName name="__pgz513">#REF!</definedName>
    <definedName name="__pgz521" localSheetId="6">#REF!</definedName>
    <definedName name="__pgz521" localSheetId="11">#REF!</definedName>
    <definedName name="__pgz521">#REF!</definedName>
    <definedName name="__pgz522" localSheetId="6">#REF!</definedName>
    <definedName name="__pgz522" localSheetId="11">#REF!</definedName>
    <definedName name="__pgz522">#REF!</definedName>
    <definedName name="__pgz523" localSheetId="6">#REF!</definedName>
    <definedName name="__pgz523" localSheetId="11">#REF!</definedName>
    <definedName name="__pgz523">#REF!</definedName>
    <definedName name="__pgz53" localSheetId="6">#REF!</definedName>
    <definedName name="__pgz53" localSheetId="11">#REF!</definedName>
    <definedName name="__pgz53">#REF!</definedName>
    <definedName name="__pgz541" localSheetId="6">#REF!</definedName>
    <definedName name="__pgz541" localSheetId="11">#REF!</definedName>
    <definedName name="__pgz541">#REF!</definedName>
    <definedName name="__pgz542" localSheetId="6">#REF!</definedName>
    <definedName name="__pgz542" localSheetId="11">#REF!</definedName>
    <definedName name="__pgz542">#REF!</definedName>
    <definedName name="__pgz55" localSheetId="6">#REF!</definedName>
    <definedName name="__pgz55" localSheetId="11">#REF!</definedName>
    <definedName name="__pgz55">#REF!</definedName>
    <definedName name="__pgz56" localSheetId="6">#REF!</definedName>
    <definedName name="__pgz56" localSheetId="11">#REF!</definedName>
    <definedName name="__pgz56">#REF!</definedName>
    <definedName name="__pgz61" localSheetId="6">#REF!</definedName>
    <definedName name="__pgz61" localSheetId="11">#REF!</definedName>
    <definedName name="__pgz61">#REF!</definedName>
    <definedName name="__pgz62" localSheetId="6">#REF!</definedName>
    <definedName name="__pgz62" localSheetId="11">#REF!</definedName>
    <definedName name="__pgz62">#REF!</definedName>
    <definedName name="__pgz71" localSheetId="6">#REF!</definedName>
    <definedName name="__pgz71" localSheetId="11">#REF!</definedName>
    <definedName name="__pgz71">#REF!</definedName>
    <definedName name="__pgz72" localSheetId="6">#REF!</definedName>
    <definedName name="__pgz72" localSheetId="11">#REF!</definedName>
    <definedName name="__pgz72">#REF!</definedName>
    <definedName name="__pgz81" localSheetId="6">#REF!</definedName>
    <definedName name="__pgz81" localSheetId="11">#REF!</definedName>
    <definedName name="__pgz81">#REF!</definedName>
    <definedName name="__pgz82" localSheetId="6">#REF!</definedName>
    <definedName name="__pgz82" localSheetId="11">#REF!</definedName>
    <definedName name="__pgz82">#REF!</definedName>
    <definedName name="__pgz91" localSheetId="6">#REF!</definedName>
    <definedName name="__pgz91" localSheetId="11">#REF!</definedName>
    <definedName name="__pgz91">#REF!</definedName>
    <definedName name="__pgz910" localSheetId="6">#REF!</definedName>
    <definedName name="__pgz910" localSheetId="11">#REF!</definedName>
    <definedName name="__pgz910">#REF!</definedName>
    <definedName name="__pgz911" localSheetId="6">#REF!</definedName>
    <definedName name="__pgz911" localSheetId="11">#REF!</definedName>
    <definedName name="__pgz911">#REF!</definedName>
    <definedName name="__pgz912" localSheetId="6">#REF!</definedName>
    <definedName name="__pgz912" localSheetId="11">#REF!</definedName>
    <definedName name="__pgz912">#REF!</definedName>
    <definedName name="__pgz913" localSheetId="6">#REF!</definedName>
    <definedName name="__pgz913" localSheetId="11">#REF!</definedName>
    <definedName name="__pgz913">#REF!</definedName>
    <definedName name="__pgz92" localSheetId="6">#REF!</definedName>
    <definedName name="__pgz92" localSheetId="11">#REF!</definedName>
    <definedName name="__pgz92">#REF!</definedName>
    <definedName name="__pgz95" localSheetId="6">#REF!</definedName>
    <definedName name="__pgz95" localSheetId="11">#REF!</definedName>
    <definedName name="__pgz95">#REF!</definedName>
    <definedName name="__pgz97" localSheetId="6">#REF!</definedName>
    <definedName name="__pgz97" localSheetId="11">#REF!</definedName>
    <definedName name="__pgz97">#REF!</definedName>
    <definedName name="__pgz98" localSheetId="6">#REF!</definedName>
    <definedName name="__pgz98" localSheetId="11">#REF!</definedName>
    <definedName name="__pgz98">#REF!</definedName>
    <definedName name="__PH1" localSheetId="6">#REF!</definedName>
    <definedName name="__PH1" localSheetId="11">#REF!</definedName>
    <definedName name="__PH1">#REF!</definedName>
    <definedName name="__PI1" localSheetId="6">#REF!</definedName>
    <definedName name="__PI1" localSheetId="11">#REF!</definedName>
    <definedName name="__PI1">#REF!</definedName>
    <definedName name="__PK1" localSheetId="6">#REF!</definedName>
    <definedName name="__PK1" localSheetId="11">#REF!</definedName>
    <definedName name="__PK1">#REF!</definedName>
    <definedName name="__PK3" localSheetId="6">#REF!</definedName>
    <definedName name="__PK3" localSheetId="11">#REF!</definedName>
    <definedName name="__PK3">#REF!</definedName>
    <definedName name="__pkg1" hidden="1">{"'AS,SEC'!$A$4:$J$25"}</definedName>
    <definedName name="__PL09" localSheetId="37" hidden="1">#REF!</definedName>
    <definedName name="__PL09" localSheetId="23" hidden="1">#REF!</definedName>
    <definedName name="__PL09" localSheetId="6" hidden="1">#REF!</definedName>
    <definedName name="__PL09" localSheetId="11" hidden="1">#REF!</definedName>
    <definedName name="__PL09" hidden="1">#REF!</definedName>
    <definedName name="__plm2" localSheetId="37">#REF!</definedName>
    <definedName name="__plm2" localSheetId="23">#REF!</definedName>
    <definedName name="__plm2" localSheetId="6">#REF!</definedName>
    <definedName name="__plm2" localSheetId="11">#REF!</definedName>
    <definedName name="__plm2">#REF!</definedName>
    <definedName name="__PRT1" localSheetId="37">#REF!</definedName>
    <definedName name="__PRT1" localSheetId="23">#REF!</definedName>
    <definedName name="__PRT1" localSheetId="6">#REF!</definedName>
    <definedName name="__PRT1" localSheetId="11">#REF!</definedName>
    <definedName name="__PRT1">#REF!</definedName>
    <definedName name="__q2" localSheetId="6" hidden="1">#REF!</definedName>
    <definedName name="__q2" localSheetId="11" hidden="1">#REF!</definedName>
    <definedName name="__q2" hidden="1">#REF!</definedName>
    <definedName name="__q234" localSheetId="37" hidden="1">#REF!</definedName>
    <definedName name="__q234" localSheetId="23" hidden="1">#REF!</definedName>
    <definedName name="__q234" localSheetId="6" hidden="1">#REF!</definedName>
    <definedName name="__q234" localSheetId="11" hidden="1">#REF!</definedName>
    <definedName name="__q234" hidden="1">#REF!</definedName>
    <definedName name="__q34" hidden="1">{#N/A,#N/A,FALSE,"WSPW Bedarf";#N/A,#N/A,FALSE,"production_plan";#N/A,#N/A,FALSE,"possible turn over"}</definedName>
    <definedName name="__q4" hidden="1">{#N/A,#N/A,FALSE,"FE_DRS"}</definedName>
    <definedName name="__qc1" hidden="1">{#N/A,#N/A,TRUE,"자재관리";#N/A,#N/A,TRUE,"품질"}</definedName>
    <definedName name="__qq1" hidden="1">{#N/A,#N/A,FALSE,"TB";#N/A,#N/A,FALSE,"DR";#N/A,#N/A,FALSE,"AR";#N/A,#N/A,FALSE,"PL";#N/A,#N/A,FALSE,"BS";#N/A,#N/A,FALSE,"NOTES";#N/A,#N/A,FALSE,"NOTES (2)";#N/A,#N/A,FALSE,"NOTES (3)";#N/A,#N/A,FALSE,"DPL";#N/A,#N/A,FALSE,"TAXC.INDEX";#N/A,#N/A,FALSE,"Schedule I";#N/A,#N/A,FALSE,"Adjustments"}</definedName>
    <definedName name="__qqq222" localSheetId="6">#REF!</definedName>
    <definedName name="__qqq222" localSheetId="11">#REF!</definedName>
    <definedName name="__qqq222">#REF!</definedName>
    <definedName name="__R" localSheetId="37" hidden="1">#REF!</definedName>
    <definedName name="__R" localSheetId="23" hidden="1">#REF!</definedName>
    <definedName name="__R" localSheetId="6" hidden="1">#REF!</definedName>
    <definedName name="__R" localSheetId="11" hidden="1">#REF!</definedName>
    <definedName name="__R" hidden="1">#REF!</definedName>
    <definedName name="__rc"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RE6" hidden="1">{#N/A,#N/A,FALSE,"Kapa-Grafik gesamt";#N/A,#N/A,FALSE,"Kapa-Grafik DRS";#N/A,#N/A,FALSE,"Kapa-Grafik CSE"}</definedName>
    <definedName name="__rev96" localSheetId="6">#REF!</definedName>
    <definedName name="__rev96" localSheetId="11">#REF!</definedName>
    <definedName name="__rev96">#REF!</definedName>
    <definedName name="__rev97" localSheetId="6">#REF!</definedName>
    <definedName name="__rev97" localSheetId="11">#REF!</definedName>
    <definedName name="__rev97">#REF!</definedName>
    <definedName name="__RMB0808" localSheetId="6">#REF!</definedName>
    <definedName name="__RMB0808" localSheetId="11">#REF!</definedName>
    <definedName name="__RMB0808">#REF!</definedName>
    <definedName name="__RoundBit__" hidden="1">"ENCODE_"</definedName>
    <definedName name="__row1" localSheetId="37">#REF!</definedName>
    <definedName name="__row1" localSheetId="23">#REF!</definedName>
    <definedName name="__row1" localSheetId="6">#REF!</definedName>
    <definedName name="__row1" localSheetId="11">#REF!</definedName>
    <definedName name="__row1">#REF!</definedName>
    <definedName name="__row2" localSheetId="37">#REF!</definedName>
    <definedName name="__row2" localSheetId="23">#REF!</definedName>
    <definedName name="__row2" localSheetId="6">#REF!</definedName>
    <definedName name="__row2" localSheetId="11">#REF!</definedName>
    <definedName name="__row2">#REF!</definedName>
    <definedName name="__RptBeginDate__" hidden="1">"ENCODE_"</definedName>
    <definedName name="__RptCurrency__" hidden="1">"ENCODE_UgBNAEIA"</definedName>
    <definedName name="__RptEndDate__" hidden="1">"ENCODE_"</definedName>
    <definedName name="__RptEndPeriod__" hidden="1">"ENCODE_NgA="</definedName>
    <definedName name="__RptGroupCurrency__" hidden="1">"ENCODE_"</definedName>
    <definedName name="__RptPeriod__" hidden="1">"ENCODE_NgA="</definedName>
    <definedName name="__RptYear__" hidden="1">"ENCODE_MgAwADAANwA="</definedName>
    <definedName name="__rv1" localSheetId="6">#REF!</definedName>
    <definedName name="__rv1" localSheetId="11">#REF!</definedName>
    <definedName name="__rv1">#REF!</definedName>
    <definedName name="__rv3" localSheetId="6">#REF!</definedName>
    <definedName name="__rv3" localSheetId="11">#REF!</definedName>
    <definedName name="__rv3">#REF!</definedName>
    <definedName name="__rv4" localSheetId="6">#REF!</definedName>
    <definedName name="__rv4" localSheetId="11">#REF!</definedName>
    <definedName name="__rv4">#REF!</definedName>
    <definedName name="__rv5" localSheetId="6">#REF!</definedName>
    <definedName name="__rv5" localSheetId="11">#REF!</definedName>
    <definedName name="__rv5">#REF!</definedName>
    <definedName name="__s1" localSheetId="6" hidden="1">#REF!</definedName>
    <definedName name="__s1" localSheetId="11" hidden="1">#REF!</definedName>
    <definedName name="__s1" hidden="1">#REF!</definedName>
    <definedName name="__s12" hidden="1">{#N/A,#N/A,FALSE,"UNIT";#N/A,#N/A,FALSE,"UNIT";#N/A,#N/A,FALSE,"계정"}</definedName>
    <definedName name="__s13" hidden="1">{#N/A,#N/A,FALSE,"UNIT";#N/A,#N/A,FALSE,"UNIT";#N/A,#N/A,FALSE,"계정"}</definedName>
    <definedName name="__s14" hidden="1">{#N/A,#N/A,FALSE,"UNIT";#N/A,#N/A,FALSE,"UNIT";#N/A,#N/A,FALSE,"계정"}</definedName>
    <definedName name="__s16" hidden="1">{#N/A,#N/A,FALSE,"UNIT";#N/A,#N/A,FALSE,"UNIT";#N/A,#N/A,FALSE,"계정"}</definedName>
    <definedName name="__s17" hidden="1">{#N/A,#N/A,FALSE,"UNIT";#N/A,#N/A,FALSE,"UNIT";#N/A,#N/A,FALSE,"계정"}</definedName>
    <definedName name="__s2" localSheetId="6" hidden="1">#REF!</definedName>
    <definedName name="__s2" localSheetId="11" hidden="1">#REF!</definedName>
    <definedName name="__s2" hidden="1">#REF!</definedName>
    <definedName name="__s3" localSheetId="6" hidden="1">#REF!</definedName>
    <definedName name="__s3" localSheetId="11" hidden="1">#REF!</definedName>
    <definedName name="__s3" hidden="1">#REF!</definedName>
    <definedName name="__s34" hidden="1">{"QTD_GENERALH2",#N/A,FALSE,"QTD"}</definedName>
    <definedName name="__s4" localSheetId="6" hidden="1">#REF!</definedName>
    <definedName name="__s4" localSheetId="11" hidden="1">#REF!</definedName>
    <definedName name="__s4" hidden="1">#REF!</definedName>
    <definedName name="__s5" localSheetId="6" hidden="1">#REF!</definedName>
    <definedName name="__s5" localSheetId="11" hidden="1">#REF!</definedName>
    <definedName name="__s5" hidden="1">#REF!</definedName>
    <definedName name="__s6" hidden="1">{#N/A,#N/A,FALSE,"UNIT";#N/A,#N/A,FALSE,"UNIT";#N/A,#N/A,FALSE,"계정"}</definedName>
    <definedName name="__s9" hidden="1">{#N/A,#N/A,FALSE,"UNIT";#N/A,#N/A,FALSE,"UNIT";#N/A,#N/A,FALSE,"계정"}</definedName>
    <definedName name="__sc13" localSheetId="6">#REF!</definedName>
    <definedName name="__sc13" localSheetId="11">#REF!</definedName>
    <definedName name="__sc13">#REF!</definedName>
    <definedName name="__sd34" hidden="1">{"QTD",#N/A,FALSE,"SUM"}</definedName>
    <definedName name="__SelfDsn__" hidden="1">"ENCODE_"</definedName>
    <definedName name="__SLI0509" localSheetId="6">#REF!</definedName>
    <definedName name="__SLI0509" localSheetId="11">#REF!</definedName>
    <definedName name="__SLI0509">#REF!</definedName>
    <definedName name="__SPT0509" localSheetId="6">#REF!</definedName>
    <definedName name="__SPT0509" localSheetId="11">#REF!</definedName>
    <definedName name="__SPT0509">#REF!</definedName>
    <definedName name="__SSS122" hidden="1">{#N/A,#N/A,FALSE,"gl";#N/A,#N/A,FALSE,"0017-Carlsberg";#N/A,#N/A,FALSE,"0019-Timber";#N/A,#N/A,FALSE,"0022-XiaoYa";#N/A,#N/A,FALSE,"0023-HangZhou Motorola";#N/A,#N/A,FALSE,"0042-AMP";#N/A,#N/A,FALSE,"0046-Rama";#N/A,#N/A,FALSE,"0051-Mitsubishi";#N/A,#N/A,FALSE,"0055-Haier GZS";#N/A,#N/A,FALSE,"0056-Broad Air Condition";#N/A,#N/A,FALSE,"0059-0-Kodak";#N/A,#N/A,FALSE,"0060-SJZ Press";#N/A,#N/A,FALSE,"0061-BJ Comfort";#N/A,#N/A,FALSE,"0062-Nacco";#N/A,#N/A,FALSE,"0063-Camp Carrol";#N/A,#N/A,FALSE,"0064-CoCo Coal";#N/A,#N/A,FALSE,"0066-Koito";#N/A,#N/A,FALSE,"0067-Carrefour";#N/A,#N/A,FALSE,"0073-Niger";#N/A,#N/A,FALSE,"0076-DMS";#N/A,#N/A,FALSE,"0077-New Venture";#N/A,#N/A,FALSE,"0082-Shuai Kang";#N/A,#N/A,FALSE,"0083-MingRi";#N/A,#N/A,FALSE,"0089-Haier AD";#N/A,#N/A,FALSE,"0090-WGQ";#N/A,#N/A,FALSE,"0092-Mattel";#N/A,#N/A,FALSE,"0093-MD";#N/A,#N/A,FALSE,"0095-Medical Warehouse";#N/A,#N/A,FALSE,"0096-Wiseman";#N/A,#N/A,FALSE,"0097-GYJ";#N/A,#N/A,FALSE,"0103-Zhuhai Dart";#N/A,#N/A,FALSE,"0104-Yantian Harbour";#N/A,#N/A,FALSE,"0105-Oriental";#N/A,#N/A,FALSE,"0106-Hanger";#N/A,#N/A,FALSE,"0107-ASB";#N/A,#N/A,FALSE,"0108-TJ MQ";#N/A,#N/A,FALSE,"0110-Terranvoa";#N/A,#N/A,FALSE,"0111-DMS No.2";#N/A,#N/A,FALSE,"0113-JiaHua Shoe";#N/A,#N/A,FALSE,"0115-DMS 7-3#";#N/A,#N/A,FALSE,"0116-DMS 7-4#";#N/A,#N/A,FALSE,"0117-DMS 7-1#";#N/A,#N/A,FALSE,"0118-LiYi";#N/A,#N/A,FALSE,"0119-MeiZhou Wan";#N/A,#N/A,FALSE,"0120-TaiFeng";#N/A,#N/A,FALSE,"0121-ShangFang";#N/A,#N/A,FALSE,"0122-TJ Cola";#N/A,#N/A,FALSE,"0123-XinJiang ZL";#N/A,#N/A,FALSE,"0124-Haier No.4";#N/A,#N/A,FALSE,"0125-DMS No.3";#N/A,#N/A,FALSE,"0126-DMS No.4";#N/A,#N/A,FALSE,"0127-DMS No.5";#N/A,#N/A,FALSE,"0128-DMS No.6";#N/A,#N/A,FALSE,"0129-Corning SHA";#N/A,#N/A,FALSE,"0130-WuNiu";#N/A,#N/A,FALSE,"0131-Knauf";#N/A,#N/A,FALSE,"0132-WSC";#N/A,#N/A,FALSE,"0133-Haier No.5";#N/A,#N/A,FALSE,"0134-AMP Shunde";#N/A,#N/A,FALSE,"0135-Karei";#N/A,#N/A,FALSE,"0137-Haier No.6";#N/A,#N/A,FALSE,"0138-Haier No.7";#N/A,#N/A,FALSE,"0139-Haier No.8";#N/A,#N/A,FALSE,"0140-MeiZhou Wan";#N/A,#N/A,FALSE,"0142-Auto Plant";#N/A,#N/A,FALSE,"0143-YunSheng";#N/A,#N/A,FALSE,"0146-Haier No.9";#N/A,#N/A,FALSE,"0147-DMS Stywall";#N/A,#N/A,FALSE,"0148-MD PhII";#N/A,#N/A,FALSE,"0149-Paper Making";#N/A,#N/A,FALSE,"0150-BeiRen";#N/A,#N/A,FALSE,"0151-ChengDa";#N/A,#N/A,FALSE,"0152-Haier Training Center";#N/A,#N/A,FALSE,"0153-XiaoBao";#N/A,#N/A,FALSE,"0155-CP";#N/A,#N/A,FALSE,"0156-SJ Ind. Zone";#N/A,#N/A,FALSE,"0157-YuKang";#N/A,#N/A,FALSE,"0158-DongSheng";#N/A,#N/A,FALSE,"0159-Chupa Chups";#N/A,#N/A,FALSE,"0161-ShenNei";#N/A,#N/A,FALSE,"0162-Delle";#N/A,#N/A,FALSE,"0163-BT ShengYang";#N/A,#N/A,FALSE,"0164-QiDong";#N/A,#N/A,FALSE,"0165-Homemart";#N/A,#N/A,FALSE,"0166-LeDa";#N/A,#N/A,FALSE,"0167-FND";#N/A,#N/A,FALSE,"0168-TianShi";#N/A,#N/A,FALSE,"0169-WuNiu PhII";#N/A,#N/A,FALSE,"0170-Exhibition Center";#N/A,#N/A,FALSE,"0172-SSC";#N/A,#N/A,FALSE,"0173-YunSheng PhII";#N/A,#N/A,FALSE,"0174-Exhibition Center PhII";#N/A,#N/A,FALSE,"0175-XT";#N/A,#N/A,FALSE,"0177-GE Xiamen";#N/A,#N/A,FALSE,"0178-DongDu";#N/A,#N/A,FALSE,"0179-JinBan";#N/A,#N/A,FALSE,"0180-BYF";#N/A,#N/A,FALSE,"0182-SW Airline";#N/A,#N/A,FALSE,"0183-Book Store";#N/A,#N/A,FALSE,"0184-QinShan";#N/A,#N/A,FALSE,"0185-RuSheng";#N/A,#N/A,FALSE,"0186-JAC GB";#N/A,#N/A,FALSE,"0187-UTA";#N/A,#N/A,FALSE,"0188-Rui Nan";#N/A,#N/A,FALSE,"0189-PH PuDong";#N/A,#N/A,FALSE,"0195-JAC PC";#N/A,#N/A,FALSE,"0196-XinYunFang";#N/A,#N/A,FALSE,"0197-JAC PTS";#N/A,#N/A,FALSE,"0201-QianJiang";#N/A,#N/A,FALSE,"0203-Pan Well Land";#N/A,#N/A,FALSE,"0205-Motorola Dining";#N/A,#N/A,FALSE,"0215-Dascom I";#N/A,#N/A,FALSE,"0221-Markor";#N/A,#N/A,FALSE,"0229-P &amp; G";#N/A,#N/A,FALSE,"B0001-Export Matel";#N/A,#N/A,FALSE,"B0002-Export Matel";#N/A,#N/A,FALSE,"B0003-Export Matel";#N/A,#N/A,FALSE,"B0004-Export Matel";#N/A,#N/A,FALSE,"B0005-Export Matel";#N/A,#N/A,FALSE,"B0006-Export Matel";#N/A,#N/A,FALSE,"B0007-Export Matel";#N/A,#N/A,FALSE,"B0008-Export Matel";#N/A,#N/A,FALSE,"B0009-Export Matel";#N/A,#N/A,FALSE,"B0010-Export Matel";#N/A,#N/A,FALSE,"B0011-Export Matel";#N/A,#N/A,FALSE,"B0012-Export Matel";#N/A,#N/A,FALSE,"B0013-Export Matel";#N/A,#N/A,FALSE,"B0014-Export Matel";#N/A,#N/A,FALSE,"B0015-Export Matel";#N/A,#N/A,FALSE,"B0016-Export Matel";#N/A,#N/A,FALSE,"B0017-Export Matel";#N/A,#N/A,FALSE,"B0019-Export Matel"}</definedName>
    <definedName name="__ST1" localSheetId="6">#REF!</definedName>
    <definedName name="__ST1" localSheetId="11">#REF!</definedName>
    <definedName name="__ST1">#REF!</definedName>
    <definedName name="__ST2" localSheetId="6">#REF!</definedName>
    <definedName name="__ST2" localSheetId="11">#REF!</definedName>
    <definedName name="__ST2">#REF!</definedName>
    <definedName name="__ST3" localSheetId="6">#REF!</definedName>
    <definedName name="__ST3" localSheetId="11">#REF!</definedName>
    <definedName name="__ST3">#REF!</definedName>
    <definedName name="__ST4" localSheetId="6">#REF!</definedName>
    <definedName name="__ST4" localSheetId="11">#REF!</definedName>
    <definedName name="__ST4">#REF!</definedName>
    <definedName name="__ST5" localSheetId="6">#REF!</definedName>
    <definedName name="__ST5" localSheetId="11">#REF!</definedName>
    <definedName name="__ST5">#REF!</definedName>
    <definedName name="__ST6" localSheetId="6">#REF!</definedName>
    <definedName name="__ST6" localSheetId="11">#REF!</definedName>
    <definedName name="__ST6">#REF!</definedName>
    <definedName name="__ST7" localSheetId="6">#REF!</definedName>
    <definedName name="__ST7" localSheetId="11">#REF!</definedName>
    <definedName name="__ST7">#REF!</definedName>
    <definedName name="__sun2" localSheetId="6">#REF!</definedName>
    <definedName name="__sun2" localSheetId="11">#REF!</definedName>
    <definedName name="__sun2">#REF!</definedName>
    <definedName name="__SW1" localSheetId="6">#REF!</definedName>
    <definedName name="__SW1" localSheetId="11">#REF!</definedName>
    <definedName name="__SW1">#REF!</definedName>
    <definedName name="__SW2" localSheetId="6">#REF!</definedName>
    <definedName name="__SW2" localSheetId="11">#REF!</definedName>
    <definedName name="__SW2">#REF!</definedName>
    <definedName name="__SW3" localSheetId="6">#REF!</definedName>
    <definedName name="__SW3" localSheetId="11">#REF!</definedName>
    <definedName name="__SW3">#REF!</definedName>
    <definedName name="__SW4" localSheetId="6">#REF!</definedName>
    <definedName name="__SW4" localSheetId="11">#REF!</definedName>
    <definedName name="__SW4">#REF!</definedName>
    <definedName name="__SW8" localSheetId="6">#REF!</definedName>
    <definedName name="__SW8" localSheetId="11">#REF!</definedName>
    <definedName name="__SW8">#REF!</definedName>
    <definedName name="__SY1" localSheetId="37">#REF!</definedName>
    <definedName name="__SY1" localSheetId="23">#REF!</definedName>
    <definedName name="__SY1" localSheetId="6">#REF!</definedName>
    <definedName name="__SY1" localSheetId="11">#REF!</definedName>
    <definedName name="__SY1">#REF!</definedName>
    <definedName name="__T101" hidden="1">{#N/A,#N/A,FALSE,"COVER";#N/A,#N/A,FALSE,"0";#N/A,#N/A,FALSE,"1";#N/A,#N/A,FALSE,"2";#N/A,#N/A,FALSE,"3";#N/A,#N/A,FALSE,"4";#N/A,#N/A,FALSE,"5";#N/A,#N/A,FALSE,"6";#N/A,#N/A,FALSE,"7";#N/A,#N/A,FALSE,"8";#N/A,#N/A,FALSE,"9";#N/A,#N/A,FALSE,"10";#N/A,#N/A,FALSE,"11"}</definedName>
    <definedName name="__T2" hidden="1">{#N/A,#N/A,FALSE,"단축1";#N/A,#N/A,FALSE,"단축2";#N/A,#N/A,FALSE,"단축3";#N/A,#N/A,FALSE,"장축";#N/A,#N/A,FALSE,"4WD"}</definedName>
    <definedName name="__T3" hidden="1">{#N/A,#N/A,FALSE,"단축1";#N/A,#N/A,FALSE,"단축2";#N/A,#N/A,FALSE,"단축3";#N/A,#N/A,FALSE,"장축";#N/A,#N/A,FALSE,"4WD"}</definedName>
    <definedName name="__T5" hidden="1">{#N/A,#N/A,FALSE,"단축1";#N/A,#N/A,FALSE,"단축2";#N/A,#N/A,FALSE,"단축3";#N/A,#N/A,FALSE,"장축";#N/A,#N/A,FALSE,"4WD"}</definedName>
    <definedName name="__t9" hidden="1">{#N/A,#N/A,FALSE,"UNIT";#N/A,#N/A,FALSE,"UNIT";#N/A,#N/A,FALSE,"계정"}</definedName>
    <definedName name="__TB1" localSheetId="6">#REF!</definedName>
    <definedName name="__TB1" localSheetId="11">#REF!</definedName>
    <definedName name="__TB1">#REF!</definedName>
    <definedName name="__TB10" localSheetId="6">#REF!</definedName>
    <definedName name="__TB10" localSheetId="11">#REF!</definedName>
    <definedName name="__TB10">#REF!</definedName>
    <definedName name="__TB11" localSheetId="6">#REF!</definedName>
    <definedName name="__TB11" localSheetId="11">#REF!</definedName>
    <definedName name="__TB11">#REF!</definedName>
    <definedName name="__TB12" localSheetId="6">#REF!</definedName>
    <definedName name="__TB12" localSheetId="11">#REF!</definedName>
    <definedName name="__TB12">#REF!</definedName>
    <definedName name="__TB13" localSheetId="6">#REF!</definedName>
    <definedName name="__TB13" localSheetId="11">#REF!</definedName>
    <definedName name="__TB13">#REF!</definedName>
    <definedName name="__TB14" localSheetId="6">#REF!</definedName>
    <definedName name="__TB14" localSheetId="11">#REF!</definedName>
    <definedName name="__TB14">#REF!</definedName>
    <definedName name="__TB15" localSheetId="6">#REF!</definedName>
    <definedName name="__TB15" localSheetId="11">#REF!</definedName>
    <definedName name="__TB15">#REF!</definedName>
    <definedName name="__TB16" localSheetId="6">#REF!</definedName>
    <definedName name="__TB16" localSheetId="11">#REF!</definedName>
    <definedName name="__TB16">#REF!</definedName>
    <definedName name="__TB17" localSheetId="6">#REF!</definedName>
    <definedName name="__TB17" localSheetId="11">#REF!</definedName>
    <definedName name="__TB17">#REF!</definedName>
    <definedName name="__TB2" localSheetId="6">#REF!</definedName>
    <definedName name="__TB2" localSheetId="11">#REF!</definedName>
    <definedName name="__TB2">#REF!</definedName>
    <definedName name="__TB3" localSheetId="6">#REF!</definedName>
    <definedName name="__TB3" localSheetId="11">#REF!</definedName>
    <definedName name="__TB3">#REF!</definedName>
    <definedName name="__TB4" localSheetId="6">#REF!</definedName>
    <definedName name="__TB4" localSheetId="11">#REF!</definedName>
    <definedName name="__TB4">#REF!</definedName>
    <definedName name="__TB5" localSheetId="6">#REF!</definedName>
    <definedName name="__TB5" localSheetId="11">#REF!</definedName>
    <definedName name="__TB5">#REF!</definedName>
    <definedName name="__TB6" localSheetId="6">#REF!</definedName>
    <definedName name="__TB6" localSheetId="11">#REF!</definedName>
    <definedName name="__TB6">#REF!</definedName>
    <definedName name="__TB7" localSheetId="6">#REF!</definedName>
    <definedName name="__TB7" localSheetId="11">#REF!</definedName>
    <definedName name="__TB7">#REF!</definedName>
    <definedName name="__TB8" localSheetId="6">#REF!</definedName>
    <definedName name="__TB8" localSheetId="11">#REF!</definedName>
    <definedName name="__TB8">#REF!</definedName>
    <definedName name="__TB9" localSheetId="6">#REF!</definedName>
    <definedName name="__TB9" localSheetId="11">#REF!</definedName>
    <definedName name="__TB9">#REF!</definedName>
    <definedName name="__TIy97" localSheetId="6">#REF!</definedName>
    <definedName name="__TIy97" localSheetId="11">#REF!</definedName>
    <definedName name="__TIy97">#REF!</definedName>
    <definedName name="__TIy98" localSheetId="6">#REF!</definedName>
    <definedName name="__TIy98" localSheetId="11">#REF!</definedName>
    <definedName name="__TIy98">#REF!</definedName>
    <definedName name="__tm1" hidden="1">{#N/A,#N/A,FALSE,"Pharm";#N/A,#N/A,FALSE,"WWCM"}</definedName>
    <definedName name="__tsh4" localSheetId="6">#REF!</definedName>
    <definedName name="__tsh4" localSheetId="11">#REF!</definedName>
    <definedName name="__tsh4">#REF!</definedName>
    <definedName name="__tsh5" localSheetId="6">#REF!</definedName>
    <definedName name="__tsh5" localSheetId="11">#REF!</definedName>
    <definedName name="__tsh5">#REF!</definedName>
    <definedName name="__tsh6" localSheetId="6">#REF!</definedName>
    <definedName name="__tsh6" localSheetId="11">#REF!</definedName>
    <definedName name="__tsh6">#REF!</definedName>
    <definedName name="__tsh7" localSheetId="6">#REF!</definedName>
    <definedName name="__tsh7" localSheetId="11">#REF!</definedName>
    <definedName name="__tsh7">#REF!</definedName>
    <definedName name="__tt1" hidden="1">{"'分公司销售'!$G$2:$G$9","'分公司销售'!$G$2:$G$9"}</definedName>
    <definedName name="__tt1_1" hidden="1">{"'分公司销售'!$G$2:$G$9","'分公司销售'!$G$2:$G$9"}</definedName>
    <definedName name="__tt1_2" hidden="1">{"'分公司销售'!$G$2:$G$9","'分公司销售'!$G$2:$G$9"}</definedName>
    <definedName name="__tt1_3" hidden="1">{"'分公司销售'!$G$2:$G$9","'分公司销售'!$G$2:$G$9"}</definedName>
    <definedName name="__tt1_4" hidden="1">{"'分公司销售'!$G$2:$G$9","'分公司销售'!$G$2:$G$9"}</definedName>
    <definedName name="__tt1_5" hidden="1">{"'分公司销售'!$G$2:$G$9","'分公司销售'!$G$2:$G$9"}</definedName>
    <definedName name="__tt10" hidden="1">{#N/A,#N/A,FALSE,"P&amp;L Acc";#N/A,#N/A,FALSE,"P&amp;L Var";#N/A,#N/A,FALSE,"I-B Rep";#N/A,#N/A,FALSE,"BS";#N/A,#N/A,FALSE,"C'flw St";#N/A,#N/A,FALSE,"H-C Cons";#N/A,#N/A,FALSE,"FA Rep"}</definedName>
    <definedName name="__TT2005" localSheetId="6">#REF!</definedName>
    <definedName name="__TT2005" localSheetId="11">#REF!</definedName>
    <definedName name="__TT2005">#REF!</definedName>
    <definedName name="__TT2006" localSheetId="6">#REF!</definedName>
    <definedName name="__TT2006" localSheetId="11">#REF!</definedName>
    <definedName name="__TT2006">#REF!</definedName>
    <definedName name="__tt9" hidden="1">{#N/A,#N/A,FALSE,"P&amp;L Acc";#N/A,#N/A,FALSE,"P&amp;L Var";#N/A,#N/A,FALSE,"I-B Rep";#N/A,#N/A,FALSE,"BS";#N/A,#N/A,FALSE,"C'flw St";#N/A,#N/A,FALSE,"FA Rep";#N/A,#N/A,FALSE,"H-C Cons"}</definedName>
    <definedName name="__TTG1" localSheetId="6">#REF!</definedName>
    <definedName name="__TTG1" localSheetId="11">#REF!</definedName>
    <definedName name="__TTG1">#REF!</definedName>
    <definedName name="__TTG2" localSheetId="6">#REF!</definedName>
    <definedName name="__TTG2" localSheetId="11">#REF!</definedName>
    <definedName name="__TTG2">#REF!</definedName>
    <definedName name="__TU154" localSheetId="6">#REF!</definedName>
    <definedName name="__TU154" localSheetId="11">#REF!</definedName>
    <definedName name="__TU154">#REF!</definedName>
    <definedName name="__U232" hidden="1">{#N/A,#N/A,FALSE,"3410599";#N/A,#N/A,FALSE,"34106";#N/A,#N/A,FALSE,"34903";#N/A,#N/A,FALSE,"4450999";#N/A,#N/A,FALSE,"44901"}</definedName>
    <definedName name="__U3" hidden="1">{#N/A,#N/A,FALSE,"COVER";#N/A,#N/A,FALSE,"0";#N/A,#N/A,FALSE,"1";#N/A,#N/A,FALSE,"2";#N/A,#N/A,FALSE,"3";#N/A,#N/A,FALSE,"4";#N/A,#N/A,FALSE,"5";#N/A,#N/A,FALSE,"6";#N/A,#N/A,FALSE,"7";#N/A,#N/A,FALSE,"8";#N/A,#N/A,FALSE,"9";#N/A,#N/A,FALSE,"10";#N/A,#N/A,FALSE,"11"}</definedName>
    <definedName name="__U301" hidden="1">{#N/A,#N/A,FALSE,"COVER";#N/A,#N/A,FALSE,"0";#N/A,#N/A,FALSE,"1";#N/A,#N/A,FALSE,"2";#N/A,#N/A,FALSE,"3";#N/A,#N/A,FALSE,"4";#N/A,#N/A,FALSE,"5";#N/A,#N/A,FALSE,"6";#N/A,#N/A,FALSE,"7";#N/A,#N/A,FALSE,"8";#N/A,#N/A,FALSE,"9";#N/A,#N/A,FALSE,"10";#N/A,#N/A,FALSE,"11"}</definedName>
    <definedName name="__U7" localSheetId="6">#REF!</definedName>
    <definedName name="__U7" localSheetId="11">#REF!</definedName>
    <definedName name="__U7">#REF!</definedName>
    <definedName name="__UB1" hidden="1">{"'Feb 99'!$A$1:$G$30"}</definedName>
    <definedName name="__UB2" hidden="1">{"'Feb 99'!$A$1:$G$30"}</definedName>
    <definedName name="__ud1111" localSheetId="37">#REF!</definedName>
    <definedName name="__ud1111" localSheetId="23">#REF!</definedName>
    <definedName name="__ud1111" localSheetId="6">#REF!</definedName>
    <definedName name="__ud1111" localSheetId="11">#REF!</definedName>
    <definedName name="__ud1111">#REF!</definedName>
    <definedName name="__USA01" localSheetId="6">#REF!</definedName>
    <definedName name="__USA01" localSheetId="11">#REF!</definedName>
    <definedName name="__USA01">#REF!</definedName>
    <definedName name="__USD0808" localSheetId="6">#REF!</definedName>
    <definedName name="__USD0808" localSheetId="11">#REF!</definedName>
    <definedName name="__USD0808">#REF!</definedName>
    <definedName name="__VBA__" hidden="1">"ENCODE_"</definedName>
    <definedName name="__VBA__1" hidden="1">"ENCODE_"</definedName>
    <definedName name="__VFA2" hidden="1">{#N/A,#N/A,FALSE,"P&amp;L Acc";#N/A,#N/A,FALSE,"P&amp;L Var";#N/A,#N/A,FALSE,"I-B Rep";#N/A,#N/A,FALSE,"BS";#N/A,#N/A,FALSE,"C'flw St";#N/A,#N/A,FALSE,"H-C Cons";#N/A,#N/A,FALSE,"FA Rep"}</definedName>
    <definedName name="__vin1" localSheetId="37" hidden="1">#REF!</definedName>
    <definedName name="__vin1" localSheetId="23" hidden="1">#REF!</definedName>
    <definedName name="__vin1" localSheetId="6" hidden="1">#REF!</definedName>
    <definedName name="__vin1" localSheetId="11" hidden="1">#REF!</definedName>
    <definedName name="__vin1" hidden="1">#REF!</definedName>
    <definedName name="__w1" hidden="1">{#N/A,#N/A,FALSE,"DIR-REP";#N/A,#N/A,FALSE,"AUD-REPORT";#N/A,#N/A,FALSE,"P7L&amp;BS";#N/A,#N/A,FALSE,"NOTES";#N/A,#N/A,FALSE,"FA";#N/A,#N/A,FALSE,"NOTES (2)";#N/A,#N/A,FALSE,"Schedule  IV";#N/A,#N/A,FALSE,"Schedule V"}</definedName>
    <definedName name="__w45" hidden="1">{#N/A,#N/A,FALSE,"TAXC.INDEX";#N/A,#N/A,FALSE,"Schedule I";#N/A,#N/A,FALSE,"Schedule  II";#N/A,#N/A,FALSE,"Schedule III";#N/A,#N/A,FALSE,"Schedule IV";#N/A,#N/A,FALSE,"Schedule IV (Cont'd)";#N/A,#N/A,FALSE,"Schedule V";#N/A,#N/A,FALSE,"Schedule VI";#N/A,#N/A,FALSE,"Schedule VII"}</definedName>
    <definedName name="__w8" localSheetId="37" hidden="1">#REF!</definedName>
    <definedName name="__w8" localSheetId="23" hidden="1">#REF!</definedName>
    <definedName name="__w8" localSheetId="6" hidden="1">#REF!</definedName>
    <definedName name="__w8" localSheetId="11" hidden="1">#REF!</definedName>
    <definedName name="__w8" hidden="1">#REF!</definedName>
    <definedName name="__WA320" localSheetId="6">#REF!</definedName>
    <definedName name="__WA320" localSheetId="11">#REF!</definedName>
    <definedName name="__WA320">#REF!</definedName>
    <definedName name="__wa35" hidden="1">{#N/A,#N/A,TRUE,"64M Plan IX ";#N/A,#N/A,TRUE,"UGG 97";#N/A,#N/A,TRUE,"Diff. WM";#N/A,#N/A,TRUE,"64M Delta 2";#N/A,#N/A,TRUE,"256M Plan IX"}</definedName>
    <definedName name="__WA360" localSheetId="6">#REF!</definedName>
    <definedName name="__WA360" localSheetId="11">#REF!</definedName>
    <definedName name="__WA360">#REF!</definedName>
    <definedName name="__WA380" localSheetId="6">#REF!</definedName>
    <definedName name="__WA380" localSheetId="11">#REF!</definedName>
    <definedName name="__WA380">#REF!</definedName>
    <definedName name="__WA420" localSheetId="6">#REF!</definedName>
    <definedName name="__WA420" localSheetId="11">#REF!</definedName>
    <definedName name="__WA420">#REF!</definedName>
    <definedName name="__WA470" localSheetId="6">#REF!</definedName>
    <definedName name="__WA470" localSheetId="11">#REF!</definedName>
    <definedName name="__WA470">#REF!</definedName>
    <definedName name="__WK34" hidden="1">{#N/A,#N/A,FALSE,"Bare Battery F.G."}</definedName>
    <definedName name="__wrn1" hidden="1">{#N/A,#N/A,FALSE,"Bare Battery F.G."}</definedName>
    <definedName name="__WRN2" hidden="1">{#N/A,#N/A,FALSE,"단축1";#N/A,#N/A,FALSE,"단축2";#N/A,#N/A,FALSE,"단축3";#N/A,#N/A,FALSE,"장축";#N/A,#N/A,FALSE,"4WD"}</definedName>
    <definedName name="__wrn3" hidden="1">{#N/A,#N/A,FALSE,"Virgin Flightdeck"}</definedName>
    <definedName name="__wrn4" hidden="1">{#N/A,#N/A,FALSE,"Virgin Flightdeck"}</definedName>
    <definedName name="__x1" hidden="1">{"detail",#N/A,FALSE,"mfg";"summary",#N/A,FALSE,"mfg"}</definedName>
    <definedName name="__X2" hidden="1">{#N/A,#N/A,FALSE,"Other";#N/A,#N/A,FALSE,"Ace";#N/A,#N/A,FALSE,"Derm"}</definedName>
    <definedName name="__X3" localSheetId="37" hidden="1">#REF!</definedName>
    <definedName name="__X3" localSheetId="23" hidden="1">#REF!</definedName>
    <definedName name="__X3" localSheetId="6" hidden="1">#REF!</definedName>
    <definedName name="__X3" localSheetId="11" hidden="1">#REF!</definedName>
    <definedName name="__X3" hidden="1">#REF!</definedName>
    <definedName name="__x4" hidden="1">{#N/A,"PURCHM",FALSE,"Business Analysis";#N/A,"SPADD",FALSE,"Business Analysis"}</definedName>
    <definedName name="__x5" hidden="1">{#N/A,"PURADD",FALSE,"Business Analysis";#N/A,"PURSPP",FALSE,"Business Analysis";#N/A,"CTGIND",FALSE,"Business Analysis";#N/A,"PURCHM",FALSE,"Business Analysis";#N/A,"SPADD",FALSE,"Business Analysis";#N/A,"EPOXY",FALSE,"Business Analysis";#N/A,"PURPER",FALSE,"Business Analysis"}</definedName>
    <definedName name="__xlcn.WorksheetConnection_分客户收入2AA38AB481" localSheetId="6" hidden="1">#REF!</definedName>
    <definedName name="__xlcn.WorksheetConnection_分客户收入2AA38AB481" localSheetId="11" hidden="1">#REF!</definedName>
    <definedName name="__xlcn.WorksheetConnection_分客户收入2AA38AB481" hidden="1">#REF!</definedName>
    <definedName name="__xlcn.WorksheetConnection_分客户收入2C370D3931" localSheetId="6" hidden="1">#REF!</definedName>
    <definedName name="__xlcn.WorksheetConnection_分客户收入2C370D3931" localSheetId="11" hidden="1">#REF!</definedName>
    <definedName name="__xlcn.WorksheetConnection_分客户收入2C370D3931" hidden="1">#REF!</definedName>
    <definedName name="__xlcn.WorksheetConnection_分客户收入2C370D3951" localSheetId="6" hidden="1">#REF!</definedName>
    <definedName name="__xlcn.WorksheetConnection_分客户收入2C370D3951" localSheetId="11" hidden="1">#REF!</definedName>
    <definedName name="__xlcn.WorksheetConnection_分客户收入2C370D3951" hidden="1">#REF!</definedName>
    <definedName name="__xlcn.WorksheetConnection_分客户收入2C370D4081" localSheetId="6" hidden="1">#REF!</definedName>
    <definedName name="__xlcn.WorksheetConnection_分客户收入2C370D4081" localSheetId="11" hidden="1">#REF!</definedName>
    <definedName name="__xlcn.WorksheetConnection_分客户收入2C370D4081" hidden="1">#REF!</definedName>
    <definedName name="__xlcn.WorksheetConnection_分客户收入2C394D4091" localSheetId="6" hidden="1">#REF!</definedName>
    <definedName name="__xlcn.WorksheetConnection_分客户收入2C394D4091" localSheetId="11" hidden="1">#REF!</definedName>
    <definedName name="__xlcn.WorksheetConnection_分客户收入2C394D4091" hidden="1">#REF!</definedName>
    <definedName name="__xlcn.WorksheetConnection_分客户收入2C400D4231" localSheetId="6" hidden="1">#REF!</definedName>
    <definedName name="__xlcn.WorksheetConnection_分客户收入2C400D4231" localSheetId="11" hidden="1">#REF!</definedName>
    <definedName name="__xlcn.WorksheetConnection_分客户收入2C400D4231" hidden="1">#REF!</definedName>
    <definedName name="__xlcn.WorksheetConnection_分客户收入2C424D4411" localSheetId="6" hidden="1">#REF!</definedName>
    <definedName name="__xlcn.WorksheetConnection_分客户收入2C424D4411" localSheetId="11" hidden="1">#REF!</definedName>
    <definedName name="__xlcn.WorksheetConnection_分客户收入2C424D4411" hidden="1">#REF!</definedName>
    <definedName name="__xlfn.IFERROR" hidden="1">#NAME?</definedName>
    <definedName name="__xlfn.RTD" hidden="1">#NAME?</definedName>
    <definedName name="__xlnm.Print_Area_3" localSheetId="37">#REF!</definedName>
    <definedName name="__xlnm.Print_Area_3" localSheetId="23">#REF!</definedName>
    <definedName name="__xlnm.Print_Area_3" localSheetId="6">#REF!</definedName>
    <definedName name="__xlnm.Print_Area_3" localSheetId="11">#REF!</definedName>
    <definedName name="__xlnm.Print_Area_3">#REF!</definedName>
    <definedName name="__xlnm.Print_Area_4" localSheetId="37">#REF!</definedName>
    <definedName name="__xlnm.Print_Area_4" localSheetId="23">#REF!</definedName>
    <definedName name="__xlnm.Print_Area_4" localSheetId="6">#REF!</definedName>
    <definedName name="__xlnm.Print_Area_4" localSheetId="11">#REF!</definedName>
    <definedName name="__xlnm.Print_Area_4">#REF!</definedName>
    <definedName name="__xlnm.Print_Titles_4" localSheetId="37">#REF!</definedName>
    <definedName name="__xlnm.Print_Titles_4" localSheetId="23">#REF!</definedName>
    <definedName name="__xlnm.Print_Titles_4" localSheetId="6">#REF!</definedName>
    <definedName name="__xlnm.Print_Titles_4" localSheetId="11">#REF!</definedName>
    <definedName name="__xlnm.Print_Titles_4">#REF!</definedName>
    <definedName name="__xp1" localSheetId="6">#REF!</definedName>
    <definedName name="__xp1" localSheetId="11">#REF!</definedName>
    <definedName name="__xp1">#REF!</definedName>
    <definedName name="__xp2" localSheetId="6">#REF!</definedName>
    <definedName name="__xp2" localSheetId="11">#REF!</definedName>
    <definedName name="__xp2">#REF!</definedName>
    <definedName name="__xp3" localSheetId="6">#REF!</definedName>
    <definedName name="__xp3" localSheetId="11">#REF!</definedName>
    <definedName name="__xp3">#REF!</definedName>
    <definedName name="__xx10" hidden="1">{#N/A,"PURCHM",FALSE,"Business Analysis";#N/A,"SPADD",FALSE,"Business Analysis"}</definedName>
    <definedName name="__xx3" localSheetId="37" hidden="1">#REF!</definedName>
    <definedName name="__xx3" localSheetId="23" hidden="1">#REF!</definedName>
    <definedName name="__xx3" localSheetId="6" hidden="1">#REF!</definedName>
    <definedName name="__xx3" localSheetId="11" hidden="1">#REF!</definedName>
    <definedName name="__xx3" hidden="1">#REF!</definedName>
    <definedName name="__xx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xx5"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xx6"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xx7" hidden="1">{"oct_res_comm",#N/A,FALSE,"VarToBud"}</definedName>
    <definedName name="__xx8" hidden="1">{"QTR_ACT",#N/A,FALSE,"PROP_PBIT_DEV_Q3";"QTR_BUD",#N/A,FALSE,"PROP_PBIT_DEV_Q3";"YTD_BUD",#N/A,FALSE,"PROP_PBIT_DEV_Q3";"YTD_ACT",#N/A,FALSE,"PROP_PBIT_DEV_Q3";"FY95 SNAP3",#N/A,FALSE,"PROP_PBIT_DEV_Q3";"FY95_BUD",#N/A,FALSE,"PROP_PBIT_DEV_Q3";"FY96_BUD",#N/A,FALSE,"PROP_PBIT_DEV_Q3"}</definedName>
    <definedName name="__xx9" hidden="1">{"AS REP",#N/A,FALSE,"EEFSNAP2";"PROP",#N/A,FALSE,"EEFSNAP2";"RISKS",#N/A,FALSE,"EEFSNAP2";"VIEW ALL",#N/A,FALSE,"EEFSNAP2"}</definedName>
    <definedName name="__YE1" localSheetId="6">#REF!</definedName>
    <definedName name="__YE1" localSheetId="11">#REF!</definedName>
    <definedName name="__YE1">#REF!</definedName>
    <definedName name="__yf1" localSheetId="6">#REF!</definedName>
    <definedName name="__yf1" localSheetId="11">#REF!</definedName>
    <definedName name="__yf1">#REF!</definedName>
    <definedName name="__yf2" localSheetId="6">#REF!</definedName>
    <definedName name="__yf2" localSheetId="11">#REF!</definedName>
    <definedName name="__yf2">#REF!</definedName>
    <definedName name="__yf3" localSheetId="6">#REF!</definedName>
    <definedName name="__yf3" localSheetId="11">#REF!</definedName>
    <definedName name="__yf3">#REF!</definedName>
    <definedName name="__yf7" localSheetId="6">#REF!</definedName>
    <definedName name="__yf7" localSheetId="11">#REF!</definedName>
    <definedName name="__yf7">#REF!</definedName>
    <definedName name="__YS1" localSheetId="6">#REF!</definedName>
    <definedName name="__YS1" localSheetId="11">#REF!</definedName>
    <definedName name="__YS1">#REF!</definedName>
    <definedName name="__yz511" localSheetId="6">#REF!</definedName>
    <definedName name="__yz511" localSheetId="11">#REF!</definedName>
    <definedName name="__yz511">#REF!</definedName>
    <definedName name="__yz512" localSheetId="6">#REF!</definedName>
    <definedName name="__yz512" localSheetId="11">#REF!</definedName>
    <definedName name="__yz512">#REF!</definedName>
    <definedName name="__yz513" localSheetId="6">#REF!</definedName>
    <definedName name="__yz513" localSheetId="11">#REF!</definedName>
    <definedName name="__yz513">#REF!</definedName>
    <definedName name="__yz521" localSheetId="6">#REF!</definedName>
    <definedName name="__yz521" localSheetId="11">#REF!</definedName>
    <definedName name="__yz521">#REF!</definedName>
    <definedName name="__yz522" localSheetId="6">#REF!</definedName>
    <definedName name="__yz522" localSheetId="11">#REF!</definedName>
    <definedName name="__yz522">#REF!</definedName>
    <definedName name="__yz523" localSheetId="6">#REF!</definedName>
    <definedName name="__yz523" localSheetId="11">#REF!</definedName>
    <definedName name="__yz523">#REF!</definedName>
    <definedName name="__z12" hidden="1">{"pro_view",#N/A,FALSE,"EEFSNAP2";"rep_view",#N/A,FALSE,"EEFSNAP2"}</definedName>
    <definedName name="__z2" hidden="1">{"Sch00",#N/A,FALSE,"1";"Contents",#N/A,FALSE,"1"}</definedName>
    <definedName name="__z22" hidden="1">{#N/A,"PURADD",FALSE,"Business Analysis";#N/A,"PURSPP",FALSE,"Business Analysis";#N/A,"CTGIND",FALSE,"Business Analysis";#N/A,"PURCHM",FALSE,"Business Analysis";#N/A,"SPADD",FALSE,"Business Analysis";#N/A,"EPOXY",FALSE,"Business Analysis";#N/A,"PURPER",FALSE,"Business Analysis"}</definedName>
    <definedName name="__z25" hidden="1">{"detail",#N/A,FALSE,"mfg";"summary",#N/A,FALSE,"mfg"}</definedName>
    <definedName name="__z3" hidden="1">{"Sch01",#N/A,FALSE,"2";"Sch02",#N/A,FALSE,"2";"Sch03",#N/A,FALSE,"2";"Sch04",#N/A,FALSE,"2";"Sch05",#N/A,FALSE,"2";"Sch06",#N/A,FALSE,"2";"Sch17",#N/A,FALSE,"2";"Sch19",#N/A,FALSE,"2";"Sch20",#N/A,FALSE,"2";"Sch21",#N/A,FALSE,"2";"Sch26",#N/A,FALSE,"2"}</definedName>
    <definedName name="__ZC111" localSheetId="37" hidden="1">#REF!</definedName>
    <definedName name="__ZC111" localSheetId="23" hidden="1">#REF!</definedName>
    <definedName name="__ZC111" localSheetId="6" hidden="1">#REF!</definedName>
    <definedName name="__ZC111" localSheetId="11" hidden="1">#REF!</definedName>
    <definedName name="__ZC111" hidden="1">#REF!</definedName>
    <definedName name="__ZC112" localSheetId="37" hidden="1">#REF!</definedName>
    <definedName name="__ZC112" localSheetId="23" hidden="1">#REF!</definedName>
    <definedName name="__ZC112" localSheetId="6" hidden="1">#REF!</definedName>
    <definedName name="__ZC112" localSheetId="11" hidden="1">#REF!</definedName>
    <definedName name="__ZC112" hidden="1">#REF!</definedName>
    <definedName name="__ZC421" localSheetId="37" hidden="1">#REF!</definedName>
    <definedName name="__ZC421" localSheetId="23" hidden="1">#REF!</definedName>
    <definedName name="__ZC421" localSheetId="6" hidden="1">#REF!</definedName>
    <definedName name="__ZC421" localSheetId="11" hidden="1">#REF!</definedName>
    <definedName name="__ZC421" hidden="1">#REF!</definedName>
    <definedName name="__ZC422" localSheetId="37" hidden="1">#REF!</definedName>
    <definedName name="__ZC422" localSheetId="23" hidden="1">#REF!</definedName>
    <definedName name="__ZC422" localSheetId="6" hidden="1">#REF!</definedName>
    <definedName name="__ZC422" localSheetId="11" hidden="1">#REF!</definedName>
    <definedName name="__ZC422" hidden="1">#REF!</definedName>
    <definedName name="__ZC471" localSheetId="37" hidden="1">#REF!</definedName>
    <definedName name="__ZC471" localSheetId="23" hidden="1">#REF!</definedName>
    <definedName name="__ZC471" localSheetId="6" hidden="1">#REF!</definedName>
    <definedName name="__ZC471" localSheetId="11" hidden="1">#REF!</definedName>
    <definedName name="__ZC471" hidden="1">#REF!</definedName>
    <definedName name="__ZC472" localSheetId="37" hidden="1">#REF!</definedName>
    <definedName name="__ZC472" localSheetId="23" hidden="1">#REF!</definedName>
    <definedName name="__ZC472" localSheetId="6" hidden="1">#REF!</definedName>
    <definedName name="__ZC472" localSheetId="11" hidden="1">#REF!</definedName>
    <definedName name="__ZC472" hidden="1">#REF!</definedName>
    <definedName name="__zz1" hidden="1">{"pro_view",#N/A,FALSE,"EEFSNAP2";"rep_view",#N/A,FALSE,"EEFSNAP2"}</definedName>
    <definedName name="__zz2" hidden="1">{#N/A,"PURADD",FALSE,"Business Analysis";#N/A,"PURSPP",FALSE,"Business Analysis";#N/A,"CTGIND",FALSE,"Business Analysis";#N/A,"PURCHM",FALSE,"Business Analysis";#N/A,"SPADD",FALSE,"Business Analysis";#N/A,"EPOXY",FALSE,"Business Analysis";#N/A,"PURPER",FALSE,"Business Analysis"}</definedName>
    <definedName name="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0" localSheetId="37">#REF!</definedName>
    <definedName name="_0" localSheetId="23">#REF!</definedName>
    <definedName name="_0" localSheetId="6">#REF!</definedName>
    <definedName name="_0" localSheetId="11">#REF!</definedName>
    <definedName name="_0">#REF!</definedName>
    <definedName name="_0_满足条件查询的全部凭证" localSheetId="6">#REF!</definedName>
    <definedName name="_0_满足条件查询的全部凭证" localSheetId="11">#REF!</definedName>
    <definedName name="_0_满足条件查询的全部凭证">#REF!</definedName>
    <definedName name="_000" localSheetId="37">#REF!</definedName>
    <definedName name="_000" localSheetId="23">#REF!</definedName>
    <definedName name="_000" localSheetId="6">#REF!</definedName>
    <definedName name="_000" localSheetId="11">#REF!</definedName>
    <definedName name="_000">#REF!</definedName>
    <definedName name="_0000" localSheetId="6">#REF!</definedName>
    <definedName name="_0000" localSheetId="11">#REF!</definedName>
    <definedName name="_0000">#REF!</definedName>
    <definedName name="_00000" localSheetId="37">#REF!</definedName>
    <definedName name="_00000" localSheetId="23">#REF!</definedName>
    <definedName name="_00000" localSheetId="6">#REF!</definedName>
    <definedName name="_00000" localSheetId="11">#REF!</definedName>
    <definedName name="_00000">#REF!</definedName>
    <definedName name="_001" localSheetId="37">#REF!</definedName>
    <definedName name="_001" localSheetId="23">#REF!</definedName>
    <definedName name="_001" localSheetId="6">#REF!</definedName>
    <definedName name="_001" localSheetId="11">#REF!</definedName>
    <definedName name="_001">#REF!</definedName>
    <definedName name="_00104gz" localSheetId="6">#REF!</definedName>
    <definedName name="_00104gz" localSheetId="11">#REF!</definedName>
    <definedName name="_00104gz">#REF!</definedName>
    <definedName name="_001年" localSheetId="37">#REF!</definedName>
    <definedName name="_001年" localSheetId="23">#REF!</definedName>
    <definedName name="_001年" localSheetId="6">#REF!</definedName>
    <definedName name="_001年" localSheetId="11">#REF!</definedName>
    <definedName name="_001年">#REF!</definedName>
    <definedName name="_001年明细帐" localSheetId="37">#REF!</definedName>
    <definedName name="_001年明细帐" localSheetId="23">#REF!</definedName>
    <definedName name="_001年明细帐" localSheetId="6">#REF!</definedName>
    <definedName name="_001年明细帐" localSheetId="11">#REF!</definedName>
    <definedName name="_001年明细帐">#REF!</definedName>
    <definedName name="_002" localSheetId="37">#REF!</definedName>
    <definedName name="_002" localSheetId="23">#REF!</definedName>
    <definedName name="_002" localSheetId="6">#REF!</definedName>
    <definedName name="_002" localSheetId="11">#REF!</definedName>
    <definedName name="_002">#REF!</definedName>
    <definedName name="_0020" localSheetId="37">#REF!</definedName>
    <definedName name="_0020" localSheetId="23">#REF!</definedName>
    <definedName name="_0020" localSheetId="6">#REF!</definedName>
    <definedName name="_0020" localSheetId="11">#REF!</definedName>
    <definedName name="_0020">#REF!</definedName>
    <definedName name="_00202" localSheetId="37">#REF!</definedName>
    <definedName name="_00202" localSheetId="23">#REF!</definedName>
    <definedName name="_00202" localSheetId="6">#REF!</definedName>
    <definedName name="_00202" localSheetId="11">#REF!</definedName>
    <definedName name="_00202">#REF!</definedName>
    <definedName name="_00206" localSheetId="37">#REF!</definedName>
    <definedName name="_00206" localSheetId="23">#REF!</definedName>
    <definedName name="_00206" localSheetId="6">#REF!</definedName>
    <definedName name="_00206" localSheetId="11">#REF!</definedName>
    <definedName name="_00206">#REF!</definedName>
    <definedName name="_002年" localSheetId="37">#REF!</definedName>
    <definedName name="_002年" localSheetId="23">#REF!</definedName>
    <definedName name="_002年" localSheetId="6">#REF!</definedName>
    <definedName name="_002年" localSheetId="11">#REF!</definedName>
    <definedName name="_002年">#REF!</definedName>
    <definedName name="_003.3固定资产" localSheetId="37">#REF!</definedName>
    <definedName name="_003.3固定资产" localSheetId="23">#REF!</definedName>
    <definedName name="_003.3固定资产" localSheetId="6">#REF!</definedName>
    <definedName name="_003.3固定资产" localSheetId="11">#REF!</definedName>
    <definedName name="_003.3固定资产">#REF!</definedName>
    <definedName name="_003年" localSheetId="37">#REF!</definedName>
    <definedName name="_003年" localSheetId="23">#REF!</definedName>
    <definedName name="_003年" localSheetId="6">#REF!</definedName>
    <definedName name="_003年" localSheetId="11">#REF!</definedName>
    <definedName name="_003年">#REF!</definedName>
    <definedName name="_004科目余额表" localSheetId="37">#REF!</definedName>
    <definedName name="_004科目余额表" localSheetId="23">#REF!</definedName>
    <definedName name="_004科目余额表" localSheetId="6">#REF!</definedName>
    <definedName name="_004科目余额表" localSheetId="11">#REF!</definedName>
    <definedName name="_004科目余额表">#REF!</definedName>
    <definedName name="_00510" localSheetId="6">#REF!</definedName>
    <definedName name="_00510" localSheetId="11">#REF!</definedName>
    <definedName name="_00510">#REF!</definedName>
    <definedName name="_005年固定资产清单" localSheetId="37">#REF!</definedName>
    <definedName name="_005年固定资产清单" localSheetId="23">#REF!</definedName>
    <definedName name="_005年固定资产清单" localSheetId="6">#REF!</definedName>
    <definedName name="_005年固定资产清单" localSheetId="11">#REF!</definedName>
    <definedName name="_005年固定资产清单">#REF!</definedName>
    <definedName name="_005科目余额表" localSheetId="37">#REF!</definedName>
    <definedName name="_005科目余额表" localSheetId="23">#REF!</definedName>
    <definedName name="_005科目余额表" localSheetId="6">#REF!</definedName>
    <definedName name="_005科目余额表" localSheetId="11">#REF!</definedName>
    <definedName name="_005科目余额表">#REF!</definedName>
    <definedName name="_007" localSheetId="6">#REF!</definedName>
    <definedName name="_007" localSheetId="11">#REF!</definedName>
    <definedName name="_007">#REF!</definedName>
    <definedName name="_007_06" localSheetId="6">#REF!</definedName>
    <definedName name="_007_06" localSheetId="11">#REF!</definedName>
    <definedName name="_007_06">#REF!</definedName>
    <definedName name="_008" localSheetId="6">#REF!</definedName>
    <definedName name="_008" localSheetId="11">#REF!</definedName>
    <definedName name="_008">#REF!</definedName>
    <definedName name="_0081231" localSheetId="37">#REF!</definedName>
    <definedName name="_0081231" localSheetId="23">#REF!</definedName>
    <definedName name="_0081231" localSheetId="6">#REF!</definedName>
    <definedName name="_0081231" localSheetId="11">#REF!</definedName>
    <definedName name="_0081231">#REF!</definedName>
    <definedName name="_009" localSheetId="6">#REF!</definedName>
    <definedName name="_009" localSheetId="11">#REF!</definedName>
    <definedName name="_009">#REF!</definedName>
    <definedName name="_01" localSheetId="6">#REF!</definedName>
    <definedName name="_01" localSheetId="11">#REF!</definedName>
    <definedName name="_01">#REF!</definedName>
    <definedName name="_01.xls" localSheetId="37">#REF!</definedName>
    <definedName name="_01.xls" localSheetId="23">#REF!</definedName>
    <definedName name="_01.xls" localSheetId="6">#REF!</definedName>
    <definedName name="_01.xls" localSheetId="11">#REF!</definedName>
    <definedName name="_01.xls">#REF!</definedName>
    <definedName name="_010" localSheetId="6">#REF!</definedName>
    <definedName name="_010" localSheetId="11">#REF!</definedName>
    <definedName name="_010">#REF!</definedName>
    <definedName name="_011" localSheetId="6">#REF!</definedName>
    <definedName name="_011" localSheetId="11">#REF!</definedName>
    <definedName name="_011">#REF!</definedName>
    <definedName name="_012" localSheetId="37">#REF!</definedName>
    <definedName name="_012" localSheetId="23">#REF!</definedName>
    <definedName name="_012" localSheetId="6">#REF!</definedName>
    <definedName name="_012" localSheetId="11">#REF!</definedName>
    <definedName name="_012">#REF!</definedName>
    <definedName name="_013" localSheetId="6">#REF!</definedName>
    <definedName name="_013" localSheetId="11">#REF!</definedName>
    <definedName name="_013">#REF!</definedName>
    <definedName name="_018" localSheetId="6">#REF!</definedName>
    <definedName name="_018" localSheetId="11">#REF!</definedName>
    <definedName name="_018">#REF!</definedName>
    <definedName name="_019" localSheetId="6">#REF!</definedName>
    <definedName name="_019" localSheetId="11">#REF!</definedName>
    <definedName name="_019">#REF!</definedName>
    <definedName name="_02.xls" localSheetId="37">#REF!</definedName>
    <definedName name="_02.xls" localSheetId="23">#REF!</definedName>
    <definedName name="_02.xls" localSheetId="6">#REF!</definedName>
    <definedName name="_02.xls" localSheetId="11">#REF!</definedName>
    <definedName name="_02.xls">#REF!</definedName>
    <definedName name="_020" localSheetId="6">#REF!</definedName>
    <definedName name="_020" localSheetId="11">#REF!</definedName>
    <definedName name="_020">#REF!</definedName>
    <definedName name="_021" localSheetId="6">#REF!</definedName>
    <definedName name="_021" localSheetId="11">#REF!</definedName>
    <definedName name="_021">#REF!</definedName>
    <definedName name="_022" localSheetId="6">#REF!</definedName>
    <definedName name="_022" localSheetId="11">#REF!</definedName>
    <definedName name="_022">#REF!</definedName>
    <definedName name="_026" localSheetId="6">#REF!</definedName>
    <definedName name="_026" localSheetId="11">#REF!</definedName>
    <definedName name="_026">#REF!</definedName>
    <definedName name="_027" localSheetId="6">#REF!</definedName>
    <definedName name="_027" localSheetId="11">#REF!</definedName>
    <definedName name="_027">#REF!</definedName>
    <definedName name="_028" localSheetId="6">#REF!</definedName>
    <definedName name="_028" localSheetId="11">#REF!</definedName>
    <definedName name="_028">#REF!</definedName>
    <definedName name="_03.xls" localSheetId="37">#REF!</definedName>
    <definedName name="_03.xls" localSheetId="23">#REF!</definedName>
    <definedName name="_03.xls" localSheetId="6">#REF!</definedName>
    <definedName name="_03.xls" localSheetId="11">#REF!</definedName>
    <definedName name="_03.xls">#REF!</definedName>
    <definedName name="_031" localSheetId="6">#REF!</definedName>
    <definedName name="_031" localSheetId="11">#REF!</definedName>
    <definedName name="_031">#REF!</definedName>
    <definedName name="_04" localSheetId="37">#REF!</definedName>
    <definedName name="_04" localSheetId="23">#REF!</definedName>
    <definedName name="_04" localSheetId="6">#REF!</definedName>
    <definedName name="_04" localSheetId="11">#REF!</definedName>
    <definedName name="_04">#REF!</definedName>
    <definedName name="_04管" localSheetId="37">#REF!</definedName>
    <definedName name="_04管" localSheetId="23">#REF!</definedName>
    <definedName name="_04管" localSheetId="6">#REF!</definedName>
    <definedName name="_04管" localSheetId="11">#REF!</definedName>
    <definedName name="_04管">#REF!</definedName>
    <definedName name="_07" localSheetId="6">#REF!</definedName>
    <definedName name="_07" localSheetId="11">#REF!</definedName>
    <definedName name="_07">#REF!</definedName>
    <definedName name="_0天应收" localSheetId="6">#REF!</definedName>
    <definedName name="_0天应收" localSheetId="11">#REF!</definedName>
    <definedName name="_0天应收">#REF!</definedName>
    <definedName name="_1" localSheetId="37">#REF!</definedName>
    <definedName name="_1" localSheetId="23">#REF!</definedName>
    <definedName name="_1" localSheetId="6">#REF!</definedName>
    <definedName name="_1" localSheetId="11">#REF!</definedName>
    <definedName name="_1">#REF!</definedName>
    <definedName name="_1.3" localSheetId="6">#REF!</definedName>
    <definedName name="_1.3" localSheetId="11">#REF!</definedName>
    <definedName name="_1.3">#REF!</definedName>
    <definedName name="_1_?" localSheetId="37">#REF!</definedName>
    <definedName name="_1_?" localSheetId="23">#REF!</definedName>
    <definedName name="_1_?" localSheetId="6">#REF!</definedName>
    <definedName name="_1_?" localSheetId="11">#REF!</definedName>
    <definedName name="_1_?">#REF!</definedName>
    <definedName name="_1__123Graph_ACHART_1" localSheetId="37" hidden="1">#REF!</definedName>
    <definedName name="_1__123Graph_ACHART_1" localSheetId="23" hidden="1">#REF!</definedName>
    <definedName name="_1__123Graph_ACHART_1" localSheetId="6" hidden="1">#REF!</definedName>
    <definedName name="_1__123Graph_ACHART_1" localSheetId="11" hidden="1">#REF!</definedName>
    <definedName name="_1__123Graph_ACHART_1" hidden="1">#REF!</definedName>
    <definedName name="_1__123Graph_AChart_1I" localSheetId="37" hidden="1">#REF!</definedName>
    <definedName name="_1__123Graph_AChart_1I" localSheetId="23" hidden="1">#REF!</definedName>
    <definedName name="_1__123Graph_AChart_1I" localSheetId="6" hidden="1">#REF!</definedName>
    <definedName name="_1__123Graph_AChart_1I" localSheetId="11" hidden="1">#REF!</definedName>
    <definedName name="_1__123Graph_AChart_1I" hidden="1">#REF!</definedName>
    <definedName name="_1__123Graph_A图表_1A" localSheetId="37" hidden="1">#REF!</definedName>
    <definedName name="_1__123Graph_A图表_1A" localSheetId="23" hidden="1">#REF!</definedName>
    <definedName name="_1__123Graph_A图表_1A" localSheetId="6" hidden="1">#REF!</definedName>
    <definedName name="_1__123Graph_A图表_1A" localSheetId="11" hidden="1">#REF!</definedName>
    <definedName name="_1__123Graph_A图表_1A" hidden="1">#REF!</definedName>
    <definedName name="_1__123Graph_BCHART_4" localSheetId="6" hidden="1">#REF!</definedName>
    <definedName name="_1__123Graph_BCHART_4" localSheetId="11" hidden="1">#REF!</definedName>
    <definedName name="_1__123Graph_BCHART_4" hidden="1">#REF!</definedName>
    <definedName name="_1__FDSAUDITLINK__"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1__FDSAUDITLINK___1" hidden="1">{"fdsup://IBCentral/FAT Viewer?action=UPDATE&amp;creator=factset&amp;DOC_NAME=fat:reuters_annual_pshs_src_window.fat&amp;display_string=Audit&amp;DYN_ARGS=TRUE&amp;VAR:ID1=&amp;VAR:RCODE=FDSEPS&amp;VAR:SDATE=0&amp;VAR:FREQ=FISCAL_YEARLY&amp;VAR:RELITEM=@NA&amp;VAR:CURRENCY=&amp;VAR:CURRSOURCE=EXSHARE","&amp;VAR:NATFREQ=ANNUAL&amp;VAR:RFIELD=FINALIZED&amp;VAR:DB_TYPE=&amp;VAR:UNITS=M&amp;window=popup&amp;width=450&amp;height=300&amp;START_MAXIMIZED=FALSE"}</definedName>
    <definedName name="_1__FDSAUDITLINK___2" hidden="1">{"fdsup://IBCentral/FAT Viewer?action=UPDATE&amp;creator=factset&amp;DOC_NAME=fat:reuters_annual_pshs_src_window.fat&amp;display_string=Audit&amp;DYN_ARGS=TRUE&amp;VAR:ID1=&amp;VAR:RCODE=FDSEPS&amp;VAR:SDATE=0&amp;VAR:FREQ=FISCAL_YEARLY&amp;VAR:RELITEM=@NA&amp;VAR:CURRENCY=&amp;VAR:CURRSOURCE=EXSHARE","&amp;VAR:NATFREQ=ANNUAL&amp;VAR:RFIELD=FINALIZED&amp;VAR:DB_TYPE=&amp;VAR:UNITS=M&amp;window=popup&amp;width=450&amp;height=300&amp;START_MAXIMIZED=FALSE"}</definedName>
    <definedName name="_1__FDSAUDITLINK___3" hidden="1">{"fdsup://IBCentral/FAT Viewer?action=UPDATE&amp;creator=factset&amp;DOC_NAME=fat:reuters_annual_pshs_src_window.fat&amp;display_string=Audit&amp;DYN_ARGS=TRUE&amp;VAR:ID1=&amp;VAR:RCODE=FDSEPS&amp;VAR:SDATE=0&amp;VAR:FREQ=FISCAL_YEARLY&amp;VAR:RELITEM=@NA&amp;VAR:CURRENCY=&amp;VAR:CURRSOURCE=EXSHARE","&amp;VAR:NATFREQ=ANNUAL&amp;VAR:RFIELD=FINALIZED&amp;VAR:DB_TYPE=&amp;VAR:UNITS=M&amp;window=popup&amp;width=450&amp;height=300&amp;START_MAXIMIZED=FALSE"}</definedName>
    <definedName name="_1_0_满足条件查询的全部凭证" localSheetId="6">#REF!</definedName>
    <definedName name="_1_0_满足条件查询的全部凭证" localSheetId="11">#REF!</definedName>
    <definedName name="_1_0_满足条件查询的全部凭证">#REF!</definedName>
    <definedName name="_1_0206_2" localSheetId="6">#REF!</definedName>
    <definedName name="_1_0206_2" localSheetId="11">#REF!</definedName>
    <definedName name="_1_0206_2">#REF!</definedName>
    <definedName name="_1_04" localSheetId="37">#REF!</definedName>
    <definedName name="_1_04" localSheetId="23">#REF!</definedName>
    <definedName name="_1_04" localSheetId="6">#REF!</definedName>
    <definedName name="_1_04" localSheetId="11">#REF!</definedName>
    <definedName name="_1_04">#REF!</definedName>
    <definedName name="_1_06" localSheetId="6">#REF!</definedName>
    <definedName name="_1_06" localSheetId="11">#REF!</definedName>
    <definedName name="_1_06">#REF!</definedName>
    <definedName name="_1_0Di" localSheetId="37">#REF!</definedName>
    <definedName name="_1_0Di" localSheetId="23">#REF!</definedName>
    <definedName name="_1_0Di" localSheetId="6">#REF!</definedName>
    <definedName name="_1_0Di" localSheetId="11">#REF!</definedName>
    <definedName name="_1_0Di">#REF!</definedName>
    <definedName name="_1_1" localSheetId="37">#REF!</definedName>
    <definedName name="_1_1" localSheetId="23">#REF!</definedName>
    <definedName name="_1_1" localSheetId="6">#REF!</definedName>
    <definedName name="_1_1" localSheetId="11">#REF!</definedName>
    <definedName name="_1_1">#REF!</definedName>
    <definedName name="_1_1¤?á?_Cl" localSheetId="6">#REF!</definedName>
    <definedName name="_1_1¤?á?_Cl" localSheetId="11">#REF!</definedName>
    <definedName name="_1_1¤?á?_Cl">#REF!</definedName>
    <definedName name="_1_10_月全部凭证" localSheetId="6">#REF!</definedName>
    <definedName name="_1_10_月全部凭证" localSheetId="11">#REF!</definedName>
    <definedName name="_1_10_月全部凭证">#REF!</definedName>
    <definedName name="_1_110102汇总" localSheetId="37">#REF!</definedName>
    <definedName name="_1_110102汇总" localSheetId="23">#REF!</definedName>
    <definedName name="_1_110102汇总" localSheetId="6">#REF!</definedName>
    <definedName name="_1_110102汇总" localSheetId="11">#REF!</definedName>
    <definedName name="_1_110102汇总">#REF!</definedName>
    <definedName name="_1_12月营业外收支" localSheetId="6">#REF!</definedName>
    <definedName name="_1_12月营业外收支" localSheetId="11">#REF!</definedName>
    <definedName name="_1_12月营业外收支">#REF!</definedName>
    <definedName name="_1_2003002K8" localSheetId="6">#REF!</definedName>
    <definedName name="_1_2003002K8" localSheetId="11">#REF!</definedName>
    <definedName name="_1_2003002K8">#REF!</definedName>
    <definedName name="_1_3201" localSheetId="6">#REF!</definedName>
    <definedName name="_1_3201" localSheetId="11">#REF!</definedName>
    <definedName name="_1_3201">#REF!</definedName>
    <definedName name="_10" hidden="1">{#N/A,#N/A,FALSE,"Aging Summary";#N/A,#N/A,FALSE,"Ratio Analysis";#N/A,#N/A,FALSE,"Test 120 Day Accts";#N/A,#N/A,FALSE,"Tickmarks"}</definedName>
    <definedName name="_10__123Graph_AChart_1AI" localSheetId="37" hidden="1">#REF!</definedName>
    <definedName name="_10__123Graph_AChart_1AI" localSheetId="23" hidden="1">#REF!</definedName>
    <definedName name="_10__123Graph_AChart_1AI" localSheetId="6" hidden="1">#REF!</definedName>
    <definedName name="_10__123Graph_AChart_1AI" localSheetId="11" hidden="1">#REF!</definedName>
    <definedName name="_10__123Graph_AChart_1AI" hidden="1">#REF!</definedName>
    <definedName name="_10__123Graph_CCHART_1" localSheetId="37" hidden="1">#REF!</definedName>
    <definedName name="_10__123Graph_CCHART_1" localSheetId="23" hidden="1">#REF!</definedName>
    <definedName name="_10__123Graph_CCHART_1" localSheetId="6" hidden="1">#REF!</definedName>
    <definedName name="_10__123Graph_CCHART_1" localSheetId="11" hidden="1">#REF!</definedName>
    <definedName name="_10__123Graph_CCHART_1" hidden="1">#REF!</definedName>
    <definedName name="_10__123Graph_CCHART_2" localSheetId="37" hidden="1">#REF!</definedName>
    <definedName name="_10__123Graph_CCHART_2" localSheetId="23" hidden="1">#REF!</definedName>
    <definedName name="_10__123Graph_CCHART_2" localSheetId="6" hidden="1">#REF!</definedName>
    <definedName name="_10__123Graph_CCHART_2" localSheetId="11" hidden="1">#REF!</definedName>
    <definedName name="_10__123Graph_CCHART_2" hidden="1">#REF!</definedName>
    <definedName name="_10__123Graph_XCHART_1" localSheetId="37" hidden="1">#REF!</definedName>
    <definedName name="_10__123Graph_XCHART_1" localSheetId="23" hidden="1">#REF!</definedName>
    <definedName name="_10__123Graph_XCHART_1" localSheetId="6" hidden="1">#REF!</definedName>
    <definedName name="_10__123Graph_XCHART_1" localSheetId="11" hidden="1">#REF!</definedName>
    <definedName name="_10__123Graph_XCHART_1" hidden="1">#REF!</definedName>
    <definedName name="_10__FDSAUDITLINK__"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10__FDSAUDITLINK___1" hidden="1">{"fdsup://IBCentral/FAT Viewer?action=UPDATE&amp;creator=factset&amp;DOC_NAME=fat:reuters_annual_pshs_src_window.fat&amp;display_string=Audit&amp;DYN_ARGS=TRUE&amp;VAR:ID1=&amp;VAR:RCODE=FDSEPS&amp;VAR:SDATE=-1&amp;VAR:FREQ=FISCAL_YEARLY&amp;VAR:RELITEM=@NA&amp;VAR:CURRENCY=&amp;VAR:CURRSOURCE=EXSHAR","E&amp;VAR:NATFREQ=ANNUAL&amp;VAR:RFIELD=FINALIZED&amp;VAR:DB_TYPE=&amp;VAR:UNITS=M&amp;window=popup&amp;width=450&amp;height=300&amp;START_MAXIMIZED=FALSE"}</definedName>
    <definedName name="_10__FDSAUDITLINK___2" hidden="1">{"fdsup://IBCentral/FAT Viewer?action=UPDATE&amp;creator=factset&amp;DOC_NAME=fat:reuters_annual_pshs_src_window.fat&amp;display_string=Audit&amp;DYN_ARGS=TRUE&amp;VAR:ID1=&amp;VAR:RCODE=FDSEPS&amp;VAR:SDATE=-1&amp;VAR:FREQ=FISCAL_YEARLY&amp;VAR:RELITEM=@NA&amp;VAR:CURRENCY=&amp;VAR:CURRSOURCE=EXSHAR","E&amp;VAR:NATFREQ=ANNUAL&amp;VAR:RFIELD=FINALIZED&amp;VAR:DB_TYPE=&amp;VAR:UNITS=M&amp;window=popup&amp;width=450&amp;height=300&amp;START_MAXIMIZED=FALSE"}</definedName>
    <definedName name="_10__FDSAUDITLINK___3" hidden="1">{"fdsup://IBCentral/FAT Viewer?action=UPDATE&amp;creator=factset&amp;DOC_NAME=fat:reuters_annual_pshs_src_window.fat&amp;display_string=Audit&amp;DYN_ARGS=TRUE&amp;VAR:ID1=&amp;VAR:RCODE=FDSEPS&amp;VAR:SDATE=-1&amp;VAR:FREQ=FISCAL_YEARLY&amp;VAR:RELITEM=@NA&amp;VAR:CURRENCY=&amp;VAR:CURRSOURCE=EXSHAR","E&amp;VAR:NATFREQ=ANNUAL&amp;VAR:RFIELD=FINALIZED&amp;VAR:DB_TYPE=&amp;VAR:UNITS=M&amp;window=popup&amp;width=450&amp;height=300&amp;START_MAXIMIZED=FALSE"}</definedName>
    <definedName name="_10_0TAB" localSheetId="6">#REF!</definedName>
    <definedName name="_10_0TAB" localSheetId="11">#REF!</definedName>
    <definedName name="_10_0TAB">#REF!</definedName>
    <definedName name="_10_月全部凭证" localSheetId="6">#REF!</definedName>
    <definedName name="_10_月全部凭证" localSheetId="11">#REF!</definedName>
    <definedName name="_10_月全部凭证">#REF!</definedName>
    <definedName name="_100" localSheetId="6">#REF!</definedName>
    <definedName name="_100" localSheetId="11">#REF!</definedName>
    <definedName name="_100">#REF!</definedName>
    <definedName name="_100__123Graph_FCHART_9" localSheetId="37" hidden="1">#REF!</definedName>
    <definedName name="_100__123Graph_FCHART_9" localSheetId="23" hidden="1">#REF!</definedName>
    <definedName name="_100__123Graph_FCHART_9" localSheetId="6" hidden="1">#REF!</definedName>
    <definedName name="_100__123Graph_FCHART_9" localSheetId="11" hidden="1">#REF!</definedName>
    <definedName name="_100__123Graph_FCHART_9" hidden="1">#REF!</definedName>
    <definedName name="_100__123Graph_XCHART_10" localSheetId="37" hidden="1">#REF!</definedName>
    <definedName name="_100__123Graph_XCHART_10" localSheetId="23" hidden="1">#REF!</definedName>
    <definedName name="_100__123Graph_XCHART_10" localSheetId="6" hidden="1">#REF!</definedName>
    <definedName name="_100__123Graph_XCHART_10" localSheetId="11" hidden="1">#REF!</definedName>
    <definedName name="_100__123Graph_XCHART_10" hidden="1">#REF!</definedName>
    <definedName name="_100__FDSAUDITLINK__" hidden="1">{"fdsup://directions/FAT Viewer?action=UPDATE&amp;creator=factset&amp;DYN_ARGS=TRUE&amp;DOC_NAME=FAT:FQL_AUDITING_CLIENT_TEMPLATE.FAT&amp;display_string=Audit&amp;VAR:KEY=ZWDQJQNMHE&amp;VAR:QUERY=UkdGX1BBWV9PVVRfUkFUSU8oQU5OLDIwMDksLCwsLCxOT0FVRElUKQ==&amp;WINDOW=FIRST_POPUP&amp;HEIGHT=45","0&amp;WIDTH=450&amp;START_MAXIMIZED=FALSE&amp;VAR:CALENDAR=FIVEDAY&amp;VAR:SYMBOL=317430&amp;VAR:INDEX=0"}</definedName>
    <definedName name="_100__FDSAUDITLINK___1" hidden="1">{"fdsup://directions/FAT Viewer?action=UPDATE&amp;creator=factset&amp;DYN_ARGS=TRUE&amp;DOC_NAME=FAT:FQL_AUDITING_CLIENT_TEMPLATE.FAT&amp;display_string=Audit&amp;VAR:KEY=ZWDQJQNMHE&amp;VAR:QUERY=UkdGX1BBWV9PVVRfUkFUSU8oQU5OLDIwMDksLCwsLCxOT0FVRElUKQ==&amp;WINDOW=FIRST_POPUP&amp;HEIGHT=45","0&amp;WIDTH=450&amp;START_MAXIMIZED=FALSE&amp;VAR:CALENDAR=FIVEDAY&amp;VAR:SYMBOL=317430&amp;VAR:INDEX=0"}</definedName>
    <definedName name="_100__FDSAUDITLINK___2" hidden="1">{"fdsup://directions/FAT Viewer?action=UPDATE&amp;creator=factset&amp;DYN_ARGS=TRUE&amp;DOC_NAME=FAT:FQL_AUDITING_CLIENT_TEMPLATE.FAT&amp;display_string=Audit&amp;VAR:KEY=ZWDQJQNMHE&amp;VAR:QUERY=UkdGX1BBWV9PVVRfUkFUSU8oQU5OLDIwMDksLCwsLCxOT0FVRElUKQ==&amp;WINDOW=FIRST_POPUP&amp;HEIGHT=45","0&amp;WIDTH=450&amp;START_MAXIMIZED=FALSE&amp;VAR:CALENDAR=FIVEDAY&amp;VAR:SYMBOL=317430&amp;VAR:INDEX=0"}</definedName>
    <definedName name="_100__FDSAUDITLINK___3" hidden="1">{"fdsup://directions/FAT Viewer?action=UPDATE&amp;creator=factset&amp;DYN_ARGS=TRUE&amp;DOC_NAME=FAT:FQL_AUDITING_CLIENT_TEMPLATE.FAT&amp;display_string=Audit&amp;VAR:KEY=ZWDQJQNMHE&amp;VAR:QUERY=UkdGX1BBWV9PVVRfUkFUSU8oQU5OLDIwMDksLCwsLCxOT0FVRElUKQ==&amp;WINDOW=FIRST_POPUP&amp;HEIGHT=45","0&amp;WIDTH=450&amp;START_MAXIMIZED=FALSE&amp;VAR:CALENDAR=FIVEDAY&amp;VAR:SYMBOL=317430&amp;VAR:INDEX=0"}</definedName>
    <definedName name="_1003" localSheetId="6">#REF!</definedName>
    <definedName name="_1003" localSheetId="11">#REF!</definedName>
    <definedName name="_1003">#REF!</definedName>
    <definedName name="_1004" localSheetId="6">#REF!</definedName>
    <definedName name="_1004" localSheetId="11">#REF!</definedName>
    <definedName name="_1004">#REF!</definedName>
    <definedName name="_1005" localSheetId="6">#REF!</definedName>
    <definedName name="_1005" localSheetId="11">#REF!</definedName>
    <definedName name="_1005">#REF!</definedName>
    <definedName name="_100X3_" localSheetId="6" hidden="1">#REF!</definedName>
    <definedName name="_100X3_" localSheetId="11" hidden="1">#REF!</definedName>
    <definedName name="_100X3_" hidden="1">#REF!</definedName>
    <definedName name="_101" localSheetId="37">#REF!</definedName>
    <definedName name="_101" localSheetId="23">#REF!</definedName>
    <definedName name="_101" localSheetId="6">#REF!</definedName>
    <definedName name="_101" localSheetId="11">#REF!</definedName>
    <definedName name="_101">#REF!</definedName>
    <definedName name="_101__123Graph_X_Chart_1A" localSheetId="37" hidden="1">#REF!</definedName>
    <definedName name="_101__123Graph_X_Chart_1A" localSheetId="23" hidden="1">#REF!</definedName>
    <definedName name="_101__123Graph_X_Chart_1A" localSheetId="6" hidden="1">#REF!</definedName>
    <definedName name="_101__123Graph_X_Chart_1A" localSheetId="11" hidden="1">#REF!</definedName>
    <definedName name="_101__123Graph_X_Chart_1A" hidden="1">#REF!</definedName>
    <definedName name="_101__FDSAUDITLINK__" hidden="1">{"fdsup://directions/FAT Viewer?action=UPDATE&amp;creator=factset&amp;DYN_ARGS=TRUE&amp;DOC_NAME=FAT:FQL_AUDITING_CLIENT_TEMPLATE.FAT&amp;display_string=Audit&amp;VAR:KEY=OLWTCLCPOH&amp;VAR:QUERY=UkdGX0VOVFJQUl9WQUxfREFJTFkoNDA5ODMsLCwsVVNELCwnRElMJyk=&amp;WINDOW=FIRST_POPUP&amp;HEIGHT=45","0&amp;WIDTH=450&amp;START_MAXIMIZED=FALSE&amp;VAR:CALENDAR=FIVEDAY&amp;VAR:SYMBOL=673202&amp;VAR:INDEX=0"}</definedName>
    <definedName name="_101__FDSAUDITLINK___1" hidden="1">{"fdsup://directions/FAT Viewer?action=UPDATE&amp;creator=factset&amp;DYN_ARGS=TRUE&amp;DOC_NAME=FAT:FQL_AUDITING_CLIENT_TEMPLATE.FAT&amp;display_string=Audit&amp;VAR:KEY=OLWTCLCPOH&amp;VAR:QUERY=UkdGX0VOVFJQUl9WQUxfREFJTFkoNDA5ODMsLCwsVVNELCwnRElMJyk=&amp;WINDOW=FIRST_POPUP&amp;HEIGHT=45","0&amp;WIDTH=450&amp;START_MAXIMIZED=FALSE&amp;VAR:CALENDAR=FIVEDAY&amp;VAR:SYMBOL=673202&amp;VAR:INDEX=0"}</definedName>
    <definedName name="_101__FDSAUDITLINK___2" hidden="1">{"fdsup://directions/FAT Viewer?action=UPDATE&amp;creator=factset&amp;DYN_ARGS=TRUE&amp;DOC_NAME=FAT:FQL_AUDITING_CLIENT_TEMPLATE.FAT&amp;display_string=Audit&amp;VAR:KEY=OLWTCLCPOH&amp;VAR:QUERY=UkdGX0VOVFJQUl9WQUxfREFJTFkoNDA5ODMsLCwsVVNELCwnRElMJyk=&amp;WINDOW=FIRST_POPUP&amp;HEIGHT=45","0&amp;WIDTH=450&amp;START_MAXIMIZED=FALSE&amp;VAR:CALENDAR=FIVEDAY&amp;VAR:SYMBOL=673202&amp;VAR:INDEX=0"}</definedName>
    <definedName name="_101__FDSAUDITLINK___3" hidden="1">{"fdsup://directions/FAT Viewer?action=UPDATE&amp;creator=factset&amp;DYN_ARGS=TRUE&amp;DOC_NAME=FAT:FQL_AUDITING_CLIENT_TEMPLATE.FAT&amp;display_string=Audit&amp;VAR:KEY=OLWTCLCPOH&amp;VAR:QUERY=UkdGX0VOVFJQUl9WQUxfREFJTFkoNDA5ODMsLCwsVVNELCwnRElMJyk=&amp;WINDOW=FIRST_POPUP&amp;HEIGHT=45","0&amp;WIDTH=450&amp;START_MAXIMIZED=FALSE&amp;VAR:CALENDAR=FIVEDAY&amp;VAR:SYMBOL=673202&amp;VAR:INDEX=0"}</definedName>
    <definedName name="_10101_10205" localSheetId="37">#REF!</definedName>
    <definedName name="_10101_10205" localSheetId="23">#REF!</definedName>
    <definedName name="_10101_10205" localSheetId="6">#REF!</definedName>
    <definedName name="_10101_10205" localSheetId="11">#REF!</definedName>
    <definedName name="_10101_10205">#REF!</definedName>
    <definedName name="_101q2_" localSheetId="6" hidden="1">#REF!</definedName>
    <definedName name="_101q2_" localSheetId="11" hidden="1">#REF!</definedName>
    <definedName name="_101q2_" hidden="1">#REF!</definedName>
    <definedName name="_102" localSheetId="37">#REF!</definedName>
    <definedName name="_102" localSheetId="23">#REF!</definedName>
    <definedName name="_102" localSheetId="6">#REF!</definedName>
    <definedName name="_102" localSheetId="11">#REF!</definedName>
    <definedName name="_102">#REF!</definedName>
    <definedName name="_102__123Graph_XChart_1" localSheetId="37" hidden="1">#REF!</definedName>
    <definedName name="_102__123Graph_XChart_1" localSheetId="23" hidden="1">#REF!</definedName>
    <definedName name="_102__123Graph_XChart_1" localSheetId="6" hidden="1">#REF!</definedName>
    <definedName name="_102__123Graph_XChart_1" localSheetId="11" hidden="1">#REF!</definedName>
    <definedName name="_102__123Graph_XChart_1" hidden="1">#REF!</definedName>
    <definedName name="_102__FDSAUDITLINK__" hidden="1">{"fdsup://directions/FAT Viewer?action=UPDATE&amp;creator=factset&amp;DYN_ARGS=TRUE&amp;DOC_NAME=FAT:FQL_AUDITING_CLIENT_TEMPLATE.FAT&amp;display_string=Audit&amp;VAR:KEY=KXKHOLIFSB&amp;VAR:QUERY=UkdGX0VOVFJQUl9WQUxfREFJTFkoNDA5ODMsLCwsVVNELCwnRElMJyk=&amp;WINDOW=FIRST_POPUP&amp;HEIGHT=45","0&amp;WIDTH=450&amp;START_MAXIMIZED=FALSE&amp;VAR:CALENDAR=FIVEDAY&amp;VAR:SYMBOL=626073&amp;VAR:INDEX=0"}</definedName>
    <definedName name="_102__FDSAUDITLINK___1" hidden="1">{"fdsup://directions/FAT Viewer?action=UPDATE&amp;creator=factset&amp;DYN_ARGS=TRUE&amp;DOC_NAME=FAT:FQL_AUDITING_CLIENT_TEMPLATE.FAT&amp;display_string=Audit&amp;VAR:KEY=KXKHOLIFSB&amp;VAR:QUERY=UkdGX0VOVFJQUl9WQUxfREFJTFkoNDA5ODMsLCwsVVNELCwnRElMJyk=&amp;WINDOW=FIRST_POPUP&amp;HEIGHT=45","0&amp;WIDTH=450&amp;START_MAXIMIZED=FALSE&amp;VAR:CALENDAR=FIVEDAY&amp;VAR:SYMBOL=626073&amp;VAR:INDEX=0"}</definedName>
    <definedName name="_102__FDSAUDITLINK___2" hidden="1">{"fdsup://directions/FAT Viewer?action=UPDATE&amp;creator=factset&amp;DYN_ARGS=TRUE&amp;DOC_NAME=FAT:FQL_AUDITING_CLIENT_TEMPLATE.FAT&amp;display_string=Audit&amp;VAR:KEY=KXKHOLIFSB&amp;VAR:QUERY=UkdGX0VOVFJQUl9WQUxfREFJTFkoNDA5ODMsLCwsVVNELCwnRElMJyk=&amp;WINDOW=FIRST_POPUP&amp;HEIGHT=45","0&amp;WIDTH=450&amp;START_MAXIMIZED=FALSE&amp;VAR:CALENDAR=FIVEDAY&amp;VAR:SYMBOL=626073&amp;VAR:INDEX=0"}</definedName>
    <definedName name="_102__FDSAUDITLINK___3" hidden="1">{"fdsup://directions/FAT Viewer?action=UPDATE&amp;creator=factset&amp;DYN_ARGS=TRUE&amp;DOC_NAME=FAT:FQL_AUDITING_CLIENT_TEMPLATE.FAT&amp;display_string=Audit&amp;VAR:KEY=KXKHOLIFSB&amp;VAR:QUERY=UkdGX0VOVFJQUl9WQUxfREFJTFkoNDA5ODMsLCwsVVNELCwnRElMJyk=&amp;WINDOW=FIRST_POPUP&amp;HEIGHT=45","0&amp;WIDTH=450&amp;START_MAXIMIZED=FALSE&amp;VAR:CALENDAR=FIVEDAY&amp;VAR:SYMBOL=626073&amp;VAR:INDEX=0"}</definedName>
    <definedName name="_1028" localSheetId="6">#REF!</definedName>
    <definedName name="_1028" localSheetId="11">#REF!</definedName>
    <definedName name="_1028">#REF!</definedName>
    <definedName name="_103" localSheetId="6">#REF!</definedName>
    <definedName name="_103" localSheetId="11">#REF!</definedName>
    <definedName name="_103">#REF!</definedName>
    <definedName name="_103__123Graph_XChart_2" localSheetId="37" hidden="1">#REF!</definedName>
    <definedName name="_103__123Graph_XChart_2" localSheetId="23" hidden="1">#REF!</definedName>
    <definedName name="_103__123Graph_XChart_2" localSheetId="6" hidden="1">#REF!</definedName>
    <definedName name="_103__123Graph_XChart_2" localSheetId="11" hidden="1">#REF!</definedName>
    <definedName name="_103__123Graph_XChart_2" hidden="1">#REF!</definedName>
    <definedName name="_103__FDSAUDITLINK__" hidden="1">{"fdsup://directions/FAT Viewer?action=UPDATE&amp;creator=factset&amp;DYN_ARGS=TRUE&amp;DOC_NAME=FAT:FQL_AUDITING_CLIENT_TEMPLATE.FAT&amp;display_string=Audit&amp;VAR:KEY=CDGHEBURWT&amp;VAR:QUERY=UkdGX0VOVFJQUl9WQUxfREFJTFkoNDA5ODMsLCwsVVNELCwnRElMJyk=&amp;WINDOW=FIRST_POPUP&amp;HEIGHT=45","0&amp;WIDTH=450&amp;START_MAXIMIZED=FALSE&amp;VAR:CALENDAR=FIVEDAY&amp;VAR:SYMBOL=B0VCF2&amp;VAR:INDEX=0"}</definedName>
    <definedName name="_103__FDSAUDITLINK___1" hidden="1">{"fdsup://directions/FAT Viewer?action=UPDATE&amp;creator=factset&amp;DYN_ARGS=TRUE&amp;DOC_NAME=FAT:FQL_AUDITING_CLIENT_TEMPLATE.FAT&amp;display_string=Audit&amp;VAR:KEY=CDGHEBURWT&amp;VAR:QUERY=UkdGX0VOVFJQUl9WQUxfREFJTFkoNDA5ODMsLCwsVVNELCwnRElMJyk=&amp;WINDOW=FIRST_POPUP&amp;HEIGHT=45","0&amp;WIDTH=450&amp;START_MAXIMIZED=FALSE&amp;VAR:CALENDAR=FIVEDAY&amp;VAR:SYMBOL=B0VCF2&amp;VAR:INDEX=0"}</definedName>
    <definedName name="_103__FDSAUDITLINK___2" hidden="1">{"fdsup://directions/FAT Viewer?action=UPDATE&amp;creator=factset&amp;DYN_ARGS=TRUE&amp;DOC_NAME=FAT:FQL_AUDITING_CLIENT_TEMPLATE.FAT&amp;display_string=Audit&amp;VAR:KEY=CDGHEBURWT&amp;VAR:QUERY=UkdGX0VOVFJQUl9WQUxfREFJTFkoNDA5ODMsLCwsVVNELCwnRElMJyk=&amp;WINDOW=FIRST_POPUP&amp;HEIGHT=45","0&amp;WIDTH=450&amp;START_MAXIMIZED=FALSE&amp;VAR:CALENDAR=FIVEDAY&amp;VAR:SYMBOL=B0VCF2&amp;VAR:INDEX=0"}</definedName>
    <definedName name="_103__FDSAUDITLINK___3" hidden="1">{"fdsup://directions/FAT Viewer?action=UPDATE&amp;creator=factset&amp;DYN_ARGS=TRUE&amp;DOC_NAME=FAT:FQL_AUDITING_CLIENT_TEMPLATE.FAT&amp;display_string=Audit&amp;VAR:KEY=CDGHEBURWT&amp;VAR:QUERY=UkdGX0VOVFJQUl9WQUxfREFJTFkoNDA5ODMsLCwsVVNELCwnRElMJyk=&amp;WINDOW=FIRST_POPUP&amp;HEIGHT=45","0&amp;WIDTH=450&amp;START_MAXIMIZED=FALSE&amp;VAR:CALENDAR=FIVEDAY&amp;VAR:SYMBOL=B0VCF2&amp;VAR:INDEX=0"}</definedName>
    <definedName name="_104" localSheetId="6">#REF!</definedName>
    <definedName name="_104" localSheetId="11">#REF!</definedName>
    <definedName name="_104">#REF!</definedName>
    <definedName name="_104__123Graph_XCHART_20" localSheetId="37" hidden="1">#REF!</definedName>
    <definedName name="_104__123Graph_XCHART_20" localSheetId="23" hidden="1">#REF!</definedName>
    <definedName name="_104__123Graph_XCHART_20" localSheetId="6" hidden="1">#REF!</definedName>
    <definedName name="_104__123Graph_XCHART_20" localSheetId="11" hidden="1">#REF!</definedName>
    <definedName name="_104__123Graph_XCHART_20" hidden="1">#REF!</definedName>
    <definedName name="_104__FDSAUDITLINK__" hidden="1">{"fdsup://directions/FAT Viewer?action=UPDATE&amp;creator=factset&amp;DYN_ARGS=TRUE&amp;DOC_NAME=FAT:FQL_AUDITING_CLIENT_TEMPLATE.FAT&amp;display_string=Audit&amp;VAR:KEY=LOBMFKNSBY&amp;VAR:QUERY=UkdGX0VOVFJQUl9WQUxfREFJTFkoNDA4NTgsLCwsVVNELCwnRElMJyk=&amp;WINDOW=FIRST_POPUP&amp;HEIGHT=45","0&amp;WIDTH=450&amp;START_MAXIMIZED=FALSE&amp;VAR:CALENDAR=FIVEDAY&amp;VAR:SYMBOL=317430&amp;VAR:INDEX=0"}</definedName>
    <definedName name="_104__FDSAUDITLINK___1" hidden="1">{"fdsup://directions/FAT Viewer?action=UPDATE&amp;creator=factset&amp;DYN_ARGS=TRUE&amp;DOC_NAME=FAT:FQL_AUDITING_CLIENT_TEMPLATE.FAT&amp;display_string=Audit&amp;VAR:KEY=LOBMFKNSBY&amp;VAR:QUERY=UkdGX0VOVFJQUl9WQUxfREFJTFkoNDA4NTgsLCwsVVNELCwnRElMJyk=&amp;WINDOW=FIRST_POPUP&amp;HEIGHT=45","0&amp;WIDTH=450&amp;START_MAXIMIZED=FALSE&amp;VAR:CALENDAR=FIVEDAY&amp;VAR:SYMBOL=317430&amp;VAR:INDEX=0"}</definedName>
    <definedName name="_104__FDSAUDITLINK___2" hidden="1">{"fdsup://directions/FAT Viewer?action=UPDATE&amp;creator=factset&amp;DYN_ARGS=TRUE&amp;DOC_NAME=FAT:FQL_AUDITING_CLIENT_TEMPLATE.FAT&amp;display_string=Audit&amp;VAR:KEY=LOBMFKNSBY&amp;VAR:QUERY=UkdGX0VOVFJQUl9WQUxfREFJTFkoNDA4NTgsLCwsVVNELCwnRElMJyk=&amp;WINDOW=FIRST_POPUP&amp;HEIGHT=45","0&amp;WIDTH=450&amp;START_MAXIMIZED=FALSE&amp;VAR:CALENDAR=FIVEDAY&amp;VAR:SYMBOL=317430&amp;VAR:INDEX=0"}</definedName>
    <definedName name="_104__FDSAUDITLINK___3" hidden="1">{"fdsup://directions/FAT Viewer?action=UPDATE&amp;creator=factset&amp;DYN_ARGS=TRUE&amp;DOC_NAME=FAT:FQL_AUDITING_CLIENT_TEMPLATE.FAT&amp;display_string=Audit&amp;VAR:KEY=LOBMFKNSBY&amp;VAR:QUERY=UkdGX0VOVFJQUl9WQUxfREFJTFkoNDA4NTgsLCwsVVNELCwnRElMJyk=&amp;WINDOW=FIRST_POPUP&amp;HEIGHT=45","0&amp;WIDTH=450&amp;START_MAXIMIZED=FALSE&amp;VAR:CALENDAR=FIVEDAY&amp;VAR:SYMBOL=317430&amp;VAR:INDEX=0"}</definedName>
    <definedName name="_105" localSheetId="6">#REF!</definedName>
    <definedName name="_105" localSheetId="11">#REF!</definedName>
    <definedName name="_105">#REF!</definedName>
    <definedName name="_105__123Graph_XCHART_21" localSheetId="37" hidden="1">#REF!</definedName>
    <definedName name="_105__123Graph_XCHART_21" localSheetId="23" hidden="1">#REF!</definedName>
    <definedName name="_105__123Graph_XCHART_21" localSheetId="6" hidden="1">#REF!</definedName>
    <definedName name="_105__123Graph_XCHART_21" localSheetId="11" hidden="1">#REF!</definedName>
    <definedName name="_105__123Graph_XCHART_21" hidden="1">#REF!</definedName>
    <definedName name="_105__FDSAUDITLINK__" hidden="1">{"fdsup://directions/FAT Viewer?action=UPDATE&amp;creator=factset&amp;DYN_ARGS=TRUE&amp;DOC_NAME=FAT:FQL_AUDITING_CLIENT_TEMPLATE.FAT&amp;display_string=Audit&amp;VAR:KEY=TOHQNCBUVS&amp;VAR:QUERY=UkdGX0VOVFJQUl9WQUxfREFJTFkoNDA4NTgsLCwsVVNELCwnRElMJyk=&amp;WINDOW=FIRST_POPUP&amp;HEIGHT=45","0&amp;WIDTH=450&amp;START_MAXIMIZED=FALSE&amp;VAR:CALENDAR=FIVEDAY&amp;VAR:SYMBOL=B4PFFW&amp;VAR:INDEX=0"}</definedName>
    <definedName name="_105__FDSAUDITLINK___1" hidden="1">{"fdsup://directions/FAT Viewer?action=UPDATE&amp;creator=factset&amp;DYN_ARGS=TRUE&amp;DOC_NAME=FAT:FQL_AUDITING_CLIENT_TEMPLATE.FAT&amp;display_string=Audit&amp;VAR:KEY=TOHQNCBUVS&amp;VAR:QUERY=UkdGX0VOVFJQUl9WQUxfREFJTFkoNDA4NTgsLCwsVVNELCwnRElMJyk=&amp;WINDOW=FIRST_POPUP&amp;HEIGHT=45","0&amp;WIDTH=450&amp;START_MAXIMIZED=FALSE&amp;VAR:CALENDAR=FIVEDAY&amp;VAR:SYMBOL=B4PFFW&amp;VAR:INDEX=0"}</definedName>
    <definedName name="_105__FDSAUDITLINK___2" hidden="1">{"fdsup://directions/FAT Viewer?action=UPDATE&amp;creator=factset&amp;DYN_ARGS=TRUE&amp;DOC_NAME=FAT:FQL_AUDITING_CLIENT_TEMPLATE.FAT&amp;display_string=Audit&amp;VAR:KEY=TOHQNCBUVS&amp;VAR:QUERY=UkdGX0VOVFJQUl9WQUxfREFJTFkoNDA4NTgsLCwsVVNELCwnRElMJyk=&amp;WINDOW=FIRST_POPUP&amp;HEIGHT=45","0&amp;WIDTH=450&amp;START_MAXIMIZED=FALSE&amp;VAR:CALENDAR=FIVEDAY&amp;VAR:SYMBOL=B4PFFW&amp;VAR:INDEX=0"}</definedName>
    <definedName name="_105__FDSAUDITLINK___3" hidden="1">{"fdsup://directions/FAT Viewer?action=UPDATE&amp;creator=factset&amp;DYN_ARGS=TRUE&amp;DOC_NAME=FAT:FQL_AUDITING_CLIENT_TEMPLATE.FAT&amp;display_string=Audit&amp;VAR:KEY=TOHQNCBUVS&amp;VAR:QUERY=UkdGX0VOVFJQUl9WQUxfREFJTFkoNDA4NTgsLCwsVVNELCwnRElMJyk=&amp;WINDOW=FIRST_POPUP&amp;HEIGHT=45","0&amp;WIDTH=450&amp;START_MAXIMIZED=FALSE&amp;VAR:CALENDAR=FIVEDAY&amp;VAR:SYMBOL=B4PFFW&amp;VAR:INDEX=0"}</definedName>
    <definedName name="_106" localSheetId="6">#REF!</definedName>
    <definedName name="_106" localSheetId="11">#REF!</definedName>
    <definedName name="_106">#REF!</definedName>
    <definedName name="_106__123Graph_XCHART_22" localSheetId="37" hidden="1">#REF!</definedName>
    <definedName name="_106__123Graph_XCHART_22" localSheetId="23" hidden="1">#REF!</definedName>
    <definedName name="_106__123Graph_XCHART_22" localSheetId="6" hidden="1">#REF!</definedName>
    <definedName name="_106__123Graph_XCHART_22" localSheetId="11" hidden="1">#REF!</definedName>
    <definedName name="_106__123Graph_XCHART_22" hidden="1">#REF!</definedName>
    <definedName name="_106__FDSAUDITLINK__" hidden="1">{"fdsup://directions/FAT Viewer?action=UPDATE&amp;creator=factset&amp;DYN_ARGS=TRUE&amp;DOC_NAME=FAT:FQL_AUDITING_CLIENT_TEMPLATE.FAT&amp;display_string=Audit&amp;VAR:KEY=BCDSJQJIXM&amp;VAR:QUERY=UkdGX0VOVFJQUl9WQUxfREFJTFkoNDA4NTgsLCwsVVNELCwnRElMJyk=&amp;WINDOW=FIRST_POPUP&amp;HEIGHT=45","0&amp;WIDTH=450&amp;START_MAXIMIZED=FALSE&amp;VAR:CALENDAR=FIVEDAY&amp;VAR:SYMBOL=525397&amp;VAR:INDEX=0"}</definedName>
    <definedName name="_106__FDSAUDITLINK___1" hidden="1">{"fdsup://directions/FAT Viewer?action=UPDATE&amp;creator=factset&amp;DYN_ARGS=TRUE&amp;DOC_NAME=FAT:FQL_AUDITING_CLIENT_TEMPLATE.FAT&amp;display_string=Audit&amp;VAR:KEY=BCDSJQJIXM&amp;VAR:QUERY=UkdGX0VOVFJQUl9WQUxfREFJTFkoNDA4NTgsLCwsVVNELCwnRElMJyk=&amp;WINDOW=FIRST_POPUP&amp;HEIGHT=45","0&amp;WIDTH=450&amp;START_MAXIMIZED=FALSE&amp;VAR:CALENDAR=FIVEDAY&amp;VAR:SYMBOL=525397&amp;VAR:INDEX=0"}</definedName>
    <definedName name="_106__FDSAUDITLINK___2" hidden="1">{"fdsup://directions/FAT Viewer?action=UPDATE&amp;creator=factset&amp;DYN_ARGS=TRUE&amp;DOC_NAME=FAT:FQL_AUDITING_CLIENT_TEMPLATE.FAT&amp;display_string=Audit&amp;VAR:KEY=BCDSJQJIXM&amp;VAR:QUERY=UkdGX0VOVFJQUl9WQUxfREFJTFkoNDA4NTgsLCwsVVNELCwnRElMJyk=&amp;WINDOW=FIRST_POPUP&amp;HEIGHT=45","0&amp;WIDTH=450&amp;START_MAXIMIZED=FALSE&amp;VAR:CALENDAR=FIVEDAY&amp;VAR:SYMBOL=525397&amp;VAR:INDEX=0"}</definedName>
    <definedName name="_106__FDSAUDITLINK___3" hidden="1">{"fdsup://directions/FAT Viewer?action=UPDATE&amp;creator=factset&amp;DYN_ARGS=TRUE&amp;DOC_NAME=FAT:FQL_AUDITING_CLIENT_TEMPLATE.FAT&amp;display_string=Audit&amp;VAR:KEY=BCDSJQJIXM&amp;VAR:QUERY=UkdGX0VOVFJQUl9WQUxfREFJTFkoNDA4NTgsLCwsVVNELCwnRElMJyk=&amp;WINDOW=FIRST_POPUP&amp;HEIGHT=45","0&amp;WIDTH=450&amp;START_MAXIMIZED=FALSE&amp;VAR:CALENDAR=FIVEDAY&amp;VAR:SYMBOL=525397&amp;VAR:INDEX=0"}</definedName>
    <definedName name="_107" localSheetId="6">#REF!</definedName>
    <definedName name="_107" localSheetId="11">#REF!</definedName>
    <definedName name="_107">#REF!</definedName>
    <definedName name="_107__123Graph_XCHART_23" localSheetId="37" hidden="1">#REF!</definedName>
    <definedName name="_107__123Graph_XCHART_23" localSheetId="23" hidden="1">#REF!</definedName>
    <definedName name="_107__123Graph_XCHART_23" localSheetId="6" hidden="1">#REF!</definedName>
    <definedName name="_107__123Graph_XCHART_23" localSheetId="11" hidden="1">#REF!</definedName>
    <definedName name="_107__123Graph_XCHART_23" hidden="1">#REF!</definedName>
    <definedName name="_107__FDSAUDITLINK__" hidden="1">{"fdsup://directions/FAT Viewer?action=UPDATE&amp;creator=factset&amp;DYN_ARGS=TRUE&amp;DOC_NAME=FAT:FQL_AUDITING_CLIENT_TEMPLATE.FAT&amp;display_string=Audit&amp;VAR:KEY=BIVYFGXQDC&amp;VAR:QUERY=UkdGX0VOVFJQUl9WQUxfREFJTFkoNDA4NTgsLCwsVVNELCwnRElMJyk=&amp;WINDOW=FIRST_POPUP&amp;HEIGHT=45","0&amp;WIDTH=450&amp;START_MAXIMIZED=FALSE&amp;VAR:CALENDAR=FIVEDAY&amp;VAR:SYMBOL=406141&amp;VAR:INDEX=0"}</definedName>
    <definedName name="_107__FDSAUDITLINK___1" hidden="1">{"fdsup://directions/FAT Viewer?action=UPDATE&amp;creator=factset&amp;DYN_ARGS=TRUE&amp;DOC_NAME=FAT:FQL_AUDITING_CLIENT_TEMPLATE.FAT&amp;display_string=Audit&amp;VAR:KEY=BIVYFGXQDC&amp;VAR:QUERY=UkdGX0VOVFJQUl9WQUxfREFJTFkoNDA4NTgsLCwsVVNELCwnRElMJyk=&amp;WINDOW=FIRST_POPUP&amp;HEIGHT=45","0&amp;WIDTH=450&amp;START_MAXIMIZED=FALSE&amp;VAR:CALENDAR=FIVEDAY&amp;VAR:SYMBOL=406141&amp;VAR:INDEX=0"}</definedName>
    <definedName name="_107__FDSAUDITLINK___2" hidden="1">{"fdsup://directions/FAT Viewer?action=UPDATE&amp;creator=factset&amp;DYN_ARGS=TRUE&amp;DOC_NAME=FAT:FQL_AUDITING_CLIENT_TEMPLATE.FAT&amp;display_string=Audit&amp;VAR:KEY=BIVYFGXQDC&amp;VAR:QUERY=UkdGX0VOVFJQUl9WQUxfREFJTFkoNDA4NTgsLCwsVVNELCwnRElMJyk=&amp;WINDOW=FIRST_POPUP&amp;HEIGHT=45","0&amp;WIDTH=450&amp;START_MAXIMIZED=FALSE&amp;VAR:CALENDAR=FIVEDAY&amp;VAR:SYMBOL=406141&amp;VAR:INDEX=0"}</definedName>
    <definedName name="_107__FDSAUDITLINK___3" hidden="1">{"fdsup://directions/FAT Viewer?action=UPDATE&amp;creator=factset&amp;DYN_ARGS=TRUE&amp;DOC_NAME=FAT:FQL_AUDITING_CLIENT_TEMPLATE.FAT&amp;display_string=Audit&amp;VAR:KEY=BIVYFGXQDC&amp;VAR:QUERY=UkdGX0VOVFJQUl9WQUxfREFJTFkoNDA4NTgsLCwsVVNELCwnRElMJyk=&amp;WINDOW=FIRST_POPUP&amp;HEIGHT=45","0&amp;WIDTH=450&amp;START_MAXIMIZED=FALSE&amp;VAR:CALENDAR=FIVEDAY&amp;VAR:SYMBOL=406141&amp;VAR:INDEX=0"}</definedName>
    <definedName name="_108" localSheetId="6">#REF!</definedName>
    <definedName name="_108" localSheetId="11">#REF!</definedName>
    <definedName name="_108">#REF!</definedName>
    <definedName name="_108__123Graph_XCHART_18" localSheetId="37" hidden="1">#REF!</definedName>
    <definedName name="_108__123Graph_XCHART_18" localSheetId="23" hidden="1">#REF!</definedName>
    <definedName name="_108__123Graph_XCHART_18" localSheetId="6" hidden="1">#REF!</definedName>
    <definedName name="_108__123Graph_XCHART_18" localSheetId="11" hidden="1">#REF!</definedName>
    <definedName name="_108__123Graph_XCHART_18" hidden="1">#REF!</definedName>
    <definedName name="_108__123Graph_XChart_3" localSheetId="37" hidden="1">#REF!</definedName>
    <definedName name="_108__123Graph_XChart_3" localSheetId="23" hidden="1">#REF!</definedName>
    <definedName name="_108__123Graph_XChart_3" localSheetId="6" hidden="1">#REF!</definedName>
    <definedName name="_108__123Graph_XChart_3" localSheetId="11" hidden="1">#REF!</definedName>
    <definedName name="_108__123Graph_XChart_3" hidden="1">#REF!</definedName>
    <definedName name="_108__FDSAUDITLINK__" hidden="1">{"fdsup://directions/FAT Viewer?action=UPDATE&amp;creator=factset&amp;DYN_ARGS=TRUE&amp;DOC_NAME=FAT:FQL_AUDITING_CLIENT_TEMPLATE.FAT&amp;display_string=Audit&amp;VAR:KEY=JKHGHUTQLC&amp;VAR:QUERY=UkdGX1BBWV9PVVRfUkFUSU8oQU5OLDIwMDksLCwsLCxOT0FVRElUKQ==&amp;WINDOW=FIRST_POPUP&amp;HEIGHT=45","0&amp;WIDTH=450&amp;START_MAXIMIZED=FALSE&amp;VAR:CALENDAR=FIVEDAY&amp;VAR:SYMBOL=50114-IN&amp;VAR:INDEX=0"}</definedName>
    <definedName name="_108__FDSAUDITLINK___1" hidden="1">{"fdsup://directions/FAT Viewer?action=UPDATE&amp;creator=factset&amp;DYN_ARGS=TRUE&amp;DOC_NAME=FAT:FQL_AUDITING_CLIENT_TEMPLATE.FAT&amp;display_string=Audit&amp;VAR:KEY=JKHGHUTQLC&amp;VAR:QUERY=UkdGX1BBWV9PVVRfUkFUSU8oQU5OLDIwMDksLCwsLCxOT0FVRElUKQ==&amp;WINDOW=FIRST_POPUP&amp;HEIGHT=45","0&amp;WIDTH=450&amp;START_MAXIMIZED=FALSE&amp;VAR:CALENDAR=FIVEDAY&amp;VAR:SYMBOL=50114-IN&amp;VAR:INDEX=0"}</definedName>
    <definedName name="_108__FDSAUDITLINK___2" hidden="1">{"fdsup://directions/FAT Viewer?action=UPDATE&amp;creator=factset&amp;DYN_ARGS=TRUE&amp;DOC_NAME=FAT:FQL_AUDITING_CLIENT_TEMPLATE.FAT&amp;display_string=Audit&amp;VAR:KEY=JKHGHUTQLC&amp;VAR:QUERY=UkdGX1BBWV9PVVRfUkFUSU8oQU5OLDIwMDksLCwsLCxOT0FVRElUKQ==&amp;WINDOW=FIRST_POPUP&amp;HEIGHT=45","0&amp;WIDTH=450&amp;START_MAXIMIZED=FALSE&amp;VAR:CALENDAR=FIVEDAY&amp;VAR:SYMBOL=50114-IN&amp;VAR:INDEX=0"}</definedName>
    <definedName name="_108__FDSAUDITLINK___3" hidden="1">{"fdsup://directions/FAT Viewer?action=UPDATE&amp;creator=factset&amp;DYN_ARGS=TRUE&amp;DOC_NAME=FAT:FQL_AUDITING_CLIENT_TEMPLATE.FAT&amp;display_string=Audit&amp;VAR:KEY=JKHGHUTQLC&amp;VAR:QUERY=UkdGX1BBWV9PVVRfUkFUSU8oQU5OLDIwMDksLCwsLCxOT0FVRElUKQ==&amp;WINDOW=FIRST_POPUP&amp;HEIGHT=45","0&amp;WIDTH=450&amp;START_MAXIMIZED=FALSE&amp;VAR:CALENDAR=FIVEDAY&amp;VAR:SYMBOL=50114-IN&amp;VAR:INDEX=0"}</definedName>
    <definedName name="_109" localSheetId="6">#REF!</definedName>
    <definedName name="_109" localSheetId="11">#REF!</definedName>
    <definedName name="_109">#REF!</definedName>
    <definedName name="_109__123Graph_XCHART_19" localSheetId="37" hidden="1">#REF!</definedName>
    <definedName name="_109__123Graph_XCHART_19" localSheetId="23" hidden="1">#REF!</definedName>
    <definedName name="_109__123Graph_XCHART_19" localSheetId="6" hidden="1">#REF!</definedName>
    <definedName name="_109__123Graph_XCHART_19" localSheetId="11" hidden="1">#REF!</definedName>
    <definedName name="_109__123Graph_XCHART_19" hidden="1">#REF!</definedName>
    <definedName name="_109__123Graph_XChart_4" localSheetId="37" hidden="1">#REF!</definedName>
    <definedName name="_109__123Graph_XChart_4" localSheetId="23" hidden="1">#REF!</definedName>
    <definedName name="_109__123Graph_XChart_4" localSheetId="6" hidden="1">#REF!</definedName>
    <definedName name="_109__123Graph_XChart_4" localSheetId="11" hidden="1">#REF!</definedName>
    <definedName name="_109__123Graph_XChart_4" hidden="1">#REF!</definedName>
    <definedName name="_109__FDSAUDITLINK__" hidden="1">{"fdsup://directions/FAT Viewer?action=UPDATE&amp;creator=factset&amp;DYN_ARGS=TRUE&amp;DOC_NAME=FAT:FQL_AUDITING_CLIENT_TEMPLATE.FAT&amp;display_string=Audit&amp;VAR:KEY=PGLUNWNOVQ&amp;VAR:QUERY=UkdGX1BBWV9PVVRfUkFUSU8oQU5OLDIwMDksLCwsLCxOT0FVRElUKQ==&amp;WINDOW=FIRST_POPUP&amp;HEIGHT=45","0&amp;WIDTH=450&amp;START_MAXIMIZED=FALSE&amp;VAR:CALENDAR=FIVEDAY&amp;VAR:SYMBOL=525647&amp;VAR:INDEX=0"}</definedName>
    <definedName name="_109__FDSAUDITLINK___1" hidden="1">{"fdsup://directions/FAT Viewer?action=UPDATE&amp;creator=factset&amp;DYN_ARGS=TRUE&amp;DOC_NAME=FAT:FQL_AUDITING_CLIENT_TEMPLATE.FAT&amp;display_string=Audit&amp;VAR:KEY=PGLUNWNOVQ&amp;VAR:QUERY=UkdGX1BBWV9PVVRfUkFUSU8oQU5OLDIwMDksLCwsLCxOT0FVRElUKQ==&amp;WINDOW=FIRST_POPUP&amp;HEIGHT=45","0&amp;WIDTH=450&amp;START_MAXIMIZED=FALSE&amp;VAR:CALENDAR=FIVEDAY&amp;VAR:SYMBOL=525647&amp;VAR:INDEX=0"}</definedName>
    <definedName name="_109__FDSAUDITLINK___2" hidden="1">{"fdsup://directions/FAT Viewer?action=UPDATE&amp;creator=factset&amp;DYN_ARGS=TRUE&amp;DOC_NAME=FAT:FQL_AUDITING_CLIENT_TEMPLATE.FAT&amp;display_string=Audit&amp;VAR:KEY=PGLUNWNOVQ&amp;VAR:QUERY=UkdGX1BBWV9PVVRfUkFUSU8oQU5OLDIwMDksLCwsLCxOT0FVRElUKQ==&amp;WINDOW=FIRST_POPUP&amp;HEIGHT=45","0&amp;WIDTH=450&amp;START_MAXIMIZED=FALSE&amp;VAR:CALENDAR=FIVEDAY&amp;VAR:SYMBOL=525647&amp;VAR:INDEX=0"}</definedName>
    <definedName name="_109__FDSAUDITLINK___3" hidden="1">{"fdsup://directions/FAT Viewer?action=UPDATE&amp;creator=factset&amp;DYN_ARGS=TRUE&amp;DOC_NAME=FAT:FQL_AUDITING_CLIENT_TEMPLATE.FAT&amp;display_string=Audit&amp;VAR:KEY=PGLUNWNOVQ&amp;VAR:QUERY=UkdGX1BBWV9PVVRfUkFUSU8oQU5OLDIwMDksLCwsLCxOT0FVRElUKQ==&amp;WINDOW=FIRST_POPUP&amp;HEIGHT=45","0&amp;WIDTH=450&amp;START_MAXIMIZED=FALSE&amp;VAR:CALENDAR=FIVEDAY&amp;VAR:SYMBOL=525647&amp;VAR:INDEX=0"}</definedName>
    <definedName name="_10E1100_" hidden="1">{#N/A,#N/A,FALSE,"TAXC.INDEX";#N/A,#N/A,FALSE,"Schedule I";#N/A,#N/A,FALSE,"Schedule  II";#N/A,#N/A,FALSE,"Schedule III";#N/A,#N/A,FALSE,"Schedule IV";#N/A,#N/A,FALSE,"Schedule IV (Cont'd)";#N/A,#N/A,FALSE,"Schedule V";#N/A,#N/A,FALSE,"Schedule VI";#N/A,#N/A,FALSE,"Schedule VII"}</definedName>
    <definedName name="_10s12_" hidden="1">{#N/A,#N/A,FALSE,"UNIT";#N/A,#N/A,FALSE,"UNIT";#N/A,#N/A,FALSE,"계정"}</definedName>
    <definedName name="_10전_6_1">#N/A</definedName>
    <definedName name="_11" localSheetId="37">#REF!</definedName>
    <definedName name="_11" localSheetId="23">#REF!</definedName>
    <definedName name="_11" localSheetId="6">#REF!</definedName>
    <definedName name="_11" localSheetId="11">#REF!</definedName>
    <definedName name="_11">#REF!</definedName>
    <definedName name="_11.xls" localSheetId="37">#REF!</definedName>
    <definedName name="_11.xls" localSheetId="23">#REF!</definedName>
    <definedName name="_11.xls" localSheetId="6">#REF!</definedName>
    <definedName name="_11.xls" localSheetId="11">#REF!</definedName>
    <definedName name="_11.xls">#REF!</definedName>
    <definedName name="_11__123Graph_ACHART_1" localSheetId="37" hidden="1">#REF!</definedName>
    <definedName name="_11__123Graph_ACHART_1" localSheetId="23" hidden="1">#REF!</definedName>
    <definedName name="_11__123Graph_ACHART_1" localSheetId="6" hidden="1">#REF!</definedName>
    <definedName name="_11__123Graph_ACHART_1" localSheetId="11" hidden="1">#REF!</definedName>
    <definedName name="_11__123Graph_ACHART_1" hidden="1">#REF!</definedName>
    <definedName name="_11__123Graph_AChart_1AJ" localSheetId="37" hidden="1">#REF!</definedName>
    <definedName name="_11__123Graph_AChart_1AJ" localSheetId="23" hidden="1">#REF!</definedName>
    <definedName name="_11__123Graph_AChart_1AJ" localSheetId="6" hidden="1">#REF!</definedName>
    <definedName name="_11__123Graph_AChart_1AJ" localSheetId="11" hidden="1">#REF!</definedName>
    <definedName name="_11__123Graph_AChart_1AJ" hidden="1">#REF!</definedName>
    <definedName name="_11__123Graph_ACHART_20" localSheetId="37" hidden="1">#REF!</definedName>
    <definedName name="_11__123Graph_ACHART_20" localSheetId="23" hidden="1">#REF!</definedName>
    <definedName name="_11__123Graph_ACHART_20" localSheetId="6" hidden="1">#REF!</definedName>
    <definedName name="_11__123Graph_ACHART_20" localSheetId="11" hidden="1">#REF!</definedName>
    <definedName name="_11__123Graph_ACHART_20" hidden="1">#REF!</definedName>
    <definedName name="_11__123Graph_CCHART_3" localSheetId="37" hidden="1">#REF!</definedName>
    <definedName name="_11__123Graph_CCHART_3" localSheetId="23" hidden="1">#REF!</definedName>
    <definedName name="_11__123Graph_CCHART_3" localSheetId="6" hidden="1">#REF!</definedName>
    <definedName name="_11__123Graph_CCHART_3" localSheetId="11" hidden="1">#REF!</definedName>
    <definedName name="_11__123Graph_CCHART_3" hidden="1">#REF!</definedName>
    <definedName name="_11__FDSAUDITLINK__"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11__FDSAUDITLINK___1" hidden="1">{"fdsup://IBCentral/FAT Viewer?action=UPDATE&amp;creator=factset&amp;DOC_NAME=fat:reuters_annual_pshs_src_window.fat&amp;display_string=Audit&amp;DYN_ARGS=TRUE&amp;VAR:ID1=&amp;VAR:RCODE=FDSEPS&amp;VAR:SDATE=0&amp;VAR:FREQ=FISCAL_YEARLY&amp;VAR:RELITEM=@NA&amp;VAR:CURRENCY=&amp;VAR:CURRSOURCE=EXSHARE","&amp;VAR:NATFREQ=ANNUAL&amp;VAR:RFIELD=FINALIZED&amp;VAR:DB_TYPE=&amp;VAR:UNITS=M&amp;window=popup&amp;width=450&amp;height=300&amp;START_MAXIMIZED=FALSE"}</definedName>
    <definedName name="_11__FDSAUDITLINK___2" hidden="1">{"fdsup://IBCentral/FAT Viewer?action=UPDATE&amp;creator=factset&amp;DOC_NAME=fat:reuters_annual_pshs_src_window.fat&amp;display_string=Audit&amp;DYN_ARGS=TRUE&amp;VAR:ID1=&amp;VAR:RCODE=FDSEPS&amp;VAR:SDATE=0&amp;VAR:FREQ=FISCAL_YEARLY&amp;VAR:RELITEM=@NA&amp;VAR:CURRENCY=&amp;VAR:CURRSOURCE=EXSHARE","&amp;VAR:NATFREQ=ANNUAL&amp;VAR:RFIELD=FINALIZED&amp;VAR:DB_TYPE=&amp;VAR:UNITS=M&amp;window=popup&amp;width=450&amp;height=300&amp;START_MAXIMIZED=FALSE"}</definedName>
    <definedName name="_11__FDSAUDITLINK___3" hidden="1">{"fdsup://IBCentral/FAT Viewer?action=UPDATE&amp;creator=factset&amp;DOC_NAME=fat:reuters_annual_pshs_src_window.fat&amp;display_string=Audit&amp;DYN_ARGS=TRUE&amp;VAR:ID1=&amp;VAR:RCODE=FDSEPS&amp;VAR:SDATE=0&amp;VAR:FREQ=FISCAL_YEARLY&amp;VAR:RELITEM=@NA&amp;VAR:CURRENCY=&amp;VAR:CURRSOURCE=EXSHARE","&amp;VAR:NATFREQ=ANNUAL&amp;VAR:RFIELD=FINALIZED&amp;VAR:DB_TYPE=&amp;VAR:UNITS=M&amp;window=popup&amp;width=450&amp;height=300&amp;START_MAXIMIZED=FALSE"}</definedName>
    <definedName name="_11_0TAB" localSheetId="6">#REF!</definedName>
    <definedName name="_11_0TAB" localSheetId="11">#REF!</definedName>
    <definedName name="_11_0TAB">#REF!</definedName>
    <definedName name="_110" localSheetId="6">#REF!</definedName>
    <definedName name="_110" localSheetId="11">#REF!</definedName>
    <definedName name="_110">#REF!</definedName>
    <definedName name="_110__123Graph_XChart_5" localSheetId="37" hidden="1">#REF!</definedName>
    <definedName name="_110__123Graph_XChart_5" localSheetId="23" hidden="1">#REF!</definedName>
    <definedName name="_110__123Graph_XChart_5" localSheetId="6" hidden="1">#REF!</definedName>
    <definedName name="_110__123Graph_XChart_5" localSheetId="11" hidden="1">#REF!</definedName>
    <definedName name="_110__123Graph_XChart_5" hidden="1">#REF!</definedName>
    <definedName name="_110__FDSAUDITLINK__" hidden="1">{"fdsup://directions/FAT Viewer?action=UPDATE&amp;creator=factset&amp;DYN_ARGS=TRUE&amp;DOC_NAME=FAT:FQL_AUDITING_CLIENT_TEMPLATE.FAT&amp;display_string=Audit&amp;VAR:KEY=WVMFUXSPQN&amp;VAR:QUERY=UkdGX0VOVFJQUl9WQUxfREFJTFkoNDA5ODMsLCwsVVNELCwnRElMJyk=&amp;WINDOW=FIRST_POPUP&amp;HEIGHT=45","0&amp;WIDTH=450&amp;START_MAXIMIZED=FALSE&amp;VAR:CALENDAR=FIVEDAY&amp;VAR:SYMBOL=643194&amp;VAR:INDEX=0"}</definedName>
    <definedName name="_110__FDSAUDITLINK___1" hidden="1">{"fdsup://directions/FAT Viewer?action=UPDATE&amp;creator=factset&amp;DYN_ARGS=TRUE&amp;DOC_NAME=FAT:FQL_AUDITING_CLIENT_TEMPLATE.FAT&amp;display_string=Audit&amp;VAR:KEY=WVMFUXSPQN&amp;VAR:QUERY=UkdGX0VOVFJQUl9WQUxfREFJTFkoNDA5ODMsLCwsVVNELCwnRElMJyk=&amp;WINDOW=FIRST_POPUP&amp;HEIGHT=45","0&amp;WIDTH=450&amp;START_MAXIMIZED=FALSE&amp;VAR:CALENDAR=FIVEDAY&amp;VAR:SYMBOL=643194&amp;VAR:INDEX=0"}</definedName>
    <definedName name="_110__FDSAUDITLINK___2" hidden="1">{"fdsup://directions/FAT Viewer?action=UPDATE&amp;creator=factset&amp;DYN_ARGS=TRUE&amp;DOC_NAME=FAT:FQL_AUDITING_CLIENT_TEMPLATE.FAT&amp;display_string=Audit&amp;VAR:KEY=WVMFUXSPQN&amp;VAR:QUERY=UkdGX0VOVFJQUl9WQUxfREFJTFkoNDA5ODMsLCwsVVNELCwnRElMJyk=&amp;WINDOW=FIRST_POPUP&amp;HEIGHT=45","0&amp;WIDTH=450&amp;START_MAXIMIZED=FALSE&amp;VAR:CALENDAR=FIVEDAY&amp;VAR:SYMBOL=643194&amp;VAR:INDEX=0"}</definedName>
    <definedName name="_110__FDSAUDITLINK___3" hidden="1">{"fdsup://directions/FAT Viewer?action=UPDATE&amp;creator=factset&amp;DYN_ARGS=TRUE&amp;DOC_NAME=FAT:FQL_AUDITING_CLIENT_TEMPLATE.FAT&amp;display_string=Audit&amp;VAR:KEY=WVMFUXSPQN&amp;VAR:QUERY=UkdGX0VOVFJQUl9WQUxfREFJTFkoNDA5ODMsLCwsVVNELCwnRElMJyk=&amp;WINDOW=FIRST_POPUP&amp;HEIGHT=45","0&amp;WIDTH=450&amp;START_MAXIMIZED=FALSE&amp;VAR:CALENDAR=FIVEDAY&amp;VAR:SYMBOL=643194&amp;VAR:INDEX=0"}</definedName>
    <definedName name="_110102明细" localSheetId="37">#REF!</definedName>
    <definedName name="_110102明细" localSheetId="23">#REF!</definedName>
    <definedName name="_110102明细" localSheetId="6">#REF!</definedName>
    <definedName name="_110102明细" localSheetId="11">#REF!</definedName>
    <definedName name="_110102明细">#REF!</definedName>
    <definedName name="_110102汇总" localSheetId="37">#REF!</definedName>
    <definedName name="_110102汇总" localSheetId="23">#REF!</definedName>
    <definedName name="_110102汇总" localSheetId="6">#REF!</definedName>
    <definedName name="_110102汇总" localSheetId="11">#REF!</definedName>
    <definedName name="_110102汇总">#REF!</definedName>
    <definedName name="_110U232_" hidden="1">{#N/A,#N/A,FALSE,"3410599";#N/A,#N/A,FALSE,"34106";#N/A,#N/A,FALSE,"34903";#N/A,#N/A,FALSE,"4450999";#N/A,#N/A,FALSE,"44901"}</definedName>
    <definedName name="_111" localSheetId="37">#REF!</definedName>
    <definedName name="_111" localSheetId="23">#REF!</definedName>
    <definedName name="_111" localSheetId="6">#REF!</definedName>
    <definedName name="_111" localSheetId="11">#REF!</definedName>
    <definedName name="_111">#REF!</definedName>
    <definedName name="_111__123Graph_XCHART_20" localSheetId="37" hidden="1">#REF!</definedName>
    <definedName name="_111__123Graph_XCHART_20" localSheetId="23" hidden="1">#REF!</definedName>
    <definedName name="_111__123Graph_XCHART_20" localSheetId="6" hidden="1">#REF!</definedName>
    <definedName name="_111__123Graph_XCHART_20" localSheetId="11" hidden="1">#REF!</definedName>
    <definedName name="_111__123Graph_XCHART_20" hidden="1">#REF!</definedName>
    <definedName name="_111__123Graph_XChart_6" localSheetId="37" hidden="1">#REF!</definedName>
    <definedName name="_111__123Graph_XChart_6" localSheetId="23" hidden="1">#REF!</definedName>
    <definedName name="_111__123Graph_XChart_6" localSheetId="6" hidden="1">#REF!</definedName>
    <definedName name="_111__123Graph_XChart_6" localSheetId="11" hidden="1">#REF!</definedName>
    <definedName name="_111__123Graph_XChart_6" hidden="1">#REF!</definedName>
    <definedName name="_111__FDSAUDITLINK__" hidden="1">{"fdsup://directions/FAT Viewer?action=UPDATE&amp;creator=factset&amp;DYN_ARGS=TRUE&amp;DOC_NAME=FAT:FQL_AUDITING_CLIENT_TEMPLATE.FAT&amp;display_string=Audit&amp;VAR:KEY=QJMDOHQHYB&amp;VAR:QUERY=UkdGX1BBWV9PVVRfUkFUSU8oQU5OLDIwMDksLCwsLCxOT0FVRElUKQ==&amp;WINDOW=FIRST_POPUP&amp;HEIGHT=45","0&amp;WIDTH=450&amp;START_MAXIMIZED=FALSE&amp;VAR:CALENDAR=FIVEDAY&amp;VAR:SYMBOL=718472&amp;VAR:INDEX=0"}</definedName>
    <definedName name="_111__FDSAUDITLINK___1" hidden="1">{"fdsup://directions/FAT Viewer?action=UPDATE&amp;creator=factset&amp;DYN_ARGS=TRUE&amp;DOC_NAME=FAT:FQL_AUDITING_CLIENT_TEMPLATE.FAT&amp;display_string=Audit&amp;VAR:KEY=QJMDOHQHYB&amp;VAR:QUERY=UkdGX1BBWV9PVVRfUkFUSU8oQU5OLDIwMDksLCwsLCxOT0FVRElUKQ==&amp;WINDOW=FIRST_POPUP&amp;HEIGHT=45","0&amp;WIDTH=450&amp;START_MAXIMIZED=FALSE&amp;VAR:CALENDAR=FIVEDAY&amp;VAR:SYMBOL=718472&amp;VAR:INDEX=0"}</definedName>
    <definedName name="_111__FDSAUDITLINK___2" hidden="1">{"fdsup://directions/FAT Viewer?action=UPDATE&amp;creator=factset&amp;DYN_ARGS=TRUE&amp;DOC_NAME=FAT:FQL_AUDITING_CLIENT_TEMPLATE.FAT&amp;display_string=Audit&amp;VAR:KEY=QJMDOHQHYB&amp;VAR:QUERY=UkdGX1BBWV9PVVRfUkFUSU8oQU5OLDIwMDksLCwsLCxOT0FVRElUKQ==&amp;WINDOW=FIRST_POPUP&amp;HEIGHT=45","0&amp;WIDTH=450&amp;START_MAXIMIZED=FALSE&amp;VAR:CALENDAR=FIVEDAY&amp;VAR:SYMBOL=718472&amp;VAR:INDEX=0"}</definedName>
    <definedName name="_111__FDSAUDITLINK___3" hidden="1">{"fdsup://directions/FAT Viewer?action=UPDATE&amp;creator=factset&amp;DYN_ARGS=TRUE&amp;DOC_NAME=FAT:FQL_AUDITING_CLIENT_TEMPLATE.FAT&amp;display_string=Audit&amp;VAR:KEY=QJMDOHQHYB&amp;VAR:QUERY=UkdGX1BBWV9PVVRfUkFUSU8oQU5OLDIwMDksLCwsLCxOT0FVRElUKQ==&amp;WINDOW=FIRST_POPUP&amp;HEIGHT=45","0&amp;WIDTH=450&amp;START_MAXIMIZED=FALSE&amp;VAR:CALENDAR=FIVEDAY&amp;VAR:SYMBOL=718472&amp;VAR:INDEX=0"}</definedName>
    <definedName name="_111920" localSheetId="37">#REF!</definedName>
    <definedName name="_111920" localSheetId="23">#REF!</definedName>
    <definedName name="_111920" localSheetId="6">#REF!</definedName>
    <definedName name="_111920" localSheetId="11">#REF!</definedName>
    <definedName name="_111920">#REF!</definedName>
    <definedName name="_112" localSheetId="6">#REF!</definedName>
    <definedName name="_112" localSheetId="11">#REF!</definedName>
    <definedName name="_112">#REF!</definedName>
    <definedName name="_112__123Graph_XCHART_21" localSheetId="37" hidden="1">#REF!</definedName>
    <definedName name="_112__123Graph_XCHART_21" localSheetId="23" hidden="1">#REF!</definedName>
    <definedName name="_112__123Graph_XCHART_21" localSheetId="6" hidden="1">#REF!</definedName>
    <definedName name="_112__123Graph_XCHART_21" localSheetId="11" hidden="1">#REF!</definedName>
    <definedName name="_112__123Graph_XCHART_21" hidden="1">#REF!</definedName>
    <definedName name="_112__FDSAUDITLINK__"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_1" hidden="1">{"fdsup://directions/FAT Viewer?action=UPDATE&amp;creator=factset&amp;DYN_ARGS=TRUE&amp;DOC_NAME=FAT:FQL_AUDITING_CLIENT_TEMPLATE.FAT&amp;display_string=Audit&amp;VAR:KEY=OXQTKZOHSD&amp;VAR:QUERY=UkdGX1BBWV9PVVRfUkFUSU8oQU5OLDIwMDksLCwsLCxOT0FVRElUKQ==&amp;WINDOW=FIRST_POPUP&amp;HEIGHT=45","0&amp;WIDTH=450&amp;START_MAXIMIZED=FALSE&amp;VAR:CALENDAR=FIVEDAY&amp;VAR:SYMBOL=B3DCZF&amp;VAR:INDEX=0"}</definedName>
    <definedName name="_112__FDSAUDITLINK___2" hidden="1">{"fdsup://directions/FAT Viewer?action=UPDATE&amp;creator=factset&amp;DYN_ARGS=TRUE&amp;DOC_NAME=FAT:FQL_AUDITING_CLIENT_TEMPLATE.FAT&amp;display_string=Audit&amp;VAR:KEY=OXQTKZOHSD&amp;VAR:QUERY=UkdGX1BBWV9PVVRfUkFUSU8oQU5OLDIwMDksLCwsLCxOT0FVRElUKQ==&amp;WINDOW=FIRST_POPUP&amp;HEIGHT=45","0&amp;WIDTH=450&amp;START_MAXIMIZED=FALSE&amp;VAR:CALENDAR=FIVEDAY&amp;VAR:SYMBOL=B3DCZF&amp;VAR:INDEX=0"}</definedName>
    <definedName name="_112__FDSAUDITLINK___3" hidden="1">{"fdsup://directions/FAT Viewer?action=UPDATE&amp;creator=factset&amp;DYN_ARGS=TRUE&amp;DOC_NAME=FAT:FQL_AUDITING_CLIENT_TEMPLATE.FAT&amp;display_string=Audit&amp;VAR:KEY=OXQTKZOHSD&amp;VAR:QUERY=UkdGX1BBWV9PVVRfUkFUSU8oQU5OLDIwMDksLCwsLCxOT0FVRElUKQ==&amp;WINDOW=FIRST_POPUP&amp;HEIGHT=45","0&amp;WIDTH=450&amp;START_MAXIMIZED=FALSE&amp;VAR:CALENDAR=FIVEDAY&amp;VAR:SYMBOL=B3DCZF&amp;VAR:INDEX=0"}</definedName>
    <definedName name="_112U3_" hidden="1">{#N/A,#N/A,FALSE,"COVER";#N/A,#N/A,FALSE,"0";#N/A,#N/A,FALSE,"1";#N/A,#N/A,FALSE,"2";#N/A,#N/A,FALSE,"3";#N/A,#N/A,FALSE,"4";#N/A,#N/A,FALSE,"5";#N/A,#N/A,FALSE,"6";#N/A,#N/A,FALSE,"7";#N/A,#N/A,FALSE,"8";#N/A,#N/A,FALSE,"9";#N/A,#N/A,FALSE,"10";#N/A,#N/A,FALSE,"11"}</definedName>
    <definedName name="_113" localSheetId="37">#REF!</definedName>
    <definedName name="_113" localSheetId="23">#REF!</definedName>
    <definedName name="_113" localSheetId="6">#REF!</definedName>
    <definedName name="_113" localSheetId="11">#REF!</definedName>
    <definedName name="_113">#REF!</definedName>
    <definedName name="_113__123Graph_XCHART_22" localSheetId="37" hidden="1">#REF!</definedName>
    <definedName name="_113__123Graph_XCHART_22" localSheetId="23" hidden="1">#REF!</definedName>
    <definedName name="_113__123Graph_XCHART_22" localSheetId="6" hidden="1">#REF!</definedName>
    <definedName name="_113__123Graph_XCHART_22" localSheetId="11" hidden="1">#REF!</definedName>
    <definedName name="_113__123Graph_XCHART_22" hidden="1">#REF!</definedName>
    <definedName name="_113__FDSAUDITLINK__" hidden="1">{"fdsup://directions/FAT Viewer?action=UPDATE&amp;creator=factset&amp;DYN_ARGS=TRUE&amp;DOC_NAME=FAT:FQL_AUDITING_CLIENT_TEMPLATE.FAT&amp;display_string=Audit&amp;VAR:KEY=ZIHYVOVEBE&amp;VAR:QUERY=UkdGX0VOVFJQUl9WQUxfREFJTFkoNDA4NTgsLCwsVVNELCwnRElMJyk=&amp;WINDOW=FIRST_POPUP&amp;HEIGHT=45","0&amp;WIDTH=450&amp;START_MAXIMIZED=FALSE&amp;VAR:CALENDAR=FIVEDAY&amp;VAR:SYMBOL=50114-IN&amp;VAR:INDEX=0"}</definedName>
    <definedName name="_113__FDSAUDITLINK___1" hidden="1">{"fdsup://directions/FAT Viewer?action=UPDATE&amp;creator=factset&amp;DYN_ARGS=TRUE&amp;DOC_NAME=FAT:FQL_AUDITING_CLIENT_TEMPLATE.FAT&amp;display_string=Audit&amp;VAR:KEY=ZIHYVOVEBE&amp;VAR:QUERY=UkdGX0VOVFJQUl9WQUxfREFJTFkoNDA4NTgsLCwsVVNELCwnRElMJyk=&amp;WINDOW=FIRST_POPUP&amp;HEIGHT=45","0&amp;WIDTH=450&amp;START_MAXIMIZED=FALSE&amp;VAR:CALENDAR=FIVEDAY&amp;VAR:SYMBOL=50114-IN&amp;VAR:INDEX=0"}</definedName>
    <definedName name="_113__FDSAUDITLINK___2" hidden="1">{"fdsup://directions/FAT Viewer?action=UPDATE&amp;creator=factset&amp;DYN_ARGS=TRUE&amp;DOC_NAME=FAT:FQL_AUDITING_CLIENT_TEMPLATE.FAT&amp;display_string=Audit&amp;VAR:KEY=ZIHYVOVEBE&amp;VAR:QUERY=UkdGX0VOVFJQUl9WQUxfREFJTFkoNDA4NTgsLCwsVVNELCwnRElMJyk=&amp;WINDOW=FIRST_POPUP&amp;HEIGHT=45","0&amp;WIDTH=450&amp;START_MAXIMIZED=FALSE&amp;VAR:CALENDAR=FIVEDAY&amp;VAR:SYMBOL=50114-IN&amp;VAR:INDEX=0"}</definedName>
    <definedName name="_113__FDSAUDITLINK___3" hidden="1">{"fdsup://directions/FAT Viewer?action=UPDATE&amp;creator=factset&amp;DYN_ARGS=TRUE&amp;DOC_NAME=FAT:FQL_AUDITING_CLIENT_TEMPLATE.FAT&amp;display_string=Audit&amp;VAR:KEY=ZIHYVOVEBE&amp;VAR:QUERY=UkdGX0VOVFJQUl9WQUxfREFJTFkoNDA4NTgsLCwsVVNELCwnRElMJyk=&amp;WINDOW=FIRST_POPUP&amp;HEIGHT=45","0&amp;WIDTH=450&amp;START_MAXIMIZED=FALSE&amp;VAR:CALENDAR=FIVEDAY&amp;VAR:SYMBOL=50114-IN&amp;VAR:INDEX=0"}</definedName>
    <definedName name="_114" localSheetId="6">#REF!</definedName>
    <definedName name="_114" localSheetId="11">#REF!</definedName>
    <definedName name="_114">#REF!</definedName>
    <definedName name="_114__123Graph_XCHART_23" localSheetId="37" hidden="1">#REF!</definedName>
    <definedName name="_114__123Graph_XCHART_23" localSheetId="23" hidden="1">#REF!</definedName>
    <definedName name="_114__123Graph_XCHART_23" localSheetId="6" hidden="1">#REF!</definedName>
    <definedName name="_114__123Graph_XCHART_23" localSheetId="11" hidden="1">#REF!</definedName>
    <definedName name="_114__123Graph_XCHART_23" hidden="1">#REF!</definedName>
    <definedName name="_114__FDSAUDITLINK__" hidden="1">{"fdsup://directions/FAT Viewer?action=UPDATE&amp;creator=factset&amp;DYN_ARGS=TRUE&amp;DOC_NAME=FAT:FQL_AUDITING_CLIENT_TEMPLATE.FAT&amp;display_string=Audit&amp;VAR:KEY=XKRUVCZERM&amp;VAR:QUERY=UkdGX0VOVFJQUl9WQUxfREFJTFkoNDA4NTgsLCwsVVNELCwnRElMJyk=&amp;WINDOW=FIRST_POPUP&amp;HEIGHT=45","0&amp;WIDTH=450&amp;START_MAXIMIZED=FALSE&amp;VAR:CALENDAR=FIVEDAY&amp;VAR:SYMBOL=525647&amp;VAR:INDEX=0"}</definedName>
    <definedName name="_114__FDSAUDITLINK___1" hidden="1">{"fdsup://directions/FAT Viewer?action=UPDATE&amp;creator=factset&amp;DYN_ARGS=TRUE&amp;DOC_NAME=FAT:FQL_AUDITING_CLIENT_TEMPLATE.FAT&amp;display_string=Audit&amp;VAR:KEY=XKRUVCZERM&amp;VAR:QUERY=UkdGX0VOVFJQUl9WQUxfREFJTFkoNDA4NTgsLCwsVVNELCwnRElMJyk=&amp;WINDOW=FIRST_POPUP&amp;HEIGHT=45","0&amp;WIDTH=450&amp;START_MAXIMIZED=FALSE&amp;VAR:CALENDAR=FIVEDAY&amp;VAR:SYMBOL=525647&amp;VAR:INDEX=0"}</definedName>
    <definedName name="_114__FDSAUDITLINK___2" hidden="1">{"fdsup://directions/FAT Viewer?action=UPDATE&amp;creator=factset&amp;DYN_ARGS=TRUE&amp;DOC_NAME=FAT:FQL_AUDITING_CLIENT_TEMPLATE.FAT&amp;display_string=Audit&amp;VAR:KEY=XKRUVCZERM&amp;VAR:QUERY=UkdGX0VOVFJQUl9WQUxfREFJTFkoNDA4NTgsLCwsVVNELCwnRElMJyk=&amp;WINDOW=FIRST_POPUP&amp;HEIGHT=45","0&amp;WIDTH=450&amp;START_MAXIMIZED=FALSE&amp;VAR:CALENDAR=FIVEDAY&amp;VAR:SYMBOL=525647&amp;VAR:INDEX=0"}</definedName>
    <definedName name="_114__FDSAUDITLINK___3" hidden="1">{"fdsup://directions/FAT Viewer?action=UPDATE&amp;creator=factset&amp;DYN_ARGS=TRUE&amp;DOC_NAME=FAT:FQL_AUDITING_CLIENT_TEMPLATE.FAT&amp;display_string=Audit&amp;VAR:KEY=XKRUVCZERM&amp;VAR:QUERY=UkdGX0VOVFJQUl9WQUxfREFJTFkoNDA4NTgsLCwsVVNELCwnRElMJyk=&amp;WINDOW=FIRST_POPUP&amp;HEIGHT=45","0&amp;WIDTH=450&amp;START_MAXIMIZED=FALSE&amp;VAR:CALENDAR=FIVEDAY&amp;VAR:SYMBOL=525647&amp;VAR:INDEX=0"}</definedName>
    <definedName name="_1141" localSheetId="37">#REF!</definedName>
    <definedName name="_1141" localSheetId="23">#REF!</definedName>
    <definedName name="_1141" localSheetId="6">#REF!</definedName>
    <definedName name="_1141" localSheetId="11">#REF!</definedName>
    <definedName name="_1141">#REF!</definedName>
    <definedName name="_115" localSheetId="37">#REF!</definedName>
    <definedName name="_115" localSheetId="23">#REF!</definedName>
    <definedName name="_115" localSheetId="6">#REF!</definedName>
    <definedName name="_115" localSheetId="11">#REF!</definedName>
    <definedName name="_115">#REF!</definedName>
    <definedName name="_115__123Graph_XCHART_24" localSheetId="37" hidden="1">#REF!</definedName>
    <definedName name="_115__123Graph_XCHART_24" localSheetId="23" hidden="1">#REF!</definedName>
    <definedName name="_115__123Graph_XCHART_24" localSheetId="6" hidden="1">#REF!</definedName>
    <definedName name="_115__123Graph_XCHART_24" localSheetId="11" hidden="1">#REF!</definedName>
    <definedName name="_115__123Graph_XCHART_24" hidden="1">#REF!</definedName>
    <definedName name="_115__FDSAUDITLINK__" hidden="1">{"fdsup://directions/FAT Viewer?action=UPDATE&amp;creator=factset&amp;DYN_ARGS=TRUE&amp;DOC_NAME=FAT:FQL_AUDITING_CLIENT_TEMPLATE.FAT&amp;display_string=Audit&amp;VAR:KEY=TMPYNGBIFK&amp;VAR:QUERY=UkdGX0VOVFJQUl9WQUxfREFJTFkoNDA4NTgsLCwsVVNELCwnRElMJyk=&amp;WINDOW=FIRST_POPUP&amp;HEIGHT=45","0&amp;WIDTH=450&amp;START_MAXIMIZED=FALSE&amp;VAR:CALENDAR=FIVEDAY&amp;VAR:SYMBOL=88654710&amp;VAR:INDEX=0"}</definedName>
    <definedName name="_115__FDSAUDITLINK___1" hidden="1">{"fdsup://directions/FAT Viewer?action=UPDATE&amp;creator=factset&amp;DYN_ARGS=TRUE&amp;DOC_NAME=FAT:FQL_AUDITING_CLIENT_TEMPLATE.FAT&amp;display_string=Audit&amp;VAR:KEY=TMPYNGBIFK&amp;VAR:QUERY=UkdGX0VOVFJQUl9WQUxfREFJTFkoNDA4NTgsLCwsVVNELCwnRElMJyk=&amp;WINDOW=FIRST_POPUP&amp;HEIGHT=45","0&amp;WIDTH=450&amp;START_MAXIMIZED=FALSE&amp;VAR:CALENDAR=FIVEDAY&amp;VAR:SYMBOL=88654710&amp;VAR:INDEX=0"}</definedName>
    <definedName name="_115__FDSAUDITLINK___2" hidden="1">{"fdsup://directions/FAT Viewer?action=UPDATE&amp;creator=factset&amp;DYN_ARGS=TRUE&amp;DOC_NAME=FAT:FQL_AUDITING_CLIENT_TEMPLATE.FAT&amp;display_string=Audit&amp;VAR:KEY=TMPYNGBIFK&amp;VAR:QUERY=UkdGX0VOVFJQUl9WQUxfREFJTFkoNDA4NTgsLCwsVVNELCwnRElMJyk=&amp;WINDOW=FIRST_POPUP&amp;HEIGHT=45","0&amp;WIDTH=450&amp;START_MAXIMIZED=FALSE&amp;VAR:CALENDAR=FIVEDAY&amp;VAR:SYMBOL=88654710&amp;VAR:INDEX=0"}</definedName>
    <definedName name="_115__FDSAUDITLINK___3" hidden="1">{"fdsup://directions/FAT Viewer?action=UPDATE&amp;creator=factset&amp;DYN_ARGS=TRUE&amp;DOC_NAME=FAT:FQL_AUDITING_CLIENT_TEMPLATE.FAT&amp;display_string=Audit&amp;VAR:KEY=TMPYNGBIFK&amp;VAR:QUERY=UkdGX0VOVFJQUl9WQUxfREFJTFkoNDA4NTgsLCwsVVNELCwnRElMJyk=&amp;WINDOW=FIRST_POPUP&amp;HEIGHT=45","0&amp;WIDTH=450&amp;START_MAXIMIZED=FALSE&amp;VAR:CALENDAR=FIVEDAY&amp;VAR:SYMBOL=88654710&amp;VAR:INDEX=0"}</definedName>
    <definedName name="_116" localSheetId="6">#REF!</definedName>
    <definedName name="_116" localSheetId="11">#REF!</definedName>
    <definedName name="_116">#REF!</definedName>
    <definedName name="_116__123Graph_XCHART_25" localSheetId="37" hidden="1">#REF!</definedName>
    <definedName name="_116__123Graph_XCHART_25" localSheetId="23" hidden="1">#REF!</definedName>
    <definedName name="_116__123Graph_XCHART_25" localSheetId="6" hidden="1">#REF!</definedName>
    <definedName name="_116__123Graph_XCHART_25" localSheetId="11" hidden="1">#REF!</definedName>
    <definedName name="_116__123Graph_XCHART_25" hidden="1">#REF!</definedName>
    <definedName name="_116__FDSAUDITLINK__" hidden="1">{"fdsup://directions/FAT Viewer?action=UPDATE&amp;creator=factset&amp;DYN_ARGS=TRUE&amp;DOC_NAME=FAT:FQL_AUDITING_CLIENT_TEMPLATE.FAT&amp;display_string=Audit&amp;VAR:KEY=PURMRIXATS&amp;VAR:QUERY=UkdGX0VOVFJQUl9WQUxfREFJTFkoNDA4NTgsLCwsVVNELCwnRElMJyk=&amp;WINDOW=FIRST_POPUP&amp;HEIGHT=45","0&amp;WIDTH=450&amp;START_MAXIMIZED=FALSE&amp;VAR:CALENDAR=FIVEDAY&amp;VAR:SYMBOL=718472&amp;VAR:INDEX=0"}</definedName>
    <definedName name="_116__FDSAUDITLINK___1" hidden="1">{"fdsup://directions/FAT Viewer?action=UPDATE&amp;creator=factset&amp;DYN_ARGS=TRUE&amp;DOC_NAME=FAT:FQL_AUDITING_CLIENT_TEMPLATE.FAT&amp;display_string=Audit&amp;VAR:KEY=PURMRIXATS&amp;VAR:QUERY=UkdGX0VOVFJQUl9WQUxfREFJTFkoNDA4NTgsLCwsVVNELCwnRElMJyk=&amp;WINDOW=FIRST_POPUP&amp;HEIGHT=45","0&amp;WIDTH=450&amp;START_MAXIMIZED=FALSE&amp;VAR:CALENDAR=FIVEDAY&amp;VAR:SYMBOL=718472&amp;VAR:INDEX=0"}</definedName>
    <definedName name="_116__FDSAUDITLINK___2" hidden="1">{"fdsup://directions/FAT Viewer?action=UPDATE&amp;creator=factset&amp;DYN_ARGS=TRUE&amp;DOC_NAME=FAT:FQL_AUDITING_CLIENT_TEMPLATE.FAT&amp;display_string=Audit&amp;VAR:KEY=PURMRIXATS&amp;VAR:QUERY=UkdGX0VOVFJQUl9WQUxfREFJTFkoNDA4NTgsLCwsVVNELCwnRElMJyk=&amp;WINDOW=FIRST_POPUP&amp;HEIGHT=45","0&amp;WIDTH=450&amp;START_MAXIMIZED=FALSE&amp;VAR:CALENDAR=FIVEDAY&amp;VAR:SYMBOL=718472&amp;VAR:INDEX=0"}</definedName>
    <definedName name="_116__FDSAUDITLINK___3" hidden="1">{"fdsup://directions/FAT Viewer?action=UPDATE&amp;creator=factset&amp;DYN_ARGS=TRUE&amp;DOC_NAME=FAT:FQL_AUDITING_CLIENT_TEMPLATE.FAT&amp;display_string=Audit&amp;VAR:KEY=PURMRIXATS&amp;VAR:QUERY=UkdGX0VOVFJQUl9WQUxfREFJTFkoNDA4NTgsLCwsVVNELCwnRElMJyk=&amp;WINDOW=FIRST_POPUP&amp;HEIGHT=45","0&amp;WIDTH=450&amp;START_MAXIMIZED=FALSE&amp;VAR:CALENDAR=FIVEDAY&amp;VAR:SYMBOL=718472&amp;VAR:INDEX=0"}</definedName>
    <definedName name="_116w8_" localSheetId="6" hidden="1">#REF!</definedName>
    <definedName name="_116w8_" localSheetId="11" hidden="1">#REF!</definedName>
    <definedName name="_116w8_" hidden="1">#REF!</definedName>
    <definedName name="_117" localSheetId="6">#REF!</definedName>
    <definedName name="_117" localSheetId="11">#REF!</definedName>
    <definedName name="_117">#REF!</definedName>
    <definedName name="_117__123Graph_XCHART_26" localSheetId="37" hidden="1">#REF!</definedName>
    <definedName name="_117__123Graph_XCHART_26" localSheetId="23" hidden="1">#REF!</definedName>
    <definedName name="_117__123Graph_XCHART_26" localSheetId="6" hidden="1">#REF!</definedName>
    <definedName name="_117__123Graph_XCHART_26" localSheetId="11" hidden="1">#REF!</definedName>
    <definedName name="_117__123Graph_XCHART_26" hidden="1">#REF!</definedName>
    <definedName name="_117__FDSAUDITLINK__" hidden="1">{"fdsup://directions/FAT Viewer?action=UPDATE&amp;creator=factset&amp;DYN_ARGS=TRUE&amp;DOC_NAME=FAT:FQL_AUDITING_CLIENT_TEMPLATE.FAT&amp;display_string=Audit&amp;VAR:KEY=LWTANEZQRS&amp;VAR:QUERY=UkdGX0VOVFJQUl9WQUxfREFJTFkoNDA4NTgsLCwsVVNELCwnRElMJyk=&amp;WINDOW=FIRST_POPUP&amp;HEIGHT=45","0&amp;WIDTH=450&amp;START_MAXIMIZED=FALSE&amp;VAR:CALENDAR=FIVEDAY&amp;VAR:SYMBOL=B3DCZF&amp;VAR:INDEX=0"}</definedName>
    <definedName name="_117__FDSAUDITLINK___1" hidden="1">{"fdsup://directions/FAT Viewer?action=UPDATE&amp;creator=factset&amp;DYN_ARGS=TRUE&amp;DOC_NAME=FAT:FQL_AUDITING_CLIENT_TEMPLATE.FAT&amp;display_string=Audit&amp;VAR:KEY=LWTANEZQRS&amp;VAR:QUERY=UkdGX0VOVFJQUl9WQUxfREFJTFkoNDA4NTgsLCwsVVNELCwnRElMJyk=&amp;WINDOW=FIRST_POPUP&amp;HEIGHT=45","0&amp;WIDTH=450&amp;START_MAXIMIZED=FALSE&amp;VAR:CALENDAR=FIVEDAY&amp;VAR:SYMBOL=B3DCZF&amp;VAR:INDEX=0"}</definedName>
    <definedName name="_117__FDSAUDITLINK___2" hidden="1">{"fdsup://directions/FAT Viewer?action=UPDATE&amp;creator=factset&amp;DYN_ARGS=TRUE&amp;DOC_NAME=FAT:FQL_AUDITING_CLIENT_TEMPLATE.FAT&amp;display_string=Audit&amp;VAR:KEY=LWTANEZQRS&amp;VAR:QUERY=UkdGX0VOVFJQUl9WQUxfREFJTFkoNDA4NTgsLCwsVVNELCwnRElMJyk=&amp;WINDOW=FIRST_POPUP&amp;HEIGHT=45","0&amp;WIDTH=450&amp;START_MAXIMIZED=FALSE&amp;VAR:CALENDAR=FIVEDAY&amp;VAR:SYMBOL=B3DCZF&amp;VAR:INDEX=0"}</definedName>
    <definedName name="_117__FDSAUDITLINK___3" hidden="1">{"fdsup://directions/FAT Viewer?action=UPDATE&amp;creator=factset&amp;DYN_ARGS=TRUE&amp;DOC_NAME=FAT:FQL_AUDITING_CLIENT_TEMPLATE.FAT&amp;display_string=Audit&amp;VAR:KEY=LWTANEZQRS&amp;VAR:QUERY=UkdGX0VOVFJQUl9WQUxfREFJTFkoNDA4NTgsLCwsVVNELCwnRElMJyk=&amp;WINDOW=FIRST_POPUP&amp;HEIGHT=45","0&amp;WIDTH=450&amp;START_MAXIMIZED=FALSE&amp;VAR:CALENDAR=FIVEDAY&amp;VAR:SYMBOL=B3DCZF&amp;VAR:INDEX=0"}</definedName>
    <definedName name="_118" localSheetId="37">#REF!</definedName>
    <definedName name="_118" localSheetId="23">#REF!</definedName>
    <definedName name="_118" localSheetId="6">#REF!</definedName>
    <definedName name="_118" localSheetId="11">#REF!</definedName>
    <definedName name="_118">#REF!</definedName>
    <definedName name="_118__123Graph_XCHART_27" localSheetId="37" hidden="1">#REF!</definedName>
    <definedName name="_118__123Graph_XCHART_27" localSheetId="23" hidden="1">#REF!</definedName>
    <definedName name="_118__123Graph_XCHART_27" localSheetId="6" hidden="1">#REF!</definedName>
    <definedName name="_118__123Graph_XCHART_27" localSheetId="11" hidden="1">#REF!</definedName>
    <definedName name="_118__123Graph_XCHART_27" hidden="1">#REF!</definedName>
    <definedName name="_118__FDSAUDITLINK__" hidden="1">{"fdsup://directions/FAT Viewer?action=UPDATE&amp;creator=factset&amp;DYN_ARGS=TRUE&amp;DOC_NAME=FAT:FQL_AUDITING_CLIENT_TEMPLATE.FAT&amp;display_string=Audit&amp;VAR:KEY=CZGJGVCPKT&amp;VAR:QUERY=UkdGX1BBWV9PVVRfUkFUSU8oQU5OLDIwMDksLCwsLCxOT0FVRElUKQ==&amp;WINDOW=FIRST_POPUP&amp;HEIGHT=45","0&amp;WIDTH=450&amp;START_MAXIMIZED=FALSE&amp;VAR:CALENDAR=FIVEDAY&amp;VAR:SYMBOL=611363&amp;VAR:INDEX=0"}</definedName>
    <definedName name="_118__FDSAUDITLINK___1" hidden="1">{"fdsup://directions/FAT Viewer?action=UPDATE&amp;creator=factset&amp;DYN_ARGS=TRUE&amp;DOC_NAME=FAT:FQL_AUDITING_CLIENT_TEMPLATE.FAT&amp;display_string=Audit&amp;VAR:KEY=CZGJGVCPKT&amp;VAR:QUERY=UkdGX1BBWV9PVVRfUkFUSU8oQU5OLDIwMDksLCwsLCxOT0FVRElUKQ==&amp;WINDOW=FIRST_POPUP&amp;HEIGHT=45","0&amp;WIDTH=450&amp;START_MAXIMIZED=FALSE&amp;VAR:CALENDAR=FIVEDAY&amp;VAR:SYMBOL=611363&amp;VAR:INDEX=0"}</definedName>
    <definedName name="_118__FDSAUDITLINK___2" hidden="1">{"fdsup://directions/FAT Viewer?action=UPDATE&amp;creator=factset&amp;DYN_ARGS=TRUE&amp;DOC_NAME=FAT:FQL_AUDITING_CLIENT_TEMPLATE.FAT&amp;display_string=Audit&amp;VAR:KEY=CZGJGVCPKT&amp;VAR:QUERY=UkdGX1BBWV9PVVRfUkFUSU8oQU5OLDIwMDksLCwsLCxOT0FVRElUKQ==&amp;WINDOW=FIRST_POPUP&amp;HEIGHT=45","0&amp;WIDTH=450&amp;START_MAXIMIZED=FALSE&amp;VAR:CALENDAR=FIVEDAY&amp;VAR:SYMBOL=611363&amp;VAR:INDEX=0"}</definedName>
    <definedName name="_118__FDSAUDITLINK___3" hidden="1">{"fdsup://directions/FAT Viewer?action=UPDATE&amp;creator=factset&amp;DYN_ARGS=TRUE&amp;DOC_NAME=FAT:FQL_AUDITING_CLIENT_TEMPLATE.FAT&amp;display_string=Audit&amp;VAR:KEY=CZGJGVCPKT&amp;VAR:QUERY=UkdGX1BBWV9PVVRfUkFUSU8oQU5OLDIwMDksLCwsLCxOT0FVRElUKQ==&amp;WINDOW=FIRST_POPUP&amp;HEIGHT=45","0&amp;WIDTH=450&amp;START_MAXIMIZED=FALSE&amp;VAR:CALENDAR=FIVEDAY&amp;VAR:SYMBOL=611363&amp;VAR:INDEX=0"}</definedName>
    <definedName name="_118X3_" localSheetId="6" hidden="1">#REF!</definedName>
    <definedName name="_118X3_" localSheetId="11" hidden="1">#REF!</definedName>
    <definedName name="_118X3_" hidden="1">#REF!</definedName>
    <definedName name="_119" localSheetId="37">#REF!</definedName>
    <definedName name="_119" localSheetId="23">#REF!</definedName>
    <definedName name="_119" localSheetId="6">#REF!</definedName>
    <definedName name="_119" localSheetId="11">#REF!</definedName>
    <definedName name="_119">#REF!</definedName>
    <definedName name="_119__123Graph_XCHART_28" localSheetId="37" hidden="1">#REF!</definedName>
    <definedName name="_119__123Graph_XCHART_28" localSheetId="23" hidden="1">#REF!</definedName>
    <definedName name="_119__123Graph_XCHART_28" localSheetId="6" hidden="1">#REF!</definedName>
    <definedName name="_119__123Graph_XCHART_28" localSheetId="11" hidden="1">#REF!</definedName>
    <definedName name="_119__123Graph_XCHART_28" hidden="1">#REF!</definedName>
    <definedName name="_119__FDSAUDITLINK__" hidden="1">{"fdsup://directions/FAT Viewer?action=UPDATE&amp;creator=factset&amp;DYN_ARGS=TRUE&amp;DOC_NAME=FAT:FQL_AUDITING_CLIENT_TEMPLATE.FAT&amp;display_string=Audit&amp;VAR:KEY=RAXEVQDABA&amp;VAR:QUERY=UkdGX0VOVFJQUl9WQUxfREFJTFkoNDA4NTgsLCwsVVNELCwnRElMJyk=&amp;WINDOW=FIRST_POPUP&amp;HEIGHT=45","0&amp;WIDTH=450&amp;START_MAXIMIZED=FALSE&amp;VAR:CALENDAR=FIVEDAY&amp;VAR:SYMBOL=613934&amp;VAR:INDEX=0"}</definedName>
    <definedName name="_119__FDSAUDITLINK___1" hidden="1">{"fdsup://directions/FAT Viewer?action=UPDATE&amp;creator=factset&amp;DYN_ARGS=TRUE&amp;DOC_NAME=FAT:FQL_AUDITING_CLIENT_TEMPLATE.FAT&amp;display_string=Audit&amp;VAR:KEY=RAXEVQDABA&amp;VAR:QUERY=UkdGX0VOVFJQUl9WQUxfREFJTFkoNDA4NTgsLCwsVVNELCwnRElMJyk=&amp;WINDOW=FIRST_POPUP&amp;HEIGHT=45","0&amp;WIDTH=450&amp;START_MAXIMIZED=FALSE&amp;VAR:CALENDAR=FIVEDAY&amp;VAR:SYMBOL=613934&amp;VAR:INDEX=0"}</definedName>
    <definedName name="_119__FDSAUDITLINK___2" hidden="1">{"fdsup://directions/FAT Viewer?action=UPDATE&amp;creator=factset&amp;DYN_ARGS=TRUE&amp;DOC_NAME=FAT:FQL_AUDITING_CLIENT_TEMPLATE.FAT&amp;display_string=Audit&amp;VAR:KEY=RAXEVQDABA&amp;VAR:QUERY=UkdGX0VOVFJQUl9WQUxfREFJTFkoNDA4NTgsLCwsVVNELCwnRElMJyk=&amp;WINDOW=FIRST_POPUP&amp;HEIGHT=45","0&amp;WIDTH=450&amp;START_MAXIMIZED=FALSE&amp;VAR:CALENDAR=FIVEDAY&amp;VAR:SYMBOL=613934&amp;VAR:INDEX=0"}</definedName>
    <definedName name="_119__FDSAUDITLINK___3" hidden="1">{"fdsup://directions/FAT Viewer?action=UPDATE&amp;creator=factset&amp;DYN_ARGS=TRUE&amp;DOC_NAME=FAT:FQL_AUDITING_CLIENT_TEMPLATE.FAT&amp;display_string=Audit&amp;VAR:KEY=RAXEVQDABA&amp;VAR:QUERY=UkdGX0VOVFJQUl9WQUxfREFJTFkoNDA4NTgsLCwsVVNELCwnRElMJyk=&amp;WINDOW=FIRST_POPUP&amp;HEIGHT=45","0&amp;WIDTH=450&amp;START_MAXIMIZED=FALSE&amp;VAR:CALENDAR=FIVEDAY&amp;VAR:SYMBOL=613934&amp;VAR:INDEX=0"}</definedName>
    <definedName name="_11d5000_" localSheetId="6">#REF!</definedName>
    <definedName name="_11d5000_" localSheetId="11">#REF!</definedName>
    <definedName name="_11d5000_">#REF!</definedName>
    <definedName name="_11E1_" hidden="1">{#N/A,#N/A,FALSE,"TB";#N/A,#N/A,FALSE,"AR";#N/A,#N/A,FALSE,"BS";#N/A,#N/A,FALSE,"PL";#N/A,#N/A,FALSE,"NOTES";#N/A,#N/A,FALSE,"NOTES (2)";#N/A,#N/A,FALSE,"NOTES (3)";#N/A,#N/A,FALSE,"TAXC.INDEX";#N/A,#N/A,FALSE,"Schedule I";#N/A,#N/A,FALSE,"DPL";#N/A,#N/A,FALSE,"Schedule IV";#N/A,#N/A,FALSE,"Adjustments"}</definedName>
    <definedName name="_11s10_" hidden="1">{#N/A,#N/A,FALSE,"UNIT";#N/A,#N/A,FALSE,"UNIT";#N/A,#N/A,FALSE,"계정"}</definedName>
    <definedName name="_11s13_" hidden="1">{#N/A,#N/A,FALSE,"UNIT";#N/A,#N/A,FALSE,"UNIT";#N/A,#N/A,FALSE,"계정"}</definedName>
    <definedName name="_11주택사업본부_5_1">#N/A</definedName>
    <definedName name="_11应收" localSheetId="6">#REF!</definedName>
    <definedName name="_11应收" localSheetId="11">#REF!</definedName>
    <definedName name="_11应收">#REF!</definedName>
    <definedName name="_11月发货" localSheetId="6">#REF!</definedName>
    <definedName name="_11月发货" localSheetId="11">#REF!</definedName>
    <definedName name="_11月发货">#REF!</definedName>
    <definedName name="_12.31" localSheetId="6">#REF!</definedName>
    <definedName name="_12.31" localSheetId="11">#REF!</definedName>
    <definedName name="_12.31">#REF!</definedName>
    <definedName name="_12.xls" localSheetId="37">#REF!</definedName>
    <definedName name="_12.xls" localSheetId="23">#REF!</definedName>
    <definedName name="_12.xls" localSheetId="6">#REF!</definedName>
    <definedName name="_12.xls" localSheetId="11">#REF!</definedName>
    <definedName name="_12.xls">#REF!</definedName>
    <definedName name="_12________123Graph_CCHART_1" localSheetId="37" hidden="1">#REF!</definedName>
    <definedName name="_12________123Graph_CCHART_1" localSheetId="23" hidden="1">#REF!</definedName>
    <definedName name="_12________123Graph_CCHART_1" localSheetId="6" hidden="1">#REF!</definedName>
    <definedName name="_12________123Graph_CCHART_1" localSheetId="11" hidden="1">#REF!</definedName>
    <definedName name="_12________123Graph_CCHART_1" hidden="1">#REF!</definedName>
    <definedName name="_12__123Graph_AChart_1AK" localSheetId="37" hidden="1">#REF!</definedName>
    <definedName name="_12__123Graph_AChart_1AK" localSheetId="23" hidden="1">#REF!</definedName>
    <definedName name="_12__123Graph_AChart_1AK" localSheetId="6" hidden="1">#REF!</definedName>
    <definedName name="_12__123Graph_AChart_1AK" localSheetId="11" hidden="1">#REF!</definedName>
    <definedName name="_12__123Graph_AChart_1AK" hidden="1">#REF!</definedName>
    <definedName name="_12__123Graph_ACHART_2" localSheetId="37" hidden="1">#REF!</definedName>
    <definedName name="_12__123Graph_ACHART_2" localSheetId="23" hidden="1">#REF!</definedName>
    <definedName name="_12__123Graph_ACHART_2" localSheetId="6" hidden="1">#REF!</definedName>
    <definedName name="_12__123Graph_ACHART_2" localSheetId="11" hidden="1">#REF!</definedName>
    <definedName name="_12__123Graph_ACHART_2" hidden="1">#REF!</definedName>
    <definedName name="_12__123Graph_ACHART_22" localSheetId="37" hidden="1">#REF!</definedName>
    <definedName name="_12__123Graph_ACHART_22" localSheetId="23" hidden="1">#REF!</definedName>
    <definedName name="_12__123Graph_ACHART_22" localSheetId="6" hidden="1">#REF!</definedName>
    <definedName name="_12__123Graph_ACHART_22" localSheetId="11" hidden="1">#REF!</definedName>
    <definedName name="_12__123Graph_ACHART_22" hidden="1">#REF!</definedName>
    <definedName name="_12__123Graph_CCHART_4" localSheetId="37" hidden="1">#REF!</definedName>
    <definedName name="_12__123Graph_CCHART_4" localSheetId="23" hidden="1">#REF!</definedName>
    <definedName name="_12__123Graph_CCHART_4" localSheetId="6" hidden="1">#REF!</definedName>
    <definedName name="_12__123Graph_CCHART_4" localSheetId="11" hidden="1">#REF!</definedName>
    <definedName name="_12__123Graph_CCHART_4" hidden="1">#REF!</definedName>
    <definedName name="_12__123Graph_DCHART_1" localSheetId="37" hidden="1">#REF!</definedName>
    <definedName name="_12__123Graph_DCHART_1" localSheetId="23" hidden="1">#REF!</definedName>
    <definedName name="_12__123Graph_DCHART_1" localSheetId="6" hidden="1">#REF!</definedName>
    <definedName name="_12__123Graph_DCHART_1" localSheetId="11" hidden="1">#REF!</definedName>
    <definedName name="_12__123Graph_DCHART_1" hidden="1">#REF!</definedName>
    <definedName name="_12__123Graph_LBL_ACHART_2" localSheetId="37" hidden="1">#REF!</definedName>
    <definedName name="_12__123Graph_LBL_ACHART_2" localSheetId="23" hidden="1">#REF!</definedName>
    <definedName name="_12__123Graph_LBL_ACHART_2" localSheetId="6" hidden="1">#REF!</definedName>
    <definedName name="_12__123Graph_LBL_ACHART_2" localSheetId="11" hidden="1">#REF!</definedName>
    <definedName name="_12__123Graph_LBL_ACHART_2" hidden="1">#REF!</definedName>
    <definedName name="_12__123Graph_XCHART_2" localSheetId="37" hidden="1">#REF!</definedName>
    <definedName name="_12__123Graph_XCHART_2" localSheetId="23" hidden="1">#REF!</definedName>
    <definedName name="_12__123Graph_XCHART_2" localSheetId="6" hidden="1">#REF!</definedName>
    <definedName name="_12__123Graph_XCHART_2" localSheetId="11" hidden="1">#REF!</definedName>
    <definedName name="_12__123Graph_XCHART_2" hidden="1">#REF!</definedName>
    <definedName name="_12__FDSAUDITLINK__"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12__FDSAUDITLINK___1" hidden="1">{"fdsup://IBCentral/FAT Viewer?action=UPDATE&amp;creator=factset&amp;DOC_NAME=fat:reuters_annual_pshs_src_window.fat&amp;display_string=Audit&amp;DYN_ARGS=TRUE&amp;VAR:ID1=&amp;VAR:RCODE=FDSEPS&amp;VAR:SDATE=-1&amp;VAR:FREQ=FISCAL_YEARLY&amp;VAR:RELITEM=@NA&amp;VAR:CURRENCY=&amp;VAR:CURRSOURCE=EXSHAR","E&amp;VAR:NATFREQ=ANNUAL&amp;VAR:RFIELD=FINALIZED&amp;VAR:DB_TYPE=&amp;VAR:UNITS=M&amp;window=popup&amp;width=450&amp;height=300&amp;START_MAXIMIZED=FALSE"}</definedName>
    <definedName name="_12__FDSAUDITLINK___2" hidden="1">{"fdsup://IBCentral/FAT Viewer?action=UPDATE&amp;creator=factset&amp;DOC_NAME=fat:reuters_annual_pshs_src_window.fat&amp;display_string=Audit&amp;DYN_ARGS=TRUE&amp;VAR:ID1=&amp;VAR:RCODE=FDSEPS&amp;VAR:SDATE=-1&amp;VAR:FREQ=FISCAL_YEARLY&amp;VAR:RELITEM=@NA&amp;VAR:CURRENCY=&amp;VAR:CURRSOURCE=EXSHAR","E&amp;VAR:NATFREQ=ANNUAL&amp;VAR:RFIELD=FINALIZED&amp;VAR:DB_TYPE=&amp;VAR:UNITS=M&amp;window=popup&amp;width=450&amp;height=300&amp;START_MAXIMIZED=FALSE"}</definedName>
    <definedName name="_12__FDSAUDITLINK___3" hidden="1">{"fdsup://IBCentral/FAT Viewer?action=UPDATE&amp;creator=factset&amp;DOC_NAME=fat:reuters_annual_pshs_src_window.fat&amp;display_string=Audit&amp;DYN_ARGS=TRUE&amp;VAR:ID1=&amp;VAR:RCODE=FDSEPS&amp;VAR:SDATE=-1&amp;VAR:FREQ=FISCAL_YEARLY&amp;VAR:RELITEM=@NA&amp;VAR:CURRENCY=&amp;VAR:CURRSOURCE=EXSHAR","E&amp;VAR:NATFREQ=ANNUAL&amp;VAR:RFIELD=FINALIZED&amp;VAR:DB_TYPE=&amp;VAR:UNITS=M&amp;window=popup&amp;width=450&amp;height=300&amp;START_MAXIMIZED=FALSE"}</definedName>
    <definedName name="_12_0TAB" localSheetId="6">#REF!</definedName>
    <definedName name="_12_0TAB" localSheetId="11">#REF!</definedName>
    <definedName name="_12_0TAB">#REF!</definedName>
    <definedName name="_120" localSheetId="6">#REF!</definedName>
    <definedName name="_120" localSheetId="11">#REF!</definedName>
    <definedName name="_120">#REF!</definedName>
    <definedName name="_120__123Graph_XCHART_3" localSheetId="37" hidden="1">#REF!</definedName>
    <definedName name="_120__123Graph_XCHART_3" localSheetId="23" hidden="1">#REF!</definedName>
    <definedName name="_120__123Graph_XCHART_3" localSheetId="6" hidden="1">#REF!</definedName>
    <definedName name="_120__123Graph_XCHART_3" localSheetId="11" hidden="1">#REF!</definedName>
    <definedName name="_120__123Graph_XCHART_3" hidden="1">#REF!</definedName>
    <definedName name="_120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_1" hidden="1">{"fdsup://directions/FAT Viewer?action=UPDATE&amp;creator=factset&amp;DYN_ARGS=TRUE&amp;DOC_NAME=FAT:FQL_AUDITING_CLIENT_TEMPLATE.FAT&amp;display_string=Audit&amp;VAR:KEY=FGZCJODCXM&amp;VAR:QUERY=UkdGX0VOVFJQUl9WQUxfREFJTFkoNDA4NTcsLCwsVVNELCwnRElMJyk=&amp;WINDOW=FIRST_POPUP&amp;HEIGHT=45","0&amp;WIDTH=450&amp;START_MAXIMIZED=FALSE&amp;VAR:CALENDAR=FIVEDAY&amp;VAR:SYMBOL=B3PG22&amp;VAR:INDEX=0"}</definedName>
    <definedName name="_120__FDSAUDITLINK___2" hidden="1">{"fdsup://directions/FAT Viewer?action=UPDATE&amp;creator=factset&amp;DYN_ARGS=TRUE&amp;DOC_NAME=FAT:FQL_AUDITING_CLIENT_TEMPLATE.FAT&amp;display_string=Audit&amp;VAR:KEY=FGZCJODCXM&amp;VAR:QUERY=UkdGX0VOVFJQUl9WQUxfREFJTFkoNDA4NTcsLCwsVVNELCwnRElMJyk=&amp;WINDOW=FIRST_POPUP&amp;HEIGHT=45","0&amp;WIDTH=450&amp;START_MAXIMIZED=FALSE&amp;VAR:CALENDAR=FIVEDAY&amp;VAR:SYMBOL=B3PG22&amp;VAR:INDEX=0"}</definedName>
    <definedName name="_120__FDSAUDITLINK___3" hidden="1">{"fdsup://directions/FAT Viewer?action=UPDATE&amp;creator=factset&amp;DYN_ARGS=TRUE&amp;DOC_NAME=FAT:FQL_AUDITING_CLIENT_TEMPLATE.FAT&amp;display_string=Audit&amp;VAR:KEY=FGZCJODCXM&amp;VAR:QUERY=UkdGX0VOVFJQUl9WQUxfREFJTFkoNDA4NTcsLCwsVVNELCwnRElMJyk=&amp;WINDOW=FIRST_POPUP&amp;HEIGHT=45","0&amp;WIDTH=450&amp;START_MAXIMIZED=FALSE&amp;VAR:CALENDAR=FIVEDAY&amp;VAR:SYMBOL=B3PG22&amp;VAR:INDEX=0"}</definedName>
    <definedName name="_121" localSheetId="37">#REF!</definedName>
    <definedName name="_121" localSheetId="23">#REF!</definedName>
    <definedName name="_121" localSheetId="6">#REF!</definedName>
    <definedName name="_121" localSheetId="11">#REF!</definedName>
    <definedName name="_121">#REF!</definedName>
    <definedName name="_121__123Graph_XCHART_32" localSheetId="37" hidden="1">#REF!</definedName>
    <definedName name="_121__123Graph_XCHART_32" localSheetId="23" hidden="1">#REF!</definedName>
    <definedName name="_121__123Graph_XCHART_32" localSheetId="6" hidden="1">#REF!</definedName>
    <definedName name="_121__123Graph_XCHART_32" localSheetId="11" hidden="1">#REF!</definedName>
    <definedName name="_121__123Graph_XCHART_32" hidden="1">#REF!</definedName>
    <definedName name="_121__FDSAUDITLINK__" hidden="1">{"fdsup://directions/FAT Viewer?action=UPDATE&amp;creator=factset&amp;DYN_ARGS=TRUE&amp;DOC_NAME=FAT:FQL_AUDITING_CLIENT_TEMPLATE.FAT&amp;display_string=Audit&amp;VAR:KEY=LKLOTOLCNA&amp;VAR:QUERY=UkdGX0VOVFJQUl9WQUxfREFJTFkoNDA4NTcsLCwsVVNELCwnRElMJyk=&amp;WINDOW=FIRST_POPUP&amp;HEIGHT=45","0&amp;WIDTH=450&amp;START_MAXIMIZED=FALSE&amp;VAR:CALENDAR=FIVEDAY&amp;VAR:SYMBOL=697245&amp;VAR:INDEX=0"}</definedName>
    <definedName name="_121__FDSAUDITLINK___1" hidden="1">{"fdsup://directions/FAT Viewer?action=UPDATE&amp;creator=factset&amp;DYN_ARGS=TRUE&amp;DOC_NAME=FAT:FQL_AUDITING_CLIENT_TEMPLATE.FAT&amp;display_string=Audit&amp;VAR:KEY=LKLOTOLCNA&amp;VAR:QUERY=UkdGX0VOVFJQUl9WQUxfREFJTFkoNDA4NTcsLCwsVVNELCwnRElMJyk=&amp;WINDOW=FIRST_POPUP&amp;HEIGHT=45","0&amp;WIDTH=450&amp;START_MAXIMIZED=FALSE&amp;VAR:CALENDAR=FIVEDAY&amp;VAR:SYMBOL=697245&amp;VAR:INDEX=0"}</definedName>
    <definedName name="_121__FDSAUDITLINK___2" hidden="1">{"fdsup://directions/FAT Viewer?action=UPDATE&amp;creator=factset&amp;DYN_ARGS=TRUE&amp;DOC_NAME=FAT:FQL_AUDITING_CLIENT_TEMPLATE.FAT&amp;display_string=Audit&amp;VAR:KEY=LKLOTOLCNA&amp;VAR:QUERY=UkdGX0VOVFJQUl9WQUxfREFJTFkoNDA4NTcsLCwsVVNELCwnRElMJyk=&amp;WINDOW=FIRST_POPUP&amp;HEIGHT=45","0&amp;WIDTH=450&amp;START_MAXIMIZED=FALSE&amp;VAR:CALENDAR=FIVEDAY&amp;VAR:SYMBOL=697245&amp;VAR:INDEX=0"}</definedName>
    <definedName name="_121__FDSAUDITLINK___3" hidden="1">{"fdsup://directions/FAT Viewer?action=UPDATE&amp;creator=factset&amp;DYN_ARGS=TRUE&amp;DOC_NAME=FAT:FQL_AUDITING_CLIENT_TEMPLATE.FAT&amp;display_string=Audit&amp;VAR:KEY=LKLOTOLCNA&amp;VAR:QUERY=UkdGX0VOVFJQUl9WQUxfREFJTFkoNDA4NTcsLCwsVVNELCwnRElMJyk=&amp;WINDOW=FIRST_POPUP&amp;HEIGHT=45","0&amp;WIDTH=450&amp;START_MAXIMIZED=FALSE&amp;VAR:CALENDAR=FIVEDAY&amp;VAR:SYMBOL=697245&amp;VAR:INDEX=0"}</definedName>
    <definedName name="_12101应收股利" localSheetId="6">#REF!</definedName>
    <definedName name="_12101应收股利" localSheetId="11">#REF!</definedName>
    <definedName name="_12101应收股利">#REF!</definedName>
    <definedName name="_12102所属上缴" localSheetId="6">#REF!</definedName>
    <definedName name="_12102所属上缴" localSheetId="11">#REF!</definedName>
    <definedName name="_12102所属上缴">#REF!</definedName>
    <definedName name="_1214" localSheetId="6">#REF!</definedName>
    <definedName name="_1214" localSheetId="11">#REF!</definedName>
    <definedName name="_1214">#REF!</definedName>
    <definedName name="_1215" localSheetId="6">#REF!</definedName>
    <definedName name="_1215" localSheetId="11">#REF!</definedName>
    <definedName name="_1215">#REF!</definedName>
    <definedName name="_1218" localSheetId="6">#REF!</definedName>
    <definedName name="_1218" localSheetId="11">#REF!</definedName>
    <definedName name="_1218">#REF!</definedName>
    <definedName name="_1219" localSheetId="6">#REF!</definedName>
    <definedName name="_1219" localSheetId="11">#REF!</definedName>
    <definedName name="_1219">#REF!</definedName>
    <definedName name="_122" localSheetId="6">#REF!</definedName>
    <definedName name="_122" localSheetId="11">#REF!</definedName>
    <definedName name="_122">#REF!</definedName>
    <definedName name="_122__123Graph_XCHART_33" localSheetId="37" hidden="1">#REF!</definedName>
    <definedName name="_122__123Graph_XCHART_33" localSheetId="23" hidden="1">#REF!</definedName>
    <definedName name="_122__123Graph_XCHART_33" localSheetId="6" hidden="1">#REF!</definedName>
    <definedName name="_122__123Graph_XCHART_33" localSheetId="11" hidden="1">#REF!</definedName>
    <definedName name="_122__123Graph_XCHART_33" hidden="1">#REF!</definedName>
    <definedName name="_122__FDSAUDITLINK__" hidden="1">{"fdsup://directions/FAT Viewer?action=UPDATE&amp;creator=factset&amp;DYN_ARGS=TRUE&amp;DOC_NAME=FAT:FQL_AUDITING_CLIENT_TEMPLATE.FAT&amp;display_string=Audit&amp;VAR:KEY=DSPGJUFMJI&amp;VAR:QUERY=UkdGX0VOVFJQUl9WQUxfREFJTFkoNDA4NTcsLCwsVVNELCwnRElMJyk=&amp;WINDOW=FIRST_POPUP&amp;HEIGHT=45","0&amp;WIDTH=450&amp;START_MAXIMIZED=FALSE&amp;VAR:CALENDAR=FIVEDAY&amp;VAR:SYMBOL=613623&amp;VAR:INDEX=0"}</definedName>
    <definedName name="_122__FDSAUDITLINK___1" hidden="1">{"fdsup://directions/FAT Viewer?action=UPDATE&amp;creator=factset&amp;DYN_ARGS=TRUE&amp;DOC_NAME=FAT:FQL_AUDITING_CLIENT_TEMPLATE.FAT&amp;display_string=Audit&amp;VAR:KEY=DSPGJUFMJI&amp;VAR:QUERY=UkdGX0VOVFJQUl9WQUxfREFJTFkoNDA4NTcsLCwsVVNELCwnRElMJyk=&amp;WINDOW=FIRST_POPUP&amp;HEIGHT=45","0&amp;WIDTH=450&amp;START_MAXIMIZED=FALSE&amp;VAR:CALENDAR=FIVEDAY&amp;VAR:SYMBOL=613623&amp;VAR:INDEX=0"}</definedName>
    <definedName name="_122__FDSAUDITLINK___2" hidden="1">{"fdsup://directions/FAT Viewer?action=UPDATE&amp;creator=factset&amp;DYN_ARGS=TRUE&amp;DOC_NAME=FAT:FQL_AUDITING_CLIENT_TEMPLATE.FAT&amp;display_string=Audit&amp;VAR:KEY=DSPGJUFMJI&amp;VAR:QUERY=UkdGX0VOVFJQUl9WQUxfREFJTFkoNDA4NTcsLCwsVVNELCwnRElMJyk=&amp;WINDOW=FIRST_POPUP&amp;HEIGHT=45","0&amp;WIDTH=450&amp;START_MAXIMIZED=FALSE&amp;VAR:CALENDAR=FIVEDAY&amp;VAR:SYMBOL=613623&amp;VAR:INDEX=0"}</definedName>
    <definedName name="_122__FDSAUDITLINK___3" hidden="1">{"fdsup://directions/FAT Viewer?action=UPDATE&amp;creator=factset&amp;DYN_ARGS=TRUE&amp;DOC_NAME=FAT:FQL_AUDITING_CLIENT_TEMPLATE.FAT&amp;display_string=Audit&amp;VAR:KEY=DSPGJUFMJI&amp;VAR:QUERY=UkdGX0VOVFJQUl9WQUxfREFJTFkoNDA4NTcsLCwsVVNELCwnRElMJyk=&amp;WINDOW=FIRST_POPUP&amp;HEIGHT=45","0&amp;WIDTH=450&amp;START_MAXIMIZED=FALSE&amp;VAR:CALENDAR=FIVEDAY&amp;VAR:SYMBOL=613623&amp;VAR:INDEX=0"}</definedName>
    <definedName name="_1220" localSheetId="6">#REF!</definedName>
    <definedName name="_1220" localSheetId="11">#REF!</definedName>
    <definedName name="_1220">#REF!</definedName>
    <definedName name="_1221" localSheetId="6">#REF!</definedName>
    <definedName name="_1221" localSheetId="11">#REF!</definedName>
    <definedName name="_1221">#REF!</definedName>
    <definedName name="_1222" localSheetId="6">#REF!</definedName>
    <definedName name="_1222" localSheetId="11">#REF!</definedName>
    <definedName name="_1222">#REF!</definedName>
    <definedName name="_1225" localSheetId="6">#REF!</definedName>
    <definedName name="_1225" localSheetId="11">#REF!</definedName>
    <definedName name="_1225">#REF!</definedName>
    <definedName name="_1226" localSheetId="6">#REF!</definedName>
    <definedName name="_1226" localSheetId="11">#REF!</definedName>
    <definedName name="_1226">#REF!</definedName>
    <definedName name="_1227" localSheetId="6">#REF!</definedName>
    <definedName name="_1227" localSheetId="11">#REF!</definedName>
    <definedName name="_1227">#REF!</definedName>
    <definedName name="_122A3_" hidden="1">{#N/A,#N/A,FALSE,"단축1";#N/A,#N/A,FALSE,"단축2";#N/A,#N/A,FALSE,"단축3";#N/A,#N/A,FALSE,"장축";#N/A,#N/A,FALSE,"4WD"}</definedName>
    <definedName name="_123" localSheetId="37">#REF!</definedName>
    <definedName name="_123" localSheetId="23">#REF!</definedName>
    <definedName name="_123" localSheetId="6">#REF!</definedName>
    <definedName name="_123" localSheetId="11">#REF!</definedName>
    <definedName name="_123">#REF!</definedName>
    <definedName name="_123__123Graph_XCHART_34" localSheetId="37" hidden="1">#REF!</definedName>
    <definedName name="_123__123Graph_XCHART_34" localSheetId="23" hidden="1">#REF!</definedName>
    <definedName name="_123__123Graph_XCHART_34" localSheetId="6" hidden="1">#REF!</definedName>
    <definedName name="_123__123Graph_XCHART_34" localSheetId="11" hidden="1">#REF!</definedName>
    <definedName name="_123__123Graph_XCHART_34" hidden="1">#REF!</definedName>
    <definedName name="_123__FDSAUDITLINK__" hidden="1">{"fdsup://directions/FAT Viewer?action=UPDATE&amp;creator=factset&amp;DYN_ARGS=TRUE&amp;DOC_NAME=FAT:FQL_AUDITING_CLIENT_TEMPLATE.FAT&amp;display_string=Audit&amp;VAR:KEY=JCLSVSHQJU&amp;VAR:QUERY=UkdGX0VOVFJQUl9WQUxfREFJTFkoNDA4NTcsLCwsVVNELCwnRElMJyk=&amp;WINDOW=FIRST_POPUP&amp;HEIGHT=45","0&amp;WIDTH=450&amp;START_MAXIMIZED=FALSE&amp;VAR:CALENDAR=FIVEDAY&amp;VAR:SYMBOL=B3MPN5&amp;VAR:INDEX=0"}</definedName>
    <definedName name="_123__FDSAUDITLINK___1" hidden="1">{"fdsup://directions/FAT Viewer?action=UPDATE&amp;creator=factset&amp;DYN_ARGS=TRUE&amp;DOC_NAME=FAT:FQL_AUDITING_CLIENT_TEMPLATE.FAT&amp;display_string=Audit&amp;VAR:KEY=JCLSVSHQJU&amp;VAR:QUERY=UkdGX0VOVFJQUl9WQUxfREFJTFkoNDA4NTcsLCwsVVNELCwnRElMJyk=&amp;WINDOW=FIRST_POPUP&amp;HEIGHT=45","0&amp;WIDTH=450&amp;START_MAXIMIZED=FALSE&amp;VAR:CALENDAR=FIVEDAY&amp;VAR:SYMBOL=B3MPN5&amp;VAR:INDEX=0"}</definedName>
    <definedName name="_123__FDSAUDITLINK___2" hidden="1">{"fdsup://directions/FAT Viewer?action=UPDATE&amp;creator=factset&amp;DYN_ARGS=TRUE&amp;DOC_NAME=FAT:FQL_AUDITING_CLIENT_TEMPLATE.FAT&amp;display_string=Audit&amp;VAR:KEY=JCLSVSHQJU&amp;VAR:QUERY=UkdGX0VOVFJQUl9WQUxfREFJTFkoNDA4NTcsLCwsVVNELCwnRElMJyk=&amp;WINDOW=FIRST_POPUP&amp;HEIGHT=45","0&amp;WIDTH=450&amp;START_MAXIMIZED=FALSE&amp;VAR:CALENDAR=FIVEDAY&amp;VAR:SYMBOL=B3MPN5&amp;VAR:INDEX=0"}</definedName>
    <definedName name="_123__FDSAUDITLINK___3" hidden="1">{"fdsup://directions/FAT Viewer?action=UPDATE&amp;creator=factset&amp;DYN_ARGS=TRUE&amp;DOC_NAME=FAT:FQL_AUDITING_CLIENT_TEMPLATE.FAT&amp;display_string=Audit&amp;VAR:KEY=JCLSVSHQJU&amp;VAR:QUERY=UkdGX0VOVFJQUl9WQUxfREFJTFkoNDA4NTcsLCwsVVNELCwnRElMJyk=&amp;WINDOW=FIRST_POPUP&amp;HEIGHT=45","0&amp;WIDTH=450&amp;START_MAXIMIZED=FALSE&amp;VAR:CALENDAR=FIVEDAY&amp;VAR:SYMBOL=B3MPN5&amp;VAR:INDEX=0"}</definedName>
    <definedName name="_123jdhf" localSheetId="37" hidden="1">#REF!</definedName>
    <definedName name="_123jdhf" localSheetId="23" hidden="1">#REF!</definedName>
    <definedName name="_123jdhf" localSheetId="6" hidden="1">#REF!</definedName>
    <definedName name="_123jdhf" localSheetId="11" hidden="1">#REF!</definedName>
    <definedName name="_123jdhf" hidden="1">#REF!</definedName>
    <definedName name="_123jdkfg" hidden="1">{#N/A,#N/A,FALSE,"UNIT";#N/A,#N/A,FALSE,"UNIT";#N/A,#N/A,FALSE,"계정"}</definedName>
    <definedName name="_124" localSheetId="6">#REF!</definedName>
    <definedName name="_124" localSheetId="11">#REF!</definedName>
    <definedName name="_124">#REF!</definedName>
    <definedName name="_124__123Graph_XCHART_4" localSheetId="37" hidden="1">#REF!</definedName>
    <definedName name="_124__123Graph_XCHART_4" localSheetId="23" hidden="1">#REF!</definedName>
    <definedName name="_124__123Graph_XCHART_4" localSheetId="6" hidden="1">#REF!</definedName>
    <definedName name="_124__123Graph_XCHART_4" localSheetId="11" hidden="1">#REF!</definedName>
    <definedName name="_124__123Graph_XCHART_4" hidden="1">#REF!</definedName>
    <definedName name="_124__FDSAUDITLINK__" hidden="1">{"fdsup://directions/FAT Viewer?action=UPDATE&amp;creator=factset&amp;DYN_ARGS=TRUE&amp;DOC_NAME=FAT:FQL_AUDITING_CLIENT_TEMPLATE.FAT&amp;display_string=Audit&amp;VAR:KEY=RIFIXAJCXW&amp;VAR:QUERY=UkdGX0VOVFJQUl9WQUxfREFJTFkoNDA4NTcsLCwsVVNELCwnRElMJyk=&amp;WINDOW=FIRST_POPUP&amp;HEIGHT=45","0&amp;WIDTH=450&amp;START_MAXIMIZED=FALSE&amp;VAR:CALENDAR=FIVEDAY&amp;VAR:SYMBOL=B2Q14Z&amp;VAR:INDEX=0"}</definedName>
    <definedName name="_124__FDSAUDITLINK___1" hidden="1">{"fdsup://directions/FAT Viewer?action=UPDATE&amp;creator=factset&amp;DYN_ARGS=TRUE&amp;DOC_NAME=FAT:FQL_AUDITING_CLIENT_TEMPLATE.FAT&amp;display_string=Audit&amp;VAR:KEY=RIFIXAJCXW&amp;VAR:QUERY=UkdGX0VOVFJQUl9WQUxfREFJTFkoNDA4NTcsLCwsVVNELCwnRElMJyk=&amp;WINDOW=FIRST_POPUP&amp;HEIGHT=45","0&amp;WIDTH=450&amp;START_MAXIMIZED=FALSE&amp;VAR:CALENDAR=FIVEDAY&amp;VAR:SYMBOL=B2Q14Z&amp;VAR:INDEX=0"}</definedName>
    <definedName name="_124__FDSAUDITLINK___2" hidden="1">{"fdsup://directions/FAT Viewer?action=UPDATE&amp;creator=factset&amp;DYN_ARGS=TRUE&amp;DOC_NAME=FAT:FQL_AUDITING_CLIENT_TEMPLATE.FAT&amp;display_string=Audit&amp;VAR:KEY=RIFIXAJCXW&amp;VAR:QUERY=UkdGX0VOVFJQUl9WQUxfREFJTFkoNDA4NTcsLCwsVVNELCwnRElMJyk=&amp;WINDOW=FIRST_POPUP&amp;HEIGHT=45","0&amp;WIDTH=450&amp;START_MAXIMIZED=FALSE&amp;VAR:CALENDAR=FIVEDAY&amp;VAR:SYMBOL=B2Q14Z&amp;VAR:INDEX=0"}</definedName>
    <definedName name="_124__FDSAUDITLINK___3" hidden="1">{"fdsup://directions/FAT Viewer?action=UPDATE&amp;creator=factset&amp;DYN_ARGS=TRUE&amp;DOC_NAME=FAT:FQL_AUDITING_CLIENT_TEMPLATE.FAT&amp;display_string=Audit&amp;VAR:KEY=RIFIXAJCXW&amp;VAR:QUERY=UkdGX0VOVFJQUl9WQUxfREFJTFkoNDA4NTcsLCwsVVNELCwnRElMJyk=&amp;WINDOW=FIRST_POPUP&amp;HEIGHT=45","0&amp;WIDTH=450&amp;START_MAXIMIZED=FALSE&amp;VAR:CALENDAR=FIVEDAY&amp;VAR:SYMBOL=B2Q14Z&amp;VAR:INDEX=0"}</definedName>
    <definedName name="_125" localSheetId="6">#REF!</definedName>
    <definedName name="_125" localSheetId="11">#REF!</definedName>
    <definedName name="_125">#REF!</definedName>
    <definedName name="_125__123Graph_XCHART_5" localSheetId="37" hidden="1">#REF!</definedName>
    <definedName name="_125__123Graph_XCHART_5" localSheetId="23" hidden="1">#REF!</definedName>
    <definedName name="_125__123Graph_XCHART_5" localSheetId="6" hidden="1">#REF!</definedName>
    <definedName name="_125__123Graph_XCHART_5" localSheetId="11" hidden="1">#REF!</definedName>
    <definedName name="_125__123Graph_XCHART_5" hidden="1">#REF!</definedName>
    <definedName name="_125__FDSAUDITLINK__" hidden="1">{"fdsup://directions/FAT Viewer?action=UPDATE&amp;creator=factset&amp;DYN_ARGS=TRUE&amp;DOC_NAME=FAT:FQL_AUDITING_CLIENT_TEMPLATE.FAT&amp;display_string=Audit&amp;VAR:KEY=RGFWBIHSHY&amp;VAR:QUERY=UkdGX0VOVFJQUl9WQUxfREFJTFkoNDA4NTcsLCwsVVNELCwnRElMJyk=&amp;WINDOW=FIRST_POPUP&amp;HEIGHT=45","0&amp;WIDTH=450&amp;START_MAXIMIZED=FALSE&amp;VAR:CALENDAR=FIVEDAY&amp;VAR:SYMBOL=690355&amp;VAR:INDEX=0"}</definedName>
    <definedName name="_125__FDSAUDITLINK___1" hidden="1">{"fdsup://directions/FAT Viewer?action=UPDATE&amp;creator=factset&amp;DYN_ARGS=TRUE&amp;DOC_NAME=FAT:FQL_AUDITING_CLIENT_TEMPLATE.FAT&amp;display_string=Audit&amp;VAR:KEY=RGFWBIHSHY&amp;VAR:QUERY=UkdGX0VOVFJQUl9WQUxfREFJTFkoNDA4NTcsLCwsVVNELCwnRElMJyk=&amp;WINDOW=FIRST_POPUP&amp;HEIGHT=45","0&amp;WIDTH=450&amp;START_MAXIMIZED=FALSE&amp;VAR:CALENDAR=FIVEDAY&amp;VAR:SYMBOL=690355&amp;VAR:INDEX=0"}</definedName>
    <definedName name="_125__FDSAUDITLINK___2" hidden="1">{"fdsup://directions/FAT Viewer?action=UPDATE&amp;creator=factset&amp;DYN_ARGS=TRUE&amp;DOC_NAME=FAT:FQL_AUDITING_CLIENT_TEMPLATE.FAT&amp;display_string=Audit&amp;VAR:KEY=RGFWBIHSHY&amp;VAR:QUERY=UkdGX0VOVFJQUl9WQUxfREFJTFkoNDA4NTcsLCwsVVNELCwnRElMJyk=&amp;WINDOW=FIRST_POPUP&amp;HEIGHT=45","0&amp;WIDTH=450&amp;START_MAXIMIZED=FALSE&amp;VAR:CALENDAR=FIVEDAY&amp;VAR:SYMBOL=690355&amp;VAR:INDEX=0"}</definedName>
    <definedName name="_125__FDSAUDITLINK___3" hidden="1">{"fdsup://directions/FAT Viewer?action=UPDATE&amp;creator=factset&amp;DYN_ARGS=TRUE&amp;DOC_NAME=FAT:FQL_AUDITING_CLIENT_TEMPLATE.FAT&amp;display_string=Audit&amp;VAR:KEY=RGFWBIHSHY&amp;VAR:QUERY=UkdGX0VOVFJQUl9WQUxfREFJTFkoNDA4NTcsLCwsVVNELCwnRElMJyk=&amp;WINDOW=FIRST_POPUP&amp;HEIGHT=45","0&amp;WIDTH=450&amp;START_MAXIMIZED=FALSE&amp;VAR:CALENDAR=FIVEDAY&amp;VAR:SYMBOL=690355&amp;VAR:INDEX=0"}</definedName>
    <definedName name="_126" localSheetId="6">#REF!</definedName>
    <definedName name="_126" localSheetId="11">#REF!</definedName>
    <definedName name="_126">#REF!</definedName>
    <definedName name="_126__FDSAUDITLINK__" hidden="1">{"fdsup://directions/FAT Viewer?action=UPDATE&amp;creator=factset&amp;DYN_ARGS=TRUE&amp;DOC_NAME=FAT:FQL_AUDITING_CLIENT_TEMPLATE.FAT&amp;display_string=Audit&amp;VAR:KEY=FSTMPEZEDW&amp;VAR:QUERY=UkdGX0VOVFJQUl9WQUxfREFJTFkoNDA4NTcsLCwsVVNELCwnRElMJyk=&amp;WINDOW=FIRST_POPUP&amp;HEIGHT=45","0&amp;WIDTH=450&amp;START_MAXIMIZED=FALSE&amp;VAR:CALENDAR=FIVEDAY&amp;VAR:SYMBOL=B1WJ4X&amp;VAR:INDEX=0"}</definedName>
    <definedName name="_126__FDSAUDITLINK___1" hidden="1">{"fdsup://directions/FAT Viewer?action=UPDATE&amp;creator=factset&amp;DYN_ARGS=TRUE&amp;DOC_NAME=FAT:FQL_AUDITING_CLIENT_TEMPLATE.FAT&amp;display_string=Audit&amp;VAR:KEY=FSTMPEZEDW&amp;VAR:QUERY=UkdGX0VOVFJQUl9WQUxfREFJTFkoNDA4NTcsLCwsVVNELCwnRElMJyk=&amp;WINDOW=FIRST_POPUP&amp;HEIGHT=45","0&amp;WIDTH=450&amp;START_MAXIMIZED=FALSE&amp;VAR:CALENDAR=FIVEDAY&amp;VAR:SYMBOL=B1WJ4X&amp;VAR:INDEX=0"}</definedName>
    <definedName name="_126__FDSAUDITLINK___2" hidden="1">{"fdsup://directions/FAT Viewer?action=UPDATE&amp;creator=factset&amp;DYN_ARGS=TRUE&amp;DOC_NAME=FAT:FQL_AUDITING_CLIENT_TEMPLATE.FAT&amp;display_string=Audit&amp;VAR:KEY=FSTMPEZEDW&amp;VAR:QUERY=UkdGX0VOVFJQUl9WQUxfREFJTFkoNDA4NTcsLCwsVVNELCwnRElMJyk=&amp;WINDOW=FIRST_POPUP&amp;HEIGHT=45","0&amp;WIDTH=450&amp;START_MAXIMIZED=FALSE&amp;VAR:CALENDAR=FIVEDAY&amp;VAR:SYMBOL=B1WJ4X&amp;VAR:INDEX=0"}</definedName>
    <definedName name="_126__FDSAUDITLINK___3" hidden="1">{"fdsup://directions/FAT Viewer?action=UPDATE&amp;creator=factset&amp;DYN_ARGS=TRUE&amp;DOC_NAME=FAT:FQL_AUDITING_CLIENT_TEMPLATE.FAT&amp;display_string=Audit&amp;VAR:KEY=FSTMPEZEDW&amp;VAR:QUERY=UkdGX0VOVFJQUl9WQUxfREFJTFkoNDA4NTcsLCwsVVNELCwnRElMJyk=&amp;WINDOW=FIRST_POPUP&amp;HEIGHT=45","0&amp;WIDTH=450&amp;START_MAXIMIZED=FALSE&amp;VAR:CALENDAR=FIVEDAY&amp;VAR:SYMBOL=B1WJ4X&amp;VAR:INDEX=0"}</definedName>
    <definedName name="_127" localSheetId="6">#REF!</definedName>
    <definedName name="_127" localSheetId="11">#REF!</definedName>
    <definedName name="_127">#REF!</definedName>
    <definedName name="_127__123Graph_XCHART_7" localSheetId="37" hidden="1">#REF!</definedName>
    <definedName name="_127__123Graph_XCHART_7" localSheetId="23" hidden="1">#REF!</definedName>
    <definedName name="_127__123Graph_XCHART_7" localSheetId="6" hidden="1">#REF!</definedName>
    <definedName name="_127__123Graph_XCHART_7" localSheetId="11" hidden="1">#REF!</definedName>
    <definedName name="_127__123Graph_XCHART_7" hidden="1">#REF!</definedName>
    <definedName name="_127__FDSAUDITLINK__" hidden="1">{"fdsup://directions/FAT Viewer?action=UPDATE&amp;creator=factset&amp;DYN_ARGS=TRUE&amp;DOC_NAME=FAT:FQL_AUDITING_CLIENT_TEMPLATE.FAT&amp;display_string=Audit&amp;VAR:KEY=ABEXYDOTGJ&amp;VAR:QUERY=UkdGX1BBWV9PVVRfUkFUSU8oQU5OLDIwMDksLCwsLCxOT0FVRElUKQ==&amp;WINDOW=FIRST_POPUP&amp;HEIGHT=45","0&amp;WIDTH=450&amp;START_MAXIMIZED=FALSE&amp;VAR:CALENDAR=FIVEDAY&amp;VAR:SYMBOL=619023&amp;VAR:INDEX=0"}</definedName>
    <definedName name="_127__FDSAUDITLINK___1" hidden="1">{"fdsup://directions/FAT Viewer?action=UPDATE&amp;creator=factset&amp;DYN_ARGS=TRUE&amp;DOC_NAME=FAT:FQL_AUDITING_CLIENT_TEMPLATE.FAT&amp;display_string=Audit&amp;VAR:KEY=ABEXYDOTGJ&amp;VAR:QUERY=UkdGX1BBWV9PVVRfUkFUSU8oQU5OLDIwMDksLCwsLCxOT0FVRElUKQ==&amp;WINDOW=FIRST_POPUP&amp;HEIGHT=45","0&amp;WIDTH=450&amp;START_MAXIMIZED=FALSE&amp;VAR:CALENDAR=FIVEDAY&amp;VAR:SYMBOL=619023&amp;VAR:INDEX=0"}</definedName>
    <definedName name="_127__FDSAUDITLINK___2" hidden="1">{"fdsup://directions/FAT Viewer?action=UPDATE&amp;creator=factset&amp;DYN_ARGS=TRUE&amp;DOC_NAME=FAT:FQL_AUDITING_CLIENT_TEMPLATE.FAT&amp;display_string=Audit&amp;VAR:KEY=ABEXYDOTGJ&amp;VAR:QUERY=UkdGX1BBWV9PVVRfUkFUSU8oQU5OLDIwMDksLCwsLCxOT0FVRElUKQ==&amp;WINDOW=FIRST_POPUP&amp;HEIGHT=45","0&amp;WIDTH=450&amp;START_MAXIMIZED=FALSE&amp;VAR:CALENDAR=FIVEDAY&amp;VAR:SYMBOL=619023&amp;VAR:INDEX=0"}</definedName>
    <definedName name="_127__FDSAUDITLINK___3" hidden="1">{"fdsup://directions/FAT Viewer?action=UPDATE&amp;creator=factset&amp;DYN_ARGS=TRUE&amp;DOC_NAME=FAT:FQL_AUDITING_CLIENT_TEMPLATE.FAT&amp;display_string=Audit&amp;VAR:KEY=ABEXYDOTGJ&amp;VAR:QUERY=UkdGX1BBWV9PVVRfUkFUSU8oQU5OLDIwMDksLCwsLCxOT0FVRElUKQ==&amp;WINDOW=FIRST_POPUP&amp;HEIGHT=45","0&amp;WIDTH=450&amp;START_MAXIMIZED=FALSE&amp;VAR:CALENDAR=FIVEDAY&amp;VAR:SYMBOL=619023&amp;VAR:INDEX=0"}</definedName>
    <definedName name="_128" localSheetId="37">#REF!</definedName>
    <definedName name="_128" localSheetId="23">#REF!</definedName>
    <definedName name="_128" localSheetId="6">#REF!</definedName>
    <definedName name="_128" localSheetId="11">#REF!</definedName>
    <definedName name="_128">#REF!</definedName>
    <definedName name="_128__123Graph_XCHART_8" localSheetId="37" hidden="1">#REF!</definedName>
    <definedName name="_128__123Graph_XCHART_8" localSheetId="23" hidden="1">#REF!</definedName>
    <definedName name="_128__123Graph_XCHART_8" localSheetId="6" hidden="1">#REF!</definedName>
    <definedName name="_128__123Graph_XCHART_8" localSheetId="11" hidden="1">#REF!</definedName>
    <definedName name="_128__123Graph_XCHART_8" hidden="1">#REF!</definedName>
    <definedName name="_128__FDSAUDITLINK__" hidden="1">{"fdsup://directions/FAT Viewer?action=UPDATE&amp;creator=factset&amp;DYN_ARGS=TRUE&amp;DOC_NAME=FAT:FQL_AUDITING_CLIENT_TEMPLATE.FAT&amp;display_string=Audit&amp;VAR:KEY=YVAPMRSTIX&amp;VAR:QUERY=UkdGX1BBWV9PVVRfUkFUSU8oQU5OLDIwMDksLCwsLCxOT0FVRElUKQ==&amp;WINDOW=FIRST_POPUP&amp;HEIGHT=45","0&amp;WIDTH=450&amp;START_MAXIMIZED=FALSE&amp;VAR:CALENDAR=FIVEDAY&amp;VAR:SYMBOL=633624&amp;VAR:INDEX=0"}</definedName>
    <definedName name="_128__FDSAUDITLINK___1" hidden="1">{"fdsup://directions/FAT Viewer?action=UPDATE&amp;creator=factset&amp;DYN_ARGS=TRUE&amp;DOC_NAME=FAT:FQL_AUDITING_CLIENT_TEMPLATE.FAT&amp;display_string=Audit&amp;VAR:KEY=YVAPMRSTIX&amp;VAR:QUERY=UkdGX1BBWV9PVVRfUkFUSU8oQU5OLDIwMDksLCwsLCxOT0FVRElUKQ==&amp;WINDOW=FIRST_POPUP&amp;HEIGHT=45","0&amp;WIDTH=450&amp;START_MAXIMIZED=FALSE&amp;VAR:CALENDAR=FIVEDAY&amp;VAR:SYMBOL=633624&amp;VAR:INDEX=0"}</definedName>
    <definedName name="_128__FDSAUDITLINK___2" hidden="1">{"fdsup://directions/FAT Viewer?action=UPDATE&amp;creator=factset&amp;DYN_ARGS=TRUE&amp;DOC_NAME=FAT:FQL_AUDITING_CLIENT_TEMPLATE.FAT&amp;display_string=Audit&amp;VAR:KEY=YVAPMRSTIX&amp;VAR:QUERY=UkdGX1BBWV9PVVRfUkFUSU8oQU5OLDIwMDksLCwsLCxOT0FVRElUKQ==&amp;WINDOW=FIRST_POPUP&amp;HEIGHT=45","0&amp;WIDTH=450&amp;START_MAXIMIZED=FALSE&amp;VAR:CALENDAR=FIVEDAY&amp;VAR:SYMBOL=633624&amp;VAR:INDEX=0"}</definedName>
    <definedName name="_128__FDSAUDITLINK___3" hidden="1">{"fdsup://directions/FAT Viewer?action=UPDATE&amp;creator=factset&amp;DYN_ARGS=TRUE&amp;DOC_NAME=FAT:FQL_AUDITING_CLIENT_TEMPLATE.FAT&amp;display_string=Audit&amp;VAR:KEY=YVAPMRSTIX&amp;VAR:QUERY=UkdGX1BBWV9PVVRfUkFUSU8oQU5OLDIwMDksLCwsLCxOT0FVRElUKQ==&amp;WINDOW=FIRST_POPUP&amp;HEIGHT=45","0&amp;WIDTH=450&amp;START_MAXIMIZED=FALSE&amp;VAR:CALENDAR=FIVEDAY&amp;VAR:SYMBOL=633624&amp;VAR:INDEX=0"}</definedName>
    <definedName name="_129" localSheetId="37">#REF!</definedName>
    <definedName name="_129" localSheetId="23">#REF!</definedName>
    <definedName name="_129" localSheetId="6">#REF!</definedName>
    <definedName name="_129" localSheetId="11">#REF!</definedName>
    <definedName name="_129">#REF!</definedName>
    <definedName name="_129__FDSAUDITLINK__" hidden="1">{"fdsup://directions/FAT Viewer?action=UPDATE&amp;creator=factset&amp;DYN_ARGS=TRUE&amp;DOC_NAME=FAT:FQL_AUDITING_CLIENT_TEMPLATE.FAT&amp;display_string=Audit&amp;VAR:KEY=SDALSHGFQP&amp;VAR:QUERY=UkdGX1BBWV9PVVRfUkFUSU8oQU5OLDIwMDksLCwsLCxOT0FVRElUKQ==&amp;WINDOW=FIRST_POPUP&amp;HEIGHT=45","0&amp;WIDTH=450&amp;START_MAXIMIZED=FALSE&amp;VAR:CALENDAR=FIVEDAY&amp;VAR:SYMBOL=B02GHN&amp;VAR:INDEX=0"}</definedName>
    <definedName name="_129__FDSAUDITLINK___1" hidden="1">{"fdsup://directions/FAT Viewer?action=UPDATE&amp;creator=factset&amp;DYN_ARGS=TRUE&amp;DOC_NAME=FAT:FQL_AUDITING_CLIENT_TEMPLATE.FAT&amp;display_string=Audit&amp;VAR:KEY=SDALSHGFQP&amp;VAR:QUERY=UkdGX1BBWV9PVVRfUkFUSU8oQU5OLDIwMDksLCwsLCxOT0FVRElUKQ==&amp;WINDOW=FIRST_POPUP&amp;HEIGHT=45","0&amp;WIDTH=450&amp;START_MAXIMIZED=FALSE&amp;VAR:CALENDAR=FIVEDAY&amp;VAR:SYMBOL=B02GHN&amp;VAR:INDEX=0"}</definedName>
    <definedName name="_129__FDSAUDITLINK___2" hidden="1">{"fdsup://directions/FAT Viewer?action=UPDATE&amp;creator=factset&amp;DYN_ARGS=TRUE&amp;DOC_NAME=FAT:FQL_AUDITING_CLIENT_TEMPLATE.FAT&amp;display_string=Audit&amp;VAR:KEY=SDALSHGFQP&amp;VAR:QUERY=UkdGX1BBWV9PVVRfUkFUSU8oQU5OLDIwMDksLCwsLCxOT0FVRElUKQ==&amp;WINDOW=FIRST_POPUP&amp;HEIGHT=45","0&amp;WIDTH=450&amp;START_MAXIMIZED=FALSE&amp;VAR:CALENDAR=FIVEDAY&amp;VAR:SYMBOL=B02GHN&amp;VAR:INDEX=0"}</definedName>
    <definedName name="_129__FDSAUDITLINK___3" hidden="1">{"fdsup://directions/FAT Viewer?action=UPDATE&amp;creator=factset&amp;DYN_ARGS=TRUE&amp;DOC_NAME=FAT:FQL_AUDITING_CLIENT_TEMPLATE.FAT&amp;display_string=Audit&amp;VAR:KEY=SDALSHGFQP&amp;VAR:QUERY=UkdGX1BBWV9PVVRfUkFUSU8oQU5OLDIwMDksLCwsLCxOT0FVRElUKQ==&amp;WINDOW=FIRST_POPUP&amp;HEIGHT=45","0&amp;WIDTH=450&amp;START_MAXIMIZED=FALSE&amp;VAR:CALENDAR=FIVEDAY&amp;VAR:SYMBOL=B02GHN&amp;VAR:INDEX=0"}</definedName>
    <definedName name="_12L2_" localSheetId="6" hidden="1">#REF!</definedName>
    <definedName name="_12L2_" localSheetId="11" hidden="1">#REF!</definedName>
    <definedName name="_12L2_" hidden="1">#REF!</definedName>
    <definedName name="_12P4_" localSheetId="37" hidden="1">#REF!</definedName>
    <definedName name="_12P4_" localSheetId="23" hidden="1">#REF!</definedName>
    <definedName name="_12P4_" localSheetId="6" hidden="1">#REF!</definedName>
    <definedName name="_12P4_" localSheetId="11" hidden="1">#REF!</definedName>
    <definedName name="_12P4_" hidden="1">#REF!</definedName>
    <definedName name="_12s1_" hidden="1">{#N/A,#N/A,FALSE,"UNIT";#N/A,#N/A,FALSE,"UNIT";#N/A,#N/A,FALSE,"계정"}</definedName>
    <definedName name="_12s11_" hidden="1">{#N/A,#N/A,FALSE,"UNIT";#N/A,#N/A,FALSE,"UNIT";#N/A,#N/A,FALSE,"계정"}</definedName>
    <definedName name="_12s14_" hidden="1">{#N/A,#N/A,FALSE,"UNIT";#N/A,#N/A,FALSE,"UNIT";#N/A,#N/A,FALSE,"계정"}</definedName>
    <definedName name="_12주택사업본부_6_1">#N/A</definedName>
    <definedName name="_13" localSheetId="37">#REF!</definedName>
    <definedName name="_13" localSheetId="23">#REF!</definedName>
    <definedName name="_13" localSheetId="6">#REF!</definedName>
    <definedName name="_13" localSheetId="11">#REF!</definedName>
    <definedName name="_13">#REF!</definedName>
    <definedName name="_13__123Graph_AChart_1AL" localSheetId="37" hidden="1">#REF!</definedName>
    <definedName name="_13__123Graph_AChart_1AL" localSheetId="23" hidden="1">#REF!</definedName>
    <definedName name="_13__123Graph_AChart_1AL" localSheetId="6" hidden="1">#REF!</definedName>
    <definedName name="_13__123Graph_AChart_1AL" localSheetId="11" hidden="1">#REF!</definedName>
    <definedName name="_13__123Graph_AChart_1AL" hidden="1">#REF!</definedName>
    <definedName name="_13__123Graph_ACHART_23" localSheetId="37" hidden="1">#REF!</definedName>
    <definedName name="_13__123Graph_ACHART_23" localSheetId="23" hidden="1">#REF!</definedName>
    <definedName name="_13__123Graph_ACHART_23" localSheetId="6" hidden="1">#REF!</definedName>
    <definedName name="_13__123Graph_ACHART_23" localSheetId="11" hidden="1">#REF!</definedName>
    <definedName name="_13__123Graph_ACHART_23" hidden="1">#REF!</definedName>
    <definedName name="_13__123Graph_ACHART_3" localSheetId="37" hidden="1">#REF!</definedName>
    <definedName name="_13__123Graph_ACHART_3" localSheetId="23" hidden="1">#REF!</definedName>
    <definedName name="_13__123Graph_ACHART_3" localSheetId="6" hidden="1">#REF!</definedName>
    <definedName name="_13__123Graph_ACHART_3" localSheetId="11" hidden="1">#REF!</definedName>
    <definedName name="_13__123Graph_ACHART_3" hidden="1">#REF!</definedName>
    <definedName name="_13__123Graph_DCHART_1" localSheetId="37" hidden="1">#REF!</definedName>
    <definedName name="_13__123Graph_DCHART_1" localSheetId="23" hidden="1">#REF!</definedName>
    <definedName name="_13__123Graph_DCHART_1" localSheetId="6" hidden="1">#REF!</definedName>
    <definedName name="_13__123Graph_DCHART_1" localSheetId="11" hidden="1">#REF!</definedName>
    <definedName name="_13__123Graph_DCHART_1" hidden="1">#REF!</definedName>
    <definedName name="_13__123Graph_DCHART_3" localSheetId="37" hidden="1">#REF!</definedName>
    <definedName name="_13__123Graph_DCHART_3" localSheetId="23" hidden="1">#REF!</definedName>
    <definedName name="_13__123Graph_DCHART_3" localSheetId="6" hidden="1">#REF!</definedName>
    <definedName name="_13__123Graph_DCHART_3" localSheetId="11" hidden="1">#REF!</definedName>
    <definedName name="_13__123Graph_DCHART_3" hidden="1">#REF!</definedName>
    <definedName name="_13__FDSAUDITLINK__" hidden="1">{"fdsup://IBCentral/FAT Viewer?action=UPDATE&amp;creator=factset&amp;DOC_NAME=fat:reuters_annual_pshs_src_window.fat&amp;display_string=Audit&amp;DYN_ARGS=TRUE&amp;VAR:ID1=&amp;VAR:RCODE=FDSEPS&amp;VAR:SDATE=0&amp;VAR:FREQ=FISCAL_YEARLY&amp;VAR:RELITEM=@NA&amp;VAR:CURRENCY=&amp;VAR:CURRSOURCE=EXSHARE","&amp;VAR:NATFREQ=ANNUAL&amp;VAR:RFIELD=FINALIZED&amp;VAR:DB_TYPE=&amp;VAR:UNITS=M&amp;window=popup&amp;width=450&amp;height=300&amp;START_MAXIMIZED=FALSE"}</definedName>
    <definedName name="_13__FDSAUDITLINK___1" hidden="1">{"fdsup://IBCentral/FAT Viewer?action=UPDATE&amp;creator=factset&amp;DOC_NAME=fat:reuters_annual_pshs_src_window.fat&amp;display_string=Audit&amp;DYN_ARGS=TRUE&amp;VAR:ID1=&amp;VAR:RCODE=FDSEPS&amp;VAR:SDATE=0&amp;VAR:FREQ=FISCAL_YEARLY&amp;VAR:RELITEM=@NA&amp;VAR:CURRENCY=&amp;VAR:CURRSOURCE=EXSHARE","&amp;VAR:NATFREQ=ANNUAL&amp;VAR:RFIELD=FINALIZED&amp;VAR:DB_TYPE=&amp;VAR:UNITS=M&amp;window=popup&amp;width=450&amp;height=300&amp;START_MAXIMIZED=FALSE"}</definedName>
    <definedName name="_13__FDSAUDITLINK___2" hidden="1">{"fdsup://IBCentral/FAT Viewer?action=UPDATE&amp;creator=factset&amp;DOC_NAME=fat:reuters_annual_pshs_src_window.fat&amp;display_string=Audit&amp;DYN_ARGS=TRUE&amp;VAR:ID1=&amp;VAR:RCODE=FDSEPS&amp;VAR:SDATE=0&amp;VAR:FREQ=FISCAL_YEARLY&amp;VAR:RELITEM=@NA&amp;VAR:CURRENCY=&amp;VAR:CURRSOURCE=EXSHARE","&amp;VAR:NATFREQ=ANNUAL&amp;VAR:RFIELD=FINALIZED&amp;VAR:DB_TYPE=&amp;VAR:UNITS=M&amp;window=popup&amp;width=450&amp;height=300&amp;START_MAXIMIZED=FALSE"}</definedName>
    <definedName name="_13__FDSAUDITLINK___3" hidden="1">{"fdsup://IBCentral/FAT Viewer?action=UPDATE&amp;creator=factset&amp;DOC_NAME=fat:reuters_annual_pshs_src_window.fat&amp;display_string=Audit&amp;DYN_ARGS=TRUE&amp;VAR:ID1=&amp;VAR:RCODE=FDSEPS&amp;VAR:SDATE=0&amp;VAR:FREQ=FISCAL_YEARLY&amp;VAR:RELITEM=@NA&amp;VAR:CURRENCY=&amp;VAR:CURRSOURCE=EXSHARE","&amp;VAR:NATFREQ=ANNUAL&amp;VAR:RFIELD=FINALIZED&amp;VAR:DB_TYPE=&amp;VAR:UNITS=M&amp;window=popup&amp;width=450&amp;height=300&amp;START_MAXIMIZED=FALSE"}</definedName>
    <definedName name="_130" localSheetId="6">#REF!</definedName>
    <definedName name="_130" localSheetId="11">#REF!</definedName>
    <definedName name="_130">#REF!</definedName>
    <definedName name="_130__FDSAUDITLINK__" hidden="1">{"fdsup://directions/FAT Viewer?action=UPDATE&amp;creator=factset&amp;DYN_ARGS=TRUE&amp;DOC_NAME=FAT:FQL_AUDITING_CLIENT_TEMPLATE.FAT&amp;display_string=Audit&amp;VAR:KEY=GXYNQHMFCN&amp;VAR:QUERY=UkdGX1BBWV9PVVRfUkFUSU8oQU5OLDIwMDksLCwsLCxOT0FVRElUKQ==&amp;WINDOW=FIRST_POPUP&amp;HEIGHT=45","0&amp;WIDTH=450&amp;START_MAXIMIZED=FALSE&amp;VAR:CALENDAR=FIVEDAY&amp;VAR:SYMBOL=658295&amp;VAR:INDEX=0"}</definedName>
    <definedName name="_130__FDSAUDITLINK___1" hidden="1">{"fdsup://directions/FAT Viewer?action=UPDATE&amp;creator=factset&amp;DYN_ARGS=TRUE&amp;DOC_NAME=FAT:FQL_AUDITING_CLIENT_TEMPLATE.FAT&amp;display_string=Audit&amp;VAR:KEY=GXYNQHMFCN&amp;VAR:QUERY=UkdGX1BBWV9PVVRfUkFUSU8oQU5OLDIwMDksLCwsLCxOT0FVRElUKQ==&amp;WINDOW=FIRST_POPUP&amp;HEIGHT=45","0&amp;WIDTH=450&amp;START_MAXIMIZED=FALSE&amp;VAR:CALENDAR=FIVEDAY&amp;VAR:SYMBOL=658295&amp;VAR:INDEX=0"}</definedName>
    <definedName name="_130__FDSAUDITLINK___2" hidden="1">{"fdsup://directions/FAT Viewer?action=UPDATE&amp;creator=factset&amp;DYN_ARGS=TRUE&amp;DOC_NAME=FAT:FQL_AUDITING_CLIENT_TEMPLATE.FAT&amp;display_string=Audit&amp;VAR:KEY=GXYNQHMFCN&amp;VAR:QUERY=UkdGX1BBWV9PVVRfUkFUSU8oQU5OLDIwMDksLCwsLCxOT0FVRElUKQ==&amp;WINDOW=FIRST_POPUP&amp;HEIGHT=45","0&amp;WIDTH=450&amp;START_MAXIMIZED=FALSE&amp;VAR:CALENDAR=FIVEDAY&amp;VAR:SYMBOL=658295&amp;VAR:INDEX=0"}</definedName>
    <definedName name="_130__FDSAUDITLINK___3" hidden="1">{"fdsup://directions/FAT Viewer?action=UPDATE&amp;creator=factset&amp;DYN_ARGS=TRUE&amp;DOC_NAME=FAT:FQL_AUDITING_CLIENT_TEMPLATE.FAT&amp;display_string=Audit&amp;VAR:KEY=GXYNQHMFCN&amp;VAR:QUERY=UkdGX1BBWV9PVVRfUkFUSU8oQU5OLDIwMDksLCwsLCxOT0FVRElUKQ==&amp;WINDOW=FIRST_POPUP&amp;HEIGHT=45","0&amp;WIDTH=450&amp;START_MAXIMIZED=FALSE&amp;VAR:CALENDAR=FIVEDAY&amp;VAR:SYMBOL=658295&amp;VAR:INDEX=0"}</definedName>
    <definedName name="_131" localSheetId="37">#REF!</definedName>
    <definedName name="_131" localSheetId="23">#REF!</definedName>
    <definedName name="_131" localSheetId="6">#REF!</definedName>
    <definedName name="_131" localSheetId="11">#REF!</definedName>
    <definedName name="_131">#REF!</definedName>
    <definedName name="_131__FDSAUDITLINK__" hidden="1">{"fdsup://directions/FAT Viewer?action=UPDATE&amp;creator=factset&amp;DYN_ARGS=TRUE&amp;DOC_NAME=FAT:FQL_AUDITING_CLIENT_TEMPLATE.FAT&amp;display_string=Audit&amp;VAR:KEY=EPWHWVEDWZ&amp;VAR:QUERY=UkdGX1BBWV9PVVRfUkFUSU8oQU5OLDIwMDksLCwsLCxOT0FVRElUKQ==&amp;WINDOW=FIRST_POPUP&amp;HEIGHT=45","0&amp;WIDTH=450&amp;START_MAXIMIZED=FALSE&amp;VAR:CALENDAR=FIVEDAY&amp;VAR:SYMBOL=621527&amp;VAR:INDEX=0"}</definedName>
    <definedName name="_131__FDSAUDITLINK___1" hidden="1">{"fdsup://directions/FAT Viewer?action=UPDATE&amp;creator=factset&amp;DYN_ARGS=TRUE&amp;DOC_NAME=FAT:FQL_AUDITING_CLIENT_TEMPLATE.FAT&amp;display_string=Audit&amp;VAR:KEY=EPWHWVEDWZ&amp;VAR:QUERY=UkdGX1BBWV9PVVRfUkFUSU8oQU5OLDIwMDksLCwsLCxOT0FVRElUKQ==&amp;WINDOW=FIRST_POPUP&amp;HEIGHT=45","0&amp;WIDTH=450&amp;START_MAXIMIZED=FALSE&amp;VAR:CALENDAR=FIVEDAY&amp;VAR:SYMBOL=621527&amp;VAR:INDEX=0"}</definedName>
    <definedName name="_131__FDSAUDITLINK___2" hidden="1">{"fdsup://directions/FAT Viewer?action=UPDATE&amp;creator=factset&amp;DYN_ARGS=TRUE&amp;DOC_NAME=FAT:FQL_AUDITING_CLIENT_TEMPLATE.FAT&amp;display_string=Audit&amp;VAR:KEY=EPWHWVEDWZ&amp;VAR:QUERY=UkdGX1BBWV9PVVRfUkFUSU8oQU5OLDIwMDksLCwsLCxOT0FVRElUKQ==&amp;WINDOW=FIRST_POPUP&amp;HEIGHT=45","0&amp;WIDTH=450&amp;START_MAXIMIZED=FALSE&amp;VAR:CALENDAR=FIVEDAY&amp;VAR:SYMBOL=621527&amp;VAR:INDEX=0"}</definedName>
    <definedName name="_131__FDSAUDITLINK___3" hidden="1">{"fdsup://directions/FAT Viewer?action=UPDATE&amp;creator=factset&amp;DYN_ARGS=TRUE&amp;DOC_NAME=FAT:FQL_AUDITING_CLIENT_TEMPLATE.FAT&amp;display_string=Audit&amp;VAR:KEY=EPWHWVEDWZ&amp;VAR:QUERY=UkdGX1BBWV9PVVRfUkFUSU8oQU5OLDIwMDksLCwsLCxOT0FVRElUKQ==&amp;WINDOW=FIRST_POPUP&amp;HEIGHT=45","0&amp;WIDTH=450&amp;START_MAXIMIZED=FALSE&amp;VAR:CALENDAR=FIVEDAY&amp;VAR:SYMBOL=621527&amp;VAR:INDEX=0"}</definedName>
    <definedName name="_13101">#N/A</definedName>
    <definedName name="_13102">#N/A</definedName>
    <definedName name="_132__FDSAUDITLINK__" hidden="1">{"fdsup://directions/FAT Viewer?action=UPDATE&amp;creator=factset&amp;DYN_ARGS=TRUE&amp;DOC_NAME=FAT:FQL_AUDITING_CLIENT_TEMPLATE.FAT&amp;display_string=Audit&amp;VAR:KEY=ZWHQBAPKBW&amp;VAR:QUERY=UkdGX0VOVFJQUl9WQUxfREFJTFkoNDA4NTcsLCwsVVNELCwnRElMJyk=&amp;WINDOW=FIRST_POPUP&amp;HEIGHT=45","0&amp;WIDTH=450&amp;START_MAXIMIZED=FALSE&amp;VAR:CALENDAR=FIVEDAY&amp;VAR:SYMBOL=317430&amp;VAR:INDEX=0"}</definedName>
    <definedName name="_132__FDSAUDITLINK___1" hidden="1">{"fdsup://directions/FAT Viewer?action=UPDATE&amp;creator=factset&amp;DYN_ARGS=TRUE&amp;DOC_NAME=FAT:FQL_AUDITING_CLIENT_TEMPLATE.FAT&amp;display_string=Audit&amp;VAR:KEY=ZWHQBAPKBW&amp;VAR:QUERY=UkdGX0VOVFJQUl9WQUxfREFJTFkoNDA4NTcsLCwsVVNELCwnRElMJyk=&amp;WINDOW=FIRST_POPUP&amp;HEIGHT=45","0&amp;WIDTH=450&amp;START_MAXIMIZED=FALSE&amp;VAR:CALENDAR=FIVEDAY&amp;VAR:SYMBOL=317430&amp;VAR:INDEX=0"}</definedName>
    <definedName name="_132__FDSAUDITLINK___2" hidden="1">{"fdsup://directions/FAT Viewer?action=UPDATE&amp;creator=factset&amp;DYN_ARGS=TRUE&amp;DOC_NAME=FAT:FQL_AUDITING_CLIENT_TEMPLATE.FAT&amp;display_string=Audit&amp;VAR:KEY=ZWHQBAPKBW&amp;VAR:QUERY=UkdGX0VOVFJQUl9WQUxfREFJTFkoNDA4NTcsLCwsVVNELCwnRElMJyk=&amp;WINDOW=FIRST_POPUP&amp;HEIGHT=45","0&amp;WIDTH=450&amp;START_MAXIMIZED=FALSE&amp;VAR:CALENDAR=FIVEDAY&amp;VAR:SYMBOL=317430&amp;VAR:INDEX=0"}</definedName>
    <definedName name="_132__FDSAUDITLINK___3" hidden="1">{"fdsup://directions/FAT Viewer?action=UPDATE&amp;creator=factset&amp;DYN_ARGS=TRUE&amp;DOC_NAME=FAT:FQL_AUDITING_CLIENT_TEMPLATE.FAT&amp;display_string=Audit&amp;VAR:KEY=ZWHQBAPKBW&amp;VAR:QUERY=UkdGX0VOVFJQUl9WQUxfREFJTFkoNDA4NTcsLCwsVVNELCwnRElMJyk=&amp;WINDOW=FIRST_POPUP&amp;HEIGHT=45","0&amp;WIDTH=450&amp;START_MAXIMIZED=FALSE&amp;VAR:CALENDAR=FIVEDAY&amp;VAR:SYMBOL=317430&amp;VAR:INDEX=0"}</definedName>
    <definedName name="_133" localSheetId="37">#REF!</definedName>
    <definedName name="_133" localSheetId="23">#REF!</definedName>
    <definedName name="_133" localSheetId="6">#REF!</definedName>
    <definedName name="_133" localSheetId="11">#REF!</definedName>
    <definedName name="_133">#REF!</definedName>
    <definedName name="_133__FDSAUDITLINK__" hidden="1">{"fdsup://directions/FAT Viewer?action=UPDATE&amp;creator=factset&amp;DYN_ARGS=TRUE&amp;DOC_NAME=FAT:FQL_AUDITING_CLIENT_TEMPLATE.FAT&amp;display_string=Audit&amp;VAR:KEY=WRQPODUVQZ&amp;VAR:QUERY=UkdGX1BBWV9PVVRfUkFUSU8oQU5OLDIwMDksLCwsLCxOT0FVRElUKQ==&amp;WINDOW=FIRST_POPUP&amp;HEIGHT=45","0&amp;WIDTH=450&amp;START_MAXIMIZED=FALSE&amp;VAR:CALENDAR=FIVEDAY&amp;VAR:SYMBOL=672420&amp;VAR:INDEX=0"}</definedName>
    <definedName name="_133__FDSAUDITLINK___1" hidden="1">{"fdsup://directions/FAT Viewer?action=UPDATE&amp;creator=factset&amp;DYN_ARGS=TRUE&amp;DOC_NAME=FAT:FQL_AUDITING_CLIENT_TEMPLATE.FAT&amp;display_string=Audit&amp;VAR:KEY=WRQPODUVQZ&amp;VAR:QUERY=UkdGX1BBWV9PVVRfUkFUSU8oQU5OLDIwMDksLCwsLCxOT0FVRElUKQ==&amp;WINDOW=FIRST_POPUP&amp;HEIGHT=45","0&amp;WIDTH=450&amp;START_MAXIMIZED=FALSE&amp;VAR:CALENDAR=FIVEDAY&amp;VAR:SYMBOL=672420&amp;VAR:INDEX=0"}</definedName>
    <definedName name="_133__FDSAUDITLINK___2" hidden="1">{"fdsup://directions/FAT Viewer?action=UPDATE&amp;creator=factset&amp;DYN_ARGS=TRUE&amp;DOC_NAME=FAT:FQL_AUDITING_CLIENT_TEMPLATE.FAT&amp;display_string=Audit&amp;VAR:KEY=WRQPODUVQZ&amp;VAR:QUERY=UkdGX1BBWV9PVVRfUkFUSU8oQU5OLDIwMDksLCwsLCxOT0FVRElUKQ==&amp;WINDOW=FIRST_POPUP&amp;HEIGHT=45","0&amp;WIDTH=450&amp;START_MAXIMIZED=FALSE&amp;VAR:CALENDAR=FIVEDAY&amp;VAR:SYMBOL=672420&amp;VAR:INDEX=0"}</definedName>
    <definedName name="_133__FDSAUDITLINK___3" hidden="1">{"fdsup://directions/FAT Viewer?action=UPDATE&amp;creator=factset&amp;DYN_ARGS=TRUE&amp;DOC_NAME=FAT:FQL_AUDITING_CLIENT_TEMPLATE.FAT&amp;display_string=Audit&amp;VAR:KEY=WRQPODUVQZ&amp;VAR:QUERY=UkdGX1BBWV9PVVRfUkFUSU8oQU5OLDIwMDksLCwsLCxOT0FVRElUKQ==&amp;WINDOW=FIRST_POPUP&amp;HEIGHT=45","0&amp;WIDTH=450&amp;START_MAXIMIZED=FALSE&amp;VAR:CALENDAR=FIVEDAY&amp;VAR:SYMBOL=672420&amp;VAR:INDEX=0"}</definedName>
    <definedName name="_13301" localSheetId="37">#REF!</definedName>
    <definedName name="_13301" localSheetId="23">#REF!</definedName>
    <definedName name="_13301" localSheetId="6">#REF!</definedName>
    <definedName name="_13301" localSheetId="11">#REF!</definedName>
    <definedName name="_13301">#REF!</definedName>
    <definedName name="_13302" localSheetId="37">#REF!</definedName>
    <definedName name="_13302" localSheetId="23">#REF!</definedName>
    <definedName name="_13302" localSheetId="6">#REF!</definedName>
    <definedName name="_13302" localSheetId="11">#REF!</definedName>
    <definedName name="_13302">#REF!</definedName>
    <definedName name="_13398">#N/A</definedName>
    <definedName name="_134__FDSAUDITLINK__" hidden="1">{"fdsup://directions/FAT Viewer?action=UPDATE&amp;creator=factset&amp;DYN_ARGS=TRUE&amp;DOC_NAME=FAT:FQL_AUDITING_CLIENT_TEMPLATE.FAT&amp;display_string=Audit&amp;VAR:KEY=IVSJANKNIL&amp;VAR:QUERY=UkdGX1BBWV9PVVRfUkFUSU8oQU5OLDIwMDksLCwsLCxOT0FVRElUKQ==&amp;WINDOW=FIRST_POPUP&amp;HEIGHT=45","0&amp;WIDTH=450&amp;START_MAXIMIZED=FALSE&amp;VAR:CALENDAR=FIVEDAY&amp;VAR:SYMBOL=647035&amp;VAR:INDEX=0"}</definedName>
    <definedName name="_134__FDSAUDITLINK___1" hidden="1">{"fdsup://directions/FAT Viewer?action=UPDATE&amp;creator=factset&amp;DYN_ARGS=TRUE&amp;DOC_NAME=FAT:FQL_AUDITING_CLIENT_TEMPLATE.FAT&amp;display_string=Audit&amp;VAR:KEY=IVSJANKNIL&amp;VAR:QUERY=UkdGX1BBWV9PVVRfUkFUSU8oQU5OLDIwMDksLCwsLCxOT0FVRElUKQ==&amp;WINDOW=FIRST_POPUP&amp;HEIGHT=45","0&amp;WIDTH=450&amp;START_MAXIMIZED=FALSE&amp;VAR:CALENDAR=FIVEDAY&amp;VAR:SYMBOL=647035&amp;VAR:INDEX=0"}</definedName>
    <definedName name="_134__FDSAUDITLINK___2" hidden="1">{"fdsup://directions/FAT Viewer?action=UPDATE&amp;creator=factset&amp;DYN_ARGS=TRUE&amp;DOC_NAME=FAT:FQL_AUDITING_CLIENT_TEMPLATE.FAT&amp;display_string=Audit&amp;VAR:KEY=IVSJANKNIL&amp;VAR:QUERY=UkdGX1BBWV9PVVRfUkFUSU8oQU5OLDIwMDksLCwsLCxOT0FVRElUKQ==&amp;WINDOW=FIRST_POPUP&amp;HEIGHT=45","0&amp;WIDTH=450&amp;START_MAXIMIZED=FALSE&amp;VAR:CALENDAR=FIVEDAY&amp;VAR:SYMBOL=647035&amp;VAR:INDEX=0"}</definedName>
    <definedName name="_134__FDSAUDITLINK___3" hidden="1">{"fdsup://directions/FAT Viewer?action=UPDATE&amp;creator=factset&amp;DYN_ARGS=TRUE&amp;DOC_NAME=FAT:FQL_AUDITING_CLIENT_TEMPLATE.FAT&amp;display_string=Audit&amp;VAR:KEY=IVSJANKNIL&amp;VAR:QUERY=UkdGX1BBWV9PVVRfUkFUSU8oQU5OLDIwMDksLCwsLCxOT0FVRElUKQ==&amp;WINDOW=FIRST_POPUP&amp;HEIGHT=45","0&amp;WIDTH=450&amp;START_MAXIMIZED=FALSE&amp;VAR:CALENDAR=FIVEDAY&amp;VAR:SYMBOL=647035&amp;VAR:INDEX=0"}</definedName>
    <definedName name="_135" localSheetId="37">#REF!</definedName>
    <definedName name="_135" localSheetId="23">#REF!</definedName>
    <definedName name="_135" localSheetId="6">#REF!</definedName>
    <definedName name="_135" localSheetId="11">#REF!</definedName>
    <definedName name="_135">#REF!</definedName>
    <definedName name="_135__FDSAUDITLINK__" hidden="1">{"fdsup://directions/FAT Viewer?action=UPDATE&amp;creator=factset&amp;DYN_ARGS=TRUE&amp;DOC_NAME=FAT:FQL_AUDITING_CLIENT_TEMPLATE.FAT&amp;display_string=Audit&amp;VAR:KEY=OZIBIJSFIX&amp;VAR:QUERY=UkdGX1BBWV9PVVRfUkFUSU8oQU5OLDIwMDksLCwsLCxOT0FVRElUKQ==&amp;WINDOW=FIRST_POPUP&amp;HEIGHT=45","0&amp;WIDTH=450&amp;START_MAXIMIZED=FALSE&amp;VAR:CALENDAR=FIVEDAY&amp;VAR:SYMBOL=698438&amp;VAR:INDEX=0"}</definedName>
    <definedName name="_135__FDSAUDITLINK___1" hidden="1">{"fdsup://directions/FAT Viewer?action=UPDATE&amp;creator=factset&amp;DYN_ARGS=TRUE&amp;DOC_NAME=FAT:FQL_AUDITING_CLIENT_TEMPLATE.FAT&amp;display_string=Audit&amp;VAR:KEY=OZIBIJSFIX&amp;VAR:QUERY=UkdGX1BBWV9PVVRfUkFUSU8oQU5OLDIwMDksLCwsLCxOT0FVRElUKQ==&amp;WINDOW=FIRST_POPUP&amp;HEIGHT=45","0&amp;WIDTH=450&amp;START_MAXIMIZED=FALSE&amp;VAR:CALENDAR=FIVEDAY&amp;VAR:SYMBOL=698438&amp;VAR:INDEX=0"}</definedName>
    <definedName name="_135__FDSAUDITLINK___2" hidden="1">{"fdsup://directions/FAT Viewer?action=UPDATE&amp;creator=factset&amp;DYN_ARGS=TRUE&amp;DOC_NAME=FAT:FQL_AUDITING_CLIENT_TEMPLATE.FAT&amp;display_string=Audit&amp;VAR:KEY=OZIBIJSFIX&amp;VAR:QUERY=UkdGX1BBWV9PVVRfUkFUSU8oQU5OLDIwMDksLCwsLCxOT0FVRElUKQ==&amp;WINDOW=FIRST_POPUP&amp;HEIGHT=45","0&amp;WIDTH=450&amp;START_MAXIMIZED=FALSE&amp;VAR:CALENDAR=FIVEDAY&amp;VAR:SYMBOL=698438&amp;VAR:INDEX=0"}</definedName>
    <definedName name="_135__FDSAUDITLINK___3" hidden="1">{"fdsup://directions/FAT Viewer?action=UPDATE&amp;creator=factset&amp;DYN_ARGS=TRUE&amp;DOC_NAME=FAT:FQL_AUDITING_CLIENT_TEMPLATE.FAT&amp;display_string=Audit&amp;VAR:KEY=OZIBIJSFIX&amp;VAR:QUERY=UkdGX1BBWV9PVVRfUkFUSU8oQU5OLDIwMDksLCwsLCxOT0FVRElUKQ==&amp;WINDOW=FIRST_POPUP&amp;HEIGHT=45","0&amp;WIDTH=450&amp;START_MAXIMIZED=FALSE&amp;VAR:CALENDAR=FIVEDAY&amp;VAR:SYMBOL=698438&amp;VAR:INDEX=0"}</definedName>
    <definedName name="_136__FDSAUDITLINK__" hidden="1">{"fdsup://directions/FAT Viewer?action=UPDATE&amp;creator=factset&amp;DYN_ARGS=TRUE&amp;DOC_NAME=FAT:FQL_AUDITING_CLIENT_TEMPLATE.FAT&amp;display_string=Audit&amp;VAR:KEY=KZABCHOBIT&amp;VAR:QUERY=UkdGX1BBWV9PVVRfUkFUSU8oQU5OLDIwMDksLCwsLCxOT0FVRElUKQ==&amp;WINDOW=FIRST_POPUP&amp;HEIGHT=45","0&amp;WIDTH=450&amp;START_MAXIMIZED=FALSE&amp;VAR:CALENDAR=FIVEDAY&amp;VAR:SYMBOL=668341&amp;VAR:INDEX=0"}</definedName>
    <definedName name="_136__FDSAUDITLINK___1" hidden="1">{"fdsup://directions/FAT Viewer?action=UPDATE&amp;creator=factset&amp;DYN_ARGS=TRUE&amp;DOC_NAME=FAT:FQL_AUDITING_CLIENT_TEMPLATE.FAT&amp;display_string=Audit&amp;VAR:KEY=KZABCHOBIT&amp;VAR:QUERY=UkdGX1BBWV9PVVRfUkFUSU8oQU5OLDIwMDksLCwsLCxOT0FVRElUKQ==&amp;WINDOW=FIRST_POPUP&amp;HEIGHT=45","0&amp;WIDTH=450&amp;START_MAXIMIZED=FALSE&amp;VAR:CALENDAR=FIVEDAY&amp;VAR:SYMBOL=668341&amp;VAR:INDEX=0"}</definedName>
    <definedName name="_136__FDSAUDITLINK___2" hidden="1">{"fdsup://directions/FAT Viewer?action=UPDATE&amp;creator=factset&amp;DYN_ARGS=TRUE&amp;DOC_NAME=FAT:FQL_AUDITING_CLIENT_TEMPLATE.FAT&amp;display_string=Audit&amp;VAR:KEY=KZABCHOBIT&amp;VAR:QUERY=UkdGX1BBWV9PVVRfUkFUSU8oQU5OLDIwMDksLCwsLCxOT0FVRElUKQ==&amp;WINDOW=FIRST_POPUP&amp;HEIGHT=45","0&amp;WIDTH=450&amp;START_MAXIMIZED=FALSE&amp;VAR:CALENDAR=FIVEDAY&amp;VAR:SYMBOL=668341&amp;VAR:INDEX=0"}</definedName>
    <definedName name="_136__FDSAUDITLINK___3" hidden="1">{"fdsup://directions/FAT Viewer?action=UPDATE&amp;creator=factset&amp;DYN_ARGS=TRUE&amp;DOC_NAME=FAT:FQL_AUDITING_CLIENT_TEMPLATE.FAT&amp;display_string=Audit&amp;VAR:KEY=KZABCHOBIT&amp;VAR:QUERY=UkdGX1BBWV9PVVRfUkFUSU8oQU5OLDIwMDksLCwsLCxOT0FVRElUKQ==&amp;WINDOW=FIRST_POPUP&amp;HEIGHT=45","0&amp;WIDTH=450&amp;START_MAXIMIZED=FALSE&amp;VAR:CALENDAR=FIVEDAY&amp;VAR:SYMBOL=668341&amp;VAR:INDEX=0"}</definedName>
    <definedName name="_137" localSheetId="37">#REF!</definedName>
    <definedName name="_137" localSheetId="23">#REF!</definedName>
    <definedName name="_137" localSheetId="6">#REF!</definedName>
    <definedName name="_137" localSheetId="11">#REF!</definedName>
    <definedName name="_137">#REF!</definedName>
    <definedName name="_137__FDSAUDITLINK__" hidden="1">{"fdsup://directions/FAT Viewer?action=UPDATE&amp;creator=factset&amp;DYN_ARGS=TRUE&amp;DOC_NAME=FAT:FQL_AUDITING_CLIENT_TEMPLATE.FAT&amp;display_string=Audit&amp;VAR:KEY=HOXKZITUPG&amp;VAR:QUERY=UkdGX0VOVFJQUl9WQUxfREFJTFkoNDA4NTcsLCwsVVNELCwnRElMJyk=&amp;WINDOW=FIRST_POPUP&amp;HEIGHT=45","0&amp;WIDTH=450&amp;START_MAXIMIZED=FALSE&amp;VAR:CALENDAR=FIVEDAY&amp;VAR:SYMBOL=525647&amp;VAR:INDEX=0"}</definedName>
    <definedName name="_137__FDSAUDITLINK___1" hidden="1">{"fdsup://directions/FAT Viewer?action=UPDATE&amp;creator=factset&amp;DYN_ARGS=TRUE&amp;DOC_NAME=FAT:FQL_AUDITING_CLIENT_TEMPLATE.FAT&amp;display_string=Audit&amp;VAR:KEY=HOXKZITUPG&amp;VAR:QUERY=UkdGX0VOVFJQUl9WQUxfREFJTFkoNDA4NTcsLCwsVVNELCwnRElMJyk=&amp;WINDOW=FIRST_POPUP&amp;HEIGHT=45","0&amp;WIDTH=450&amp;START_MAXIMIZED=FALSE&amp;VAR:CALENDAR=FIVEDAY&amp;VAR:SYMBOL=525647&amp;VAR:INDEX=0"}</definedName>
    <definedName name="_137__FDSAUDITLINK___2" hidden="1">{"fdsup://directions/FAT Viewer?action=UPDATE&amp;creator=factset&amp;DYN_ARGS=TRUE&amp;DOC_NAME=FAT:FQL_AUDITING_CLIENT_TEMPLATE.FAT&amp;display_string=Audit&amp;VAR:KEY=HOXKZITUPG&amp;VAR:QUERY=UkdGX0VOVFJQUl9WQUxfREFJTFkoNDA4NTcsLCwsVVNELCwnRElMJyk=&amp;WINDOW=FIRST_POPUP&amp;HEIGHT=45","0&amp;WIDTH=450&amp;START_MAXIMIZED=FALSE&amp;VAR:CALENDAR=FIVEDAY&amp;VAR:SYMBOL=525647&amp;VAR:INDEX=0"}</definedName>
    <definedName name="_137__FDSAUDITLINK___3" hidden="1">{"fdsup://directions/FAT Viewer?action=UPDATE&amp;creator=factset&amp;DYN_ARGS=TRUE&amp;DOC_NAME=FAT:FQL_AUDITING_CLIENT_TEMPLATE.FAT&amp;display_string=Audit&amp;VAR:KEY=HOXKZITUPG&amp;VAR:QUERY=UkdGX0VOVFJQUl9WQUxfREFJTFkoNDA4NTcsLCwsVVNELCwnRElMJyk=&amp;WINDOW=FIRST_POPUP&amp;HEIGHT=45","0&amp;WIDTH=450&amp;START_MAXIMIZED=FALSE&amp;VAR:CALENDAR=FIVEDAY&amp;VAR:SYMBOL=525647&amp;VAR:INDEX=0"}</definedName>
    <definedName name="_138" localSheetId="37">#REF!</definedName>
    <definedName name="_138" localSheetId="23">#REF!</definedName>
    <definedName name="_138" localSheetId="6">#REF!</definedName>
    <definedName name="_138" localSheetId="11">#REF!</definedName>
    <definedName name="_138">#REF!</definedName>
    <definedName name="_138__FDSAUDITLINK__" hidden="1">{"fdsup://directions/FAT Viewer?action=UPDATE&amp;creator=factset&amp;DYN_ARGS=TRUE&amp;DOC_NAME=FAT:FQL_AUDITING_CLIENT_TEMPLATE.FAT&amp;display_string=Audit&amp;VAR:KEY=EZMDAHQPCZ&amp;VAR:QUERY=UkdGX1BBWV9PVVRfUkFUSU8oQU5OLDIwMDksLCwsLCxOT0FVRElUKQ==&amp;WINDOW=FIRST_POPUP&amp;HEIGHT=45","0&amp;WIDTH=450&amp;START_MAXIMIZED=FALSE&amp;VAR:CALENDAR=FIVEDAY&amp;VAR:SYMBOL=673202&amp;VAR:INDEX=0"}</definedName>
    <definedName name="_138__FDSAUDITLINK___1" hidden="1">{"fdsup://directions/FAT Viewer?action=UPDATE&amp;creator=factset&amp;DYN_ARGS=TRUE&amp;DOC_NAME=FAT:FQL_AUDITING_CLIENT_TEMPLATE.FAT&amp;display_string=Audit&amp;VAR:KEY=EZMDAHQPCZ&amp;VAR:QUERY=UkdGX1BBWV9PVVRfUkFUSU8oQU5OLDIwMDksLCwsLCxOT0FVRElUKQ==&amp;WINDOW=FIRST_POPUP&amp;HEIGHT=45","0&amp;WIDTH=450&amp;START_MAXIMIZED=FALSE&amp;VAR:CALENDAR=FIVEDAY&amp;VAR:SYMBOL=673202&amp;VAR:INDEX=0"}</definedName>
    <definedName name="_138__FDSAUDITLINK___2" hidden="1">{"fdsup://directions/FAT Viewer?action=UPDATE&amp;creator=factset&amp;DYN_ARGS=TRUE&amp;DOC_NAME=FAT:FQL_AUDITING_CLIENT_TEMPLATE.FAT&amp;display_string=Audit&amp;VAR:KEY=EZMDAHQPCZ&amp;VAR:QUERY=UkdGX1BBWV9PVVRfUkFUSU8oQU5OLDIwMDksLCwsLCxOT0FVRElUKQ==&amp;WINDOW=FIRST_POPUP&amp;HEIGHT=45","0&amp;WIDTH=450&amp;START_MAXIMIZED=FALSE&amp;VAR:CALENDAR=FIVEDAY&amp;VAR:SYMBOL=673202&amp;VAR:INDEX=0"}</definedName>
    <definedName name="_138__FDSAUDITLINK___3" hidden="1">{"fdsup://directions/FAT Viewer?action=UPDATE&amp;creator=factset&amp;DYN_ARGS=TRUE&amp;DOC_NAME=FAT:FQL_AUDITING_CLIENT_TEMPLATE.FAT&amp;display_string=Audit&amp;VAR:KEY=EZMDAHQPCZ&amp;VAR:QUERY=UkdGX1BBWV9PVVRfUkFUSU8oQU5OLDIwMDksLCwsLCxOT0FVRElUKQ==&amp;WINDOW=FIRST_POPUP&amp;HEIGHT=45","0&amp;WIDTH=450&amp;START_MAXIMIZED=FALSE&amp;VAR:CALENDAR=FIVEDAY&amp;VAR:SYMBOL=673202&amp;VAR:INDEX=0"}</definedName>
    <definedName name="_139" localSheetId="37">#REF!</definedName>
    <definedName name="_139" localSheetId="23">#REF!</definedName>
    <definedName name="_139" localSheetId="6">#REF!</definedName>
    <definedName name="_139" localSheetId="11">#REF!</definedName>
    <definedName name="_139">#REF!</definedName>
    <definedName name="_13ad1_" hidden="1">{#N/A,#N/A,FALSE,"TB";#N/A,#N/A,FALSE,"DR";#N/A,#N/A,FALSE,"AR";#N/A,#N/A,FALSE,"PL";#N/A,#N/A,FALSE,"BS";#N/A,#N/A,FALSE,"NOTES";#N/A,#N/A,FALSE,"NOTES (2)";#N/A,#N/A,FALSE,"NOTES (3)";#N/A,#N/A,FALSE,"DPL";#N/A,#N/A,FALSE,"TAXC.INDEX";#N/A,#N/A,FALSE,"Schedule I";#N/A,#N/A,FALSE,"Adjustments"}</definedName>
    <definedName name="_13FA1_"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_13s12_" hidden="1">{#N/A,#N/A,FALSE,"UNIT";#N/A,#N/A,FALSE,"UNIT";#N/A,#N/A,FALSE,"계정"}</definedName>
    <definedName name="_13s16_" hidden="1">{#N/A,#N/A,FALSE,"UNIT";#N/A,#N/A,FALSE,"UNIT";#N/A,#N/A,FALSE,"계정"}</definedName>
    <definedName name="_13철구사업본부_5_1">#N/A</definedName>
    <definedName name="_14" localSheetId="6">#REF!</definedName>
    <definedName name="_14" localSheetId="11">#REF!</definedName>
    <definedName name="_14">#REF!</definedName>
    <definedName name="_14__123Graph_AChart_1AM" localSheetId="37" hidden="1">#REF!</definedName>
    <definedName name="_14__123Graph_AChart_1AM" localSheetId="23" hidden="1">#REF!</definedName>
    <definedName name="_14__123Graph_AChart_1AM" localSheetId="6" hidden="1">#REF!</definedName>
    <definedName name="_14__123Graph_AChart_1AM" localSheetId="11" hidden="1">#REF!</definedName>
    <definedName name="_14__123Graph_AChart_1AM" hidden="1">#REF!</definedName>
    <definedName name="_14__123Graph_ACHART_24" localSheetId="37" hidden="1">#REF!</definedName>
    <definedName name="_14__123Graph_ACHART_24" localSheetId="23" hidden="1">#REF!</definedName>
    <definedName name="_14__123Graph_ACHART_24" localSheetId="6" hidden="1">#REF!</definedName>
    <definedName name="_14__123Graph_ACHART_24" localSheetId="11" hidden="1">#REF!</definedName>
    <definedName name="_14__123Graph_ACHART_24" hidden="1">#REF!</definedName>
    <definedName name="_14__123Graph_BCHART_1" localSheetId="37" hidden="1">#REF!</definedName>
    <definedName name="_14__123Graph_BCHART_1" localSheetId="23" hidden="1">#REF!</definedName>
    <definedName name="_14__123Graph_BCHART_1" localSheetId="6" hidden="1">#REF!</definedName>
    <definedName name="_14__123Graph_BCHART_1" localSheetId="11" hidden="1">#REF!</definedName>
    <definedName name="_14__123Graph_BCHART_1" hidden="1">#REF!</definedName>
    <definedName name="_14__123Graph_DCHART_2" localSheetId="37" hidden="1">#REF!</definedName>
    <definedName name="_14__123Graph_DCHART_2" localSheetId="23" hidden="1">#REF!</definedName>
    <definedName name="_14__123Graph_DCHART_2" localSheetId="6" hidden="1">#REF!</definedName>
    <definedName name="_14__123Graph_DCHART_2" localSheetId="11" hidden="1">#REF!</definedName>
    <definedName name="_14__123Graph_DCHART_2" hidden="1">#REF!</definedName>
    <definedName name="_14__123Graph_ECHART_3" localSheetId="37" hidden="1">#REF!</definedName>
    <definedName name="_14__123Graph_ECHART_3" localSheetId="23" hidden="1">#REF!</definedName>
    <definedName name="_14__123Graph_ECHART_3" localSheetId="6" hidden="1">#REF!</definedName>
    <definedName name="_14__123Graph_ECHART_3" localSheetId="11" hidden="1">#REF!</definedName>
    <definedName name="_14__123Graph_ECHART_3" hidden="1">#REF!</definedName>
    <definedName name="_14__FDSAUDITLINK__" hidden="1">{"fdsup://IBCentral/FAT Viewer?action=UPDATE&amp;creator=factset&amp;DOC_NAME=fat:reuters_annual_pshs_src_window.fat&amp;display_string=Audit&amp;DYN_ARGS=TRUE&amp;VAR:ID1=&amp;VAR:RCODE=FDSEPS&amp;VAR:SDATE=-1&amp;VAR:FREQ=FISCAL_YEARLY&amp;VAR:RELITEM=@NA&amp;VAR:CURRENCY=&amp;VAR:CURRSOURCE=EXSHAR","E&amp;VAR:NATFREQ=ANNUAL&amp;VAR:RFIELD=FINALIZED&amp;VAR:DB_TYPE=&amp;VAR:UNITS=M&amp;window=popup&amp;width=450&amp;height=300&amp;START_MAXIMIZED=FALSE"}</definedName>
    <definedName name="_14__FDSAUDITLINK___1" hidden="1">{"fdsup://IBCentral/FAT Viewer?action=UPDATE&amp;creator=factset&amp;DOC_NAME=fat:reuters_annual_pshs_src_window.fat&amp;display_string=Audit&amp;DYN_ARGS=TRUE&amp;VAR:ID1=&amp;VAR:RCODE=FDSEPS&amp;VAR:SDATE=-1&amp;VAR:FREQ=FISCAL_YEARLY&amp;VAR:RELITEM=@NA&amp;VAR:CURRENCY=&amp;VAR:CURRSOURCE=EXSHAR","E&amp;VAR:NATFREQ=ANNUAL&amp;VAR:RFIELD=FINALIZED&amp;VAR:DB_TYPE=&amp;VAR:UNITS=M&amp;window=popup&amp;width=450&amp;height=300&amp;START_MAXIMIZED=FALSE"}</definedName>
    <definedName name="_14__FDSAUDITLINK___2" hidden="1">{"fdsup://IBCentral/FAT Viewer?action=UPDATE&amp;creator=factset&amp;DOC_NAME=fat:reuters_annual_pshs_src_window.fat&amp;display_string=Audit&amp;DYN_ARGS=TRUE&amp;VAR:ID1=&amp;VAR:RCODE=FDSEPS&amp;VAR:SDATE=-1&amp;VAR:FREQ=FISCAL_YEARLY&amp;VAR:RELITEM=@NA&amp;VAR:CURRENCY=&amp;VAR:CURRSOURCE=EXSHAR","E&amp;VAR:NATFREQ=ANNUAL&amp;VAR:RFIELD=FINALIZED&amp;VAR:DB_TYPE=&amp;VAR:UNITS=M&amp;window=popup&amp;width=450&amp;height=300&amp;START_MAXIMIZED=FALSE"}</definedName>
    <definedName name="_14__FDSAUDITLINK___3" hidden="1">{"fdsup://IBCentral/FAT Viewer?action=UPDATE&amp;creator=factset&amp;DOC_NAME=fat:reuters_annual_pshs_src_window.fat&amp;display_string=Audit&amp;DYN_ARGS=TRUE&amp;VAR:ID1=&amp;VAR:RCODE=FDSEPS&amp;VAR:SDATE=-1&amp;VAR:FREQ=FISCAL_YEARLY&amp;VAR:RELITEM=@NA&amp;VAR:CURRENCY=&amp;VAR:CURRSOURCE=EXSHAR","E&amp;VAR:NATFREQ=ANNUAL&amp;VAR:RFIELD=FINALIZED&amp;VAR:DB_TYPE=&amp;VAR:UNITS=M&amp;window=popup&amp;width=450&amp;height=300&amp;START_MAXIMIZED=FALSE"}</definedName>
    <definedName name="_140k1_" localSheetId="37" hidden="1">#REF!</definedName>
    <definedName name="_140k1_" localSheetId="23" hidden="1">#REF!</definedName>
    <definedName name="_140k1_" localSheetId="6" hidden="1">#REF!</definedName>
    <definedName name="_140k1_" localSheetId="11" hidden="1">#REF!</definedName>
    <definedName name="_140k1_" hidden="1">#REF!</definedName>
    <definedName name="_141__FDSAUDITLINK__" hidden="1">{"fdsup://directions/FAT Viewer?action=UPDATE&amp;creator=factset&amp;DYN_ARGS=TRUE&amp;DOC_NAME=FAT:FQL_AUDITING_CLIENT_TEMPLATE.FAT&amp;display_string=Audit&amp;VAR:KEY=WVEDQNABQH&amp;VAR:QUERY=UkdGX1BBWV9PVVRfUkFUSU8oQU5OLDIwMDksLCwsLCxOT0FVRElUKQ==&amp;WINDOW=FIRST_POPUP&amp;HEIGHT=45","0&amp;WIDTH=450&amp;START_MAXIMIZED=FALSE&amp;VAR:CALENDAR=FIVEDAY&amp;VAR:SYMBOL=617566&amp;VAR:INDEX=0"}</definedName>
    <definedName name="_141__FDSAUDITLINK___1" hidden="1">{"fdsup://directions/FAT Viewer?action=UPDATE&amp;creator=factset&amp;DYN_ARGS=TRUE&amp;DOC_NAME=FAT:FQL_AUDITING_CLIENT_TEMPLATE.FAT&amp;display_string=Audit&amp;VAR:KEY=WVEDQNABQH&amp;VAR:QUERY=UkdGX1BBWV9PVVRfUkFUSU8oQU5OLDIwMDksLCwsLCxOT0FVRElUKQ==&amp;WINDOW=FIRST_POPUP&amp;HEIGHT=45","0&amp;WIDTH=450&amp;START_MAXIMIZED=FALSE&amp;VAR:CALENDAR=FIVEDAY&amp;VAR:SYMBOL=617566&amp;VAR:INDEX=0"}</definedName>
    <definedName name="_141__FDSAUDITLINK___2" hidden="1">{"fdsup://directions/FAT Viewer?action=UPDATE&amp;creator=factset&amp;DYN_ARGS=TRUE&amp;DOC_NAME=FAT:FQL_AUDITING_CLIENT_TEMPLATE.FAT&amp;display_string=Audit&amp;VAR:KEY=WVEDQNABQH&amp;VAR:QUERY=UkdGX1BBWV9PVVRfUkFUSU8oQU5OLDIwMDksLCwsLCxOT0FVRElUKQ==&amp;WINDOW=FIRST_POPUP&amp;HEIGHT=45","0&amp;WIDTH=450&amp;START_MAXIMIZED=FALSE&amp;VAR:CALENDAR=FIVEDAY&amp;VAR:SYMBOL=617566&amp;VAR:INDEX=0"}</definedName>
    <definedName name="_141__FDSAUDITLINK___3" hidden="1">{"fdsup://directions/FAT Viewer?action=UPDATE&amp;creator=factset&amp;DYN_ARGS=TRUE&amp;DOC_NAME=FAT:FQL_AUDITING_CLIENT_TEMPLATE.FAT&amp;display_string=Audit&amp;VAR:KEY=WVEDQNABQH&amp;VAR:QUERY=UkdGX1BBWV9PVVRfUkFUSU8oQU5OLDIwMDksLCwsLCxOT0FVRElUKQ==&amp;WINDOW=FIRST_POPUP&amp;HEIGHT=45","0&amp;WIDTH=450&amp;START_MAXIMIZED=FALSE&amp;VAR:CALENDAR=FIVEDAY&amp;VAR:SYMBOL=617566&amp;VAR:INDEX=0"}</definedName>
    <definedName name="_142__FDSAUDITLINK__" hidden="1">{"fdsup://directions/FAT Viewer?action=UPDATE&amp;creator=factset&amp;DYN_ARGS=TRUE&amp;DOC_NAME=FAT:FQL_AUDITING_CLIENT_TEMPLATE.FAT&amp;display_string=Audit&amp;VAR:KEY=YNEJYPGTOF&amp;VAR:QUERY=UkdGX1BBWV9PVVRfUkFUSU8oQU5OLDIwMDksLCwsLCxOT0FVRElUKQ==&amp;WINDOW=FIRST_POPUP&amp;HEIGHT=45","0&amp;WIDTH=450&amp;START_MAXIMIZED=FALSE&amp;VAR:CALENDAR=FIVEDAY&amp;VAR:SYMBOL=G8127610&amp;VAR:INDEX=0"}</definedName>
    <definedName name="_142__FDSAUDITLINK___1" hidden="1">{"fdsup://directions/FAT Viewer?action=UPDATE&amp;creator=factset&amp;DYN_ARGS=TRUE&amp;DOC_NAME=FAT:FQL_AUDITING_CLIENT_TEMPLATE.FAT&amp;display_string=Audit&amp;VAR:KEY=YNEJYPGTOF&amp;VAR:QUERY=UkdGX1BBWV9PVVRfUkFUSU8oQU5OLDIwMDksLCwsLCxOT0FVRElUKQ==&amp;WINDOW=FIRST_POPUP&amp;HEIGHT=45","0&amp;WIDTH=450&amp;START_MAXIMIZED=FALSE&amp;VAR:CALENDAR=FIVEDAY&amp;VAR:SYMBOL=G8127610&amp;VAR:INDEX=0"}</definedName>
    <definedName name="_142__FDSAUDITLINK___2" hidden="1">{"fdsup://directions/FAT Viewer?action=UPDATE&amp;creator=factset&amp;DYN_ARGS=TRUE&amp;DOC_NAME=FAT:FQL_AUDITING_CLIENT_TEMPLATE.FAT&amp;display_string=Audit&amp;VAR:KEY=YNEJYPGTOF&amp;VAR:QUERY=UkdGX1BBWV9PVVRfUkFUSU8oQU5OLDIwMDksLCwsLCxOT0FVRElUKQ==&amp;WINDOW=FIRST_POPUP&amp;HEIGHT=45","0&amp;WIDTH=450&amp;START_MAXIMIZED=FALSE&amp;VAR:CALENDAR=FIVEDAY&amp;VAR:SYMBOL=G8127610&amp;VAR:INDEX=0"}</definedName>
    <definedName name="_142__FDSAUDITLINK___3" hidden="1">{"fdsup://directions/FAT Viewer?action=UPDATE&amp;creator=factset&amp;DYN_ARGS=TRUE&amp;DOC_NAME=FAT:FQL_AUDITING_CLIENT_TEMPLATE.FAT&amp;display_string=Audit&amp;VAR:KEY=YNEJYPGTOF&amp;VAR:QUERY=UkdGX1BBWV9PVVRfUkFUSU8oQU5OLDIwMDksLCwsLCxOT0FVRElUKQ==&amp;WINDOW=FIRST_POPUP&amp;HEIGHT=45","0&amp;WIDTH=450&amp;START_MAXIMIZED=FALSE&amp;VAR:CALENDAR=FIVEDAY&amp;VAR:SYMBOL=G8127610&amp;VAR:INDEX=0"}</definedName>
    <definedName name="_143__FDSAUDITLINK__" hidden="1">{"fdsup://directions/FAT Viewer?action=UPDATE&amp;creator=factset&amp;DYN_ARGS=TRUE&amp;DOC_NAME=FAT:FQL_AUDITING_CLIENT_TEMPLATE.FAT&amp;display_string=Audit&amp;VAR:KEY=EHULYFCTWJ&amp;VAR:QUERY=UkdGX0VOVFJQUl9WQUxfREFJTFkoNDA4NTcsLCwsVVNELCwnRElMJyk=&amp;WINDOW=FIRST_POPUP&amp;HEIGHT=45","0&amp;WIDTH=450&amp;START_MAXIMIZED=FALSE&amp;VAR:CALENDAR=FIVEDAY&amp;VAR:SYMBOL=G8127610&amp;VAR:INDEX=0"}</definedName>
    <definedName name="_143__FDSAUDITLINK___1" hidden="1">{"fdsup://directions/FAT Viewer?action=UPDATE&amp;creator=factset&amp;DYN_ARGS=TRUE&amp;DOC_NAME=FAT:FQL_AUDITING_CLIENT_TEMPLATE.FAT&amp;display_string=Audit&amp;VAR:KEY=EHULYFCTWJ&amp;VAR:QUERY=UkdGX0VOVFJQUl9WQUxfREFJTFkoNDA4NTcsLCwsVVNELCwnRElMJyk=&amp;WINDOW=FIRST_POPUP&amp;HEIGHT=45","0&amp;WIDTH=450&amp;START_MAXIMIZED=FALSE&amp;VAR:CALENDAR=FIVEDAY&amp;VAR:SYMBOL=G8127610&amp;VAR:INDEX=0"}</definedName>
    <definedName name="_143__FDSAUDITLINK___2" hidden="1">{"fdsup://directions/FAT Viewer?action=UPDATE&amp;creator=factset&amp;DYN_ARGS=TRUE&amp;DOC_NAME=FAT:FQL_AUDITING_CLIENT_TEMPLATE.FAT&amp;display_string=Audit&amp;VAR:KEY=EHULYFCTWJ&amp;VAR:QUERY=UkdGX0VOVFJQUl9WQUxfREFJTFkoNDA4NTcsLCwsVVNELCwnRElMJyk=&amp;WINDOW=FIRST_POPUP&amp;HEIGHT=45","0&amp;WIDTH=450&amp;START_MAXIMIZED=FALSE&amp;VAR:CALENDAR=FIVEDAY&amp;VAR:SYMBOL=G8127610&amp;VAR:INDEX=0"}</definedName>
    <definedName name="_143__FDSAUDITLINK___3" hidden="1">{"fdsup://directions/FAT Viewer?action=UPDATE&amp;creator=factset&amp;DYN_ARGS=TRUE&amp;DOC_NAME=FAT:FQL_AUDITING_CLIENT_TEMPLATE.FAT&amp;display_string=Audit&amp;VAR:KEY=EHULYFCTWJ&amp;VAR:QUERY=UkdGX0VOVFJQUl9WQUxfREFJTFkoNDA4NTcsLCwsVVNELCwnRElMJyk=&amp;WINDOW=FIRST_POPUP&amp;HEIGHT=45","0&amp;WIDTH=450&amp;START_MAXIMIZED=FALSE&amp;VAR:CALENDAR=FIVEDAY&amp;VAR:SYMBOL=G8127610&amp;VAR:INDEX=0"}</definedName>
    <definedName name="_144">#N/A</definedName>
    <definedName name="_144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_1" hidden="1">{"fdsup://directions/FAT Viewer?action=UPDATE&amp;creator=factset&amp;DYN_ARGS=TRUE&amp;DOC_NAME=FAT:FQL_AUDITING_CLIENT_TEMPLATE.FAT&amp;display_string=Audit&amp;VAR:KEY=EXCDEFAHKB&amp;VAR:QUERY=UkdGX1BBWV9PVVRfUkFUSU8oQU5OLDIwMDksLCwsLCxOT0FVRElUKQ==&amp;WINDOW=FIRST_POPUP&amp;HEIGHT=45","0&amp;WIDTH=450&amp;START_MAXIMIZED=FALSE&amp;VAR:CALENDAR=FIVEDAY&amp;VAR:SYMBOL=645993&amp;VAR:INDEX=0"}</definedName>
    <definedName name="_144__FDSAUDITLINK___2" hidden="1">{"fdsup://directions/FAT Viewer?action=UPDATE&amp;creator=factset&amp;DYN_ARGS=TRUE&amp;DOC_NAME=FAT:FQL_AUDITING_CLIENT_TEMPLATE.FAT&amp;display_string=Audit&amp;VAR:KEY=EXCDEFAHKB&amp;VAR:QUERY=UkdGX1BBWV9PVVRfUkFUSU8oQU5OLDIwMDksLCwsLCxOT0FVRElUKQ==&amp;WINDOW=FIRST_POPUP&amp;HEIGHT=45","0&amp;WIDTH=450&amp;START_MAXIMIZED=FALSE&amp;VAR:CALENDAR=FIVEDAY&amp;VAR:SYMBOL=645993&amp;VAR:INDEX=0"}</definedName>
    <definedName name="_144__FDSAUDITLINK___3" hidden="1">{"fdsup://directions/FAT Viewer?action=UPDATE&amp;creator=factset&amp;DYN_ARGS=TRUE&amp;DOC_NAME=FAT:FQL_AUDITING_CLIENT_TEMPLATE.FAT&amp;display_string=Audit&amp;VAR:KEY=EXCDEFAHKB&amp;VAR:QUERY=UkdGX1BBWV9PVVRfUkFUSU8oQU5OLDIwMDksLCwsLCxOT0FVRElUKQ==&amp;WINDOW=FIRST_POPUP&amp;HEIGHT=45","0&amp;WIDTH=450&amp;START_MAXIMIZED=FALSE&amp;VAR:CALENDAR=FIVEDAY&amp;VAR:SYMBOL=645993&amp;VAR:INDEX=0"}</definedName>
    <definedName name="_145__FDSAUDITLINK__" hidden="1">{"fdsup://directions/FAT Viewer?action=UPDATE&amp;creator=factset&amp;DYN_ARGS=TRUE&amp;DOC_NAME=FAT:FQL_AUDITING_CLIENT_TEMPLATE.FAT&amp;display_string=Audit&amp;VAR:KEY=KZOXUNSNAR&amp;VAR:QUERY=UkdGX1BBWV9PVVRfUkFUSU8oQU5OLDIwMDksLCwsLCxOT0FVRElUKQ==&amp;WINDOW=FIRST_POPUP&amp;HEIGHT=45","0&amp;WIDTH=450&amp;START_MAXIMIZED=FALSE&amp;VAR:CALENDAR=FIVEDAY&amp;VAR:SYMBOL=B11875&amp;VAR:INDEX=0"}</definedName>
    <definedName name="_145__FDSAUDITLINK___1" hidden="1">{"fdsup://directions/FAT Viewer?action=UPDATE&amp;creator=factset&amp;DYN_ARGS=TRUE&amp;DOC_NAME=FAT:FQL_AUDITING_CLIENT_TEMPLATE.FAT&amp;display_string=Audit&amp;VAR:KEY=KZOXUNSNAR&amp;VAR:QUERY=UkdGX1BBWV9PVVRfUkFUSU8oQU5OLDIwMDksLCwsLCxOT0FVRElUKQ==&amp;WINDOW=FIRST_POPUP&amp;HEIGHT=45","0&amp;WIDTH=450&amp;START_MAXIMIZED=FALSE&amp;VAR:CALENDAR=FIVEDAY&amp;VAR:SYMBOL=B11875&amp;VAR:INDEX=0"}</definedName>
    <definedName name="_145__FDSAUDITLINK___2" hidden="1">{"fdsup://directions/FAT Viewer?action=UPDATE&amp;creator=factset&amp;DYN_ARGS=TRUE&amp;DOC_NAME=FAT:FQL_AUDITING_CLIENT_TEMPLATE.FAT&amp;display_string=Audit&amp;VAR:KEY=KZOXUNSNAR&amp;VAR:QUERY=UkdGX1BBWV9PVVRfUkFUSU8oQU5OLDIwMDksLCwsLCxOT0FVRElUKQ==&amp;WINDOW=FIRST_POPUP&amp;HEIGHT=45","0&amp;WIDTH=450&amp;START_MAXIMIZED=FALSE&amp;VAR:CALENDAR=FIVEDAY&amp;VAR:SYMBOL=B11875&amp;VAR:INDEX=0"}</definedName>
    <definedName name="_145__FDSAUDITLINK___3" hidden="1">{"fdsup://directions/FAT Viewer?action=UPDATE&amp;creator=factset&amp;DYN_ARGS=TRUE&amp;DOC_NAME=FAT:FQL_AUDITING_CLIENT_TEMPLATE.FAT&amp;display_string=Audit&amp;VAR:KEY=KZOXUNSNAR&amp;VAR:QUERY=UkdGX1BBWV9PVVRfUkFUSU8oQU5OLDIwMDksLCwsLCxOT0FVRElUKQ==&amp;WINDOW=FIRST_POPUP&amp;HEIGHT=45","0&amp;WIDTH=450&amp;START_MAXIMIZED=FALSE&amp;VAR:CALENDAR=FIVEDAY&amp;VAR:SYMBOL=B11875&amp;VAR:INDEX=0"}</definedName>
    <definedName name="_145k7_" hidden="1">{#N/A,#N/A,FALSE,"단축1";#N/A,#N/A,FALSE,"단축2";#N/A,#N/A,FALSE,"단축3";#N/A,#N/A,FALSE,"장축";#N/A,#N/A,FALSE,"4WD"}</definedName>
    <definedName name="_146__FDSAUDITLINK__" hidden="1">{"fdsup://directions/FAT Viewer?action=UPDATE&amp;creator=factset&amp;DYN_ARGS=TRUE&amp;DOC_NAME=FAT:FQL_AUDITING_CLIENT_TEMPLATE.FAT&amp;display_string=Audit&amp;VAR:KEY=WJOPEZOBKB&amp;VAR:QUERY=UkdGX1BBWV9PVVRfUkFUSU8oQU5OLDIwMDksLCwsLCxOT0FVRElUKQ==&amp;WINDOW=FIRST_POPUP&amp;HEIGHT=45","0&amp;WIDTH=450&amp;START_MAXIMIZED=FALSE&amp;VAR:CALENDAR=FIVEDAY&amp;VAR:SYMBOL=630572&amp;VAR:INDEX=0"}</definedName>
    <definedName name="_146__FDSAUDITLINK___1" hidden="1">{"fdsup://directions/FAT Viewer?action=UPDATE&amp;creator=factset&amp;DYN_ARGS=TRUE&amp;DOC_NAME=FAT:FQL_AUDITING_CLIENT_TEMPLATE.FAT&amp;display_string=Audit&amp;VAR:KEY=WJOPEZOBKB&amp;VAR:QUERY=UkdGX1BBWV9PVVRfUkFUSU8oQU5OLDIwMDksLCwsLCxOT0FVRElUKQ==&amp;WINDOW=FIRST_POPUP&amp;HEIGHT=45","0&amp;WIDTH=450&amp;START_MAXIMIZED=FALSE&amp;VAR:CALENDAR=FIVEDAY&amp;VAR:SYMBOL=630572&amp;VAR:INDEX=0"}</definedName>
    <definedName name="_146__FDSAUDITLINK___2" hidden="1">{"fdsup://directions/FAT Viewer?action=UPDATE&amp;creator=factset&amp;DYN_ARGS=TRUE&amp;DOC_NAME=FAT:FQL_AUDITING_CLIENT_TEMPLATE.FAT&amp;display_string=Audit&amp;VAR:KEY=WJOPEZOBKB&amp;VAR:QUERY=UkdGX1BBWV9PVVRfUkFUSU8oQU5OLDIwMDksLCwsLCxOT0FVRElUKQ==&amp;WINDOW=FIRST_POPUP&amp;HEIGHT=45","0&amp;WIDTH=450&amp;START_MAXIMIZED=FALSE&amp;VAR:CALENDAR=FIVEDAY&amp;VAR:SYMBOL=630572&amp;VAR:INDEX=0"}</definedName>
    <definedName name="_146__FDSAUDITLINK___3" hidden="1">{"fdsup://directions/FAT Viewer?action=UPDATE&amp;creator=factset&amp;DYN_ARGS=TRUE&amp;DOC_NAME=FAT:FQL_AUDITING_CLIENT_TEMPLATE.FAT&amp;display_string=Audit&amp;VAR:KEY=WJOPEZOBKB&amp;VAR:QUERY=UkdGX1BBWV9PVVRfUkFUSU8oQU5OLDIwMDksLCwsLCxOT0FVRElUKQ==&amp;WINDOW=FIRST_POPUP&amp;HEIGHT=45","0&amp;WIDTH=450&amp;START_MAXIMIZED=FALSE&amp;VAR:CALENDAR=FIVEDAY&amp;VAR:SYMBOL=630572&amp;VAR:INDEX=0"}</definedName>
    <definedName name="_147__FDSAUDITLINK__" hidden="1">{"fdsup://directions/FAT Viewer?action=UPDATE&amp;creator=factset&amp;DYN_ARGS=TRUE&amp;DOC_NAME=FAT:FQL_AUDITING_CLIENT_TEMPLATE.FAT&amp;display_string=Audit&amp;VAR:KEY=MFYBODUTQP&amp;VAR:QUERY=UkdGX1BBWV9PVVRfUkFUSU8oQU5OLDIwMDksLCwsLCxOT0FVRElUKQ==&amp;WINDOW=FIRST_POPUP&amp;HEIGHT=45","0&amp;WIDTH=450&amp;START_MAXIMIZED=FALSE&amp;VAR:CALENDAR=FIVEDAY&amp;VAR:SYMBOL=B39Z8G&amp;VAR:INDEX=0"}</definedName>
    <definedName name="_147__FDSAUDITLINK___1" hidden="1">{"fdsup://directions/FAT Viewer?action=UPDATE&amp;creator=factset&amp;DYN_ARGS=TRUE&amp;DOC_NAME=FAT:FQL_AUDITING_CLIENT_TEMPLATE.FAT&amp;display_string=Audit&amp;VAR:KEY=MFYBODUTQP&amp;VAR:QUERY=UkdGX1BBWV9PVVRfUkFUSU8oQU5OLDIwMDksLCwsLCxOT0FVRElUKQ==&amp;WINDOW=FIRST_POPUP&amp;HEIGHT=45","0&amp;WIDTH=450&amp;START_MAXIMIZED=FALSE&amp;VAR:CALENDAR=FIVEDAY&amp;VAR:SYMBOL=B39Z8G&amp;VAR:INDEX=0"}</definedName>
    <definedName name="_147__FDSAUDITLINK___2" hidden="1">{"fdsup://directions/FAT Viewer?action=UPDATE&amp;creator=factset&amp;DYN_ARGS=TRUE&amp;DOC_NAME=FAT:FQL_AUDITING_CLIENT_TEMPLATE.FAT&amp;display_string=Audit&amp;VAR:KEY=MFYBODUTQP&amp;VAR:QUERY=UkdGX1BBWV9PVVRfUkFUSU8oQU5OLDIwMDksLCwsLCxOT0FVRElUKQ==&amp;WINDOW=FIRST_POPUP&amp;HEIGHT=45","0&amp;WIDTH=450&amp;START_MAXIMIZED=FALSE&amp;VAR:CALENDAR=FIVEDAY&amp;VAR:SYMBOL=B39Z8G&amp;VAR:INDEX=0"}</definedName>
    <definedName name="_147__FDSAUDITLINK___3" hidden="1">{"fdsup://directions/FAT Viewer?action=UPDATE&amp;creator=factset&amp;DYN_ARGS=TRUE&amp;DOC_NAME=FAT:FQL_AUDITING_CLIENT_TEMPLATE.FAT&amp;display_string=Audit&amp;VAR:KEY=MFYBODUTQP&amp;VAR:QUERY=UkdGX1BBWV9PVVRfUkFUSU8oQU5OLDIwMDksLCwsLCxOT0FVRElUKQ==&amp;WINDOW=FIRST_POPUP&amp;HEIGHT=45","0&amp;WIDTH=450&amp;START_MAXIMIZED=FALSE&amp;VAR:CALENDAR=FIVEDAY&amp;VAR:SYMBOL=B39Z8G&amp;VAR:INDEX=0"}</definedName>
    <definedName name="_147k8_" hidden="1">{#N/A,#N/A,FALSE,"단축1";#N/A,#N/A,FALSE,"단축2";#N/A,#N/A,FALSE,"단축3";#N/A,#N/A,FALSE,"장축";#N/A,#N/A,FALSE,"4WD"}</definedName>
    <definedName name="_148__FDSAUDITLINK__" hidden="1">{"fdsup://directions/FAT Viewer?action=UPDATE&amp;creator=factset&amp;DYN_ARGS=TRUE&amp;DOC_NAME=FAT:FQL_AUDITING_CLIENT_TEMPLATE.FAT&amp;display_string=Audit&amp;VAR:KEY=AROJSBKRMR&amp;VAR:QUERY=UkdGX1BBWV9PVVRfUkFUSU8oQU5OLDIwMDksLCwsLCxOT0FVRElUKQ==&amp;WINDOW=FIRST_POPUP&amp;HEIGHT=45","0&amp;WIDTH=450&amp;START_MAXIMIZED=FALSE&amp;VAR:CALENDAR=FIVEDAY&amp;VAR:SYMBOL=642192&amp;VAR:INDEX=0"}</definedName>
    <definedName name="_148__FDSAUDITLINK___1" hidden="1">{"fdsup://directions/FAT Viewer?action=UPDATE&amp;creator=factset&amp;DYN_ARGS=TRUE&amp;DOC_NAME=FAT:FQL_AUDITING_CLIENT_TEMPLATE.FAT&amp;display_string=Audit&amp;VAR:KEY=AROJSBKRMR&amp;VAR:QUERY=UkdGX1BBWV9PVVRfUkFUSU8oQU5OLDIwMDksLCwsLCxOT0FVRElUKQ==&amp;WINDOW=FIRST_POPUP&amp;HEIGHT=45","0&amp;WIDTH=450&amp;START_MAXIMIZED=FALSE&amp;VAR:CALENDAR=FIVEDAY&amp;VAR:SYMBOL=642192&amp;VAR:INDEX=0"}</definedName>
    <definedName name="_148__FDSAUDITLINK___2" hidden="1">{"fdsup://directions/FAT Viewer?action=UPDATE&amp;creator=factset&amp;DYN_ARGS=TRUE&amp;DOC_NAME=FAT:FQL_AUDITING_CLIENT_TEMPLATE.FAT&amp;display_string=Audit&amp;VAR:KEY=AROJSBKRMR&amp;VAR:QUERY=UkdGX1BBWV9PVVRfUkFUSU8oQU5OLDIwMDksLCwsLCxOT0FVRElUKQ==&amp;WINDOW=FIRST_POPUP&amp;HEIGHT=45","0&amp;WIDTH=450&amp;START_MAXIMIZED=FALSE&amp;VAR:CALENDAR=FIVEDAY&amp;VAR:SYMBOL=642192&amp;VAR:INDEX=0"}</definedName>
    <definedName name="_148__FDSAUDITLINK___3" hidden="1">{"fdsup://directions/FAT Viewer?action=UPDATE&amp;creator=factset&amp;DYN_ARGS=TRUE&amp;DOC_NAME=FAT:FQL_AUDITING_CLIENT_TEMPLATE.FAT&amp;display_string=Audit&amp;VAR:KEY=AROJSBKRMR&amp;VAR:QUERY=UkdGX1BBWV9PVVRfUkFUSU8oQU5OLDIwMDksLCwsLCxOT0FVRElUKQ==&amp;WINDOW=FIRST_POPUP&amp;HEIGHT=45","0&amp;WIDTH=450&amp;START_MAXIMIZED=FALSE&amp;VAR:CALENDAR=FIVEDAY&amp;VAR:SYMBOL=642192&amp;VAR:INDEX=0"}</definedName>
    <definedName name="_149__FDSAUDITLINK__" hidden="1">{"fdsup://directions/FAT Viewer?action=UPDATE&amp;creator=factset&amp;DYN_ARGS=TRUE&amp;DOC_NAME=FAT:FQL_AUDITING_CLIENT_TEMPLATE.FAT&amp;display_string=Audit&amp;VAR:KEY=CBATCVQPMF&amp;VAR:QUERY=UkdGX1BBWV9PVVRfUkFUSU8oQU5OLDIwMDksLCwsLCxOT0FVRElUKQ==&amp;WINDOW=FIRST_POPUP&amp;HEIGHT=45","0&amp;WIDTH=450&amp;START_MAXIMIZED=FALSE&amp;VAR:CALENDAR=FIVEDAY&amp;VAR:SYMBOL=613772&amp;VAR:INDEX=0"}</definedName>
    <definedName name="_149__FDSAUDITLINK___1" hidden="1">{"fdsup://directions/FAT Viewer?action=UPDATE&amp;creator=factset&amp;DYN_ARGS=TRUE&amp;DOC_NAME=FAT:FQL_AUDITING_CLIENT_TEMPLATE.FAT&amp;display_string=Audit&amp;VAR:KEY=CBATCVQPMF&amp;VAR:QUERY=UkdGX1BBWV9PVVRfUkFUSU8oQU5OLDIwMDksLCwsLCxOT0FVRElUKQ==&amp;WINDOW=FIRST_POPUP&amp;HEIGHT=45","0&amp;WIDTH=450&amp;START_MAXIMIZED=FALSE&amp;VAR:CALENDAR=FIVEDAY&amp;VAR:SYMBOL=613772&amp;VAR:INDEX=0"}</definedName>
    <definedName name="_149__FDSAUDITLINK___2" hidden="1">{"fdsup://directions/FAT Viewer?action=UPDATE&amp;creator=factset&amp;DYN_ARGS=TRUE&amp;DOC_NAME=FAT:FQL_AUDITING_CLIENT_TEMPLATE.FAT&amp;display_string=Audit&amp;VAR:KEY=CBATCVQPMF&amp;VAR:QUERY=UkdGX1BBWV9PVVRfUkFUSU8oQU5OLDIwMDksLCwsLCxOT0FVRElUKQ==&amp;WINDOW=FIRST_POPUP&amp;HEIGHT=45","0&amp;WIDTH=450&amp;START_MAXIMIZED=FALSE&amp;VAR:CALENDAR=FIVEDAY&amp;VAR:SYMBOL=613772&amp;VAR:INDEX=0"}</definedName>
    <definedName name="_149__FDSAUDITLINK___3" hidden="1">{"fdsup://directions/FAT Viewer?action=UPDATE&amp;creator=factset&amp;DYN_ARGS=TRUE&amp;DOC_NAME=FAT:FQL_AUDITING_CLIENT_TEMPLATE.FAT&amp;display_string=Audit&amp;VAR:KEY=CBATCVQPMF&amp;VAR:QUERY=UkdGX1BBWV9PVVRfUkFUSU8oQU5OLDIwMDksLCwsLCxOT0FVRElUKQ==&amp;WINDOW=FIRST_POPUP&amp;HEIGHT=45","0&amp;WIDTH=450&amp;START_MAXIMIZED=FALSE&amp;VAR:CALENDAR=FIVEDAY&amp;VAR:SYMBOL=613772&amp;VAR:INDEX=0"}</definedName>
    <definedName name="_149k9_" hidden="1">{#N/A,#N/A,FALSE,"단축1";#N/A,#N/A,FALSE,"단축2";#N/A,#N/A,FALSE,"단축3";#N/A,#N/A,FALSE,"장축";#N/A,#N/A,FALSE,"4WD"}</definedName>
    <definedName name="_14B_0Working_pr" localSheetId="6">#REF!</definedName>
    <definedName name="_14B_0Working_pr" localSheetId="11">#REF!</definedName>
    <definedName name="_14B_0Working_pr">#REF!</definedName>
    <definedName name="_14E11_" hidden="1">{#N/A,#N/A,FALSE,"COVER";#N/A,#N/A,FALSE,"0";#N/A,#N/A,FALSE,"1";#N/A,#N/A,FALSE,"2";#N/A,#N/A,FALSE,"3";#N/A,#N/A,FALSE,"4";#N/A,#N/A,FALSE,"5";#N/A,#N/A,FALSE,"6";#N/A,#N/A,FALSE,"7";#N/A,#N/A,FALSE,"8";#N/A,#N/A,FALSE,"9";#N/A,#N/A,FALSE,"10";#N/A,#N/A,FALSE,"11"}</definedName>
    <definedName name="_14E1100_" hidden="1">{#N/A,#N/A,FALSE,"TAXC.INDEX";#N/A,#N/A,FALSE,"Schedule I";#N/A,#N/A,FALSE,"Schedule  II";#N/A,#N/A,FALSE,"Schedule III";#N/A,#N/A,FALSE,"Schedule IV";#N/A,#N/A,FALSE,"Schedule IV (Cont'd)";#N/A,#N/A,FALSE,"Schedule V";#N/A,#N/A,FALSE,"Schedule VI";#N/A,#N/A,FALSE,"Schedule VII"}</definedName>
    <definedName name="_14J101_"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14P2_" localSheetId="6" hidden="1">#REF!</definedName>
    <definedName name="_14P2_" localSheetId="11" hidden="1">#REF!</definedName>
    <definedName name="_14P2_" hidden="1">#REF!</definedName>
    <definedName name="_14s13_" hidden="1">{#N/A,#N/A,FALSE,"UNIT";#N/A,#N/A,FALSE,"UNIT";#N/A,#N/A,FALSE,"계정"}</definedName>
    <definedName name="_14s17_" hidden="1">{#N/A,#N/A,FALSE,"UNIT";#N/A,#N/A,FALSE,"UNIT";#N/A,#N/A,FALSE,"계정"}</definedName>
    <definedName name="_14철구사업본부_6_1">#N/A</definedName>
    <definedName name="_15" localSheetId="37">#REF!</definedName>
    <definedName name="_15" localSheetId="23">#REF!</definedName>
    <definedName name="_15" localSheetId="6">#REF!</definedName>
    <definedName name="_15" localSheetId="11">#REF!</definedName>
    <definedName name="_15">#REF!</definedName>
    <definedName name="_15________123Graph_DCHART_1" localSheetId="37" hidden="1">#REF!</definedName>
    <definedName name="_15________123Graph_DCHART_1" localSheetId="23" hidden="1">#REF!</definedName>
    <definedName name="_15________123Graph_DCHART_1" localSheetId="6" hidden="1">#REF!</definedName>
    <definedName name="_15________123Graph_DCHART_1" localSheetId="11" hidden="1">#REF!</definedName>
    <definedName name="_15________123Graph_DCHART_1" hidden="1">#REF!</definedName>
    <definedName name="_15__123Graph_AChart_1AN" localSheetId="37" hidden="1">#REF!</definedName>
    <definedName name="_15__123Graph_AChart_1AN" localSheetId="23" hidden="1">#REF!</definedName>
    <definedName name="_15__123Graph_AChart_1AN" localSheetId="6" hidden="1">#REF!</definedName>
    <definedName name="_15__123Graph_AChart_1AN" localSheetId="11" hidden="1">#REF!</definedName>
    <definedName name="_15__123Graph_AChart_1AN" hidden="1">#REF!</definedName>
    <definedName name="_15__123Graph_ACHART_25" localSheetId="37" hidden="1">#REF!</definedName>
    <definedName name="_15__123Graph_ACHART_25" localSheetId="23" hidden="1">#REF!</definedName>
    <definedName name="_15__123Graph_ACHART_25" localSheetId="6" hidden="1">#REF!</definedName>
    <definedName name="_15__123Graph_ACHART_25" localSheetId="11" hidden="1">#REF!</definedName>
    <definedName name="_15__123Graph_ACHART_25" hidden="1">#REF!</definedName>
    <definedName name="_15__123Graph_BCHART_2" localSheetId="37" hidden="1">#REF!</definedName>
    <definedName name="_15__123Graph_BCHART_2" localSheetId="23" hidden="1">#REF!</definedName>
    <definedName name="_15__123Graph_BCHART_2" localSheetId="6" hidden="1">#REF!</definedName>
    <definedName name="_15__123Graph_BCHART_2" localSheetId="11" hidden="1">#REF!</definedName>
    <definedName name="_15__123Graph_BCHART_2" hidden="1">#REF!</definedName>
    <definedName name="_15__123Graph_DCHART_3" localSheetId="37" hidden="1">#REF!</definedName>
    <definedName name="_15__123Graph_DCHART_3" localSheetId="23" hidden="1">#REF!</definedName>
    <definedName name="_15__123Graph_DCHART_3" localSheetId="6" hidden="1">#REF!</definedName>
    <definedName name="_15__123Graph_DCHART_3" localSheetId="11" hidden="1">#REF!</definedName>
    <definedName name="_15__123Graph_DCHART_3" hidden="1">#REF!</definedName>
    <definedName name="_15__123Graph_LBL_ACHART_1" localSheetId="37" hidden="1">#REF!</definedName>
    <definedName name="_15__123Graph_LBL_ACHART_1" localSheetId="23" hidden="1">#REF!</definedName>
    <definedName name="_15__123Graph_LBL_ACHART_1" localSheetId="6" hidden="1">#REF!</definedName>
    <definedName name="_15__123Graph_LBL_ACHART_1" localSheetId="11" hidden="1">#REF!</definedName>
    <definedName name="_15__123Graph_LBL_ACHART_1" hidden="1">#REF!</definedName>
    <definedName name="_15__123Graph_XCHART_1" localSheetId="37" hidden="1">#REF!</definedName>
    <definedName name="_15__123Graph_XCHART_1" localSheetId="23" hidden="1">#REF!</definedName>
    <definedName name="_15__123Graph_XCHART_1" localSheetId="6" hidden="1">#REF!</definedName>
    <definedName name="_15__123Graph_XCHART_1" localSheetId="11" hidden="1">#REF!</definedName>
    <definedName name="_15__123Graph_XCHART_1" hidden="1">#REF!</definedName>
    <definedName name="_15__FDSAUDITLINK__" hidden="1">{"fdsup://IBCentral/FAT Viewer?action=UPDATE&amp;creator=factset&amp;DOC_NAME=fat:reuters_annual_pshs_src_window.fat&amp;display_string=Audit&amp;DYN_ARGS=TRUE&amp;VAR:ID1=&amp;VAR:RCODE=FDSEPS&amp;VAR:SDATE=0&amp;VAR:FREQ=FISCAL_YEARLY&amp;VAR:RELITEM=@NA&amp;VAR:CURRENCY=&amp;VAR:CURRSOURCE=EXSHARE","&amp;VAR:NATFREQ=ANNUAL&amp;VAR:RFIELD=FINALIZED&amp;VAR:DB_TYPE=&amp;VAR:UNITS=M&amp;window=popup&amp;width=450&amp;height=300&amp;START_MAXIMIZED=FALSE"}</definedName>
    <definedName name="_15__FDSAUDITLINK___1" hidden="1">{"fdsup://IBCentral/FAT Viewer?action=UPDATE&amp;creator=factset&amp;DOC_NAME=fat:reuters_annual_pshs_src_window.fat&amp;display_string=Audit&amp;DYN_ARGS=TRUE&amp;VAR:ID1=&amp;VAR:RCODE=FDSEPS&amp;VAR:SDATE=0&amp;VAR:FREQ=FISCAL_YEARLY&amp;VAR:RELITEM=@NA&amp;VAR:CURRENCY=&amp;VAR:CURRSOURCE=EXSHARE","&amp;VAR:NATFREQ=ANNUAL&amp;VAR:RFIELD=FINALIZED&amp;VAR:DB_TYPE=&amp;VAR:UNITS=M&amp;window=popup&amp;width=450&amp;height=300&amp;START_MAXIMIZED=FALSE"}</definedName>
    <definedName name="_15__FDSAUDITLINK___2" hidden="1">{"fdsup://IBCentral/FAT Viewer?action=UPDATE&amp;creator=factset&amp;DOC_NAME=fat:reuters_annual_pshs_src_window.fat&amp;display_string=Audit&amp;DYN_ARGS=TRUE&amp;VAR:ID1=&amp;VAR:RCODE=FDSEPS&amp;VAR:SDATE=0&amp;VAR:FREQ=FISCAL_YEARLY&amp;VAR:RELITEM=@NA&amp;VAR:CURRENCY=&amp;VAR:CURRSOURCE=EXSHARE","&amp;VAR:NATFREQ=ANNUAL&amp;VAR:RFIELD=FINALIZED&amp;VAR:DB_TYPE=&amp;VAR:UNITS=M&amp;window=popup&amp;width=450&amp;height=300&amp;START_MAXIMIZED=FALSE"}</definedName>
    <definedName name="_15__FDSAUDITLINK___3" hidden="1">{"fdsup://IBCentral/FAT Viewer?action=UPDATE&amp;creator=factset&amp;DOC_NAME=fat:reuters_annual_pshs_src_window.fat&amp;display_string=Audit&amp;DYN_ARGS=TRUE&amp;VAR:ID1=&amp;VAR:RCODE=FDSEPS&amp;VAR:SDATE=0&amp;VAR:FREQ=FISCAL_YEARLY&amp;VAR:RELITEM=@NA&amp;VAR:CURRENCY=&amp;VAR:CURRSOURCE=EXSHARE","&amp;VAR:NATFREQ=ANNUAL&amp;VAR:RFIELD=FINALIZED&amp;VAR:DB_TYPE=&amp;VAR:UNITS=M&amp;window=popup&amp;width=450&amp;height=300&amp;START_MAXIMIZED=FALSE"}</definedName>
    <definedName name="_150__FDSAUDITLINK__" hidden="1">{"fdsup://directions/FAT Viewer?action=UPDATE&amp;creator=factset&amp;DYN_ARGS=TRUE&amp;DOC_NAME=FAT:FQL_AUDITING_CLIENT_TEMPLATE.FAT&amp;display_string=Audit&amp;VAR:KEY=MRODCNGFWV&amp;VAR:QUERY=UkdGX1BBWV9PVVRfUkFUSU8oQU5OLDIwMDksLCwsLCxOT0FVRElUKQ==&amp;WINDOW=FIRST_POPUP&amp;HEIGHT=45","0&amp;WIDTH=450&amp;START_MAXIMIZED=FALSE&amp;VAR:CALENDAR=FIVEDAY&amp;VAR:SYMBOL=661650&amp;VAR:INDEX=0"}</definedName>
    <definedName name="_150__FDSAUDITLINK___1" hidden="1">{"fdsup://directions/FAT Viewer?action=UPDATE&amp;creator=factset&amp;DYN_ARGS=TRUE&amp;DOC_NAME=FAT:FQL_AUDITING_CLIENT_TEMPLATE.FAT&amp;display_string=Audit&amp;VAR:KEY=MRODCNGFWV&amp;VAR:QUERY=UkdGX1BBWV9PVVRfUkFUSU8oQU5OLDIwMDksLCwsLCxOT0FVRElUKQ==&amp;WINDOW=FIRST_POPUP&amp;HEIGHT=45","0&amp;WIDTH=450&amp;START_MAXIMIZED=FALSE&amp;VAR:CALENDAR=FIVEDAY&amp;VAR:SYMBOL=661650&amp;VAR:INDEX=0"}</definedName>
    <definedName name="_150__FDSAUDITLINK___2" hidden="1">{"fdsup://directions/FAT Viewer?action=UPDATE&amp;creator=factset&amp;DYN_ARGS=TRUE&amp;DOC_NAME=FAT:FQL_AUDITING_CLIENT_TEMPLATE.FAT&amp;display_string=Audit&amp;VAR:KEY=MRODCNGFWV&amp;VAR:QUERY=UkdGX1BBWV9PVVRfUkFUSU8oQU5OLDIwMDksLCwsLCxOT0FVRElUKQ==&amp;WINDOW=FIRST_POPUP&amp;HEIGHT=45","0&amp;WIDTH=450&amp;START_MAXIMIZED=FALSE&amp;VAR:CALENDAR=FIVEDAY&amp;VAR:SYMBOL=661650&amp;VAR:INDEX=0"}</definedName>
    <definedName name="_150__FDSAUDITLINK___3" hidden="1">{"fdsup://directions/FAT Viewer?action=UPDATE&amp;creator=factset&amp;DYN_ARGS=TRUE&amp;DOC_NAME=FAT:FQL_AUDITING_CLIENT_TEMPLATE.FAT&amp;display_string=Audit&amp;VAR:KEY=MRODCNGFWV&amp;VAR:QUERY=UkdGX1BBWV9PVVRfUkFUSU8oQU5OLDIwMDksLCwsLCxOT0FVRElUKQ==&amp;WINDOW=FIRST_POPUP&amp;HEIGHT=45","0&amp;WIDTH=450&amp;START_MAXIMIZED=FALSE&amp;VAR:CALENDAR=FIVEDAY&amp;VAR:SYMBOL=661650&amp;VAR:INDEX=0"}</definedName>
    <definedName name="_1501">#N/A</definedName>
    <definedName name="_151" localSheetId="37">#REF!</definedName>
    <definedName name="_151" localSheetId="23">#REF!</definedName>
    <definedName name="_151" localSheetId="6">#REF!</definedName>
    <definedName name="_151" localSheetId="11">#REF!</definedName>
    <definedName name="_151">#REF!</definedName>
    <definedName name="_151__FDSAUDITLINK__" hidden="1">{"fdsup://directions/FAT Viewer?action=UPDATE&amp;creator=factset&amp;DYN_ARGS=TRUE&amp;DOC_NAME=FAT:FQL_AUDITING_CLIENT_TEMPLATE.FAT&amp;display_string=Audit&amp;VAR:KEY=ELIRARCJCD&amp;VAR:QUERY=UkdGX1BBWV9PVVRfUkFUSU8oQU5OLDIwMDksLCwsLCxOT0FVRElUKQ==&amp;WINDOW=FIRST_POPUP&amp;HEIGHT=45","0&amp;WIDTH=450&amp;START_MAXIMIZED=FALSE&amp;VAR:CALENDAR=FIVEDAY&amp;VAR:SYMBOL=663567&amp;VAR:INDEX=0"}</definedName>
    <definedName name="_151__FDSAUDITLINK___1" hidden="1">{"fdsup://directions/FAT Viewer?action=UPDATE&amp;creator=factset&amp;DYN_ARGS=TRUE&amp;DOC_NAME=FAT:FQL_AUDITING_CLIENT_TEMPLATE.FAT&amp;display_string=Audit&amp;VAR:KEY=ELIRARCJCD&amp;VAR:QUERY=UkdGX1BBWV9PVVRfUkFUSU8oQU5OLDIwMDksLCwsLCxOT0FVRElUKQ==&amp;WINDOW=FIRST_POPUP&amp;HEIGHT=45","0&amp;WIDTH=450&amp;START_MAXIMIZED=FALSE&amp;VAR:CALENDAR=FIVEDAY&amp;VAR:SYMBOL=663567&amp;VAR:INDEX=0"}</definedName>
    <definedName name="_151__FDSAUDITLINK___2" hidden="1">{"fdsup://directions/FAT Viewer?action=UPDATE&amp;creator=factset&amp;DYN_ARGS=TRUE&amp;DOC_NAME=FAT:FQL_AUDITING_CLIENT_TEMPLATE.FAT&amp;display_string=Audit&amp;VAR:KEY=ELIRARCJCD&amp;VAR:QUERY=UkdGX1BBWV9PVVRfUkFUSU8oQU5OLDIwMDksLCwsLCxOT0FVRElUKQ==&amp;WINDOW=FIRST_POPUP&amp;HEIGHT=45","0&amp;WIDTH=450&amp;START_MAXIMIZED=FALSE&amp;VAR:CALENDAR=FIVEDAY&amp;VAR:SYMBOL=663567&amp;VAR:INDEX=0"}</definedName>
    <definedName name="_151__FDSAUDITLINK___3" hidden="1">{"fdsup://directions/FAT Viewer?action=UPDATE&amp;creator=factset&amp;DYN_ARGS=TRUE&amp;DOC_NAME=FAT:FQL_AUDITING_CLIENT_TEMPLATE.FAT&amp;display_string=Audit&amp;VAR:KEY=ELIRARCJCD&amp;VAR:QUERY=UkdGX1BBWV9PVVRfUkFUSU8oQU5OLDIwMDksLCwsLCxOT0FVRElUKQ==&amp;WINDOW=FIRST_POPUP&amp;HEIGHT=45","0&amp;WIDTH=450&amp;START_MAXIMIZED=FALSE&amp;VAR:CALENDAR=FIVEDAY&amp;VAR:SYMBOL=663567&amp;VAR:INDEX=0"}</definedName>
    <definedName name="_15102">#N/A</definedName>
    <definedName name="_151O11_" hidden="1">{#N/A,#N/A,FALSE,"단축1";#N/A,#N/A,FALSE,"단축2";#N/A,#N/A,FALSE,"단축3";#N/A,#N/A,FALSE,"장축";#N/A,#N/A,FALSE,"4WD"}</definedName>
    <definedName name="_15202">#N/A</definedName>
    <definedName name="_154__FDSAUDITLINK__" hidden="1">{"fdsup://directions/FAT Viewer?action=UPDATE&amp;creator=factset&amp;DYN_ARGS=TRUE&amp;DOC_NAME=FAT:FQL_AUDITING_CLIENT_TEMPLATE.FAT&amp;display_string=Audit&amp;VAR:KEY=MTAPGDIDEL&amp;VAR:QUERY=UkdGX1BBWV9PVVRfUkFUSU8oQU5OLDIwMDksLCwsLCxOT0FVRElUKQ==&amp;WINDOW=FIRST_POPUP&amp;HEIGHT=45","0&amp;WIDTH=450&amp;START_MAXIMIZED=FALSE&amp;VAR:CALENDAR=FIVEDAY&amp;VAR:SYMBOL=B03XK9&amp;VAR:INDEX=0"}</definedName>
    <definedName name="_154__FDSAUDITLINK___1" hidden="1">{"fdsup://directions/FAT Viewer?action=UPDATE&amp;creator=factset&amp;DYN_ARGS=TRUE&amp;DOC_NAME=FAT:FQL_AUDITING_CLIENT_TEMPLATE.FAT&amp;display_string=Audit&amp;VAR:KEY=MTAPGDIDEL&amp;VAR:QUERY=UkdGX1BBWV9PVVRfUkFUSU8oQU5OLDIwMDksLCwsLCxOT0FVRElUKQ==&amp;WINDOW=FIRST_POPUP&amp;HEIGHT=45","0&amp;WIDTH=450&amp;START_MAXIMIZED=FALSE&amp;VAR:CALENDAR=FIVEDAY&amp;VAR:SYMBOL=B03XK9&amp;VAR:INDEX=0"}</definedName>
    <definedName name="_154__FDSAUDITLINK___2" hidden="1">{"fdsup://directions/FAT Viewer?action=UPDATE&amp;creator=factset&amp;DYN_ARGS=TRUE&amp;DOC_NAME=FAT:FQL_AUDITING_CLIENT_TEMPLATE.FAT&amp;display_string=Audit&amp;VAR:KEY=MTAPGDIDEL&amp;VAR:QUERY=UkdGX1BBWV9PVVRfUkFUSU8oQU5OLDIwMDksLCwsLCxOT0FVRElUKQ==&amp;WINDOW=FIRST_POPUP&amp;HEIGHT=45","0&amp;WIDTH=450&amp;START_MAXIMIZED=FALSE&amp;VAR:CALENDAR=FIVEDAY&amp;VAR:SYMBOL=B03XK9&amp;VAR:INDEX=0"}</definedName>
    <definedName name="_154__FDSAUDITLINK___3" hidden="1">{"fdsup://directions/FAT Viewer?action=UPDATE&amp;creator=factset&amp;DYN_ARGS=TRUE&amp;DOC_NAME=FAT:FQL_AUDITING_CLIENT_TEMPLATE.FAT&amp;display_string=Audit&amp;VAR:KEY=MTAPGDIDEL&amp;VAR:QUERY=UkdGX1BBWV9PVVRfUkFUSU8oQU5OLDIwMDksLCwsLCxOT0FVRElUKQ==&amp;WINDOW=FIRST_POPUP&amp;HEIGHT=45","0&amp;WIDTH=450&amp;START_MAXIMIZED=FALSE&amp;VAR:CALENDAR=FIVEDAY&amp;VAR:SYMBOL=B03XK9&amp;VAR:INDEX=0"}</definedName>
    <definedName name="_155__FDSAUDITLINK__" hidden="1">{"fdsup://directions/FAT Viewer?action=UPDATE&amp;creator=factset&amp;DYN_ARGS=TRUE&amp;DOC_NAME=FAT:FQL_AUDITING_CLIENT_TEMPLATE.FAT&amp;display_string=Audit&amp;VAR:KEY=KVOBKFYDUB&amp;VAR:QUERY=UkdGX1BBWV9PVVRfUkFUSU8oQU5OLDIwMDksLCwsLCxOT0FVRElUKQ==&amp;WINDOW=FIRST_POPUP&amp;HEIGHT=45","0&amp;WIDTH=450&amp;START_MAXIMIZED=FALSE&amp;VAR:CALENDAR=FIVEDAY&amp;VAR:SYMBOL=645610&amp;VAR:INDEX=0"}</definedName>
    <definedName name="_155__FDSAUDITLINK___1" hidden="1">{"fdsup://directions/FAT Viewer?action=UPDATE&amp;creator=factset&amp;DYN_ARGS=TRUE&amp;DOC_NAME=FAT:FQL_AUDITING_CLIENT_TEMPLATE.FAT&amp;display_string=Audit&amp;VAR:KEY=KVOBKFYDUB&amp;VAR:QUERY=UkdGX1BBWV9PVVRfUkFUSU8oQU5OLDIwMDksLCwsLCxOT0FVRElUKQ==&amp;WINDOW=FIRST_POPUP&amp;HEIGHT=45","0&amp;WIDTH=450&amp;START_MAXIMIZED=FALSE&amp;VAR:CALENDAR=FIVEDAY&amp;VAR:SYMBOL=645610&amp;VAR:INDEX=0"}</definedName>
    <definedName name="_155__FDSAUDITLINK___2" hidden="1">{"fdsup://directions/FAT Viewer?action=UPDATE&amp;creator=factset&amp;DYN_ARGS=TRUE&amp;DOC_NAME=FAT:FQL_AUDITING_CLIENT_TEMPLATE.FAT&amp;display_string=Audit&amp;VAR:KEY=KVOBKFYDUB&amp;VAR:QUERY=UkdGX1BBWV9PVVRfUkFUSU8oQU5OLDIwMDksLCwsLCxOT0FVRElUKQ==&amp;WINDOW=FIRST_POPUP&amp;HEIGHT=45","0&amp;WIDTH=450&amp;START_MAXIMIZED=FALSE&amp;VAR:CALENDAR=FIVEDAY&amp;VAR:SYMBOL=645610&amp;VAR:INDEX=0"}</definedName>
    <definedName name="_155__FDSAUDITLINK___3" hidden="1">{"fdsup://directions/FAT Viewer?action=UPDATE&amp;creator=factset&amp;DYN_ARGS=TRUE&amp;DOC_NAME=FAT:FQL_AUDITING_CLIENT_TEMPLATE.FAT&amp;display_string=Audit&amp;VAR:KEY=KVOBKFYDUB&amp;VAR:QUERY=UkdGX1BBWV9PVVRfUkFUSU8oQU5OLDIwMDksLCwsLCxOT0FVRElUKQ==&amp;WINDOW=FIRST_POPUP&amp;HEIGHT=45","0&amp;WIDTH=450&amp;START_MAXIMIZED=FALSE&amp;VAR:CALENDAR=FIVEDAY&amp;VAR:SYMBOL=645610&amp;VAR:INDEX=0"}</definedName>
    <definedName name="_155P2_" hidden="1">{#N/A,#N/A,FALSE,"단축1";#N/A,#N/A,FALSE,"단축2";#N/A,#N/A,FALSE,"단축3";#N/A,#N/A,FALSE,"장축";#N/A,#N/A,FALSE,"4WD"}</definedName>
    <definedName name="_156__FDSAUDITLINK__" hidden="1">{"fdsup://directions/FAT Viewer?action=UPDATE&amp;creator=factset&amp;DYN_ARGS=TRUE&amp;DOC_NAME=FAT:FQL_AUDITING_CLIENT_TEMPLATE.FAT&amp;display_string=Audit&amp;VAR:KEY=AJOJGJCZIX&amp;VAR:QUERY=UkdGX1BBWV9PVVRfUkFUSU8oQU5OLDIwMDksLCwsLCxOT0FVRElUKQ==&amp;WINDOW=FIRST_POPUP&amp;HEIGHT=45","0&amp;WIDTH=450&amp;START_MAXIMIZED=FALSE&amp;VAR:CALENDAR=FIVEDAY&amp;VAR:SYMBOL=B0CC0M&amp;VAR:INDEX=0"}</definedName>
    <definedName name="_156__FDSAUDITLINK___1" hidden="1">{"fdsup://directions/FAT Viewer?action=UPDATE&amp;creator=factset&amp;DYN_ARGS=TRUE&amp;DOC_NAME=FAT:FQL_AUDITING_CLIENT_TEMPLATE.FAT&amp;display_string=Audit&amp;VAR:KEY=AJOJGJCZIX&amp;VAR:QUERY=UkdGX1BBWV9PVVRfUkFUSU8oQU5OLDIwMDksLCwsLCxOT0FVRElUKQ==&amp;WINDOW=FIRST_POPUP&amp;HEIGHT=45","0&amp;WIDTH=450&amp;START_MAXIMIZED=FALSE&amp;VAR:CALENDAR=FIVEDAY&amp;VAR:SYMBOL=B0CC0M&amp;VAR:INDEX=0"}</definedName>
    <definedName name="_156__FDSAUDITLINK___2" hidden="1">{"fdsup://directions/FAT Viewer?action=UPDATE&amp;creator=factset&amp;DYN_ARGS=TRUE&amp;DOC_NAME=FAT:FQL_AUDITING_CLIENT_TEMPLATE.FAT&amp;display_string=Audit&amp;VAR:KEY=AJOJGJCZIX&amp;VAR:QUERY=UkdGX1BBWV9PVVRfUkFUSU8oQU5OLDIwMDksLCwsLCxOT0FVRElUKQ==&amp;WINDOW=FIRST_POPUP&amp;HEIGHT=45","0&amp;WIDTH=450&amp;START_MAXIMIZED=FALSE&amp;VAR:CALENDAR=FIVEDAY&amp;VAR:SYMBOL=B0CC0M&amp;VAR:INDEX=0"}</definedName>
    <definedName name="_156__FDSAUDITLINK___3" hidden="1">{"fdsup://directions/FAT Viewer?action=UPDATE&amp;creator=factset&amp;DYN_ARGS=TRUE&amp;DOC_NAME=FAT:FQL_AUDITING_CLIENT_TEMPLATE.FAT&amp;display_string=Audit&amp;VAR:KEY=AJOJGJCZIX&amp;VAR:QUERY=UkdGX1BBWV9PVVRfUkFUSU8oQU5OLDIwMDksLCwsLCxOT0FVRElUKQ==&amp;WINDOW=FIRST_POPUP&amp;HEIGHT=45","0&amp;WIDTH=450&amp;START_MAXIMIZED=FALSE&amp;VAR:CALENDAR=FIVEDAY&amp;VAR:SYMBOL=B0CC0M&amp;VAR:INDEX=0"}</definedName>
    <definedName name="_156q2_" localSheetId="6" hidden="1">#REF!</definedName>
    <definedName name="_156q2_" localSheetId="11" hidden="1">#REF!</definedName>
    <definedName name="_156q2_" hidden="1">#REF!</definedName>
    <definedName name="_157__FDSAUDITLINK__" hidden="1">{"fdsup://directions/FAT Viewer?action=UPDATE&amp;creator=factset&amp;DYN_ARGS=TRUE&amp;DOC_NAME=FAT:FQL_AUDITING_CLIENT_TEMPLATE.FAT&amp;display_string=Audit&amp;VAR:KEY=KPERCDUVUJ&amp;VAR:QUERY=UkdGX1BBWV9PVVRfUkFUSU8oQU5OLDIwMDksLCwsLCxOT0FVRElUKQ==&amp;WINDOW=FIRST_POPUP&amp;HEIGHT=45","0&amp;WIDTH=450&amp;START_MAXIMIZED=FALSE&amp;VAR:CALENDAR=FIVEDAY&amp;VAR:SYMBOL=B03XK9&amp;VAR:INDEX=0"}</definedName>
    <definedName name="_157__FDSAUDITLINK___1" hidden="1">{"fdsup://directions/FAT Viewer?action=UPDATE&amp;creator=factset&amp;DYN_ARGS=TRUE&amp;DOC_NAME=FAT:FQL_AUDITING_CLIENT_TEMPLATE.FAT&amp;display_string=Audit&amp;VAR:KEY=KPERCDUVUJ&amp;VAR:QUERY=UkdGX1BBWV9PVVRfUkFUSU8oQU5OLDIwMDksLCwsLCxOT0FVRElUKQ==&amp;WINDOW=FIRST_POPUP&amp;HEIGHT=45","0&amp;WIDTH=450&amp;START_MAXIMIZED=FALSE&amp;VAR:CALENDAR=FIVEDAY&amp;VAR:SYMBOL=B03XK9&amp;VAR:INDEX=0"}</definedName>
    <definedName name="_157__FDSAUDITLINK___2" hidden="1">{"fdsup://directions/FAT Viewer?action=UPDATE&amp;creator=factset&amp;DYN_ARGS=TRUE&amp;DOC_NAME=FAT:FQL_AUDITING_CLIENT_TEMPLATE.FAT&amp;display_string=Audit&amp;VAR:KEY=KPERCDUVUJ&amp;VAR:QUERY=UkdGX1BBWV9PVVRfUkFUSU8oQU5OLDIwMDksLCwsLCxOT0FVRElUKQ==&amp;WINDOW=FIRST_POPUP&amp;HEIGHT=45","0&amp;WIDTH=450&amp;START_MAXIMIZED=FALSE&amp;VAR:CALENDAR=FIVEDAY&amp;VAR:SYMBOL=B03XK9&amp;VAR:INDEX=0"}</definedName>
    <definedName name="_157__FDSAUDITLINK___3" hidden="1">{"fdsup://directions/FAT Viewer?action=UPDATE&amp;creator=factset&amp;DYN_ARGS=TRUE&amp;DOC_NAME=FAT:FQL_AUDITING_CLIENT_TEMPLATE.FAT&amp;display_string=Audit&amp;VAR:KEY=KPERCDUVUJ&amp;VAR:QUERY=UkdGX1BBWV9PVVRfUkFUSU8oQU5OLDIwMDksLCwsLCxOT0FVRElUKQ==&amp;WINDOW=FIRST_POPUP&amp;HEIGHT=45","0&amp;WIDTH=450&amp;START_MAXIMIZED=FALSE&amp;VAR:CALENDAR=FIVEDAY&amp;VAR:SYMBOL=B03XK9&amp;VAR:INDEX=0"}</definedName>
    <definedName name="_158__FDSAUDITLINK__" hidden="1">{"fdsup://directions/FAT Viewer?action=UPDATE&amp;creator=factset&amp;DYN_ARGS=TRUE&amp;DOC_NAME=FAT:FQL_AUDITING_CLIENT_TEMPLATE.FAT&amp;display_string=Audit&amp;VAR:KEY=CHUPYRCBUT&amp;VAR:QUERY=UkdGX1BBWV9PVVRfUkFUSU8oQU5OLDIwMDksLCwsLCxOT0FVRElUKQ==&amp;WINDOW=FIRST_POPUP&amp;HEIGHT=45","0&amp;WIDTH=450&amp;START_MAXIMIZED=FALSE&amp;VAR:CALENDAR=FIVEDAY&amp;VAR:SYMBOL=628819&amp;VAR:INDEX=0"}</definedName>
    <definedName name="_158__FDSAUDITLINK___1" hidden="1">{"fdsup://directions/FAT Viewer?action=UPDATE&amp;creator=factset&amp;DYN_ARGS=TRUE&amp;DOC_NAME=FAT:FQL_AUDITING_CLIENT_TEMPLATE.FAT&amp;display_string=Audit&amp;VAR:KEY=CHUPYRCBUT&amp;VAR:QUERY=UkdGX1BBWV9PVVRfUkFUSU8oQU5OLDIwMDksLCwsLCxOT0FVRElUKQ==&amp;WINDOW=FIRST_POPUP&amp;HEIGHT=45","0&amp;WIDTH=450&amp;START_MAXIMIZED=FALSE&amp;VAR:CALENDAR=FIVEDAY&amp;VAR:SYMBOL=628819&amp;VAR:INDEX=0"}</definedName>
    <definedName name="_158__FDSAUDITLINK___2" hidden="1">{"fdsup://directions/FAT Viewer?action=UPDATE&amp;creator=factset&amp;DYN_ARGS=TRUE&amp;DOC_NAME=FAT:FQL_AUDITING_CLIENT_TEMPLATE.FAT&amp;display_string=Audit&amp;VAR:KEY=CHUPYRCBUT&amp;VAR:QUERY=UkdGX1BBWV9PVVRfUkFUSU8oQU5OLDIwMDksLCwsLCxOT0FVRElUKQ==&amp;WINDOW=FIRST_POPUP&amp;HEIGHT=45","0&amp;WIDTH=450&amp;START_MAXIMIZED=FALSE&amp;VAR:CALENDAR=FIVEDAY&amp;VAR:SYMBOL=628819&amp;VAR:INDEX=0"}</definedName>
    <definedName name="_158__FDSAUDITLINK___3" hidden="1">{"fdsup://directions/FAT Viewer?action=UPDATE&amp;creator=factset&amp;DYN_ARGS=TRUE&amp;DOC_NAME=FAT:FQL_AUDITING_CLIENT_TEMPLATE.FAT&amp;display_string=Audit&amp;VAR:KEY=CHUPYRCBUT&amp;VAR:QUERY=UkdGX1BBWV9PVVRfUkFUSU8oQU5OLDIwMDksLCwsLCxOT0FVRElUKQ==&amp;WINDOW=FIRST_POPUP&amp;HEIGHT=45","0&amp;WIDTH=450&amp;START_MAXIMIZED=FALSE&amp;VAR:CALENDAR=FIVEDAY&amp;VAR:SYMBOL=628819&amp;VAR:INDEX=0"}</definedName>
    <definedName name="_159T2_" hidden="1">{#N/A,#N/A,FALSE,"단축1";#N/A,#N/A,FALSE,"단축2";#N/A,#N/A,FALSE,"단축3";#N/A,#N/A,FALSE,"장축";#N/A,#N/A,FALSE,"4WD"}</definedName>
    <definedName name="_15L2_" localSheetId="6" hidden="1">#REF!</definedName>
    <definedName name="_15L2_" localSheetId="11" hidden="1">#REF!</definedName>
    <definedName name="_15L2_" hidden="1">#REF!</definedName>
    <definedName name="_15s10_" hidden="1">{#N/A,#N/A,FALSE,"UNIT";#N/A,#N/A,FALSE,"UNIT";#N/A,#N/A,FALSE,"계정"}</definedName>
    <definedName name="_15s12_" hidden="1">{#N/A,#N/A,FALSE,"UNIT";#N/A,#N/A,FALSE,"UNIT";#N/A,#N/A,FALSE,"계정"}</definedName>
    <definedName name="_15s14_" hidden="1">{#N/A,#N/A,FALSE,"UNIT";#N/A,#N/A,FALSE,"UNIT";#N/A,#N/A,FALSE,"계정"}</definedName>
    <definedName name="_15s2_" hidden="1">{#N/A,#N/A,FALSE,"UNIT";#N/A,#N/A,FALSE,"UNIT";#N/A,#N/A,FALSE,"계정"}</definedName>
    <definedName name="_16__123Graph_AChart_1B" localSheetId="37" hidden="1">#REF!</definedName>
    <definedName name="_16__123Graph_AChart_1B" localSheetId="23" hidden="1">#REF!</definedName>
    <definedName name="_16__123Graph_AChart_1B" localSheetId="6" hidden="1">#REF!</definedName>
    <definedName name="_16__123Graph_AChart_1B" localSheetId="11" hidden="1">#REF!</definedName>
    <definedName name="_16__123Graph_AChart_1B" hidden="1">#REF!</definedName>
    <definedName name="_16__123Graph_ACHART_26" localSheetId="37" hidden="1">#REF!</definedName>
    <definedName name="_16__123Graph_ACHART_26" localSheetId="23" hidden="1">#REF!</definedName>
    <definedName name="_16__123Graph_ACHART_26" localSheetId="6" hidden="1">#REF!</definedName>
    <definedName name="_16__123Graph_ACHART_26" localSheetId="11" hidden="1">#REF!</definedName>
    <definedName name="_16__123Graph_ACHART_26" hidden="1">#REF!</definedName>
    <definedName name="_16__123Graph_BCHART_3" localSheetId="37" hidden="1">#REF!</definedName>
    <definedName name="_16__123Graph_BCHART_3" localSheetId="23" hidden="1">#REF!</definedName>
    <definedName name="_16__123Graph_BCHART_3" localSheetId="6" hidden="1">#REF!</definedName>
    <definedName name="_16__123Graph_BCHART_3" localSheetId="11" hidden="1">#REF!</definedName>
    <definedName name="_16__123Graph_BCHART_3" hidden="1">#REF!</definedName>
    <definedName name="_16__123Graph_DCHART_4" localSheetId="37" hidden="1">#REF!</definedName>
    <definedName name="_16__123Graph_DCHART_4" localSheetId="23" hidden="1">#REF!</definedName>
    <definedName name="_16__123Graph_DCHART_4" localSheetId="6" hidden="1">#REF!</definedName>
    <definedName name="_16__123Graph_DCHART_4" localSheetId="11" hidden="1">#REF!</definedName>
    <definedName name="_16__123Graph_DCHART_4" hidden="1">#REF!</definedName>
    <definedName name="_16__123Graph_LBL_ACHART_2" localSheetId="37" hidden="1">#REF!</definedName>
    <definedName name="_16__123Graph_LBL_ACHART_2" localSheetId="23" hidden="1">#REF!</definedName>
    <definedName name="_16__123Graph_LBL_ACHART_2" localSheetId="6" hidden="1">#REF!</definedName>
    <definedName name="_16__123Graph_LBL_ACHART_2" localSheetId="11" hidden="1">#REF!</definedName>
    <definedName name="_16__123Graph_LBL_ACHART_2" hidden="1">#REF!</definedName>
    <definedName name="_16__FDSAUDITLINK__" hidden="1">{"fdsup://directions/FAT Viewer?action=UPDATE&amp;creator=factset&amp;DYN_ARGS=TRUE&amp;DOC_NAME=FAT:FQL_AUDITING_CLIENT_TEMPLATE.FAT&amp;display_string=Audit&amp;VAR:KEY=AROJSBKRMR&amp;VAR:QUERY=UkdGX1BBWV9PVVRfUkFUSU8oQU5OLDIwMDksLCwsLCxOT0FVRElUKQ==&amp;WINDOW=FIRST_POPUP&amp;HEIGHT=45","0&amp;WIDTH=450&amp;START_MAXIMIZED=FALSE&amp;VAR:CALENDAR=FIVEDAY&amp;VAR:SYMBOL=642192&amp;VAR:INDEX=0"}</definedName>
    <definedName name="_16__FDSAUDITLINK___1" hidden="1">{"fdsup://directions/FAT Viewer?action=UPDATE&amp;creator=factset&amp;DYN_ARGS=TRUE&amp;DOC_NAME=FAT:FQL_AUDITING_CLIENT_TEMPLATE.FAT&amp;display_string=Audit&amp;VAR:KEY=AROJSBKRMR&amp;VAR:QUERY=UkdGX1BBWV9PVVRfUkFUSU8oQU5OLDIwMDksLCwsLCxOT0FVRElUKQ==&amp;WINDOW=FIRST_POPUP&amp;HEIGHT=45","0&amp;WIDTH=450&amp;START_MAXIMIZED=FALSE&amp;VAR:CALENDAR=FIVEDAY&amp;VAR:SYMBOL=642192&amp;VAR:INDEX=0"}</definedName>
    <definedName name="_16__FDSAUDITLINK___2" hidden="1">{"fdsup://directions/FAT Viewer?action=UPDATE&amp;creator=factset&amp;DYN_ARGS=TRUE&amp;DOC_NAME=FAT:FQL_AUDITING_CLIENT_TEMPLATE.FAT&amp;display_string=Audit&amp;VAR:KEY=AROJSBKRMR&amp;VAR:QUERY=UkdGX1BBWV9PVVRfUkFUSU8oQU5OLDIwMDksLCwsLCxOT0FVRElUKQ==&amp;WINDOW=FIRST_POPUP&amp;HEIGHT=45","0&amp;WIDTH=450&amp;START_MAXIMIZED=FALSE&amp;VAR:CALENDAR=FIVEDAY&amp;VAR:SYMBOL=642192&amp;VAR:INDEX=0"}</definedName>
    <definedName name="_16__FDSAUDITLINK___3" hidden="1">{"fdsup://directions/FAT Viewer?action=UPDATE&amp;creator=factset&amp;DYN_ARGS=TRUE&amp;DOC_NAME=FAT:FQL_AUDITING_CLIENT_TEMPLATE.FAT&amp;display_string=Audit&amp;VAR:KEY=AROJSBKRMR&amp;VAR:QUERY=UkdGX1BBWV9PVVRfUkFUSU8oQU5OLDIwMDksLCwsLCxOT0FVRElUKQ==&amp;WINDOW=FIRST_POPUP&amp;HEIGHT=45","0&amp;WIDTH=450&amp;START_MAXIMIZED=FALSE&amp;VAR:CALENDAR=FIVEDAY&amp;VAR:SYMBOL=642192&amp;VAR:INDEX=0"}</definedName>
    <definedName name="_160__FDSAUDITLINK__"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_1" hidden="1">{"fdsup://directions/FAT Viewer?action=UPDATE&amp;creator=factset&amp;DYN_ARGS=TRUE&amp;DOC_NAME=FAT:FQL_AUDITING_CLIENT_TEMPLATE.FAT&amp;display_string=Audit&amp;VAR:KEY=GFYDSFUPWP&amp;VAR:QUERY=UkdGX1BBWV9PVVRfUkFUSU8oQU5OLDIwMDksLCwsLCxOT0FVRElUKQ==&amp;WINDOW=FIRST_POPUP&amp;HEIGHT=45","0&amp;WIDTH=450&amp;START_MAXIMIZED=FALSE&amp;VAR:CALENDAR=FIVEDAY&amp;VAR:SYMBOL=670435&amp;VAR:INDEX=0"}</definedName>
    <definedName name="_160__FDSAUDITLINK___2" hidden="1">{"fdsup://directions/FAT Viewer?action=UPDATE&amp;creator=factset&amp;DYN_ARGS=TRUE&amp;DOC_NAME=FAT:FQL_AUDITING_CLIENT_TEMPLATE.FAT&amp;display_string=Audit&amp;VAR:KEY=GFYDSFUPWP&amp;VAR:QUERY=UkdGX1BBWV9PVVRfUkFUSU8oQU5OLDIwMDksLCwsLCxOT0FVRElUKQ==&amp;WINDOW=FIRST_POPUP&amp;HEIGHT=45","0&amp;WIDTH=450&amp;START_MAXIMIZED=FALSE&amp;VAR:CALENDAR=FIVEDAY&amp;VAR:SYMBOL=670435&amp;VAR:INDEX=0"}</definedName>
    <definedName name="_160__FDSAUDITLINK___3" hidden="1">{"fdsup://directions/FAT Viewer?action=UPDATE&amp;creator=factset&amp;DYN_ARGS=TRUE&amp;DOC_NAME=FAT:FQL_AUDITING_CLIENT_TEMPLATE.FAT&amp;display_string=Audit&amp;VAR:KEY=GFYDSFUPWP&amp;VAR:QUERY=UkdGX1BBWV9PVVRfUkFUSU8oQU5OLDIwMDksLCwsLCxOT0FVRElUKQ==&amp;WINDOW=FIRST_POPUP&amp;HEIGHT=45","0&amp;WIDTH=450&amp;START_MAXIMIZED=FALSE&amp;VAR:CALENDAR=FIVEDAY&amp;VAR:SYMBOL=670435&amp;VAR:INDEX=0"}</definedName>
    <definedName name="_161" localSheetId="37">#REF!</definedName>
    <definedName name="_161" localSheetId="23">#REF!</definedName>
    <definedName name="_161" localSheetId="6">#REF!</definedName>
    <definedName name="_161" localSheetId="11">#REF!</definedName>
    <definedName name="_161">#REF!</definedName>
    <definedName name="_161__FDSAUDITLINK__" hidden="1">{"fdsup://directions/FAT Viewer?action=UPDATE&amp;creator=factset&amp;DYN_ARGS=TRUE&amp;DOC_NAME=FAT:FQL_AUDITING_CLIENT_TEMPLATE.FAT&amp;display_string=Audit&amp;VAR:KEY=QZMVYJWXQH&amp;VAR:QUERY=UkdGX1BBWV9PVVRfUkFUSU8oQU5OLDIwMDksLCwsLCxOT0FVRElUKQ==&amp;WINDOW=FIRST_POPUP&amp;HEIGHT=45","0&amp;WIDTH=450&amp;START_MAXIMIZED=FALSE&amp;VAR:CALENDAR=FIVEDAY&amp;VAR:SYMBOL=B0PR2N&amp;VAR:INDEX=0"}</definedName>
    <definedName name="_161__FDSAUDITLINK___1" hidden="1">{"fdsup://directions/FAT Viewer?action=UPDATE&amp;creator=factset&amp;DYN_ARGS=TRUE&amp;DOC_NAME=FAT:FQL_AUDITING_CLIENT_TEMPLATE.FAT&amp;display_string=Audit&amp;VAR:KEY=QZMVYJWXQH&amp;VAR:QUERY=UkdGX1BBWV9PVVRfUkFUSU8oQU5OLDIwMDksLCwsLCxOT0FVRElUKQ==&amp;WINDOW=FIRST_POPUP&amp;HEIGHT=45","0&amp;WIDTH=450&amp;START_MAXIMIZED=FALSE&amp;VAR:CALENDAR=FIVEDAY&amp;VAR:SYMBOL=B0PR2N&amp;VAR:INDEX=0"}</definedName>
    <definedName name="_161__FDSAUDITLINK___2" hidden="1">{"fdsup://directions/FAT Viewer?action=UPDATE&amp;creator=factset&amp;DYN_ARGS=TRUE&amp;DOC_NAME=FAT:FQL_AUDITING_CLIENT_TEMPLATE.FAT&amp;display_string=Audit&amp;VAR:KEY=QZMVYJWXQH&amp;VAR:QUERY=UkdGX1BBWV9PVVRfUkFUSU8oQU5OLDIwMDksLCwsLCxOT0FVRElUKQ==&amp;WINDOW=FIRST_POPUP&amp;HEIGHT=45","0&amp;WIDTH=450&amp;START_MAXIMIZED=FALSE&amp;VAR:CALENDAR=FIVEDAY&amp;VAR:SYMBOL=B0PR2N&amp;VAR:INDEX=0"}</definedName>
    <definedName name="_161__FDSAUDITLINK___3" hidden="1">{"fdsup://directions/FAT Viewer?action=UPDATE&amp;creator=factset&amp;DYN_ARGS=TRUE&amp;DOC_NAME=FAT:FQL_AUDITING_CLIENT_TEMPLATE.FAT&amp;display_string=Audit&amp;VAR:KEY=QZMVYJWXQH&amp;VAR:QUERY=UkdGX1BBWV9PVVRfUkFUSU8oQU5OLDIwMDksLCwsLCxOT0FVRElUKQ==&amp;WINDOW=FIRST_POPUP&amp;HEIGHT=45","0&amp;WIDTH=450&amp;START_MAXIMIZED=FALSE&amp;VAR:CALENDAR=FIVEDAY&amp;VAR:SYMBOL=B0PR2N&amp;VAR:INDEX=0"}</definedName>
    <definedName name="_161T3_" hidden="1">{#N/A,#N/A,FALSE,"단축1";#N/A,#N/A,FALSE,"단축2";#N/A,#N/A,FALSE,"단축3";#N/A,#N/A,FALSE,"장축";#N/A,#N/A,FALSE,"4WD"}</definedName>
    <definedName name="_163__FDSAUDITLINK__" hidden="1">{"fdsup://directions/FAT Viewer?action=UPDATE&amp;creator=factset&amp;DYN_ARGS=TRUE&amp;DOC_NAME=FAT:FQL_AUDITING_CLIENT_TEMPLATE.FAT&amp;display_string=Audit&amp;VAR:KEY=WZEHGREZSB&amp;VAR:QUERY=UkdGX1BBWV9PVVRfUkFUSU8oQU5OLDIwMDksLCwsLCxOT0FVRElUKQ==&amp;WINDOW=FIRST_POPUP&amp;HEIGHT=45","0&amp;WIDTH=450&amp;START_MAXIMIZED=FALSE&amp;VAR:CALENDAR=FIVEDAY&amp;VAR:SYMBOL=B5497Y&amp;VAR:INDEX=0"}</definedName>
    <definedName name="_163__FDSAUDITLINK___1" hidden="1">{"fdsup://directions/FAT Viewer?action=UPDATE&amp;creator=factset&amp;DYN_ARGS=TRUE&amp;DOC_NAME=FAT:FQL_AUDITING_CLIENT_TEMPLATE.FAT&amp;display_string=Audit&amp;VAR:KEY=WZEHGREZSB&amp;VAR:QUERY=UkdGX1BBWV9PVVRfUkFUSU8oQU5OLDIwMDksLCwsLCxOT0FVRElUKQ==&amp;WINDOW=FIRST_POPUP&amp;HEIGHT=45","0&amp;WIDTH=450&amp;START_MAXIMIZED=FALSE&amp;VAR:CALENDAR=FIVEDAY&amp;VAR:SYMBOL=B5497Y&amp;VAR:INDEX=0"}</definedName>
    <definedName name="_163__FDSAUDITLINK___2" hidden="1">{"fdsup://directions/FAT Viewer?action=UPDATE&amp;creator=factset&amp;DYN_ARGS=TRUE&amp;DOC_NAME=FAT:FQL_AUDITING_CLIENT_TEMPLATE.FAT&amp;display_string=Audit&amp;VAR:KEY=WZEHGREZSB&amp;VAR:QUERY=UkdGX1BBWV9PVVRfUkFUSU8oQU5OLDIwMDksLCwsLCxOT0FVRElUKQ==&amp;WINDOW=FIRST_POPUP&amp;HEIGHT=45","0&amp;WIDTH=450&amp;START_MAXIMIZED=FALSE&amp;VAR:CALENDAR=FIVEDAY&amp;VAR:SYMBOL=B5497Y&amp;VAR:INDEX=0"}</definedName>
    <definedName name="_163__FDSAUDITLINK___3" hidden="1">{"fdsup://directions/FAT Viewer?action=UPDATE&amp;creator=factset&amp;DYN_ARGS=TRUE&amp;DOC_NAME=FAT:FQL_AUDITING_CLIENT_TEMPLATE.FAT&amp;display_string=Audit&amp;VAR:KEY=WZEHGREZSB&amp;VAR:QUERY=UkdGX1BBWV9PVVRfUkFUSU8oQU5OLDIwMDksLCwsLCxOT0FVRElUKQ==&amp;WINDOW=FIRST_POPUP&amp;HEIGHT=45","0&amp;WIDTH=450&amp;START_MAXIMIZED=FALSE&amp;VAR:CALENDAR=FIVEDAY&amp;VAR:SYMBOL=B5497Y&amp;VAR:INDEX=0"}</definedName>
    <definedName name="_163T5_" hidden="1">{#N/A,#N/A,FALSE,"단축1";#N/A,#N/A,FALSE,"단축2";#N/A,#N/A,FALSE,"단축3";#N/A,#N/A,FALSE,"장축";#N/A,#N/A,FALSE,"4WD"}</definedName>
    <definedName name="_165" localSheetId="37">#REF!</definedName>
    <definedName name="_165" localSheetId="23">#REF!</definedName>
    <definedName name="_165" localSheetId="6">#REF!</definedName>
    <definedName name="_165" localSheetId="11">#REF!</definedName>
    <definedName name="_165">#REF!</definedName>
    <definedName name="_165__FDSAUDITLINK__" hidden="1">{"fdsup://directions/FAT Viewer?action=UPDATE&amp;creator=factset&amp;DYN_ARGS=TRUE&amp;DOC_NAME=FAT:FQL_AUDITING_CLIENT_TEMPLATE.FAT&amp;display_string=Audit&amp;VAR:KEY=QZKTAJETYL&amp;VAR:QUERY=UkdGX1BBWV9PVVRfUkFUSU8oQU5OLDIwMDksLCwsLCxOT0FVRElUKQ==&amp;WINDOW=FIRST_POPUP&amp;HEIGHT=45","0&amp;WIDTH=450&amp;START_MAXIMIZED=FALSE&amp;VAR:CALENDAR=FIVEDAY&amp;VAR:SYMBOL=680060&amp;VAR:INDEX=0"}</definedName>
    <definedName name="_165__FDSAUDITLINK___1" hidden="1">{"fdsup://directions/FAT Viewer?action=UPDATE&amp;creator=factset&amp;DYN_ARGS=TRUE&amp;DOC_NAME=FAT:FQL_AUDITING_CLIENT_TEMPLATE.FAT&amp;display_string=Audit&amp;VAR:KEY=QZKTAJETYL&amp;VAR:QUERY=UkdGX1BBWV9PVVRfUkFUSU8oQU5OLDIwMDksLCwsLCxOT0FVRElUKQ==&amp;WINDOW=FIRST_POPUP&amp;HEIGHT=45","0&amp;WIDTH=450&amp;START_MAXIMIZED=FALSE&amp;VAR:CALENDAR=FIVEDAY&amp;VAR:SYMBOL=680060&amp;VAR:INDEX=0"}</definedName>
    <definedName name="_165__FDSAUDITLINK___2" hidden="1">{"fdsup://directions/FAT Viewer?action=UPDATE&amp;creator=factset&amp;DYN_ARGS=TRUE&amp;DOC_NAME=FAT:FQL_AUDITING_CLIENT_TEMPLATE.FAT&amp;display_string=Audit&amp;VAR:KEY=QZKTAJETYL&amp;VAR:QUERY=UkdGX1BBWV9PVVRfUkFUSU8oQU5OLDIwMDksLCwsLCxOT0FVRElUKQ==&amp;WINDOW=FIRST_POPUP&amp;HEIGHT=45","0&amp;WIDTH=450&amp;START_MAXIMIZED=FALSE&amp;VAR:CALENDAR=FIVEDAY&amp;VAR:SYMBOL=680060&amp;VAR:INDEX=0"}</definedName>
    <definedName name="_165__FDSAUDITLINK___3" hidden="1">{"fdsup://directions/FAT Viewer?action=UPDATE&amp;creator=factset&amp;DYN_ARGS=TRUE&amp;DOC_NAME=FAT:FQL_AUDITING_CLIENT_TEMPLATE.FAT&amp;display_string=Audit&amp;VAR:KEY=QZKTAJETYL&amp;VAR:QUERY=UkdGX1BBWV9PVVRfUkFUSU8oQU5OLDIwMDksLCwsLCxOT0FVRElUKQ==&amp;WINDOW=FIRST_POPUP&amp;HEIGHT=45","0&amp;WIDTH=450&amp;START_MAXIMIZED=FALSE&amp;VAR:CALENDAR=FIVEDAY&amp;VAR:SYMBOL=680060&amp;VAR:INDEX=0"}</definedName>
    <definedName name="_165U232_" hidden="1">{#N/A,#N/A,FALSE,"3410599";#N/A,#N/A,FALSE,"34106";#N/A,#N/A,FALSE,"34903";#N/A,#N/A,FALSE,"4450999";#N/A,#N/A,FALSE,"44901"}</definedName>
    <definedName name="_166" localSheetId="37">#REF!</definedName>
    <definedName name="_166" localSheetId="23">#REF!</definedName>
    <definedName name="_166" localSheetId="6">#REF!</definedName>
    <definedName name="_166" localSheetId="11">#REF!</definedName>
    <definedName name="_166">#REF!</definedName>
    <definedName name="_166__FDSAUDITLINK__" hidden="1">{"fdsup://directions/FAT Viewer?action=UPDATE&amp;creator=factset&amp;DYN_ARGS=TRUE&amp;DOC_NAME=FAT:FQL_AUDITING_CLIENT_TEMPLATE.FAT&amp;display_string=Audit&amp;VAR:KEY=GZWJQDUNGL&amp;VAR:QUERY=UkdGX1BBWV9PVVRfUkFUSU8oQU5OLDIwMDksLCwsLCxOT0FVRElUKQ==&amp;WINDOW=FIRST_POPUP&amp;HEIGHT=45","0&amp;WIDTH=450&amp;START_MAXIMIZED=FALSE&amp;VAR:CALENDAR=FIVEDAY&amp;VAR:SYMBOL=B00LN4&amp;VAR:INDEX=0"}</definedName>
    <definedName name="_166__FDSAUDITLINK___1" hidden="1">{"fdsup://directions/FAT Viewer?action=UPDATE&amp;creator=factset&amp;DYN_ARGS=TRUE&amp;DOC_NAME=FAT:FQL_AUDITING_CLIENT_TEMPLATE.FAT&amp;display_string=Audit&amp;VAR:KEY=GZWJQDUNGL&amp;VAR:QUERY=UkdGX1BBWV9PVVRfUkFUSU8oQU5OLDIwMDksLCwsLCxOT0FVRElUKQ==&amp;WINDOW=FIRST_POPUP&amp;HEIGHT=45","0&amp;WIDTH=450&amp;START_MAXIMIZED=FALSE&amp;VAR:CALENDAR=FIVEDAY&amp;VAR:SYMBOL=B00LN4&amp;VAR:INDEX=0"}</definedName>
    <definedName name="_166__FDSAUDITLINK___2" hidden="1">{"fdsup://directions/FAT Viewer?action=UPDATE&amp;creator=factset&amp;DYN_ARGS=TRUE&amp;DOC_NAME=FAT:FQL_AUDITING_CLIENT_TEMPLATE.FAT&amp;display_string=Audit&amp;VAR:KEY=GZWJQDUNGL&amp;VAR:QUERY=UkdGX1BBWV9PVVRfUkFUSU8oQU5OLDIwMDksLCwsLCxOT0FVRElUKQ==&amp;WINDOW=FIRST_POPUP&amp;HEIGHT=45","0&amp;WIDTH=450&amp;START_MAXIMIZED=FALSE&amp;VAR:CALENDAR=FIVEDAY&amp;VAR:SYMBOL=B00LN4&amp;VAR:INDEX=0"}</definedName>
    <definedName name="_166__FDSAUDITLINK___3" hidden="1">{"fdsup://directions/FAT Viewer?action=UPDATE&amp;creator=factset&amp;DYN_ARGS=TRUE&amp;DOC_NAME=FAT:FQL_AUDITING_CLIENT_TEMPLATE.FAT&amp;display_string=Audit&amp;VAR:KEY=GZWJQDUNGL&amp;VAR:QUERY=UkdGX1BBWV9PVVRfUkFUSU8oQU5OLDIwMDksLCwsLCxOT0FVRElUKQ==&amp;WINDOW=FIRST_POPUP&amp;HEIGHT=45","0&amp;WIDTH=450&amp;START_MAXIMIZED=FALSE&amp;VAR:CALENDAR=FIVEDAY&amp;VAR:SYMBOL=B00LN4&amp;VAR:INDEX=0"}</definedName>
    <definedName name="_167__FDSAUDITLINK__" hidden="1">{"fdsup://directions/FAT Viewer?action=UPDATE&amp;creator=factset&amp;DYN_ARGS=TRUE&amp;DOC_NAME=FAT:FQL_AUDITING_CLIENT_TEMPLATE.FAT&amp;display_string=Audit&amp;VAR:KEY=ANQVUDOBSV&amp;VAR:QUERY=UkdGX1BBWV9PVVRfUkFUSU8oQU5OLDIwMDksLCwsLCxOT0FVRElUKQ==&amp;WINDOW=FIRST_POPUP&amp;HEIGHT=45","0&amp;WIDTH=450&amp;START_MAXIMIZED=FALSE&amp;VAR:CALENDAR=FIVEDAY&amp;VAR:SYMBOL=B1SM7Z&amp;VAR:INDEX=0"}</definedName>
    <definedName name="_167__FDSAUDITLINK___1" hidden="1">{"fdsup://directions/FAT Viewer?action=UPDATE&amp;creator=factset&amp;DYN_ARGS=TRUE&amp;DOC_NAME=FAT:FQL_AUDITING_CLIENT_TEMPLATE.FAT&amp;display_string=Audit&amp;VAR:KEY=ANQVUDOBSV&amp;VAR:QUERY=UkdGX1BBWV9PVVRfUkFUSU8oQU5OLDIwMDksLCwsLCxOT0FVRElUKQ==&amp;WINDOW=FIRST_POPUP&amp;HEIGHT=45","0&amp;WIDTH=450&amp;START_MAXIMIZED=FALSE&amp;VAR:CALENDAR=FIVEDAY&amp;VAR:SYMBOL=B1SM7Z&amp;VAR:INDEX=0"}</definedName>
    <definedName name="_167__FDSAUDITLINK___2" hidden="1">{"fdsup://directions/FAT Viewer?action=UPDATE&amp;creator=factset&amp;DYN_ARGS=TRUE&amp;DOC_NAME=FAT:FQL_AUDITING_CLIENT_TEMPLATE.FAT&amp;display_string=Audit&amp;VAR:KEY=ANQVUDOBSV&amp;VAR:QUERY=UkdGX1BBWV9PVVRfUkFUSU8oQU5OLDIwMDksLCwsLCxOT0FVRElUKQ==&amp;WINDOW=FIRST_POPUP&amp;HEIGHT=45","0&amp;WIDTH=450&amp;START_MAXIMIZED=FALSE&amp;VAR:CALENDAR=FIVEDAY&amp;VAR:SYMBOL=B1SM7Z&amp;VAR:INDEX=0"}</definedName>
    <definedName name="_167__FDSAUDITLINK___3" hidden="1">{"fdsup://directions/FAT Viewer?action=UPDATE&amp;creator=factset&amp;DYN_ARGS=TRUE&amp;DOC_NAME=FAT:FQL_AUDITING_CLIENT_TEMPLATE.FAT&amp;display_string=Audit&amp;VAR:KEY=ANQVUDOBSV&amp;VAR:QUERY=UkdGX1BBWV9PVVRfUkFUSU8oQU5OLDIwMDksLCwsLCxOT0FVRElUKQ==&amp;WINDOW=FIRST_POPUP&amp;HEIGHT=45","0&amp;WIDTH=450&amp;START_MAXIMIZED=FALSE&amp;VAR:CALENDAR=FIVEDAY&amp;VAR:SYMBOL=B1SM7Z&amp;VAR:INDEX=0"}</definedName>
    <definedName name="_167U3_" hidden="1">{#N/A,#N/A,FALSE,"COVER";#N/A,#N/A,FALSE,"0";#N/A,#N/A,FALSE,"1";#N/A,#N/A,FALSE,"2";#N/A,#N/A,FALSE,"3";#N/A,#N/A,FALSE,"4";#N/A,#N/A,FALSE,"5";#N/A,#N/A,FALSE,"6";#N/A,#N/A,FALSE,"7";#N/A,#N/A,FALSE,"8";#N/A,#N/A,FALSE,"9";#N/A,#N/A,FALSE,"10";#N/A,#N/A,FALSE,"11"}</definedName>
    <definedName name="_168__FDSAUDITLINK__" hidden="1">{"fdsup://directions/FAT Viewer?action=UPDATE&amp;creator=factset&amp;DYN_ARGS=TRUE&amp;DOC_NAME=FAT:FQL_AUDITING_CLIENT_TEMPLATE.FAT&amp;display_string=Audit&amp;VAR:KEY=ITENGREXAN&amp;VAR:QUERY=UkdGX1BBWV9PVVRfUkFUSU8oQU5OLDIwMDksLCwsLCxOT0FVRElUKQ==&amp;WINDOW=FIRST_POPUP&amp;HEIGHT=45","0&amp;WIDTH=450&amp;START_MAXIMIZED=FALSE&amp;VAR:CALENDAR=FIVEDAY&amp;VAR:SYMBOL=203317&amp;VAR:INDEX=0"}</definedName>
    <definedName name="_168__FDSAUDITLINK___1" hidden="1">{"fdsup://directions/FAT Viewer?action=UPDATE&amp;creator=factset&amp;DYN_ARGS=TRUE&amp;DOC_NAME=FAT:FQL_AUDITING_CLIENT_TEMPLATE.FAT&amp;display_string=Audit&amp;VAR:KEY=ITENGREXAN&amp;VAR:QUERY=UkdGX1BBWV9PVVRfUkFUSU8oQU5OLDIwMDksLCwsLCxOT0FVRElUKQ==&amp;WINDOW=FIRST_POPUP&amp;HEIGHT=45","0&amp;WIDTH=450&amp;START_MAXIMIZED=FALSE&amp;VAR:CALENDAR=FIVEDAY&amp;VAR:SYMBOL=203317&amp;VAR:INDEX=0"}</definedName>
    <definedName name="_168__FDSAUDITLINK___2" hidden="1">{"fdsup://directions/FAT Viewer?action=UPDATE&amp;creator=factset&amp;DYN_ARGS=TRUE&amp;DOC_NAME=FAT:FQL_AUDITING_CLIENT_TEMPLATE.FAT&amp;display_string=Audit&amp;VAR:KEY=ITENGREXAN&amp;VAR:QUERY=UkdGX1BBWV9PVVRfUkFUSU8oQU5OLDIwMDksLCwsLCxOT0FVRElUKQ==&amp;WINDOW=FIRST_POPUP&amp;HEIGHT=45","0&amp;WIDTH=450&amp;START_MAXIMIZED=FALSE&amp;VAR:CALENDAR=FIVEDAY&amp;VAR:SYMBOL=203317&amp;VAR:INDEX=0"}</definedName>
    <definedName name="_168__FDSAUDITLINK___3" hidden="1">{"fdsup://directions/FAT Viewer?action=UPDATE&amp;creator=factset&amp;DYN_ARGS=TRUE&amp;DOC_NAME=FAT:FQL_AUDITING_CLIENT_TEMPLATE.FAT&amp;display_string=Audit&amp;VAR:KEY=ITENGREXAN&amp;VAR:QUERY=UkdGX1BBWV9PVVRfUkFUSU8oQU5OLDIwMDksLCwsLCxOT0FVRElUKQ==&amp;WINDOW=FIRST_POPUP&amp;HEIGHT=45","0&amp;WIDTH=450&amp;START_MAXIMIZED=FALSE&amp;VAR:CALENDAR=FIVEDAY&amp;VAR:SYMBOL=203317&amp;VAR:INDEX=0"}</definedName>
    <definedName name="_169" localSheetId="37">#REF!</definedName>
    <definedName name="_169" localSheetId="23">#REF!</definedName>
    <definedName name="_169" localSheetId="6">#REF!</definedName>
    <definedName name="_169" localSheetId="11">#REF!</definedName>
    <definedName name="_169">#REF!</definedName>
    <definedName name="_16D_0Working_l" localSheetId="6">#REF!</definedName>
    <definedName name="_16D_0Working_l" localSheetId="11">#REF!</definedName>
    <definedName name="_16D_0Working_l">#REF!</definedName>
    <definedName name="_16P3_" localSheetId="6" hidden="1">#REF!</definedName>
    <definedName name="_16P3_" localSheetId="11" hidden="1">#REF!</definedName>
    <definedName name="_16P3_" hidden="1">#REF!</definedName>
    <definedName name="_16s16_" hidden="1">{#N/A,#N/A,FALSE,"UNIT";#N/A,#N/A,FALSE,"UNIT";#N/A,#N/A,FALSE,"계정"}</definedName>
    <definedName name="_16s3_" hidden="1">{#N/A,#N/A,FALSE,"UNIT";#N/A,#N/A,FALSE,"UNIT";#N/A,#N/A,FALSE,"계정"}</definedName>
    <definedName name="_16审核95_1" localSheetId="6">#REF!</definedName>
    <definedName name="_16审核95_1" localSheetId="11">#REF!</definedName>
    <definedName name="_16审核95_1">#REF!</definedName>
    <definedName name="_17__123Graph_AChart_1C" localSheetId="37" hidden="1">#REF!</definedName>
    <definedName name="_17__123Graph_AChart_1C" localSheetId="23" hidden="1">#REF!</definedName>
    <definedName name="_17__123Graph_AChart_1C" localSheetId="6" hidden="1">#REF!</definedName>
    <definedName name="_17__123Graph_AChart_1C" localSheetId="11" hidden="1">#REF!</definedName>
    <definedName name="_17__123Graph_AChart_1C" hidden="1">#REF!</definedName>
    <definedName name="_17__123Graph_ACHART_27" localSheetId="37" hidden="1">#REF!</definedName>
    <definedName name="_17__123Graph_ACHART_27" localSheetId="23" hidden="1">#REF!</definedName>
    <definedName name="_17__123Graph_ACHART_27" localSheetId="6" hidden="1">#REF!</definedName>
    <definedName name="_17__123Graph_ACHART_27" localSheetId="11" hidden="1">#REF!</definedName>
    <definedName name="_17__123Graph_ACHART_27" hidden="1">#REF!</definedName>
    <definedName name="_17__123Graph_DCHART_1" localSheetId="37" hidden="1">#REF!</definedName>
    <definedName name="_17__123Graph_DCHART_1" localSheetId="23" hidden="1">#REF!</definedName>
    <definedName name="_17__123Graph_DCHART_1" localSheetId="6" hidden="1">#REF!</definedName>
    <definedName name="_17__123Graph_DCHART_1" localSheetId="11" hidden="1">#REF!</definedName>
    <definedName name="_17__123Graph_DCHART_1" hidden="1">#REF!</definedName>
    <definedName name="_17__123Graph_ECHART_3" localSheetId="37" hidden="1">#REF!</definedName>
    <definedName name="_17__123Graph_ECHART_3" localSheetId="23" hidden="1">#REF!</definedName>
    <definedName name="_17__123Graph_ECHART_3" localSheetId="6" hidden="1">#REF!</definedName>
    <definedName name="_17__123Graph_ECHART_3" localSheetId="11" hidden="1">#REF!</definedName>
    <definedName name="_17__123Graph_ECHART_3" hidden="1">#REF!</definedName>
    <definedName name="_17__123Graph_XCHART_1" localSheetId="37" hidden="1">#REF!</definedName>
    <definedName name="_17__123Graph_XCHART_1" localSheetId="23" hidden="1">#REF!</definedName>
    <definedName name="_17__123Graph_XCHART_1" localSheetId="6" hidden="1">#REF!</definedName>
    <definedName name="_17__123Graph_XCHART_1" localSheetId="11" hidden="1">#REF!</definedName>
    <definedName name="_17__123Graph_XCHART_1" hidden="1">#REF!</definedName>
    <definedName name="_17__FDSAUDITLINK__" hidden="1">{"fdsup://directions/FAT Viewer?action=UPDATE&amp;creator=factset&amp;DYN_ARGS=TRUE&amp;DOC_NAME=FAT:FQL_AUDITING_CLIENT_TEMPLATE.FAT&amp;display_string=Audit&amp;VAR:KEY=SDALSHGFQP&amp;VAR:QUERY=UkdGX1BBWV9PVVRfUkFUSU8oQU5OLDIwMDksLCwsLCxOT0FVRElUKQ==&amp;WINDOW=FIRST_POPUP&amp;HEIGHT=45","0&amp;WIDTH=450&amp;START_MAXIMIZED=FALSE&amp;VAR:CALENDAR=FIVEDAY&amp;VAR:SYMBOL=B02GHN&amp;VAR:INDEX=0"}</definedName>
    <definedName name="_17__FDSAUDITLINK___1" hidden="1">{"fdsup://directions/FAT Viewer?action=UPDATE&amp;creator=factset&amp;DYN_ARGS=TRUE&amp;DOC_NAME=FAT:FQL_AUDITING_CLIENT_TEMPLATE.FAT&amp;display_string=Audit&amp;VAR:KEY=SDALSHGFQP&amp;VAR:QUERY=UkdGX1BBWV9PVVRfUkFUSU8oQU5OLDIwMDksLCwsLCxOT0FVRElUKQ==&amp;WINDOW=FIRST_POPUP&amp;HEIGHT=45","0&amp;WIDTH=450&amp;START_MAXIMIZED=FALSE&amp;VAR:CALENDAR=FIVEDAY&amp;VAR:SYMBOL=B02GHN&amp;VAR:INDEX=0"}</definedName>
    <definedName name="_17__FDSAUDITLINK___2" hidden="1">{"fdsup://directions/FAT Viewer?action=UPDATE&amp;creator=factset&amp;DYN_ARGS=TRUE&amp;DOC_NAME=FAT:FQL_AUDITING_CLIENT_TEMPLATE.FAT&amp;display_string=Audit&amp;VAR:KEY=SDALSHGFQP&amp;VAR:QUERY=UkdGX1BBWV9PVVRfUkFUSU8oQU5OLDIwMDksLCwsLCxOT0FVRElUKQ==&amp;WINDOW=FIRST_POPUP&amp;HEIGHT=45","0&amp;WIDTH=450&amp;START_MAXIMIZED=FALSE&amp;VAR:CALENDAR=FIVEDAY&amp;VAR:SYMBOL=B02GHN&amp;VAR:INDEX=0"}</definedName>
    <definedName name="_17__FDSAUDITLINK___3" hidden="1">{"fdsup://directions/FAT Viewer?action=UPDATE&amp;creator=factset&amp;DYN_ARGS=TRUE&amp;DOC_NAME=FAT:FQL_AUDITING_CLIENT_TEMPLATE.FAT&amp;display_string=Audit&amp;VAR:KEY=SDALSHGFQP&amp;VAR:QUERY=UkdGX1BBWV9PVVRfUkFUSU8oQU5OLDIwMDksLCwsLCxOT0FVRElUKQ==&amp;WINDOW=FIRST_POPUP&amp;HEIGHT=45","0&amp;WIDTH=450&amp;START_MAXIMIZED=FALSE&amp;VAR:CALENDAR=FIVEDAY&amp;VAR:SYMBOL=B02GHN&amp;VAR:INDEX=0"}</definedName>
    <definedName name="_170__FDSAUDITLINK__" hidden="1">{"fdsup://directions/FAT Viewer?action=UPDATE&amp;creator=factset&amp;DYN_ARGS=TRUE&amp;DOC_NAME=FAT:FQL_AUDITING_CLIENT_TEMPLATE.FAT&amp;display_string=Audit&amp;VAR:KEY=EZUXMTQHGD&amp;VAR:QUERY=UkdGX1BBWV9PVVRfUkFUSU8oQU5OLDIwMDksLCwsLCxOT0FVRElUKQ==&amp;WINDOW=FIRST_POPUP&amp;HEIGHT=45","0&amp;WIDTH=450&amp;START_MAXIMIZED=FALSE&amp;VAR:CALENDAR=FIVEDAY&amp;VAR:SYMBOL=B01VZN&amp;VAR:INDEX=0"}</definedName>
    <definedName name="_170__FDSAUDITLINK___1" hidden="1">{"fdsup://directions/FAT Viewer?action=UPDATE&amp;creator=factset&amp;DYN_ARGS=TRUE&amp;DOC_NAME=FAT:FQL_AUDITING_CLIENT_TEMPLATE.FAT&amp;display_string=Audit&amp;VAR:KEY=EZUXMTQHGD&amp;VAR:QUERY=UkdGX1BBWV9PVVRfUkFUSU8oQU5OLDIwMDksLCwsLCxOT0FVRElUKQ==&amp;WINDOW=FIRST_POPUP&amp;HEIGHT=45","0&amp;WIDTH=450&amp;START_MAXIMIZED=FALSE&amp;VAR:CALENDAR=FIVEDAY&amp;VAR:SYMBOL=B01VZN&amp;VAR:INDEX=0"}</definedName>
    <definedName name="_170__FDSAUDITLINK___2" hidden="1">{"fdsup://directions/FAT Viewer?action=UPDATE&amp;creator=factset&amp;DYN_ARGS=TRUE&amp;DOC_NAME=FAT:FQL_AUDITING_CLIENT_TEMPLATE.FAT&amp;display_string=Audit&amp;VAR:KEY=EZUXMTQHGD&amp;VAR:QUERY=UkdGX1BBWV9PVVRfUkFUSU8oQU5OLDIwMDksLCwsLCxOT0FVRElUKQ==&amp;WINDOW=FIRST_POPUP&amp;HEIGHT=45","0&amp;WIDTH=450&amp;START_MAXIMIZED=FALSE&amp;VAR:CALENDAR=FIVEDAY&amp;VAR:SYMBOL=B01VZN&amp;VAR:INDEX=0"}</definedName>
    <definedName name="_170__FDSAUDITLINK___3" hidden="1">{"fdsup://directions/FAT Viewer?action=UPDATE&amp;creator=factset&amp;DYN_ARGS=TRUE&amp;DOC_NAME=FAT:FQL_AUDITING_CLIENT_TEMPLATE.FAT&amp;display_string=Audit&amp;VAR:KEY=EZUXMTQHGD&amp;VAR:QUERY=UkdGX1BBWV9PVVRfUkFUSU8oQU5OLDIwMDksLCwsLCxOT0FVRElUKQ==&amp;WINDOW=FIRST_POPUP&amp;HEIGHT=45","0&amp;WIDTH=450&amp;START_MAXIMIZED=FALSE&amp;VAR:CALENDAR=FIVEDAY&amp;VAR:SYMBOL=B01VZN&amp;VAR:INDEX=0"}</definedName>
    <definedName name="_171" localSheetId="37">#REF!</definedName>
    <definedName name="_171" localSheetId="23">#REF!</definedName>
    <definedName name="_171" localSheetId="6">#REF!</definedName>
    <definedName name="_171" localSheetId="11">#REF!</definedName>
    <definedName name="_171">#REF!</definedName>
    <definedName name="_171__FDSAUDITLINK__" hidden="1">{"fdsup://directions/FAT Viewer?action=UPDATE&amp;creator=factset&amp;DYN_ARGS=TRUE&amp;DOC_NAME=FAT:FQL_AUDITING_CLIENT_TEMPLATE.FAT&amp;display_string=Audit&amp;VAR:KEY=AXGZMZKRUR&amp;VAR:QUERY=UkdGX1BBWV9PVVRfUkFUSU8oQU5OLDIwMDksLCwsLCxOT0FVRElUKQ==&amp;WINDOW=FIRST_POPUP&amp;HEIGHT=45","0&amp;WIDTH=450&amp;START_MAXIMIZED=FALSE&amp;VAR:CALENDAR=FIVEDAY&amp;VAR:SYMBOL=685870&amp;VAR:INDEX=0"}</definedName>
    <definedName name="_171__FDSAUDITLINK___1" hidden="1">{"fdsup://directions/FAT Viewer?action=UPDATE&amp;creator=factset&amp;DYN_ARGS=TRUE&amp;DOC_NAME=FAT:FQL_AUDITING_CLIENT_TEMPLATE.FAT&amp;display_string=Audit&amp;VAR:KEY=AXGZMZKRUR&amp;VAR:QUERY=UkdGX1BBWV9PVVRfUkFUSU8oQU5OLDIwMDksLCwsLCxOT0FVRElUKQ==&amp;WINDOW=FIRST_POPUP&amp;HEIGHT=45","0&amp;WIDTH=450&amp;START_MAXIMIZED=FALSE&amp;VAR:CALENDAR=FIVEDAY&amp;VAR:SYMBOL=685870&amp;VAR:INDEX=0"}</definedName>
    <definedName name="_171__FDSAUDITLINK___2" hidden="1">{"fdsup://directions/FAT Viewer?action=UPDATE&amp;creator=factset&amp;DYN_ARGS=TRUE&amp;DOC_NAME=FAT:FQL_AUDITING_CLIENT_TEMPLATE.FAT&amp;display_string=Audit&amp;VAR:KEY=AXGZMZKRUR&amp;VAR:QUERY=UkdGX1BBWV9PVVRfUkFUSU8oQU5OLDIwMDksLCwsLCxOT0FVRElUKQ==&amp;WINDOW=FIRST_POPUP&amp;HEIGHT=45","0&amp;WIDTH=450&amp;START_MAXIMIZED=FALSE&amp;VAR:CALENDAR=FIVEDAY&amp;VAR:SYMBOL=685870&amp;VAR:INDEX=0"}</definedName>
    <definedName name="_171__FDSAUDITLINK___3" hidden="1">{"fdsup://directions/FAT Viewer?action=UPDATE&amp;creator=factset&amp;DYN_ARGS=TRUE&amp;DOC_NAME=FAT:FQL_AUDITING_CLIENT_TEMPLATE.FAT&amp;display_string=Audit&amp;VAR:KEY=AXGZMZKRUR&amp;VAR:QUERY=UkdGX1BBWV9PVVRfUkFUSU8oQU5OLDIwMDksLCwsLCxOT0FVRElUKQ==&amp;WINDOW=FIRST_POPUP&amp;HEIGHT=45","0&amp;WIDTH=450&amp;START_MAXIMIZED=FALSE&amp;VAR:CALENDAR=FIVEDAY&amp;VAR:SYMBOL=685870&amp;VAR:INDEX=0"}</definedName>
    <definedName name="_171w8_" localSheetId="6" hidden="1">#REF!</definedName>
    <definedName name="_171w8_" localSheetId="11" hidden="1">#REF!</definedName>
    <definedName name="_171w8_" hidden="1">#REF!</definedName>
    <definedName name="_172__FDSAUDITLINK__" hidden="1">{"fdsup://directions/FAT Viewer?action=UPDATE&amp;creator=factset&amp;DYN_ARGS=TRUE&amp;DOC_NAME=FAT:FQL_AUDITING_CLIENT_TEMPLATE.FAT&amp;display_string=Audit&amp;VAR:KEY=GDSVOJKRQH&amp;VAR:QUERY=UkdGX1BBWV9PVVRfUkFUSU8oQU5OLDIwMDksLCwsLCxOT0FVRElUKQ==&amp;WINDOW=FIRST_POPUP&amp;HEIGHT=45","0&amp;WIDTH=450&amp;START_MAXIMIZED=FALSE&amp;VAR:CALENDAR=FIVEDAY&amp;VAR:SYMBOL=661040&amp;VAR:INDEX=0"}</definedName>
    <definedName name="_172__FDSAUDITLINK___1" hidden="1">{"fdsup://directions/FAT Viewer?action=UPDATE&amp;creator=factset&amp;DYN_ARGS=TRUE&amp;DOC_NAME=FAT:FQL_AUDITING_CLIENT_TEMPLATE.FAT&amp;display_string=Audit&amp;VAR:KEY=GDSVOJKRQH&amp;VAR:QUERY=UkdGX1BBWV9PVVRfUkFUSU8oQU5OLDIwMDksLCwsLCxOT0FVRElUKQ==&amp;WINDOW=FIRST_POPUP&amp;HEIGHT=45","0&amp;WIDTH=450&amp;START_MAXIMIZED=FALSE&amp;VAR:CALENDAR=FIVEDAY&amp;VAR:SYMBOL=661040&amp;VAR:INDEX=0"}</definedName>
    <definedName name="_172__FDSAUDITLINK___2" hidden="1">{"fdsup://directions/FAT Viewer?action=UPDATE&amp;creator=factset&amp;DYN_ARGS=TRUE&amp;DOC_NAME=FAT:FQL_AUDITING_CLIENT_TEMPLATE.FAT&amp;display_string=Audit&amp;VAR:KEY=GDSVOJKRQH&amp;VAR:QUERY=UkdGX1BBWV9PVVRfUkFUSU8oQU5OLDIwMDksLCwsLCxOT0FVRElUKQ==&amp;WINDOW=FIRST_POPUP&amp;HEIGHT=45","0&amp;WIDTH=450&amp;START_MAXIMIZED=FALSE&amp;VAR:CALENDAR=FIVEDAY&amp;VAR:SYMBOL=661040&amp;VAR:INDEX=0"}</definedName>
    <definedName name="_172__FDSAUDITLINK___3" hidden="1">{"fdsup://directions/FAT Viewer?action=UPDATE&amp;creator=factset&amp;DYN_ARGS=TRUE&amp;DOC_NAME=FAT:FQL_AUDITING_CLIENT_TEMPLATE.FAT&amp;display_string=Audit&amp;VAR:KEY=GDSVOJKRQH&amp;VAR:QUERY=UkdGX1BBWV9PVVRfUkFUSU8oQU5OLDIwMDksLCwsLCxOT0FVRElUKQ==&amp;WINDOW=FIRST_POPUP&amp;HEIGHT=45","0&amp;WIDTH=450&amp;START_MAXIMIZED=FALSE&amp;VAR:CALENDAR=FIVEDAY&amp;VAR:SYMBOL=661040&amp;VAR:INDEX=0"}</definedName>
    <definedName name="_173__FDSAUDITLINK__" hidden="1">{"fdsup://directions/FAT Viewer?action=UPDATE&amp;creator=factset&amp;DYN_ARGS=TRUE&amp;DOC_NAME=FAT:FQL_AUDITING_CLIENT_TEMPLATE.FAT&amp;display_string=Audit&amp;VAR:KEY=SLIXQVADWP&amp;VAR:QUERY=UkdGX1BBWV9PVVRfUkFUSU8oQU5OLDIwMDksLCwsLCxOT0FVRElUKQ==&amp;WINDOW=FIRST_POPUP&amp;HEIGHT=45","0&amp;WIDTH=450&amp;START_MAXIMIZED=FALSE&amp;VAR:CALENDAR=FIVEDAY&amp;VAR:SYMBOL=645026&amp;VAR:INDEX=0"}</definedName>
    <definedName name="_173__FDSAUDITLINK___1" hidden="1">{"fdsup://directions/FAT Viewer?action=UPDATE&amp;creator=factset&amp;DYN_ARGS=TRUE&amp;DOC_NAME=FAT:FQL_AUDITING_CLIENT_TEMPLATE.FAT&amp;display_string=Audit&amp;VAR:KEY=SLIXQVADWP&amp;VAR:QUERY=UkdGX1BBWV9PVVRfUkFUSU8oQU5OLDIwMDksLCwsLCxOT0FVRElUKQ==&amp;WINDOW=FIRST_POPUP&amp;HEIGHT=45","0&amp;WIDTH=450&amp;START_MAXIMIZED=FALSE&amp;VAR:CALENDAR=FIVEDAY&amp;VAR:SYMBOL=645026&amp;VAR:INDEX=0"}</definedName>
    <definedName name="_173__FDSAUDITLINK___2" hidden="1">{"fdsup://directions/FAT Viewer?action=UPDATE&amp;creator=factset&amp;DYN_ARGS=TRUE&amp;DOC_NAME=FAT:FQL_AUDITING_CLIENT_TEMPLATE.FAT&amp;display_string=Audit&amp;VAR:KEY=SLIXQVADWP&amp;VAR:QUERY=UkdGX1BBWV9PVVRfUkFUSU8oQU5OLDIwMDksLCwsLCxOT0FVRElUKQ==&amp;WINDOW=FIRST_POPUP&amp;HEIGHT=45","0&amp;WIDTH=450&amp;START_MAXIMIZED=FALSE&amp;VAR:CALENDAR=FIVEDAY&amp;VAR:SYMBOL=645026&amp;VAR:INDEX=0"}</definedName>
    <definedName name="_173__FDSAUDITLINK___3" hidden="1">{"fdsup://directions/FAT Viewer?action=UPDATE&amp;creator=factset&amp;DYN_ARGS=TRUE&amp;DOC_NAME=FAT:FQL_AUDITING_CLIENT_TEMPLATE.FAT&amp;display_string=Audit&amp;VAR:KEY=SLIXQVADWP&amp;VAR:QUERY=UkdGX1BBWV9PVVRfUkFUSU8oQU5OLDIwMDksLCwsLCxOT0FVRElUKQ==&amp;WINDOW=FIRST_POPUP&amp;HEIGHT=45","0&amp;WIDTH=450&amp;START_MAXIMIZED=FALSE&amp;VAR:CALENDAR=FIVEDAY&amp;VAR:SYMBOL=645026&amp;VAR:INDEX=0"}</definedName>
    <definedName name="_173X3_" localSheetId="6" hidden="1">#REF!</definedName>
    <definedName name="_173X3_" localSheetId="11" hidden="1">#REF!</definedName>
    <definedName name="_173X3_" hidden="1">#REF!</definedName>
    <definedName name="_174__FDSAUDITLINK__" hidden="1">{"fdsup://directions/FAT Viewer?action=UPDATE&amp;creator=factset&amp;DYN_ARGS=TRUE&amp;DOC_NAME=FAT:FQL_AUDITING_CLIENT_TEMPLATE.FAT&amp;display_string=Audit&amp;VAR:KEY=GHERQRSNGJ&amp;VAR:QUERY=UkdGX1BBWV9PVVRfUkFUSU8oQU5OLDIwMDksLCwsLCxOT0FVRElUKQ==&amp;WINDOW=FIRST_POPUP&amp;HEIGHT=45","0&amp;WIDTH=450&amp;START_MAXIMIZED=FALSE&amp;VAR:CALENDAR=FIVEDAY&amp;VAR:SYMBOL=689721&amp;VAR:INDEX=0"}</definedName>
    <definedName name="_174__FDSAUDITLINK___1" hidden="1">{"fdsup://directions/FAT Viewer?action=UPDATE&amp;creator=factset&amp;DYN_ARGS=TRUE&amp;DOC_NAME=FAT:FQL_AUDITING_CLIENT_TEMPLATE.FAT&amp;display_string=Audit&amp;VAR:KEY=GHERQRSNGJ&amp;VAR:QUERY=UkdGX1BBWV9PVVRfUkFUSU8oQU5OLDIwMDksLCwsLCxOT0FVRElUKQ==&amp;WINDOW=FIRST_POPUP&amp;HEIGHT=45","0&amp;WIDTH=450&amp;START_MAXIMIZED=FALSE&amp;VAR:CALENDAR=FIVEDAY&amp;VAR:SYMBOL=689721&amp;VAR:INDEX=0"}</definedName>
    <definedName name="_174__FDSAUDITLINK___2" hidden="1">{"fdsup://directions/FAT Viewer?action=UPDATE&amp;creator=factset&amp;DYN_ARGS=TRUE&amp;DOC_NAME=FAT:FQL_AUDITING_CLIENT_TEMPLATE.FAT&amp;display_string=Audit&amp;VAR:KEY=GHERQRSNGJ&amp;VAR:QUERY=UkdGX1BBWV9PVVRfUkFUSU8oQU5OLDIwMDksLCwsLCxOT0FVRElUKQ==&amp;WINDOW=FIRST_POPUP&amp;HEIGHT=45","0&amp;WIDTH=450&amp;START_MAXIMIZED=FALSE&amp;VAR:CALENDAR=FIVEDAY&amp;VAR:SYMBOL=689721&amp;VAR:INDEX=0"}</definedName>
    <definedName name="_174__FDSAUDITLINK___3" hidden="1">{"fdsup://directions/FAT Viewer?action=UPDATE&amp;creator=factset&amp;DYN_ARGS=TRUE&amp;DOC_NAME=FAT:FQL_AUDITING_CLIENT_TEMPLATE.FAT&amp;display_string=Audit&amp;VAR:KEY=GHERQRSNGJ&amp;VAR:QUERY=UkdGX1BBWV9PVVRfUkFUSU8oQU5OLDIwMDksLCwsLCxOT0FVRElUKQ==&amp;WINDOW=FIRST_POPUP&amp;HEIGHT=45","0&amp;WIDTH=450&amp;START_MAXIMIZED=FALSE&amp;VAR:CALENDAR=FIVEDAY&amp;VAR:SYMBOL=689721&amp;VAR:INDEX=0"}</definedName>
    <definedName name="_175__FDSAUDITLINK__" hidden="1">{"fdsup://directions/FAT Viewer?action=UPDATE&amp;creator=factset&amp;DYN_ARGS=TRUE&amp;DOC_NAME=FAT:FQL_AUDITING_CLIENT_TEMPLATE.FAT&amp;display_string=Audit&amp;VAR:KEY=CDSZSDGNOV&amp;VAR:QUERY=UkdGX1BBWV9PVVRfUkFUSU8oQU5OLDIwMDksLCwsLCxOT0FVRElUKQ==&amp;WINDOW=FIRST_POPUP&amp;HEIGHT=45","0&amp;WIDTH=450&amp;START_MAXIMIZED=FALSE&amp;VAR:CALENDAR=FIVEDAY&amp;VAR:SYMBOL=657270&amp;VAR:INDEX=0"}</definedName>
    <definedName name="_175__FDSAUDITLINK___1" hidden="1">{"fdsup://directions/FAT Viewer?action=UPDATE&amp;creator=factset&amp;DYN_ARGS=TRUE&amp;DOC_NAME=FAT:FQL_AUDITING_CLIENT_TEMPLATE.FAT&amp;display_string=Audit&amp;VAR:KEY=CDSZSDGNOV&amp;VAR:QUERY=UkdGX1BBWV9PVVRfUkFUSU8oQU5OLDIwMDksLCwsLCxOT0FVRElUKQ==&amp;WINDOW=FIRST_POPUP&amp;HEIGHT=45","0&amp;WIDTH=450&amp;START_MAXIMIZED=FALSE&amp;VAR:CALENDAR=FIVEDAY&amp;VAR:SYMBOL=657270&amp;VAR:INDEX=0"}</definedName>
    <definedName name="_175__FDSAUDITLINK___2" hidden="1">{"fdsup://directions/FAT Viewer?action=UPDATE&amp;creator=factset&amp;DYN_ARGS=TRUE&amp;DOC_NAME=FAT:FQL_AUDITING_CLIENT_TEMPLATE.FAT&amp;display_string=Audit&amp;VAR:KEY=CDSZSDGNOV&amp;VAR:QUERY=UkdGX1BBWV9PVVRfUkFUSU8oQU5OLDIwMDksLCwsLCxOT0FVRElUKQ==&amp;WINDOW=FIRST_POPUP&amp;HEIGHT=45","0&amp;WIDTH=450&amp;START_MAXIMIZED=FALSE&amp;VAR:CALENDAR=FIVEDAY&amp;VAR:SYMBOL=657270&amp;VAR:INDEX=0"}</definedName>
    <definedName name="_175__FDSAUDITLINK___3" hidden="1">{"fdsup://directions/FAT Viewer?action=UPDATE&amp;creator=factset&amp;DYN_ARGS=TRUE&amp;DOC_NAME=FAT:FQL_AUDITING_CLIENT_TEMPLATE.FAT&amp;display_string=Audit&amp;VAR:KEY=CDSZSDGNOV&amp;VAR:QUERY=UkdGX1BBWV9PVVRfUkFUSU8oQU5OLDIwMDksLCwsLCxOT0FVRElUKQ==&amp;WINDOW=FIRST_POPUP&amp;HEIGHT=45","0&amp;WIDTH=450&amp;START_MAXIMIZED=FALSE&amp;VAR:CALENDAR=FIVEDAY&amp;VAR:SYMBOL=657270&amp;VAR:INDEX=0"}</definedName>
    <definedName name="_176__FDSAUDITLINK__" hidden="1">{"fdsup://directions/FAT Viewer?action=UPDATE&amp;creator=factset&amp;DYN_ARGS=TRUE&amp;DOC_NAME=FAT:FQL_AUDITING_CLIENT_TEMPLATE.FAT&amp;display_string=Audit&amp;VAR:KEY=GRUFKPYXCV&amp;VAR:QUERY=UkdGX1BBWV9PVVRfUkFUSU8oQU5OLDIwMDksLCwsLCxOT0FVRElUKQ==&amp;WINDOW=FIRST_POPUP&amp;HEIGHT=45","0&amp;WIDTH=450&amp;START_MAXIMIZED=FALSE&amp;VAR:CALENDAR=FIVEDAY&amp;VAR:SYMBOL=634691&amp;VAR:INDEX=0"}</definedName>
    <definedName name="_176__FDSAUDITLINK___1" hidden="1">{"fdsup://directions/FAT Viewer?action=UPDATE&amp;creator=factset&amp;DYN_ARGS=TRUE&amp;DOC_NAME=FAT:FQL_AUDITING_CLIENT_TEMPLATE.FAT&amp;display_string=Audit&amp;VAR:KEY=GRUFKPYXCV&amp;VAR:QUERY=UkdGX1BBWV9PVVRfUkFUSU8oQU5OLDIwMDksLCwsLCxOT0FVRElUKQ==&amp;WINDOW=FIRST_POPUP&amp;HEIGHT=45","0&amp;WIDTH=450&amp;START_MAXIMIZED=FALSE&amp;VAR:CALENDAR=FIVEDAY&amp;VAR:SYMBOL=634691&amp;VAR:INDEX=0"}</definedName>
    <definedName name="_176__FDSAUDITLINK___2" hidden="1">{"fdsup://directions/FAT Viewer?action=UPDATE&amp;creator=factset&amp;DYN_ARGS=TRUE&amp;DOC_NAME=FAT:FQL_AUDITING_CLIENT_TEMPLATE.FAT&amp;display_string=Audit&amp;VAR:KEY=GRUFKPYXCV&amp;VAR:QUERY=UkdGX1BBWV9PVVRfUkFUSU8oQU5OLDIwMDksLCwsLCxOT0FVRElUKQ==&amp;WINDOW=FIRST_POPUP&amp;HEIGHT=45","0&amp;WIDTH=450&amp;START_MAXIMIZED=FALSE&amp;VAR:CALENDAR=FIVEDAY&amp;VAR:SYMBOL=634691&amp;VAR:INDEX=0"}</definedName>
    <definedName name="_176__FDSAUDITLINK___3" hidden="1">{"fdsup://directions/FAT Viewer?action=UPDATE&amp;creator=factset&amp;DYN_ARGS=TRUE&amp;DOC_NAME=FAT:FQL_AUDITING_CLIENT_TEMPLATE.FAT&amp;display_string=Audit&amp;VAR:KEY=GRUFKPYXCV&amp;VAR:QUERY=UkdGX1BBWV9PVVRfUkFUSU8oQU5OLDIwMDksLCwsLCxOT0FVRElUKQ==&amp;WINDOW=FIRST_POPUP&amp;HEIGHT=45","0&amp;WIDTH=450&amp;START_MAXIMIZED=FALSE&amp;VAR:CALENDAR=FIVEDAY&amp;VAR:SYMBOL=634691&amp;VAR:INDEX=0"}</definedName>
    <definedName name="_177__FDSAUDITLINK__" hidden="1">{"fdsup://directions/FAT Viewer?action=UPDATE&amp;creator=factset&amp;DYN_ARGS=TRUE&amp;DOC_NAME=FAT:FQL_AUDITING_CLIENT_TEMPLATE.FAT&amp;display_string=Audit&amp;VAR:KEY=MZUFYXILCH&amp;VAR:QUERY=UkdGX1BBWV9PVVRfUkFUSU8oQU5OLDIwMDksLCwsLCxOT0FVRElUKQ==&amp;WINDOW=FIRST_POPUP&amp;HEIGHT=45","0&amp;WIDTH=450&amp;START_MAXIMIZED=FALSE&amp;VAR:CALENDAR=FIVEDAY&amp;VAR:SYMBOL=682150&amp;VAR:INDEX=0"}</definedName>
    <definedName name="_177__FDSAUDITLINK___1" hidden="1">{"fdsup://directions/FAT Viewer?action=UPDATE&amp;creator=factset&amp;DYN_ARGS=TRUE&amp;DOC_NAME=FAT:FQL_AUDITING_CLIENT_TEMPLATE.FAT&amp;display_string=Audit&amp;VAR:KEY=MZUFYXILCH&amp;VAR:QUERY=UkdGX1BBWV9PVVRfUkFUSU8oQU5OLDIwMDksLCwsLCxOT0FVRElUKQ==&amp;WINDOW=FIRST_POPUP&amp;HEIGHT=45","0&amp;WIDTH=450&amp;START_MAXIMIZED=FALSE&amp;VAR:CALENDAR=FIVEDAY&amp;VAR:SYMBOL=682150&amp;VAR:INDEX=0"}</definedName>
    <definedName name="_177__FDSAUDITLINK___2" hidden="1">{"fdsup://directions/FAT Viewer?action=UPDATE&amp;creator=factset&amp;DYN_ARGS=TRUE&amp;DOC_NAME=FAT:FQL_AUDITING_CLIENT_TEMPLATE.FAT&amp;display_string=Audit&amp;VAR:KEY=MZUFYXILCH&amp;VAR:QUERY=UkdGX1BBWV9PVVRfUkFUSU8oQU5OLDIwMDksLCwsLCxOT0FVRElUKQ==&amp;WINDOW=FIRST_POPUP&amp;HEIGHT=45","0&amp;WIDTH=450&amp;START_MAXIMIZED=FALSE&amp;VAR:CALENDAR=FIVEDAY&amp;VAR:SYMBOL=682150&amp;VAR:INDEX=0"}</definedName>
    <definedName name="_177__FDSAUDITLINK___3" hidden="1">{"fdsup://directions/FAT Viewer?action=UPDATE&amp;creator=factset&amp;DYN_ARGS=TRUE&amp;DOC_NAME=FAT:FQL_AUDITING_CLIENT_TEMPLATE.FAT&amp;display_string=Audit&amp;VAR:KEY=MZUFYXILCH&amp;VAR:QUERY=UkdGX1BBWV9PVVRfUkFUSU8oQU5OLDIwMDksLCwsLCxOT0FVRElUKQ==&amp;WINDOW=FIRST_POPUP&amp;HEIGHT=45","0&amp;WIDTH=450&amp;START_MAXIMIZED=FALSE&amp;VAR:CALENDAR=FIVEDAY&amp;VAR:SYMBOL=682150&amp;VAR:INDEX=0"}</definedName>
    <definedName name="_178__FDSAUDITLINK__" hidden="1">{"fdsup://directions/FAT Viewer?action=UPDATE&amp;creator=factset&amp;DYN_ARGS=TRUE&amp;DOC_NAME=FAT:FQL_AUDITING_CLIENT_TEMPLATE.FAT&amp;display_string=Audit&amp;VAR:KEY=CNKPAZATOD&amp;VAR:QUERY=UkdGX1BBWV9PVVRfUkFUSU8oQU5OLDIwMDksLCwsLCxOT0FVRElUKQ==&amp;WINDOW=FIRST_POPUP&amp;HEIGHT=45","0&amp;WIDTH=450&amp;START_MAXIMIZED=FALSE&amp;VAR:CALENDAR=FIVEDAY&amp;VAR:SYMBOL=643856&amp;VAR:INDEX=0"}</definedName>
    <definedName name="_178__FDSAUDITLINK___1" hidden="1">{"fdsup://directions/FAT Viewer?action=UPDATE&amp;creator=factset&amp;DYN_ARGS=TRUE&amp;DOC_NAME=FAT:FQL_AUDITING_CLIENT_TEMPLATE.FAT&amp;display_string=Audit&amp;VAR:KEY=CNKPAZATOD&amp;VAR:QUERY=UkdGX1BBWV9PVVRfUkFUSU8oQU5OLDIwMDksLCwsLCxOT0FVRElUKQ==&amp;WINDOW=FIRST_POPUP&amp;HEIGHT=45","0&amp;WIDTH=450&amp;START_MAXIMIZED=FALSE&amp;VAR:CALENDAR=FIVEDAY&amp;VAR:SYMBOL=643856&amp;VAR:INDEX=0"}</definedName>
    <definedName name="_178__FDSAUDITLINK___2" hidden="1">{"fdsup://directions/FAT Viewer?action=UPDATE&amp;creator=factset&amp;DYN_ARGS=TRUE&amp;DOC_NAME=FAT:FQL_AUDITING_CLIENT_TEMPLATE.FAT&amp;display_string=Audit&amp;VAR:KEY=CNKPAZATOD&amp;VAR:QUERY=UkdGX1BBWV9PVVRfUkFUSU8oQU5OLDIwMDksLCwsLCxOT0FVRElUKQ==&amp;WINDOW=FIRST_POPUP&amp;HEIGHT=45","0&amp;WIDTH=450&amp;START_MAXIMIZED=FALSE&amp;VAR:CALENDAR=FIVEDAY&amp;VAR:SYMBOL=643856&amp;VAR:INDEX=0"}</definedName>
    <definedName name="_178__FDSAUDITLINK___3" hidden="1">{"fdsup://directions/FAT Viewer?action=UPDATE&amp;creator=factset&amp;DYN_ARGS=TRUE&amp;DOC_NAME=FAT:FQL_AUDITING_CLIENT_TEMPLATE.FAT&amp;display_string=Audit&amp;VAR:KEY=CNKPAZATOD&amp;VAR:QUERY=UkdGX1BBWV9PVVRfUkFUSU8oQU5OLDIwMDksLCwsLCxOT0FVRElUKQ==&amp;WINDOW=FIRST_POPUP&amp;HEIGHT=45","0&amp;WIDTH=450&amp;START_MAXIMIZED=FALSE&amp;VAR:CALENDAR=FIVEDAY&amp;VAR:SYMBOL=643856&amp;VAR:INDEX=0"}</definedName>
    <definedName name="_179__FDSAUDITLINK__" hidden="1">{"fdsup://directions/FAT Viewer?action=UPDATE&amp;creator=factset&amp;DYN_ARGS=TRUE&amp;DOC_NAME=FAT:FQL_AUDITING_CLIENT_TEMPLATE.FAT&amp;display_string=Audit&amp;VAR:KEY=WRSDIHQRGB&amp;VAR:QUERY=UkdGX1BBWV9PVVRfUkFUSU8oQU5OLDIwMDksLCwsLCxOT0FVRElUKQ==&amp;WINDOW=FIRST_POPUP&amp;HEIGHT=45","0&amp;WIDTH=450&amp;START_MAXIMIZED=FALSE&amp;VAR:CALENDAR=FIVEDAY&amp;VAR:SYMBOL=677172&amp;VAR:INDEX=0"}</definedName>
    <definedName name="_179__FDSAUDITLINK___1" hidden="1">{"fdsup://directions/FAT Viewer?action=UPDATE&amp;creator=factset&amp;DYN_ARGS=TRUE&amp;DOC_NAME=FAT:FQL_AUDITING_CLIENT_TEMPLATE.FAT&amp;display_string=Audit&amp;VAR:KEY=WRSDIHQRGB&amp;VAR:QUERY=UkdGX1BBWV9PVVRfUkFUSU8oQU5OLDIwMDksLCwsLCxOT0FVRElUKQ==&amp;WINDOW=FIRST_POPUP&amp;HEIGHT=45","0&amp;WIDTH=450&amp;START_MAXIMIZED=FALSE&amp;VAR:CALENDAR=FIVEDAY&amp;VAR:SYMBOL=677172&amp;VAR:INDEX=0"}</definedName>
    <definedName name="_179__FDSAUDITLINK___2" hidden="1">{"fdsup://directions/FAT Viewer?action=UPDATE&amp;creator=factset&amp;DYN_ARGS=TRUE&amp;DOC_NAME=FAT:FQL_AUDITING_CLIENT_TEMPLATE.FAT&amp;display_string=Audit&amp;VAR:KEY=WRSDIHQRGB&amp;VAR:QUERY=UkdGX1BBWV9PVVRfUkFUSU8oQU5OLDIwMDksLCwsLCxOT0FVRElUKQ==&amp;WINDOW=FIRST_POPUP&amp;HEIGHT=45","0&amp;WIDTH=450&amp;START_MAXIMIZED=FALSE&amp;VAR:CALENDAR=FIVEDAY&amp;VAR:SYMBOL=677172&amp;VAR:INDEX=0"}</definedName>
    <definedName name="_179__FDSAUDITLINK___3" hidden="1">{"fdsup://directions/FAT Viewer?action=UPDATE&amp;creator=factset&amp;DYN_ARGS=TRUE&amp;DOC_NAME=FAT:FQL_AUDITING_CLIENT_TEMPLATE.FAT&amp;display_string=Audit&amp;VAR:KEY=WRSDIHQRGB&amp;VAR:QUERY=UkdGX1BBWV9PVVRfUkFUSU8oQU5OLDIwMDksLCwsLCxOT0FVRElUKQ==&amp;WINDOW=FIRST_POPUP&amp;HEIGHT=45","0&amp;WIDTH=450&amp;START_MAXIMIZED=FALSE&amp;VAR:CALENDAR=FIVEDAY&amp;VAR:SYMBOL=677172&amp;VAR:INDEX=0"}</definedName>
    <definedName name="_17K3_" hidden="1">{#N/A,#N/A,FALSE,"COVER";#N/A,#N/A,FALSE,"0";#N/A,#N/A,FALSE,"1";#N/A,#N/A,FALSE,"2";#N/A,#N/A,FALSE,"3";#N/A,#N/A,FALSE,"4";#N/A,#N/A,FALSE,"5";#N/A,#N/A,FALSE,"6";#N/A,#N/A,FALSE,"7";#N/A,#N/A,FALSE,"8";#N/A,#N/A,FALSE,"9";#N/A,#N/A,FALSE,"10";#N/A,#N/A,FALSE,"11"}</definedName>
    <definedName name="_17P2_" localSheetId="6" hidden="1">#REF!</definedName>
    <definedName name="_17P2_" localSheetId="11" hidden="1">#REF!</definedName>
    <definedName name="_17P2_" hidden="1">#REF!</definedName>
    <definedName name="_17s17_" hidden="1">{#N/A,#N/A,FALSE,"UNIT";#N/A,#N/A,FALSE,"UNIT";#N/A,#N/A,FALSE,"계정"}</definedName>
    <definedName name="_17s4_" hidden="1">{#N/A,#N/A,FALSE,"UNIT";#N/A,#N/A,FALSE,"UNIT";#N/A,#N/A,FALSE,"계정"}</definedName>
    <definedName name="_18_??????" localSheetId="6">#REF!</definedName>
    <definedName name="_18_??????" localSheetId="11">#REF!</definedName>
    <definedName name="_18_??????">#REF!</definedName>
    <definedName name="_18________123Graph_XCHART_1" localSheetId="37" hidden="1">#REF!</definedName>
    <definedName name="_18________123Graph_XCHART_1" localSheetId="23" hidden="1">#REF!</definedName>
    <definedName name="_18________123Graph_XCHART_1" localSheetId="6" hidden="1">#REF!</definedName>
    <definedName name="_18________123Graph_XCHART_1" localSheetId="11" hidden="1">#REF!</definedName>
    <definedName name="_18________123Graph_XCHART_1" hidden="1">#REF!</definedName>
    <definedName name="_18__123Graph_AChart_1E" localSheetId="37" hidden="1">#REF!</definedName>
    <definedName name="_18__123Graph_AChart_1E" localSheetId="23" hidden="1">#REF!</definedName>
    <definedName name="_18__123Graph_AChart_1E" localSheetId="6" hidden="1">#REF!</definedName>
    <definedName name="_18__123Graph_AChart_1E" localSheetId="11" hidden="1">#REF!</definedName>
    <definedName name="_18__123Graph_AChart_1E" hidden="1">#REF!</definedName>
    <definedName name="_18__123Graph_ACHART_28" localSheetId="37" hidden="1">#REF!</definedName>
    <definedName name="_18__123Graph_ACHART_28" localSheetId="23" hidden="1">#REF!</definedName>
    <definedName name="_18__123Graph_ACHART_28" localSheetId="6" hidden="1">#REF!</definedName>
    <definedName name="_18__123Graph_ACHART_28" localSheetId="11" hidden="1">#REF!</definedName>
    <definedName name="_18__123Graph_ACHART_28" hidden="1">#REF!</definedName>
    <definedName name="_18__123Graph_DCHART_2" localSheetId="37" hidden="1">#REF!</definedName>
    <definedName name="_18__123Graph_DCHART_2" localSheetId="23" hidden="1">#REF!</definedName>
    <definedName name="_18__123Graph_DCHART_2" localSheetId="6" hidden="1">#REF!</definedName>
    <definedName name="_18__123Graph_DCHART_2" localSheetId="11" hidden="1">#REF!</definedName>
    <definedName name="_18__123Graph_DCHART_2" hidden="1">#REF!</definedName>
    <definedName name="_18__123Graph_ECHART_4" localSheetId="37" hidden="1">#REF!</definedName>
    <definedName name="_18__123Graph_ECHART_4" localSheetId="23" hidden="1">#REF!</definedName>
    <definedName name="_18__123Graph_ECHART_4" localSheetId="6" hidden="1">#REF!</definedName>
    <definedName name="_18__123Graph_ECHART_4" localSheetId="11" hidden="1">#REF!</definedName>
    <definedName name="_18__123Graph_ECHART_4" hidden="1">#REF!</definedName>
    <definedName name="_18__123Graph_XCHART_2" localSheetId="37" hidden="1">#REF!</definedName>
    <definedName name="_18__123Graph_XCHART_2" localSheetId="23" hidden="1">#REF!</definedName>
    <definedName name="_18__123Graph_XCHART_2" localSheetId="6" hidden="1">#REF!</definedName>
    <definedName name="_18__123Graph_XCHART_2" localSheetId="11" hidden="1">#REF!</definedName>
    <definedName name="_18__123Graph_XCHART_2" hidden="1">#REF!</definedName>
    <definedName name="_18__FDSAUDITLINK__" hidden="1">{"fdsup://directions/FAT Viewer?action=UPDATE&amp;creator=factset&amp;DYN_ARGS=TRUE&amp;DOC_NAME=FAT:FQL_AUDITING_CLIENT_TEMPLATE.FAT&amp;display_string=Audit&amp;VAR:KEY=AHCBWLKRAN&amp;VAR:QUERY=UkdGX1BBWV9PVVRfUkFUSU8oQU5OLDIwMDksLCwsLCxOT0FVRElUKQ==&amp;WINDOW=FIRST_POPUP&amp;HEIGHT=45","0&amp;WIDTH=450&amp;START_MAXIMIZED=FALSE&amp;VAR:CALENDAR=FIVEDAY&amp;VAR:SYMBOL=680482&amp;VAR:INDEX=0"}</definedName>
    <definedName name="_18__FDSAUDITLINK___1" hidden="1">{"fdsup://directions/FAT Viewer?action=UPDATE&amp;creator=factset&amp;DYN_ARGS=TRUE&amp;DOC_NAME=FAT:FQL_AUDITING_CLIENT_TEMPLATE.FAT&amp;display_string=Audit&amp;VAR:KEY=AHCBWLKRAN&amp;VAR:QUERY=UkdGX1BBWV9PVVRfUkFUSU8oQU5OLDIwMDksLCwsLCxOT0FVRElUKQ==&amp;WINDOW=FIRST_POPUP&amp;HEIGHT=45","0&amp;WIDTH=450&amp;START_MAXIMIZED=FALSE&amp;VAR:CALENDAR=FIVEDAY&amp;VAR:SYMBOL=680482&amp;VAR:INDEX=0"}</definedName>
    <definedName name="_18__FDSAUDITLINK___2" hidden="1">{"fdsup://directions/FAT Viewer?action=UPDATE&amp;creator=factset&amp;DYN_ARGS=TRUE&amp;DOC_NAME=FAT:FQL_AUDITING_CLIENT_TEMPLATE.FAT&amp;display_string=Audit&amp;VAR:KEY=AHCBWLKRAN&amp;VAR:QUERY=UkdGX1BBWV9PVVRfUkFUSU8oQU5OLDIwMDksLCwsLCxOT0FVRElUKQ==&amp;WINDOW=FIRST_POPUP&amp;HEIGHT=45","0&amp;WIDTH=450&amp;START_MAXIMIZED=FALSE&amp;VAR:CALENDAR=FIVEDAY&amp;VAR:SYMBOL=680482&amp;VAR:INDEX=0"}</definedName>
    <definedName name="_18__FDSAUDITLINK___3" hidden="1">{"fdsup://directions/FAT Viewer?action=UPDATE&amp;creator=factset&amp;DYN_ARGS=TRUE&amp;DOC_NAME=FAT:FQL_AUDITING_CLIENT_TEMPLATE.FAT&amp;display_string=Audit&amp;VAR:KEY=AHCBWLKRAN&amp;VAR:QUERY=UkdGX1BBWV9PVVRfUkFUSU8oQU5OLDIwMDksLCwsLCxOT0FVRElUKQ==&amp;WINDOW=FIRST_POPUP&amp;HEIGHT=45","0&amp;WIDTH=450&amp;START_MAXIMIZED=FALSE&amp;VAR:CALENDAR=FIVEDAY&amp;VAR:SYMBOL=680482&amp;VAR:INDEX=0"}</definedName>
    <definedName name="_180__FDSAUDITLINK__" hidden="1">{"fdsup://directions/FAT Viewer?action=UPDATE&amp;creator=factset&amp;DYN_ARGS=TRUE&amp;DOC_NAME=FAT:FQL_AUDITING_CLIENT_TEMPLATE.FAT&amp;display_string=Audit&amp;VAR:KEY=MZUNANEHMF&amp;VAR:QUERY=UkdGX0VOVFJQUl9WQUxfREFJTFkoNDA5ODMsLCwsVVNELCwnRElMJyk=&amp;WINDOW=FIRST_POPUP&amp;HEIGHT=45","0&amp;WIDTH=450&amp;START_MAXIMIZED=FALSE&amp;VAR:CALENDAR=FIVEDAY&amp;VAR:SYMBOL=B035F6&amp;VAR:INDEX=0"}</definedName>
    <definedName name="_180__FDSAUDITLINK___1" hidden="1">{"fdsup://directions/FAT Viewer?action=UPDATE&amp;creator=factset&amp;DYN_ARGS=TRUE&amp;DOC_NAME=FAT:FQL_AUDITING_CLIENT_TEMPLATE.FAT&amp;display_string=Audit&amp;VAR:KEY=MZUNANEHMF&amp;VAR:QUERY=UkdGX0VOVFJQUl9WQUxfREFJTFkoNDA5ODMsLCwsVVNELCwnRElMJyk=&amp;WINDOW=FIRST_POPUP&amp;HEIGHT=45","0&amp;WIDTH=450&amp;START_MAXIMIZED=FALSE&amp;VAR:CALENDAR=FIVEDAY&amp;VAR:SYMBOL=B035F6&amp;VAR:INDEX=0"}</definedName>
    <definedName name="_180__FDSAUDITLINK___2" hidden="1">{"fdsup://directions/FAT Viewer?action=UPDATE&amp;creator=factset&amp;DYN_ARGS=TRUE&amp;DOC_NAME=FAT:FQL_AUDITING_CLIENT_TEMPLATE.FAT&amp;display_string=Audit&amp;VAR:KEY=MZUNANEHMF&amp;VAR:QUERY=UkdGX0VOVFJQUl9WQUxfREFJTFkoNDA5ODMsLCwsVVNELCwnRElMJyk=&amp;WINDOW=FIRST_POPUP&amp;HEIGHT=45","0&amp;WIDTH=450&amp;START_MAXIMIZED=FALSE&amp;VAR:CALENDAR=FIVEDAY&amp;VAR:SYMBOL=B035F6&amp;VAR:INDEX=0"}</definedName>
    <definedName name="_180__FDSAUDITLINK___3" hidden="1">{"fdsup://directions/FAT Viewer?action=UPDATE&amp;creator=factset&amp;DYN_ARGS=TRUE&amp;DOC_NAME=FAT:FQL_AUDITING_CLIENT_TEMPLATE.FAT&amp;display_string=Audit&amp;VAR:KEY=MZUNANEHMF&amp;VAR:QUERY=UkdGX0VOVFJQUl9WQUxfREFJTFkoNDA5ODMsLCwsVVNELCwnRElMJyk=&amp;WINDOW=FIRST_POPUP&amp;HEIGHT=45","0&amp;WIDTH=450&amp;START_MAXIMIZED=FALSE&amp;VAR:CALENDAR=FIVEDAY&amp;VAR:SYMBOL=B035F6&amp;VAR:INDEX=0"}</definedName>
    <definedName name="_181" localSheetId="37">#REF!</definedName>
    <definedName name="_181" localSheetId="23">#REF!</definedName>
    <definedName name="_181" localSheetId="6">#REF!</definedName>
    <definedName name="_181" localSheetId="11">#REF!</definedName>
    <definedName name="_181">#REF!</definedName>
    <definedName name="_181__FDSAUDITLINK__" hidden="1">{"fdsup://directions/FAT Viewer?action=UPDATE&amp;creator=factset&amp;DYN_ARGS=TRUE&amp;DOC_NAME=FAT:FQL_AUDITING_CLIENT_TEMPLATE.FAT&amp;display_string=Audit&amp;VAR:KEY=IDCXCBOHWH&amp;VAR:QUERY=UkdGX0VOVFJQUl9WQUxfREFJTFkoNDA5ODMsLCwsVVNELCwnRElMJyk=&amp;WINDOW=FIRST_POPUP&amp;HEIGHT=45","0&amp;WIDTH=450&amp;START_MAXIMIZED=FALSE&amp;VAR:CALENDAR=FIVEDAY&amp;VAR:SYMBOL=680895&amp;VAR:INDEX=0"}</definedName>
    <definedName name="_181__FDSAUDITLINK___1" hidden="1">{"fdsup://directions/FAT Viewer?action=UPDATE&amp;creator=factset&amp;DYN_ARGS=TRUE&amp;DOC_NAME=FAT:FQL_AUDITING_CLIENT_TEMPLATE.FAT&amp;display_string=Audit&amp;VAR:KEY=IDCXCBOHWH&amp;VAR:QUERY=UkdGX0VOVFJQUl9WQUxfREFJTFkoNDA5ODMsLCwsVVNELCwnRElMJyk=&amp;WINDOW=FIRST_POPUP&amp;HEIGHT=45","0&amp;WIDTH=450&amp;START_MAXIMIZED=FALSE&amp;VAR:CALENDAR=FIVEDAY&amp;VAR:SYMBOL=680895&amp;VAR:INDEX=0"}</definedName>
    <definedName name="_181__FDSAUDITLINK___2" hidden="1">{"fdsup://directions/FAT Viewer?action=UPDATE&amp;creator=factset&amp;DYN_ARGS=TRUE&amp;DOC_NAME=FAT:FQL_AUDITING_CLIENT_TEMPLATE.FAT&amp;display_string=Audit&amp;VAR:KEY=IDCXCBOHWH&amp;VAR:QUERY=UkdGX0VOVFJQUl9WQUxfREFJTFkoNDA5ODMsLCwsVVNELCwnRElMJyk=&amp;WINDOW=FIRST_POPUP&amp;HEIGHT=45","0&amp;WIDTH=450&amp;START_MAXIMIZED=FALSE&amp;VAR:CALENDAR=FIVEDAY&amp;VAR:SYMBOL=680895&amp;VAR:INDEX=0"}</definedName>
    <definedName name="_181__FDSAUDITLINK___3" hidden="1">{"fdsup://directions/FAT Viewer?action=UPDATE&amp;creator=factset&amp;DYN_ARGS=TRUE&amp;DOC_NAME=FAT:FQL_AUDITING_CLIENT_TEMPLATE.FAT&amp;display_string=Audit&amp;VAR:KEY=IDCXCBOHWH&amp;VAR:QUERY=UkdGX0VOVFJQUl9WQUxfREFJTFkoNDA5ODMsLCwsVVNELCwnRElMJyk=&amp;WINDOW=FIRST_POPUP&amp;HEIGHT=45","0&amp;WIDTH=450&amp;START_MAXIMIZED=FALSE&amp;VAR:CALENDAR=FIVEDAY&amp;VAR:SYMBOL=680895&amp;VAR:INDEX=0"}</definedName>
    <definedName name="_18101">#N/A</definedName>
    <definedName name="_18102">#N/A</definedName>
    <definedName name="_18105" localSheetId="37">#REF!</definedName>
    <definedName name="_18105" localSheetId="23">#REF!</definedName>
    <definedName name="_18105" localSheetId="6">#REF!</definedName>
    <definedName name="_18105" localSheetId="11">#REF!</definedName>
    <definedName name="_18105">#REF!</definedName>
    <definedName name="_18198">#N/A</definedName>
    <definedName name="_182__FDSAUDITLINK__" hidden="1">{"fdsup://directions/FAT Viewer?action=UPDATE&amp;creator=factset&amp;DYN_ARGS=TRUE&amp;DOC_NAME=FAT:FQL_AUDITING_CLIENT_TEMPLATE.FAT&amp;display_string=Audit&amp;VAR:KEY=KJUPODYFGT&amp;VAR:QUERY=UkdGX0VOVFJQUl9WQUxfREFJTFkoNDA5ODMsLCwsVVNELCwnRElMJyk=&amp;WINDOW=FIRST_POPUP&amp;HEIGHT=45","0&amp;WIDTH=450&amp;START_MAXIMIZED=FALSE&amp;VAR:CALENDAR=FIVEDAY&amp;VAR:SYMBOL=625149&amp;VAR:INDEX=0"}</definedName>
    <definedName name="_182__FDSAUDITLINK___1" hidden="1">{"fdsup://directions/FAT Viewer?action=UPDATE&amp;creator=factset&amp;DYN_ARGS=TRUE&amp;DOC_NAME=FAT:FQL_AUDITING_CLIENT_TEMPLATE.FAT&amp;display_string=Audit&amp;VAR:KEY=KJUPODYFGT&amp;VAR:QUERY=UkdGX0VOVFJQUl9WQUxfREFJTFkoNDA5ODMsLCwsVVNELCwnRElMJyk=&amp;WINDOW=FIRST_POPUP&amp;HEIGHT=45","0&amp;WIDTH=450&amp;START_MAXIMIZED=FALSE&amp;VAR:CALENDAR=FIVEDAY&amp;VAR:SYMBOL=625149&amp;VAR:INDEX=0"}</definedName>
    <definedName name="_182__FDSAUDITLINK___2" hidden="1">{"fdsup://directions/FAT Viewer?action=UPDATE&amp;creator=factset&amp;DYN_ARGS=TRUE&amp;DOC_NAME=FAT:FQL_AUDITING_CLIENT_TEMPLATE.FAT&amp;display_string=Audit&amp;VAR:KEY=KJUPODYFGT&amp;VAR:QUERY=UkdGX0VOVFJQUl9WQUxfREFJTFkoNDA5ODMsLCwsVVNELCwnRElMJyk=&amp;WINDOW=FIRST_POPUP&amp;HEIGHT=45","0&amp;WIDTH=450&amp;START_MAXIMIZED=FALSE&amp;VAR:CALENDAR=FIVEDAY&amp;VAR:SYMBOL=625149&amp;VAR:INDEX=0"}</definedName>
    <definedName name="_182__FDSAUDITLINK___3" hidden="1">{"fdsup://directions/FAT Viewer?action=UPDATE&amp;creator=factset&amp;DYN_ARGS=TRUE&amp;DOC_NAME=FAT:FQL_AUDITING_CLIENT_TEMPLATE.FAT&amp;display_string=Audit&amp;VAR:KEY=KJUPODYFGT&amp;VAR:QUERY=UkdGX0VOVFJQUl9WQUxfREFJTFkoNDA5ODMsLCwsVVNELCwnRElMJyk=&amp;WINDOW=FIRST_POPUP&amp;HEIGHT=45","0&amp;WIDTH=450&amp;START_MAXIMIZED=FALSE&amp;VAR:CALENDAR=FIVEDAY&amp;VAR:SYMBOL=625149&amp;VAR:INDEX=0"}</definedName>
    <definedName name="_183__FDSAUDITLINK__" hidden="1">{"fdsup://directions/FAT Viewer?action=UPDATE&amp;creator=factset&amp;DYN_ARGS=TRUE&amp;DOC_NAME=FAT:FQL_AUDITING_CLIENT_TEMPLATE.FAT&amp;display_string=Audit&amp;VAR:KEY=UTUJWPEDSX&amp;VAR:QUERY=UkdGX0VOVFJQUl9WQUxfREFJTFkoNDA5ODMsLCwsVVNELCwnRElMJyk=&amp;WINDOW=FIRST_POPUP&amp;HEIGHT=45","0&amp;WIDTH=450&amp;START_MAXIMIZED=FALSE&amp;VAR:CALENDAR=FIVEDAY&amp;VAR:SYMBOL=679243&amp;VAR:INDEX=0"}</definedName>
    <definedName name="_183__FDSAUDITLINK___1" hidden="1">{"fdsup://directions/FAT Viewer?action=UPDATE&amp;creator=factset&amp;DYN_ARGS=TRUE&amp;DOC_NAME=FAT:FQL_AUDITING_CLIENT_TEMPLATE.FAT&amp;display_string=Audit&amp;VAR:KEY=UTUJWPEDSX&amp;VAR:QUERY=UkdGX0VOVFJQUl9WQUxfREFJTFkoNDA5ODMsLCwsVVNELCwnRElMJyk=&amp;WINDOW=FIRST_POPUP&amp;HEIGHT=45","0&amp;WIDTH=450&amp;START_MAXIMIZED=FALSE&amp;VAR:CALENDAR=FIVEDAY&amp;VAR:SYMBOL=679243&amp;VAR:INDEX=0"}</definedName>
    <definedName name="_183__FDSAUDITLINK___2" hidden="1">{"fdsup://directions/FAT Viewer?action=UPDATE&amp;creator=factset&amp;DYN_ARGS=TRUE&amp;DOC_NAME=FAT:FQL_AUDITING_CLIENT_TEMPLATE.FAT&amp;display_string=Audit&amp;VAR:KEY=UTUJWPEDSX&amp;VAR:QUERY=UkdGX0VOVFJQUl9WQUxfREFJTFkoNDA5ODMsLCwsVVNELCwnRElMJyk=&amp;WINDOW=FIRST_POPUP&amp;HEIGHT=45","0&amp;WIDTH=450&amp;START_MAXIMIZED=FALSE&amp;VAR:CALENDAR=FIVEDAY&amp;VAR:SYMBOL=679243&amp;VAR:INDEX=0"}</definedName>
    <definedName name="_183__FDSAUDITLINK___3" hidden="1">{"fdsup://directions/FAT Viewer?action=UPDATE&amp;creator=factset&amp;DYN_ARGS=TRUE&amp;DOC_NAME=FAT:FQL_AUDITING_CLIENT_TEMPLATE.FAT&amp;display_string=Audit&amp;VAR:KEY=UTUJWPEDSX&amp;VAR:QUERY=UkdGX0VOVFJQUl9WQUxfREFJTFkoNDA5ODMsLCwsVVNELCwnRElMJyk=&amp;WINDOW=FIRST_POPUP&amp;HEIGHT=45","0&amp;WIDTH=450&amp;START_MAXIMIZED=FALSE&amp;VAR:CALENDAR=FIVEDAY&amp;VAR:SYMBOL=679243&amp;VAR:INDEX=0"}</definedName>
    <definedName name="_184__FDSAUDITLINK__" hidden="1">{"fdsup://directions/FAT Viewer?action=UPDATE&amp;creator=factset&amp;DYN_ARGS=TRUE&amp;DOC_NAME=FAT:FQL_AUDITING_CLIENT_TEMPLATE.FAT&amp;display_string=Audit&amp;VAR:KEY=YRWJUZSHUV&amp;VAR:QUERY=UkdGX0VOVFJQUl9WQUxfREFJTFkoNDA5ODMsLCwsVVNELCwnRElMJyk=&amp;WINDOW=FIRST_POPUP&amp;HEIGHT=45","0&amp;WIDTH=450&amp;START_MAXIMIZED=FALSE&amp;VAR:CALENDAR=FIVEDAY&amp;VAR:SYMBOL=611363&amp;VAR:INDEX=0"}</definedName>
    <definedName name="_184__FDSAUDITLINK___1" hidden="1">{"fdsup://directions/FAT Viewer?action=UPDATE&amp;creator=factset&amp;DYN_ARGS=TRUE&amp;DOC_NAME=FAT:FQL_AUDITING_CLIENT_TEMPLATE.FAT&amp;display_string=Audit&amp;VAR:KEY=YRWJUZSHUV&amp;VAR:QUERY=UkdGX0VOVFJQUl9WQUxfREFJTFkoNDA5ODMsLCwsVVNELCwnRElMJyk=&amp;WINDOW=FIRST_POPUP&amp;HEIGHT=45","0&amp;WIDTH=450&amp;START_MAXIMIZED=FALSE&amp;VAR:CALENDAR=FIVEDAY&amp;VAR:SYMBOL=611363&amp;VAR:INDEX=0"}</definedName>
    <definedName name="_184__FDSAUDITLINK___2" hidden="1">{"fdsup://directions/FAT Viewer?action=UPDATE&amp;creator=factset&amp;DYN_ARGS=TRUE&amp;DOC_NAME=FAT:FQL_AUDITING_CLIENT_TEMPLATE.FAT&amp;display_string=Audit&amp;VAR:KEY=YRWJUZSHUV&amp;VAR:QUERY=UkdGX0VOVFJQUl9WQUxfREFJTFkoNDA5ODMsLCwsVVNELCwnRElMJyk=&amp;WINDOW=FIRST_POPUP&amp;HEIGHT=45","0&amp;WIDTH=450&amp;START_MAXIMIZED=FALSE&amp;VAR:CALENDAR=FIVEDAY&amp;VAR:SYMBOL=611363&amp;VAR:INDEX=0"}</definedName>
    <definedName name="_184__FDSAUDITLINK___3" hidden="1">{"fdsup://directions/FAT Viewer?action=UPDATE&amp;creator=factset&amp;DYN_ARGS=TRUE&amp;DOC_NAME=FAT:FQL_AUDITING_CLIENT_TEMPLATE.FAT&amp;display_string=Audit&amp;VAR:KEY=YRWJUZSHUV&amp;VAR:QUERY=UkdGX0VOVFJQUl9WQUxfREFJTFkoNDA5ODMsLCwsVVNELCwnRElMJyk=&amp;WINDOW=FIRST_POPUP&amp;HEIGHT=45","0&amp;WIDTH=450&amp;START_MAXIMIZED=FALSE&amp;VAR:CALENDAR=FIVEDAY&amp;VAR:SYMBOL=611363&amp;VAR:INDEX=0"}</definedName>
    <definedName name="_185__FDSAUDITLINK__" hidden="1">{"fdsup://directions/FAT Viewer?action=UPDATE&amp;creator=factset&amp;DYN_ARGS=TRUE&amp;DOC_NAME=FAT:FQL_AUDITING_CLIENT_TEMPLATE.FAT&amp;display_string=Audit&amp;VAR:KEY=WJILQJCFGN&amp;VAR:QUERY=UkdGX0VOVFJQUl9WQUxfREFJTFkoNDA5ODMsLCwsVVNELCwnRElMJyk=&amp;WINDOW=FIRST_POPUP&amp;HEIGHT=45","0&amp;WIDTH=450&amp;START_MAXIMIZED=FALSE&amp;VAR:CALENDAR=FIVEDAY&amp;VAR:SYMBOL=B04VQ9&amp;VAR:INDEX=0"}</definedName>
    <definedName name="_185__FDSAUDITLINK___1" hidden="1">{"fdsup://directions/FAT Viewer?action=UPDATE&amp;creator=factset&amp;DYN_ARGS=TRUE&amp;DOC_NAME=FAT:FQL_AUDITING_CLIENT_TEMPLATE.FAT&amp;display_string=Audit&amp;VAR:KEY=WJILQJCFGN&amp;VAR:QUERY=UkdGX0VOVFJQUl9WQUxfREFJTFkoNDA5ODMsLCwsVVNELCwnRElMJyk=&amp;WINDOW=FIRST_POPUP&amp;HEIGHT=45","0&amp;WIDTH=450&amp;START_MAXIMIZED=FALSE&amp;VAR:CALENDAR=FIVEDAY&amp;VAR:SYMBOL=B04VQ9&amp;VAR:INDEX=0"}</definedName>
    <definedName name="_185__FDSAUDITLINK___2" hidden="1">{"fdsup://directions/FAT Viewer?action=UPDATE&amp;creator=factset&amp;DYN_ARGS=TRUE&amp;DOC_NAME=FAT:FQL_AUDITING_CLIENT_TEMPLATE.FAT&amp;display_string=Audit&amp;VAR:KEY=WJILQJCFGN&amp;VAR:QUERY=UkdGX0VOVFJQUl9WQUxfREFJTFkoNDA5ODMsLCwsVVNELCwnRElMJyk=&amp;WINDOW=FIRST_POPUP&amp;HEIGHT=45","0&amp;WIDTH=450&amp;START_MAXIMIZED=FALSE&amp;VAR:CALENDAR=FIVEDAY&amp;VAR:SYMBOL=B04VQ9&amp;VAR:INDEX=0"}</definedName>
    <definedName name="_185__FDSAUDITLINK___3" hidden="1">{"fdsup://directions/FAT Viewer?action=UPDATE&amp;creator=factset&amp;DYN_ARGS=TRUE&amp;DOC_NAME=FAT:FQL_AUDITING_CLIENT_TEMPLATE.FAT&amp;display_string=Audit&amp;VAR:KEY=WJILQJCFGN&amp;VAR:QUERY=UkdGX0VOVFJQUl9WQUxfREFJTFkoNDA5ODMsLCwsVVNELCwnRElMJyk=&amp;WINDOW=FIRST_POPUP&amp;HEIGHT=45","0&amp;WIDTH=450&amp;START_MAXIMIZED=FALSE&amp;VAR:CALENDAR=FIVEDAY&amp;VAR:SYMBOL=B04VQ9&amp;VAR:INDEX=0"}</definedName>
    <definedName name="_186__FDSAUDITLINK__" hidden="1">{"fdsup://directions/FAT Viewer?action=UPDATE&amp;creator=factset&amp;DYN_ARGS=TRUE&amp;DOC_NAME=FAT:FQL_AUDITING_CLIENT_TEMPLATE.FAT&amp;display_string=Audit&amp;VAR:KEY=CRCVGZWPED&amp;VAR:QUERY=UkdGX0VOVFJQUl9WQUxfREFJTFkoNDA5ODMsLCwsVVNELCwnRElMJyk=&amp;WINDOW=FIRST_POPUP&amp;HEIGHT=45","0&amp;WIDTH=450&amp;START_MAXIMIZED=FALSE&amp;VAR:CALENDAR=FIVEDAY&amp;VAR:SYMBOL=B58V69&amp;VAR:INDEX=0"}</definedName>
    <definedName name="_186__FDSAUDITLINK___1" hidden="1">{"fdsup://directions/FAT Viewer?action=UPDATE&amp;creator=factset&amp;DYN_ARGS=TRUE&amp;DOC_NAME=FAT:FQL_AUDITING_CLIENT_TEMPLATE.FAT&amp;display_string=Audit&amp;VAR:KEY=CRCVGZWPED&amp;VAR:QUERY=UkdGX0VOVFJQUl9WQUxfREFJTFkoNDA5ODMsLCwsVVNELCwnRElMJyk=&amp;WINDOW=FIRST_POPUP&amp;HEIGHT=45","0&amp;WIDTH=450&amp;START_MAXIMIZED=FALSE&amp;VAR:CALENDAR=FIVEDAY&amp;VAR:SYMBOL=B58V69&amp;VAR:INDEX=0"}</definedName>
    <definedName name="_186__FDSAUDITLINK___2" hidden="1">{"fdsup://directions/FAT Viewer?action=UPDATE&amp;creator=factset&amp;DYN_ARGS=TRUE&amp;DOC_NAME=FAT:FQL_AUDITING_CLIENT_TEMPLATE.FAT&amp;display_string=Audit&amp;VAR:KEY=CRCVGZWPED&amp;VAR:QUERY=UkdGX0VOVFJQUl9WQUxfREFJTFkoNDA5ODMsLCwsVVNELCwnRElMJyk=&amp;WINDOW=FIRST_POPUP&amp;HEIGHT=45","0&amp;WIDTH=450&amp;START_MAXIMIZED=FALSE&amp;VAR:CALENDAR=FIVEDAY&amp;VAR:SYMBOL=B58V69&amp;VAR:INDEX=0"}</definedName>
    <definedName name="_186__FDSAUDITLINK___3" hidden="1">{"fdsup://directions/FAT Viewer?action=UPDATE&amp;creator=factset&amp;DYN_ARGS=TRUE&amp;DOC_NAME=FAT:FQL_AUDITING_CLIENT_TEMPLATE.FAT&amp;display_string=Audit&amp;VAR:KEY=CRCVGZWPED&amp;VAR:QUERY=UkdGX0VOVFJQUl9WQUxfREFJTFkoNDA5ODMsLCwsVVNELCwnRElMJyk=&amp;WINDOW=FIRST_POPUP&amp;HEIGHT=45","0&amp;WIDTH=450&amp;START_MAXIMIZED=FALSE&amp;VAR:CALENDAR=FIVEDAY&amp;VAR:SYMBOL=B58V69&amp;VAR:INDEX=0"}</definedName>
    <definedName name="_187__FDSAUDITLINK__" hidden="1">{"fdsup://directions/FAT Viewer?action=UPDATE&amp;creator=factset&amp;DYN_ARGS=TRUE&amp;DOC_NAME=FAT:FQL_AUDITING_CLIENT_TEMPLATE.FAT&amp;display_string=Audit&amp;VAR:KEY=YPUDIPYZGH&amp;VAR:QUERY=UkdGX0VOVFJQUl9WQUxfREFJTFkoNDA5ODMsLCwsVVNELCwnRElMJyk=&amp;WINDOW=FIRST_POPUP&amp;HEIGHT=45","0&amp;WIDTH=450&amp;START_MAXIMIZED=FALSE&amp;VAR:CALENDAR=FIVEDAY&amp;VAR:SYMBOL=630245&amp;VAR:INDEX=0"}</definedName>
    <definedName name="_187__FDSAUDITLINK___1" hidden="1">{"fdsup://directions/FAT Viewer?action=UPDATE&amp;creator=factset&amp;DYN_ARGS=TRUE&amp;DOC_NAME=FAT:FQL_AUDITING_CLIENT_TEMPLATE.FAT&amp;display_string=Audit&amp;VAR:KEY=YPUDIPYZGH&amp;VAR:QUERY=UkdGX0VOVFJQUl9WQUxfREFJTFkoNDA5ODMsLCwsVVNELCwnRElMJyk=&amp;WINDOW=FIRST_POPUP&amp;HEIGHT=45","0&amp;WIDTH=450&amp;START_MAXIMIZED=FALSE&amp;VAR:CALENDAR=FIVEDAY&amp;VAR:SYMBOL=630245&amp;VAR:INDEX=0"}</definedName>
    <definedName name="_187__FDSAUDITLINK___2" hidden="1">{"fdsup://directions/FAT Viewer?action=UPDATE&amp;creator=factset&amp;DYN_ARGS=TRUE&amp;DOC_NAME=FAT:FQL_AUDITING_CLIENT_TEMPLATE.FAT&amp;display_string=Audit&amp;VAR:KEY=YPUDIPYZGH&amp;VAR:QUERY=UkdGX0VOVFJQUl9WQUxfREFJTFkoNDA5ODMsLCwsVVNELCwnRElMJyk=&amp;WINDOW=FIRST_POPUP&amp;HEIGHT=45","0&amp;WIDTH=450&amp;START_MAXIMIZED=FALSE&amp;VAR:CALENDAR=FIVEDAY&amp;VAR:SYMBOL=630245&amp;VAR:INDEX=0"}</definedName>
    <definedName name="_187__FDSAUDITLINK___3" hidden="1">{"fdsup://directions/FAT Viewer?action=UPDATE&amp;creator=factset&amp;DYN_ARGS=TRUE&amp;DOC_NAME=FAT:FQL_AUDITING_CLIENT_TEMPLATE.FAT&amp;display_string=Audit&amp;VAR:KEY=YPUDIPYZGH&amp;VAR:QUERY=UkdGX0VOVFJQUl9WQUxfREFJTFkoNDA5ODMsLCwsVVNELCwnRElMJyk=&amp;WINDOW=FIRST_POPUP&amp;HEIGHT=45","0&amp;WIDTH=450&amp;START_MAXIMIZED=FALSE&amp;VAR:CALENDAR=FIVEDAY&amp;VAR:SYMBOL=630245&amp;VAR:INDEX=0"}</definedName>
    <definedName name="_188__FDSAUDITLINK__" hidden="1">{"fdsup://directions/FAT Viewer?action=UPDATE&amp;creator=factset&amp;DYN_ARGS=TRUE&amp;DOC_NAME=FAT:FQL_AUDITING_CLIENT_TEMPLATE.FAT&amp;display_string=Audit&amp;VAR:KEY=ONQNYHIJCV&amp;VAR:QUERY=UkdGX0VOVFJQUl9WQUxfREFJTFkoNDA5ODMsLCwsVVNELCwnRElMJyk=&amp;WINDOW=FIRST_POPUP&amp;HEIGHT=45","0&amp;WIDTH=450&amp;START_MAXIMIZED=FALSE&amp;VAR:CALENDAR=FIVEDAY&amp;VAR:SYMBOL=614192&amp;VAR:INDEX=0"}</definedName>
    <definedName name="_188__FDSAUDITLINK___1" hidden="1">{"fdsup://directions/FAT Viewer?action=UPDATE&amp;creator=factset&amp;DYN_ARGS=TRUE&amp;DOC_NAME=FAT:FQL_AUDITING_CLIENT_TEMPLATE.FAT&amp;display_string=Audit&amp;VAR:KEY=ONQNYHIJCV&amp;VAR:QUERY=UkdGX0VOVFJQUl9WQUxfREFJTFkoNDA5ODMsLCwsVVNELCwnRElMJyk=&amp;WINDOW=FIRST_POPUP&amp;HEIGHT=45","0&amp;WIDTH=450&amp;START_MAXIMIZED=FALSE&amp;VAR:CALENDAR=FIVEDAY&amp;VAR:SYMBOL=614192&amp;VAR:INDEX=0"}</definedName>
    <definedName name="_188__FDSAUDITLINK___2" hidden="1">{"fdsup://directions/FAT Viewer?action=UPDATE&amp;creator=factset&amp;DYN_ARGS=TRUE&amp;DOC_NAME=FAT:FQL_AUDITING_CLIENT_TEMPLATE.FAT&amp;display_string=Audit&amp;VAR:KEY=ONQNYHIJCV&amp;VAR:QUERY=UkdGX0VOVFJQUl9WQUxfREFJTFkoNDA5ODMsLCwsVVNELCwnRElMJyk=&amp;WINDOW=FIRST_POPUP&amp;HEIGHT=45","0&amp;WIDTH=450&amp;START_MAXIMIZED=FALSE&amp;VAR:CALENDAR=FIVEDAY&amp;VAR:SYMBOL=614192&amp;VAR:INDEX=0"}</definedName>
    <definedName name="_188__FDSAUDITLINK___3" hidden="1">{"fdsup://directions/FAT Viewer?action=UPDATE&amp;creator=factset&amp;DYN_ARGS=TRUE&amp;DOC_NAME=FAT:FQL_AUDITING_CLIENT_TEMPLATE.FAT&amp;display_string=Audit&amp;VAR:KEY=ONQNYHIJCV&amp;VAR:QUERY=UkdGX0VOVFJQUl9WQUxfREFJTFkoNDA5ODMsLCwsVVNELCwnRElMJyk=&amp;WINDOW=FIRST_POPUP&amp;HEIGHT=45","0&amp;WIDTH=450&amp;START_MAXIMIZED=FALSE&amp;VAR:CALENDAR=FIVEDAY&amp;VAR:SYMBOL=614192&amp;VAR:INDEX=0"}</definedName>
    <definedName name="_189__FDSAUDITLINK__" hidden="1">{"fdsup://directions/FAT Viewer?action=UPDATE&amp;creator=factset&amp;DYN_ARGS=TRUE&amp;DOC_NAME=FAT:FQL_AUDITING_CLIENT_TEMPLATE.FAT&amp;display_string=Audit&amp;VAR:KEY=CDGHEBURWT&amp;VAR:QUERY=UkdGX0VOVFJQUl9WQUxfREFJTFkoNDA5ODMsLCwsVVNELCwnRElMJyk=&amp;WINDOW=FIRST_POPUP&amp;HEIGHT=45","0&amp;WIDTH=450&amp;START_MAXIMIZED=FALSE&amp;VAR:CALENDAR=FIVEDAY&amp;VAR:SYMBOL=B0VCF2&amp;VAR:INDEX=0"}</definedName>
    <definedName name="_189__FDSAUDITLINK___1" hidden="1">{"fdsup://directions/FAT Viewer?action=UPDATE&amp;creator=factset&amp;DYN_ARGS=TRUE&amp;DOC_NAME=FAT:FQL_AUDITING_CLIENT_TEMPLATE.FAT&amp;display_string=Audit&amp;VAR:KEY=CDGHEBURWT&amp;VAR:QUERY=UkdGX0VOVFJQUl9WQUxfREFJTFkoNDA5ODMsLCwsVVNELCwnRElMJyk=&amp;WINDOW=FIRST_POPUP&amp;HEIGHT=45","0&amp;WIDTH=450&amp;START_MAXIMIZED=FALSE&amp;VAR:CALENDAR=FIVEDAY&amp;VAR:SYMBOL=B0VCF2&amp;VAR:INDEX=0"}</definedName>
    <definedName name="_189__FDSAUDITLINK___2" hidden="1">{"fdsup://directions/FAT Viewer?action=UPDATE&amp;creator=factset&amp;DYN_ARGS=TRUE&amp;DOC_NAME=FAT:FQL_AUDITING_CLIENT_TEMPLATE.FAT&amp;display_string=Audit&amp;VAR:KEY=CDGHEBURWT&amp;VAR:QUERY=UkdGX0VOVFJQUl9WQUxfREFJTFkoNDA5ODMsLCwsVVNELCwnRElMJyk=&amp;WINDOW=FIRST_POPUP&amp;HEIGHT=45","0&amp;WIDTH=450&amp;START_MAXIMIZED=FALSE&amp;VAR:CALENDAR=FIVEDAY&amp;VAR:SYMBOL=B0VCF2&amp;VAR:INDEX=0"}</definedName>
    <definedName name="_189__FDSAUDITLINK___3" hidden="1">{"fdsup://directions/FAT Viewer?action=UPDATE&amp;creator=factset&amp;DYN_ARGS=TRUE&amp;DOC_NAME=FAT:FQL_AUDITING_CLIENT_TEMPLATE.FAT&amp;display_string=Audit&amp;VAR:KEY=CDGHEBURWT&amp;VAR:QUERY=UkdGX0VOVFJQUl9WQUxfREFJTFkoNDA5ODMsLCwsVVNELCwnRElMJyk=&amp;WINDOW=FIRST_POPUP&amp;HEIGHT=45","0&amp;WIDTH=450&amp;START_MAXIMIZED=FALSE&amp;VAR:CALENDAR=FIVEDAY&amp;VAR:SYMBOL=B0VCF2&amp;VAR:INDEX=0"}</definedName>
    <definedName name="_18FOREIGN_S" localSheetId="6">#REF!</definedName>
    <definedName name="_18FOREIGN_S" localSheetId="11">#REF!</definedName>
    <definedName name="_18FOREIGN_S">#REF!</definedName>
    <definedName name="_18s1_" hidden="1">{#N/A,#N/A,FALSE,"UNIT";#N/A,#N/A,FALSE,"UNIT";#N/A,#N/A,FALSE,"계정"}</definedName>
    <definedName name="_18s11_" hidden="1">{#N/A,#N/A,FALSE,"UNIT";#N/A,#N/A,FALSE,"UNIT";#N/A,#N/A,FALSE,"계정"}</definedName>
    <definedName name="_18s13_" hidden="1">{#N/A,#N/A,FALSE,"UNIT";#N/A,#N/A,FALSE,"UNIT";#N/A,#N/A,FALSE,"계정"}</definedName>
    <definedName name="_18s2_" hidden="1">{#N/A,#N/A,FALSE,"UNIT";#N/A,#N/A,FALSE,"UNIT";#N/A,#N/A,FALSE,"계정"}</definedName>
    <definedName name="_18s5_" hidden="1">{#N/A,#N/A,FALSE,"UNIT";#N/A,#N/A,FALSE,"UNIT";#N/A,#N/A,FALSE,"계정"}</definedName>
    <definedName name="_19__123Graph_AChart_1F" localSheetId="37" hidden="1">#REF!</definedName>
    <definedName name="_19__123Graph_AChart_1F" localSheetId="23" hidden="1">#REF!</definedName>
    <definedName name="_19__123Graph_AChart_1F" localSheetId="6" hidden="1">#REF!</definedName>
    <definedName name="_19__123Graph_AChart_1F" localSheetId="11" hidden="1">#REF!</definedName>
    <definedName name="_19__123Graph_AChart_1F" hidden="1">#REF!</definedName>
    <definedName name="_19__123Graph_ACHART_3" localSheetId="37" hidden="1">#REF!</definedName>
    <definedName name="_19__123Graph_ACHART_3" localSheetId="23" hidden="1">#REF!</definedName>
    <definedName name="_19__123Graph_ACHART_3" localSheetId="6" hidden="1">#REF!</definedName>
    <definedName name="_19__123Graph_ACHART_3" localSheetId="11" hidden="1">#REF!</definedName>
    <definedName name="_19__123Graph_ACHART_3" hidden="1">#REF!</definedName>
    <definedName name="_19__123Graph_LBL_ACHART_1" localSheetId="37" hidden="1">#REF!</definedName>
    <definedName name="_19__123Graph_LBL_ACHART_1" localSheetId="23" hidden="1">#REF!</definedName>
    <definedName name="_19__123Graph_LBL_ACHART_1" localSheetId="6" hidden="1">#REF!</definedName>
    <definedName name="_19__123Graph_LBL_ACHART_1" localSheetId="11" hidden="1">#REF!</definedName>
    <definedName name="_19__123Graph_LBL_ACHART_1" hidden="1">#REF!</definedName>
    <definedName name="_19__123Graph_XCHART_1" localSheetId="37" hidden="1">#REF!</definedName>
    <definedName name="_19__123Graph_XCHART_1" localSheetId="23" hidden="1">#REF!</definedName>
    <definedName name="_19__123Graph_XCHART_1" localSheetId="6" hidden="1">#REF!</definedName>
    <definedName name="_19__123Graph_XCHART_1" localSheetId="11" hidden="1">#REF!</definedName>
    <definedName name="_19__123Graph_XCHART_1" hidden="1">#REF!</definedName>
    <definedName name="_19__123Graph_XCHART_3" localSheetId="37" hidden="1">#REF!</definedName>
    <definedName name="_19__123Graph_XCHART_3" localSheetId="23" hidden="1">#REF!</definedName>
    <definedName name="_19__123Graph_XCHART_3" localSheetId="6" hidden="1">#REF!</definedName>
    <definedName name="_19__123Graph_XCHART_3" localSheetId="11" hidden="1">#REF!</definedName>
    <definedName name="_19__123Graph_XCHART_3" hidden="1">#REF!</definedName>
    <definedName name="_19__FDSAUDITLINK__" hidden="1">{"fdsup://directions/FAT Viewer?action=UPDATE&amp;creator=factset&amp;DYN_ARGS=TRUE&amp;DOC_NAME=FAT:FQL_AUDITING_CLIENT_TEMPLATE.FAT&amp;display_string=Audit&amp;VAR:KEY=QZKTAJETYL&amp;VAR:QUERY=UkdGX1BBWV9PVVRfUkFUSU8oQU5OLDIwMDksLCwsLCxOT0FVRElUKQ==&amp;WINDOW=FIRST_POPUP&amp;HEIGHT=45","0&amp;WIDTH=450&amp;START_MAXIMIZED=FALSE&amp;VAR:CALENDAR=FIVEDAY&amp;VAR:SYMBOL=680060&amp;VAR:INDEX=0"}</definedName>
    <definedName name="_19__FDSAUDITLINK___1" hidden="1">{"fdsup://directions/FAT Viewer?action=UPDATE&amp;creator=factset&amp;DYN_ARGS=TRUE&amp;DOC_NAME=FAT:FQL_AUDITING_CLIENT_TEMPLATE.FAT&amp;display_string=Audit&amp;VAR:KEY=QZKTAJETYL&amp;VAR:QUERY=UkdGX1BBWV9PVVRfUkFUSU8oQU5OLDIwMDksLCwsLCxOT0FVRElUKQ==&amp;WINDOW=FIRST_POPUP&amp;HEIGHT=45","0&amp;WIDTH=450&amp;START_MAXIMIZED=FALSE&amp;VAR:CALENDAR=FIVEDAY&amp;VAR:SYMBOL=680060&amp;VAR:INDEX=0"}</definedName>
    <definedName name="_19__FDSAUDITLINK___2" hidden="1">{"fdsup://directions/FAT Viewer?action=UPDATE&amp;creator=factset&amp;DYN_ARGS=TRUE&amp;DOC_NAME=FAT:FQL_AUDITING_CLIENT_TEMPLATE.FAT&amp;display_string=Audit&amp;VAR:KEY=QZKTAJETYL&amp;VAR:QUERY=UkdGX1BBWV9PVVRfUkFUSU8oQU5OLDIwMDksLCwsLCxOT0FVRElUKQ==&amp;WINDOW=FIRST_POPUP&amp;HEIGHT=45","0&amp;WIDTH=450&amp;START_MAXIMIZED=FALSE&amp;VAR:CALENDAR=FIVEDAY&amp;VAR:SYMBOL=680060&amp;VAR:INDEX=0"}</definedName>
    <definedName name="_19__FDSAUDITLINK___3" hidden="1">{"fdsup://directions/FAT Viewer?action=UPDATE&amp;creator=factset&amp;DYN_ARGS=TRUE&amp;DOC_NAME=FAT:FQL_AUDITING_CLIENT_TEMPLATE.FAT&amp;display_string=Audit&amp;VAR:KEY=QZKTAJETYL&amp;VAR:QUERY=UkdGX1BBWV9PVVRfUkFUSU8oQU5OLDIwMDksLCwsLCxOT0FVRElUKQ==&amp;WINDOW=FIRST_POPUP&amp;HEIGHT=45","0&amp;WIDTH=450&amp;START_MAXIMIZED=FALSE&amp;VAR:CALENDAR=FIVEDAY&amp;VAR:SYMBOL=680060&amp;VAR:INDEX=0"}</definedName>
    <definedName name="_190__FDSAUDITLINK__" hidden="1">{"fdsup://directions/FAT Viewer?action=UPDATE&amp;creator=factset&amp;DYN_ARGS=TRUE&amp;DOC_NAME=FAT:FQL_AUDITING_CLIENT_TEMPLATE.FAT&amp;display_string=Audit&amp;VAR:KEY=YPKVQDOLUD&amp;VAR:QUERY=UkdGX0VOVFJQUl9WQUxfREFJTFkoNDA5ODMsLCwsVVNELCwnRElMJyk=&amp;WINDOW=FIRST_POPUP&amp;HEIGHT=45","0&amp;WIDTH=450&amp;START_MAXIMIZED=FALSE&amp;VAR:CALENDAR=FIVEDAY&amp;VAR:SYMBOL=B5M70F&amp;VAR:INDEX=0"}</definedName>
    <definedName name="_190__FDSAUDITLINK___1" hidden="1">{"fdsup://directions/FAT Viewer?action=UPDATE&amp;creator=factset&amp;DYN_ARGS=TRUE&amp;DOC_NAME=FAT:FQL_AUDITING_CLIENT_TEMPLATE.FAT&amp;display_string=Audit&amp;VAR:KEY=YPKVQDOLUD&amp;VAR:QUERY=UkdGX0VOVFJQUl9WQUxfREFJTFkoNDA5ODMsLCwsVVNELCwnRElMJyk=&amp;WINDOW=FIRST_POPUP&amp;HEIGHT=45","0&amp;WIDTH=450&amp;START_MAXIMIZED=FALSE&amp;VAR:CALENDAR=FIVEDAY&amp;VAR:SYMBOL=B5M70F&amp;VAR:INDEX=0"}</definedName>
    <definedName name="_190__FDSAUDITLINK___2" hidden="1">{"fdsup://directions/FAT Viewer?action=UPDATE&amp;creator=factset&amp;DYN_ARGS=TRUE&amp;DOC_NAME=FAT:FQL_AUDITING_CLIENT_TEMPLATE.FAT&amp;display_string=Audit&amp;VAR:KEY=YPKVQDOLUD&amp;VAR:QUERY=UkdGX0VOVFJQUl9WQUxfREFJTFkoNDA5ODMsLCwsVVNELCwnRElMJyk=&amp;WINDOW=FIRST_POPUP&amp;HEIGHT=45","0&amp;WIDTH=450&amp;START_MAXIMIZED=FALSE&amp;VAR:CALENDAR=FIVEDAY&amp;VAR:SYMBOL=B5M70F&amp;VAR:INDEX=0"}</definedName>
    <definedName name="_190__FDSAUDITLINK___3" hidden="1">{"fdsup://directions/FAT Viewer?action=UPDATE&amp;creator=factset&amp;DYN_ARGS=TRUE&amp;DOC_NAME=FAT:FQL_AUDITING_CLIENT_TEMPLATE.FAT&amp;display_string=Audit&amp;VAR:KEY=YPKVQDOLUD&amp;VAR:QUERY=UkdGX0VOVFJQUl9WQUxfREFJTFkoNDA5ODMsLCwsVVNELCwnRElMJyk=&amp;WINDOW=FIRST_POPUP&amp;HEIGHT=45","0&amp;WIDTH=450&amp;START_MAXIMIZED=FALSE&amp;VAR:CALENDAR=FIVEDAY&amp;VAR:SYMBOL=B5M70F&amp;VAR:INDEX=0"}</definedName>
    <definedName name="_1901" localSheetId="37">#REF!</definedName>
    <definedName name="_1901" localSheetId="23">#REF!</definedName>
    <definedName name="_1901" localSheetId="6">#REF!</definedName>
    <definedName name="_1901" localSheetId="11">#REF!</definedName>
    <definedName name="_1901">#REF!</definedName>
    <definedName name="_191" localSheetId="37">#REF!</definedName>
    <definedName name="_191" localSheetId="23">#REF!</definedName>
    <definedName name="_191" localSheetId="6">#REF!</definedName>
    <definedName name="_191" localSheetId="11">#REF!</definedName>
    <definedName name="_191">#REF!</definedName>
    <definedName name="_191__FDSAUDITLINK__" hidden="1">{"fdsup://directions/FAT Viewer?action=UPDATE&amp;creator=factset&amp;DYN_ARGS=TRUE&amp;DOC_NAME=FAT:FQL_AUDITING_CLIENT_TEMPLATE.FAT&amp;display_string=Audit&amp;VAR:KEY=MZYXODEZWP&amp;VAR:QUERY=UkdGX0VOVFJQUl9WQUxfREFJTFkoNDA5ODMsLCwsVVNELCwnRElMJyk=&amp;WINDOW=FIRST_POPUP&amp;HEIGHT=45","0&amp;WIDTH=450&amp;START_MAXIMIZED=FALSE&amp;VAR:CALENDAR=FIVEDAY&amp;VAR:SYMBOL=667645&amp;VAR:INDEX=0"}</definedName>
    <definedName name="_191__FDSAUDITLINK___1" hidden="1">{"fdsup://directions/FAT Viewer?action=UPDATE&amp;creator=factset&amp;DYN_ARGS=TRUE&amp;DOC_NAME=FAT:FQL_AUDITING_CLIENT_TEMPLATE.FAT&amp;display_string=Audit&amp;VAR:KEY=MZYXODEZWP&amp;VAR:QUERY=UkdGX0VOVFJQUl9WQUxfREFJTFkoNDA5ODMsLCwsVVNELCwnRElMJyk=&amp;WINDOW=FIRST_POPUP&amp;HEIGHT=45","0&amp;WIDTH=450&amp;START_MAXIMIZED=FALSE&amp;VAR:CALENDAR=FIVEDAY&amp;VAR:SYMBOL=667645&amp;VAR:INDEX=0"}</definedName>
    <definedName name="_191__FDSAUDITLINK___2" hidden="1">{"fdsup://directions/FAT Viewer?action=UPDATE&amp;creator=factset&amp;DYN_ARGS=TRUE&amp;DOC_NAME=FAT:FQL_AUDITING_CLIENT_TEMPLATE.FAT&amp;display_string=Audit&amp;VAR:KEY=MZYXODEZWP&amp;VAR:QUERY=UkdGX0VOVFJQUl9WQUxfREFJTFkoNDA5ODMsLCwsVVNELCwnRElMJyk=&amp;WINDOW=FIRST_POPUP&amp;HEIGHT=45","0&amp;WIDTH=450&amp;START_MAXIMIZED=FALSE&amp;VAR:CALENDAR=FIVEDAY&amp;VAR:SYMBOL=667645&amp;VAR:INDEX=0"}</definedName>
    <definedName name="_191__FDSAUDITLINK___3" hidden="1">{"fdsup://directions/FAT Viewer?action=UPDATE&amp;creator=factset&amp;DYN_ARGS=TRUE&amp;DOC_NAME=FAT:FQL_AUDITING_CLIENT_TEMPLATE.FAT&amp;display_string=Audit&amp;VAR:KEY=MZYXODEZWP&amp;VAR:QUERY=UkdGX0VOVFJQUl9WQUxfREFJTFkoNDA5ODMsLCwsVVNELCwnRElMJyk=&amp;WINDOW=FIRST_POPUP&amp;HEIGHT=45","0&amp;WIDTH=450&amp;START_MAXIMIZED=FALSE&amp;VAR:CALENDAR=FIVEDAY&amp;VAR:SYMBOL=667645&amp;VAR:INDEX=0"}</definedName>
    <definedName name="_192__FDSAUDITLINK__" hidden="1">{"fdsup://directions/FAT Viewer?action=UPDATE&amp;creator=factset&amp;DYN_ARGS=TRUE&amp;DOC_NAME=FAT:FQL_AUDITING_CLIENT_TEMPLATE.FAT&amp;display_string=Audit&amp;VAR:KEY=SFWLUFKZKJ&amp;VAR:QUERY=UkdGX0VOVFJQUl9WQUxfREFJTFkoNDA5ODMsLCwsVVNELCwnRElMJyk=&amp;WINDOW=FIRST_POPUP&amp;HEIGHT=45","0&amp;WIDTH=450&amp;START_MAXIMIZED=FALSE&amp;VAR:CALENDAR=FIVEDAY&amp;VAR:SYMBOL=634900&amp;VAR:INDEX=0"}</definedName>
    <definedName name="_192__FDSAUDITLINK___1" hidden="1">{"fdsup://directions/FAT Viewer?action=UPDATE&amp;creator=factset&amp;DYN_ARGS=TRUE&amp;DOC_NAME=FAT:FQL_AUDITING_CLIENT_TEMPLATE.FAT&amp;display_string=Audit&amp;VAR:KEY=SFWLUFKZKJ&amp;VAR:QUERY=UkdGX0VOVFJQUl9WQUxfREFJTFkoNDA5ODMsLCwsVVNELCwnRElMJyk=&amp;WINDOW=FIRST_POPUP&amp;HEIGHT=45","0&amp;WIDTH=450&amp;START_MAXIMIZED=FALSE&amp;VAR:CALENDAR=FIVEDAY&amp;VAR:SYMBOL=634900&amp;VAR:INDEX=0"}</definedName>
    <definedName name="_192__FDSAUDITLINK___2" hidden="1">{"fdsup://directions/FAT Viewer?action=UPDATE&amp;creator=factset&amp;DYN_ARGS=TRUE&amp;DOC_NAME=FAT:FQL_AUDITING_CLIENT_TEMPLATE.FAT&amp;display_string=Audit&amp;VAR:KEY=SFWLUFKZKJ&amp;VAR:QUERY=UkdGX0VOVFJQUl9WQUxfREFJTFkoNDA5ODMsLCwsVVNELCwnRElMJyk=&amp;WINDOW=FIRST_POPUP&amp;HEIGHT=45","0&amp;WIDTH=450&amp;START_MAXIMIZED=FALSE&amp;VAR:CALENDAR=FIVEDAY&amp;VAR:SYMBOL=634900&amp;VAR:INDEX=0"}</definedName>
    <definedName name="_192__FDSAUDITLINK___3" hidden="1">{"fdsup://directions/FAT Viewer?action=UPDATE&amp;creator=factset&amp;DYN_ARGS=TRUE&amp;DOC_NAME=FAT:FQL_AUDITING_CLIENT_TEMPLATE.FAT&amp;display_string=Audit&amp;VAR:KEY=SFWLUFKZKJ&amp;VAR:QUERY=UkdGX0VOVFJQUl9WQUxfREFJTFkoNDA5ODMsLCwsVVNELCwnRElMJyk=&amp;WINDOW=FIRST_POPUP&amp;HEIGHT=45","0&amp;WIDTH=450&amp;START_MAXIMIZED=FALSE&amp;VAR:CALENDAR=FIVEDAY&amp;VAR:SYMBOL=634900&amp;VAR:INDEX=0"}</definedName>
    <definedName name="_193__FDSAUDITLINK__" hidden="1">{"fdsup://directions/FAT Viewer?action=UPDATE&amp;creator=factset&amp;DYN_ARGS=TRUE&amp;DOC_NAME=FAT:FQL_AUDITING_CLIENT_TEMPLATE.FAT&amp;display_string=Audit&amp;VAR:KEY=SBQDIVIVYP&amp;VAR:QUERY=UkdGX0VOVFJQUl9WQUxfREFJTFkoNDA5ODMsLCwsVVNELCwnRElMJyk=&amp;WINDOW=FIRST_POPUP&amp;HEIGHT=45","0&amp;WIDTH=450&amp;START_MAXIMIZED=FALSE&amp;VAR:CALENDAR=FIVEDAY&amp;VAR:SYMBOL=619023&amp;VAR:INDEX=0"}</definedName>
    <definedName name="_193__FDSAUDITLINK___1" hidden="1">{"fdsup://directions/FAT Viewer?action=UPDATE&amp;creator=factset&amp;DYN_ARGS=TRUE&amp;DOC_NAME=FAT:FQL_AUDITING_CLIENT_TEMPLATE.FAT&amp;display_string=Audit&amp;VAR:KEY=SBQDIVIVYP&amp;VAR:QUERY=UkdGX0VOVFJQUl9WQUxfREFJTFkoNDA5ODMsLCwsVVNELCwnRElMJyk=&amp;WINDOW=FIRST_POPUP&amp;HEIGHT=45","0&amp;WIDTH=450&amp;START_MAXIMIZED=FALSE&amp;VAR:CALENDAR=FIVEDAY&amp;VAR:SYMBOL=619023&amp;VAR:INDEX=0"}</definedName>
    <definedName name="_193__FDSAUDITLINK___2" hidden="1">{"fdsup://directions/FAT Viewer?action=UPDATE&amp;creator=factset&amp;DYN_ARGS=TRUE&amp;DOC_NAME=FAT:FQL_AUDITING_CLIENT_TEMPLATE.FAT&amp;display_string=Audit&amp;VAR:KEY=SBQDIVIVYP&amp;VAR:QUERY=UkdGX0VOVFJQUl9WQUxfREFJTFkoNDA5ODMsLCwsVVNELCwnRElMJyk=&amp;WINDOW=FIRST_POPUP&amp;HEIGHT=45","0&amp;WIDTH=450&amp;START_MAXIMIZED=FALSE&amp;VAR:CALENDAR=FIVEDAY&amp;VAR:SYMBOL=619023&amp;VAR:INDEX=0"}</definedName>
    <definedName name="_193__FDSAUDITLINK___3" hidden="1">{"fdsup://directions/FAT Viewer?action=UPDATE&amp;creator=factset&amp;DYN_ARGS=TRUE&amp;DOC_NAME=FAT:FQL_AUDITING_CLIENT_TEMPLATE.FAT&amp;display_string=Audit&amp;VAR:KEY=SBQDIVIVYP&amp;VAR:QUERY=UkdGX0VOVFJQUl9WQUxfREFJTFkoNDA5ODMsLCwsVVNELCwnRElMJyk=&amp;WINDOW=FIRST_POPUP&amp;HEIGHT=45","0&amp;WIDTH=450&amp;START_MAXIMIZED=FALSE&amp;VAR:CALENDAR=FIVEDAY&amp;VAR:SYMBOL=619023&amp;VAR:INDEX=0"}</definedName>
    <definedName name="_194__FDSAUDITLINK__" hidden="1">{"fdsup://directions/FAT Viewer?action=UPDATE&amp;creator=factset&amp;DYN_ARGS=TRUE&amp;DOC_NAME=FAT:FQL_AUDITING_CLIENT_TEMPLATE.FAT&amp;display_string=Audit&amp;VAR:KEY=MLURAVUVGB&amp;VAR:QUERY=UkdGX0VOVFJQUl9WQUxfREFJTFkoNDA5ODMsLCwsVVNELCwnRElMJyk=&amp;WINDOW=FIRST_POPUP&amp;HEIGHT=45","0&amp;WIDTH=450&amp;START_MAXIMIZED=FALSE&amp;VAR:CALENDAR=FIVEDAY&amp;VAR:SYMBOL=633624&amp;VAR:INDEX=0"}</definedName>
    <definedName name="_194__FDSAUDITLINK___1" hidden="1">{"fdsup://directions/FAT Viewer?action=UPDATE&amp;creator=factset&amp;DYN_ARGS=TRUE&amp;DOC_NAME=FAT:FQL_AUDITING_CLIENT_TEMPLATE.FAT&amp;display_string=Audit&amp;VAR:KEY=MLURAVUVGB&amp;VAR:QUERY=UkdGX0VOVFJQUl9WQUxfREFJTFkoNDA5ODMsLCwsVVNELCwnRElMJyk=&amp;WINDOW=FIRST_POPUP&amp;HEIGHT=45","0&amp;WIDTH=450&amp;START_MAXIMIZED=FALSE&amp;VAR:CALENDAR=FIVEDAY&amp;VAR:SYMBOL=633624&amp;VAR:INDEX=0"}</definedName>
    <definedName name="_194__FDSAUDITLINK___2" hidden="1">{"fdsup://directions/FAT Viewer?action=UPDATE&amp;creator=factset&amp;DYN_ARGS=TRUE&amp;DOC_NAME=FAT:FQL_AUDITING_CLIENT_TEMPLATE.FAT&amp;display_string=Audit&amp;VAR:KEY=MLURAVUVGB&amp;VAR:QUERY=UkdGX0VOVFJQUl9WQUxfREFJTFkoNDA5ODMsLCwsVVNELCwnRElMJyk=&amp;WINDOW=FIRST_POPUP&amp;HEIGHT=45","0&amp;WIDTH=450&amp;START_MAXIMIZED=FALSE&amp;VAR:CALENDAR=FIVEDAY&amp;VAR:SYMBOL=633624&amp;VAR:INDEX=0"}</definedName>
    <definedName name="_194__FDSAUDITLINK___3" hidden="1">{"fdsup://directions/FAT Viewer?action=UPDATE&amp;creator=factset&amp;DYN_ARGS=TRUE&amp;DOC_NAME=FAT:FQL_AUDITING_CLIENT_TEMPLATE.FAT&amp;display_string=Audit&amp;VAR:KEY=MLURAVUVGB&amp;VAR:QUERY=UkdGX0VOVFJQUl9WQUxfREFJTFkoNDA5ODMsLCwsVVNELCwnRElMJyk=&amp;WINDOW=FIRST_POPUP&amp;HEIGHT=45","0&amp;WIDTH=450&amp;START_MAXIMIZED=FALSE&amp;VAR:CALENDAR=FIVEDAY&amp;VAR:SYMBOL=633624&amp;VAR:INDEX=0"}</definedName>
    <definedName name="_195__FDSAUDITLINK__" hidden="1">{"fdsup://directions/FAT Viewer?action=UPDATE&amp;creator=factset&amp;DYN_ARGS=TRUE&amp;DOC_NAME=FAT:FQL_AUDITING_CLIENT_TEMPLATE.FAT&amp;display_string=Audit&amp;VAR:KEY=CPOTEBIREP&amp;VAR:QUERY=UkdGX0VOVFJQUl9WQUxfREFJTFkoNDA5ODMsLCwsVVNELCwnRElMJyk=&amp;WINDOW=FIRST_POPUP&amp;HEIGHT=45","0&amp;WIDTH=450&amp;START_MAXIMIZED=FALSE&amp;VAR:CALENDAR=FIVEDAY&amp;VAR:SYMBOL=B02GHN&amp;VAR:INDEX=0"}</definedName>
    <definedName name="_195__FDSAUDITLINK___1" hidden="1">{"fdsup://directions/FAT Viewer?action=UPDATE&amp;creator=factset&amp;DYN_ARGS=TRUE&amp;DOC_NAME=FAT:FQL_AUDITING_CLIENT_TEMPLATE.FAT&amp;display_string=Audit&amp;VAR:KEY=CPOTEBIREP&amp;VAR:QUERY=UkdGX0VOVFJQUl9WQUxfREFJTFkoNDA5ODMsLCwsVVNELCwnRElMJyk=&amp;WINDOW=FIRST_POPUP&amp;HEIGHT=45","0&amp;WIDTH=450&amp;START_MAXIMIZED=FALSE&amp;VAR:CALENDAR=FIVEDAY&amp;VAR:SYMBOL=B02GHN&amp;VAR:INDEX=0"}</definedName>
    <definedName name="_195__FDSAUDITLINK___2" hidden="1">{"fdsup://directions/FAT Viewer?action=UPDATE&amp;creator=factset&amp;DYN_ARGS=TRUE&amp;DOC_NAME=FAT:FQL_AUDITING_CLIENT_TEMPLATE.FAT&amp;display_string=Audit&amp;VAR:KEY=CPOTEBIREP&amp;VAR:QUERY=UkdGX0VOVFJQUl9WQUxfREFJTFkoNDA5ODMsLCwsVVNELCwnRElMJyk=&amp;WINDOW=FIRST_POPUP&amp;HEIGHT=45","0&amp;WIDTH=450&amp;START_MAXIMIZED=FALSE&amp;VAR:CALENDAR=FIVEDAY&amp;VAR:SYMBOL=B02GHN&amp;VAR:INDEX=0"}</definedName>
    <definedName name="_195__FDSAUDITLINK___3" hidden="1">{"fdsup://directions/FAT Viewer?action=UPDATE&amp;creator=factset&amp;DYN_ARGS=TRUE&amp;DOC_NAME=FAT:FQL_AUDITING_CLIENT_TEMPLATE.FAT&amp;display_string=Audit&amp;VAR:KEY=CPOTEBIREP&amp;VAR:QUERY=UkdGX0VOVFJQUl9WQUxfREFJTFkoNDA5ODMsLCwsVVNELCwnRElMJyk=&amp;WINDOW=FIRST_POPUP&amp;HEIGHT=45","0&amp;WIDTH=450&amp;START_MAXIMIZED=FALSE&amp;VAR:CALENDAR=FIVEDAY&amp;VAR:SYMBOL=B02GHN&amp;VAR:INDEX=0"}</definedName>
    <definedName name="_196__FDSAUDITLINK__" hidden="1">{"fdsup://directions/FAT Viewer?action=UPDATE&amp;creator=factset&amp;DYN_ARGS=TRUE&amp;DOC_NAME=FAT:FQL_AUDITING_CLIENT_TEMPLATE.FAT&amp;display_string=Audit&amp;VAR:KEY=CBOVETARKT&amp;VAR:QUERY=UkdGX0VOVFJQUl9WQUxfREFJTFkoNDA5ODMsLCwsVVNELCwnRElMJyk=&amp;WINDOW=FIRST_POPUP&amp;HEIGHT=45","0&amp;WIDTH=450&amp;START_MAXIMIZED=FALSE&amp;VAR:CALENDAR=FIVEDAY&amp;VAR:SYMBOL=658295&amp;VAR:INDEX=0"}</definedName>
    <definedName name="_196__FDSAUDITLINK___1" hidden="1">{"fdsup://directions/FAT Viewer?action=UPDATE&amp;creator=factset&amp;DYN_ARGS=TRUE&amp;DOC_NAME=FAT:FQL_AUDITING_CLIENT_TEMPLATE.FAT&amp;display_string=Audit&amp;VAR:KEY=CBOVETARKT&amp;VAR:QUERY=UkdGX0VOVFJQUl9WQUxfREFJTFkoNDA5ODMsLCwsVVNELCwnRElMJyk=&amp;WINDOW=FIRST_POPUP&amp;HEIGHT=45","0&amp;WIDTH=450&amp;START_MAXIMIZED=FALSE&amp;VAR:CALENDAR=FIVEDAY&amp;VAR:SYMBOL=658295&amp;VAR:INDEX=0"}</definedName>
    <definedName name="_196__FDSAUDITLINK___2" hidden="1">{"fdsup://directions/FAT Viewer?action=UPDATE&amp;creator=factset&amp;DYN_ARGS=TRUE&amp;DOC_NAME=FAT:FQL_AUDITING_CLIENT_TEMPLATE.FAT&amp;display_string=Audit&amp;VAR:KEY=CBOVETARKT&amp;VAR:QUERY=UkdGX0VOVFJQUl9WQUxfREFJTFkoNDA5ODMsLCwsVVNELCwnRElMJyk=&amp;WINDOW=FIRST_POPUP&amp;HEIGHT=45","0&amp;WIDTH=450&amp;START_MAXIMIZED=FALSE&amp;VAR:CALENDAR=FIVEDAY&amp;VAR:SYMBOL=658295&amp;VAR:INDEX=0"}</definedName>
    <definedName name="_196__FDSAUDITLINK___3" hidden="1">{"fdsup://directions/FAT Viewer?action=UPDATE&amp;creator=factset&amp;DYN_ARGS=TRUE&amp;DOC_NAME=FAT:FQL_AUDITING_CLIENT_TEMPLATE.FAT&amp;display_string=Audit&amp;VAR:KEY=CBOVETARKT&amp;VAR:QUERY=UkdGX0VOVFJQUl9WQUxfREFJTFkoNDA5ODMsLCwsVVNELCwnRElMJyk=&amp;WINDOW=FIRST_POPUP&amp;HEIGHT=45","0&amp;WIDTH=450&amp;START_MAXIMIZED=FALSE&amp;VAR:CALENDAR=FIVEDAY&amp;VAR:SYMBOL=658295&amp;VAR:INDEX=0"}</definedName>
    <definedName name="_197__FDSAUDITLINK__" hidden="1">{"fdsup://directions/FAT Viewer?action=UPDATE&amp;creator=factset&amp;DYN_ARGS=TRUE&amp;DOC_NAME=FAT:FQL_AUDITING_CLIENT_TEMPLATE.FAT&amp;display_string=Audit&amp;VAR:KEY=UXYPKZSNIF&amp;VAR:QUERY=UkdGX0VOVFJQUl9WQUxfREFJTFkoNDA5ODMsLCwsVVNELCwnRElMJyk=&amp;WINDOW=FIRST_POPUP&amp;HEIGHT=45","0&amp;WIDTH=450&amp;START_MAXIMIZED=FALSE&amp;VAR:CALENDAR=FIVEDAY&amp;VAR:SYMBOL=621527&amp;VAR:INDEX=0"}</definedName>
    <definedName name="_197__FDSAUDITLINK___1" hidden="1">{"fdsup://directions/FAT Viewer?action=UPDATE&amp;creator=factset&amp;DYN_ARGS=TRUE&amp;DOC_NAME=FAT:FQL_AUDITING_CLIENT_TEMPLATE.FAT&amp;display_string=Audit&amp;VAR:KEY=UXYPKZSNIF&amp;VAR:QUERY=UkdGX0VOVFJQUl9WQUxfREFJTFkoNDA5ODMsLCwsVVNELCwnRElMJyk=&amp;WINDOW=FIRST_POPUP&amp;HEIGHT=45","0&amp;WIDTH=450&amp;START_MAXIMIZED=FALSE&amp;VAR:CALENDAR=FIVEDAY&amp;VAR:SYMBOL=621527&amp;VAR:INDEX=0"}</definedName>
    <definedName name="_197__FDSAUDITLINK___2" hidden="1">{"fdsup://directions/FAT Viewer?action=UPDATE&amp;creator=factset&amp;DYN_ARGS=TRUE&amp;DOC_NAME=FAT:FQL_AUDITING_CLIENT_TEMPLATE.FAT&amp;display_string=Audit&amp;VAR:KEY=UXYPKZSNIF&amp;VAR:QUERY=UkdGX0VOVFJQUl9WQUxfREFJTFkoNDA5ODMsLCwsVVNELCwnRElMJyk=&amp;WINDOW=FIRST_POPUP&amp;HEIGHT=45","0&amp;WIDTH=450&amp;START_MAXIMIZED=FALSE&amp;VAR:CALENDAR=FIVEDAY&amp;VAR:SYMBOL=621527&amp;VAR:INDEX=0"}</definedName>
    <definedName name="_197__FDSAUDITLINK___3" hidden="1">{"fdsup://directions/FAT Viewer?action=UPDATE&amp;creator=factset&amp;DYN_ARGS=TRUE&amp;DOC_NAME=FAT:FQL_AUDITING_CLIENT_TEMPLATE.FAT&amp;display_string=Audit&amp;VAR:KEY=UXYPKZSNIF&amp;VAR:QUERY=UkdGX0VOVFJQUl9WQUxfREFJTFkoNDA5ODMsLCwsVVNELCwnRElMJyk=&amp;WINDOW=FIRST_POPUP&amp;HEIGHT=45","0&amp;WIDTH=450&amp;START_MAXIMIZED=FALSE&amp;VAR:CALENDAR=FIVEDAY&amp;VAR:SYMBOL=621527&amp;VAR:INDEX=0"}</definedName>
    <definedName name="_198__FDSAUDITLINK__" hidden="1">{"fdsup://directions/FAT Viewer?action=UPDATE&amp;creator=factset&amp;DYN_ARGS=TRUE&amp;DOC_NAME=FAT:FQL_AUDITING_CLIENT_TEMPLATE.FAT&amp;display_string=Audit&amp;VAR:KEY=WVMFUXSPQN&amp;VAR:QUERY=UkdGX0VOVFJQUl9WQUxfREFJTFkoNDA5ODMsLCwsVVNELCwnRElMJyk=&amp;WINDOW=FIRST_POPUP&amp;HEIGHT=45","0&amp;WIDTH=450&amp;START_MAXIMIZED=FALSE&amp;VAR:CALENDAR=FIVEDAY&amp;VAR:SYMBOL=643194&amp;VAR:INDEX=0"}</definedName>
    <definedName name="_198__FDSAUDITLINK___1" hidden="1">{"fdsup://directions/FAT Viewer?action=UPDATE&amp;creator=factset&amp;DYN_ARGS=TRUE&amp;DOC_NAME=FAT:FQL_AUDITING_CLIENT_TEMPLATE.FAT&amp;display_string=Audit&amp;VAR:KEY=WVMFUXSPQN&amp;VAR:QUERY=UkdGX0VOVFJQUl9WQUxfREFJTFkoNDA5ODMsLCwsVVNELCwnRElMJyk=&amp;WINDOW=FIRST_POPUP&amp;HEIGHT=45","0&amp;WIDTH=450&amp;START_MAXIMIZED=FALSE&amp;VAR:CALENDAR=FIVEDAY&amp;VAR:SYMBOL=643194&amp;VAR:INDEX=0"}</definedName>
    <definedName name="_198__FDSAUDITLINK___2" hidden="1">{"fdsup://directions/FAT Viewer?action=UPDATE&amp;creator=factset&amp;DYN_ARGS=TRUE&amp;DOC_NAME=FAT:FQL_AUDITING_CLIENT_TEMPLATE.FAT&amp;display_string=Audit&amp;VAR:KEY=WVMFUXSPQN&amp;VAR:QUERY=UkdGX0VOVFJQUl9WQUxfREFJTFkoNDA5ODMsLCwsVVNELCwnRElMJyk=&amp;WINDOW=FIRST_POPUP&amp;HEIGHT=45","0&amp;WIDTH=450&amp;START_MAXIMIZED=FALSE&amp;VAR:CALENDAR=FIVEDAY&amp;VAR:SYMBOL=643194&amp;VAR:INDEX=0"}</definedName>
    <definedName name="_198__FDSAUDITLINK___3" hidden="1">{"fdsup://directions/FAT Viewer?action=UPDATE&amp;creator=factset&amp;DYN_ARGS=TRUE&amp;DOC_NAME=FAT:FQL_AUDITING_CLIENT_TEMPLATE.FAT&amp;display_string=Audit&amp;VAR:KEY=WVMFUXSPQN&amp;VAR:QUERY=UkdGX0VOVFJQUl9WQUxfREFJTFkoNDA5ODMsLCwsVVNELCwnRElMJyk=&amp;WINDOW=FIRST_POPUP&amp;HEIGHT=45","0&amp;WIDTH=450&amp;START_MAXIMIZED=FALSE&amp;VAR:CALENDAR=FIVEDAY&amp;VAR:SYMBOL=643194&amp;VAR:INDEX=0"}</definedName>
    <definedName name="_199__FDSAUDITLINK__" hidden="1">{"fdsup://directions/FAT Viewer?action=UPDATE&amp;creator=factset&amp;DYN_ARGS=TRUE&amp;DOC_NAME=FAT:FQL_AUDITING_CLIENT_TEMPLATE.FAT&amp;display_string=Audit&amp;VAR:KEY=IDQLQDSVKH&amp;VAR:QUERY=UkdGX0VOVFJQUl9WQUxfREFJTFkoNDA5ODMsLCwsVVNELCwnRElMJyk=&amp;WINDOW=FIRST_POPUP&amp;HEIGHT=45","0&amp;WIDTH=450&amp;START_MAXIMIZED=FALSE&amp;VAR:CALENDAR=FIVEDAY&amp;VAR:SYMBOL=672420&amp;VAR:INDEX=0"}</definedName>
    <definedName name="_199__FDSAUDITLINK___1" hidden="1">{"fdsup://directions/FAT Viewer?action=UPDATE&amp;creator=factset&amp;DYN_ARGS=TRUE&amp;DOC_NAME=FAT:FQL_AUDITING_CLIENT_TEMPLATE.FAT&amp;display_string=Audit&amp;VAR:KEY=IDQLQDSVKH&amp;VAR:QUERY=UkdGX0VOVFJQUl9WQUxfREFJTFkoNDA5ODMsLCwsVVNELCwnRElMJyk=&amp;WINDOW=FIRST_POPUP&amp;HEIGHT=45","0&amp;WIDTH=450&amp;START_MAXIMIZED=FALSE&amp;VAR:CALENDAR=FIVEDAY&amp;VAR:SYMBOL=672420&amp;VAR:INDEX=0"}</definedName>
    <definedName name="_199__FDSAUDITLINK___2" hidden="1">{"fdsup://directions/FAT Viewer?action=UPDATE&amp;creator=factset&amp;DYN_ARGS=TRUE&amp;DOC_NAME=FAT:FQL_AUDITING_CLIENT_TEMPLATE.FAT&amp;display_string=Audit&amp;VAR:KEY=IDQLQDSVKH&amp;VAR:QUERY=UkdGX0VOVFJQUl9WQUxfREFJTFkoNDA5ODMsLCwsVVNELCwnRElMJyk=&amp;WINDOW=FIRST_POPUP&amp;HEIGHT=45","0&amp;WIDTH=450&amp;START_MAXIMIZED=FALSE&amp;VAR:CALENDAR=FIVEDAY&amp;VAR:SYMBOL=672420&amp;VAR:INDEX=0"}</definedName>
    <definedName name="_199__FDSAUDITLINK___3" hidden="1">{"fdsup://directions/FAT Viewer?action=UPDATE&amp;creator=factset&amp;DYN_ARGS=TRUE&amp;DOC_NAME=FAT:FQL_AUDITING_CLIENT_TEMPLATE.FAT&amp;display_string=Audit&amp;VAR:KEY=IDQLQDSVKH&amp;VAR:QUERY=UkdGX0VOVFJQUl9WQUxfREFJTFkoNDA5ODMsLCwsVVNELCwnRElMJyk=&amp;WINDOW=FIRST_POPUP&amp;HEIGHT=45","0&amp;WIDTH=450&amp;START_MAXIMIZED=FALSE&amp;VAR:CALENDAR=FIVEDAY&amp;VAR:SYMBOL=672420&amp;VAR:INDEX=0"}</definedName>
    <definedName name="_1994e" localSheetId="6">#REF!</definedName>
    <definedName name="_1994e" localSheetId="11">#REF!</definedName>
    <definedName name="_1994e">#REF!</definedName>
    <definedName name="_1995e" localSheetId="6">#REF!</definedName>
    <definedName name="_1995e" localSheetId="11">#REF!</definedName>
    <definedName name="_1995e">#REF!</definedName>
    <definedName name="_1996e" localSheetId="6">#REF!</definedName>
    <definedName name="_1996e" localSheetId="11">#REF!</definedName>
    <definedName name="_1996e">#REF!</definedName>
    <definedName name="_199U232_" hidden="1">{#N/A,#N/A,FALSE,"3410599";#N/A,#N/A,FALSE,"34106";#N/A,#N/A,FALSE,"34903";#N/A,#N/A,FALSE,"4450999";#N/A,#N/A,FALSE,"44901"}</definedName>
    <definedName name="_19E1_" hidden="1">{#N/A,#N/A,FALSE,"TB";#N/A,#N/A,FALSE,"AR";#N/A,#N/A,FALSE,"BS";#N/A,#N/A,FALSE,"PL";#N/A,#N/A,FALSE,"NOTES";#N/A,#N/A,FALSE,"NOTES (2)";#N/A,#N/A,FALSE,"NOTES (3)";#N/A,#N/A,FALSE,"TAXC.INDEX";#N/A,#N/A,FALSE,"Schedule I";#N/A,#N/A,FALSE,"DPL";#N/A,#N/A,FALSE,"Schedule IV";#N/A,#N/A,FALSE,"Adjustments"}</definedName>
    <definedName name="_19IQ_PENSIOۻ_ASSETS_PARTICIP_CONTRIBUTIONS_FOREIGN" hidden="1">"c3163"</definedName>
    <definedName name="_19P3_" localSheetId="6" hidden="1">#REF!</definedName>
    <definedName name="_19P3_" localSheetId="11" hidden="1">#REF!</definedName>
    <definedName name="_19P3_" hidden="1">#REF!</definedName>
    <definedName name="_19s3_" hidden="1">{#N/A,#N/A,FALSE,"UNIT";#N/A,#N/A,FALSE,"UNIT";#N/A,#N/A,FALSE,"계정"}</definedName>
    <definedName name="_19s6_" hidden="1">{#N/A,#N/A,FALSE,"UNIT";#N/A,#N/A,FALSE,"UNIT";#N/A,#N/A,FALSE,"계정"}</definedName>
    <definedName name="_1a_5_1">#N/A</definedName>
    <definedName name="_1a1_" localSheetId="6" hidden="1">#REF!</definedName>
    <definedName name="_1a1_" localSheetId="11" hidden="1">#REF!</definedName>
    <definedName name="_1a1_" hidden="1">#REF!</definedName>
    <definedName name="_1A5100_" hidden="1">{#N/A,#N/A,FALSE,"COVER";#N/A,#N/A,FALSE,"0";#N/A,#N/A,FALSE,"1";#N/A,#N/A,FALSE,"2";#N/A,#N/A,FALSE,"3";#N/A,#N/A,FALSE,"4";#N/A,#N/A,FALSE,"5";#N/A,#N/A,FALSE,"6";#N/A,#N/A,FALSE,"7";#N/A,#N/A,FALSE,"8";#N/A,#N/A,FALSE,"9";#N/A,#N/A,FALSE,"10";#N/A,#N/A,FALSE,"11"}</definedName>
    <definedName name="_1AR1_" hidden="1">{#N/A,#N/A,FALSE,"TB";#N/A,#N/A,FALSE,"AR";#N/A,#N/A,FALSE,"BS";#N/A,#N/A,FALSE,"PL";#N/A,#N/A,FALSE,"NOTES";#N/A,#N/A,FALSE,"NOTES (2)";#N/A,#N/A,FALSE,"NOTES (3)";#N/A,#N/A,FALSE,"TAXC.INDEX";#N/A,#N/A,FALSE,"Schedule I";#N/A,#N/A,FALSE,"DPL";#N/A,#N/A,FALSE,"Schedule IV";#N/A,#N/A,FALSE,"Adjustments"}</definedName>
    <definedName name="_1b1_" localSheetId="6">#REF!</definedName>
    <definedName name="_1b1_" localSheetId="11">#REF!</definedName>
    <definedName name="_1b1_">#REF!</definedName>
    <definedName name="_1D2_" localSheetId="6">#REF!</definedName>
    <definedName name="_1D2_" localSheetId="11">#REF!</definedName>
    <definedName name="_1D2_">#REF!</definedName>
    <definedName name="_1E____ဠ0__큌〈Ř" localSheetId="6">#REF!</definedName>
    <definedName name="_1E____ဠ0__큌〈Ř" localSheetId="11">#REF!</definedName>
    <definedName name="_1E____ဠ0__큌〈Ř">#REF!</definedName>
    <definedName name="_1ET1_" localSheetId="6">#REF!</definedName>
    <definedName name="_1ET1_" localSheetId="11">#REF!</definedName>
    <definedName name="_1ET1_">#REF!</definedName>
    <definedName name="_1Excel_BuiltIn_Print_Area_1" localSheetId="6">#REF!</definedName>
    <definedName name="_1Excel_BuiltIn_Print_Area_1" localSheetId="11">#REF!</definedName>
    <definedName name="_1Excel_BuiltIn_Print_Area_1">#REF!</definedName>
    <definedName name="_1Geo" localSheetId="6">#REF!,#REF!,#REF!,#REF!,#REF!,#REF!,#REF!,#REF!,#REF!,#REF!</definedName>
    <definedName name="_1Geo" localSheetId="11">#REF!,#REF!,#REF!,#REF!,#REF!,#REF!,#REF!,#REF!,#REF!,#REF!</definedName>
    <definedName name="_1Geo">#REF!,#REF!,#REF!,#REF!,#REF!,#REF!,#REF!,#REF!,#REF!,#REF!</definedName>
    <definedName name="_1其他资产_开办费除外_明细表" localSheetId="6">#REF!</definedName>
    <definedName name="_1其他资产_开办费除外_明细表" localSheetId="11">#REF!</definedName>
    <definedName name="_1其他资产_开办费除外_明细表">#REF!</definedName>
    <definedName name="_1固定资产增减表资产增减表_ꎠ" localSheetId="37">#REF!</definedName>
    <definedName name="_1固定资产增减表资产增减表_ꎠ" localSheetId="23">#REF!</definedName>
    <definedName name="_1固定资产增减表资产增减表_ꎠ" localSheetId="6">#REF!</definedName>
    <definedName name="_1固定资产增减表资产增减表_ꎠ" localSheetId="11">#REF!</definedName>
    <definedName name="_1固定资产增减表资产增减表_ꎠ">#REF!</definedName>
    <definedName name="_1固定资产数据库_筛选打印" localSheetId="6">#REF!</definedName>
    <definedName name="_1固定资产数据库_筛选打印" localSheetId="11">#REF!</definedName>
    <definedName name="_1固定资产数据库_筛选打印">#REF!</definedName>
    <definedName name="_1审核95_1" localSheetId="6">#REF!</definedName>
    <definedName name="_1审核95_1" localSheetId="11">#REF!</definedName>
    <definedName name="_1审核95_1">#REF!</definedName>
    <definedName name="_1月发货" localSheetId="6">#REF!</definedName>
    <definedName name="_1月发货" localSheetId="11">#REF!</definedName>
    <definedName name="_1月发货">#REF!</definedName>
    <definedName name="_1月工资" localSheetId="37">#REF!</definedName>
    <definedName name="_1月工资" localSheetId="23">#REF!</definedName>
    <definedName name="_1月工资" localSheetId="6">#REF!</definedName>
    <definedName name="_1月工资" localSheetId="11">#REF!</definedName>
    <definedName name="_1月工资">#REF!</definedName>
    <definedName name="_2" localSheetId="37">#REF!</definedName>
    <definedName name="_2" localSheetId="23">#REF!</definedName>
    <definedName name="_2" localSheetId="6">#REF!</definedName>
    <definedName name="_2" localSheetId="11">#REF!</definedName>
    <definedName name="_2">#REF!</definedName>
    <definedName name="_2_??????" localSheetId="37">#REF!</definedName>
    <definedName name="_2_??????" localSheetId="23">#REF!</definedName>
    <definedName name="_2_??????" localSheetId="6">#REF!</definedName>
    <definedName name="_2_??????" localSheetId="11">#REF!</definedName>
    <definedName name="_2_??????">#REF!</definedName>
    <definedName name="_2__123Graph_ACHART_1" localSheetId="37" hidden="1">#REF!</definedName>
    <definedName name="_2__123Graph_ACHART_1" localSheetId="23" hidden="1">#REF!</definedName>
    <definedName name="_2__123Graph_ACHART_1" localSheetId="6" hidden="1">#REF!</definedName>
    <definedName name="_2__123Graph_ACHART_1" localSheetId="11" hidden="1">#REF!</definedName>
    <definedName name="_2__123Graph_ACHART_1" hidden="1">#REF!</definedName>
    <definedName name="_2__123Graph_AChart_1A" localSheetId="37" hidden="1">#REF!</definedName>
    <definedName name="_2__123Graph_AChart_1A" localSheetId="23" hidden="1">#REF!</definedName>
    <definedName name="_2__123Graph_AChart_1A" localSheetId="6" hidden="1">#REF!</definedName>
    <definedName name="_2__123Graph_AChart_1A" localSheetId="11" hidden="1">#REF!</definedName>
    <definedName name="_2__123Graph_AChart_1A" hidden="1">#REF!</definedName>
    <definedName name="_2__123Graph_AChart_1U" localSheetId="37" hidden="1">#REF!</definedName>
    <definedName name="_2__123Graph_AChart_1U" localSheetId="23" hidden="1">#REF!</definedName>
    <definedName name="_2__123Graph_AChart_1U" localSheetId="6" hidden="1">#REF!</definedName>
    <definedName name="_2__123Graph_AChart_1U" localSheetId="11" hidden="1">#REF!</definedName>
    <definedName name="_2__123Graph_AChart_1U" hidden="1">#REF!</definedName>
    <definedName name="_2__123Graph_ACHART_2" localSheetId="37" hidden="1">#REF!</definedName>
    <definedName name="_2__123Graph_ACHART_2" localSheetId="23" hidden="1">#REF!</definedName>
    <definedName name="_2__123Graph_ACHART_2" localSheetId="6" hidden="1">#REF!</definedName>
    <definedName name="_2__123Graph_ACHART_2" localSheetId="11" hidden="1">#REF!</definedName>
    <definedName name="_2__123Graph_ACHART_2" hidden="1">#REF!</definedName>
    <definedName name="_2__123Graph_B图表_1A" localSheetId="37" hidden="1">#REF!</definedName>
    <definedName name="_2__123Graph_B图表_1A" localSheetId="23" hidden="1">#REF!</definedName>
    <definedName name="_2__123Graph_B图表_1A" localSheetId="6" hidden="1">#REF!</definedName>
    <definedName name="_2__123Graph_B图表_1A" localSheetId="11" hidden="1">#REF!</definedName>
    <definedName name="_2__123Graph_B图表_1A" hidden="1">#REF!</definedName>
    <definedName name="_2__123Graph_LBL_ACHART_5" localSheetId="6" hidden="1">#REF!</definedName>
    <definedName name="_2__123Graph_LBL_ACHART_5" localSheetId="11" hidden="1">#REF!</definedName>
    <definedName name="_2__123Graph_LBL_ACHART_5" hidden="1">#REF!</definedName>
    <definedName name="_2__FDSAUDITLINK__"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2__FDSAUDITLINK___1" hidden="1">{"fdsup://IBCentral/FAT Viewer?action=UPDATE&amp;creator=factset&amp;DOC_NAME=fat:reuters_annual_pshs_src_window.fat&amp;display_string=Audit&amp;DYN_ARGS=TRUE&amp;VAR:ID1=&amp;VAR:RCODE=FDSEPS&amp;VAR:SDATE=-1&amp;VAR:FREQ=FISCAL_YEARLY&amp;VAR:RELITEM=@NA&amp;VAR:CURRENCY=&amp;VAR:CURRSOURCE=EXSHAR","E&amp;VAR:NATFREQ=ANNUAL&amp;VAR:RFIELD=FINALIZED&amp;VAR:DB_TYPE=&amp;VAR:UNITS=M&amp;window=popup&amp;width=450&amp;height=300&amp;START_MAXIMIZED=FALSE"}</definedName>
    <definedName name="_2__FDSAUDITLINK___2" hidden="1">{"fdsup://IBCentral/FAT Viewer?action=UPDATE&amp;creator=factset&amp;DOC_NAME=fat:reuters_annual_pshs_src_window.fat&amp;display_string=Audit&amp;DYN_ARGS=TRUE&amp;VAR:ID1=&amp;VAR:RCODE=FDSEPS&amp;VAR:SDATE=-1&amp;VAR:FREQ=FISCAL_YEARLY&amp;VAR:RELITEM=@NA&amp;VAR:CURRENCY=&amp;VAR:CURRSOURCE=EXSHAR","E&amp;VAR:NATFREQ=ANNUAL&amp;VAR:RFIELD=FINALIZED&amp;VAR:DB_TYPE=&amp;VAR:UNITS=M&amp;window=popup&amp;width=450&amp;height=300&amp;START_MAXIMIZED=FALSE"}</definedName>
    <definedName name="_2__FDSAUDITLINK___3" hidden="1">{"fdsup://IBCentral/FAT Viewer?action=UPDATE&amp;creator=factset&amp;DOC_NAME=fat:reuters_annual_pshs_src_window.fat&amp;display_string=Audit&amp;DYN_ARGS=TRUE&amp;VAR:ID1=&amp;VAR:RCODE=FDSEPS&amp;VAR:SDATE=-1&amp;VAR:FREQ=FISCAL_YEARLY&amp;VAR:RELITEM=@NA&amp;VAR:CURRENCY=&amp;VAR:CURRSOURCE=EXSHAR","E&amp;VAR:NATFREQ=ANNUAL&amp;VAR:RFIELD=FINALIZED&amp;VAR:DB_TYPE=&amp;VAR:UNITS=M&amp;window=popup&amp;width=450&amp;height=300&amp;START_MAXIMIZED=FALSE"}</definedName>
    <definedName name="_2_04管" localSheetId="37">#REF!</definedName>
    <definedName name="_2_04管" localSheetId="23">#REF!</definedName>
    <definedName name="_2_04管" localSheetId="6">#REF!</definedName>
    <definedName name="_2_04管" localSheetId="11">#REF!</definedName>
    <definedName name="_2_04管">#REF!</definedName>
    <definedName name="_2_0Di" localSheetId="37">#REF!</definedName>
    <definedName name="_2_0Di" localSheetId="23">#REF!</definedName>
    <definedName name="_2_0Di" localSheetId="6">#REF!</definedName>
    <definedName name="_2_0Di" localSheetId="11">#REF!</definedName>
    <definedName name="_2_0Di">#REF!</definedName>
    <definedName name="_2_0Inp" localSheetId="6">#REF!</definedName>
    <definedName name="_2_0Inp" localSheetId="11">#REF!</definedName>
    <definedName name="_2_0Inp">#REF!</definedName>
    <definedName name="_2_10101_10205" localSheetId="37">#REF!</definedName>
    <definedName name="_2_10101_10205" localSheetId="23">#REF!</definedName>
    <definedName name="_2_10101_10205" localSheetId="6">#REF!</definedName>
    <definedName name="_2_10101_10205" localSheetId="11">#REF!</definedName>
    <definedName name="_2_10101_10205">#REF!</definedName>
    <definedName name="_2_10g人白" localSheetId="6">#REF!</definedName>
    <definedName name="_2_10g人白" localSheetId="11">#REF!</definedName>
    <definedName name="_2_10g人白">#REF!</definedName>
    <definedName name="_2_110102明细" localSheetId="37">#REF!</definedName>
    <definedName name="_2_110102明细" localSheetId="23">#REF!</definedName>
    <definedName name="_2_110102明细" localSheetId="6">#REF!</definedName>
    <definedName name="_2_110102明细" localSheetId="11">#REF!</definedName>
    <definedName name="_2_110102明细">#REF!</definedName>
    <definedName name="_2_2003002K8" localSheetId="6">#REF!</definedName>
    <definedName name="_2_2003002K8" localSheetId="11">#REF!</definedName>
    <definedName name="_2_2003002K8">#REF!</definedName>
    <definedName name="_2_2003002KA" localSheetId="6">#REF!</definedName>
    <definedName name="_2_2003002KA" localSheetId="11">#REF!</definedName>
    <definedName name="_2_2003002KA">#REF!</definedName>
    <definedName name="_2_3201" localSheetId="6">#REF!</definedName>
    <definedName name="_2_3201" localSheetId="11">#REF!</definedName>
    <definedName name="_2_3201">#REF!</definedName>
    <definedName name="_20__123Graph_AChart_1G" localSheetId="37" hidden="1">#REF!</definedName>
    <definedName name="_20__123Graph_AChart_1G" localSheetId="23" hidden="1">#REF!</definedName>
    <definedName name="_20__123Graph_AChart_1G" localSheetId="6" hidden="1">#REF!</definedName>
    <definedName name="_20__123Graph_AChart_1G" localSheetId="11" hidden="1">#REF!</definedName>
    <definedName name="_20__123Graph_AChart_1G" hidden="1">#REF!</definedName>
    <definedName name="_20__123Graph_ACHART_31" localSheetId="37" hidden="1">#REF!</definedName>
    <definedName name="_20__123Graph_ACHART_31" localSheetId="23" hidden="1">#REF!</definedName>
    <definedName name="_20__123Graph_ACHART_31" localSheetId="6" hidden="1">#REF!</definedName>
    <definedName name="_20__123Graph_ACHART_31" localSheetId="11" hidden="1">#REF!</definedName>
    <definedName name="_20__123Graph_ACHART_31" hidden="1">#REF!</definedName>
    <definedName name="_20__123Graph_LBL_ACHART_2" localSheetId="37" hidden="1">#REF!</definedName>
    <definedName name="_20__123Graph_LBL_ACHART_2" localSheetId="23" hidden="1">#REF!</definedName>
    <definedName name="_20__123Graph_LBL_ACHART_2" localSheetId="6" hidden="1">#REF!</definedName>
    <definedName name="_20__123Graph_LBL_ACHART_2" localSheetId="11" hidden="1">#REF!</definedName>
    <definedName name="_20__123Graph_LBL_ACHART_2" hidden="1">#REF!</definedName>
    <definedName name="_20__123Graph_XCHART_2" localSheetId="37" hidden="1">#REF!</definedName>
    <definedName name="_20__123Graph_XCHART_2" localSheetId="23" hidden="1">#REF!</definedName>
    <definedName name="_20__123Graph_XCHART_2" localSheetId="6" hidden="1">#REF!</definedName>
    <definedName name="_20__123Graph_XCHART_2" localSheetId="11" hidden="1">#REF!</definedName>
    <definedName name="_20__123Graph_XCHART_2" hidden="1">#REF!</definedName>
    <definedName name="_20__123Graph_XCHART_4" localSheetId="37" hidden="1">#REF!</definedName>
    <definedName name="_20__123Graph_XCHART_4" localSheetId="23" hidden="1">#REF!</definedName>
    <definedName name="_20__123Graph_XCHART_4" localSheetId="6" hidden="1">#REF!</definedName>
    <definedName name="_20__123Graph_XCHART_4" localSheetId="11" hidden="1">#REF!</definedName>
    <definedName name="_20__123Graph_XCHART_4" hidden="1">#REF!</definedName>
    <definedName name="_20__FDSAUDITLINK__" hidden="1">{"fdsup://directions/FAT Viewer?action=UPDATE&amp;creator=factset&amp;DYN_ARGS=TRUE&amp;DOC_NAME=FAT:FQL_AUDITING_CLIENT_TEMPLATE.FAT&amp;display_string=Audit&amp;VAR:KEY=MRODCNGFWV&amp;VAR:QUERY=UkdGX1BBWV9PVVRfUkFUSU8oQU5OLDIwMDksLCwsLCxOT0FVRElUKQ==&amp;WINDOW=FIRST_POPUP&amp;HEIGHT=45","0&amp;WIDTH=450&amp;START_MAXIMIZED=FALSE&amp;VAR:CALENDAR=FIVEDAY&amp;VAR:SYMBOL=661650&amp;VAR:INDEX=0"}</definedName>
    <definedName name="_20__FDSAUDITLINK___1" hidden="1">{"fdsup://directions/FAT Viewer?action=UPDATE&amp;creator=factset&amp;DYN_ARGS=TRUE&amp;DOC_NAME=FAT:FQL_AUDITING_CLIENT_TEMPLATE.FAT&amp;display_string=Audit&amp;VAR:KEY=MRODCNGFWV&amp;VAR:QUERY=UkdGX1BBWV9PVVRfUkFUSU8oQU5OLDIwMDksLCwsLCxOT0FVRElUKQ==&amp;WINDOW=FIRST_POPUP&amp;HEIGHT=45","0&amp;WIDTH=450&amp;START_MAXIMIZED=FALSE&amp;VAR:CALENDAR=FIVEDAY&amp;VAR:SYMBOL=661650&amp;VAR:INDEX=0"}</definedName>
    <definedName name="_20__FDSAUDITLINK___2" hidden="1">{"fdsup://directions/FAT Viewer?action=UPDATE&amp;creator=factset&amp;DYN_ARGS=TRUE&amp;DOC_NAME=FAT:FQL_AUDITING_CLIENT_TEMPLATE.FAT&amp;display_string=Audit&amp;VAR:KEY=MRODCNGFWV&amp;VAR:QUERY=UkdGX1BBWV9PVVRfUkFUSU8oQU5OLDIwMDksLCwsLCxOT0FVRElUKQ==&amp;WINDOW=FIRST_POPUP&amp;HEIGHT=45","0&amp;WIDTH=450&amp;START_MAXIMIZED=FALSE&amp;VAR:CALENDAR=FIVEDAY&amp;VAR:SYMBOL=661650&amp;VAR:INDEX=0"}</definedName>
    <definedName name="_20__FDSAUDITLINK___3" hidden="1">{"fdsup://directions/FAT Viewer?action=UPDATE&amp;creator=factset&amp;DYN_ARGS=TRUE&amp;DOC_NAME=FAT:FQL_AUDITING_CLIENT_TEMPLATE.FAT&amp;display_string=Audit&amp;VAR:KEY=MRODCNGFWV&amp;VAR:QUERY=UkdGX1BBWV9PVVRfUkFUSU8oQU5OLDIwMDksLCwsLCxOT0FVRElUKQ==&amp;WINDOW=FIRST_POPUP&amp;HEIGHT=45","0&amp;WIDTH=450&amp;START_MAXIMIZED=FALSE&amp;VAR:CALENDAR=FIVEDAY&amp;VAR:SYMBOL=661650&amp;VAR:INDEX=0"}</definedName>
    <definedName name="_200__FDSAUDITLINK__" hidden="1">{"fdsup://directions/FAT Viewer?action=UPDATE&amp;creator=factset&amp;DYN_ARGS=TRUE&amp;DOC_NAME=FAT:FQL_AUDITING_CLIENT_TEMPLATE.FAT&amp;display_string=Audit&amp;VAR:KEY=ODORQNSHSN&amp;VAR:QUERY=UkdGX0VOVFJQUl9WQUxfREFJTFkoNDA5ODMsLCwsVVNELCwnRElMJyk=&amp;WINDOW=FIRST_POPUP&amp;HEIGHT=45","0&amp;WIDTH=450&amp;START_MAXIMIZED=FALSE&amp;VAR:CALENDAR=FIVEDAY&amp;VAR:SYMBOL=647035&amp;VAR:INDEX=0"}</definedName>
    <definedName name="_200__FDSAUDITLINK___1" hidden="1">{"fdsup://directions/FAT Viewer?action=UPDATE&amp;creator=factset&amp;DYN_ARGS=TRUE&amp;DOC_NAME=FAT:FQL_AUDITING_CLIENT_TEMPLATE.FAT&amp;display_string=Audit&amp;VAR:KEY=ODORQNSHSN&amp;VAR:QUERY=UkdGX0VOVFJQUl9WQUxfREFJTFkoNDA5ODMsLCwsVVNELCwnRElMJyk=&amp;WINDOW=FIRST_POPUP&amp;HEIGHT=45","0&amp;WIDTH=450&amp;START_MAXIMIZED=FALSE&amp;VAR:CALENDAR=FIVEDAY&amp;VAR:SYMBOL=647035&amp;VAR:INDEX=0"}</definedName>
    <definedName name="_200__FDSAUDITLINK___2" hidden="1">{"fdsup://directions/FAT Viewer?action=UPDATE&amp;creator=factset&amp;DYN_ARGS=TRUE&amp;DOC_NAME=FAT:FQL_AUDITING_CLIENT_TEMPLATE.FAT&amp;display_string=Audit&amp;VAR:KEY=ODORQNSHSN&amp;VAR:QUERY=UkdGX0VOVFJQUl9WQUxfREFJTFkoNDA5ODMsLCwsVVNELCwnRElMJyk=&amp;WINDOW=FIRST_POPUP&amp;HEIGHT=45","0&amp;WIDTH=450&amp;START_MAXIMIZED=FALSE&amp;VAR:CALENDAR=FIVEDAY&amp;VAR:SYMBOL=647035&amp;VAR:INDEX=0"}</definedName>
    <definedName name="_200__FDSAUDITLINK___3" hidden="1">{"fdsup://directions/FAT Viewer?action=UPDATE&amp;creator=factset&amp;DYN_ARGS=TRUE&amp;DOC_NAME=FAT:FQL_AUDITING_CLIENT_TEMPLATE.FAT&amp;display_string=Audit&amp;VAR:KEY=ODORQNSHSN&amp;VAR:QUERY=UkdGX0VOVFJQUl9WQUxfREFJTFkoNDA5ODMsLCwsVVNELCwnRElMJyk=&amp;WINDOW=FIRST_POPUP&amp;HEIGHT=45","0&amp;WIDTH=450&amp;START_MAXIMIZED=FALSE&amp;VAR:CALENDAR=FIVEDAY&amp;VAR:SYMBOL=647035&amp;VAR:INDEX=0"}</definedName>
    <definedName name="_2000M8" localSheetId="6">#REF!,#REF!</definedName>
    <definedName name="_2000M8" localSheetId="11">#REF!,#REF!</definedName>
    <definedName name="_2000M8">#REF!,#REF!</definedName>
    <definedName name="_2009年" localSheetId="37">#REF!</definedName>
    <definedName name="_2009年" localSheetId="23">#REF!</definedName>
    <definedName name="_2009年" localSheetId="6">#REF!</definedName>
    <definedName name="_2009年" localSheetId="11">#REF!</definedName>
    <definedName name="_2009年">#REF!</definedName>
    <definedName name="_201" localSheetId="37">#REF!</definedName>
    <definedName name="_201" localSheetId="23">#REF!</definedName>
    <definedName name="_201" localSheetId="6">#REF!</definedName>
    <definedName name="_201" localSheetId="11">#REF!</definedName>
    <definedName name="_201">#REF!</definedName>
    <definedName name="_201__FDSAUDITLINK__" hidden="1">{"fdsup://directions/FAT Viewer?action=UPDATE&amp;creator=factset&amp;DYN_ARGS=TRUE&amp;DOC_NAME=FAT:FQL_AUDITING_CLIENT_TEMPLATE.FAT&amp;display_string=Audit&amp;VAR:KEY=MTUFQXIBQR&amp;VAR:QUERY=UkdGX0VOVFJQUl9WQUxfREFJTFkoNDA5ODMsLCwsVVNELCwnRElMJyk=&amp;WINDOW=FIRST_POPUP&amp;HEIGHT=45","0&amp;WIDTH=450&amp;START_MAXIMIZED=FALSE&amp;VAR:CALENDAR=FIVEDAY&amp;VAR:SYMBOL=698438&amp;VAR:INDEX=0"}</definedName>
    <definedName name="_201__FDSAUDITLINK___1" hidden="1">{"fdsup://directions/FAT Viewer?action=UPDATE&amp;creator=factset&amp;DYN_ARGS=TRUE&amp;DOC_NAME=FAT:FQL_AUDITING_CLIENT_TEMPLATE.FAT&amp;display_string=Audit&amp;VAR:KEY=MTUFQXIBQR&amp;VAR:QUERY=UkdGX0VOVFJQUl9WQUxfREFJTFkoNDA5ODMsLCwsVVNELCwnRElMJyk=&amp;WINDOW=FIRST_POPUP&amp;HEIGHT=45","0&amp;WIDTH=450&amp;START_MAXIMIZED=FALSE&amp;VAR:CALENDAR=FIVEDAY&amp;VAR:SYMBOL=698438&amp;VAR:INDEX=0"}</definedName>
    <definedName name="_201__FDSAUDITLINK___2" hidden="1">{"fdsup://directions/FAT Viewer?action=UPDATE&amp;creator=factset&amp;DYN_ARGS=TRUE&amp;DOC_NAME=FAT:FQL_AUDITING_CLIENT_TEMPLATE.FAT&amp;display_string=Audit&amp;VAR:KEY=MTUFQXIBQR&amp;VAR:QUERY=UkdGX0VOVFJQUl9WQUxfREFJTFkoNDA5ODMsLCwsVVNELCwnRElMJyk=&amp;WINDOW=FIRST_POPUP&amp;HEIGHT=45","0&amp;WIDTH=450&amp;START_MAXIMIZED=FALSE&amp;VAR:CALENDAR=FIVEDAY&amp;VAR:SYMBOL=698438&amp;VAR:INDEX=0"}</definedName>
    <definedName name="_201__FDSAUDITLINK___3" hidden="1">{"fdsup://directions/FAT Viewer?action=UPDATE&amp;creator=factset&amp;DYN_ARGS=TRUE&amp;DOC_NAME=FAT:FQL_AUDITING_CLIENT_TEMPLATE.FAT&amp;display_string=Audit&amp;VAR:KEY=MTUFQXIBQR&amp;VAR:QUERY=UkdGX0VOVFJQUl9WQUxfREFJTFkoNDA5ODMsLCwsVVNELCwnRElMJyk=&amp;WINDOW=FIRST_POPUP&amp;HEIGHT=45","0&amp;WIDTH=450&amp;START_MAXIMIZED=FALSE&amp;VAR:CALENDAR=FIVEDAY&amp;VAR:SYMBOL=698438&amp;VAR:INDEX=0"}</definedName>
    <definedName name="_201_202" localSheetId="37">#REF!</definedName>
    <definedName name="_201_202" localSheetId="23">#REF!</definedName>
    <definedName name="_201_202" localSheetId="6">#REF!</definedName>
    <definedName name="_201_202" localSheetId="11">#REF!</definedName>
    <definedName name="_201_202">#REF!</definedName>
    <definedName name="_2010年" localSheetId="37">#REF!</definedName>
    <definedName name="_2010年" localSheetId="23">#REF!</definedName>
    <definedName name="_2010年" localSheetId="6">#REF!</definedName>
    <definedName name="_2010年" localSheetId="11">#REF!</definedName>
    <definedName name="_2010年">#REF!</definedName>
    <definedName name="_2011年" localSheetId="37">#REF!</definedName>
    <definedName name="_2011年" localSheetId="23">#REF!</definedName>
    <definedName name="_2011年" localSheetId="6">#REF!</definedName>
    <definedName name="_2011年" localSheetId="11">#REF!</definedName>
    <definedName name="_2011年">#REF!</definedName>
    <definedName name="_2012年" localSheetId="37">#REF!</definedName>
    <definedName name="_2012年" localSheetId="23">#REF!</definedName>
    <definedName name="_2012年" localSheetId="6">#REF!</definedName>
    <definedName name="_2012年" localSheetId="11">#REF!</definedName>
    <definedName name="_2012年">#REF!</definedName>
    <definedName name="_2013年" localSheetId="37">#REF!</definedName>
    <definedName name="_2013年" localSheetId="23">#REF!</definedName>
    <definedName name="_2013年" localSheetId="6">#REF!</definedName>
    <definedName name="_2013年" localSheetId="11">#REF!</definedName>
    <definedName name="_2013年">#REF!</definedName>
    <definedName name="_2013年以后年度" localSheetId="37">#REF!</definedName>
    <definedName name="_2013年以后年度" localSheetId="23">#REF!</definedName>
    <definedName name="_2013年以后年度" localSheetId="6">#REF!</definedName>
    <definedName name="_2013年以后年度" localSheetId="11">#REF!</definedName>
    <definedName name="_2013年以后年度">#REF!</definedName>
    <definedName name="_201U3_" hidden="1">{#N/A,#N/A,FALSE,"COVER";#N/A,#N/A,FALSE,"0";#N/A,#N/A,FALSE,"1";#N/A,#N/A,FALSE,"2";#N/A,#N/A,FALSE,"3";#N/A,#N/A,FALSE,"4";#N/A,#N/A,FALSE,"5";#N/A,#N/A,FALSE,"6";#N/A,#N/A,FALSE,"7";#N/A,#N/A,FALSE,"8";#N/A,#N/A,FALSE,"9";#N/A,#N/A,FALSE,"10";#N/A,#N/A,FALSE,"11"}</definedName>
    <definedName name="_202" localSheetId="37">#REF!</definedName>
    <definedName name="_202" localSheetId="23">#REF!</definedName>
    <definedName name="_202" localSheetId="6">#REF!</definedName>
    <definedName name="_202" localSheetId="11">#REF!</definedName>
    <definedName name="_202">#REF!</definedName>
    <definedName name="_202__FDSAUDITLINK__" hidden="1">{"fdsup://directions/FAT Viewer?action=UPDATE&amp;creator=factset&amp;DYN_ARGS=TRUE&amp;DOC_NAME=FAT:FQL_AUDITING_CLIENT_TEMPLATE.FAT&amp;display_string=Audit&amp;VAR:KEY=GFMREVAXWF&amp;VAR:QUERY=UkdGX0VOVFJQUl9WQUxfREFJTFkoNDA5ODMsLCwsVVNELCwnRElMJyk=&amp;WINDOW=FIRST_POPUP&amp;HEIGHT=45","0&amp;WIDTH=450&amp;START_MAXIMIZED=FALSE&amp;VAR:CALENDAR=FIVEDAY&amp;VAR:SYMBOL=668341&amp;VAR:INDEX=0"}</definedName>
    <definedName name="_202__FDSAUDITLINK___1" hidden="1">{"fdsup://directions/FAT Viewer?action=UPDATE&amp;creator=factset&amp;DYN_ARGS=TRUE&amp;DOC_NAME=FAT:FQL_AUDITING_CLIENT_TEMPLATE.FAT&amp;display_string=Audit&amp;VAR:KEY=GFMREVAXWF&amp;VAR:QUERY=UkdGX0VOVFJQUl9WQUxfREFJTFkoNDA5ODMsLCwsVVNELCwnRElMJyk=&amp;WINDOW=FIRST_POPUP&amp;HEIGHT=45","0&amp;WIDTH=450&amp;START_MAXIMIZED=FALSE&amp;VAR:CALENDAR=FIVEDAY&amp;VAR:SYMBOL=668341&amp;VAR:INDEX=0"}</definedName>
    <definedName name="_202__FDSAUDITLINK___2" hidden="1">{"fdsup://directions/FAT Viewer?action=UPDATE&amp;creator=factset&amp;DYN_ARGS=TRUE&amp;DOC_NAME=FAT:FQL_AUDITING_CLIENT_TEMPLATE.FAT&amp;display_string=Audit&amp;VAR:KEY=GFMREVAXWF&amp;VAR:QUERY=UkdGX0VOVFJQUl9WQUxfREFJTFkoNDA5ODMsLCwsVVNELCwnRElMJyk=&amp;WINDOW=FIRST_POPUP&amp;HEIGHT=45","0&amp;WIDTH=450&amp;START_MAXIMIZED=FALSE&amp;VAR:CALENDAR=FIVEDAY&amp;VAR:SYMBOL=668341&amp;VAR:INDEX=0"}</definedName>
    <definedName name="_202__FDSAUDITLINK___3" hidden="1">{"fdsup://directions/FAT Viewer?action=UPDATE&amp;creator=factset&amp;DYN_ARGS=TRUE&amp;DOC_NAME=FAT:FQL_AUDITING_CLIENT_TEMPLATE.FAT&amp;display_string=Audit&amp;VAR:KEY=GFMREVAXWF&amp;VAR:QUERY=UkdGX0VOVFJQUl9WQUxfREFJTFkoNDA5ODMsLCwsVVNELCwnRElMJyk=&amp;WINDOW=FIRST_POPUP&amp;HEIGHT=45","0&amp;WIDTH=450&amp;START_MAXIMIZED=FALSE&amp;VAR:CALENDAR=FIVEDAY&amp;VAR:SYMBOL=668341&amp;VAR:INDEX=0"}</definedName>
    <definedName name="_203" localSheetId="37">#REF!</definedName>
    <definedName name="_203" localSheetId="23">#REF!</definedName>
    <definedName name="_203" localSheetId="6">#REF!</definedName>
    <definedName name="_203" localSheetId="11">#REF!</definedName>
    <definedName name="_203">#REF!</definedName>
    <definedName name="_203__FDSAUDITLINK__" hidden="1">{"fdsup://directions/FAT Viewer?action=UPDATE&amp;creator=factset&amp;DYN_ARGS=TRUE&amp;DOC_NAME=FAT:FQL_AUDITING_CLIENT_TEMPLATE.FAT&amp;display_string=Audit&amp;VAR:KEY=EBULEBIREV&amp;VAR:QUERY=UkdGX0VOVFJQUl9WQUxfREFJTFkoNDA5ODMsLCwsVVNELCwnRElMJyk=&amp;WINDOW=FIRST_POPUP&amp;HEIGHT=45","0&amp;WIDTH=450&amp;START_MAXIMIZED=FALSE&amp;VAR:CALENDAR=FIVEDAY&amp;VAR:SYMBOL=659740&amp;VAR:INDEX=0"}</definedName>
    <definedName name="_203__FDSAUDITLINK___1" hidden="1">{"fdsup://directions/FAT Viewer?action=UPDATE&amp;creator=factset&amp;DYN_ARGS=TRUE&amp;DOC_NAME=FAT:FQL_AUDITING_CLIENT_TEMPLATE.FAT&amp;display_string=Audit&amp;VAR:KEY=EBULEBIREV&amp;VAR:QUERY=UkdGX0VOVFJQUl9WQUxfREFJTFkoNDA5ODMsLCwsVVNELCwnRElMJyk=&amp;WINDOW=FIRST_POPUP&amp;HEIGHT=45","0&amp;WIDTH=450&amp;START_MAXIMIZED=FALSE&amp;VAR:CALENDAR=FIVEDAY&amp;VAR:SYMBOL=659740&amp;VAR:INDEX=0"}</definedName>
    <definedName name="_203__FDSAUDITLINK___2" hidden="1">{"fdsup://directions/FAT Viewer?action=UPDATE&amp;creator=factset&amp;DYN_ARGS=TRUE&amp;DOC_NAME=FAT:FQL_AUDITING_CLIENT_TEMPLATE.FAT&amp;display_string=Audit&amp;VAR:KEY=EBULEBIREV&amp;VAR:QUERY=UkdGX0VOVFJQUl9WQUxfREFJTFkoNDA5ODMsLCwsVVNELCwnRElMJyk=&amp;WINDOW=FIRST_POPUP&amp;HEIGHT=45","0&amp;WIDTH=450&amp;START_MAXIMIZED=FALSE&amp;VAR:CALENDAR=FIVEDAY&amp;VAR:SYMBOL=659740&amp;VAR:INDEX=0"}</definedName>
    <definedName name="_203__FDSAUDITLINK___3" hidden="1">{"fdsup://directions/FAT Viewer?action=UPDATE&amp;creator=factset&amp;DYN_ARGS=TRUE&amp;DOC_NAME=FAT:FQL_AUDITING_CLIENT_TEMPLATE.FAT&amp;display_string=Audit&amp;VAR:KEY=EBULEBIREV&amp;VAR:QUERY=UkdGX0VOVFJQUl9WQUxfREFJTFkoNDA5ODMsLCwsVVNELCwnRElMJyk=&amp;WINDOW=FIRST_POPUP&amp;HEIGHT=45","0&amp;WIDTH=450&amp;START_MAXIMIZED=FALSE&amp;VAR:CALENDAR=FIVEDAY&amp;VAR:SYMBOL=659740&amp;VAR:INDEX=0"}</definedName>
    <definedName name="_204" localSheetId="37">#REF!</definedName>
    <definedName name="_204" localSheetId="23">#REF!</definedName>
    <definedName name="_204" localSheetId="6">#REF!</definedName>
    <definedName name="_204" localSheetId="11">#REF!</definedName>
    <definedName name="_204">#REF!</definedName>
    <definedName name="_204__FDSAUDITLINK__" hidden="1">{"fdsup://directions/FAT Viewer?action=UPDATE&amp;creator=factset&amp;DYN_ARGS=TRUE&amp;DOC_NAME=FAT:FQL_AUDITING_CLIENT_TEMPLATE.FAT&amp;display_string=Audit&amp;VAR:KEY=OLWTCLCPOH&amp;VAR:QUERY=UkdGX0VOVFJQUl9WQUxfREFJTFkoNDA5ODMsLCwsVVNELCwnRElMJyk=&amp;WINDOW=FIRST_POPUP&amp;HEIGHT=45","0&amp;WIDTH=450&amp;START_MAXIMIZED=FALSE&amp;VAR:CALENDAR=FIVEDAY&amp;VAR:SYMBOL=673202&amp;VAR:INDEX=0"}</definedName>
    <definedName name="_204__FDSAUDITLINK___1" hidden="1">{"fdsup://directions/FAT Viewer?action=UPDATE&amp;creator=factset&amp;DYN_ARGS=TRUE&amp;DOC_NAME=FAT:FQL_AUDITING_CLIENT_TEMPLATE.FAT&amp;display_string=Audit&amp;VAR:KEY=OLWTCLCPOH&amp;VAR:QUERY=UkdGX0VOVFJQUl9WQUxfREFJTFkoNDA5ODMsLCwsVVNELCwnRElMJyk=&amp;WINDOW=FIRST_POPUP&amp;HEIGHT=45","0&amp;WIDTH=450&amp;START_MAXIMIZED=FALSE&amp;VAR:CALENDAR=FIVEDAY&amp;VAR:SYMBOL=673202&amp;VAR:INDEX=0"}</definedName>
    <definedName name="_204__FDSAUDITLINK___2" hidden="1">{"fdsup://directions/FAT Viewer?action=UPDATE&amp;creator=factset&amp;DYN_ARGS=TRUE&amp;DOC_NAME=FAT:FQL_AUDITING_CLIENT_TEMPLATE.FAT&amp;display_string=Audit&amp;VAR:KEY=OLWTCLCPOH&amp;VAR:QUERY=UkdGX0VOVFJQUl9WQUxfREFJTFkoNDA5ODMsLCwsVVNELCwnRElMJyk=&amp;WINDOW=FIRST_POPUP&amp;HEIGHT=45","0&amp;WIDTH=450&amp;START_MAXIMIZED=FALSE&amp;VAR:CALENDAR=FIVEDAY&amp;VAR:SYMBOL=673202&amp;VAR:INDEX=0"}</definedName>
    <definedName name="_204__FDSAUDITLINK___3" hidden="1">{"fdsup://directions/FAT Viewer?action=UPDATE&amp;creator=factset&amp;DYN_ARGS=TRUE&amp;DOC_NAME=FAT:FQL_AUDITING_CLIENT_TEMPLATE.FAT&amp;display_string=Audit&amp;VAR:KEY=OLWTCLCPOH&amp;VAR:QUERY=UkdGX0VOVFJQUl9WQUxfREFJTFkoNDA5ODMsLCwsVVNELCwnRElMJyk=&amp;WINDOW=FIRST_POPUP&amp;HEIGHT=45","0&amp;WIDTH=450&amp;START_MAXIMIZED=FALSE&amp;VAR:CALENDAR=FIVEDAY&amp;VAR:SYMBOL=673202&amp;VAR:INDEX=0"}</definedName>
    <definedName name="_204X3_" localSheetId="37" hidden="1">#REF!</definedName>
    <definedName name="_204X3_" localSheetId="23" hidden="1">#REF!</definedName>
    <definedName name="_204X3_" localSheetId="6" hidden="1">#REF!</definedName>
    <definedName name="_204X3_" localSheetId="11" hidden="1">#REF!</definedName>
    <definedName name="_204X3_" hidden="1">#REF!</definedName>
    <definedName name="_205" localSheetId="6">#REF!</definedName>
    <definedName name="_205" localSheetId="11">#REF!</definedName>
    <definedName name="_205">#REF!</definedName>
    <definedName name="_205__FDSAUDITLINK__" hidden="1">{"fdsup://directions/FAT Viewer?action=UPDATE&amp;creator=factset&amp;DYN_ARGS=TRUE&amp;DOC_NAME=FAT:FQL_AUDITING_CLIENT_TEMPLATE.FAT&amp;display_string=Audit&amp;VAR:KEY=ODCNALMPQZ&amp;VAR:QUERY=UkdGX0VOVFJQUl9WQUxfREFJTFkoNDA5ODMsLCwsVVNELCwnRElMJyk=&amp;WINDOW=FIRST_POPUP&amp;HEIGHT=45","0&amp;WIDTH=450&amp;START_MAXIMIZED=FALSE&amp;VAR:CALENDAR=FIVEDAY&amp;VAR:SYMBOL=635670&amp;VAR:INDEX=0"}</definedName>
    <definedName name="_205__FDSAUDITLINK___1" hidden="1">{"fdsup://directions/FAT Viewer?action=UPDATE&amp;creator=factset&amp;DYN_ARGS=TRUE&amp;DOC_NAME=FAT:FQL_AUDITING_CLIENT_TEMPLATE.FAT&amp;display_string=Audit&amp;VAR:KEY=ODCNALMPQZ&amp;VAR:QUERY=UkdGX0VOVFJQUl9WQUxfREFJTFkoNDA5ODMsLCwsVVNELCwnRElMJyk=&amp;WINDOW=FIRST_POPUP&amp;HEIGHT=45","0&amp;WIDTH=450&amp;START_MAXIMIZED=FALSE&amp;VAR:CALENDAR=FIVEDAY&amp;VAR:SYMBOL=635670&amp;VAR:INDEX=0"}</definedName>
    <definedName name="_205__FDSAUDITLINK___2" hidden="1">{"fdsup://directions/FAT Viewer?action=UPDATE&amp;creator=factset&amp;DYN_ARGS=TRUE&amp;DOC_NAME=FAT:FQL_AUDITING_CLIENT_TEMPLATE.FAT&amp;display_string=Audit&amp;VAR:KEY=ODCNALMPQZ&amp;VAR:QUERY=UkdGX0VOVFJQUl9WQUxfREFJTFkoNDA5ODMsLCwsVVNELCwnRElMJyk=&amp;WINDOW=FIRST_POPUP&amp;HEIGHT=45","0&amp;WIDTH=450&amp;START_MAXIMIZED=FALSE&amp;VAR:CALENDAR=FIVEDAY&amp;VAR:SYMBOL=635670&amp;VAR:INDEX=0"}</definedName>
    <definedName name="_205__FDSAUDITLINK___3" hidden="1">{"fdsup://directions/FAT Viewer?action=UPDATE&amp;creator=factset&amp;DYN_ARGS=TRUE&amp;DOC_NAME=FAT:FQL_AUDITING_CLIENT_TEMPLATE.FAT&amp;display_string=Audit&amp;VAR:KEY=ODCNALMPQZ&amp;VAR:QUERY=UkdGX0VOVFJQUl9WQUxfREFJTFkoNDA5ODMsLCwsVVNELCwnRElMJyk=&amp;WINDOW=FIRST_POPUP&amp;HEIGHT=45","0&amp;WIDTH=450&amp;START_MAXIMIZED=FALSE&amp;VAR:CALENDAR=FIVEDAY&amp;VAR:SYMBOL=635670&amp;VAR:INDEX=0"}</definedName>
    <definedName name="_206" localSheetId="6">#REF!</definedName>
    <definedName name="_206" localSheetId="11">#REF!</definedName>
    <definedName name="_206">#REF!</definedName>
    <definedName name="_206__FDSAUDITLINK__"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_1" hidden="1">{"fdsup://directions/FAT Viewer?action=UPDATE&amp;creator=factset&amp;DYN_ARGS=TRUE&amp;DOC_NAME=FAT:FQL_AUDITING_CLIENT_TEMPLATE.FAT&amp;display_string=Audit&amp;VAR:KEY=CBUNAFGLKN&amp;VAR:QUERY=UkdGX0VOVFJQUl9WQUxfREFJTFkoNDA5ODMsLCwsVVNELCwnRElMJyk=&amp;WINDOW=FIRST_POPUP&amp;HEIGHT=45","0&amp;WIDTH=450&amp;START_MAXIMIZED=FALSE&amp;VAR:CALENDAR=FIVEDAY&amp;VAR:SYMBOL=687056&amp;VAR:INDEX=0"}</definedName>
    <definedName name="_206__FDSAUDITLINK___2" hidden="1">{"fdsup://directions/FAT Viewer?action=UPDATE&amp;creator=factset&amp;DYN_ARGS=TRUE&amp;DOC_NAME=FAT:FQL_AUDITING_CLIENT_TEMPLATE.FAT&amp;display_string=Audit&amp;VAR:KEY=CBUNAFGLKN&amp;VAR:QUERY=UkdGX0VOVFJQUl9WQUxfREFJTFkoNDA5ODMsLCwsVVNELCwnRElMJyk=&amp;WINDOW=FIRST_POPUP&amp;HEIGHT=45","0&amp;WIDTH=450&amp;START_MAXIMIZED=FALSE&amp;VAR:CALENDAR=FIVEDAY&amp;VAR:SYMBOL=687056&amp;VAR:INDEX=0"}</definedName>
    <definedName name="_206__FDSAUDITLINK___3" hidden="1">{"fdsup://directions/FAT Viewer?action=UPDATE&amp;creator=factset&amp;DYN_ARGS=TRUE&amp;DOC_NAME=FAT:FQL_AUDITING_CLIENT_TEMPLATE.FAT&amp;display_string=Audit&amp;VAR:KEY=CBUNAFGLKN&amp;VAR:QUERY=UkdGX0VOVFJQUl9WQUxfREFJTFkoNDA5ODMsLCwsVVNELCwnRElMJyk=&amp;WINDOW=FIRST_POPUP&amp;HEIGHT=45","0&amp;WIDTH=450&amp;START_MAXIMIZED=FALSE&amp;VAR:CALENDAR=FIVEDAY&amp;VAR:SYMBOL=687056&amp;VAR:INDEX=0"}</definedName>
    <definedName name="_207" localSheetId="6">#REF!</definedName>
    <definedName name="_207" localSheetId="11">#REF!</definedName>
    <definedName name="_207">#REF!</definedName>
    <definedName name="_207__FDSAUDITLINK__" hidden="1">{"fdsup://directions/FAT Viewer?action=UPDATE&amp;creator=factset&amp;DYN_ARGS=TRUE&amp;DOC_NAME=FAT:FQL_AUDITING_CLIENT_TEMPLATE.FAT&amp;display_string=Audit&amp;VAR:KEY=UHOXQHQLAL&amp;VAR:QUERY=UkdGX0VOVFJQUl9WQUxfREFJTFkoNDA5ODMsLCwsVVNELCwnRElMJyk=&amp;WINDOW=FIRST_POPUP&amp;HEIGHT=45","0&amp;WIDTH=450&amp;START_MAXIMIZED=FALSE&amp;VAR:CALENDAR=FIVEDAY&amp;VAR:SYMBOL=617566&amp;VAR:INDEX=0"}</definedName>
    <definedName name="_207__FDSAUDITLINK___1" hidden="1">{"fdsup://directions/FAT Viewer?action=UPDATE&amp;creator=factset&amp;DYN_ARGS=TRUE&amp;DOC_NAME=FAT:FQL_AUDITING_CLIENT_TEMPLATE.FAT&amp;display_string=Audit&amp;VAR:KEY=UHOXQHQLAL&amp;VAR:QUERY=UkdGX0VOVFJQUl9WQUxfREFJTFkoNDA5ODMsLCwsVVNELCwnRElMJyk=&amp;WINDOW=FIRST_POPUP&amp;HEIGHT=45","0&amp;WIDTH=450&amp;START_MAXIMIZED=FALSE&amp;VAR:CALENDAR=FIVEDAY&amp;VAR:SYMBOL=617566&amp;VAR:INDEX=0"}</definedName>
    <definedName name="_207__FDSAUDITLINK___2" hidden="1">{"fdsup://directions/FAT Viewer?action=UPDATE&amp;creator=factset&amp;DYN_ARGS=TRUE&amp;DOC_NAME=FAT:FQL_AUDITING_CLIENT_TEMPLATE.FAT&amp;display_string=Audit&amp;VAR:KEY=UHOXQHQLAL&amp;VAR:QUERY=UkdGX0VOVFJQUl9WQUxfREFJTFkoNDA5ODMsLCwsVVNELCwnRElMJyk=&amp;WINDOW=FIRST_POPUP&amp;HEIGHT=45","0&amp;WIDTH=450&amp;START_MAXIMIZED=FALSE&amp;VAR:CALENDAR=FIVEDAY&amp;VAR:SYMBOL=617566&amp;VAR:INDEX=0"}</definedName>
    <definedName name="_207__FDSAUDITLINK___3" hidden="1">{"fdsup://directions/FAT Viewer?action=UPDATE&amp;creator=factset&amp;DYN_ARGS=TRUE&amp;DOC_NAME=FAT:FQL_AUDITING_CLIENT_TEMPLATE.FAT&amp;display_string=Audit&amp;VAR:KEY=UHOXQHQLAL&amp;VAR:QUERY=UkdGX0VOVFJQUl9WQUxfREFJTFkoNDA5ODMsLCwsVVNELCwnRElMJyk=&amp;WINDOW=FIRST_POPUP&amp;HEIGHT=45","0&amp;WIDTH=450&amp;START_MAXIMIZED=FALSE&amp;VAR:CALENDAR=FIVEDAY&amp;VAR:SYMBOL=617566&amp;VAR:INDEX=0"}</definedName>
    <definedName name="_208" localSheetId="6">#REF!</definedName>
    <definedName name="_208" localSheetId="11">#REF!</definedName>
    <definedName name="_208">#REF!</definedName>
    <definedName name="_208__FDSAUDITLINK__" hidden="1">{"fdsup://directions/FAT Viewer?action=UPDATE&amp;creator=factset&amp;DYN_ARGS=TRUE&amp;DOC_NAME=FAT:FQL_AUDITING_CLIENT_TEMPLATE.FAT&amp;display_string=Audit&amp;VAR:KEY=ABODENKBEJ&amp;VAR:QUERY=UkdGX0VOVFJQUl9WQUxfREFJTFkoNDA5ODMsLCwsVVNELCwnRElMJyk=&amp;WINDOW=FIRST_POPUP&amp;HEIGHT=45","0&amp;WIDTH=450&amp;START_MAXIMIZED=FALSE&amp;VAR:CALENDAR=FIVEDAY&amp;VAR:SYMBOL=657410&amp;VAR:INDEX=0"}</definedName>
    <definedName name="_208__FDSAUDITLINK___1" hidden="1">{"fdsup://directions/FAT Viewer?action=UPDATE&amp;creator=factset&amp;DYN_ARGS=TRUE&amp;DOC_NAME=FAT:FQL_AUDITING_CLIENT_TEMPLATE.FAT&amp;display_string=Audit&amp;VAR:KEY=ABODENKBEJ&amp;VAR:QUERY=UkdGX0VOVFJQUl9WQUxfREFJTFkoNDA5ODMsLCwsVVNELCwnRElMJyk=&amp;WINDOW=FIRST_POPUP&amp;HEIGHT=45","0&amp;WIDTH=450&amp;START_MAXIMIZED=FALSE&amp;VAR:CALENDAR=FIVEDAY&amp;VAR:SYMBOL=657410&amp;VAR:INDEX=0"}</definedName>
    <definedName name="_208__FDSAUDITLINK___2" hidden="1">{"fdsup://directions/FAT Viewer?action=UPDATE&amp;creator=factset&amp;DYN_ARGS=TRUE&amp;DOC_NAME=FAT:FQL_AUDITING_CLIENT_TEMPLATE.FAT&amp;display_string=Audit&amp;VAR:KEY=ABODENKBEJ&amp;VAR:QUERY=UkdGX0VOVFJQUl9WQUxfREFJTFkoNDA5ODMsLCwsVVNELCwnRElMJyk=&amp;WINDOW=FIRST_POPUP&amp;HEIGHT=45","0&amp;WIDTH=450&amp;START_MAXIMIZED=FALSE&amp;VAR:CALENDAR=FIVEDAY&amp;VAR:SYMBOL=657410&amp;VAR:INDEX=0"}</definedName>
    <definedName name="_208__FDSAUDITLINK___3" hidden="1">{"fdsup://directions/FAT Viewer?action=UPDATE&amp;creator=factset&amp;DYN_ARGS=TRUE&amp;DOC_NAME=FAT:FQL_AUDITING_CLIENT_TEMPLATE.FAT&amp;display_string=Audit&amp;VAR:KEY=ABODENKBEJ&amp;VAR:QUERY=UkdGX0VOVFJQUl9WQUxfREFJTFkoNDA5ODMsLCwsVVNELCwnRElMJyk=&amp;WINDOW=FIRST_POPUP&amp;HEIGHT=45","0&amp;WIDTH=450&amp;START_MAXIMIZED=FALSE&amp;VAR:CALENDAR=FIVEDAY&amp;VAR:SYMBOL=657410&amp;VAR:INDEX=0"}</definedName>
    <definedName name="_209" localSheetId="37">#REF!</definedName>
    <definedName name="_209" localSheetId="23">#REF!</definedName>
    <definedName name="_209" localSheetId="6">#REF!</definedName>
    <definedName name="_209" localSheetId="11">#REF!</definedName>
    <definedName name="_209">#REF!</definedName>
    <definedName name="_209__FDSAUDITLINK__" hidden="1">{"fdsup://directions/FAT Viewer?action=UPDATE&amp;creator=factset&amp;DYN_ARGS=TRUE&amp;DOC_NAME=FAT:FQL_AUDITING_CLIENT_TEMPLATE.FAT&amp;display_string=Audit&amp;VAR:KEY=GPYVOXENOV&amp;VAR:QUERY=UkdGX0VOVFJQUl9WQUxfREFJTFkoNDA5ODMsLCwsVVNELCwnRElMJyk=&amp;WINDOW=FIRST_POPUP&amp;HEIGHT=45","0&amp;WIDTH=450&amp;START_MAXIMIZED=FALSE&amp;VAR:CALENDAR=FIVEDAY&amp;VAR:SYMBOL=613960&amp;VAR:INDEX=0"}</definedName>
    <definedName name="_209__FDSAUDITLINK___1" hidden="1">{"fdsup://directions/FAT Viewer?action=UPDATE&amp;creator=factset&amp;DYN_ARGS=TRUE&amp;DOC_NAME=FAT:FQL_AUDITING_CLIENT_TEMPLATE.FAT&amp;display_string=Audit&amp;VAR:KEY=GPYVOXENOV&amp;VAR:QUERY=UkdGX0VOVFJQUl9WQUxfREFJTFkoNDA5ODMsLCwsVVNELCwnRElMJyk=&amp;WINDOW=FIRST_POPUP&amp;HEIGHT=45","0&amp;WIDTH=450&amp;START_MAXIMIZED=FALSE&amp;VAR:CALENDAR=FIVEDAY&amp;VAR:SYMBOL=613960&amp;VAR:INDEX=0"}</definedName>
    <definedName name="_209__FDSAUDITLINK___2" hidden="1">{"fdsup://directions/FAT Viewer?action=UPDATE&amp;creator=factset&amp;DYN_ARGS=TRUE&amp;DOC_NAME=FAT:FQL_AUDITING_CLIENT_TEMPLATE.FAT&amp;display_string=Audit&amp;VAR:KEY=GPYVOXENOV&amp;VAR:QUERY=UkdGX0VOVFJQUl9WQUxfREFJTFkoNDA5ODMsLCwsVVNELCwnRElMJyk=&amp;WINDOW=FIRST_POPUP&amp;HEIGHT=45","0&amp;WIDTH=450&amp;START_MAXIMIZED=FALSE&amp;VAR:CALENDAR=FIVEDAY&amp;VAR:SYMBOL=613960&amp;VAR:INDEX=0"}</definedName>
    <definedName name="_209__FDSAUDITLINK___3" hidden="1">{"fdsup://directions/FAT Viewer?action=UPDATE&amp;creator=factset&amp;DYN_ARGS=TRUE&amp;DOC_NAME=FAT:FQL_AUDITING_CLIENT_TEMPLATE.FAT&amp;display_string=Audit&amp;VAR:KEY=GPYVOXENOV&amp;VAR:QUERY=UkdGX0VOVFJQUl9WQUxfREFJTFkoNDA5ODMsLCwsVVNELCwnRElMJyk=&amp;WINDOW=FIRST_POPUP&amp;HEIGHT=45","0&amp;WIDTH=450&amp;START_MAXIMIZED=FALSE&amp;VAR:CALENDAR=FIVEDAY&amp;VAR:SYMBOL=613960&amp;VAR:INDEX=0"}</definedName>
    <definedName name="_20924" localSheetId="6">#REF!</definedName>
    <definedName name="_20924" localSheetId="11">#REF!</definedName>
    <definedName name="_20924">#REF!</definedName>
    <definedName name="_20J102_" hidden="1">{#N/A,#N/A,FALSE,"a-f&amp;e";#N/A,#N/A,FALSE,"a-land";#N/A,#N/A,FALSE,"pl-deprec";#N/A,#N/A,FALSE,"pl-fa-disposals"}</definedName>
    <definedName name="_20P_LDESCR" localSheetId="6">#REF!</definedName>
    <definedName name="_20P_LDESCR" localSheetId="11">#REF!</definedName>
    <definedName name="_20P_LDESCR">#REF!</definedName>
    <definedName name="_20s9_" hidden="1">{#N/A,#N/A,FALSE,"UNIT";#N/A,#N/A,FALSE,"UNIT";#N/A,#N/A,FALSE,"계정"}</definedName>
    <definedName name="_20天" localSheetId="6">#REF!</definedName>
    <definedName name="_20天" localSheetId="11">#REF!</definedName>
    <definedName name="_20天">#REF!</definedName>
    <definedName name="_21__123Graph_AChart_1H" localSheetId="37" hidden="1">#REF!</definedName>
    <definedName name="_21__123Graph_AChart_1H" localSheetId="23" hidden="1">#REF!</definedName>
    <definedName name="_21__123Graph_AChart_1H" localSheetId="6" hidden="1">#REF!</definedName>
    <definedName name="_21__123Graph_AChart_1H" localSheetId="11" hidden="1">#REF!</definedName>
    <definedName name="_21__123Graph_AChart_1H" hidden="1">#REF!</definedName>
    <definedName name="_21__123Graph_ACHART_32" localSheetId="37" hidden="1">#REF!</definedName>
    <definedName name="_21__123Graph_ACHART_32" localSheetId="23" hidden="1">#REF!</definedName>
    <definedName name="_21__123Graph_ACHART_32" localSheetId="6" hidden="1">#REF!</definedName>
    <definedName name="_21__123Graph_ACHART_32" localSheetId="11" hidden="1">#REF!</definedName>
    <definedName name="_21__123Graph_ACHART_32" hidden="1">#REF!</definedName>
    <definedName name="_21__123Graph_LBL_ACHART_3" localSheetId="37" hidden="1">#REF!</definedName>
    <definedName name="_21__123Graph_LBL_ACHART_3" localSheetId="23" hidden="1">#REF!</definedName>
    <definedName name="_21__123Graph_LBL_ACHART_3" localSheetId="6" hidden="1">#REF!</definedName>
    <definedName name="_21__123Graph_LBL_ACHART_3" localSheetId="11" hidden="1">#REF!</definedName>
    <definedName name="_21__123Graph_LBL_ACHART_3" hidden="1">#REF!</definedName>
    <definedName name="_21__123Graph_XCHART_3" localSheetId="37" hidden="1">#REF!</definedName>
    <definedName name="_21__123Graph_XCHART_3" localSheetId="23" hidden="1">#REF!</definedName>
    <definedName name="_21__123Graph_XCHART_3" localSheetId="6" hidden="1">#REF!</definedName>
    <definedName name="_21__123Graph_XCHART_3" localSheetId="11" hidden="1">#REF!</definedName>
    <definedName name="_21__123Graph_XCHART_3" hidden="1">#REF!</definedName>
    <definedName name="_21__123Graph_XCHART_5" localSheetId="37" hidden="1">#REF!</definedName>
    <definedName name="_21__123Graph_XCHART_5" localSheetId="23" hidden="1">#REF!</definedName>
    <definedName name="_21__123Graph_XCHART_5" localSheetId="6" hidden="1">#REF!</definedName>
    <definedName name="_21__123Graph_XCHART_5" localSheetId="11" hidden="1">#REF!</definedName>
    <definedName name="_21__123Graph_XCHART_5" hidden="1">#REF!</definedName>
    <definedName name="_21__FDSAUDITLINK__" hidden="1">{"fdsup://directions/FAT Viewer?action=UPDATE&amp;creator=factset&amp;DYN_ARGS=TRUE&amp;DOC_NAME=FAT:FQL_AUDITING_CLIENT_TEMPLATE.FAT&amp;display_string=Audit&amp;VAR:KEY=QVODIZYPWZ&amp;VAR:QUERY=UkdGX1BBWV9PVVRfUkFUSU8oQU5OLDIwMDksLCwsLCxOT0FVRElUKQ==&amp;WINDOW=FIRST_POPUP&amp;HEIGHT=45","0&amp;WIDTH=450&amp;START_MAXIMIZED=FALSE&amp;VAR:CALENDAR=FIVEDAY&amp;VAR:SYMBOL=677168&amp;VAR:INDEX=0"}</definedName>
    <definedName name="_21__FDSAUDITLINK___1" hidden="1">{"fdsup://directions/FAT Viewer?action=UPDATE&amp;creator=factset&amp;DYN_ARGS=TRUE&amp;DOC_NAME=FAT:FQL_AUDITING_CLIENT_TEMPLATE.FAT&amp;display_string=Audit&amp;VAR:KEY=QVODIZYPWZ&amp;VAR:QUERY=UkdGX1BBWV9PVVRfUkFUSU8oQU5OLDIwMDksLCwsLCxOT0FVRElUKQ==&amp;WINDOW=FIRST_POPUP&amp;HEIGHT=45","0&amp;WIDTH=450&amp;START_MAXIMIZED=FALSE&amp;VAR:CALENDAR=FIVEDAY&amp;VAR:SYMBOL=677168&amp;VAR:INDEX=0"}</definedName>
    <definedName name="_21__FDSAUDITLINK___2" hidden="1">{"fdsup://directions/FAT Viewer?action=UPDATE&amp;creator=factset&amp;DYN_ARGS=TRUE&amp;DOC_NAME=FAT:FQL_AUDITING_CLIENT_TEMPLATE.FAT&amp;display_string=Audit&amp;VAR:KEY=QVODIZYPWZ&amp;VAR:QUERY=UkdGX1BBWV9PVVRfUkFUSU8oQU5OLDIwMDksLCwsLCxOT0FVRElUKQ==&amp;WINDOW=FIRST_POPUP&amp;HEIGHT=45","0&amp;WIDTH=450&amp;START_MAXIMIZED=FALSE&amp;VAR:CALENDAR=FIVEDAY&amp;VAR:SYMBOL=677168&amp;VAR:INDEX=0"}</definedName>
    <definedName name="_21__FDSAUDITLINK___3" hidden="1">{"fdsup://directions/FAT Viewer?action=UPDATE&amp;creator=factset&amp;DYN_ARGS=TRUE&amp;DOC_NAME=FAT:FQL_AUDITING_CLIENT_TEMPLATE.FAT&amp;display_string=Audit&amp;VAR:KEY=QVODIZYPWZ&amp;VAR:QUERY=UkdGX1BBWV9PVVRfUkFUSU8oQU5OLDIwMDksLCwsLCxOT0FVRElUKQ==&amp;WINDOW=FIRST_POPUP&amp;HEIGHT=45","0&amp;WIDTH=450&amp;START_MAXIMIZED=FALSE&amp;VAR:CALENDAR=FIVEDAY&amp;VAR:SYMBOL=677168&amp;VAR:INDEX=0"}</definedName>
    <definedName name="_210__FDSAUDITLINK__" hidden="1">{"fdsup://directions/FAT Viewer?action=UPDATE&amp;creator=factset&amp;DYN_ARGS=TRUE&amp;DOC_NAME=FAT:FQL_AUDITING_CLIENT_TEMPLATE.FAT&amp;display_string=Audit&amp;VAR:KEY=OLQRCVERMR&amp;VAR:QUERY=UkdGX0VOVFJQUl9WQUxfREFJTFkoNDA5ODMsLCwsVVNELCwnRElMJyk=&amp;WINDOW=FIRST_POPUP&amp;HEIGHT=45","0&amp;WIDTH=450&amp;START_MAXIMIZED=FALSE&amp;VAR:CALENDAR=FIVEDAY&amp;VAR:SYMBOL=645993&amp;VAR:INDEX=0"}</definedName>
    <definedName name="_210__FDSAUDITLINK___1" hidden="1">{"fdsup://directions/FAT Viewer?action=UPDATE&amp;creator=factset&amp;DYN_ARGS=TRUE&amp;DOC_NAME=FAT:FQL_AUDITING_CLIENT_TEMPLATE.FAT&amp;display_string=Audit&amp;VAR:KEY=OLQRCVERMR&amp;VAR:QUERY=UkdGX0VOVFJQUl9WQUxfREFJTFkoNDA5ODMsLCwsVVNELCwnRElMJyk=&amp;WINDOW=FIRST_POPUP&amp;HEIGHT=45","0&amp;WIDTH=450&amp;START_MAXIMIZED=FALSE&amp;VAR:CALENDAR=FIVEDAY&amp;VAR:SYMBOL=645993&amp;VAR:INDEX=0"}</definedName>
    <definedName name="_210__FDSAUDITLINK___2" hidden="1">{"fdsup://directions/FAT Viewer?action=UPDATE&amp;creator=factset&amp;DYN_ARGS=TRUE&amp;DOC_NAME=FAT:FQL_AUDITING_CLIENT_TEMPLATE.FAT&amp;display_string=Audit&amp;VAR:KEY=OLQRCVERMR&amp;VAR:QUERY=UkdGX0VOVFJQUl9WQUxfREFJTFkoNDA5ODMsLCwsVVNELCwnRElMJyk=&amp;WINDOW=FIRST_POPUP&amp;HEIGHT=45","0&amp;WIDTH=450&amp;START_MAXIMIZED=FALSE&amp;VAR:CALENDAR=FIVEDAY&amp;VAR:SYMBOL=645993&amp;VAR:INDEX=0"}</definedName>
    <definedName name="_210__FDSAUDITLINK___3" hidden="1">{"fdsup://directions/FAT Viewer?action=UPDATE&amp;creator=factset&amp;DYN_ARGS=TRUE&amp;DOC_NAME=FAT:FQL_AUDITING_CLIENT_TEMPLATE.FAT&amp;display_string=Audit&amp;VAR:KEY=OLQRCVERMR&amp;VAR:QUERY=UkdGX0VOVFJQUl9WQUxfREFJTFkoNDA5ODMsLCwsVVNELCwnRElMJyk=&amp;WINDOW=FIRST_POPUP&amp;HEIGHT=45","0&amp;WIDTH=450&amp;START_MAXIMIZED=FALSE&amp;VAR:CALENDAR=FIVEDAY&amp;VAR:SYMBOL=645993&amp;VAR:INDEX=0"}</definedName>
    <definedName name="_211" localSheetId="37">#REF!</definedName>
    <definedName name="_211" localSheetId="23">#REF!</definedName>
    <definedName name="_211" localSheetId="6">#REF!</definedName>
    <definedName name="_211" localSheetId="11">#REF!</definedName>
    <definedName name="_211">#REF!</definedName>
    <definedName name="_211__FDSAUDITLINK__" hidden="1">{"fdsup://directions/FAT Viewer?action=UPDATE&amp;creator=factset&amp;DYN_ARGS=TRUE&amp;DOC_NAME=FAT:FQL_AUDITING_CLIENT_TEMPLATE.FAT&amp;display_string=Audit&amp;VAR:KEY=YFQDKFANSB&amp;VAR:QUERY=UkdGX0VOVFJQUl9WQUxfREFJTFkoNDA5ODMsLCwsVVNELCwnRElMJyk=&amp;WINDOW=FIRST_POPUP&amp;HEIGHT=45","0&amp;WIDTH=450&amp;START_MAXIMIZED=FALSE&amp;VAR:CALENDAR=FIVEDAY&amp;VAR:SYMBOL=B11875&amp;VAR:INDEX=0"}</definedName>
    <definedName name="_211__FDSAUDITLINK___1" hidden="1">{"fdsup://directions/FAT Viewer?action=UPDATE&amp;creator=factset&amp;DYN_ARGS=TRUE&amp;DOC_NAME=FAT:FQL_AUDITING_CLIENT_TEMPLATE.FAT&amp;display_string=Audit&amp;VAR:KEY=YFQDKFANSB&amp;VAR:QUERY=UkdGX0VOVFJQUl9WQUxfREFJTFkoNDA5ODMsLCwsVVNELCwnRElMJyk=&amp;WINDOW=FIRST_POPUP&amp;HEIGHT=45","0&amp;WIDTH=450&amp;START_MAXIMIZED=FALSE&amp;VAR:CALENDAR=FIVEDAY&amp;VAR:SYMBOL=B11875&amp;VAR:INDEX=0"}</definedName>
    <definedName name="_211__FDSAUDITLINK___2" hidden="1">{"fdsup://directions/FAT Viewer?action=UPDATE&amp;creator=factset&amp;DYN_ARGS=TRUE&amp;DOC_NAME=FAT:FQL_AUDITING_CLIENT_TEMPLATE.FAT&amp;display_string=Audit&amp;VAR:KEY=YFQDKFANSB&amp;VAR:QUERY=UkdGX0VOVFJQUl9WQUxfREFJTFkoNDA5ODMsLCwsVVNELCwnRElMJyk=&amp;WINDOW=FIRST_POPUP&amp;HEIGHT=45","0&amp;WIDTH=450&amp;START_MAXIMIZED=FALSE&amp;VAR:CALENDAR=FIVEDAY&amp;VAR:SYMBOL=B11875&amp;VAR:INDEX=0"}</definedName>
    <definedName name="_211__FDSAUDITLINK___3" hidden="1">{"fdsup://directions/FAT Viewer?action=UPDATE&amp;creator=factset&amp;DYN_ARGS=TRUE&amp;DOC_NAME=FAT:FQL_AUDITING_CLIENT_TEMPLATE.FAT&amp;display_string=Audit&amp;VAR:KEY=YFQDKFANSB&amp;VAR:QUERY=UkdGX0VOVFJQUl9WQUxfREFJTFkoNDA5ODMsLCwsVVNELCwnRElMJyk=&amp;WINDOW=FIRST_POPUP&amp;HEIGHT=45","0&amp;WIDTH=450&amp;START_MAXIMIZED=FALSE&amp;VAR:CALENDAR=FIVEDAY&amp;VAR:SYMBOL=B11875&amp;VAR:INDEX=0"}</definedName>
    <definedName name="_21114">#N/A</definedName>
    <definedName name="_212" localSheetId="6">#REF!</definedName>
    <definedName name="_212" localSheetId="11">#REF!</definedName>
    <definedName name="_212">#REF!</definedName>
    <definedName name="_212__FDSAUDITLINK__" hidden="1">{"fdsup://directions/FAT Viewer?action=UPDATE&amp;creator=factset&amp;DYN_ARGS=TRUE&amp;DOC_NAME=FAT:FQL_AUDITING_CLIENT_TEMPLATE.FAT&amp;display_string=Audit&amp;VAR:KEY=UVULIJAHIB&amp;VAR:QUERY=UkdGX0VOVFJQUl9WQUxfREFJTFkoNDA5ODMsLCwsVVNELCwnRElMJyk=&amp;WINDOW=FIRST_POPUP&amp;HEIGHT=45","0&amp;WIDTH=450&amp;START_MAXIMIZED=FALSE&amp;VAR:CALENDAR=FIVEDAY&amp;VAR:SYMBOL=630572&amp;VAR:INDEX=0"}</definedName>
    <definedName name="_212__FDSAUDITLINK___1" hidden="1">{"fdsup://directions/FAT Viewer?action=UPDATE&amp;creator=factset&amp;DYN_ARGS=TRUE&amp;DOC_NAME=FAT:FQL_AUDITING_CLIENT_TEMPLATE.FAT&amp;display_string=Audit&amp;VAR:KEY=UVULIJAHIB&amp;VAR:QUERY=UkdGX0VOVFJQUl9WQUxfREFJTFkoNDA5ODMsLCwsVVNELCwnRElMJyk=&amp;WINDOW=FIRST_POPUP&amp;HEIGHT=45","0&amp;WIDTH=450&amp;START_MAXIMIZED=FALSE&amp;VAR:CALENDAR=FIVEDAY&amp;VAR:SYMBOL=630572&amp;VAR:INDEX=0"}</definedName>
    <definedName name="_212__FDSAUDITLINK___2" hidden="1">{"fdsup://directions/FAT Viewer?action=UPDATE&amp;creator=factset&amp;DYN_ARGS=TRUE&amp;DOC_NAME=FAT:FQL_AUDITING_CLIENT_TEMPLATE.FAT&amp;display_string=Audit&amp;VAR:KEY=UVULIJAHIB&amp;VAR:QUERY=UkdGX0VOVFJQUl9WQUxfREFJTFkoNDA5ODMsLCwsVVNELCwnRElMJyk=&amp;WINDOW=FIRST_POPUP&amp;HEIGHT=45","0&amp;WIDTH=450&amp;START_MAXIMIZED=FALSE&amp;VAR:CALENDAR=FIVEDAY&amp;VAR:SYMBOL=630572&amp;VAR:INDEX=0"}</definedName>
    <definedName name="_212__FDSAUDITLINK___3" hidden="1">{"fdsup://directions/FAT Viewer?action=UPDATE&amp;creator=factset&amp;DYN_ARGS=TRUE&amp;DOC_NAME=FAT:FQL_AUDITING_CLIENT_TEMPLATE.FAT&amp;display_string=Audit&amp;VAR:KEY=UVULIJAHIB&amp;VAR:QUERY=UkdGX0VOVFJQUl9WQUxfREFJTFkoNDA5ODMsLCwsVVNELCwnRElMJyk=&amp;WINDOW=FIRST_POPUP&amp;HEIGHT=45","0&amp;WIDTH=450&amp;START_MAXIMIZED=FALSE&amp;VAR:CALENDAR=FIVEDAY&amp;VAR:SYMBOL=630572&amp;VAR:INDEX=0"}</definedName>
    <definedName name="_2123" localSheetId="6">#REF!</definedName>
    <definedName name="_2123" localSheetId="11">#REF!</definedName>
    <definedName name="_2123">#REF!</definedName>
    <definedName name="_213" localSheetId="6">#REF!</definedName>
    <definedName name="_213" localSheetId="11">#REF!</definedName>
    <definedName name="_213">#REF!</definedName>
    <definedName name="_213__FDSAUDITLINK__" hidden="1">{"fdsup://directions/FAT Viewer?action=UPDATE&amp;creator=factset&amp;DYN_ARGS=TRUE&amp;DOC_NAME=FAT:FQL_AUDITING_CLIENT_TEMPLATE.FAT&amp;display_string=Audit&amp;VAR:KEY=WZUJSHURKX&amp;VAR:QUERY=UkdGX0VOVFJQUl9WQUxfREFJTFkoNDA5ODMsLCwsVVNELCwnRElMJyk=&amp;WINDOW=FIRST_POPUP&amp;HEIGHT=45","0&amp;WIDTH=450&amp;START_MAXIMIZED=FALSE&amp;VAR:CALENDAR=FIVEDAY&amp;VAR:SYMBOL=B39Z8G&amp;VAR:INDEX=0"}</definedName>
    <definedName name="_213__FDSAUDITLINK___1" hidden="1">{"fdsup://directions/FAT Viewer?action=UPDATE&amp;creator=factset&amp;DYN_ARGS=TRUE&amp;DOC_NAME=FAT:FQL_AUDITING_CLIENT_TEMPLATE.FAT&amp;display_string=Audit&amp;VAR:KEY=WZUJSHURKX&amp;VAR:QUERY=UkdGX0VOVFJQUl9WQUxfREFJTFkoNDA5ODMsLCwsVVNELCwnRElMJyk=&amp;WINDOW=FIRST_POPUP&amp;HEIGHT=45","0&amp;WIDTH=450&amp;START_MAXIMIZED=FALSE&amp;VAR:CALENDAR=FIVEDAY&amp;VAR:SYMBOL=B39Z8G&amp;VAR:INDEX=0"}</definedName>
    <definedName name="_213__FDSAUDITLINK___2" hidden="1">{"fdsup://directions/FAT Viewer?action=UPDATE&amp;creator=factset&amp;DYN_ARGS=TRUE&amp;DOC_NAME=FAT:FQL_AUDITING_CLIENT_TEMPLATE.FAT&amp;display_string=Audit&amp;VAR:KEY=WZUJSHURKX&amp;VAR:QUERY=UkdGX0VOVFJQUl9WQUxfREFJTFkoNDA5ODMsLCwsVVNELCwnRElMJyk=&amp;WINDOW=FIRST_POPUP&amp;HEIGHT=45","0&amp;WIDTH=450&amp;START_MAXIMIZED=FALSE&amp;VAR:CALENDAR=FIVEDAY&amp;VAR:SYMBOL=B39Z8G&amp;VAR:INDEX=0"}</definedName>
    <definedName name="_213__FDSAUDITLINK___3" hidden="1">{"fdsup://directions/FAT Viewer?action=UPDATE&amp;creator=factset&amp;DYN_ARGS=TRUE&amp;DOC_NAME=FAT:FQL_AUDITING_CLIENT_TEMPLATE.FAT&amp;display_string=Audit&amp;VAR:KEY=WZUJSHURKX&amp;VAR:QUERY=UkdGX0VOVFJQUl9WQUxfREFJTFkoNDA5ODMsLCwsVVNELCwnRElMJyk=&amp;WINDOW=FIRST_POPUP&amp;HEIGHT=45","0&amp;WIDTH=450&amp;START_MAXIMIZED=FALSE&amp;VAR:CALENDAR=FIVEDAY&amp;VAR:SYMBOL=B39Z8G&amp;VAR:INDEX=0"}</definedName>
    <definedName name="_214" localSheetId="37">#REF!</definedName>
    <definedName name="_214" localSheetId="23">#REF!</definedName>
    <definedName name="_214" localSheetId="6">#REF!</definedName>
    <definedName name="_214" localSheetId="11">#REF!</definedName>
    <definedName name="_214">#REF!</definedName>
    <definedName name="_214__FDSAUDITLINK__" hidden="1">{"fdsup://directions/FAT Viewer?action=UPDATE&amp;creator=factset&amp;DYN_ARGS=TRUE&amp;DOC_NAME=FAT:FQL_AUDITING_CLIENT_TEMPLATE.FAT&amp;display_string=Audit&amp;VAR:KEY=OXYVATAJKT&amp;VAR:QUERY=UkdGX0VOVFJQUl9WQUxfREFJTFkoNDA5ODMsLCwsVVNELCwnRElMJyk=&amp;WINDOW=FIRST_POPUP&amp;HEIGHT=45","0&amp;WIDTH=450&amp;START_MAXIMIZED=FALSE&amp;VAR:CALENDAR=FIVEDAY&amp;VAR:SYMBOL=642192&amp;VAR:INDEX=0"}</definedName>
    <definedName name="_214__FDSAUDITLINK___1" hidden="1">{"fdsup://directions/FAT Viewer?action=UPDATE&amp;creator=factset&amp;DYN_ARGS=TRUE&amp;DOC_NAME=FAT:FQL_AUDITING_CLIENT_TEMPLATE.FAT&amp;display_string=Audit&amp;VAR:KEY=OXYVATAJKT&amp;VAR:QUERY=UkdGX0VOVFJQUl9WQUxfREFJTFkoNDA5ODMsLCwsVVNELCwnRElMJyk=&amp;WINDOW=FIRST_POPUP&amp;HEIGHT=45","0&amp;WIDTH=450&amp;START_MAXIMIZED=FALSE&amp;VAR:CALENDAR=FIVEDAY&amp;VAR:SYMBOL=642192&amp;VAR:INDEX=0"}</definedName>
    <definedName name="_214__FDSAUDITLINK___2" hidden="1">{"fdsup://directions/FAT Viewer?action=UPDATE&amp;creator=factset&amp;DYN_ARGS=TRUE&amp;DOC_NAME=FAT:FQL_AUDITING_CLIENT_TEMPLATE.FAT&amp;display_string=Audit&amp;VAR:KEY=OXYVATAJKT&amp;VAR:QUERY=UkdGX0VOVFJQUl9WQUxfREFJTFkoNDA5ODMsLCwsVVNELCwnRElMJyk=&amp;WINDOW=FIRST_POPUP&amp;HEIGHT=45","0&amp;WIDTH=450&amp;START_MAXIMIZED=FALSE&amp;VAR:CALENDAR=FIVEDAY&amp;VAR:SYMBOL=642192&amp;VAR:INDEX=0"}</definedName>
    <definedName name="_214__FDSAUDITLINK___3" hidden="1">{"fdsup://directions/FAT Viewer?action=UPDATE&amp;creator=factset&amp;DYN_ARGS=TRUE&amp;DOC_NAME=FAT:FQL_AUDITING_CLIENT_TEMPLATE.FAT&amp;display_string=Audit&amp;VAR:KEY=OXYVATAJKT&amp;VAR:QUERY=UkdGX0VOVFJQUl9WQUxfREFJTFkoNDA5ODMsLCwsVVNELCwnRElMJyk=&amp;WINDOW=FIRST_POPUP&amp;HEIGHT=45","0&amp;WIDTH=450&amp;START_MAXIMIZED=FALSE&amp;VAR:CALENDAR=FIVEDAY&amp;VAR:SYMBOL=642192&amp;VAR:INDEX=0"}</definedName>
    <definedName name="_215__FDSAUDITLINK__" hidden="1">{"fdsup://directions/FAT Viewer?action=UPDATE&amp;creator=factset&amp;DYN_ARGS=TRUE&amp;DOC_NAME=FAT:FQL_AUDITING_CLIENT_TEMPLATE.FAT&amp;display_string=Audit&amp;VAR:KEY=APKHYJEXIV&amp;VAR:QUERY=UkdGX0VOVFJQUl9WQUxfREFJTFkoNDA5ODMsLCwsVVNELCwnRElMJyk=&amp;WINDOW=FIRST_POPUP&amp;HEIGHT=45","0&amp;WIDTH=450&amp;START_MAXIMIZED=FALSE&amp;VAR:CALENDAR=FIVEDAY&amp;VAR:SYMBOL=613772&amp;VAR:INDEX=0"}</definedName>
    <definedName name="_215__FDSAUDITLINK___1" hidden="1">{"fdsup://directions/FAT Viewer?action=UPDATE&amp;creator=factset&amp;DYN_ARGS=TRUE&amp;DOC_NAME=FAT:FQL_AUDITING_CLIENT_TEMPLATE.FAT&amp;display_string=Audit&amp;VAR:KEY=APKHYJEXIV&amp;VAR:QUERY=UkdGX0VOVFJQUl9WQUxfREFJTFkoNDA5ODMsLCwsVVNELCwnRElMJyk=&amp;WINDOW=FIRST_POPUP&amp;HEIGHT=45","0&amp;WIDTH=450&amp;START_MAXIMIZED=FALSE&amp;VAR:CALENDAR=FIVEDAY&amp;VAR:SYMBOL=613772&amp;VAR:INDEX=0"}</definedName>
    <definedName name="_215__FDSAUDITLINK___2" hidden="1">{"fdsup://directions/FAT Viewer?action=UPDATE&amp;creator=factset&amp;DYN_ARGS=TRUE&amp;DOC_NAME=FAT:FQL_AUDITING_CLIENT_TEMPLATE.FAT&amp;display_string=Audit&amp;VAR:KEY=APKHYJEXIV&amp;VAR:QUERY=UkdGX0VOVFJQUl9WQUxfREFJTFkoNDA5ODMsLCwsVVNELCwnRElMJyk=&amp;WINDOW=FIRST_POPUP&amp;HEIGHT=45","0&amp;WIDTH=450&amp;START_MAXIMIZED=FALSE&amp;VAR:CALENDAR=FIVEDAY&amp;VAR:SYMBOL=613772&amp;VAR:INDEX=0"}</definedName>
    <definedName name="_215__FDSAUDITLINK___3" hidden="1">{"fdsup://directions/FAT Viewer?action=UPDATE&amp;creator=factset&amp;DYN_ARGS=TRUE&amp;DOC_NAME=FAT:FQL_AUDITING_CLIENT_TEMPLATE.FAT&amp;display_string=Audit&amp;VAR:KEY=APKHYJEXIV&amp;VAR:QUERY=UkdGX0VOVFJQUl9WQUxfREFJTFkoNDA5ODMsLCwsVVNELCwnRElMJyk=&amp;WINDOW=FIRST_POPUP&amp;HEIGHT=45","0&amp;WIDTH=450&amp;START_MAXIMIZED=FALSE&amp;VAR:CALENDAR=FIVEDAY&amp;VAR:SYMBOL=613772&amp;VAR:INDEX=0"}</definedName>
    <definedName name="_216__FDSAUDITLINK__" hidden="1">{"fdsup://directions/FAT Viewer?action=UPDATE&amp;creator=factset&amp;DYN_ARGS=TRUE&amp;DOC_NAME=FAT:FQL_AUDITING_CLIENT_TEMPLATE.FAT&amp;display_string=Audit&amp;VAR:KEY=MVWVYVIDSV&amp;VAR:QUERY=UkdGX0VOVFJQUl9WQUxfREFJTFkoNDA5ODMsLCwsVVNELCwnRElMJyk=&amp;WINDOW=FIRST_POPUP&amp;HEIGHT=45","0&amp;WIDTH=450&amp;START_MAXIMIZED=FALSE&amp;VAR:CALENDAR=FIVEDAY&amp;VAR:SYMBOL=661650&amp;VAR:INDEX=0"}</definedName>
    <definedName name="_216__FDSAUDITLINK___1" hidden="1">{"fdsup://directions/FAT Viewer?action=UPDATE&amp;creator=factset&amp;DYN_ARGS=TRUE&amp;DOC_NAME=FAT:FQL_AUDITING_CLIENT_TEMPLATE.FAT&amp;display_string=Audit&amp;VAR:KEY=MVWVYVIDSV&amp;VAR:QUERY=UkdGX0VOVFJQUl9WQUxfREFJTFkoNDA5ODMsLCwsVVNELCwnRElMJyk=&amp;WINDOW=FIRST_POPUP&amp;HEIGHT=45","0&amp;WIDTH=450&amp;START_MAXIMIZED=FALSE&amp;VAR:CALENDAR=FIVEDAY&amp;VAR:SYMBOL=661650&amp;VAR:INDEX=0"}</definedName>
    <definedName name="_216__FDSAUDITLINK___2" hidden="1">{"fdsup://directions/FAT Viewer?action=UPDATE&amp;creator=factset&amp;DYN_ARGS=TRUE&amp;DOC_NAME=FAT:FQL_AUDITING_CLIENT_TEMPLATE.FAT&amp;display_string=Audit&amp;VAR:KEY=MVWVYVIDSV&amp;VAR:QUERY=UkdGX0VOVFJQUl9WQUxfREFJTFkoNDA5ODMsLCwsVVNELCwnRElMJyk=&amp;WINDOW=FIRST_POPUP&amp;HEIGHT=45","0&amp;WIDTH=450&amp;START_MAXIMIZED=FALSE&amp;VAR:CALENDAR=FIVEDAY&amp;VAR:SYMBOL=661650&amp;VAR:INDEX=0"}</definedName>
    <definedName name="_216__FDSAUDITLINK___3" hidden="1">{"fdsup://directions/FAT Viewer?action=UPDATE&amp;creator=factset&amp;DYN_ARGS=TRUE&amp;DOC_NAME=FAT:FQL_AUDITING_CLIENT_TEMPLATE.FAT&amp;display_string=Audit&amp;VAR:KEY=MVWVYVIDSV&amp;VAR:QUERY=UkdGX0VOVFJQUl9WQUxfREFJTFkoNDA5ODMsLCwsVVNELCwnRElMJyk=&amp;WINDOW=FIRST_POPUP&amp;HEIGHT=45","0&amp;WIDTH=450&amp;START_MAXIMIZED=FALSE&amp;VAR:CALENDAR=FIVEDAY&amp;VAR:SYMBOL=661650&amp;VAR:INDEX=0"}</definedName>
    <definedName name="_217__FDSAUDITLINK__" hidden="1">{"fdsup://directions/FAT Viewer?action=UPDATE&amp;creator=factset&amp;DYN_ARGS=TRUE&amp;DOC_NAME=FAT:FQL_AUDITING_CLIENT_TEMPLATE.FAT&amp;display_string=Audit&amp;VAR:KEY=INGREBYTWL&amp;VAR:QUERY=UkdGX0VOVFJQUl9WQUxfREFJTFkoNDA5ODMsLCwsVVNELCwnRElMJyk=&amp;WINDOW=FIRST_POPUP&amp;HEIGHT=45","0&amp;WIDTH=450&amp;START_MAXIMIZED=FALSE&amp;VAR:CALENDAR=FIVEDAY&amp;VAR:SYMBOL=663567&amp;VAR:INDEX=0"}</definedName>
    <definedName name="_217__FDSAUDITLINK___1" hidden="1">{"fdsup://directions/FAT Viewer?action=UPDATE&amp;creator=factset&amp;DYN_ARGS=TRUE&amp;DOC_NAME=FAT:FQL_AUDITING_CLIENT_TEMPLATE.FAT&amp;display_string=Audit&amp;VAR:KEY=INGREBYTWL&amp;VAR:QUERY=UkdGX0VOVFJQUl9WQUxfREFJTFkoNDA5ODMsLCwsVVNELCwnRElMJyk=&amp;WINDOW=FIRST_POPUP&amp;HEIGHT=45","0&amp;WIDTH=450&amp;START_MAXIMIZED=FALSE&amp;VAR:CALENDAR=FIVEDAY&amp;VAR:SYMBOL=663567&amp;VAR:INDEX=0"}</definedName>
    <definedName name="_217__FDSAUDITLINK___2" hidden="1">{"fdsup://directions/FAT Viewer?action=UPDATE&amp;creator=factset&amp;DYN_ARGS=TRUE&amp;DOC_NAME=FAT:FQL_AUDITING_CLIENT_TEMPLATE.FAT&amp;display_string=Audit&amp;VAR:KEY=INGREBYTWL&amp;VAR:QUERY=UkdGX0VOVFJQUl9WQUxfREFJTFkoNDA5ODMsLCwsVVNELCwnRElMJyk=&amp;WINDOW=FIRST_POPUP&amp;HEIGHT=45","0&amp;WIDTH=450&amp;START_MAXIMIZED=FALSE&amp;VAR:CALENDAR=FIVEDAY&amp;VAR:SYMBOL=663567&amp;VAR:INDEX=0"}</definedName>
    <definedName name="_217__FDSAUDITLINK___3" hidden="1">{"fdsup://directions/FAT Viewer?action=UPDATE&amp;creator=factset&amp;DYN_ARGS=TRUE&amp;DOC_NAME=FAT:FQL_AUDITING_CLIENT_TEMPLATE.FAT&amp;display_string=Audit&amp;VAR:KEY=INGREBYTWL&amp;VAR:QUERY=UkdGX0VOVFJQUl9WQUxfREFJTFkoNDA5ODMsLCwsVVNELCwnRElMJyk=&amp;WINDOW=FIRST_POPUP&amp;HEIGHT=45","0&amp;WIDTH=450&amp;START_MAXIMIZED=FALSE&amp;VAR:CALENDAR=FIVEDAY&amp;VAR:SYMBOL=663567&amp;VAR:INDEX=0"}</definedName>
    <definedName name="_218__FDSAUDITLINK__" hidden="1">{"fdsup://directions/FAT Viewer?action=UPDATE&amp;creator=factset&amp;DYN_ARGS=TRUE&amp;DOC_NAME=FAT:FQL_AUDITING_CLIENT_TEMPLATE.FAT&amp;display_string=Audit&amp;VAR:KEY=GZEDKPINAB&amp;VAR:QUERY=UkdGX0VOVFJQUl9WQUxfREFJTFkoNDA5ODMsLCwsVVNELCwnRElMJyk=&amp;WINDOW=FIRST_POPUP&amp;HEIGHT=45","0&amp;WIDTH=450&amp;START_MAXIMIZED=FALSE&amp;VAR:CALENDAR=FIVEDAY&amp;VAR:SYMBOL=651948&amp;VAR:INDEX=0"}</definedName>
    <definedName name="_218__FDSAUDITLINK___1" hidden="1">{"fdsup://directions/FAT Viewer?action=UPDATE&amp;creator=factset&amp;DYN_ARGS=TRUE&amp;DOC_NAME=FAT:FQL_AUDITING_CLIENT_TEMPLATE.FAT&amp;display_string=Audit&amp;VAR:KEY=GZEDKPINAB&amp;VAR:QUERY=UkdGX0VOVFJQUl9WQUxfREFJTFkoNDA5ODMsLCwsVVNELCwnRElMJyk=&amp;WINDOW=FIRST_POPUP&amp;HEIGHT=45","0&amp;WIDTH=450&amp;START_MAXIMIZED=FALSE&amp;VAR:CALENDAR=FIVEDAY&amp;VAR:SYMBOL=651948&amp;VAR:INDEX=0"}</definedName>
    <definedName name="_218__FDSAUDITLINK___2" hidden="1">{"fdsup://directions/FAT Viewer?action=UPDATE&amp;creator=factset&amp;DYN_ARGS=TRUE&amp;DOC_NAME=FAT:FQL_AUDITING_CLIENT_TEMPLATE.FAT&amp;display_string=Audit&amp;VAR:KEY=GZEDKPINAB&amp;VAR:QUERY=UkdGX0VOVFJQUl9WQUxfREFJTFkoNDA5ODMsLCwsVVNELCwnRElMJyk=&amp;WINDOW=FIRST_POPUP&amp;HEIGHT=45","0&amp;WIDTH=450&amp;START_MAXIMIZED=FALSE&amp;VAR:CALENDAR=FIVEDAY&amp;VAR:SYMBOL=651948&amp;VAR:INDEX=0"}</definedName>
    <definedName name="_218__FDSAUDITLINK___3" hidden="1">{"fdsup://directions/FAT Viewer?action=UPDATE&amp;creator=factset&amp;DYN_ARGS=TRUE&amp;DOC_NAME=FAT:FQL_AUDITING_CLIENT_TEMPLATE.FAT&amp;display_string=Audit&amp;VAR:KEY=GZEDKPINAB&amp;VAR:QUERY=UkdGX0VOVFJQUl9WQUxfREFJTFkoNDA5ODMsLCwsVVNELCwnRElMJyk=&amp;WINDOW=FIRST_POPUP&amp;HEIGHT=45","0&amp;WIDTH=450&amp;START_MAXIMIZED=FALSE&amp;VAR:CALENDAR=FIVEDAY&amp;VAR:SYMBOL=651948&amp;VAR:INDEX=0"}</definedName>
    <definedName name="_219__FDSAUDITLINK__" hidden="1">{"fdsup://directions/FAT Viewer?action=UPDATE&amp;creator=factset&amp;DYN_ARGS=TRUE&amp;DOC_NAME=FAT:FQL_AUDITING_CLIENT_TEMPLATE.FAT&amp;display_string=Audit&amp;VAR:KEY=OLWHEFQDMP&amp;VAR:QUERY=UkdGX0VOVFJQUl9WQUxfREFJTFkoNDA5ODMsLCwsVVNELCwnRElMJyk=&amp;WINDOW=FIRST_POPUP&amp;HEIGHT=45","0&amp;WIDTH=450&amp;START_MAXIMIZED=FALSE&amp;VAR:CALENDAR=FIVEDAY&amp;VAR:SYMBOL=B4PLX1&amp;VAR:INDEX=0"}</definedName>
    <definedName name="_219__FDSAUDITLINK___1" hidden="1">{"fdsup://directions/FAT Viewer?action=UPDATE&amp;creator=factset&amp;DYN_ARGS=TRUE&amp;DOC_NAME=FAT:FQL_AUDITING_CLIENT_TEMPLATE.FAT&amp;display_string=Audit&amp;VAR:KEY=OLWHEFQDMP&amp;VAR:QUERY=UkdGX0VOVFJQUl9WQUxfREFJTFkoNDA5ODMsLCwsVVNELCwnRElMJyk=&amp;WINDOW=FIRST_POPUP&amp;HEIGHT=45","0&amp;WIDTH=450&amp;START_MAXIMIZED=FALSE&amp;VAR:CALENDAR=FIVEDAY&amp;VAR:SYMBOL=B4PLX1&amp;VAR:INDEX=0"}</definedName>
    <definedName name="_219__FDSAUDITLINK___2" hidden="1">{"fdsup://directions/FAT Viewer?action=UPDATE&amp;creator=factset&amp;DYN_ARGS=TRUE&amp;DOC_NAME=FAT:FQL_AUDITING_CLIENT_TEMPLATE.FAT&amp;display_string=Audit&amp;VAR:KEY=OLWHEFQDMP&amp;VAR:QUERY=UkdGX0VOVFJQUl9WQUxfREFJTFkoNDA5ODMsLCwsVVNELCwnRElMJyk=&amp;WINDOW=FIRST_POPUP&amp;HEIGHT=45","0&amp;WIDTH=450&amp;START_MAXIMIZED=FALSE&amp;VAR:CALENDAR=FIVEDAY&amp;VAR:SYMBOL=B4PLX1&amp;VAR:INDEX=0"}</definedName>
    <definedName name="_219__FDSAUDITLINK___3" hidden="1">{"fdsup://directions/FAT Viewer?action=UPDATE&amp;creator=factset&amp;DYN_ARGS=TRUE&amp;DOC_NAME=FAT:FQL_AUDITING_CLIENT_TEMPLATE.FAT&amp;display_string=Audit&amp;VAR:KEY=OLWHEFQDMP&amp;VAR:QUERY=UkdGX0VOVFJQUl9WQUxfREFJTFkoNDA5ODMsLCwsVVNELCwnRElMJyk=&amp;WINDOW=FIRST_POPUP&amp;HEIGHT=45","0&amp;WIDTH=450&amp;START_MAXIMIZED=FALSE&amp;VAR:CALENDAR=FIVEDAY&amp;VAR:SYMBOL=B4PLX1&amp;VAR:INDEX=0"}</definedName>
    <definedName name="_21s12_" hidden="1">{#N/A,#N/A,FALSE,"UNIT";#N/A,#N/A,FALSE,"UNIT";#N/A,#N/A,FALSE,"계정"}</definedName>
    <definedName name="_21s14_" hidden="1">{#N/A,#N/A,FALSE,"UNIT";#N/A,#N/A,FALSE,"UNIT";#N/A,#N/A,FALSE,"계정"}</definedName>
    <definedName name="_21s5_" hidden="1">{#N/A,#N/A,FALSE,"UNIT";#N/A,#N/A,FALSE,"UNIT";#N/A,#N/A,FALSE,"계정"}</definedName>
    <definedName name="_21US_S" localSheetId="6">#REF!</definedName>
    <definedName name="_21US_S" localSheetId="11">#REF!</definedName>
    <definedName name="_21US_S">#REF!</definedName>
    <definedName name="_22" localSheetId="37">#REF!</definedName>
    <definedName name="_22" localSheetId="23">#REF!</definedName>
    <definedName name="_22" localSheetId="6">#REF!</definedName>
    <definedName name="_22" localSheetId="11">#REF!</definedName>
    <definedName name="_22">#REF!</definedName>
    <definedName name="_22__123Graph_A_Chart_1A" localSheetId="37" hidden="1">#REF!</definedName>
    <definedName name="_22__123Graph_A_Chart_1A" localSheetId="23" hidden="1">#REF!</definedName>
    <definedName name="_22__123Graph_A_Chart_1A" localSheetId="6" hidden="1">#REF!</definedName>
    <definedName name="_22__123Graph_A_Chart_1A" localSheetId="11" hidden="1">#REF!</definedName>
    <definedName name="_22__123Graph_A_Chart_1A" hidden="1">#REF!</definedName>
    <definedName name="_22__123Graph_AChart_1I" localSheetId="37" hidden="1">#REF!</definedName>
    <definedName name="_22__123Graph_AChart_1I" localSheetId="23" hidden="1">#REF!</definedName>
    <definedName name="_22__123Graph_AChart_1I" localSheetId="6" hidden="1">#REF!</definedName>
    <definedName name="_22__123Graph_AChart_1I" localSheetId="11" hidden="1">#REF!</definedName>
    <definedName name="_22__123Graph_AChart_1I" hidden="1">#REF!</definedName>
    <definedName name="_22__123Graph_ACHART_33" localSheetId="37" hidden="1">#REF!</definedName>
    <definedName name="_22__123Graph_ACHART_33" localSheetId="23" hidden="1">#REF!</definedName>
    <definedName name="_22__123Graph_ACHART_33" localSheetId="6" hidden="1">#REF!</definedName>
    <definedName name="_22__123Graph_ACHART_33" localSheetId="11" hidden="1">#REF!</definedName>
    <definedName name="_22__123Graph_ACHART_33" hidden="1">#REF!</definedName>
    <definedName name="_22__123Graph_LBL_DCHART_1" localSheetId="37" hidden="1">#REF!</definedName>
    <definedName name="_22__123Graph_LBL_DCHART_1" localSheetId="23" hidden="1">#REF!</definedName>
    <definedName name="_22__123Graph_LBL_DCHART_1" localSheetId="6" hidden="1">#REF!</definedName>
    <definedName name="_22__123Graph_LBL_DCHART_1" localSheetId="11" hidden="1">#REF!</definedName>
    <definedName name="_22__123Graph_LBL_DCHART_1" hidden="1">#REF!</definedName>
    <definedName name="_22__123Graph_XCHART_4" localSheetId="37" hidden="1">#REF!</definedName>
    <definedName name="_22__123Graph_XCHART_4" localSheetId="23" hidden="1">#REF!</definedName>
    <definedName name="_22__123Graph_XCHART_4" localSheetId="6" hidden="1">#REF!</definedName>
    <definedName name="_22__123Graph_XCHART_4" localSheetId="11" hidden="1">#REF!</definedName>
    <definedName name="_22__123Graph_XCHART_4" hidden="1">#REF!</definedName>
    <definedName name="_22__FDSAUDITLINK__" hidden="1">{"fdsup://Directions/FactSet Auditing Viewer?action=AUDIT_VALUE&amp;DB=129&amp;ID1=597500&amp;VALUEID=18352&amp;SDATE=2011&amp;PERIODTYPE=ANN_STD&amp;SCFT=3&amp;window=popup_no_bar&amp;width=385&amp;height=120&amp;START_MAXIMIZED=FALSE&amp;creator=factset&amp;display_string=Audit"}</definedName>
    <definedName name="_22__FDSAUDITLINK___1" hidden="1">{"fdsup://directions/FAT Viewer?action=UPDATE&amp;creator=factset&amp;DYN_ARGS=TRUE&amp;DOC_NAME=FAT:FQL_AUDITING_CLIENT_TEMPLATE.FAT&amp;display_string=Audit&amp;VAR:KEY=WLSBYTSVIP&amp;VAR:QUERY=UkdGX1BBWV9PVVRfUkFUSU8oQU5OLDIwMDksLCwsLCxOT0FVRElUKQ==&amp;WINDOW=FIRST_POPUP&amp;HEIGHT=45","0&amp;WIDTH=450&amp;START_MAXIMIZED=FALSE&amp;VAR:CALENDAR=FIVEDAY&amp;VAR:SYMBOL=674720&amp;VAR:INDEX=0"}</definedName>
    <definedName name="_22__FDSAUDITLINK___2" hidden="1">{"fdsup://directions/FAT Viewer?action=UPDATE&amp;creator=factset&amp;DYN_ARGS=TRUE&amp;DOC_NAME=FAT:FQL_AUDITING_CLIENT_TEMPLATE.FAT&amp;display_string=Audit&amp;VAR:KEY=WLSBYTSVIP&amp;VAR:QUERY=UkdGX1BBWV9PVVRfUkFUSU8oQU5OLDIwMDksLCwsLCxOT0FVRElUKQ==&amp;WINDOW=FIRST_POPUP&amp;HEIGHT=45","0&amp;WIDTH=450&amp;START_MAXIMIZED=FALSE&amp;VAR:CALENDAR=FIVEDAY&amp;VAR:SYMBOL=674720&amp;VAR:INDEX=0"}</definedName>
    <definedName name="_22__FDSAUDITLINK___3" hidden="1">{"fdsup://directions/FAT Viewer?action=UPDATE&amp;creator=factset&amp;DYN_ARGS=TRUE&amp;DOC_NAME=FAT:FQL_AUDITING_CLIENT_TEMPLATE.FAT&amp;display_string=Audit&amp;VAR:KEY=WLSBYTSVIP&amp;VAR:QUERY=UkdGX1BBWV9PVVRfUkFUSU8oQU5OLDIwMDksLCwsLCxOT0FVRElUKQ==&amp;WINDOW=FIRST_POPUP&amp;HEIGHT=45","0&amp;WIDTH=450&amp;START_MAXIMIZED=FALSE&amp;VAR:CALENDAR=FIVEDAY&amp;VAR:SYMBOL=674720&amp;VAR:INDEX=0"}</definedName>
    <definedName name="_220__FDSAUDITLINK__" hidden="1">{"fdsup://directions/FAT Viewer?action=UPDATE&amp;creator=factset&amp;DYN_ARGS=TRUE&amp;DOC_NAME=FAT:FQL_AUDITING_CLIENT_TEMPLATE.FAT&amp;display_string=Audit&amp;VAR:KEY=INQDWTIRCN&amp;VAR:QUERY=UkdGX0VOVFJQUl9WQUxfREFJTFkoNDA5ODMsLCwsVVNELCwnRElMJyk=&amp;WINDOW=FIRST_POPUP&amp;HEIGHT=45","0&amp;WIDTH=450&amp;START_MAXIMIZED=FALSE&amp;VAR:CALENDAR=FIVEDAY&amp;VAR:SYMBOL=B4WV1T&amp;VAR:INDEX=0"}</definedName>
    <definedName name="_220__FDSAUDITLINK___1" hidden="1">{"fdsup://directions/FAT Viewer?action=UPDATE&amp;creator=factset&amp;DYN_ARGS=TRUE&amp;DOC_NAME=FAT:FQL_AUDITING_CLIENT_TEMPLATE.FAT&amp;display_string=Audit&amp;VAR:KEY=INQDWTIRCN&amp;VAR:QUERY=UkdGX0VOVFJQUl9WQUxfREFJTFkoNDA5ODMsLCwsVVNELCwnRElMJyk=&amp;WINDOW=FIRST_POPUP&amp;HEIGHT=45","0&amp;WIDTH=450&amp;START_MAXIMIZED=FALSE&amp;VAR:CALENDAR=FIVEDAY&amp;VAR:SYMBOL=B4WV1T&amp;VAR:INDEX=0"}</definedName>
    <definedName name="_220__FDSAUDITLINK___2" hidden="1">{"fdsup://directions/FAT Viewer?action=UPDATE&amp;creator=factset&amp;DYN_ARGS=TRUE&amp;DOC_NAME=FAT:FQL_AUDITING_CLIENT_TEMPLATE.FAT&amp;display_string=Audit&amp;VAR:KEY=INQDWTIRCN&amp;VAR:QUERY=UkdGX0VOVFJQUl9WQUxfREFJTFkoNDA5ODMsLCwsVVNELCwnRElMJyk=&amp;WINDOW=FIRST_POPUP&amp;HEIGHT=45","0&amp;WIDTH=450&amp;START_MAXIMIZED=FALSE&amp;VAR:CALENDAR=FIVEDAY&amp;VAR:SYMBOL=B4WV1T&amp;VAR:INDEX=0"}</definedName>
    <definedName name="_220__FDSAUDITLINK___3" hidden="1">{"fdsup://directions/FAT Viewer?action=UPDATE&amp;creator=factset&amp;DYN_ARGS=TRUE&amp;DOC_NAME=FAT:FQL_AUDITING_CLIENT_TEMPLATE.FAT&amp;display_string=Audit&amp;VAR:KEY=INQDWTIRCN&amp;VAR:QUERY=UkdGX0VOVFJQUl9WQUxfREFJTFkoNDA5ODMsLCwsVVNELCwnRElMJyk=&amp;WINDOW=FIRST_POPUP&amp;HEIGHT=45","0&amp;WIDTH=450&amp;START_MAXIMIZED=FALSE&amp;VAR:CALENDAR=FIVEDAY&amp;VAR:SYMBOL=B4WV1T&amp;VAR:INDEX=0"}</definedName>
    <definedName name="_221" localSheetId="37">#REF!</definedName>
    <definedName name="_221" localSheetId="23">#REF!</definedName>
    <definedName name="_221" localSheetId="6">#REF!</definedName>
    <definedName name="_221" localSheetId="11">#REF!</definedName>
    <definedName name="_221">#REF!</definedName>
    <definedName name="_221__FDSAUDITLINK__" hidden="1">{"fdsup://directions/FAT Viewer?action=UPDATE&amp;creator=factset&amp;DYN_ARGS=TRUE&amp;DOC_NAME=FAT:FQL_AUDITING_CLIENT_TEMPLATE.FAT&amp;display_string=Audit&amp;VAR:KEY=YBCRIBGRST&amp;VAR:QUERY=UkdGX0VOVFJQUl9WQUxfREFJTFkoNDA5ODMsLCwsVVNELCwnRElMJyk=&amp;WINDOW=FIRST_POPUP&amp;HEIGHT=45","0&amp;WIDTH=450&amp;START_MAXIMIZED=FALSE&amp;VAR:CALENDAR=FIVEDAY&amp;VAR:SYMBOL=645610&amp;VAR:INDEX=0"}</definedName>
    <definedName name="_221__FDSAUDITLINK___1" hidden="1">{"fdsup://directions/FAT Viewer?action=UPDATE&amp;creator=factset&amp;DYN_ARGS=TRUE&amp;DOC_NAME=FAT:FQL_AUDITING_CLIENT_TEMPLATE.FAT&amp;display_string=Audit&amp;VAR:KEY=YBCRIBGRST&amp;VAR:QUERY=UkdGX0VOVFJQUl9WQUxfREFJTFkoNDA5ODMsLCwsVVNELCwnRElMJyk=&amp;WINDOW=FIRST_POPUP&amp;HEIGHT=45","0&amp;WIDTH=450&amp;START_MAXIMIZED=FALSE&amp;VAR:CALENDAR=FIVEDAY&amp;VAR:SYMBOL=645610&amp;VAR:INDEX=0"}</definedName>
    <definedName name="_221__FDSAUDITLINK___2" hidden="1">{"fdsup://directions/FAT Viewer?action=UPDATE&amp;creator=factset&amp;DYN_ARGS=TRUE&amp;DOC_NAME=FAT:FQL_AUDITING_CLIENT_TEMPLATE.FAT&amp;display_string=Audit&amp;VAR:KEY=YBCRIBGRST&amp;VAR:QUERY=UkdGX0VOVFJQUl9WQUxfREFJTFkoNDA5ODMsLCwsVVNELCwnRElMJyk=&amp;WINDOW=FIRST_POPUP&amp;HEIGHT=45","0&amp;WIDTH=450&amp;START_MAXIMIZED=FALSE&amp;VAR:CALENDAR=FIVEDAY&amp;VAR:SYMBOL=645610&amp;VAR:INDEX=0"}</definedName>
    <definedName name="_221__FDSAUDITLINK___3" hidden="1">{"fdsup://directions/FAT Viewer?action=UPDATE&amp;creator=factset&amp;DYN_ARGS=TRUE&amp;DOC_NAME=FAT:FQL_AUDITING_CLIENT_TEMPLATE.FAT&amp;display_string=Audit&amp;VAR:KEY=YBCRIBGRST&amp;VAR:QUERY=UkdGX0VOVFJQUl9WQUxfREFJTFkoNDA5ODMsLCwsVVNELCwnRElMJyk=&amp;WINDOW=FIRST_POPUP&amp;HEIGHT=45","0&amp;WIDTH=450&amp;START_MAXIMIZED=FALSE&amp;VAR:CALENDAR=FIVEDAY&amp;VAR:SYMBOL=645610&amp;VAR:INDEX=0"}</definedName>
    <definedName name="_221114明细" localSheetId="37">#REF!</definedName>
    <definedName name="_221114明细" localSheetId="23">#REF!</definedName>
    <definedName name="_221114明细" localSheetId="6">#REF!</definedName>
    <definedName name="_221114明细" localSheetId="11">#REF!</definedName>
    <definedName name="_221114明细">#REF!</definedName>
    <definedName name="_222" localSheetId="6">#REF!</definedName>
    <definedName name="_222" localSheetId="11">#REF!</definedName>
    <definedName name="_222">#REF!</definedName>
    <definedName name="_222__FDSAUDITLINK__" hidden="1">{"fdsup://directions/FAT Viewer?action=UPDATE&amp;creator=factset&amp;DYN_ARGS=TRUE&amp;DOC_NAME=FAT:FQL_AUDITING_CLIENT_TEMPLATE.FAT&amp;display_string=Audit&amp;VAR:KEY=EHITEXWVOJ&amp;VAR:QUERY=UkdGX0VOVFJQUl9WQUxfREFJTFkoNDA5ODMsLCwsVVNELCwnRElMJyk=&amp;WINDOW=FIRST_POPUP&amp;HEIGHT=45","0&amp;WIDTH=450&amp;START_MAXIMIZED=FALSE&amp;VAR:CALENDAR=FIVEDAY&amp;VAR:SYMBOL=B0CC0M&amp;VAR:INDEX=0"}</definedName>
    <definedName name="_222__FDSAUDITLINK___1" hidden="1">{"fdsup://directions/FAT Viewer?action=UPDATE&amp;creator=factset&amp;DYN_ARGS=TRUE&amp;DOC_NAME=FAT:FQL_AUDITING_CLIENT_TEMPLATE.FAT&amp;display_string=Audit&amp;VAR:KEY=EHITEXWVOJ&amp;VAR:QUERY=UkdGX0VOVFJQUl9WQUxfREFJTFkoNDA5ODMsLCwsVVNELCwnRElMJyk=&amp;WINDOW=FIRST_POPUP&amp;HEIGHT=45","0&amp;WIDTH=450&amp;START_MAXIMIZED=FALSE&amp;VAR:CALENDAR=FIVEDAY&amp;VAR:SYMBOL=B0CC0M&amp;VAR:INDEX=0"}</definedName>
    <definedName name="_222__FDSAUDITLINK___2" hidden="1">{"fdsup://directions/FAT Viewer?action=UPDATE&amp;creator=factset&amp;DYN_ARGS=TRUE&amp;DOC_NAME=FAT:FQL_AUDITING_CLIENT_TEMPLATE.FAT&amp;display_string=Audit&amp;VAR:KEY=EHITEXWVOJ&amp;VAR:QUERY=UkdGX0VOVFJQUl9WQUxfREFJTFkoNDA5ODMsLCwsVVNELCwnRElMJyk=&amp;WINDOW=FIRST_POPUP&amp;HEIGHT=45","0&amp;WIDTH=450&amp;START_MAXIMIZED=FALSE&amp;VAR:CALENDAR=FIVEDAY&amp;VAR:SYMBOL=B0CC0M&amp;VAR:INDEX=0"}</definedName>
    <definedName name="_222__FDSAUDITLINK___3" hidden="1">{"fdsup://directions/FAT Viewer?action=UPDATE&amp;creator=factset&amp;DYN_ARGS=TRUE&amp;DOC_NAME=FAT:FQL_AUDITING_CLIENT_TEMPLATE.FAT&amp;display_string=Audit&amp;VAR:KEY=EHITEXWVOJ&amp;VAR:QUERY=UkdGX0VOVFJQUl9WQUxfREFJTFkoNDA5ODMsLCwsVVNELCwnRElMJyk=&amp;WINDOW=FIRST_POPUP&amp;HEIGHT=45","0&amp;WIDTH=450&amp;START_MAXIMIZED=FALSE&amp;VAR:CALENDAR=FIVEDAY&amp;VAR:SYMBOL=B0CC0M&amp;VAR:INDEX=0"}</definedName>
    <definedName name="_222222" localSheetId="37">#REF!</definedName>
    <definedName name="_222222" localSheetId="23">#REF!</definedName>
    <definedName name="_222222" localSheetId="6">#REF!</definedName>
    <definedName name="_222222" localSheetId="11">#REF!</definedName>
    <definedName name="_222222">#REF!</definedName>
    <definedName name="_22222222" localSheetId="6">#REF!</definedName>
    <definedName name="_22222222" localSheetId="11">#REF!</definedName>
    <definedName name="_22222222">#REF!</definedName>
    <definedName name="_222222222" localSheetId="37">#REF!</definedName>
    <definedName name="_222222222" localSheetId="23">#REF!</definedName>
    <definedName name="_222222222" localSheetId="6">#REF!</definedName>
    <definedName name="_222222222" localSheetId="11">#REF!</definedName>
    <definedName name="_222222222">#REF!</definedName>
    <definedName name="_223" localSheetId="37">#REF!</definedName>
    <definedName name="_223" localSheetId="23">#REF!</definedName>
    <definedName name="_223" localSheetId="6">#REF!</definedName>
    <definedName name="_223" localSheetId="11">#REF!</definedName>
    <definedName name="_223">#REF!</definedName>
    <definedName name="_223__FDSAUDITLINK__" hidden="1">{"fdsup://directions/FAT Viewer?action=UPDATE&amp;creator=factset&amp;DYN_ARGS=TRUE&amp;DOC_NAME=FAT:FQL_AUDITING_CLIENT_TEMPLATE.FAT&amp;display_string=Audit&amp;VAR:KEY=CFKPEZQNMN&amp;VAR:QUERY=UkdGX0VOVFJQUl9WQUxfREFJTFkoNDA5ODMsLCwsVVNELCwnRElMJyk=&amp;WINDOW=FIRST_POPUP&amp;HEIGHT=45","0&amp;WIDTH=450&amp;START_MAXIMIZED=FALSE&amp;VAR:CALENDAR=FIVEDAY&amp;VAR:SYMBOL=B5T7VM&amp;VAR:INDEX=0"}</definedName>
    <definedName name="_223__FDSAUDITLINK___1" hidden="1">{"fdsup://directions/FAT Viewer?action=UPDATE&amp;creator=factset&amp;DYN_ARGS=TRUE&amp;DOC_NAME=FAT:FQL_AUDITING_CLIENT_TEMPLATE.FAT&amp;display_string=Audit&amp;VAR:KEY=CFKPEZQNMN&amp;VAR:QUERY=UkdGX0VOVFJQUl9WQUxfREFJTFkoNDA5ODMsLCwsVVNELCwnRElMJyk=&amp;WINDOW=FIRST_POPUP&amp;HEIGHT=45","0&amp;WIDTH=450&amp;START_MAXIMIZED=FALSE&amp;VAR:CALENDAR=FIVEDAY&amp;VAR:SYMBOL=B5T7VM&amp;VAR:INDEX=0"}</definedName>
    <definedName name="_223__FDSAUDITLINK___2" hidden="1">{"fdsup://directions/FAT Viewer?action=UPDATE&amp;creator=factset&amp;DYN_ARGS=TRUE&amp;DOC_NAME=FAT:FQL_AUDITING_CLIENT_TEMPLATE.FAT&amp;display_string=Audit&amp;VAR:KEY=CFKPEZQNMN&amp;VAR:QUERY=UkdGX0VOVFJQUl9WQUxfREFJTFkoNDA5ODMsLCwsVVNELCwnRElMJyk=&amp;WINDOW=FIRST_POPUP&amp;HEIGHT=45","0&amp;WIDTH=450&amp;START_MAXIMIZED=FALSE&amp;VAR:CALENDAR=FIVEDAY&amp;VAR:SYMBOL=B5T7VM&amp;VAR:INDEX=0"}</definedName>
    <definedName name="_223__FDSAUDITLINK___3" hidden="1">{"fdsup://directions/FAT Viewer?action=UPDATE&amp;creator=factset&amp;DYN_ARGS=TRUE&amp;DOC_NAME=FAT:FQL_AUDITING_CLIENT_TEMPLATE.FAT&amp;display_string=Audit&amp;VAR:KEY=CFKPEZQNMN&amp;VAR:QUERY=UkdGX0VOVFJQUl9WQUxfREFJTFkoNDA5ODMsLCwsVVNELCwnRElMJyk=&amp;WINDOW=FIRST_POPUP&amp;HEIGHT=45","0&amp;WIDTH=450&amp;START_MAXIMIZED=FALSE&amp;VAR:CALENDAR=FIVEDAY&amp;VAR:SYMBOL=B5T7VM&amp;VAR:INDEX=0"}</definedName>
    <definedName name="_224__FDSAUDITLINK__" hidden="1">{"fdsup://directions/FAT Viewer?action=UPDATE&amp;creator=factset&amp;DYN_ARGS=TRUE&amp;DOC_NAME=FAT:FQL_AUDITING_CLIENT_TEMPLATE.FAT&amp;display_string=Audit&amp;VAR:KEY=WZKRYHUHON&amp;VAR:QUERY=UkdGX0VOVFJQUl9WQUxfREFJTFkoNDA5ODMsLCwsVVNELCwnRElMJyk=&amp;WINDOW=FIRST_POPUP&amp;HEIGHT=45","0&amp;WIDTH=450&amp;START_MAXIMIZED=FALSE&amp;VAR:CALENDAR=FIVEDAY&amp;VAR:SYMBOL=628819&amp;VAR:INDEX=0"}</definedName>
    <definedName name="_224__FDSAUDITLINK___1" hidden="1">{"fdsup://directions/FAT Viewer?action=UPDATE&amp;creator=factset&amp;DYN_ARGS=TRUE&amp;DOC_NAME=FAT:FQL_AUDITING_CLIENT_TEMPLATE.FAT&amp;display_string=Audit&amp;VAR:KEY=WZKRYHUHON&amp;VAR:QUERY=UkdGX0VOVFJQUl9WQUxfREFJTFkoNDA5ODMsLCwsVVNELCwnRElMJyk=&amp;WINDOW=FIRST_POPUP&amp;HEIGHT=45","0&amp;WIDTH=450&amp;START_MAXIMIZED=FALSE&amp;VAR:CALENDAR=FIVEDAY&amp;VAR:SYMBOL=628819&amp;VAR:INDEX=0"}</definedName>
    <definedName name="_224__FDSAUDITLINK___2" hidden="1">{"fdsup://directions/FAT Viewer?action=UPDATE&amp;creator=factset&amp;DYN_ARGS=TRUE&amp;DOC_NAME=FAT:FQL_AUDITING_CLIENT_TEMPLATE.FAT&amp;display_string=Audit&amp;VAR:KEY=WZKRYHUHON&amp;VAR:QUERY=UkdGX0VOVFJQUl9WQUxfREFJTFkoNDA5ODMsLCwsVVNELCwnRElMJyk=&amp;WINDOW=FIRST_POPUP&amp;HEIGHT=45","0&amp;WIDTH=450&amp;START_MAXIMIZED=FALSE&amp;VAR:CALENDAR=FIVEDAY&amp;VAR:SYMBOL=628819&amp;VAR:INDEX=0"}</definedName>
    <definedName name="_224__FDSAUDITLINK___3" hidden="1">{"fdsup://directions/FAT Viewer?action=UPDATE&amp;creator=factset&amp;DYN_ARGS=TRUE&amp;DOC_NAME=FAT:FQL_AUDITING_CLIENT_TEMPLATE.FAT&amp;display_string=Audit&amp;VAR:KEY=WZKRYHUHON&amp;VAR:QUERY=UkdGX0VOVFJQUl9WQUxfREFJTFkoNDA5ODMsLCwsVVNELCwnRElMJyk=&amp;WINDOW=FIRST_POPUP&amp;HEIGHT=45","0&amp;WIDTH=450&amp;START_MAXIMIZED=FALSE&amp;VAR:CALENDAR=FIVEDAY&amp;VAR:SYMBOL=628819&amp;VAR:INDEX=0"}</definedName>
    <definedName name="_225__FDSAUDITLINK__" hidden="1">{"fdsup://directions/FAT Viewer?action=UPDATE&amp;creator=factset&amp;DYN_ARGS=TRUE&amp;DOC_NAME=FAT:FQL_AUDITING_CLIENT_TEMPLATE.FAT&amp;display_string=Audit&amp;VAR:KEY=QJMNGNETEJ&amp;VAR:QUERY=UkdGX0VOVFJQUl9WQUxfREFJTFkoNDA5ODMsLCwsVVNELCwnRElMJyk=&amp;WINDOW=FIRST_POPUP&amp;HEIGHT=45","0&amp;WIDTH=450&amp;START_MAXIMIZED=FALSE&amp;VAR:CALENDAR=FIVEDAY&amp;VAR:SYMBOL=664040&amp;VAR:INDEX=0"}</definedName>
    <definedName name="_225__FDSAUDITLINK___1" hidden="1">{"fdsup://directions/FAT Viewer?action=UPDATE&amp;creator=factset&amp;DYN_ARGS=TRUE&amp;DOC_NAME=FAT:FQL_AUDITING_CLIENT_TEMPLATE.FAT&amp;display_string=Audit&amp;VAR:KEY=QJMNGNETEJ&amp;VAR:QUERY=UkdGX0VOVFJQUl9WQUxfREFJTFkoNDA5ODMsLCwsVVNELCwnRElMJyk=&amp;WINDOW=FIRST_POPUP&amp;HEIGHT=45","0&amp;WIDTH=450&amp;START_MAXIMIZED=FALSE&amp;VAR:CALENDAR=FIVEDAY&amp;VAR:SYMBOL=664040&amp;VAR:INDEX=0"}</definedName>
    <definedName name="_225__FDSAUDITLINK___2" hidden="1">{"fdsup://directions/FAT Viewer?action=UPDATE&amp;creator=factset&amp;DYN_ARGS=TRUE&amp;DOC_NAME=FAT:FQL_AUDITING_CLIENT_TEMPLATE.FAT&amp;display_string=Audit&amp;VAR:KEY=QJMNGNETEJ&amp;VAR:QUERY=UkdGX0VOVFJQUl9WQUxfREFJTFkoNDA5ODMsLCwsVVNELCwnRElMJyk=&amp;WINDOW=FIRST_POPUP&amp;HEIGHT=45","0&amp;WIDTH=450&amp;START_MAXIMIZED=FALSE&amp;VAR:CALENDAR=FIVEDAY&amp;VAR:SYMBOL=664040&amp;VAR:INDEX=0"}</definedName>
    <definedName name="_225__FDSAUDITLINK___3" hidden="1">{"fdsup://directions/FAT Viewer?action=UPDATE&amp;creator=factset&amp;DYN_ARGS=TRUE&amp;DOC_NAME=FAT:FQL_AUDITING_CLIENT_TEMPLATE.FAT&amp;display_string=Audit&amp;VAR:KEY=QJMNGNETEJ&amp;VAR:QUERY=UkdGX0VOVFJQUl9WQUxfREFJTFkoNDA5ODMsLCwsVVNELCwnRElMJyk=&amp;WINDOW=FIRST_POPUP&amp;HEIGHT=45","0&amp;WIDTH=450&amp;START_MAXIMIZED=FALSE&amp;VAR:CALENDAR=FIVEDAY&amp;VAR:SYMBOL=664040&amp;VAR:INDEX=0"}</definedName>
    <definedName name="_226" localSheetId="6">#REF!</definedName>
    <definedName name="_226" localSheetId="11">#REF!</definedName>
    <definedName name="_226">#REF!</definedName>
    <definedName name="_226__FDSAUDITLINK__" hidden="1">{"fdsup://directions/FAT Viewer?action=UPDATE&amp;creator=factset&amp;DYN_ARGS=TRUE&amp;DOC_NAME=FAT:FQL_AUDITING_CLIENT_TEMPLATE.FAT&amp;display_string=Audit&amp;VAR:KEY=UNOREXOTKP&amp;VAR:QUERY=UkdGX0VOVFJQUl9WQUxfREFJTFkoNDA5ODMsLCwsVVNELCwnRElMJyk=&amp;WINDOW=FIRST_POPUP&amp;HEIGHT=45","0&amp;WIDTH=450&amp;START_MAXIMIZED=FALSE&amp;VAR:CALENDAR=FIVEDAY&amp;VAR:SYMBOL=680482&amp;VAR:INDEX=0"}</definedName>
    <definedName name="_226__FDSAUDITLINK___1" hidden="1">{"fdsup://directions/FAT Viewer?action=UPDATE&amp;creator=factset&amp;DYN_ARGS=TRUE&amp;DOC_NAME=FAT:FQL_AUDITING_CLIENT_TEMPLATE.FAT&amp;display_string=Audit&amp;VAR:KEY=UNOREXOTKP&amp;VAR:QUERY=UkdGX0VOVFJQUl9WQUxfREFJTFkoNDA5ODMsLCwsVVNELCwnRElMJyk=&amp;WINDOW=FIRST_POPUP&amp;HEIGHT=45","0&amp;WIDTH=450&amp;START_MAXIMIZED=FALSE&amp;VAR:CALENDAR=FIVEDAY&amp;VAR:SYMBOL=680482&amp;VAR:INDEX=0"}</definedName>
    <definedName name="_226__FDSAUDITLINK___2" hidden="1">{"fdsup://directions/FAT Viewer?action=UPDATE&amp;creator=factset&amp;DYN_ARGS=TRUE&amp;DOC_NAME=FAT:FQL_AUDITING_CLIENT_TEMPLATE.FAT&amp;display_string=Audit&amp;VAR:KEY=UNOREXOTKP&amp;VAR:QUERY=UkdGX0VOVFJQUl9WQUxfREFJTFkoNDA5ODMsLCwsVVNELCwnRElMJyk=&amp;WINDOW=FIRST_POPUP&amp;HEIGHT=45","0&amp;WIDTH=450&amp;START_MAXIMIZED=FALSE&amp;VAR:CALENDAR=FIVEDAY&amp;VAR:SYMBOL=680482&amp;VAR:INDEX=0"}</definedName>
    <definedName name="_226__FDSAUDITLINK___3" hidden="1">{"fdsup://directions/FAT Viewer?action=UPDATE&amp;creator=factset&amp;DYN_ARGS=TRUE&amp;DOC_NAME=FAT:FQL_AUDITING_CLIENT_TEMPLATE.FAT&amp;display_string=Audit&amp;VAR:KEY=UNOREXOTKP&amp;VAR:QUERY=UkdGX0VOVFJQUl9WQUxfREFJTFkoNDA5ODMsLCwsVVNELCwnRElMJyk=&amp;WINDOW=FIRST_POPUP&amp;HEIGHT=45","0&amp;WIDTH=450&amp;START_MAXIMIZED=FALSE&amp;VAR:CALENDAR=FIVEDAY&amp;VAR:SYMBOL=680482&amp;VAR:INDEX=0"}</definedName>
    <definedName name="_227__FDSAUDITLINK__" hidden="1">{"fdsup://directions/FAT Viewer?action=UPDATE&amp;creator=factset&amp;DYN_ARGS=TRUE&amp;DOC_NAME=FAT:FQL_AUDITING_CLIENT_TEMPLATE.FAT&amp;display_string=Audit&amp;VAR:KEY=GLQHMDGBEL&amp;VAR:QUERY=UkdGX0VOVFJQUl9WQUxfREFJTFkoNDA5ODMsLCwsVVNELCwnRElMJyk=&amp;WINDOW=FIRST_POPUP&amp;HEIGHT=45","0&amp;WIDTH=450&amp;START_MAXIMIZED=FALSE&amp;VAR:CALENDAR=FIVEDAY&amp;VAR:SYMBOL=674720&amp;VAR:INDEX=0"}</definedName>
    <definedName name="_227__FDSAUDITLINK___1" hidden="1">{"fdsup://directions/FAT Viewer?action=UPDATE&amp;creator=factset&amp;DYN_ARGS=TRUE&amp;DOC_NAME=FAT:FQL_AUDITING_CLIENT_TEMPLATE.FAT&amp;display_string=Audit&amp;VAR:KEY=GLQHMDGBEL&amp;VAR:QUERY=UkdGX0VOVFJQUl9WQUxfREFJTFkoNDA5ODMsLCwsVVNELCwnRElMJyk=&amp;WINDOW=FIRST_POPUP&amp;HEIGHT=45","0&amp;WIDTH=450&amp;START_MAXIMIZED=FALSE&amp;VAR:CALENDAR=FIVEDAY&amp;VAR:SYMBOL=674720&amp;VAR:INDEX=0"}</definedName>
    <definedName name="_227__FDSAUDITLINK___2" hidden="1">{"fdsup://directions/FAT Viewer?action=UPDATE&amp;creator=factset&amp;DYN_ARGS=TRUE&amp;DOC_NAME=FAT:FQL_AUDITING_CLIENT_TEMPLATE.FAT&amp;display_string=Audit&amp;VAR:KEY=GLQHMDGBEL&amp;VAR:QUERY=UkdGX0VOVFJQUl9WQUxfREFJTFkoNDA5ODMsLCwsVVNELCwnRElMJyk=&amp;WINDOW=FIRST_POPUP&amp;HEIGHT=45","0&amp;WIDTH=450&amp;START_MAXIMIZED=FALSE&amp;VAR:CALENDAR=FIVEDAY&amp;VAR:SYMBOL=674720&amp;VAR:INDEX=0"}</definedName>
    <definedName name="_227__FDSAUDITLINK___3" hidden="1">{"fdsup://directions/FAT Viewer?action=UPDATE&amp;creator=factset&amp;DYN_ARGS=TRUE&amp;DOC_NAME=FAT:FQL_AUDITING_CLIENT_TEMPLATE.FAT&amp;display_string=Audit&amp;VAR:KEY=GLQHMDGBEL&amp;VAR:QUERY=UkdGX0VOVFJQUl9WQUxfREFJTFkoNDA5ODMsLCwsVVNELCwnRElMJyk=&amp;WINDOW=FIRST_POPUP&amp;HEIGHT=45","0&amp;WIDTH=450&amp;START_MAXIMIZED=FALSE&amp;VAR:CALENDAR=FIVEDAY&amp;VAR:SYMBOL=674720&amp;VAR:INDEX=0"}</definedName>
    <definedName name="_228" localSheetId="6">#REF!</definedName>
    <definedName name="_228" localSheetId="11">#REF!</definedName>
    <definedName name="_228">#REF!</definedName>
    <definedName name="_229" localSheetId="37">#REF!</definedName>
    <definedName name="_229" localSheetId="23">#REF!</definedName>
    <definedName name="_229" localSheetId="6">#REF!</definedName>
    <definedName name="_229" localSheetId="11">#REF!</definedName>
    <definedName name="_229">#REF!</definedName>
    <definedName name="_229__FDSAUDITLINK__" hidden="1">{"fdsup://directions/FAT Viewer?action=UPDATE&amp;creator=factset&amp;DYN_ARGS=TRUE&amp;DOC_NAME=FAT:FQL_AUDITING_CLIENT_TEMPLATE.FAT&amp;display_string=Audit&amp;VAR:KEY=GPSXMHMRSH&amp;VAR:QUERY=UkdGX0VOVFJQUl9WQUxfREFJTFkoNDA5ODMsLCwsVVNELCwnRElMJyk=&amp;WINDOW=FIRST_POPUP&amp;HEIGHT=45","0&amp;WIDTH=450&amp;START_MAXIMIZED=FALSE&amp;VAR:CALENDAR=FIVEDAY&amp;VAR:SYMBOL=677168&amp;VAR:INDEX=0"}</definedName>
    <definedName name="_229__FDSAUDITLINK___1" hidden="1">{"fdsup://directions/FAT Viewer?action=UPDATE&amp;creator=factset&amp;DYN_ARGS=TRUE&amp;DOC_NAME=FAT:FQL_AUDITING_CLIENT_TEMPLATE.FAT&amp;display_string=Audit&amp;VAR:KEY=GPSXMHMRSH&amp;VAR:QUERY=UkdGX0VOVFJQUl9WQUxfREFJTFkoNDA5ODMsLCwsVVNELCwnRElMJyk=&amp;WINDOW=FIRST_POPUP&amp;HEIGHT=45","0&amp;WIDTH=450&amp;START_MAXIMIZED=FALSE&amp;VAR:CALENDAR=FIVEDAY&amp;VAR:SYMBOL=677168&amp;VAR:INDEX=0"}</definedName>
    <definedName name="_229__FDSAUDITLINK___2" hidden="1">{"fdsup://directions/FAT Viewer?action=UPDATE&amp;creator=factset&amp;DYN_ARGS=TRUE&amp;DOC_NAME=FAT:FQL_AUDITING_CLIENT_TEMPLATE.FAT&amp;display_string=Audit&amp;VAR:KEY=GPSXMHMRSH&amp;VAR:QUERY=UkdGX0VOVFJQUl9WQUxfREFJTFkoNDA5ODMsLCwsVVNELCwnRElMJyk=&amp;WINDOW=FIRST_POPUP&amp;HEIGHT=45","0&amp;WIDTH=450&amp;START_MAXIMIZED=FALSE&amp;VAR:CALENDAR=FIVEDAY&amp;VAR:SYMBOL=677168&amp;VAR:INDEX=0"}</definedName>
    <definedName name="_229__FDSAUDITLINK___3" hidden="1">{"fdsup://directions/FAT Viewer?action=UPDATE&amp;creator=factset&amp;DYN_ARGS=TRUE&amp;DOC_NAME=FAT:FQL_AUDITING_CLIENT_TEMPLATE.FAT&amp;display_string=Audit&amp;VAR:KEY=GPSXMHMRSH&amp;VAR:QUERY=UkdGX0VOVFJQUl9WQUxfREFJTFkoNDA5ODMsLCwsVVNELCwnRElMJyk=&amp;WINDOW=FIRST_POPUP&amp;HEIGHT=45","0&amp;WIDTH=450&amp;START_MAXIMIZED=FALSE&amp;VAR:CALENDAR=FIVEDAY&amp;VAR:SYMBOL=677168&amp;VAR:INDEX=0"}</definedName>
    <definedName name="_22AR1_" hidden="1">{#N/A,#N/A,FALSE,"TB";#N/A,#N/A,FALSE,"AR";#N/A,#N/A,FALSE,"BS";#N/A,#N/A,FALSE,"PL";#N/A,#N/A,FALSE,"NOTES";#N/A,#N/A,FALSE,"NOTES (2)";#N/A,#N/A,FALSE,"NOTES (3)";#N/A,#N/A,FALSE,"TAXC.INDEX";#N/A,#N/A,FALSE,"Schedule I";#N/A,#N/A,FALSE,"DPL";#N/A,#N/A,FALSE,"Schedule IV";#N/A,#N/A,FALSE,"Adjustments"}</definedName>
    <definedName name="_22s6_" hidden="1">{#N/A,#N/A,FALSE,"UNIT";#N/A,#N/A,FALSE,"UNIT";#N/A,#N/A,FALSE,"계정"}</definedName>
    <definedName name="_23" localSheetId="37">#REF!</definedName>
    <definedName name="_23" localSheetId="23">#REF!</definedName>
    <definedName name="_23" localSheetId="6">#REF!</definedName>
    <definedName name="_23" localSheetId="11">#REF!</definedName>
    <definedName name="_23">#REF!</definedName>
    <definedName name="_23__123Graph_AChart_1" localSheetId="37" hidden="1">#REF!</definedName>
    <definedName name="_23__123Graph_AChart_1" localSheetId="23" hidden="1">#REF!</definedName>
    <definedName name="_23__123Graph_AChart_1" localSheetId="6" hidden="1">#REF!</definedName>
    <definedName name="_23__123Graph_AChart_1" localSheetId="11" hidden="1">#REF!</definedName>
    <definedName name="_23__123Graph_AChart_1" hidden="1">#REF!</definedName>
    <definedName name="_23__123Graph_AChart_1J" localSheetId="37" hidden="1">#REF!</definedName>
    <definedName name="_23__123Graph_AChart_1J" localSheetId="23" hidden="1">#REF!</definedName>
    <definedName name="_23__123Graph_AChart_1J" localSheetId="6" hidden="1">#REF!</definedName>
    <definedName name="_23__123Graph_AChart_1J" localSheetId="11" hidden="1">#REF!</definedName>
    <definedName name="_23__123Graph_AChart_1J" hidden="1">#REF!</definedName>
    <definedName name="_23__123Graph_ACHART_34" localSheetId="37" hidden="1">#REF!</definedName>
    <definedName name="_23__123Graph_ACHART_34" localSheetId="23" hidden="1">#REF!</definedName>
    <definedName name="_23__123Graph_ACHART_34" localSheetId="6" hidden="1">#REF!</definedName>
    <definedName name="_23__123Graph_ACHART_34" localSheetId="11" hidden="1">#REF!</definedName>
    <definedName name="_23__123Graph_ACHART_34" hidden="1">#REF!</definedName>
    <definedName name="_23__123Graph_LBL_DCHART_2" localSheetId="37" hidden="1">#REF!</definedName>
    <definedName name="_23__123Graph_LBL_DCHART_2" localSheetId="23" hidden="1">#REF!</definedName>
    <definedName name="_23__123Graph_LBL_DCHART_2" localSheetId="6" hidden="1">#REF!</definedName>
    <definedName name="_23__123Graph_LBL_DCHART_2" localSheetId="11" hidden="1">#REF!</definedName>
    <definedName name="_23__123Graph_LBL_DCHART_2" hidden="1">#REF!</definedName>
    <definedName name="_23__FDSAUDITLINK__" hidden="1">{"fdsup://directions/FAT Viewer?action=UPDATE&amp;creator=factset&amp;DYN_ARGS=TRUE&amp;DOC_NAME=FAT:FQL_AUDITING_CLIENT_TEMPLATE.FAT&amp;display_string=Audit&amp;VAR:KEY=ELIRARCJCD&amp;VAR:QUERY=UkdGX1BBWV9PVVRfUkFUSU8oQU5OLDIwMDksLCwsLCxOT0FVRElUKQ==&amp;WINDOW=FIRST_POPUP&amp;HEIGHT=45","0&amp;WIDTH=450&amp;START_MAXIMIZED=FALSE&amp;VAR:CALENDAR=FIVEDAY&amp;VAR:SYMBOL=663567&amp;VAR:INDEX=0"}</definedName>
    <definedName name="_23__FDSAUDITLINK___1" hidden="1">{"fdsup://directions/FAT Viewer?action=UPDATE&amp;creator=factset&amp;DYN_ARGS=TRUE&amp;DOC_NAME=FAT:FQL_AUDITING_CLIENT_TEMPLATE.FAT&amp;display_string=Audit&amp;VAR:KEY=ELIRARCJCD&amp;VAR:QUERY=UkdGX1BBWV9PVVRfUkFUSU8oQU5OLDIwMDksLCwsLCxOT0FVRElUKQ==&amp;WINDOW=FIRST_POPUP&amp;HEIGHT=45","0&amp;WIDTH=450&amp;START_MAXIMIZED=FALSE&amp;VAR:CALENDAR=FIVEDAY&amp;VAR:SYMBOL=663567&amp;VAR:INDEX=0"}</definedName>
    <definedName name="_23__FDSAUDITLINK___2" hidden="1">{"fdsup://directions/FAT Viewer?action=UPDATE&amp;creator=factset&amp;DYN_ARGS=TRUE&amp;DOC_NAME=FAT:FQL_AUDITING_CLIENT_TEMPLATE.FAT&amp;display_string=Audit&amp;VAR:KEY=ELIRARCJCD&amp;VAR:QUERY=UkdGX1BBWV9PVVRfUkFUSU8oQU5OLDIwMDksLCwsLCxOT0FVRElUKQ==&amp;WINDOW=FIRST_POPUP&amp;HEIGHT=45","0&amp;WIDTH=450&amp;START_MAXIMIZED=FALSE&amp;VAR:CALENDAR=FIVEDAY&amp;VAR:SYMBOL=663567&amp;VAR:INDEX=0"}</definedName>
    <definedName name="_23__FDSAUDITLINK___3" hidden="1">{"fdsup://directions/FAT Viewer?action=UPDATE&amp;creator=factset&amp;DYN_ARGS=TRUE&amp;DOC_NAME=FAT:FQL_AUDITING_CLIENT_TEMPLATE.FAT&amp;display_string=Audit&amp;VAR:KEY=ELIRARCJCD&amp;VAR:QUERY=UkdGX1BBWV9PVVRfUkFUSU8oQU5OLDIwMDksLCwsLCxOT0FVRElUKQ==&amp;WINDOW=FIRST_POPUP&amp;HEIGHT=45","0&amp;WIDTH=450&amp;START_MAXIMIZED=FALSE&amp;VAR:CALENDAR=FIVEDAY&amp;VAR:SYMBOL=663567&amp;VAR:INDEX=0"}</definedName>
    <definedName name="_230" localSheetId="6">#REF!</definedName>
    <definedName name="_230" localSheetId="11">#REF!</definedName>
    <definedName name="_230">#REF!</definedName>
    <definedName name="_230__FDSAUDITLINK__" hidden="1">{"fdsup://directions/FAT Viewer?action=UPDATE&amp;creator=factset&amp;DYN_ARGS=TRUE&amp;DOC_NAME=FAT:FQL_AUDITING_CLIENT_TEMPLATE.FAT&amp;display_string=Audit&amp;VAR:KEY=KREPGHYTYB&amp;VAR:QUERY=UkdGX0VOVFJQUl9WQUxfREFJTFkoNDA5ODMsLCwsVVNELCwnRElMJyk=&amp;WINDOW=FIRST_POPUP&amp;HEIGHT=45","0&amp;WIDTH=450&amp;START_MAXIMIZED=FALSE&amp;VAR:CALENDAR=FIVEDAY&amp;VAR:SYMBOL=653665&amp;VAR:INDEX=0"}</definedName>
    <definedName name="_230__FDSAUDITLINK___1" hidden="1">{"fdsup://directions/FAT Viewer?action=UPDATE&amp;creator=factset&amp;DYN_ARGS=TRUE&amp;DOC_NAME=FAT:FQL_AUDITING_CLIENT_TEMPLATE.FAT&amp;display_string=Audit&amp;VAR:KEY=KREPGHYTYB&amp;VAR:QUERY=UkdGX0VOVFJQUl9WQUxfREFJTFkoNDA5ODMsLCwsVVNELCwnRElMJyk=&amp;WINDOW=FIRST_POPUP&amp;HEIGHT=45","0&amp;WIDTH=450&amp;START_MAXIMIZED=FALSE&amp;VAR:CALENDAR=FIVEDAY&amp;VAR:SYMBOL=653665&amp;VAR:INDEX=0"}</definedName>
    <definedName name="_230__FDSAUDITLINK___2" hidden="1">{"fdsup://directions/FAT Viewer?action=UPDATE&amp;creator=factset&amp;DYN_ARGS=TRUE&amp;DOC_NAME=FAT:FQL_AUDITING_CLIENT_TEMPLATE.FAT&amp;display_string=Audit&amp;VAR:KEY=KREPGHYTYB&amp;VAR:QUERY=UkdGX0VOVFJQUl9WQUxfREFJTFkoNDA5ODMsLCwsVVNELCwnRElMJyk=&amp;WINDOW=FIRST_POPUP&amp;HEIGHT=45","0&amp;WIDTH=450&amp;START_MAXIMIZED=FALSE&amp;VAR:CALENDAR=FIVEDAY&amp;VAR:SYMBOL=653665&amp;VAR:INDEX=0"}</definedName>
    <definedName name="_230__FDSAUDITLINK___3" hidden="1">{"fdsup://directions/FAT Viewer?action=UPDATE&amp;creator=factset&amp;DYN_ARGS=TRUE&amp;DOC_NAME=FAT:FQL_AUDITING_CLIENT_TEMPLATE.FAT&amp;display_string=Audit&amp;VAR:KEY=KREPGHYTYB&amp;VAR:QUERY=UkdGX0VOVFJQUl9WQUxfREFJTFkoNDA5ODMsLCwsVVNELCwnRElMJyk=&amp;WINDOW=FIRST_POPUP&amp;HEIGHT=45","0&amp;WIDTH=450&amp;START_MAXIMIZED=FALSE&amp;VAR:CALENDAR=FIVEDAY&amp;VAR:SYMBOL=653665&amp;VAR:INDEX=0"}</definedName>
    <definedName name="_231" localSheetId="37">#REF!</definedName>
    <definedName name="_231" localSheetId="23">#REF!</definedName>
    <definedName name="_231" localSheetId="6">#REF!</definedName>
    <definedName name="_231" localSheetId="11">#REF!</definedName>
    <definedName name="_231">#REF!</definedName>
    <definedName name="_231__FDSAUDITLINK__" hidden="1">{"fdsup://directions/FAT Viewer?action=UPDATE&amp;creator=factset&amp;DYN_ARGS=TRUE&amp;DOC_NAME=FAT:FQL_AUDITING_CLIENT_TEMPLATE.FAT&amp;display_string=Audit&amp;VAR:KEY=KFWFKNQTGN&amp;VAR:QUERY=UkdGX0VOVFJQUl9WQUxfREFJTFkoNDA5ODMsLCwsVVNELCwnRElMJyk=&amp;WINDOW=FIRST_POPUP&amp;HEIGHT=45","0&amp;WIDTH=450&amp;START_MAXIMIZED=FALSE&amp;VAR:CALENDAR=FIVEDAY&amp;VAR:SYMBOL=680060&amp;VAR:INDEX=0"}</definedName>
    <definedName name="_231__FDSAUDITLINK___1" hidden="1">{"fdsup://directions/FAT Viewer?action=UPDATE&amp;creator=factset&amp;DYN_ARGS=TRUE&amp;DOC_NAME=FAT:FQL_AUDITING_CLIENT_TEMPLATE.FAT&amp;display_string=Audit&amp;VAR:KEY=KFWFKNQTGN&amp;VAR:QUERY=UkdGX0VOVFJQUl9WQUxfREFJTFkoNDA5ODMsLCwsVVNELCwnRElMJyk=&amp;WINDOW=FIRST_POPUP&amp;HEIGHT=45","0&amp;WIDTH=450&amp;START_MAXIMIZED=FALSE&amp;VAR:CALENDAR=FIVEDAY&amp;VAR:SYMBOL=680060&amp;VAR:INDEX=0"}</definedName>
    <definedName name="_231__FDSAUDITLINK___2" hidden="1">{"fdsup://directions/FAT Viewer?action=UPDATE&amp;creator=factset&amp;DYN_ARGS=TRUE&amp;DOC_NAME=FAT:FQL_AUDITING_CLIENT_TEMPLATE.FAT&amp;display_string=Audit&amp;VAR:KEY=KFWFKNQTGN&amp;VAR:QUERY=UkdGX0VOVFJQUl9WQUxfREFJTFkoNDA5ODMsLCwsVVNELCwnRElMJyk=&amp;WINDOW=FIRST_POPUP&amp;HEIGHT=45","0&amp;WIDTH=450&amp;START_MAXIMIZED=FALSE&amp;VAR:CALENDAR=FIVEDAY&amp;VAR:SYMBOL=680060&amp;VAR:INDEX=0"}</definedName>
    <definedName name="_231__FDSAUDITLINK___3" hidden="1">{"fdsup://directions/FAT Viewer?action=UPDATE&amp;creator=factset&amp;DYN_ARGS=TRUE&amp;DOC_NAME=FAT:FQL_AUDITING_CLIENT_TEMPLATE.FAT&amp;display_string=Audit&amp;VAR:KEY=KFWFKNQTGN&amp;VAR:QUERY=UkdGX0VOVFJQUl9WQUxfREFJTFkoNDA5ODMsLCwsVVNELCwnRElMJyk=&amp;WINDOW=FIRST_POPUP&amp;HEIGHT=45","0&amp;WIDTH=450&amp;START_MAXIMIZED=FALSE&amp;VAR:CALENDAR=FIVEDAY&amp;VAR:SYMBOL=680060&amp;VAR:INDEX=0"}</definedName>
    <definedName name="_23123" localSheetId="6" hidden="1">#REF!</definedName>
    <definedName name="_23123" localSheetId="11" hidden="1">#REF!</definedName>
    <definedName name="_23123" hidden="1">#REF!</definedName>
    <definedName name="_232__FDSAUDITLINK__" hidden="1">{"fdsup://directions/FAT Viewer?action=UPDATE&amp;creator=factset&amp;DYN_ARGS=TRUE&amp;DOC_NAME=FAT:FQL_AUDITING_CLIENT_TEMPLATE.FAT&amp;display_string=Audit&amp;VAR:KEY=OFUFAVAFIL&amp;VAR:QUERY=UkdGX0VOVFJQUl9WQUxfREFJTFkoNDA5ODMsLCwsVVNELCwnRElMJyk=&amp;WINDOW=FIRST_POPUP&amp;HEIGHT=45","0&amp;WIDTH=450&amp;START_MAXIMIZED=FALSE&amp;VAR:CALENDAR=FIVEDAY&amp;VAR:SYMBOL=686930&amp;VAR:INDEX=0"}</definedName>
    <definedName name="_232__FDSAUDITLINK___1" hidden="1">{"fdsup://directions/FAT Viewer?action=UPDATE&amp;creator=factset&amp;DYN_ARGS=TRUE&amp;DOC_NAME=FAT:FQL_AUDITING_CLIENT_TEMPLATE.FAT&amp;display_string=Audit&amp;VAR:KEY=OFUFAVAFIL&amp;VAR:QUERY=UkdGX0VOVFJQUl9WQUxfREFJTFkoNDA5ODMsLCwsVVNELCwnRElMJyk=&amp;WINDOW=FIRST_POPUP&amp;HEIGHT=45","0&amp;WIDTH=450&amp;START_MAXIMIZED=FALSE&amp;VAR:CALENDAR=FIVEDAY&amp;VAR:SYMBOL=686930&amp;VAR:INDEX=0"}</definedName>
    <definedName name="_232__FDSAUDITLINK___2" hidden="1">{"fdsup://directions/FAT Viewer?action=UPDATE&amp;creator=factset&amp;DYN_ARGS=TRUE&amp;DOC_NAME=FAT:FQL_AUDITING_CLIENT_TEMPLATE.FAT&amp;display_string=Audit&amp;VAR:KEY=OFUFAVAFIL&amp;VAR:QUERY=UkdGX0VOVFJQUl9WQUxfREFJTFkoNDA5ODMsLCwsVVNELCwnRElMJyk=&amp;WINDOW=FIRST_POPUP&amp;HEIGHT=45","0&amp;WIDTH=450&amp;START_MAXIMIZED=FALSE&amp;VAR:CALENDAR=FIVEDAY&amp;VAR:SYMBOL=686930&amp;VAR:INDEX=0"}</definedName>
    <definedName name="_232__FDSAUDITLINK___3" hidden="1">{"fdsup://directions/FAT Viewer?action=UPDATE&amp;creator=factset&amp;DYN_ARGS=TRUE&amp;DOC_NAME=FAT:FQL_AUDITING_CLIENT_TEMPLATE.FAT&amp;display_string=Audit&amp;VAR:KEY=OFUFAVAFIL&amp;VAR:QUERY=UkdGX0VOVFJQUl9WQUxfREFJTFkoNDA5ODMsLCwsVVNELCwnRElMJyk=&amp;WINDOW=FIRST_POPUP&amp;HEIGHT=45","0&amp;WIDTH=450&amp;START_MAXIMIZED=FALSE&amp;VAR:CALENDAR=FIVEDAY&amp;VAR:SYMBOL=686930&amp;VAR:INDEX=0"}</definedName>
    <definedName name="_233__FDSAUDITLINK__" hidden="1">{"fdsup://directions/FAT Viewer?action=UPDATE&amp;creator=factset&amp;DYN_ARGS=TRUE&amp;DOC_NAME=FAT:FQL_AUDITING_CLIENT_TEMPLATE.FAT&amp;display_string=Audit&amp;VAR:KEY=KXKHOLIFSB&amp;VAR:QUERY=UkdGX0VOVFJQUl9WQUxfREFJTFkoNDA5ODMsLCwsVVNELCwnRElMJyk=&amp;WINDOW=FIRST_POPUP&amp;HEIGHT=45","0&amp;WIDTH=450&amp;START_MAXIMIZED=FALSE&amp;VAR:CALENDAR=FIVEDAY&amp;VAR:SYMBOL=626073&amp;VAR:INDEX=0"}</definedName>
    <definedName name="_233__FDSAUDITLINK___1" hidden="1">{"fdsup://directions/FAT Viewer?action=UPDATE&amp;creator=factset&amp;DYN_ARGS=TRUE&amp;DOC_NAME=FAT:FQL_AUDITING_CLIENT_TEMPLATE.FAT&amp;display_string=Audit&amp;VAR:KEY=KXKHOLIFSB&amp;VAR:QUERY=UkdGX0VOVFJQUl9WQUxfREFJTFkoNDA5ODMsLCwsVVNELCwnRElMJyk=&amp;WINDOW=FIRST_POPUP&amp;HEIGHT=45","0&amp;WIDTH=450&amp;START_MAXIMIZED=FALSE&amp;VAR:CALENDAR=FIVEDAY&amp;VAR:SYMBOL=626073&amp;VAR:INDEX=0"}</definedName>
    <definedName name="_233__FDSAUDITLINK___2" hidden="1">{"fdsup://directions/FAT Viewer?action=UPDATE&amp;creator=factset&amp;DYN_ARGS=TRUE&amp;DOC_NAME=FAT:FQL_AUDITING_CLIENT_TEMPLATE.FAT&amp;display_string=Audit&amp;VAR:KEY=KXKHOLIFSB&amp;VAR:QUERY=UkdGX0VOVFJQUl9WQUxfREFJTFkoNDA5ODMsLCwsVVNELCwnRElMJyk=&amp;WINDOW=FIRST_POPUP&amp;HEIGHT=45","0&amp;WIDTH=450&amp;START_MAXIMIZED=FALSE&amp;VAR:CALENDAR=FIVEDAY&amp;VAR:SYMBOL=626073&amp;VAR:INDEX=0"}</definedName>
    <definedName name="_233__FDSAUDITLINK___3" hidden="1">{"fdsup://directions/FAT Viewer?action=UPDATE&amp;creator=factset&amp;DYN_ARGS=TRUE&amp;DOC_NAME=FAT:FQL_AUDITING_CLIENT_TEMPLATE.FAT&amp;display_string=Audit&amp;VAR:KEY=KXKHOLIFSB&amp;VAR:QUERY=UkdGX0VOVFJQUl9WQUxfREFJTFkoNDA5ODMsLCwsVVNELCwnRElMJyk=&amp;WINDOW=FIRST_POPUP&amp;HEIGHT=45","0&amp;WIDTH=450&amp;START_MAXIMIZED=FALSE&amp;VAR:CALENDAR=FIVEDAY&amp;VAR:SYMBOL=626073&amp;VAR:INDEX=0"}</definedName>
    <definedName name="_234__FDSAUDITLINK__" hidden="1">{"fdsup://directions/FAT Viewer?action=UPDATE&amp;creator=factset&amp;DYN_ARGS=TRUE&amp;DOC_NAME=FAT:FQL_AUDITING_CLIENT_TEMPLATE.FAT&amp;display_string=Audit&amp;VAR:KEY=QDUDQVIRGD&amp;VAR:QUERY=UkdGX0VOVFJQUl9WQUxfREFJTFkoNDA5ODMsLCwsVVNELCwnRElMJyk=&amp;WINDOW=FIRST_POPUP&amp;HEIGHT=45","0&amp;WIDTH=450&amp;START_MAXIMIZED=FALSE&amp;VAR:CALENDAR=FIVEDAY&amp;VAR:SYMBOL=605460&amp;VAR:INDEX=0"}</definedName>
    <definedName name="_234__FDSAUDITLINK___1" hidden="1">{"fdsup://directions/FAT Viewer?action=UPDATE&amp;creator=factset&amp;DYN_ARGS=TRUE&amp;DOC_NAME=FAT:FQL_AUDITING_CLIENT_TEMPLATE.FAT&amp;display_string=Audit&amp;VAR:KEY=QDUDQVIRGD&amp;VAR:QUERY=UkdGX0VOVFJQUl9WQUxfREFJTFkoNDA5ODMsLCwsVVNELCwnRElMJyk=&amp;WINDOW=FIRST_POPUP&amp;HEIGHT=45","0&amp;WIDTH=450&amp;START_MAXIMIZED=FALSE&amp;VAR:CALENDAR=FIVEDAY&amp;VAR:SYMBOL=605460&amp;VAR:INDEX=0"}</definedName>
    <definedName name="_234__FDSAUDITLINK___2" hidden="1">{"fdsup://directions/FAT Viewer?action=UPDATE&amp;creator=factset&amp;DYN_ARGS=TRUE&amp;DOC_NAME=FAT:FQL_AUDITING_CLIENT_TEMPLATE.FAT&amp;display_string=Audit&amp;VAR:KEY=QDUDQVIRGD&amp;VAR:QUERY=UkdGX0VOVFJQUl9WQUxfREFJTFkoNDA5ODMsLCwsVVNELCwnRElMJyk=&amp;WINDOW=FIRST_POPUP&amp;HEIGHT=45","0&amp;WIDTH=450&amp;START_MAXIMIZED=FALSE&amp;VAR:CALENDAR=FIVEDAY&amp;VAR:SYMBOL=605460&amp;VAR:INDEX=0"}</definedName>
    <definedName name="_234__FDSAUDITLINK___3" hidden="1">{"fdsup://directions/FAT Viewer?action=UPDATE&amp;creator=factset&amp;DYN_ARGS=TRUE&amp;DOC_NAME=FAT:FQL_AUDITING_CLIENT_TEMPLATE.FAT&amp;display_string=Audit&amp;VAR:KEY=QDUDQVIRGD&amp;VAR:QUERY=UkdGX0VOVFJQUl9WQUxfREFJTFkoNDA5ODMsLCwsVVNELCwnRElMJyk=&amp;WINDOW=FIRST_POPUP&amp;HEIGHT=45","0&amp;WIDTH=450&amp;START_MAXIMIZED=FALSE&amp;VAR:CALENDAR=FIVEDAY&amp;VAR:SYMBOL=605460&amp;VAR:INDEX=0"}</definedName>
    <definedName name="_2345" localSheetId="37">#REF!</definedName>
    <definedName name="_2345" localSheetId="23">#REF!</definedName>
    <definedName name="_2345" localSheetId="6">#REF!</definedName>
    <definedName name="_2345" localSheetId="11">#REF!</definedName>
    <definedName name="_2345">#REF!</definedName>
    <definedName name="_235__FDSAUDITLINK__" hidden="1">{"fdsup://directions/FAT Viewer?action=UPDATE&amp;creator=factset&amp;DYN_ARGS=TRUE&amp;DOC_NAME=FAT:FQL_AUDITING_CLIENT_TEMPLATE.FAT&amp;display_string=Audit&amp;VAR:KEY=YRWVKDWPUN&amp;VAR:QUERY=UkdGX0VOVFJQUl9WQUxfREFJTFkoNDA5ODMsLCwsVVNELCwnRElMJyk=&amp;WINDOW=FIRST_POPUP&amp;HEIGHT=45","0&amp;WIDTH=450&amp;START_MAXIMIZED=FALSE&amp;VAR:CALENDAR=FIVEDAY&amp;VAR:SYMBOL=614101&amp;VAR:INDEX=0"}</definedName>
    <definedName name="_235__FDSAUDITLINK___1" hidden="1">{"fdsup://directions/FAT Viewer?action=UPDATE&amp;creator=factset&amp;DYN_ARGS=TRUE&amp;DOC_NAME=FAT:FQL_AUDITING_CLIENT_TEMPLATE.FAT&amp;display_string=Audit&amp;VAR:KEY=YRWVKDWPUN&amp;VAR:QUERY=UkdGX0VOVFJQUl9WQUxfREFJTFkoNDA5ODMsLCwsVVNELCwnRElMJyk=&amp;WINDOW=FIRST_POPUP&amp;HEIGHT=45","0&amp;WIDTH=450&amp;START_MAXIMIZED=FALSE&amp;VAR:CALENDAR=FIVEDAY&amp;VAR:SYMBOL=614101&amp;VAR:INDEX=0"}</definedName>
    <definedName name="_235__FDSAUDITLINK___2" hidden="1">{"fdsup://directions/FAT Viewer?action=UPDATE&amp;creator=factset&amp;DYN_ARGS=TRUE&amp;DOC_NAME=FAT:FQL_AUDITING_CLIENT_TEMPLATE.FAT&amp;display_string=Audit&amp;VAR:KEY=YRWVKDWPUN&amp;VAR:QUERY=UkdGX0VOVFJQUl9WQUxfREFJTFkoNDA5ODMsLCwsVVNELCwnRElMJyk=&amp;WINDOW=FIRST_POPUP&amp;HEIGHT=45","0&amp;WIDTH=450&amp;START_MAXIMIZED=FALSE&amp;VAR:CALENDAR=FIVEDAY&amp;VAR:SYMBOL=614101&amp;VAR:INDEX=0"}</definedName>
    <definedName name="_235__FDSAUDITLINK___3" hidden="1">{"fdsup://directions/FAT Viewer?action=UPDATE&amp;creator=factset&amp;DYN_ARGS=TRUE&amp;DOC_NAME=FAT:FQL_AUDITING_CLIENT_TEMPLATE.FAT&amp;display_string=Audit&amp;VAR:KEY=YRWVKDWPUN&amp;VAR:QUERY=UkdGX0VOVFJQUl9WQUxfREFJTFkoNDA5ODMsLCwsVVNELCwnRElMJyk=&amp;WINDOW=FIRST_POPUP&amp;HEIGHT=45","0&amp;WIDTH=450&amp;START_MAXIMIZED=FALSE&amp;VAR:CALENDAR=FIVEDAY&amp;VAR:SYMBOL=614101&amp;VAR:INDEX=0"}</definedName>
    <definedName name="_236__FDSAUDITLINK__" hidden="1">{"fdsup://directions/FAT Viewer?action=UPDATE&amp;creator=factset&amp;DYN_ARGS=TRUE&amp;DOC_NAME=FAT:FQL_AUDITING_CLIENT_TEMPLATE.FAT&amp;display_string=Audit&amp;VAR:KEY=ETMHSNSLAD&amp;VAR:QUERY=UkdGX0VOVFJQUl9WQUxfREFJTFkoNDA5ODMsLCwsVVNELCwnRElMJyk=&amp;WINDOW=FIRST_POPUP&amp;HEIGHT=45","0&amp;WIDTH=450&amp;START_MAXIMIZED=FALSE&amp;VAR:CALENDAR=FIVEDAY&amp;VAR:SYMBOL=B01VZN&amp;VAR:INDEX=0"}</definedName>
    <definedName name="_236__FDSAUDITLINK___1" hidden="1">{"fdsup://directions/FAT Viewer?action=UPDATE&amp;creator=factset&amp;DYN_ARGS=TRUE&amp;DOC_NAME=FAT:FQL_AUDITING_CLIENT_TEMPLATE.FAT&amp;display_string=Audit&amp;VAR:KEY=ETMHSNSLAD&amp;VAR:QUERY=UkdGX0VOVFJQUl9WQUxfREFJTFkoNDA5ODMsLCwsVVNELCwnRElMJyk=&amp;WINDOW=FIRST_POPUP&amp;HEIGHT=45","0&amp;WIDTH=450&amp;START_MAXIMIZED=FALSE&amp;VAR:CALENDAR=FIVEDAY&amp;VAR:SYMBOL=B01VZN&amp;VAR:INDEX=0"}</definedName>
    <definedName name="_236__FDSAUDITLINK___2" hidden="1">{"fdsup://directions/FAT Viewer?action=UPDATE&amp;creator=factset&amp;DYN_ARGS=TRUE&amp;DOC_NAME=FAT:FQL_AUDITING_CLIENT_TEMPLATE.FAT&amp;display_string=Audit&amp;VAR:KEY=ETMHSNSLAD&amp;VAR:QUERY=UkdGX0VOVFJQUl9WQUxfREFJTFkoNDA5ODMsLCwsVVNELCwnRElMJyk=&amp;WINDOW=FIRST_POPUP&amp;HEIGHT=45","0&amp;WIDTH=450&amp;START_MAXIMIZED=FALSE&amp;VAR:CALENDAR=FIVEDAY&amp;VAR:SYMBOL=B01VZN&amp;VAR:INDEX=0"}</definedName>
    <definedName name="_236__FDSAUDITLINK___3" hidden="1">{"fdsup://directions/FAT Viewer?action=UPDATE&amp;creator=factset&amp;DYN_ARGS=TRUE&amp;DOC_NAME=FAT:FQL_AUDITING_CLIENT_TEMPLATE.FAT&amp;display_string=Audit&amp;VAR:KEY=ETMHSNSLAD&amp;VAR:QUERY=UkdGX0VOVFJQUl9WQUxfREFJTFkoNDA5ODMsLCwsVVNELCwnRElMJyk=&amp;WINDOW=FIRST_POPUP&amp;HEIGHT=45","0&amp;WIDTH=450&amp;START_MAXIMIZED=FALSE&amp;VAR:CALENDAR=FIVEDAY&amp;VAR:SYMBOL=B01VZN&amp;VAR:INDEX=0"}</definedName>
    <definedName name="_2364" localSheetId="6">#REF!</definedName>
    <definedName name="_2364" localSheetId="11">#REF!</definedName>
    <definedName name="_2364">#REF!</definedName>
    <definedName name="_237__FDSAUDITLINK__" hidden="1">{"fdsup://directions/FAT Viewer?action=UPDATE&amp;creator=factset&amp;DYN_ARGS=TRUE&amp;DOC_NAME=FAT:FQL_AUDITING_CLIENT_TEMPLATE.FAT&amp;display_string=Audit&amp;VAR:KEY=ETSXAZIXWN&amp;VAR:QUERY=UkdGX0VOVFJQUl9WQUxfREFJTFkoNDA5ODMsLCwsVVNELCwnRElMJyk=&amp;WINDOW=FIRST_POPUP&amp;HEIGHT=45","0&amp;WIDTH=450&amp;START_MAXIMIZED=FALSE&amp;VAR:CALENDAR=FIVEDAY&amp;VAR:SYMBOL=685870&amp;VAR:INDEX=0"}</definedName>
    <definedName name="_237__FDSAUDITLINK___1" hidden="1">{"fdsup://directions/FAT Viewer?action=UPDATE&amp;creator=factset&amp;DYN_ARGS=TRUE&amp;DOC_NAME=FAT:FQL_AUDITING_CLIENT_TEMPLATE.FAT&amp;display_string=Audit&amp;VAR:KEY=ETSXAZIXWN&amp;VAR:QUERY=UkdGX0VOVFJQUl9WQUxfREFJTFkoNDA5ODMsLCwsVVNELCwnRElMJyk=&amp;WINDOW=FIRST_POPUP&amp;HEIGHT=45","0&amp;WIDTH=450&amp;START_MAXIMIZED=FALSE&amp;VAR:CALENDAR=FIVEDAY&amp;VAR:SYMBOL=685870&amp;VAR:INDEX=0"}</definedName>
    <definedName name="_237__FDSAUDITLINK___2" hidden="1">{"fdsup://directions/FAT Viewer?action=UPDATE&amp;creator=factset&amp;DYN_ARGS=TRUE&amp;DOC_NAME=FAT:FQL_AUDITING_CLIENT_TEMPLATE.FAT&amp;display_string=Audit&amp;VAR:KEY=ETSXAZIXWN&amp;VAR:QUERY=UkdGX0VOVFJQUl9WQUxfREFJTFkoNDA5ODMsLCwsVVNELCwnRElMJyk=&amp;WINDOW=FIRST_POPUP&amp;HEIGHT=45","0&amp;WIDTH=450&amp;START_MAXIMIZED=FALSE&amp;VAR:CALENDAR=FIVEDAY&amp;VAR:SYMBOL=685870&amp;VAR:INDEX=0"}</definedName>
    <definedName name="_237__FDSAUDITLINK___3" hidden="1">{"fdsup://directions/FAT Viewer?action=UPDATE&amp;creator=factset&amp;DYN_ARGS=TRUE&amp;DOC_NAME=FAT:FQL_AUDITING_CLIENT_TEMPLATE.FAT&amp;display_string=Audit&amp;VAR:KEY=ETSXAZIXWN&amp;VAR:QUERY=UkdGX0VOVFJQUl9WQUxfREFJTFkoNDA5ODMsLCwsVVNELCwnRElMJyk=&amp;WINDOW=FIRST_POPUP&amp;HEIGHT=45","0&amp;WIDTH=450&amp;START_MAXIMIZED=FALSE&amp;VAR:CALENDAR=FIVEDAY&amp;VAR:SYMBOL=685870&amp;VAR:INDEX=0"}</definedName>
    <definedName name="_238__FDSAUDITLINK__" hidden="1">{"fdsup://directions/FAT Viewer?action=UPDATE&amp;creator=factset&amp;DYN_ARGS=TRUE&amp;DOC_NAME=FAT:FQL_AUDITING_CLIENT_TEMPLATE.FAT&amp;display_string=Audit&amp;VAR:KEY=UHEDAPQNUF&amp;VAR:QUERY=UkdGX0VOVFJQUl9WQUxfREFJTFkoNDA5ODMsLCwsVVNELCwnRElMJyk=&amp;WINDOW=FIRST_POPUP&amp;HEIGHT=45","0&amp;WIDTH=450&amp;START_MAXIMIZED=FALSE&amp;VAR:CALENDAR=FIVEDAY&amp;VAR:SYMBOL=661040&amp;VAR:INDEX=0"}</definedName>
    <definedName name="_238__FDSAUDITLINK___1" hidden="1">{"fdsup://directions/FAT Viewer?action=UPDATE&amp;creator=factset&amp;DYN_ARGS=TRUE&amp;DOC_NAME=FAT:FQL_AUDITING_CLIENT_TEMPLATE.FAT&amp;display_string=Audit&amp;VAR:KEY=UHEDAPQNUF&amp;VAR:QUERY=UkdGX0VOVFJQUl9WQUxfREFJTFkoNDA5ODMsLCwsVVNELCwnRElMJyk=&amp;WINDOW=FIRST_POPUP&amp;HEIGHT=45","0&amp;WIDTH=450&amp;START_MAXIMIZED=FALSE&amp;VAR:CALENDAR=FIVEDAY&amp;VAR:SYMBOL=661040&amp;VAR:INDEX=0"}</definedName>
    <definedName name="_238__FDSAUDITLINK___2" hidden="1">{"fdsup://directions/FAT Viewer?action=UPDATE&amp;creator=factset&amp;DYN_ARGS=TRUE&amp;DOC_NAME=FAT:FQL_AUDITING_CLIENT_TEMPLATE.FAT&amp;display_string=Audit&amp;VAR:KEY=UHEDAPQNUF&amp;VAR:QUERY=UkdGX0VOVFJQUl9WQUxfREFJTFkoNDA5ODMsLCwsVVNELCwnRElMJyk=&amp;WINDOW=FIRST_POPUP&amp;HEIGHT=45","0&amp;WIDTH=450&amp;START_MAXIMIZED=FALSE&amp;VAR:CALENDAR=FIVEDAY&amp;VAR:SYMBOL=661040&amp;VAR:INDEX=0"}</definedName>
    <definedName name="_238__FDSAUDITLINK___3" hidden="1">{"fdsup://directions/FAT Viewer?action=UPDATE&amp;creator=factset&amp;DYN_ARGS=TRUE&amp;DOC_NAME=FAT:FQL_AUDITING_CLIENT_TEMPLATE.FAT&amp;display_string=Audit&amp;VAR:KEY=UHEDAPQNUF&amp;VAR:QUERY=UkdGX0VOVFJQUl9WQUxfREFJTFkoNDA5ODMsLCwsVVNELCwnRElMJyk=&amp;WINDOW=FIRST_POPUP&amp;HEIGHT=45","0&amp;WIDTH=450&amp;START_MAXIMIZED=FALSE&amp;VAR:CALENDAR=FIVEDAY&amp;VAR:SYMBOL=661040&amp;VAR:INDEX=0"}</definedName>
    <definedName name="_239__FDSAUDITLINK__" hidden="1">{"fdsup://directions/FAT Viewer?action=UPDATE&amp;creator=factset&amp;DYN_ARGS=TRUE&amp;DOC_NAME=FAT:FQL_AUDITING_CLIENT_TEMPLATE.FAT&amp;display_string=Audit&amp;VAR:KEY=SRATUDMBUF&amp;VAR:QUERY=UkdGX1BBWV9PVVRfUkFUSU8oQU5OLDIwMDksLCwsLCxOT0FVRElUKQ==&amp;WINDOW=FIRST_POPUP&amp;HEIGHT=45","0&amp;WIDTH=450&amp;START_MAXIMIZED=FALSE&amp;VAR:CALENDAR=FIVEDAY&amp;VAR:SYMBOL=B58V69&amp;VAR:INDEX=0"}</definedName>
    <definedName name="_239__FDSAUDITLINK___1" hidden="1">{"fdsup://directions/FAT Viewer?action=UPDATE&amp;creator=factset&amp;DYN_ARGS=TRUE&amp;DOC_NAME=FAT:FQL_AUDITING_CLIENT_TEMPLATE.FAT&amp;display_string=Audit&amp;VAR:KEY=SRATUDMBUF&amp;VAR:QUERY=UkdGX1BBWV9PVVRfUkFUSU8oQU5OLDIwMDksLCwsLCxOT0FVRElUKQ==&amp;WINDOW=FIRST_POPUP&amp;HEIGHT=45","0&amp;WIDTH=450&amp;START_MAXIMIZED=FALSE&amp;VAR:CALENDAR=FIVEDAY&amp;VAR:SYMBOL=B58V69&amp;VAR:INDEX=0"}</definedName>
    <definedName name="_239__FDSAUDITLINK___2" hidden="1">{"fdsup://directions/FAT Viewer?action=UPDATE&amp;creator=factset&amp;DYN_ARGS=TRUE&amp;DOC_NAME=FAT:FQL_AUDITING_CLIENT_TEMPLATE.FAT&amp;display_string=Audit&amp;VAR:KEY=SRATUDMBUF&amp;VAR:QUERY=UkdGX1BBWV9PVVRfUkFUSU8oQU5OLDIwMDksLCwsLCxOT0FVRElUKQ==&amp;WINDOW=FIRST_POPUP&amp;HEIGHT=45","0&amp;WIDTH=450&amp;START_MAXIMIZED=FALSE&amp;VAR:CALENDAR=FIVEDAY&amp;VAR:SYMBOL=B58V69&amp;VAR:INDEX=0"}</definedName>
    <definedName name="_239__FDSAUDITLINK___3" hidden="1">{"fdsup://directions/FAT Viewer?action=UPDATE&amp;creator=factset&amp;DYN_ARGS=TRUE&amp;DOC_NAME=FAT:FQL_AUDITING_CLIENT_TEMPLATE.FAT&amp;display_string=Audit&amp;VAR:KEY=SRATUDMBUF&amp;VAR:QUERY=UkdGX1BBWV9PVVRfUkFUSU8oQU5OLDIwMDksLCwsLCxOT0FVRElUKQ==&amp;WINDOW=FIRST_POPUP&amp;HEIGHT=45","0&amp;WIDTH=450&amp;START_MAXIMIZED=FALSE&amp;VAR:CALENDAR=FIVEDAY&amp;VAR:SYMBOL=B58V69&amp;VAR:INDEX=0"}</definedName>
    <definedName name="_23s9_" hidden="1">{#N/A,#N/A,FALSE,"UNIT";#N/A,#N/A,FALSE,"UNIT";#N/A,#N/A,FALSE,"계정"}</definedName>
    <definedName name="_24" localSheetId="6">#REF!</definedName>
    <definedName name="_24" localSheetId="11">#REF!</definedName>
    <definedName name="_24">#REF!</definedName>
    <definedName name="_24__123Graph_ACHART_19" localSheetId="37" hidden="1">#REF!</definedName>
    <definedName name="_24__123Graph_ACHART_19" localSheetId="23" hidden="1">#REF!</definedName>
    <definedName name="_24__123Graph_ACHART_19" localSheetId="6" hidden="1">#REF!</definedName>
    <definedName name="_24__123Graph_ACHART_19" localSheetId="11" hidden="1">#REF!</definedName>
    <definedName name="_24__123Graph_ACHART_19" hidden="1">#REF!</definedName>
    <definedName name="_24__123Graph_AChart_1K" localSheetId="37" hidden="1">#REF!</definedName>
    <definedName name="_24__123Graph_AChart_1K" localSheetId="23" hidden="1">#REF!</definedName>
    <definedName name="_24__123Graph_AChart_1K" localSheetId="6" hidden="1">#REF!</definedName>
    <definedName name="_24__123Graph_AChart_1K" localSheetId="11" hidden="1">#REF!</definedName>
    <definedName name="_24__123Graph_AChart_1K" hidden="1">#REF!</definedName>
    <definedName name="_24__123Graph_ACHART_4" localSheetId="37" hidden="1">#REF!</definedName>
    <definedName name="_24__123Graph_ACHART_4" localSheetId="23" hidden="1">#REF!</definedName>
    <definedName name="_24__123Graph_ACHART_4" localSheetId="6" hidden="1">#REF!</definedName>
    <definedName name="_24__123Graph_ACHART_4" localSheetId="11" hidden="1">#REF!</definedName>
    <definedName name="_24__123Graph_ACHART_4" hidden="1">#REF!</definedName>
    <definedName name="_24__123Graph_XCHART_2" localSheetId="37" hidden="1">#REF!</definedName>
    <definedName name="_24__123Graph_XCHART_2" localSheetId="23" hidden="1">#REF!</definedName>
    <definedName name="_24__123Graph_XCHART_2" localSheetId="6" hidden="1">#REF!</definedName>
    <definedName name="_24__123Graph_XCHART_2" localSheetId="11" hidden="1">#REF!</definedName>
    <definedName name="_24__123Graph_XCHART_2" hidden="1">#REF!</definedName>
    <definedName name="_24__FDSAUDITLINK__" hidden="1">{"fdsup://Directions/FactSet Auditing Viewer?action=AUDIT_VALUE&amp;DB=129&amp;ID1=597500&amp;VALUEID=18352&amp;SDATE=2011&amp;PERIODTYPE=ANN_STD&amp;SCFT=3&amp;window=popup_no_bar&amp;width=385&amp;height=120&amp;START_MAXIMIZED=FALSE&amp;creator=factset&amp;display_string=Audit"}</definedName>
    <definedName name="_24__FDSAUDITLINK___1" hidden="1">{"fdsup://directions/FAT Viewer?action=UPDATE&amp;creator=factset&amp;DYN_ARGS=TRUE&amp;DOC_NAME=FAT:FQL_AUDITING_CLIENT_TEMPLATE.FAT&amp;display_string=Audit&amp;VAR:KEY=CBCLAZEBAX&amp;VAR:QUERY=UkdGX1BBWV9PVVRfUkFUSU8oQU5OLDIwMDksLCwsLCxOT0FVRElUKQ==&amp;WINDOW=FIRST_POPUP&amp;HEIGHT=45","0&amp;WIDTH=450&amp;START_MAXIMIZED=FALSE&amp;VAR:CALENDAR=FIVEDAY&amp;VAR:SYMBOL=614101&amp;VAR:INDEX=0"}</definedName>
    <definedName name="_24__FDSAUDITLINK___2" hidden="1">{"fdsup://directions/FAT Viewer?action=UPDATE&amp;creator=factset&amp;DYN_ARGS=TRUE&amp;DOC_NAME=FAT:FQL_AUDITING_CLIENT_TEMPLATE.FAT&amp;display_string=Audit&amp;VAR:KEY=CBCLAZEBAX&amp;VAR:QUERY=UkdGX1BBWV9PVVRfUkFUSU8oQU5OLDIwMDksLCwsLCxOT0FVRElUKQ==&amp;WINDOW=FIRST_POPUP&amp;HEIGHT=45","0&amp;WIDTH=450&amp;START_MAXIMIZED=FALSE&amp;VAR:CALENDAR=FIVEDAY&amp;VAR:SYMBOL=614101&amp;VAR:INDEX=0"}</definedName>
    <definedName name="_24__FDSAUDITLINK___3" hidden="1">{"fdsup://directions/FAT Viewer?action=UPDATE&amp;creator=factset&amp;DYN_ARGS=TRUE&amp;DOC_NAME=FAT:FQL_AUDITING_CLIENT_TEMPLATE.FAT&amp;display_string=Audit&amp;VAR:KEY=CBCLAZEBAX&amp;VAR:QUERY=UkdGX1BBWV9PVVRfUkFUSU8oQU5OLDIwMDksLCwsLCxOT0FVRElUKQ==&amp;WINDOW=FIRST_POPUP&amp;HEIGHT=45","0&amp;WIDTH=450&amp;START_MAXIMIZED=FALSE&amp;VAR:CALENDAR=FIVEDAY&amp;VAR:SYMBOL=614101&amp;VAR:INDEX=0"}</definedName>
    <definedName name="_240__FDSAUDITLINK__" hidden="1">{"fdsup://directions/FAT Viewer?action=UPDATE&amp;creator=factset&amp;DYN_ARGS=TRUE&amp;DOC_NAME=FAT:FQL_AUDITING_CLIENT_TEMPLATE.FAT&amp;display_string=Audit&amp;VAR:KEY=EDGXAZYNUL&amp;VAR:QUERY=UkdGX0VOVFJQUl9WQUxfREFJTFkoNDA5ODMsLCwsVVNELCwnRElMJyk=&amp;WINDOW=FIRST_POPUP&amp;HEIGHT=45","0&amp;WIDTH=450&amp;START_MAXIMIZED=FALSE&amp;VAR:CALENDAR=FIVEDAY&amp;VAR:SYMBOL=689721&amp;VAR:INDEX=0"}</definedName>
    <definedName name="_240__FDSAUDITLINK___1" hidden="1">{"fdsup://directions/FAT Viewer?action=UPDATE&amp;creator=factset&amp;DYN_ARGS=TRUE&amp;DOC_NAME=FAT:FQL_AUDITING_CLIENT_TEMPLATE.FAT&amp;display_string=Audit&amp;VAR:KEY=EDGXAZYNUL&amp;VAR:QUERY=UkdGX0VOVFJQUl9WQUxfREFJTFkoNDA5ODMsLCwsVVNELCwnRElMJyk=&amp;WINDOW=FIRST_POPUP&amp;HEIGHT=45","0&amp;WIDTH=450&amp;START_MAXIMIZED=FALSE&amp;VAR:CALENDAR=FIVEDAY&amp;VAR:SYMBOL=689721&amp;VAR:INDEX=0"}</definedName>
    <definedName name="_240__FDSAUDITLINK___2" hidden="1">{"fdsup://directions/FAT Viewer?action=UPDATE&amp;creator=factset&amp;DYN_ARGS=TRUE&amp;DOC_NAME=FAT:FQL_AUDITING_CLIENT_TEMPLATE.FAT&amp;display_string=Audit&amp;VAR:KEY=EDGXAZYNUL&amp;VAR:QUERY=UkdGX0VOVFJQUl9WQUxfREFJTFkoNDA5ODMsLCwsVVNELCwnRElMJyk=&amp;WINDOW=FIRST_POPUP&amp;HEIGHT=45","0&amp;WIDTH=450&amp;START_MAXIMIZED=FALSE&amp;VAR:CALENDAR=FIVEDAY&amp;VAR:SYMBOL=689721&amp;VAR:INDEX=0"}</definedName>
    <definedName name="_240__FDSAUDITLINK___3" hidden="1">{"fdsup://directions/FAT Viewer?action=UPDATE&amp;creator=factset&amp;DYN_ARGS=TRUE&amp;DOC_NAME=FAT:FQL_AUDITING_CLIENT_TEMPLATE.FAT&amp;display_string=Audit&amp;VAR:KEY=EDGXAZYNUL&amp;VAR:QUERY=UkdGX0VOVFJQUl9WQUxfREFJTFkoNDA5ODMsLCwsVVNELCwnRElMJyk=&amp;WINDOW=FIRST_POPUP&amp;HEIGHT=45","0&amp;WIDTH=450&amp;START_MAXIMIZED=FALSE&amp;VAR:CALENDAR=FIVEDAY&amp;VAR:SYMBOL=689721&amp;VAR:INDEX=0"}</definedName>
    <definedName name="_241" localSheetId="37">#REF!</definedName>
    <definedName name="_241" localSheetId="23">#REF!</definedName>
    <definedName name="_241" localSheetId="6">#REF!</definedName>
    <definedName name="_241" localSheetId="11">#REF!</definedName>
    <definedName name="_241">#REF!</definedName>
    <definedName name="_241__FDSAUDITLINK__" hidden="1">{"fdsup://directions/FAT Viewer?action=UPDATE&amp;creator=factset&amp;DYN_ARGS=TRUE&amp;DOC_NAME=FAT:FQL_AUDITING_CLIENT_TEMPLATE.FAT&amp;display_string=Audit&amp;VAR:KEY=SXCFCJUHIX&amp;VAR:QUERY=UkdGX0VOVFJQUl9WQUxfREFJTFkoNDA5ODMsLCwsVVNELCwnRElMJyk=&amp;WINDOW=FIRST_POPUP&amp;HEIGHT=45","0&amp;WIDTH=450&amp;START_MAXIMIZED=FALSE&amp;VAR:CALENDAR=FIVEDAY&amp;VAR:SYMBOL=657270&amp;VAR:INDEX=0"}</definedName>
    <definedName name="_241__FDSAUDITLINK___1" hidden="1">{"fdsup://directions/FAT Viewer?action=UPDATE&amp;creator=factset&amp;DYN_ARGS=TRUE&amp;DOC_NAME=FAT:FQL_AUDITING_CLIENT_TEMPLATE.FAT&amp;display_string=Audit&amp;VAR:KEY=SXCFCJUHIX&amp;VAR:QUERY=UkdGX0VOVFJQUl9WQUxfREFJTFkoNDA5ODMsLCwsVVNELCwnRElMJyk=&amp;WINDOW=FIRST_POPUP&amp;HEIGHT=45","0&amp;WIDTH=450&amp;START_MAXIMIZED=FALSE&amp;VAR:CALENDAR=FIVEDAY&amp;VAR:SYMBOL=657270&amp;VAR:INDEX=0"}</definedName>
    <definedName name="_241__FDSAUDITLINK___2" hidden="1">{"fdsup://directions/FAT Viewer?action=UPDATE&amp;creator=factset&amp;DYN_ARGS=TRUE&amp;DOC_NAME=FAT:FQL_AUDITING_CLIENT_TEMPLATE.FAT&amp;display_string=Audit&amp;VAR:KEY=SXCFCJUHIX&amp;VAR:QUERY=UkdGX0VOVFJQUl9WQUxfREFJTFkoNDA5ODMsLCwsVVNELCwnRElMJyk=&amp;WINDOW=FIRST_POPUP&amp;HEIGHT=45","0&amp;WIDTH=450&amp;START_MAXIMIZED=FALSE&amp;VAR:CALENDAR=FIVEDAY&amp;VAR:SYMBOL=657270&amp;VAR:INDEX=0"}</definedName>
    <definedName name="_241__FDSAUDITLINK___3" hidden="1">{"fdsup://directions/FAT Viewer?action=UPDATE&amp;creator=factset&amp;DYN_ARGS=TRUE&amp;DOC_NAME=FAT:FQL_AUDITING_CLIENT_TEMPLATE.FAT&amp;display_string=Audit&amp;VAR:KEY=SXCFCJUHIX&amp;VAR:QUERY=UkdGX0VOVFJQUl9WQUxfREFJTFkoNDA5ODMsLCwsVVNELCwnRElMJyk=&amp;WINDOW=FIRST_POPUP&amp;HEIGHT=45","0&amp;WIDTH=450&amp;START_MAXIMIZED=FALSE&amp;VAR:CALENDAR=FIVEDAY&amp;VAR:SYMBOL=657270&amp;VAR:INDEX=0"}</definedName>
    <definedName name="_242__FDSAUDITLINK__" hidden="1">{"fdsup://directions/FAT Viewer?action=UPDATE&amp;creator=factset&amp;DYN_ARGS=TRUE&amp;DOC_NAME=FAT:FQL_AUDITING_CLIENT_TEMPLATE.FAT&amp;display_string=Audit&amp;VAR:KEY=IROLYHWBWN&amp;VAR:QUERY=UkdGX0VOVFJQUl9WQUxfREFJTFkoNDA5ODMsLCwsVVNELCwnRElMJyk=&amp;WINDOW=FIRST_POPUP&amp;HEIGHT=45","0&amp;WIDTH=450&amp;START_MAXIMIZED=FALSE&amp;VAR:CALENDAR=FIVEDAY&amp;VAR:SYMBOL=634691&amp;VAR:INDEX=0"}</definedName>
    <definedName name="_242__FDSAUDITLINK___1" hidden="1">{"fdsup://directions/FAT Viewer?action=UPDATE&amp;creator=factset&amp;DYN_ARGS=TRUE&amp;DOC_NAME=FAT:FQL_AUDITING_CLIENT_TEMPLATE.FAT&amp;display_string=Audit&amp;VAR:KEY=IROLYHWBWN&amp;VAR:QUERY=UkdGX0VOVFJQUl9WQUxfREFJTFkoNDA5ODMsLCwsVVNELCwnRElMJyk=&amp;WINDOW=FIRST_POPUP&amp;HEIGHT=45","0&amp;WIDTH=450&amp;START_MAXIMIZED=FALSE&amp;VAR:CALENDAR=FIVEDAY&amp;VAR:SYMBOL=634691&amp;VAR:INDEX=0"}</definedName>
    <definedName name="_242__FDSAUDITLINK___2" hidden="1">{"fdsup://directions/FAT Viewer?action=UPDATE&amp;creator=factset&amp;DYN_ARGS=TRUE&amp;DOC_NAME=FAT:FQL_AUDITING_CLIENT_TEMPLATE.FAT&amp;display_string=Audit&amp;VAR:KEY=IROLYHWBWN&amp;VAR:QUERY=UkdGX0VOVFJQUl9WQUxfREFJTFkoNDA5ODMsLCwsVVNELCwnRElMJyk=&amp;WINDOW=FIRST_POPUP&amp;HEIGHT=45","0&amp;WIDTH=450&amp;START_MAXIMIZED=FALSE&amp;VAR:CALENDAR=FIVEDAY&amp;VAR:SYMBOL=634691&amp;VAR:INDEX=0"}</definedName>
    <definedName name="_242__FDSAUDITLINK___3" hidden="1">{"fdsup://directions/FAT Viewer?action=UPDATE&amp;creator=factset&amp;DYN_ARGS=TRUE&amp;DOC_NAME=FAT:FQL_AUDITING_CLIENT_TEMPLATE.FAT&amp;display_string=Audit&amp;VAR:KEY=IROLYHWBWN&amp;VAR:QUERY=UkdGX0VOVFJQUl9WQUxfREFJTFkoNDA5ODMsLCwsVVNELCwnRElMJyk=&amp;WINDOW=FIRST_POPUP&amp;HEIGHT=45","0&amp;WIDTH=450&amp;START_MAXIMIZED=FALSE&amp;VAR:CALENDAR=FIVEDAY&amp;VAR:SYMBOL=634691&amp;VAR:INDEX=0"}</definedName>
    <definedName name="_243__FDSAUDITLINK__" hidden="1">{"fdsup://directions/FAT Viewer?action=UPDATE&amp;creator=factset&amp;DYN_ARGS=TRUE&amp;DOC_NAME=FAT:FQL_AUDITING_CLIENT_TEMPLATE.FAT&amp;display_string=Audit&amp;VAR:KEY=GHOHMRMHSL&amp;VAR:QUERY=UkdGX0VOVFJQUl9WQUxfREFJTFkoNDA5ODMsLCwsVVNELCwnRElMJyk=&amp;WINDOW=FIRST_POPUP&amp;HEIGHT=45","0&amp;WIDTH=450&amp;START_MAXIMIZED=FALSE&amp;VAR:CALENDAR=FIVEDAY&amp;VAR:SYMBOL=682150&amp;VAR:INDEX=0"}</definedName>
    <definedName name="_243__FDSAUDITLINK___1" hidden="1">{"fdsup://directions/FAT Viewer?action=UPDATE&amp;creator=factset&amp;DYN_ARGS=TRUE&amp;DOC_NAME=FAT:FQL_AUDITING_CLIENT_TEMPLATE.FAT&amp;display_string=Audit&amp;VAR:KEY=GHOHMRMHSL&amp;VAR:QUERY=UkdGX0VOVFJQUl9WQUxfREFJTFkoNDA5ODMsLCwsVVNELCwnRElMJyk=&amp;WINDOW=FIRST_POPUP&amp;HEIGHT=45","0&amp;WIDTH=450&amp;START_MAXIMIZED=FALSE&amp;VAR:CALENDAR=FIVEDAY&amp;VAR:SYMBOL=682150&amp;VAR:INDEX=0"}</definedName>
    <definedName name="_243__FDSAUDITLINK___2" hidden="1">{"fdsup://directions/FAT Viewer?action=UPDATE&amp;creator=factset&amp;DYN_ARGS=TRUE&amp;DOC_NAME=FAT:FQL_AUDITING_CLIENT_TEMPLATE.FAT&amp;display_string=Audit&amp;VAR:KEY=GHOHMRMHSL&amp;VAR:QUERY=UkdGX0VOVFJQUl9WQUxfREFJTFkoNDA5ODMsLCwsVVNELCwnRElMJyk=&amp;WINDOW=FIRST_POPUP&amp;HEIGHT=45","0&amp;WIDTH=450&amp;START_MAXIMIZED=FALSE&amp;VAR:CALENDAR=FIVEDAY&amp;VAR:SYMBOL=682150&amp;VAR:INDEX=0"}</definedName>
    <definedName name="_243__FDSAUDITLINK___3" hidden="1">{"fdsup://directions/FAT Viewer?action=UPDATE&amp;creator=factset&amp;DYN_ARGS=TRUE&amp;DOC_NAME=FAT:FQL_AUDITING_CLIENT_TEMPLATE.FAT&amp;display_string=Audit&amp;VAR:KEY=GHOHMRMHSL&amp;VAR:QUERY=UkdGX0VOVFJQUl9WQUxfREFJTFkoNDA5ODMsLCwsVVNELCwnRElMJyk=&amp;WINDOW=FIRST_POPUP&amp;HEIGHT=45","0&amp;WIDTH=450&amp;START_MAXIMIZED=FALSE&amp;VAR:CALENDAR=FIVEDAY&amp;VAR:SYMBOL=682150&amp;VAR:INDEX=0"}</definedName>
    <definedName name="_24302" localSheetId="37">#REF!</definedName>
    <definedName name="_24302" localSheetId="23">#REF!</definedName>
    <definedName name="_24302" localSheetId="6">#REF!</definedName>
    <definedName name="_24302" localSheetId="11">#REF!</definedName>
    <definedName name="_24302">#REF!</definedName>
    <definedName name="_24303" localSheetId="37">#REF!</definedName>
    <definedName name="_24303" localSheetId="23">#REF!</definedName>
    <definedName name="_24303" localSheetId="6">#REF!</definedName>
    <definedName name="_24303" localSheetId="11">#REF!</definedName>
    <definedName name="_24303">#REF!</definedName>
    <definedName name="_24304" localSheetId="37">#REF!</definedName>
    <definedName name="_24304" localSheetId="23">#REF!</definedName>
    <definedName name="_24304" localSheetId="6">#REF!</definedName>
    <definedName name="_24304" localSheetId="11">#REF!</definedName>
    <definedName name="_24304">#REF!</definedName>
    <definedName name="_244__FDSAUDITLINK__" hidden="1">{"fdsup://directions/FAT Viewer?action=UPDATE&amp;creator=factset&amp;DYN_ARGS=TRUE&amp;DOC_NAME=FAT:FQL_AUDITING_CLIENT_TEMPLATE.FAT&amp;display_string=Audit&amp;VAR:KEY=WNEXOPQFED&amp;VAR:QUERY=UkdGX0VOVFJQUl9WQUxfREFJTFkoNDA5ODMsLCwsVVNELCwnRElMJyk=&amp;WINDOW=FIRST_POPUP&amp;HEIGHT=45","0&amp;WIDTH=450&amp;START_MAXIMIZED=FALSE&amp;VAR:CALENDAR=FIVEDAY&amp;VAR:SYMBOL=643856&amp;VAR:INDEX=0"}</definedName>
    <definedName name="_244__FDSAUDITLINK___1" hidden="1">{"fdsup://directions/FAT Viewer?action=UPDATE&amp;creator=factset&amp;DYN_ARGS=TRUE&amp;DOC_NAME=FAT:FQL_AUDITING_CLIENT_TEMPLATE.FAT&amp;display_string=Audit&amp;VAR:KEY=WNEXOPQFED&amp;VAR:QUERY=UkdGX0VOVFJQUl9WQUxfREFJTFkoNDA5ODMsLCwsVVNELCwnRElMJyk=&amp;WINDOW=FIRST_POPUP&amp;HEIGHT=45","0&amp;WIDTH=450&amp;START_MAXIMIZED=FALSE&amp;VAR:CALENDAR=FIVEDAY&amp;VAR:SYMBOL=643856&amp;VAR:INDEX=0"}</definedName>
    <definedName name="_244__FDSAUDITLINK___2" hidden="1">{"fdsup://directions/FAT Viewer?action=UPDATE&amp;creator=factset&amp;DYN_ARGS=TRUE&amp;DOC_NAME=FAT:FQL_AUDITING_CLIENT_TEMPLATE.FAT&amp;display_string=Audit&amp;VAR:KEY=WNEXOPQFED&amp;VAR:QUERY=UkdGX0VOVFJQUl9WQUxfREFJTFkoNDA5ODMsLCwsVVNELCwnRElMJyk=&amp;WINDOW=FIRST_POPUP&amp;HEIGHT=45","0&amp;WIDTH=450&amp;START_MAXIMIZED=FALSE&amp;VAR:CALENDAR=FIVEDAY&amp;VAR:SYMBOL=643856&amp;VAR:INDEX=0"}</definedName>
    <definedName name="_244__FDSAUDITLINK___3" hidden="1">{"fdsup://directions/FAT Viewer?action=UPDATE&amp;creator=factset&amp;DYN_ARGS=TRUE&amp;DOC_NAME=FAT:FQL_AUDITING_CLIENT_TEMPLATE.FAT&amp;display_string=Audit&amp;VAR:KEY=WNEXOPQFED&amp;VAR:QUERY=UkdGX0VOVFJQUl9WQUxfREFJTFkoNDA5ODMsLCwsVVNELCwnRElMJyk=&amp;WINDOW=FIRST_POPUP&amp;HEIGHT=45","0&amp;WIDTH=450&amp;START_MAXIMIZED=FALSE&amp;VAR:CALENDAR=FIVEDAY&amp;VAR:SYMBOL=643856&amp;VAR:INDEX=0"}</definedName>
    <definedName name="_245__FDSAUDITLINK__" hidden="1">{"fdsup://directions/FAT Viewer?action=UPDATE&amp;creator=factset&amp;DYN_ARGS=TRUE&amp;DOC_NAME=FAT:FQL_AUDITING_CLIENT_TEMPLATE.FAT&amp;display_string=Audit&amp;VAR:KEY=WBCBKXYRMB&amp;VAR:QUERY=UkdGX0VOVFJQUl9WQUxfREFJTFkoNDA5ODMsLCwsVVNELCwnRElMJyk=&amp;WINDOW=FIRST_POPUP&amp;HEIGHT=45","0&amp;WIDTH=450&amp;START_MAXIMIZED=FALSE&amp;VAR:CALENDAR=FIVEDAY&amp;VAR:SYMBOL=677172&amp;VAR:INDEX=0"}</definedName>
    <definedName name="_245__FDSAUDITLINK___1" hidden="1">{"fdsup://directions/FAT Viewer?action=UPDATE&amp;creator=factset&amp;DYN_ARGS=TRUE&amp;DOC_NAME=FAT:FQL_AUDITING_CLIENT_TEMPLATE.FAT&amp;display_string=Audit&amp;VAR:KEY=WBCBKXYRMB&amp;VAR:QUERY=UkdGX0VOVFJQUl9WQUxfREFJTFkoNDA5ODMsLCwsVVNELCwnRElMJyk=&amp;WINDOW=FIRST_POPUP&amp;HEIGHT=45","0&amp;WIDTH=450&amp;START_MAXIMIZED=FALSE&amp;VAR:CALENDAR=FIVEDAY&amp;VAR:SYMBOL=677172&amp;VAR:INDEX=0"}</definedName>
    <definedName name="_245__FDSAUDITLINK___2" hidden="1">{"fdsup://directions/FAT Viewer?action=UPDATE&amp;creator=factset&amp;DYN_ARGS=TRUE&amp;DOC_NAME=FAT:FQL_AUDITING_CLIENT_TEMPLATE.FAT&amp;display_string=Audit&amp;VAR:KEY=WBCBKXYRMB&amp;VAR:QUERY=UkdGX0VOVFJQUl9WQUxfREFJTFkoNDA5ODMsLCwsVVNELCwnRElMJyk=&amp;WINDOW=FIRST_POPUP&amp;HEIGHT=45","0&amp;WIDTH=450&amp;START_MAXIMIZED=FALSE&amp;VAR:CALENDAR=FIVEDAY&amp;VAR:SYMBOL=677172&amp;VAR:INDEX=0"}</definedName>
    <definedName name="_245__FDSAUDITLINK___3" hidden="1">{"fdsup://directions/FAT Viewer?action=UPDATE&amp;creator=factset&amp;DYN_ARGS=TRUE&amp;DOC_NAME=FAT:FQL_AUDITING_CLIENT_TEMPLATE.FAT&amp;display_string=Audit&amp;VAR:KEY=WBCBKXYRMB&amp;VAR:QUERY=UkdGX0VOVFJQUl9WQUxfREFJTFkoNDA5ODMsLCwsVVNELCwnRElMJyk=&amp;WINDOW=FIRST_POPUP&amp;HEIGHT=45","0&amp;WIDTH=450&amp;START_MAXIMIZED=FALSE&amp;VAR:CALENDAR=FIVEDAY&amp;VAR:SYMBOL=677172&amp;VAR:INDEX=0"}</definedName>
    <definedName name="_246__FDSAUDITLINK__" hidden="1">{"fdsup://directions/FAT Viewer?action=UPDATE&amp;creator=factset&amp;DYN_ARGS=TRUE&amp;DOC_NAME=FAT:FQL_AUDITING_CLIENT_TEMPLATE.FAT&amp;display_string=Audit&amp;VAR:KEY=WJILQJCFGN&amp;VAR:QUERY=UkdGX0VOVFJQUl9WQUxfREFJTFkoNDA5ODMsLCwsVVNELCwnRElMJyk=&amp;WINDOW=FIRST_POPUP&amp;HEIGHT=45","0&amp;WIDTH=450&amp;START_MAXIMIZED=FALSE&amp;VAR:CALENDAR=FIVEDAY&amp;VAR:SYMBOL=B04VQ9&amp;VAR:INDEX=0"}</definedName>
    <definedName name="_246__FDSAUDITLINK___1" hidden="1">{"fdsup://directions/FAT Viewer?action=UPDATE&amp;creator=factset&amp;DYN_ARGS=TRUE&amp;DOC_NAME=FAT:FQL_AUDITING_CLIENT_TEMPLATE.FAT&amp;display_string=Audit&amp;VAR:KEY=WJILQJCFGN&amp;VAR:QUERY=UkdGX0VOVFJQUl9WQUxfREFJTFkoNDA5ODMsLCwsVVNELCwnRElMJyk=&amp;WINDOW=FIRST_POPUP&amp;HEIGHT=45","0&amp;WIDTH=450&amp;START_MAXIMIZED=FALSE&amp;VAR:CALENDAR=FIVEDAY&amp;VAR:SYMBOL=B04VQ9&amp;VAR:INDEX=0"}</definedName>
    <definedName name="_246__FDSAUDITLINK___2" hidden="1">{"fdsup://directions/FAT Viewer?action=UPDATE&amp;creator=factset&amp;DYN_ARGS=TRUE&amp;DOC_NAME=FAT:FQL_AUDITING_CLIENT_TEMPLATE.FAT&amp;display_string=Audit&amp;VAR:KEY=WJILQJCFGN&amp;VAR:QUERY=UkdGX0VOVFJQUl9WQUxfREFJTFkoNDA5ODMsLCwsVVNELCwnRElMJyk=&amp;WINDOW=FIRST_POPUP&amp;HEIGHT=45","0&amp;WIDTH=450&amp;START_MAXIMIZED=FALSE&amp;VAR:CALENDAR=FIVEDAY&amp;VAR:SYMBOL=B04VQ9&amp;VAR:INDEX=0"}</definedName>
    <definedName name="_246__FDSAUDITLINK___3" hidden="1">{"fdsup://directions/FAT Viewer?action=UPDATE&amp;creator=factset&amp;DYN_ARGS=TRUE&amp;DOC_NAME=FAT:FQL_AUDITING_CLIENT_TEMPLATE.FAT&amp;display_string=Audit&amp;VAR:KEY=WJILQJCFGN&amp;VAR:QUERY=UkdGX0VOVFJQUl9WQUxfREFJTFkoNDA5ODMsLCwsVVNELCwnRElMJyk=&amp;WINDOW=FIRST_POPUP&amp;HEIGHT=45","0&amp;WIDTH=450&amp;START_MAXIMIZED=FALSE&amp;VAR:CALENDAR=FIVEDAY&amp;VAR:SYMBOL=B04VQ9&amp;VAR:INDEX=0"}</definedName>
    <definedName name="_247__FDSAUDITLINK__" hidden="1">{"fdsup://directions/FAT Viewer?action=UPDATE&amp;creator=factset&amp;DYN_ARGS=TRUE&amp;DOC_NAME=FAT:FQL_AUDITING_CLIENT_TEMPLATE.FAT&amp;display_string=Audit&amp;VAR:KEY=YLURGVWFQZ&amp;VAR:QUERY=UkdGX1BBWV9PVVRfUkFUSU8oQU5OLDIwMDksLCwsLCxOT0FVRElUKQ==&amp;WINDOW=FIRST_POPUP&amp;HEIGHT=45","0&amp;WIDTH=450&amp;START_MAXIMIZED=FALSE&amp;VAR:CALENDAR=FIVEDAY&amp;VAR:SYMBOL=B04VQ9&amp;VAR:INDEX=0"}</definedName>
    <definedName name="_247__FDSAUDITLINK___1" hidden="1">{"fdsup://directions/FAT Viewer?action=UPDATE&amp;creator=factset&amp;DYN_ARGS=TRUE&amp;DOC_NAME=FAT:FQL_AUDITING_CLIENT_TEMPLATE.FAT&amp;display_string=Audit&amp;VAR:KEY=YLURGVWFQZ&amp;VAR:QUERY=UkdGX1BBWV9PVVRfUkFUSU8oQU5OLDIwMDksLCwsLCxOT0FVRElUKQ==&amp;WINDOW=FIRST_POPUP&amp;HEIGHT=45","0&amp;WIDTH=450&amp;START_MAXIMIZED=FALSE&amp;VAR:CALENDAR=FIVEDAY&amp;VAR:SYMBOL=B04VQ9&amp;VAR:INDEX=0"}</definedName>
    <definedName name="_247__FDSAUDITLINK___2" hidden="1">{"fdsup://directions/FAT Viewer?action=UPDATE&amp;creator=factset&amp;DYN_ARGS=TRUE&amp;DOC_NAME=FAT:FQL_AUDITING_CLIENT_TEMPLATE.FAT&amp;display_string=Audit&amp;VAR:KEY=YLURGVWFQZ&amp;VAR:QUERY=UkdGX1BBWV9PVVRfUkFUSU8oQU5OLDIwMDksLCwsLCxOT0FVRElUKQ==&amp;WINDOW=FIRST_POPUP&amp;HEIGHT=45","0&amp;WIDTH=450&amp;START_MAXIMIZED=FALSE&amp;VAR:CALENDAR=FIVEDAY&amp;VAR:SYMBOL=B04VQ9&amp;VAR:INDEX=0"}</definedName>
    <definedName name="_247__FDSAUDITLINK___3" hidden="1">{"fdsup://directions/FAT Viewer?action=UPDATE&amp;creator=factset&amp;DYN_ARGS=TRUE&amp;DOC_NAME=FAT:FQL_AUDITING_CLIENT_TEMPLATE.FAT&amp;display_string=Audit&amp;VAR:KEY=YLURGVWFQZ&amp;VAR:QUERY=UkdGX1BBWV9PVVRfUkFUSU8oQU5OLDIwMDksLCwsLCxOT0FVRElUKQ==&amp;WINDOW=FIRST_POPUP&amp;HEIGHT=45","0&amp;WIDTH=450&amp;START_MAXIMIZED=FALSE&amp;VAR:CALENDAR=FIVEDAY&amp;VAR:SYMBOL=B04VQ9&amp;VAR:INDEX=0"}</definedName>
    <definedName name="_248__FDSAUDITLINK__" hidden="1">{"fdsup://directions/FAT Viewer?action=UPDATE&amp;creator=factset&amp;DYN_ARGS=TRUE&amp;DOC_NAME=FAT:FQL_AUDITING_CLIENT_TEMPLATE.FAT&amp;display_string=Audit&amp;VAR:KEY=YRWJUZSHUV&amp;VAR:QUERY=UkdGX0VOVFJQUl9WQUxfREFJTFkoNDA5ODMsLCwsVVNELCwnRElMJyk=&amp;WINDOW=FIRST_POPUP&amp;HEIGHT=45","0&amp;WIDTH=450&amp;START_MAXIMIZED=FALSE&amp;VAR:CALENDAR=FIVEDAY&amp;VAR:SYMBOL=611363&amp;VAR:INDEX=0"}</definedName>
    <definedName name="_248__FDSAUDITLINK___1" hidden="1">{"fdsup://directions/FAT Viewer?action=UPDATE&amp;creator=factset&amp;DYN_ARGS=TRUE&amp;DOC_NAME=FAT:FQL_AUDITING_CLIENT_TEMPLATE.FAT&amp;display_string=Audit&amp;VAR:KEY=YRWJUZSHUV&amp;VAR:QUERY=UkdGX0VOVFJQUl9WQUxfREFJTFkoNDA5ODMsLCwsVVNELCwnRElMJyk=&amp;WINDOW=FIRST_POPUP&amp;HEIGHT=45","0&amp;WIDTH=450&amp;START_MAXIMIZED=FALSE&amp;VAR:CALENDAR=FIVEDAY&amp;VAR:SYMBOL=611363&amp;VAR:INDEX=0"}</definedName>
    <definedName name="_248__FDSAUDITLINK___2" hidden="1">{"fdsup://directions/FAT Viewer?action=UPDATE&amp;creator=factset&amp;DYN_ARGS=TRUE&amp;DOC_NAME=FAT:FQL_AUDITING_CLIENT_TEMPLATE.FAT&amp;display_string=Audit&amp;VAR:KEY=YRWJUZSHUV&amp;VAR:QUERY=UkdGX0VOVFJQUl9WQUxfREFJTFkoNDA5ODMsLCwsVVNELCwnRElMJyk=&amp;WINDOW=FIRST_POPUP&amp;HEIGHT=45","0&amp;WIDTH=450&amp;START_MAXIMIZED=FALSE&amp;VAR:CALENDAR=FIVEDAY&amp;VAR:SYMBOL=611363&amp;VAR:INDEX=0"}</definedName>
    <definedName name="_248__FDSAUDITLINK___3" hidden="1">{"fdsup://directions/FAT Viewer?action=UPDATE&amp;creator=factset&amp;DYN_ARGS=TRUE&amp;DOC_NAME=FAT:FQL_AUDITING_CLIENT_TEMPLATE.FAT&amp;display_string=Audit&amp;VAR:KEY=YRWJUZSHUV&amp;VAR:QUERY=UkdGX0VOVFJQUl9WQUxfREFJTFkoNDA5ODMsLCwsVVNELCwnRElMJyk=&amp;WINDOW=FIRST_POPUP&amp;HEIGHT=45","0&amp;WIDTH=450&amp;START_MAXIMIZED=FALSE&amp;VAR:CALENDAR=FIVEDAY&amp;VAR:SYMBOL=611363&amp;VAR:INDEX=0"}</definedName>
    <definedName name="_249__FDSAUDITLINK__" hidden="1">{"fdsup://directions/FAT Viewer?action=UPDATE&amp;creator=factset&amp;DYN_ARGS=TRUE&amp;DOC_NAME=FAT:FQL_AUDITING_CLIENT_TEMPLATE.FAT&amp;display_string=Audit&amp;VAR:KEY=CZGJGVCPKT&amp;VAR:QUERY=UkdGX1BBWV9PVVRfUkFUSU8oQU5OLDIwMDksLCwsLCxOT0FVRElUKQ==&amp;WINDOW=FIRST_POPUP&amp;HEIGHT=45","0&amp;WIDTH=450&amp;START_MAXIMIZED=FALSE&amp;VAR:CALENDAR=FIVEDAY&amp;VAR:SYMBOL=611363&amp;VAR:INDEX=0"}</definedName>
    <definedName name="_249__FDSAUDITLINK___1" hidden="1">{"fdsup://directions/FAT Viewer?action=UPDATE&amp;creator=factset&amp;DYN_ARGS=TRUE&amp;DOC_NAME=FAT:FQL_AUDITING_CLIENT_TEMPLATE.FAT&amp;display_string=Audit&amp;VAR:KEY=CZGJGVCPKT&amp;VAR:QUERY=UkdGX1BBWV9PVVRfUkFUSU8oQU5OLDIwMDksLCwsLCxOT0FVRElUKQ==&amp;WINDOW=FIRST_POPUP&amp;HEIGHT=45","0&amp;WIDTH=450&amp;START_MAXIMIZED=FALSE&amp;VAR:CALENDAR=FIVEDAY&amp;VAR:SYMBOL=611363&amp;VAR:INDEX=0"}</definedName>
    <definedName name="_249__FDSAUDITLINK___2" hidden="1">{"fdsup://directions/FAT Viewer?action=UPDATE&amp;creator=factset&amp;DYN_ARGS=TRUE&amp;DOC_NAME=FAT:FQL_AUDITING_CLIENT_TEMPLATE.FAT&amp;display_string=Audit&amp;VAR:KEY=CZGJGVCPKT&amp;VAR:QUERY=UkdGX1BBWV9PVVRfUkFUSU8oQU5OLDIwMDksLCwsLCxOT0FVRElUKQ==&amp;WINDOW=FIRST_POPUP&amp;HEIGHT=45","0&amp;WIDTH=450&amp;START_MAXIMIZED=FALSE&amp;VAR:CALENDAR=FIVEDAY&amp;VAR:SYMBOL=611363&amp;VAR:INDEX=0"}</definedName>
    <definedName name="_249__FDSAUDITLINK___3" hidden="1">{"fdsup://directions/FAT Viewer?action=UPDATE&amp;creator=factset&amp;DYN_ARGS=TRUE&amp;DOC_NAME=FAT:FQL_AUDITING_CLIENT_TEMPLATE.FAT&amp;display_string=Audit&amp;VAR:KEY=CZGJGVCPKT&amp;VAR:QUERY=UkdGX1BBWV9PVVRfUkFUSU8oQU5OLDIwMDksLCwsLCxOT0FVRElUKQ==&amp;WINDOW=FIRST_POPUP&amp;HEIGHT=45","0&amp;WIDTH=450&amp;START_MAXIMIZED=FALSE&amp;VAR:CALENDAR=FIVEDAY&amp;VAR:SYMBOL=611363&amp;VAR:INDEX=0"}</definedName>
    <definedName name="_24B1220_" hidden="1">{#N/A,#N/A,FALSE,"Aging Summary";#N/A,#N/A,FALSE,"Ratio Analysis";#N/A,#N/A,FALSE,"Test 120 Day Accts";#N/A,#N/A,FALSE,"Tickmarks"}</definedName>
    <definedName name="_24s10_" hidden="1">{#N/A,#N/A,FALSE,"UNIT";#N/A,#N/A,FALSE,"UNIT";#N/A,#N/A,FALSE,"계정"}</definedName>
    <definedName name="_24s13_" hidden="1">{#N/A,#N/A,FALSE,"UNIT";#N/A,#N/A,FALSE,"UNIT";#N/A,#N/A,FALSE,"계정"}</definedName>
    <definedName name="_24s16_" hidden="1">{#N/A,#N/A,FALSE,"UNIT";#N/A,#N/A,FALSE,"UNIT";#N/A,#N/A,FALSE,"계정"}</definedName>
    <definedName name="_25__123Graph_AChart_1L" localSheetId="37" hidden="1">#REF!</definedName>
    <definedName name="_25__123Graph_AChart_1L" localSheetId="23" hidden="1">#REF!</definedName>
    <definedName name="_25__123Graph_AChart_1L" localSheetId="6" hidden="1">#REF!</definedName>
    <definedName name="_25__123Graph_AChart_1L" localSheetId="11" hidden="1">#REF!</definedName>
    <definedName name="_25__123Graph_AChart_1L" hidden="1">#REF!</definedName>
    <definedName name="_25__123Graph_AChart_2" localSheetId="37" hidden="1">#REF!</definedName>
    <definedName name="_25__123Graph_AChart_2" localSheetId="23" hidden="1">#REF!</definedName>
    <definedName name="_25__123Graph_AChart_2" localSheetId="6" hidden="1">#REF!</definedName>
    <definedName name="_25__123Graph_AChart_2" localSheetId="11" hidden="1">#REF!</definedName>
    <definedName name="_25__123Graph_AChart_2" hidden="1">#REF!</definedName>
    <definedName name="_25__123Graph_ACHART_5" localSheetId="37" hidden="1">#REF!</definedName>
    <definedName name="_25__123Graph_ACHART_5" localSheetId="23" hidden="1">#REF!</definedName>
    <definedName name="_25__123Graph_ACHART_5" localSheetId="6" hidden="1">#REF!</definedName>
    <definedName name="_25__123Graph_ACHART_5" localSheetId="11" hidden="1">#REF!</definedName>
    <definedName name="_25__123Graph_ACHART_5" hidden="1">#REF!</definedName>
    <definedName name="_25__FDSAUDITLINK__" hidden="1">{"fdsup://directions/FAT Viewer?action=UPDATE&amp;creator=factset&amp;DYN_ARGS=TRUE&amp;DOC_NAME=FAT:FQL_AUDITING_CLIENT_TEMPLATE.FAT&amp;display_string=Audit&amp;VAR:KEY=SHOZEHYZOJ&amp;VAR:QUERY=UkdGX1BBWV9PVVRfUkFUSU8oQU5OLDIwMDksLCwsLCxOT0FVRElUKQ==&amp;WINDOW=FIRST_POPUP&amp;HEIGHT=45","0&amp;WIDTH=450&amp;START_MAXIMIZED=FALSE&amp;VAR:CALENDAR=FIVEDAY&amp;VAR:SYMBOL=B5M70F&amp;VAR:INDEX=0"}</definedName>
    <definedName name="_25__FDSAUDITLINK___1" hidden="1">{"fdsup://directions/FAT Viewer?action=UPDATE&amp;creator=factset&amp;DYN_ARGS=TRUE&amp;DOC_NAME=FAT:FQL_AUDITING_CLIENT_TEMPLATE.FAT&amp;display_string=Audit&amp;VAR:KEY=SHOZEHYZOJ&amp;VAR:QUERY=UkdGX1BBWV9PVVRfUkFUSU8oQU5OLDIwMDksLCwsLCxOT0FVRElUKQ==&amp;WINDOW=FIRST_POPUP&amp;HEIGHT=45","0&amp;WIDTH=450&amp;START_MAXIMIZED=FALSE&amp;VAR:CALENDAR=FIVEDAY&amp;VAR:SYMBOL=B5M70F&amp;VAR:INDEX=0"}</definedName>
    <definedName name="_25__FDSAUDITLINK___2" hidden="1">{"fdsup://directions/FAT Viewer?action=UPDATE&amp;creator=factset&amp;DYN_ARGS=TRUE&amp;DOC_NAME=FAT:FQL_AUDITING_CLIENT_TEMPLATE.FAT&amp;display_string=Audit&amp;VAR:KEY=SHOZEHYZOJ&amp;VAR:QUERY=UkdGX1BBWV9PVVRfUkFUSU8oQU5OLDIwMDksLCwsLCxOT0FVRElUKQ==&amp;WINDOW=FIRST_POPUP&amp;HEIGHT=45","0&amp;WIDTH=450&amp;START_MAXIMIZED=FALSE&amp;VAR:CALENDAR=FIVEDAY&amp;VAR:SYMBOL=B5M70F&amp;VAR:INDEX=0"}</definedName>
    <definedName name="_25__FDSAUDITLINK___3" hidden="1">{"fdsup://directions/FAT Viewer?action=UPDATE&amp;creator=factset&amp;DYN_ARGS=TRUE&amp;DOC_NAME=FAT:FQL_AUDITING_CLIENT_TEMPLATE.FAT&amp;display_string=Audit&amp;VAR:KEY=SHOZEHYZOJ&amp;VAR:QUERY=UkdGX1BBWV9PVVRfUkFUSU8oQU5OLDIwMDksLCwsLCxOT0FVRElUKQ==&amp;WINDOW=FIRST_POPUP&amp;HEIGHT=45","0&amp;WIDTH=450&amp;START_MAXIMIZED=FALSE&amp;VAR:CALENDAR=FIVEDAY&amp;VAR:SYMBOL=B5M70F&amp;VAR:INDEX=0"}</definedName>
    <definedName name="_250__FDSAUDITLINK__" hidden="1">{"fdsup://directions/FAT Viewer?action=UPDATE&amp;creator=factset&amp;DYN_ARGS=TRUE&amp;DOC_NAME=FAT:FQL_AUDITING_CLIENT_TEMPLATE.FAT&amp;display_string=Audit&amp;VAR:KEY=UTUJWPEDSX&amp;VAR:QUERY=UkdGX0VOVFJQUl9WQUxfREFJTFkoNDA5ODMsLCwsVVNELCwnRElMJyk=&amp;WINDOW=FIRST_POPUP&amp;HEIGHT=45","0&amp;WIDTH=450&amp;START_MAXIMIZED=FALSE&amp;VAR:CALENDAR=FIVEDAY&amp;VAR:SYMBOL=679243&amp;VAR:INDEX=0"}</definedName>
    <definedName name="_250__FDSAUDITLINK___1" hidden="1">{"fdsup://directions/FAT Viewer?action=UPDATE&amp;creator=factset&amp;DYN_ARGS=TRUE&amp;DOC_NAME=FAT:FQL_AUDITING_CLIENT_TEMPLATE.FAT&amp;display_string=Audit&amp;VAR:KEY=UTUJWPEDSX&amp;VAR:QUERY=UkdGX0VOVFJQUl9WQUxfREFJTFkoNDA5ODMsLCwsVVNELCwnRElMJyk=&amp;WINDOW=FIRST_POPUP&amp;HEIGHT=45","0&amp;WIDTH=450&amp;START_MAXIMIZED=FALSE&amp;VAR:CALENDAR=FIVEDAY&amp;VAR:SYMBOL=679243&amp;VAR:INDEX=0"}</definedName>
    <definedName name="_250__FDSAUDITLINK___2" hidden="1">{"fdsup://directions/FAT Viewer?action=UPDATE&amp;creator=factset&amp;DYN_ARGS=TRUE&amp;DOC_NAME=FAT:FQL_AUDITING_CLIENT_TEMPLATE.FAT&amp;display_string=Audit&amp;VAR:KEY=UTUJWPEDSX&amp;VAR:QUERY=UkdGX0VOVFJQUl9WQUxfREFJTFkoNDA5ODMsLCwsVVNELCwnRElMJyk=&amp;WINDOW=FIRST_POPUP&amp;HEIGHT=45","0&amp;WIDTH=450&amp;START_MAXIMIZED=FALSE&amp;VAR:CALENDAR=FIVEDAY&amp;VAR:SYMBOL=679243&amp;VAR:INDEX=0"}</definedName>
    <definedName name="_250__FDSAUDITLINK___3" hidden="1">{"fdsup://directions/FAT Viewer?action=UPDATE&amp;creator=factset&amp;DYN_ARGS=TRUE&amp;DOC_NAME=FAT:FQL_AUDITING_CLIENT_TEMPLATE.FAT&amp;display_string=Audit&amp;VAR:KEY=UTUJWPEDSX&amp;VAR:QUERY=UkdGX0VOVFJQUl9WQUxfREFJTFkoNDA5ODMsLCwsVVNELCwnRElMJyk=&amp;WINDOW=FIRST_POPUP&amp;HEIGHT=45","0&amp;WIDTH=450&amp;START_MAXIMIZED=FALSE&amp;VAR:CALENDAR=FIVEDAY&amp;VAR:SYMBOL=679243&amp;VAR:INDEX=0"}</definedName>
    <definedName name="_251" localSheetId="37">#REF!</definedName>
    <definedName name="_251" localSheetId="23">#REF!</definedName>
    <definedName name="_251" localSheetId="6">#REF!</definedName>
    <definedName name="_251" localSheetId="11">#REF!</definedName>
    <definedName name="_251">#REF!</definedName>
    <definedName name="_251__FDSAUDITLINK__" hidden="1">{"fdsup://directions/FAT Viewer?action=UPDATE&amp;creator=factset&amp;DYN_ARGS=TRUE&amp;DOC_NAME=FAT:FQL_AUDITING_CLIENT_TEMPLATE.FAT&amp;display_string=Audit&amp;VAR:KEY=IJSXOTMVQR&amp;VAR:QUERY=UkdGX1BBWV9PVVRfUkFUSU8oQU5OLDIwMDksLCwsLCxOT0FVRElUKQ==&amp;WINDOW=FIRST_POPUP&amp;HEIGHT=45","0&amp;WIDTH=450&amp;START_MAXIMIZED=FALSE&amp;VAR:CALENDAR=FIVEDAY&amp;VAR:SYMBOL=679243&amp;VAR:INDEX=0"}</definedName>
    <definedName name="_251__FDSAUDITLINK___1" hidden="1">{"fdsup://directions/FAT Viewer?action=UPDATE&amp;creator=factset&amp;DYN_ARGS=TRUE&amp;DOC_NAME=FAT:FQL_AUDITING_CLIENT_TEMPLATE.FAT&amp;display_string=Audit&amp;VAR:KEY=IJSXOTMVQR&amp;VAR:QUERY=UkdGX1BBWV9PVVRfUkFUSU8oQU5OLDIwMDksLCwsLCxOT0FVRElUKQ==&amp;WINDOW=FIRST_POPUP&amp;HEIGHT=45","0&amp;WIDTH=450&amp;START_MAXIMIZED=FALSE&amp;VAR:CALENDAR=FIVEDAY&amp;VAR:SYMBOL=679243&amp;VAR:INDEX=0"}</definedName>
    <definedName name="_251__FDSAUDITLINK___2" hidden="1">{"fdsup://directions/FAT Viewer?action=UPDATE&amp;creator=factset&amp;DYN_ARGS=TRUE&amp;DOC_NAME=FAT:FQL_AUDITING_CLIENT_TEMPLATE.FAT&amp;display_string=Audit&amp;VAR:KEY=IJSXOTMVQR&amp;VAR:QUERY=UkdGX1BBWV9PVVRfUkFUSU8oQU5OLDIwMDksLCwsLCxOT0FVRElUKQ==&amp;WINDOW=FIRST_POPUP&amp;HEIGHT=45","0&amp;WIDTH=450&amp;START_MAXIMIZED=FALSE&amp;VAR:CALENDAR=FIVEDAY&amp;VAR:SYMBOL=679243&amp;VAR:INDEX=0"}</definedName>
    <definedName name="_251__FDSAUDITLINK___3" hidden="1">{"fdsup://directions/FAT Viewer?action=UPDATE&amp;creator=factset&amp;DYN_ARGS=TRUE&amp;DOC_NAME=FAT:FQL_AUDITING_CLIENT_TEMPLATE.FAT&amp;display_string=Audit&amp;VAR:KEY=IJSXOTMVQR&amp;VAR:QUERY=UkdGX1BBWV9PVVRfUkFUSU8oQU5OLDIwMDksLCwsLCxOT0FVRElUKQ==&amp;WINDOW=FIRST_POPUP&amp;HEIGHT=45","0&amp;WIDTH=450&amp;START_MAXIMIZED=FALSE&amp;VAR:CALENDAR=FIVEDAY&amp;VAR:SYMBOL=679243&amp;VAR:INDEX=0"}</definedName>
    <definedName name="_251hk" localSheetId="6">#REF!</definedName>
    <definedName name="_251hk" localSheetId="11">#REF!</definedName>
    <definedName name="_251hk">#REF!</definedName>
    <definedName name="_252__FDSAUDITLINK__" hidden="1">{"fdsup://directions/FAT Viewer?action=UPDATE&amp;creator=factset&amp;DYN_ARGS=TRUE&amp;DOC_NAME=FAT:FQL_AUDITING_CLIENT_TEMPLATE.FAT&amp;display_string=Audit&amp;VAR:KEY=CRCVGZWPED&amp;VAR:QUERY=UkdGX0VOVFJQUl9WQUxfREFJTFkoNDA5ODMsLCwsVVNELCwnRElMJyk=&amp;WINDOW=FIRST_POPUP&amp;HEIGHT=45","0&amp;WIDTH=450&amp;START_MAXIMIZED=FALSE&amp;VAR:CALENDAR=FIVEDAY&amp;VAR:SYMBOL=B58V69&amp;VAR:INDEX=0"}</definedName>
    <definedName name="_252__FDSAUDITLINK___1" hidden="1">{"fdsup://directions/FAT Viewer?action=UPDATE&amp;creator=factset&amp;DYN_ARGS=TRUE&amp;DOC_NAME=FAT:FQL_AUDITING_CLIENT_TEMPLATE.FAT&amp;display_string=Audit&amp;VAR:KEY=CRCVGZWPED&amp;VAR:QUERY=UkdGX0VOVFJQUl9WQUxfREFJTFkoNDA5ODMsLCwsVVNELCwnRElMJyk=&amp;WINDOW=FIRST_POPUP&amp;HEIGHT=45","0&amp;WIDTH=450&amp;START_MAXIMIZED=FALSE&amp;VAR:CALENDAR=FIVEDAY&amp;VAR:SYMBOL=B58V69&amp;VAR:INDEX=0"}</definedName>
    <definedName name="_252__FDSAUDITLINK___2" hidden="1">{"fdsup://directions/FAT Viewer?action=UPDATE&amp;creator=factset&amp;DYN_ARGS=TRUE&amp;DOC_NAME=FAT:FQL_AUDITING_CLIENT_TEMPLATE.FAT&amp;display_string=Audit&amp;VAR:KEY=CRCVGZWPED&amp;VAR:QUERY=UkdGX0VOVFJQUl9WQUxfREFJTFkoNDA5ODMsLCwsVVNELCwnRElMJyk=&amp;WINDOW=FIRST_POPUP&amp;HEIGHT=45","0&amp;WIDTH=450&amp;START_MAXIMIZED=FALSE&amp;VAR:CALENDAR=FIVEDAY&amp;VAR:SYMBOL=B58V69&amp;VAR:INDEX=0"}</definedName>
    <definedName name="_252__FDSAUDITLINK___3" hidden="1">{"fdsup://directions/FAT Viewer?action=UPDATE&amp;creator=factset&amp;DYN_ARGS=TRUE&amp;DOC_NAME=FAT:FQL_AUDITING_CLIENT_TEMPLATE.FAT&amp;display_string=Audit&amp;VAR:KEY=CRCVGZWPED&amp;VAR:QUERY=UkdGX0VOVFJQUl9WQUxfREFJTFkoNDA5ODMsLCwsVVNELCwnRElMJyk=&amp;WINDOW=FIRST_POPUP&amp;HEIGHT=45","0&amp;WIDTH=450&amp;START_MAXIMIZED=FALSE&amp;VAR:CALENDAR=FIVEDAY&amp;VAR:SYMBOL=B58V69&amp;VAR:INDEX=0"}</definedName>
    <definedName name="_253__FDSAUDITLINK__" hidden="1">{"fdsup://directions/FAT Viewer?action=UPDATE&amp;creator=factset&amp;DYN_ARGS=TRUE&amp;DOC_NAME=FAT:FQL_AUDITING_CLIENT_TEMPLATE.FAT&amp;display_string=Audit&amp;VAR:KEY=KJUPODYFGT&amp;VAR:QUERY=UkdGX0VOVFJQUl9WQUxfREFJTFkoNDA5ODMsLCwsVVNELCwnRElMJyk=&amp;WINDOW=FIRST_POPUP&amp;HEIGHT=45","0&amp;WIDTH=450&amp;START_MAXIMIZED=FALSE&amp;VAR:CALENDAR=FIVEDAY&amp;VAR:SYMBOL=625149&amp;VAR:INDEX=0"}</definedName>
    <definedName name="_253__FDSAUDITLINK___1" hidden="1">{"fdsup://directions/FAT Viewer?action=UPDATE&amp;creator=factset&amp;DYN_ARGS=TRUE&amp;DOC_NAME=FAT:FQL_AUDITING_CLIENT_TEMPLATE.FAT&amp;display_string=Audit&amp;VAR:KEY=KJUPODYFGT&amp;VAR:QUERY=UkdGX0VOVFJQUl9WQUxfREFJTFkoNDA5ODMsLCwsVVNELCwnRElMJyk=&amp;WINDOW=FIRST_POPUP&amp;HEIGHT=45","0&amp;WIDTH=450&amp;START_MAXIMIZED=FALSE&amp;VAR:CALENDAR=FIVEDAY&amp;VAR:SYMBOL=625149&amp;VAR:INDEX=0"}</definedName>
    <definedName name="_253__FDSAUDITLINK___2" hidden="1">{"fdsup://directions/FAT Viewer?action=UPDATE&amp;creator=factset&amp;DYN_ARGS=TRUE&amp;DOC_NAME=FAT:FQL_AUDITING_CLIENT_TEMPLATE.FAT&amp;display_string=Audit&amp;VAR:KEY=KJUPODYFGT&amp;VAR:QUERY=UkdGX0VOVFJQUl9WQUxfREFJTFkoNDA5ODMsLCwsVVNELCwnRElMJyk=&amp;WINDOW=FIRST_POPUP&amp;HEIGHT=45","0&amp;WIDTH=450&amp;START_MAXIMIZED=FALSE&amp;VAR:CALENDAR=FIVEDAY&amp;VAR:SYMBOL=625149&amp;VAR:INDEX=0"}</definedName>
    <definedName name="_253__FDSAUDITLINK___3" hidden="1">{"fdsup://directions/FAT Viewer?action=UPDATE&amp;creator=factset&amp;DYN_ARGS=TRUE&amp;DOC_NAME=FAT:FQL_AUDITING_CLIENT_TEMPLATE.FAT&amp;display_string=Audit&amp;VAR:KEY=KJUPODYFGT&amp;VAR:QUERY=UkdGX0VOVFJQUl9WQUxfREFJTFkoNDA5ODMsLCwsVVNELCwnRElMJyk=&amp;WINDOW=FIRST_POPUP&amp;HEIGHT=45","0&amp;WIDTH=450&amp;START_MAXIMIZED=FALSE&amp;VAR:CALENDAR=FIVEDAY&amp;VAR:SYMBOL=625149&amp;VAR:INDEX=0"}</definedName>
    <definedName name="_254__FDSAUDITLINK__" hidden="1">{"fdsup://directions/FAT Viewer?action=UPDATE&amp;creator=factset&amp;DYN_ARGS=TRUE&amp;DOC_NAME=FAT:FQL_AUDITING_CLIENT_TEMPLATE.FAT&amp;display_string=Audit&amp;VAR:KEY=OXINQNITCZ&amp;VAR:QUERY=UkdGX1BBWV9PVVRfUkFUSU8oQU5OLDIwMDksLCwsLCxOT0FVRElUKQ==&amp;WINDOW=FIRST_POPUP&amp;HEIGHT=45","0&amp;WIDTH=450&amp;START_MAXIMIZED=FALSE&amp;VAR:CALENDAR=FIVEDAY&amp;VAR:SYMBOL=625149&amp;VAR:INDEX=0"}</definedName>
    <definedName name="_254__FDSAUDITLINK___1" hidden="1">{"fdsup://directions/FAT Viewer?action=UPDATE&amp;creator=factset&amp;DYN_ARGS=TRUE&amp;DOC_NAME=FAT:FQL_AUDITING_CLIENT_TEMPLATE.FAT&amp;display_string=Audit&amp;VAR:KEY=OXINQNITCZ&amp;VAR:QUERY=UkdGX1BBWV9PVVRfUkFUSU8oQU5OLDIwMDksLCwsLCxOT0FVRElUKQ==&amp;WINDOW=FIRST_POPUP&amp;HEIGHT=45","0&amp;WIDTH=450&amp;START_MAXIMIZED=FALSE&amp;VAR:CALENDAR=FIVEDAY&amp;VAR:SYMBOL=625149&amp;VAR:INDEX=0"}</definedName>
    <definedName name="_254__FDSAUDITLINK___2" hidden="1">{"fdsup://directions/FAT Viewer?action=UPDATE&amp;creator=factset&amp;DYN_ARGS=TRUE&amp;DOC_NAME=FAT:FQL_AUDITING_CLIENT_TEMPLATE.FAT&amp;display_string=Audit&amp;VAR:KEY=OXINQNITCZ&amp;VAR:QUERY=UkdGX1BBWV9PVVRfUkFUSU8oQU5OLDIwMDksLCwsLCxOT0FVRElUKQ==&amp;WINDOW=FIRST_POPUP&amp;HEIGHT=45","0&amp;WIDTH=450&amp;START_MAXIMIZED=FALSE&amp;VAR:CALENDAR=FIVEDAY&amp;VAR:SYMBOL=625149&amp;VAR:INDEX=0"}</definedName>
    <definedName name="_254__FDSAUDITLINK___3" hidden="1">{"fdsup://directions/FAT Viewer?action=UPDATE&amp;creator=factset&amp;DYN_ARGS=TRUE&amp;DOC_NAME=FAT:FQL_AUDITING_CLIENT_TEMPLATE.FAT&amp;display_string=Audit&amp;VAR:KEY=OXINQNITCZ&amp;VAR:QUERY=UkdGX1BBWV9PVVRfUkFUSU8oQU5OLDIwMDksLCwsLCxOT0FVRElUKQ==&amp;WINDOW=FIRST_POPUP&amp;HEIGHT=45","0&amp;WIDTH=450&amp;START_MAXIMIZED=FALSE&amp;VAR:CALENDAR=FIVEDAY&amp;VAR:SYMBOL=625149&amp;VAR:INDEX=0"}</definedName>
    <definedName name="_255__FDSAUDITLINK__" hidden="1">{"fdsup://directions/FAT Viewer?action=UPDATE&amp;creator=factset&amp;DYN_ARGS=TRUE&amp;DOC_NAME=FAT:FQL_AUDITING_CLIENT_TEMPLATE.FAT&amp;display_string=Audit&amp;VAR:KEY=IDCXCBOHWH&amp;VAR:QUERY=UkdGX0VOVFJQUl9WQUxfREFJTFkoNDA5ODMsLCwsVVNELCwnRElMJyk=&amp;WINDOW=FIRST_POPUP&amp;HEIGHT=45","0&amp;WIDTH=450&amp;START_MAXIMIZED=FALSE&amp;VAR:CALENDAR=FIVEDAY&amp;VAR:SYMBOL=680895&amp;VAR:INDEX=0"}</definedName>
    <definedName name="_255__FDSAUDITLINK___1" hidden="1">{"fdsup://directions/FAT Viewer?action=UPDATE&amp;creator=factset&amp;DYN_ARGS=TRUE&amp;DOC_NAME=FAT:FQL_AUDITING_CLIENT_TEMPLATE.FAT&amp;display_string=Audit&amp;VAR:KEY=IDCXCBOHWH&amp;VAR:QUERY=UkdGX0VOVFJQUl9WQUxfREFJTFkoNDA5ODMsLCwsVVNELCwnRElMJyk=&amp;WINDOW=FIRST_POPUP&amp;HEIGHT=45","0&amp;WIDTH=450&amp;START_MAXIMIZED=FALSE&amp;VAR:CALENDAR=FIVEDAY&amp;VAR:SYMBOL=680895&amp;VAR:INDEX=0"}</definedName>
    <definedName name="_255__FDSAUDITLINK___2" hidden="1">{"fdsup://directions/FAT Viewer?action=UPDATE&amp;creator=factset&amp;DYN_ARGS=TRUE&amp;DOC_NAME=FAT:FQL_AUDITING_CLIENT_TEMPLATE.FAT&amp;display_string=Audit&amp;VAR:KEY=IDCXCBOHWH&amp;VAR:QUERY=UkdGX0VOVFJQUl9WQUxfREFJTFkoNDA5ODMsLCwsVVNELCwnRElMJyk=&amp;WINDOW=FIRST_POPUP&amp;HEIGHT=45","0&amp;WIDTH=450&amp;START_MAXIMIZED=FALSE&amp;VAR:CALENDAR=FIVEDAY&amp;VAR:SYMBOL=680895&amp;VAR:INDEX=0"}</definedName>
    <definedName name="_255__FDSAUDITLINK___3" hidden="1">{"fdsup://directions/FAT Viewer?action=UPDATE&amp;creator=factset&amp;DYN_ARGS=TRUE&amp;DOC_NAME=FAT:FQL_AUDITING_CLIENT_TEMPLATE.FAT&amp;display_string=Audit&amp;VAR:KEY=IDCXCBOHWH&amp;VAR:QUERY=UkdGX0VOVFJQUl9WQUxfREFJTFkoNDA5ODMsLCwsVVNELCwnRElMJyk=&amp;WINDOW=FIRST_POPUP&amp;HEIGHT=45","0&amp;WIDTH=450&amp;START_MAXIMIZED=FALSE&amp;VAR:CALENDAR=FIVEDAY&amp;VAR:SYMBOL=680895&amp;VAR:INDEX=0"}</definedName>
    <definedName name="_2556" localSheetId="6">#REF!</definedName>
    <definedName name="_2556" localSheetId="11">#REF!</definedName>
    <definedName name="_2556">#REF!</definedName>
    <definedName name="_256__FDSAUDITLINK__" hidden="1">{"fdsup://directions/FAT Viewer?action=UPDATE&amp;creator=factset&amp;DYN_ARGS=TRUE&amp;DOC_NAME=FAT:FQL_AUDITING_CLIENT_TEMPLATE.FAT&amp;display_string=Audit&amp;VAR:KEY=UHQVEZCHYJ&amp;VAR:QUERY=UkdGX1BBWV9PVVRfUkFUSU8oQU5OLDIwMDksLCwsLCxOT0FVRElUKQ==&amp;WINDOW=FIRST_POPUP&amp;HEIGHT=45","0&amp;WIDTH=450&amp;START_MAXIMIZED=FALSE&amp;VAR:CALENDAR=FIVEDAY&amp;VAR:SYMBOL=680895&amp;VAR:INDEX=0"}</definedName>
    <definedName name="_256__FDSAUDITLINK___1" hidden="1">{"fdsup://directions/FAT Viewer?action=UPDATE&amp;creator=factset&amp;DYN_ARGS=TRUE&amp;DOC_NAME=FAT:FQL_AUDITING_CLIENT_TEMPLATE.FAT&amp;display_string=Audit&amp;VAR:KEY=UHQVEZCHYJ&amp;VAR:QUERY=UkdGX1BBWV9PVVRfUkFUSU8oQU5OLDIwMDksLCwsLCxOT0FVRElUKQ==&amp;WINDOW=FIRST_POPUP&amp;HEIGHT=45","0&amp;WIDTH=450&amp;START_MAXIMIZED=FALSE&amp;VAR:CALENDAR=FIVEDAY&amp;VAR:SYMBOL=680895&amp;VAR:INDEX=0"}</definedName>
    <definedName name="_256__FDSAUDITLINK___2" hidden="1">{"fdsup://directions/FAT Viewer?action=UPDATE&amp;creator=factset&amp;DYN_ARGS=TRUE&amp;DOC_NAME=FAT:FQL_AUDITING_CLIENT_TEMPLATE.FAT&amp;display_string=Audit&amp;VAR:KEY=UHQVEZCHYJ&amp;VAR:QUERY=UkdGX1BBWV9PVVRfUkFUSU8oQU5OLDIwMDksLCwsLCxOT0FVRElUKQ==&amp;WINDOW=FIRST_POPUP&amp;HEIGHT=45","0&amp;WIDTH=450&amp;START_MAXIMIZED=FALSE&amp;VAR:CALENDAR=FIVEDAY&amp;VAR:SYMBOL=680895&amp;VAR:INDEX=0"}</definedName>
    <definedName name="_256__FDSAUDITLINK___3" hidden="1">{"fdsup://directions/FAT Viewer?action=UPDATE&amp;creator=factset&amp;DYN_ARGS=TRUE&amp;DOC_NAME=FAT:FQL_AUDITING_CLIENT_TEMPLATE.FAT&amp;display_string=Audit&amp;VAR:KEY=UHQVEZCHYJ&amp;VAR:QUERY=UkdGX1BBWV9PVVRfUkFUSU8oQU5OLDIwMDksLCwsLCxOT0FVRElUKQ==&amp;WINDOW=FIRST_POPUP&amp;HEIGHT=45","0&amp;WIDTH=450&amp;START_MAXIMIZED=FALSE&amp;VAR:CALENDAR=FIVEDAY&amp;VAR:SYMBOL=680895&amp;VAR:INDEX=0"}</definedName>
    <definedName name="_257__FDSAUDITLINK__" hidden="1">{"fdsup://directions/FAT Viewer?action=UPDATE&amp;creator=factset&amp;DYN_ARGS=TRUE&amp;DOC_NAME=FAT:FQL_AUDITING_CLIENT_TEMPLATE.FAT&amp;display_string=Audit&amp;VAR:KEY=MZUNANEHMF&amp;VAR:QUERY=UkdGX0VOVFJQUl9WQUxfREFJTFkoNDA5ODMsLCwsVVNELCwnRElMJyk=&amp;WINDOW=FIRST_POPUP&amp;HEIGHT=45","0&amp;WIDTH=450&amp;START_MAXIMIZED=FALSE&amp;VAR:CALENDAR=FIVEDAY&amp;VAR:SYMBOL=B035F6&amp;VAR:INDEX=0"}</definedName>
    <definedName name="_257__FDSAUDITLINK___1" hidden="1">{"fdsup://directions/FAT Viewer?action=UPDATE&amp;creator=factset&amp;DYN_ARGS=TRUE&amp;DOC_NAME=FAT:FQL_AUDITING_CLIENT_TEMPLATE.FAT&amp;display_string=Audit&amp;VAR:KEY=MZUNANEHMF&amp;VAR:QUERY=UkdGX0VOVFJQUl9WQUxfREFJTFkoNDA5ODMsLCwsVVNELCwnRElMJyk=&amp;WINDOW=FIRST_POPUP&amp;HEIGHT=45","0&amp;WIDTH=450&amp;START_MAXIMIZED=FALSE&amp;VAR:CALENDAR=FIVEDAY&amp;VAR:SYMBOL=B035F6&amp;VAR:INDEX=0"}</definedName>
    <definedName name="_257__FDSAUDITLINK___2" hidden="1">{"fdsup://directions/FAT Viewer?action=UPDATE&amp;creator=factset&amp;DYN_ARGS=TRUE&amp;DOC_NAME=FAT:FQL_AUDITING_CLIENT_TEMPLATE.FAT&amp;display_string=Audit&amp;VAR:KEY=MZUNANEHMF&amp;VAR:QUERY=UkdGX0VOVFJQUl9WQUxfREFJTFkoNDA5ODMsLCwsVVNELCwnRElMJyk=&amp;WINDOW=FIRST_POPUP&amp;HEIGHT=45","0&amp;WIDTH=450&amp;START_MAXIMIZED=FALSE&amp;VAR:CALENDAR=FIVEDAY&amp;VAR:SYMBOL=B035F6&amp;VAR:INDEX=0"}</definedName>
    <definedName name="_257__FDSAUDITLINK___3" hidden="1">{"fdsup://directions/FAT Viewer?action=UPDATE&amp;creator=factset&amp;DYN_ARGS=TRUE&amp;DOC_NAME=FAT:FQL_AUDITING_CLIENT_TEMPLATE.FAT&amp;display_string=Audit&amp;VAR:KEY=MZUNANEHMF&amp;VAR:QUERY=UkdGX0VOVFJQUl9WQUxfREFJTFkoNDA5ODMsLCwsVVNELCwnRElMJyk=&amp;WINDOW=FIRST_POPUP&amp;HEIGHT=45","0&amp;WIDTH=450&amp;START_MAXIMIZED=FALSE&amp;VAR:CALENDAR=FIVEDAY&amp;VAR:SYMBOL=B035F6&amp;VAR:INDEX=0"}</definedName>
    <definedName name="_258__FDSAUDITLINK__" hidden="1">{"fdsup://directions/FAT Viewer?action=UPDATE&amp;creator=factset&amp;DYN_ARGS=TRUE&amp;DOC_NAME=FAT:FQL_AUDITING_CLIENT_TEMPLATE.FAT&amp;display_string=Audit&amp;VAR:KEY=ORKXIVINID&amp;VAR:QUERY=UkdGX1BBWV9PVVRfUkFUSU8oQU5OLDIwMDksLCwsLCxOT0FVRElUKQ==&amp;WINDOW=FIRST_POPUP&amp;HEIGHT=45","0&amp;WIDTH=450&amp;START_MAXIMIZED=FALSE&amp;VAR:CALENDAR=FIVEDAY&amp;VAR:SYMBOL=B035F6&amp;VAR:INDEX=0"}</definedName>
    <definedName name="_258__FDSAUDITLINK___1" hidden="1">{"fdsup://directions/FAT Viewer?action=UPDATE&amp;creator=factset&amp;DYN_ARGS=TRUE&amp;DOC_NAME=FAT:FQL_AUDITING_CLIENT_TEMPLATE.FAT&amp;display_string=Audit&amp;VAR:KEY=ORKXIVINID&amp;VAR:QUERY=UkdGX1BBWV9PVVRfUkFUSU8oQU5OLDIwMDksLCwsLCxOT0FVRElUKQ==&amp;WINDOW=FIRST_POPUP&amp;HEIGHT=45","0&amp;WIDTH=450&amp;START_MAXIMIZED=FALSE&amp;VAR:CALENDAR=FIVEDAY&amp;VAR:SYMBOL=B035F6&amp;VAR:INDEX=0"}</definedName>
    <definedName name="_258__FDSAUDITLINK___2" hidden="1">{"fdsup://directions/FAT Viewer?action=UPDATE&amp;creator=factset&amp;DYN_ARGS=TRUE&amp;DOC_NAME=FAT:FQL_AUDITING_CLIENT_TEMPLATE.FAT&amp;display_string=Audit&amp;VAR:KEY=ORKXIVINID&amp;VAR:QUERY=UkdGX1BBWV9PVVRfUkFUSU8oQU5OLDIwMDksLCwsLCxOT0FVRElUKQ==&amp;WINDOW=FIRST_POPUP&amp;HEIGHT=45","0&amp;WIDTH=450&amp;START_MAXIMIZED=FALSE&amp;VAR:CALENDAR=FIVEDAY&amp;VAR:SYMBOL=B035F6&amp;VAR:INDEX=0"}</definedName>
    <definedName name="_258__FDSAUDITLINK___3" hidden="1">{"fdsup://directions/FAT Viewer?action=UPDATE&amp;creator=factset&amp;DYN_ARGS=TRUE&amp;DOC_NAME=FAT:FQL_AUDITING_CLIENT_TEMPLATE.FAT&amp;display_string=Audit&amp;VAR:KEY=ORKXIVINID&amp;VAR:QUERY=UkdGX1BBWV9PVVRfUkFUSU8oQU5OLDIwMDksLCwsLCxOT0FVRElUKQ==&amp;WINDOW=FIRST_POPUP&amp;HEIGHT=45","0&amp;WIDTH=450&amp;START_MAXIMIZED=FALSE&amp;VAR:CALENDAR=FIVEDAY&amp;VAR:SYMBOL=B035F6&amp;VAR:INDEX=0"}</definedName>
    <definedName name="_259__FDSAUDITLINK__" hidden="1">{"fdsup://directions/FAT Viewer?action=UPDATE&amp;creator=factset&amp;DYN_ARGS=TRUE&amp;DOC_NAME=FAT:FQL_AUDITING_CLIENT_TEMPLATE.FAT&amp;display_string=Audit&amp;VAR:KEY=ENQLQBWRWF&amp;VAR:QUERY=UkdGX1BBWV9PVVRfUkFUSU8oQU5OLDIwMDksLCwsLCxOT0FVRElUKQ==&amp;WINDOW=FIRST_POPUP&amp;HEIGHT=45","0&amp;WIDTH=450&amp;START_MAXIMIZED=FALSE&amp;VAR:CALENDAR=FIVEDAY&amp;VAR:SYMBOL=B1GGXQ&amp;VAR:INDEX=0"}</definedName>
    <definedName name="_259__FDSAUDITLINK___1" hidden="1">{"fdsup://directions/FAT Viewer?action=UPDATE&amp;creator=factset&amp;DYN_ARGS=TRUE&amp;DOC_NAME=FAT:FQL_AUDITING_CLIENT_TEMPLATE.FAT&amp;display_string=Audit&amp;VAR:KEY=ENQLQBWRWF&amp;VAR:QUERY=UkdGX1BBWV9PVVRfUkFUSU8oQU5OLDIwMDksLCwsLCxOT0FVRElUKQ==&amp;WINDOW=FIRST_POPUP&amp;HEIGHT=45","0&amp;WIDTH=450&amp;START_MAXIMIZED=FALSE&amp;VAR:CALENDAR=FIVEDAY&amp;VAR:SYMBOL=B1GGXQ&amp;VAR:INDEX=0"}</definedName>
    <definedName name="_259__FDSAUDITLINK___2" hidden="1">{"fdsup://directions/FAT Viewer?action=UPDATE&amp;creator=factset&amp;DYN_ARGS=TRUE&amp;DOC_NAME=FAT:FQL_AUDITING_CLIENT_TEMPLATE.FAT&amp;display_string=Audit&amp;VAR:KEY=ENQLQBWRWF&amp;VAR:QUERY=UkdGX1BBWV9PVVRfUkFUSU8oQU5OLDIwMDksLCwsLCxOT0FVRElUKQ==&amp;WINDOW=FIRST_POPUP&amp;HEIGHT=45","0&amp;WIDTH=450&amp;START_MAXIMIZED=FALSE&amp;VAR:CALENDAR=FIVEDAY&amp;VAR:SYMBOL=B1GGXQ&amp;VAR:INDEX=0"}</definedName>
    <definedName name="_259__FDSAUDITLINK___3" hidden="1">{"fdsup://directions/FAT Viewer?action=UPDATE&amp;creator=factset&amp;DYN_ARGS=TRUE&amp;DOC_NAME=FAT:FQL_AUDITING_CLIENT_TEMPLATE.FAT&amp;display_string=Audit&amp;VAR:KEY=ENQLQBWRWF&amp;VAR:QUERY=UkdGX1BBWV9PVVRfUkFUSU8oQU5OLDIwMDksLCwsLCxOT0FVRElUKQ==&amp;WINDOW=FIRST_POPUP&amp;HEIGHT=45","0&amp;WIDTH=450&amp;START_MAXIMIZED=FALSE&amp;VAR:CALENDAR=FIVEDAY&amp;VAR:SYMBOL=B1GGXQ&amp;VAR:INDEX=0"}</definedName>
    <definedName name="_2595" localSheetId="6">#REF!</definedName>
    <definedName name="_2595" localSheetId="11">#REF!</definedName>
    <definedName name="_2595">#REF!</definedName>
    <definedName name="_25E1100_" hidden="1">{#N/A,#N/A,FALSE,"TAXC.INDEX";#N/A,#N/A,FALSE,"Schedule I";#N/A,#N/A,FALSE,"Schedule  II";#N/A,#N/A,FALSE,"Schedule III";#N/A,#N/A,FALSE,"Schedule IV";#N/A,#N/A,FALSE,"Schedule IV (Cont'd)";#N/A,#N/A,FALSE,"Schedule V";#N/A,#N/A,FALSE,"Schedule VI";#N/A,#N/A,FALSE,"Schedule VII"}</definedName>
    <definedName name="_26__123Graph_AChart_1M" localSheetId="37" hidden="1">#REF!</definedName>
    <definedName name="_26__123Graph_AChart_1M" localSheetId="23" hidden="1">#REF!</definedName>
    <definedName name="_26__123Graph_AChart_1M" localSheetId="6" hidden="1">#REF!</definedName>
    <definedName name="_26__123Graph_AChart_1M" localSheetId="11" hidden="1">#REF!</definedName>
    <definedName name="_26__123Graph_AChart_1M" hidden="1">#REF!</definedName>
    <definedName name="_26__123Graph_ACHART_20" localSheetId="37" hidden="1">#REF!</definedName>
    <definedName name="_26__123Graph_ACHART_20" localSheetId="23" hidden="1">#REF!</definedName>
    <definedName name="_26__123Graph_ACHART_20" localSheetId="6" hidden="1">#REF!</definedName>
    <definedName name="_26__123Graph_ACHART_20" localSheetId="11" hidden="1">#REF!</definedName>
    <definedName name="_26__123Graph_ACHART_20" hidden="1">#REF!</definedName>
    <definedName name="_26__FDSAUDITLINK__" hidden="1">{"fdsup://Directions/FactSet Auditing Viewer?action=AUDIT_VALUE&amp;DB=129&amp;ID1=597500&amp;VALUEID=18352&amp;SDATE=2011&amp;PERIODTYPE=ANN_STD&amp;SCFT=3&amp;window=popup_no_bar&amp;width=385&amp;height=120&amp;START_MAXIMIZED=FALSE&amp;creator=factset&amp;display_string=Audit"}</definedName>
    <definedName name="_26__FDSAUDITLINK___1" hidden="1">{"fdsup://directions/FAT Viewer?action=UPDATE&amp;creator=factset&amp;DYN_ARGS=TRUE&amp;DOC_NAME=FAT:FQL_AUDITING_CLIENT_TEMPLATE.FAT&amp;display_string=Audit&amp;VAR:KEY=WFITQDSXSF&amp;VAR:QUERY=UkdGX1BBWV9PVVRfUkFUSU8oQU5OLDIwMDksLCwsLCxOT0FVRElUKQ==&amp;WINDOW=FIRST_POPUP&amp;HEIGHT=45","0&amp;WIDTH=450&amp;START_MAXIMIZED=FALSE&amp;VAR:CALENDAR=FIVEDAY&amp;VAR:SYMBOL=B4PLX1&amp;VAR:INDEX=0"}</definedName>
    <definedName name="_26__FDSAUDITLINK___2" hidden="1">{"fdsup://directions/FAT Viewer?action=UPDATE&amp;creator=factset&amp;DYN_ARGS=TRUE&amp;DOC_NAME=FAT:FQL_AUDITING_CLIENT_TEMPLATE.FAT&amp;display_string=Audit&amp;VAR:KEY=WFITQDSXSF&amp;VAR:QUERY=UkdGX1BBWV9PVVRfUkFUSU8oQU5OLDIwMDksLCwsLCxOT0FVRElUKQ==&amp;WINDOW=FIRST_POPUP&amp;HEIGHT=45","0&amp;WIDTH=450&amp;START_MAXIMIZED=FALSE&amp;VAR:CALENDAR=FIVEDAY&amp;VAR:SYMBOL=B4PLX1&amp;VAR:INDEX=0"}</definedName>
    <definedName name="_26__FDSAUDITLINK___3" hidden="1">{"fdsup://directions/FAT Viewer?action=UPDATE&amp;creator=factset&amp;DYN_ARGS=TRUE&amp;DOC_NAME=FAT:FQL_AUDITING_CLIENT_TEMPLATE.FAT&amp;display_string=Audit&amp;VAR:KEY=WFITQDSXSF&amp;VAR:QUERY=UkdGX1BBWV9PVVRfUkFUSU8oQU5OLDIwMDksLCwsLCxOT0FVRElUKQ==&amp;WINDOW=FIRST_POPUP&amp;HEIGHT=45","0&amp;WIDTH=450&amp;START_MAXIMIZED=FALSE&amp;VAR:CALENDAR=FIVEDAY&amp;VAR:SYMBOL=B4PLX1&amp;VAR:INDEX=0"}</definedName>
    <definedName name="_260__FDSAUDITLINK__" hidden="1">{"fdsup://directions/FAT Viewer?action=UPDATE&amp;creator=factset&amp;DYN_ARGS=TRUE&amp;DOC_NAME=FAT:FQL_AUDITING_CLIENT_TEMPLATE.FAT&amp;display_string=Audit&amp;VAR:KEY=GNGJIPMNQD&amp;VAR:QUERY=UkdGX1BBWV9PVVRfUkFUSU8oQU5OLDIwMDksLCwsLCxOT0FVRElUKQ==&amp;WINDOW=FIRST_POPUP&amp;HEIGHT=45","0&amp;WIDTH=450&amp;START_MAXIMIZED=FALSE&amp;VAR:CALENDAR=FIVEDAY&amp;VAR:SYMBOL=B01CK5&amp;VAR:INDEX=0"}</definedName>
    <definedName name="_260__FDSAUDITLINK___1" hidden="1">{"fdsup://directions/FAT Viewer?action=UPDATE&amp;creator=factset&amp;DYN_ARGS=TRUE&amp;DOC_NAME=FAT:FQL_AUDITING_CLIENT_TEMPLATE.FAT&amp;display_string=Audit&amp;VAR:KEY=GNGJIPMNQD&amp;VAR:QUERY=UkdGX1BBWV9PVVRfUkFUSU8oQU5OLDIwMDksLCwsLCxOT0FVRElUKQ==&amp;WINDOW=FIRST_POPUP&amp;HEIGHT=45","0&amp;WIDTH=450&amp;START_MAXIMIZED=FALSE&amp;VAR:CALENDAR=FIVEDAY&amp;VAR:SYMBOL=B01CK5&amp;VAR:INDEX=0"}</definedName>
    <definedName name="_260__FDSAUDITLINK___2" hidden="1">{"fdsup://directions/FAT Viewer?action=UPDATE&amp;creator=factset&amp;DYN_ARGS=TRUE&amp;DOC_NAME=FAT:FQL_AUDITING_CLIENT_TEMPLATE.FAT&amp;display_string=Audit&amp;VAR:KEY=GNGJIPMNQD&amp;VAR:QUERY=UkdGX1BBWV9PVVRfUkFUSU8oQU5OLDIwMDksLCwsLCxOT0FVRElUKQ==&amp;WINDOW=FIRST_POPUP&amp;HEIGHT=45","0&amp;WIDTH=450&amp;START_MAXIMIZED=FALSE&amp;VAR:CALENDAR=FIVEDAY&amp;VAR:SYMBOL=B01CK5&amp;VAR:INDEX=0"}</definedName>
    <definedName name="_260__FDSAUDITLINK___3" hidden="1">{"fdsup://directions/FAT Viewer?action=UPDATE&amp;creator=factset&amp;DYN_ARGS=TRUE&amp;DOC_NAME=FAT:FQL_AUDITING_CLIENT_TEMPLATE.FAT&amp;display_string=Audit&amp;VAR:KEY=GNGJIPMNQD&amp;VAR:QUERY=UkdGX1BBWV9PVVRfUkFUSU8oQU5OLDIwMDksLCwsLCxOT0FVRElUKQ==&amp;WINDOW=FIRST_POPUP&amp;HEIGHT=45","0&amp;WIDTH=450&amp;START_MAXIMIZED=FALSE&amp;VAR:CALENDAR=FIVEDAY&amp;VAR:SYMBOL=B01CK5&amp;VAR:INDEX=0"}</definedName>
    <definedName name="_261" localSheetId="37">#REF!</definedName>
    <definedName name="_261" localSheetId="23">#REF!</definedName>
    <definedName name="_261" localSheetId="6">#REF!</definedName>
    <definedName name="_261" localSheetId="11">#REF!</definedName>
    <definedName name="_261">#REF!</definedName>
    <definedName name="_261__FDSAUDITLINK__" hidden="1">{"fdsup://directions/FAT Viewer?action=UPDATE&amp;creator=factset&amp;DYN_ARGS=TRUE&amp;DOC_NAME=FAT:FQL_AUDITING_CLIENT_TEMPLATE.FAT&amp;display_string=Audit&amp;VAR:KEY=KLMXEVINIX&amp;VAR:QUERY=UkdGX1BBWV9PVVRfUkFUSU8oQU5OLDIwMDksLCwsLCxOT0FVRElUKQ==&amp;WINDOW=FIRST_POPUP&amp;HEIGHT=45","0&amp;WIDTH=450&amp;START_MAXIMIZED=FALSE&amp;VAR:CALENDAR=FIVEDAY&amp;VAR:SYMBOL=B02PD4&amp;VAR:INDEX=0"}</definedName>
    <definedName name="_261__FDSAUDITLINK___1" hidden="1">{"fdsup://directions/FAT Viewer?action=UPDATE&amp;creator=factset&amp;DYN_ARGS=TRUE&amp;DOC_NAME=FAT:FQL_AUDITING_CLIENT_TEMPLATE.FAT&amp;display_string=Audit&amp;VAR:KEY=KLMXEVINIX&amp;VAR:QUERY=UkdGX1BBWV9PVVRfUkFUSU8oQU5OLDIwMDksLCwsLCxOT0FVRElUKQ==&amp;WINDOW=FIRST_POPUP&amp;HEIGHT=45","0&amp;WIDTH=450&amp;START_MAXIMIZED=FALSE&amp;VAR:CALENDAR=FIVEDAY&amp;VAR:SYMBOL=B02PD4&amp;VAR:INDEX=0"}</definedName>
    <definedName name="_261__FDSAUDITLINK___2" hidden="1">{"fdsup://directions/FAT Viewer?action=UPDATE&amp;creator=factset&amp;DYN_ARGS=TRUE&amp;DOC_NAME=FAT:FQL_AUDITING_CLIENT_TEMPLATE.FAT&amp;display_string=Audit&amp;VAR:KEY=KLMXEVINIX&amp;VAR:QUERY=UkdGX1BBWV9PVVRfUkFUSU8oQU5OLDIwMDksLCwsLCxOT0FVRElUKQ==&amp;WINDOW=FIRST_POPUP&amp;HEIGHT=45","0&amp;WIDTH=450&amp;START_MAXIMIZED=FALSE&amp;VAR:CALENDAR=FIVEDAY&amp;VAR:SYMBOL=B02PD4&amp;VAR:INDEX=0"}</definedName>
    <definedName name="_261__FDSAUDITLINK___3" hidden="1">{"fdsup://directions/FAT Viewer?action=UPDATE&amp;creator=factset&amp;DYN_ARGS=TRUE&amp;DOC_NAME=FAT:FQL_AUDITING_CLIENT_TEMPLATE.FAT&amp;display_string=Audit&amp;VAR:KEY=KLMXEVINIX&amp;VAR:QUERY=UkdGX1BBWV9PVVRfUkFUSU8oQU5OLDIwMDksLCwsLCxOT0FVRElUKQ==&amp;WINDOW=FIRST_POPUP&amp;HEIGHT=45","0&amp;WIDTH=450&amp;START_MAXIMIZED=FALSE&amp;VAR:CALENDAR=FIVEDAY&amp;VAR:SYMBOL=B02PD4&amp;VAR:INDEX=0"}</definedName>
    <definedName name="_262__FDSAUDITLINK__" hidden="1">{"fdsup://directions/FAT Viewer?action=UPDATE&amp;creator=factset&amp;DYN_ARGS=TRUE&amp;DOC_NAME=FAT:FQL_AUDITING_CLIENT_TEMPLATE.FAT&amp;display_string=Audit&amp;VAR:KEY=YXMLUPSNGV&amp;VAR:QUERY=UkdGX1BBWV9PVVRfUkFUSU8oQU5OLDIwMDksLCwsLCxOT0FVRElUKQ==&amp;WINDOW=FIRST_POPUP&amp;HEIGHT=45","0&amp;WIDTH=450&amp;START_MAXIMIZED=FALSE&amp;VAR:CALENDAR=FIVEDAY&amp;VAR:SYMBOL=B5L4TW&amp;VAR:INDEX=0"}</definedName>
    <definedName name="_262__FDSAUDITLINK___1" hidden="1">{"fdsup://directions/FAT Viewer?action=UPDATE&amp;creator=factset&amp;DYN_ARGS=TRUE&amp;DOC_NAME=FAT:FQL_AUDITING_CLIENT_TEMPLATE.FAT&amp;display_string=Audit&amp;VAR:KEY=YXMLUPSNGV&amp;VAR:QUERY=UkdGX1BBWV9PVVRfUkFUSU8oQU5OLDIwMDksLCwsLCxOT0FVRElUKQ==&amp;WINDOW=FIRST_POPUP&amp;HEIGHT=45","0&amp;WIDTH=450&amp;START_MAXIMIZED=FALSE&amp;VAR:CALENDAR=FIVEDAY&amp;VAR:SYMBOL=B5L4TW&amp;VAR:INDEX=0"}</definedName>
    <definedName name="_262__FDSAUDITLINK___2" hidden="1">{"fdsup://directions/FAT Viewer?action=UPDATE&amp;creator=factset&amp;DYN_ARGS=TRUE&amp;DOC_NAME=FAT:FQL_AUDITING_CLIENT_TEMPLATE.FAT&amp;display_string=Audit&amp;VAR:KEY=YXMLUPSNGV&amp;VAR:QUERY=UkdGX1BBWV9PVVRfUkFUSU8oQU5OLDIwMDksLCwsLCxOT0FVRElUKQ==&amp;WINDOW=FIRST_POPUP&amp;HEIGHT=45","0&amp;WIDTH=450&amp;START_MAXIMIZED=FALSE&amp;VAR:CALENDAR=FIVEDAY&amp;VAR:SYMBOL=B5L4TW&amp;VAR:INDEX=0"}</definedName>
    <definedName name="_262__FDSAUDITLINK___3" hidden="1">{"fdsup://directions/FAT Viewer?action=UPDATE&amp;creator=factset&amp;DYN_ARGS=TRUE&amp;DOC_NAME=FAT:FQL_AUDITING_CLIENT_TEMPLATE.FAT&amp;display_string=Audit&amp;VAR:KEY=YXMLUPSNGV&amp;VAR:QUERY=UkdGX1BBWV9PVVRfUkFUSU8oQU5OLDIwMDksLCwsLCxOT0FVRElUKQ==&amp;WINDOW=FIRST_POPUP&amp;HEIGHT=45","0&amp;WIDTH=450&amp;START_MAXIMIZED=FALSE&amp;VAR:CALENDAR=FIVEDAY&amp;VAR:SYMBOL=B5L4TW&amp;VAR:INDEX=0"}</definedName>
    <definedName name="_263__FDSAUDITLINK__" hidden="1">{"fdsup://directions/FAT Viewer?action=UPDATE&amp;creator=factset&amp;DYN_ARGS=TRUE&amp;DOC_NAME=FAT:FQL_AUDITING_CLIENT_TEMPLATE.FAT&amp;display_string=Audit&amp;VAR:KEY=CNCTOJIJYR&amp;VAR:QUERY=UkdGX1BBWV9PVVRfUkFUSU8oQU5OLDIwMDksLCwsLCxOT0FVRElUKQ==&amp;WINDOW=FIRST_POPUP&amp;HEIGHT=45","0&amp;WIDTH=450&amp;START_MAXIMIZED=FALSE&amp;VAR:CALENDAR=FIVEDAY&amp;VAR:SYMBOL=B1XGL3&amp;VAR:INDEX=0"}</definedName>
    <definedName name="_263__FDSAUDITLINK___1" hidden="1">{"fdsup://directions/FAT Viewer?action=UPDATE&amp;creator=factset&amp;DYN_ARGS=TRUE&amp;DOC_NAME=FAT:FQL_AUDITING_CLIENT_TEMPLATE.FAT&amp;display_string=Audit&amp;VAR:KEY=CNCTOJIJYR&amp;VAR:QUERY=UkdGX1BBWV9PVVRfUkFUSU8oQU5OLDIwMDksLCwsLCxOT0FVRElUKQ==&amp;WINDOW=FIRST_POPUP&amp;HEIGHT=45","0&amp;WIDTH=450&amp;START_MAXIMIZED=FALSE&amp;VAR:CALENDAR=FIVEDAY&amp;VAR:SYMBOL=B1XGL3&amp;VAR:INDEX=0"}</definedName>
    <definedName name="_263__FDSAUDITLINK___2" hidden="1">{"fdsup://directions/FAT Viewer?action=UPDATE&amp;creator=factset&amp;DYN_ARGS=TRUE&amp;DOC_NAME=FAT:FQL_AUDITING_CLIENT_TEMPLATE.FAT&amp;display_string=Audit&amp;VAR:KEY=CNCTOJIJYR&amp;VAR:QUERY=UkdGX1BBWV9PVVRfUkFUSU8oQU5OLDIwMDksLCwsLCxOT0FVRElUKQ==&amp;WINDOW=FIRST_POPUP&amp;HEIGHT=45","0&amp;WIDTH=450&amp;START_MAXIMIZED=FALSE&amp;VAR:CALENDAR=FIVEDAY&amp;VAR:SYMBOL=B1XGL3&amp;VAR:INDEX=0"}</definedName>
    <definedName name="_263__FDSAUDITLINK___3" hidden="1">{"fdsup://directions/FAT Viewer?action=UPDATE&amp;creator=factset&amp;DYN_ARGS=TRUE&amp;DOC_NAME=FAT:FQL_AUDITING_CLIENT_TEMPLATE.FAT&amp;display_string=Audit&amp;VAR:KEY=CNCTOJIJYR&amp;VAR:QUERY=UkdGX1BBWV9PVVRfUkFUSU8oQU5OLDIwMDksLCwsLCxOT0FVRElUKQ==&amp;WINDOW=FIRST_POPUP&amp;HEIGHT=45","0&amp;WIDTH=450&amp;START_MAXIMIZED=FALSE&amp;VAR:CALENDAR=FIVEDAY&amp;VAR:SYMBOL=B1XGL3&amp;VAR:INDEX=0"}</definedName>
    <definedName name="_2630" localSheetId="6">#REF!</definedName>
    <definedName name="_2630" localSheetId="11">#REF!</definedName>
    <definedName name="_2630">#REF!</definedName>
    <definedName name="_264__FDSAUDITLINK__" hidden="1">{"fdsup://directions/FAT Viewer?action=UPDATE&amp;creator=factset&amp;DYN_ARGS=TRUE&amp;DOC_NAME=FAT:FQL_AUDITING_CLIENT_TEMPLATE.FAT&amp;display_string=Audit&amp;VAR:KEY=GZMXGPQZAV&amp;VAR:QUERY=UkdGX1BBWV9PVVRfUkFUSU8oQU5OLDIwMDksLCwsLCxOT0FVRElUKQ==&amp;WINDOW=FIRST_POPUP&amp;HEIGHT=45","0&amp;WIDTH=450&amp;START_MAXIMIZED=FALSE&amp;VAR:CALENDAR=FIVEDAY&amp;VAR:SYMBOL=B3VZ22&amp;VAR:INDEX=0"}</definedName>
    <definedName name="_264__FDSAUDITLINK___1" hidden="1">{"fdsup://directions/FAT Viewer?action=UPDATE&amp;creator=factset&amp;DYN_ARGS=TRUE&amp;DOC_NAME=FAT:FQL_AUDITING_CLIENT_TEMPLATE.FAT&amp;display_string=Audit&amp;VAR:KEY=GZMXGPQZAV&amp;VAR:QUERY=UkdGX1BBWV9PVVRfUkFUSU8oQU5OLDIwMDksLCwsLCxOT0FVRElUKQ==&amp;WINDOW=FIRST_POPUP&amp;HEIGHT=45","0&amp;WIDTH=450&amp;START_MAXIMIZED=FALSE&amp;VAR:CALENDAR=FIVEDAY&amp;VAR:SYMBOL=B3VZ22&amp;VAR:INDEX=0"}</definedName>
    <definedName name="_264__FDSAUDITLINK___2" hidden="1">{"fdsup://directions/FAT Viewer?action=UPDATE&amp;creator=factset&amp;DYN_ARGS=TRUE&amp;DOC_NAME=FAT:FQL_AUDITING_CLIENT_TEMPLATE.FAT&amp;display_string=Audit&amp;VAR:KEY=GZMXGPQZAV&amp;VAR:QUERY=UkdGX1BBWV9PVVRfUkFUSU8oQU5OLDIwMDksLCwsLCxOT0FVRElUKQ==&amp;WINDOW=FIRST_POPUP&amp;HEIGHT=45","0&amp;WIDTH=450&amp;START_MAXIMIZED=FALSE&amp;VAR:CALENDAR=FIVEDAY&amp;VAR:SYMBOL=B3VZ22&amp;VAR:INDEX=0"}</definedName>
    <definedName name="_264__FDSAUDITLINK___3" hidden="1">{"fdsup://directions/FAT Viewer?action=UPDATE&amp;creator=factset&amp;DYN_ARGS=TRUE&amp;DOC_NAME=FAT:FQL_AUDITING_CLIENT_TEMPLATE.FAT&amp;display_string=Audit&amp;VAR:KEY=GZMXGPQZAV&amp;VAR:QUERY=UkdGX1BBWV9PVVRfUkFUSU8oQU5OLDIwMDksLCwsLCxOT0FVRElUKQ==&amp;WINDOW=FIRST_POPUP&amp;HEIGHT=45","0&amp;WIDTH=450&amp;START_MAXIMIZED=FALSE&amp;VAR:CALENDAR=FIVEDAY&amp;VAR:SYMBOL=B3VZ22&amp;VAR:INDEX=0"}</definedName>
    <definedName name="_265__FDSAUDITLINK__" hidden="1">{"fdsup://directions/FAT Viewer?action=UPDATE&amp;creator=factset&amp;DYN_ARGS=TRUE&amp;DOC_NAME=FAT:FQL_AUDITING_CLIENT_TEMPLATE.FAT&amp;display_string=Audit&amp;VAR:KEY=UBSPUTMPAB&amp;VAR:QUERY=UkdGX1BBWV9PVVRfUkFUSU8oQU5OLDIwMDksLCwsLCxOT0FVRElUKQ==&amp;WINDOW=FIRST_POPUP&amp;HEIGHT=45","0&amp;WIDTH=450&amp;START_MAXIMIZED=FALSE&amp;VAR:CALENDAR=FIVEDAY&amp;VAR:SYMBOL=673946&amp;VAR:INDEX=0"}</definedName>
    <definedName name="_265__FDSAUDITLINK___1" hidden="1">{"fdsup://directions/FAT Viewer?action=UPDATE&amp;creator=factset&amp;DYN_ARGS=TRUE&amp;DOC_NAME=FAT:FQL_AUDITING_CLIENT_TEMPLATE.FAT&amp;display_string=Audit&amp;VAR:KEY=UBSPUTMPAB&amp;VAR:QUERY=UkdGX1BBWV9PVVRfUkFUSU8oQU5OLDIwMDksLCwsLCxOT0FVRElUKQ==&amp;WINDOW=FIRST_POPUP&amp;HEIGHT=45","0&amp;WIDTH=450&amp;START_MAXIMIZED=FALSE&amp;VAR:CALENDAR=FIVEDAY&amp;VAR:SYMBOL=673946&amp;VAR:INDEX=0"}</definedName>
    <definedName name="_265__FDSAUDITLINK___2" hidden="1">{"fdsup://directions/FAT Viewer?action=UPDATE&amp;creator=factset&amp;DYN_ARGS=TRUE&amp;DOC_NAME=FAT:FQL_AUDITING_CLIENT_TEMPLATE.FAT&amp;display_string=Audit&amp;VAR:KEY=UBSPUTMPAB&amp;VAR:QUERY=UkdGX1BBWV9PVVRfUkFUSU8oQU5OLDIwMDksLCwsLCxOT0FVRElUKQ==&amp;WINDOW=FIRST_POPUP&amp;HEIGHT=45","0&amp;WIDTH=450&amp;START_MAXIMIZED=FALSE&amp;VAR:CALENDAR=FIVEDAY&amp;VAR:SYMBOL=673946&amp;VAR:INDEX=0"}</definedName>
    <definedName name="_265__FDSAUDITLINK___3" hidden="1">{"fdsup://directions/FAT Viewer?action=UPDATE&amp;creator=factset&amp;DYN_ARGS=TRUE&amp;DOC_NAME=FAT:FQL_AUDITING_CLIENT_TEMPLATE.FAT&amp;display_string=Audit&amp;VAR:KEY=UBSPUTMPAB&amp;VAR:QUERY=UkdGX1BBWV9PVVRfUkFUSU8oQU5OLDIwMDksLCwsLCxOT0FVRElUKQ==&amp;WINDOW=FIRST_POPUP&amp;HEIGHT=45","0&amp;WIDTH=450&amp;START_MAXIMIZED=FALSE&amp;VAR:CALENDAR=FIVEDAY&amp;VAR:SYMBOL=673946&amp;VAR:INDEX=0"}</definedName>
    <definedName name="_266__FDSAUDITLINK__" hidden="1">{"fdsup://directions/FAT Viewer?action=UPDATE&amp;creator=factset&amp;DYN_ARGS=TRUE&amp;DOC_NAME=FAT:FQL_AUDITING_CLIENT_TEMPLATE.FAT&amp;display_string=Audit&amp;VAR:KEY=QDENAZOBGB&amp;VAR:QUERY=UkdGX0VOVFJQUl9WQUxfREFJTFkoNDA5ODMsLCwsVVNELCwnRElMJyk=&amp;WINDOW=FIRST_POPUP&amp;HEIGHT=45","0&amp;WIDTH=450&amp;START_MAXIMIZED=FALSE&amp;VAR:CALENDAR=FIVEDAY&amp;VAR:SYMBOL=B1GGXQ&amp;VAR:INDEX=0"}</definedName>
    <definedName name="_266__FDSAUDITLINK___1" hidden="1">{"fdsup://directions/FAT Viewer?action=UPDATE&amp;creator=factset&amp;DYN_ARGS=TRUE&amp;DOC_NAME=FAT:FQL_AUDITING_CLIENT_TEMPLATE.FAT&amp;display_string=Audit&amp;VAR:KEY=QDENAZOBGB&amp;VAR:QUERY=UkdGX0VOVFJQUl9WQUxfREFJTFkoNDA5ODMsLCwsVVNELCwnRElMJyk=&amp;WINDOW=FIRST_POPUP&amp;HEIGHT=45","0&amp;WIDTH=450&amp;START_MAXIMIZED=FALSE&amp;VAR:CALENDAR=FIVEDAY&amp;VAR:SYMBOL=B1GGXQ&amp;VAR:INDEX=0"}</definedName>
    <definedName name="_266__FDSAUDITLINK___2" hidden="1">{"fdsup://directions/FAT Viewer?action=UPDATE&amp;creator=factset&amp;DYN_ARGS=TRUE&amp;DOC_NAME=FAT:FQL_AUDITING_CLIENT_TEMPLATE.FAT&amp;display_string=Audit&amp;VAR:KEY=QDENAZOBGB&amp;VAR:QUERY=UkdGX0VOVFJQUl9WQUxfREFJTFkoNDA5ODMsLCwsVVNELCwnRElMJyk=&amp;WINDOW=FIRST_POPUP&amp;HEIGHT=45","0&amp;WIDTH=450&amp;START_MAXIMIZED=FALSE&amp;VAR:CALENDAR=FIVEDAY&amp;VAR:SYMBOL=B1GGXQ&amp;VAR:INDEX=0"}</definedName>
    <definedName name="_266__FDSAUDITLINK___3" hidden="1">{"fdsup://directions/FAT Viewer?action=UPDATE&amp;creator=factset&amp;DYN_ARGS=TRUE&amp;DOC_NAME=FAT:FQL_AUDITING_CLIENT_TEMPLATE.FAT&amp;display_string=Audit&amp;VAR:KEY=QDENAZOBGB&amp;VAR:QUERY=UkdGX0VOVFJQUl9WQUxfREFJTFkoNDA5ODMsLCwsVVNELCwnRElMJyk=&amp;WINDOW=FIRST_POPUP&amp;HEIGHT=45","0&amp;WIDTH=450&amp;START_MAXIMIZED=FALSE&amp;VAR:CALENDAR=FIVEDAY&amp;VAR:SYMBOL=B1GGXQ&amp;VAR:INDEX=0"}</definedName>
    <definedName name="_267__FDSAUDITLINK__" hidden="1">{"fdsup://directions/FAT Viewer?action=UPDATE&amp;creator=factset&amp;DYN_ARGS=TRUE&amp;DOC_NAME=FAT:FQL_AUDITING_CLIENT_TEMPLATE.FAT&amp;display_string=Audit&amp;VAR:KEY=MTAXENKNCR&amp;VAR:QUERY=UkdGX0VOVFJQUl9WQUxfREFJTFkoNDA5ODMsLCwsVVNELCwnRElMJyk=&amp;WINDOW=FIRST_POPUP&amp;HEIGHT=45","0&amp;WIDTH=450&amp;START_MAXIMIZED=FALSE&amp;VAR:CALENDAR=FIVEDAY&amp;VAR:SYMBOL=B01CK5&amp;VAR:INDEX=0"}</definedName>
    <definedName name="_267__FDSAUDITLINK___1" hidden="1">{"fdsup://directions/FAT Viewer?action=UPDATE&amp;creator=factset&amp;DYN_ARGS=TRUE&amp;DOC_NAME=FAT:FQL_AUDITING_CLIENT_TEMPLATE.FAT&amp;display_string=Audit&amp;VAR:KEY=MTAXENKNCR&amp;VAR:QUERY=UkdGX0VOVFJQUl9WQUxfREFJTFkoNDA5ODMsLCwsVVNELCwnRElMJyk=&amp;WINDOW=FIRST_POPUP&amp;HEIGHT=45","0&amp;WIDTH=450&amp;START_MAXIMIZED=FALSE&amp;VAR:CALENDAR=FIVEDAY&amp;VAR:SYMBOL=B01CK5&amp;VAR:INDEX=0"}</definedName>
    <definedName name="_267__FDSAUDITLINK___2" hidden="1">{"fdsup://directions/FAT Viewer?action=UPDATE&amp;creator=factset&amp;DYN_ARGS=TRUE&amp;DOC_NAME=FAT:FQL_AUDITING_CLIENT_TEMPLATE.FAT&amp;display_string=Audit&amp;VAR:KEY=MTAXENKNCR&amp;VAR:QUERY=UkdGX0VOVFJQUl9WQUxfREFJTFkoNDA5ODMsLCwsVVNELCwnRElMJyk=&amp;WINDOW=FIRST_POPUP&amp;HEIGHT=45","0&amp;WIDTH=450&amp;START_MAXIMIZED=FALSE&amp;VAR:CALENDAR=FIVEDAY&amp;VAR:SYMBOL=B01CK5&amp;VAR:INDEX=0"}</definedName>
    <definedName name="_267__FDSAUDITLINK___3" hidden="1">{"fdsup://directions/FAT Viewer?action=UPDATE&amp;creator=factset&amp;DYN_ARGS=TRUE&amp;DOC_NAME=FAT:FQL_AUDITING_CLIENT_TEMPLATE.FAT&amp;display_string=Audit&amp;VAR:KEY=MTAXENKNCR&amp;VAR:QUERY=UkdGX0VOVFJQUl9WQUxfREFJTFkoNDA5ODMsLCwsVVNELCwnRElMJyk=&amp;WINDOW=FIRST_POPUP&amp;HEIGHT=45","0&amp;WIDTH=450&amp;START_MAXIMIZED=FALSE&amp;VAR:CALENDAR=FIVEDAY&amp;VAR:SYMBOL=B01CK5&amp;VAR:INDEX=0"}</definedName>
    <definedName name="_268__FDSAUDITLINK__" hidden="1">{"fdsup://directions/FAT Viewer?action=UPDATE&amp;creator=factset&amp;DYN_ARGS=TRUE&amp;DOC_NAME=FAT:FQL_AUDITING_CLIENT_TEMPLATE.FAT&amp;display_string=Audit&amp;VAR:KEY=GNWTKBCBAN&amp;VAR:QUERY=UkdGX0VOVFJQUl9WQUxfREFJTFkoNDA5ODMsLCwsVVNELCwnRElMJyk=&amp;WINDOW=FIRST_POPUP&amp;HEIGHT=45","0&amp;WIDTH=450&amp;START_MAXIMIZED=FALSE&amp;VAR:CALENDAR=FIVEDAY&amp;VAR:SYMBOL=B02PD4&amp;VAR:INDEX=0"}</definedName>
    <definedName name="_268__FDSAUDITLINK___1" hidden="1">{"fdsup://directions/FAT Viewer?action=UPDATE&amp;creator=factset&amp;DYN_ARGS=TRUE&amp;DOC_NAME=FAT:FQL_AUDITING_CLIENT_TEMPLATE.FAT&amp;display_string=Audit&amp;VAR:KEY=GNWTKBCBAN&amp;VAR:QUERY=UkdGX0VOVFJQUl9WQUxfREFJTFkoNDA5ODMsLCwsVVNELCwnRElMJyk=&amp;WINDOW=FIRST_POPUP&amp;HEIGHT=45","0&amp;WIDTH=450&amp;START_MAXIMIZED=FALSE&amp;VAR:CALENDAR=FIVEDAY&amp;VAR:SYMBOL=B02PD4&amp;VAR:INDEX=0"}</definedName>
    <definedName name="_268__FDSAUDITLINK___2" hidden="1">{"fdsup://directions/FAT Viewer?action=UPDATE&amp;creator=factset&amp;DYN_ARGS=TRUE&amp;DOC_NAME=FAT:FQL_AUDITING_CLIENT_TEMPLATE.FAT&amp;display_string=Audit&amp;VAR:KEY=GNWTKBCBAN&amp;VAR:QUERY=UkdGX0VOVFJQUl9WQUxfREFJTFkoNDA5ODMsLCwsVVNELCwnRElMJyk=&amp;WINDOW=FIRST_POPUP&amp;HEIGHT=45","0&amp;WIDTH=450&amp;START_MAXIMIZED=FALSE&amp;VAR:CALENDAR=FIVEDAY&amp;VAR:SYMBOL=B02PD4&amp;VAR:INDEX=0"}</definedName>
    <definedName name="_268__FDSAUDITLINK___3" hidden="1">{"fdsup://directions/FAT Viewer?action=UPDATE&amp;creator=factset&amp;DYN_ARGS=TRUE&amp;DOC_NAME=FAT:FQL_AUDITING_CLIENT_TEMPLATE.FAT&amp;display_string=Audit&amp;VAR:KEY=GNWTKBCBAN&amp;VAR:QUERY=UkdGX0VOVFJQUl9WQUxfREFJTFkoNDA5ODMsLCwsVVNELCwnRElMJyk=&amp;WINDOW=FIRST_POPUP&amp;HEIGHT=45","0&amp;WIDTH=450&amp;START_MAXIMIZED=FALSE&amp;VAR:CALENDAR=FIVEDAY&amp;VAR:SYMBOL=B02PD4&amp;VAR:INDEX=0"}</definedName>
    <definedName name="_269__FDSAUDITLINK__" hidden="1">{"fdsup://directions/FAT Viewer?action=UPDATE&amp;creator=factset&amp;DYN_ARGS=TRUE&amp;DOC_NAME=FAT:FQL_AUDITING_CLIENT_TEMPLATE.FAT&amp;display_string=Audit&amp;VAR:KEY=GNMLWLMTIV&amp;VAR:QUERY=UkdGX0VOVFJQUl9WQUxfREFJTFkoNDA5ODMsLCwsVVNELCwnRElMJyk=&amp;WINDOW=FIRST_POPUP&amp;HEIGHT=45","0&amp;WIDTH=450&amp;START_MAXIMIZED=FALSE&amp;VAR:CALENDAR=FIVEDAY&amp;VAR:SYMBOL=B5L4TW&amp;VAR:INDEX=0"}</definedName>
    <definedName name="_269__FDSAUDITLINK___1" hidden="1">{"fdsup://directions/FAT Viewer?action=UPDATE&amp;creator=factset&amp;DYN_ARGS=TRUE&amp;DOC_NAME=FAT:FQL_AUDITING_CLIENT_TEMPLATE.FAT&amp;display_string=Audit&amp;VAR:KEY=GNMLWLMTIV&amp;VAR:QUERY=UkdGX0VOVFJQUl9WQUxfREFJTFkoNDA5ODMsLCwsVVNELCwnRElMJyk=&amp;WINDOW=FIRST_POPUP&amp;HEIGHT=45","0&amp;WIDTH=450&amp;START_MAXIMIZED=FALSE&amp;VAR:CALENDAR=FIVEDAY&amp;VAR:SYMBOL=B5L4TW&amp;VAR:INDEX=0"}</definedName>
    <definedName name="_269__FDSAUDITLINK___2" hidden="1">{"fdsup://directions/FAT Viewer?action=UPDATE&amp;creator=factset&amp;DYN_ARGS=TRUE&amp;DOC_NAME=FAT:FQL_AUDITING_CLIENT_TEMPLATE.FAT&amp;display_string=Audit&amp;VAR:KEY=GNMLWLMTIV&amp;VAR:QUERY=UkdGX0VOVFJQUl9WQUxfREFJTFkoNDA5ODMsLCwsVVNELCwnRElMJyk=&amp;WINDOW=FIRST_POPUP&amp;HEIGHT=45","0&amp;WIDTH=450&amp;START_MAXIMIZED=FALSE&amp;VAR:CALENDAR=FIVEDAY&amp;VAR:SYMBOL=B5L4TW&amp;VAR:INDEX=0"}</definedName>
    <definedName name="_269__FDSAUDITLINK___3" hidden="1">{"fdsup://directions/FAT Viewer?action=UPDATE&amp;creator=factset&amp;DYN_ARGS=TRUE&amp;DOC_NAME=FAT:FQL_AUDITING_CLIENT_TEMPLATE.FAT&amp;display_string=Audit&amp;VAR:KEY=GNMLWLMTIV&amp;VAR:QUERY=UkdGX0VOVFJQUl9WQUxfREFJTFkoNDA5ODMsLCwsVVNELCwnRElMJyk=&amp;WINDOW=FIRST_POPUP&amp;HEIGHT=45","0&amp;WIDTH=450&amp;START_MAXIMIZED=FALSE&amp;VAR:CALENDAR=FIVEDAY&amp;VAR:SYMBOL=B5L4TW&amp;VAR:INDEX=0"}</definedName>
    <definedName name="_26J103_"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26L2_" localSheetId="6" hidden="1">#REF!</definedName>
    <definedName name="_26L2_" localSheetId="11" hidden="1">#REF!</definedName>
    <definedName name="_26L2_" hidden="1">#REF!</definedName>
    <definedName name="_27__123Graph_AChart_1N" localSheetId="37" hidden="1">#REF!</definedName>
    <definedName name="_27__123Graph_AChart_1N" localSheetId="23" hidden="1">#REF!</definedName>
    <definedName name="_27__123Graph_AChart_1N" localSheetId="6" hidden="1">#REF!</definedName>
    <definedName name="_27__123Graph_AChart_1N" localSheetId="11" hidden="1">#REF!</definedName>
    <definedName name="_27__123Graph_AChart_1N" hidden="1">#REF!</definedName>
    <definedName name="_27__123Graph_ACHART_21" localSheetId="37" hidden="1">#REF!</definedName>
    <definedName name="_27__123Graph_ACHART_21" localSheetId="23" hidden="1">#REF!</definedName>
    <definedName name="_27__123Graph_ACHART_21" localSheetId="6" hidden="1">#REF!</definedName>
    <definedName name="_27__123Graph_ACHART_21" localSheetId="11" hidden="1">#REF!</definedName>
    <definedName name="_27__123Graph_ACHART_21" hidden="1">#REF!</definedName>
    <definedName name="_27__123Graph_ACHART_7" localSheetId="37" hidden="1">#REF!</definedName>
    <definedName name="_27__123Graph_ACHART_7" localSheetId="23" hidden="1">#REF!</definedName>
    <definedName name="_27__123Graph_ACHART_7" localSheetId="6" hidden="1">#REF!</definedName>
    <definedName name="_27__123Graph_ACHART_7" localSheetId="11" hidden="1">#REF!</definedName>
    <definedName name="_27__123Graph_ACHART_7" hidden="1">#REF!</definedName>
    <definedName name="_27__FDSAUDITLINK__" hidden="1">{"fdsup://directions/FAT Viewer?action=UPDATE&amp;creator=factset&amp;DYN_ARGS=TRUE&amp;DOC_NAME=FAT:FQL_AUDITING_CLIENT_TEMPLATE.FAT&amp;display_string=Audit&amp;VAR:KEY=CDSZSDGNOV&amp;VAR:QUERY=UkdGX1BBWV9PVVRfUkFUSU8oQU5OLDIwMDksLCwsLCxOT0FVRElUKQ==&amp;WINDOW=FIRST_POPUP&amp;HEIGHT=45","0&amp;WIDTH=450&amp;START_MAXIMIZED=FALSE&amp;VAR:CALENDAR=FIVEDAY&amp;VAR:SYMBOL=657270&amp;VAR:INDEX=0"}</definedName>
    <definedName name="_27__FDSAUDITLINK___1" hidden="1">{"fdsup://directions/FAT Viewer?action=UPDATE&amp;creator=factset&amp;DYN_ARGS=TRUE&amp;DOC_NAME=FAT:FQL_AUDITING_CLIENT_TEMPLATE.FAT&amp;display_string=Audit&amp;VAR:KEY=CDSZSDGNOV&amp;VAR:QUERY=UkdGX1BBWV9PVVRfUkFUSU8oQU5OLDIwMDksLCwsLCxOT0FVRElUKQ==&amp;WINDOW=FIRST_POPUP&amp;HEIGHT=45","0&amp;WIDTH=450&amp;START_MAXIMIZED=FALSE&amp;VAR:CALENDAR=FIVEDAY&amp;VAR:SYMBOL=657270&amp;VAR:INDEX=0"}</definedName>
    <definedName name="_27__FDSAUDITLINK___2" hidden="1">{"fdsup://directions/FAT Viewer?action=UPDATE&amp;creator=factset&amp;DYN_ARGS=TRUE&amp;DOC_NAME=FAT:FQL_AUDITING_CLIENT_TEMPLATE.FAT&amp;display_string=Audit&amp;VAR:KEY=CDSZSDGNOV&amp;VAR:QUERY=UkdGX1BBWV9PVVRfUkFUSU8oQU5OLDIwMDksLCwsLCxOT0FVRElUKQ==&amp;WINDOW=FIRST_POPUP&amp;HEIGHT=45","0&amp;WIDTH=450&amp;START_MAXIMIZED=FALSE&amp;VAR:CALENDAR=FIVEDAY&amp;VAR:SYMBOL=657270&amp;VAR:INDEX=0"}</definedName>
    <definedName name="_27__FDSAUDITLINK___3" hidden="1">{"fdsup://directions/FAT Viewer?action=UPDATE&amp;creator=factset&amp;DYN_ARGS=TRUE&amp;DOC_NAME=FAT:FQL_AUDITING_CLIENT_TEMPLATE.FAT&amp;display_string=Audit&amp;VAR:KEY=CDSZSDGNOV&amp;VAR:QUERY=UkdGX1BBWV9PVVRfUkFUSU8oQU5OLDIwMDksLCwsLCxOT0FVRElUKQ==&amp;WINDOW=FIRST_POPUP&amp;HEIGHT=45","0&amp;WIDTH=450&amp;START_MAXIMIZED=FALSE&amp;VAR:CALENDAR=FIVEDAY&amp;VAR:SYMBOL=657270&amp;VAR:INDEX=0"}</definedName>
    <definedName name="_270" localSheetId="37">#REF!</definedName>
    <definedName name="_270" localSheetId="23">#REF!</definedName>
    <definedName name="_270" localSheetId="6">#REF!</definedName>
    <definedName name="_270" localSheetId="11">#REF!</definedName>
    <definedName name="_270">#REF!</definedName>
    <definedName name="_270__FDSAUDITLINK__" hidden="1">{"fdsup://directions/FAT Viewer?action=UPDATE&amp;creator=factset&amp;DYN_ARGS=TRUE&amp;DOC_NAME=FAT:FQL_AUDITING_CLIENT_TEMPLATE.FAT&amp;display_string=Audit&amp;VAR:KEY=GRIVGPMPKT&amp;VAR:QUERY=UkdGX0VOVFJQUl9WQUxfREFJTFkoNDA5ODMsLCwsVVNELCwnRElMJyk=&amp;WINDOW=FIRST_POPUP&amp;HEIGHT=45","0&amp;WIDTH=450&amp;START_MAXIMIZED=FALSE&amp;VAR:CALENDAR=FIVEDAY&amp;VAR:SYMBOL=B1XGL3&amp;VAR:INDEX=0"}</definedName>
    <definedName name="_270__FDSAUDITLINK___1" hidden="1">{"fdsup://directions/FAT Viewer?action=UPDATE&amp;creator=factset&amp;DYN_ARGS=TRUE&amp;DOC_NAME=FAT:FQL_AUDITING_CLIENT_TEMPLATE.FAT&amp;display_string=Audit&amp;VAR:KEY=GRIVGPMPKT&amp;VAR:QUERY=UkdGX0VOVFJQUl9WQUxfREFJTFkoNDA5ODMsLCwsVVNELCwnRElMJyk=&amp;WINDOW=FIRST_POPUP&amp;HEIGHT=45","0&amp;WIDTH=450&amp;START_MAXIMIZED=FALSE&amp;VAR:CALENDAR=FIVEDAY&amp;VAR:SYMBOL=B1XGL3&amp;VAR:INDEX=0"}</definedName>
    <definedName name="_270__FDSAUDITLINK___2" hidden="1">{"fdsup://directions/FAT Viewer?action=UPDATE&amp;creator=factset&amp;DYN_ARGS=TRUE&amp;DOC_NAME=FAT:FQL_AUDITING_CLIENT_TEMPLATE.FAT&amp;display_string=Audit&amp;VAR:KEY=GRIVGPMPKT&amp;VAR:QUERY=UkdGX0VOVFJQUl9WQUxfREFJTFkoNDA5ODMsLCwsVVNELCwnRElMJyk=&amp;WINDOW=FIRST_POPUP&amp;HEIGHT=45","0&amp;WIDTH=450&amp;START_MAXIMIZED=FALSE&amp;VAR:CALENDAR=FIVEDAY&amp;VAR:SYMBOL=B1XGL3&amp;VAR:INDEX=0"}</definedName>
    <definedName name="_270__FDSAUDITLINK___3" hidden="1">{"fdsup://directions/FAT Viewer?action=UPDATE&amp;creator=factset&amp;DYN_ARGS=TRUE&amp;DOC_NAME=FAT:FQL_AUDITING_CLIENT_TEMPLATE.FAT&amp;display_string=Audit&amp;VAR:KEY=GRIVGPMPKT&amp;VAR:QUERY=UkdGX0VOVFJQUl9WQUxfREFJTFkoNDA5ODMsLCwsVVNELCwnRElMJyk=&amp;WINDOW=FIRST_POPUP&amp;HEIGHT=45","0&amp;WIDTH=450&amp;START_MAXIMIZED=FALSE&amp;VAR:CALENDAR=FIVEDAY&amp;VAR:SYMBOL=B1XGL3&amp;VAR:INDEX=0"}</definedName>
    <definedName name="_271__FDSAUDITLINK__" hidden="1">{"fdsup://directions/FAT Viewer?action=UPDATE&amp;creator=factset&amp;DYN_ARGS=TRUE&amp;DOC_NAME=FAT:FQL_AUDITING_CLIENT_TEMPLATE.FAT&amp;display_string=Audit&amp;VAR:KEY=ADOJMTWFML&amp;VAR:QUERY=UkdGX0VOVFJQUl9WQUxfREFJTFkoNDA5ODMsLCwsVVNELCwnRElMJyk=&amp;WINDOW=FIRST_POPUP&amp;HEIGHT=45","0&amp;WIDTH=450&amp;START_MAXIMIZED=FALSE&amp;VAR:CALENDAR=FIVEDAY&amp;VAR:SYMBOL=B3VZ22&amp;VAR:INDEX=0"}</definedName>
    <definedName name="_271__FDSAUDITLINK___1" hidden="1">{"fdsup://directions/FAT Viewer?action=UPDATE&amp;creator=factset&amp;DYN_ARGS=TRUE&amp;DOC_NAME=FAT:FQL_AUDITING_CLIENT_TEMPLATE.FAT&amp;display_string=Audit&amp;VAR:KEY=ADOJMTWFML&amp;VAR:QUERY=UkdGX0VOVFJQUl9WQUxfREFJTFkoNDA5ODMsLCwsVVNELCwnRElMJyk=&amp;WINDOW=FIRST_POPUP&amp;HEIGHT=45","0&amp;WIDTH=450&amp;START_MAXIMIZED=FALSE&amp;VAR:CALENDAR=FIVEDAY&amp;VAR:SYMBOL=B3VZ22&amp;VAR:INDEX=0"}</definedName>
    <definedName name="_271__FDSAUDITLINK___2" hidden="1">{"fdsup://directions/FAT Viewer?action=UPDATE&amp;creator=factset&amp;DYN_ARGS=TRUE&amp;DOC_NAME=FAT:FQL_AUDITING_CLIENT_TEMPLATE.FAT&amp;display_string=Audit&amp;VAR:KEY=ADOJMTWFML&amp;VAR:QUERY=UkdGX0VOVFJQUl9WQUxfREFJTFkoNDA5ODMsLCwsVVNELCwnRElMJyk=&amp;WINDOW=FIRST_POPUP&amp;HEIGHT=45","0&amp;WIDTH=450&amp;START_MAXIMIZED=FALSE&amp;VAR:CALENDAR=FIVEDAY&amp;VAR:SYMBOL=B3VZ22&amp;VAR:INDEX=0"}</definedName>
    <definedName name="_271__FDSAUDITLINK___3" hidden="1">{"fdsup://directions/FAT Viewer?action=UPDATE&amp;creator=factset&amp;DYN_ARGS=TRUE&amp;DOC_NAME=FAT:FQL_AUDITING_CLIENT_TEMPLATE.FAT&amp;display_string=Audit&amp;VAR:KEY=ADOJMTWFML&amp;VAR:QUERY=UkdGX0VOVFJQUl9WQUxfREFJTFkoNDA5ODMsLCwsVVNELCwnRElMJyk=&amp;WINDOW=FIRST_POPUP&amp;HEIGHT=45","0&amp;WIDTH=450&amp;START_MAXIMIZED=FALSE&amp;VAR:CALENDAR=FIVEDAY&amp;VAR:SYMBOL=B3VZ22&amp;VAR:INDEX=0"}</definedName>
    <definedName name="_271hk" localSheetId="6">#REF!</definedName>
    <definedName name="_271hk" localSheetId="11">#REF!</definedName>
    <definedName name="_271hk">#REF!</definedName>
    <definedName name="_272__FDSAUDITLINK__" hidden="1">{"fdsup://directions/FAT Viewer?action=UPDATE&amp;creator=factset&amp;DYN_ARGS=TRUE&amp;DOC_NAME=FAT:FQL_AUDITING_CLIENT_TEMPLATE.FAT&amp;display_string=Audit&amp;VAR:KEY=UVUXEHOBSV&amp;VAR:QUERY=UkdGX0VOVFJQUl9WQUxfREFJTFkoNDA5ODMsLCwsVVNELCwnRElMJyk=&amp;WINDOW=FIRST_POPUP&amp;HEIGHT=45","0&amp;WIDTH=450&amp;START_MAXIMIZED=FALSE&amp;VAR:CALENDAR=FIVEDAY&amp;VAR:SYMBOL=673946&amp;VAR:INDEX=0"}</definedName>
    <definedName name="_272__FDSAUDITLINK___1" hidden="1">{"fdsup://directions/FAT Viewer?action=UPDATE&amp;creator=factset&amp;DYN_ARGS=TRUE&amp;DOC_NAME=FAT:FQL_AUDITING_CLIENT_TEMPLATE.FAT&amp;display_string=Audit&amp;VAR:KEY=UVUXEHOBSV&amp;VAR:QUERY=UkdGX0VOVFJQUl9WQUxfREFJTFkoNDA5ODMsLCwsVVNELCwnRElMJyk=&amp;WINDOW=FIRST_POPUP&amp;HEIGHT=45","0&amp;WIDTH=450&amp;START_MAXIMIZED=FALSE&amp;VAR:CALENDAR=FIVEDAY&amp;VAR:SYMBOL=673946&amp;VAR:INDEX=0"}</definedName>
    <definedName name="_272__FDSAUDITLINK___2" hidden="1">{"fdsup://directions/FAT Viewer?action=UPDATE&amp;creator=factset&amp;DYN_ARGS=TRUE&amp;DOC_NAME=FAT:FQL_AUDITING_CLIENT_TEMPLATE.FAT&amp;display_string=Audit&amp;VAR:KEY=UVUXEHOBSV&amp;VAR:QUERY=UkdGX0VOVFJQUl9WQUxfREFJTFkoNDA5ODMsLCwsVVNELCwnRElMJyk=&amp;WINDOW=FIRST_POPUP&amp;HEIGHT=45","0&amp;WIDTH=450&amp;START_MAXIMIZED=FALSE&amp;VAR:CALENDAR=FIVEDAY&amp;VAR:SYMBOL=673946&amp;VAR:INDEX=0"}</definedName>
    <definedName name="_272__FDSAUDITLINK___3" hidden="1">{"fdsup://directions/FAT Viewer?action=UPDATE&amp;creator=factset&amp;DYN_ARGS=TRUE&amp;DOC_NAME=FAT:FQL_AUDITING_CLIENT_TEMPLATE.FAT&amp;display_string=Audit&amp;VAR:KEY=UVUXEHOBSV&amp;VAR:QUERY=UkdGX0VOVFJQUl9WQUxfREFJTFkoNDA5ODMsLCwsVVNELCwnRElMJyk=&amp;WINDOW=FIRST_POPUP&amp;HEIGHT=45","0&amp;WIDTH=450&amp;START_MAXIMIZED=FALSE&amp;VAR:CALENDAR=FIVEDAY&amp;VAR:SYMBOL=673946&amp;VAR:INDEX=0"}</definedName>
    <definedName name="_2728" localSheetId="6">#REF!</definedName>
    <definedName name="_2728" localSheetId="11">#REF!</definedName>
    <definedName name="_2728">#REF!</definedName>
    <definedName name="_273__FDSAUDITLINK__" hidden="1">{"fdsup://directions/FAT Viewer?action=UPDATE&amp;creator=factset&amp;DYN_ARGS=TRUE&amp;DOC_NAME=FAT:FQL_AUDITING_CLIENT_TEMPLATE.FAT&amp;display_string=Audit&amp;VAR:KEY=UBSPUTMPAB&amp;VAR:QUERY=UkdGX1BBWV9PVVRfUkFUSU8oQU5OLDIwMDksLCwsLCxOT0FVRElUKQ==&amp;WINDOW=FIRST_POPUP&amp;HEIGHT=45","0&amp;WIDTH=450&amp;START_MAXIMIZED=FALSE&amp;VAR:CALENDAR=FIVEDAY&amp;VAR:SYMBOL=673946&amp;VAR:INDEX=0"}</definedName>
    <definedName name="_273__FDSAUDITLINK___1" hidden="1">{"fdsup://directions/FAT Viewer?action=UPDATE&amp;creator=factset&amp;DYN_ARGS=TRUE&amp;DOC_NAME=FAT:FQL_AUDITING_CLIENT_TEMPLATE.FAT&amp;display_string=Audit&amp;VAR:KEY=UBSPUTMPAB&amp;VAR:QUERY=UkdGX1BBWV9PVVRfUkFUSU8oQU5OLDIwMDksLCwsLCxOT0FVRElUKQ==&amp;WINDOW=FIRST_POPUP&amp;HEIGHT=45","0&amp;WIDTH=450&amp;START_MAXIMIZED=FALSE&amp;VAR:CALENDAR=FIVEDAY&amp;VAR:SYMBOL=673946&amp;VAR:INDEX=0"}</definedName>
    <definedName name="_273__FDSAUDITLINK___2" hidden="1">{"fdsup://directions/FAT Viewer?action=UPDATE&amp;creator=factset&amp;DYN_ARGS=TRUE&amp;DOC_NAME=FAT:FQL_AUDITING_CLIENT_TEMPLATE.FAT&amp;display_string=Audit&amp;VAR:KEY=UBSPUTMPAB&amp;VAR:QUERY=UkdGX1BBWV9PVVRfUkFUSU8oQU5OLDIwMDksLCwsLCxOT0FVRElUKQ==&amp;WINDOW=FIRST_POPUP&amp;HEIGHT=45","0&amp;WIDTH=450&amp;START_MAXIMIZED=FALSE&amp;VAR:CALENDAR=FIVEDAY&amp;VAR:SYMBOL=673946&amp;VAR:INDEX=0"}</definedName>
    <definedName name="_273__FDSAUDITLINK___3" hidden="1">{"fdsup://directions/FAT Viewer?action=UPDATE&amp;creator=factset&amp;DYN_ARGS=TRUE&amp;DOC_NAME=FAT:FQL_AUDITING_CLIENT_TEMPLATE.FAT&amp;display_string=Audit&amp;VAR:KEY=UBSPUTMPAB&amp;VAR:QUERY=UkdGX1BBWV9PVVRfUkFUSU8oQU5OLDIwMDksLCwsLCxOT0FVRElUKQ==&amp;WINDOW=FIRST_POPUP&amp;HEIGHT=45","0&amp;WIDTH=450&amp;START_MAXIMIZED=FALSE&amp;VAR:CALENDAR=FIVEDAY&amp;VAR:SYMBOL=673946&amp;VAR:INDEX=0"}</definedName>
    <definedName name="_274__FDSAUDITLINK__" hidden="1">{"fdsup://directions/FAT Viewer?action=UPDATE&amp;creator=factset&amp;DYN_ARGS=TRUE&amp;DOC_NAME=FAT:FQL_AUDITING_CLIENT_TEMPLATE.FAT&amp;display_string=Audit&amp;VAR:KEY=KLMXEVINIX&amp;VAR:QUERY=UkdGX1BBWV9PVVRfUkFUSU8oQU5OLDIwMDksLCwsLCxOT0FVRElUKQ==&amp;WINDOW=FIRST_POPUP&amp;HEIGHT=45","0&amp;WIDTH=450&amp;START_MAXIMIZED=FALSE&amp;VAR:CALENDAR=FIVEDAY&amp;VAR:SYMBOL=B02PD4&amp;VAR:INDEX=0"}</definedName>
    <definedName name="_274__FDSAUDITLINK___1" hidden="1">{"fdsup://directions/FAT Viewer?action=UPDATE&amp;creator=factset&amp;DYN_ARGS=TRUE&amp;DOC_NAME=FAT:FQL_AUDITING_CLIENT_TEMPLATE.FAT&amp;display_string=Audit&amp;VAR:KEY=KLMXEVINIX&amp;VAR:QUERY=UkdGX1BBWV9PVVRfUkFUSU8oQU5OLDIwMDksLCwsLCxOT0FVRElUKQ==&amp;WINDOW=FIRST_POPUP&amp;HEIGHT=45","0&amp;WIDTH=450&amp;START_MAXIMIZED=FALSE&amp;VAR:CALENDAR=FIVEDAY&amp;VAR:SYMBOL=B02PD4&amp;VAR:INDEX=0"}</definedName>
    <definedName name="_274__FDSAUDITLINK___2" hidden="1">{"fdsup://directions/FAT Viewer?action=UPDATE&amp;creator=factset&amp;DYN_ARGS=TRUE&amp;DOC_NAME=FAT:FQL_AUDITING_CLIENT_TEMPLATE.FAT&amp;display_string=Audit&amp;VAR:KEY=KLMXEVINIX&amp;VAR:QUERY=UkdGX1BBWV9PVVRfUkFUSU8oQU5OLDIwMDksLCwsLCxOT0FVRElUKQ==&amp;WINDOW=FIRST_POPUP&amp;HEIGHT=45","0&amp;WIDTH=450&amp;START_MAXIMIZED=FALSE&amp;VAR:CALENDAR=FIVEDAY&amp;VAR:SYMBOL=B02PD4&amp;VAR:INDEX=0"}</definedName>
    <definedName name="_274__FDSAUDITLINK___3" hidden="1">{"fdsup://directions/FAT Viewer?action=UPDATE&amp;creator=factset&amp;DYN_ARGS=TRUE&amp;DOC_NAME=FAT:FQL_AUDITING_CLIENT_TEMPLATE.FAT&amp;display_string=Audit&amp;VAR:KEY=KLMXEVINIX&amp;VAR:QUERY=UkdGX1BBWV9PVVRfUkFUSU8oQU5OLDIwMDksLCwsLCxOT0FVRElUKQ==&amp;WINDOW=FIRST_POPUP&amp;HEIGHT=45","0&amp;WIDTH=450&amp;START_MAXIMIZED=FALSE&amp;VAR:CALENDAR=FIVEDAY&amp;VAR:SYMBOL=B02PD4&amp;VAR:INDEX=0"}</definedName>
    <definedName name="_275__FDSAUDITLINK__" hidden="1">{"fdsup://directions/FAT Viewer?action=UPDATE&amp;creator=factset&amp;DYN_ARGS=TRUE&amp;DOC_NAME=FAT:FQL_AUDITING_CLIENT_TEMPLATE.FAT&amp;display_string=Audit&amp;VAR:KEY=CNCTOJIJYR&amp;VAR:QUERY=UkdGX1BBWV9PVVRfUkFUSU8oQU5OLDIwMDksLCwsLCxOT0FVRElUKQ==&amp;WINDOW=FIRST_POPUP&amp;HEIGHT=45","0&amp;WIDTH=450&amp;START_MAXIMIZED=FALSE&amp;VAR:CALENDAR=FIVEDAY&amp;VAR:SYMBOL=B1XGL3&amp;VAR:INDEX=0"}</definedName>
    <definedName name="_275__FDSAUDITLINK___1" hidden="1">{"fdsup://directions/FAT Viewer?action=UPDATE&amp;creator=factset&amp;DYN_ARGS=TRUE&amp;DOC_NAME=FAT:FQL_AUDITING_CLIENT_TEMPLATE.FAT&amp;display_string=Audit&amp;VAR:KEY=CNCTOJIJYR&amp;VAR:QUERY=UkdGX1BBWV9PVVRfUkFUSU8oQU5OLDIwMDksLCwsLCxOT0FVRElUKQ==&amp;WINDOW=FIRST_POPUP&amp;HEIGHT=45","0&amp;WIDTH=450&amp;START_MAXIMIZED=FALSE&amp;VAR:CALENDAR=FIVEDAY&amp;VAR:SYMBOL=B1XGL3&amp;VAR:INDEX=0"}</definedName>
    <definedName name="_275__FDSAUDITLINK___2" hidden="1">{"fdsup://directions/FAT Viewer?action=UPDATE&amp;creator=factset&amp;DYN_ARGS=TRUE&amp;DOC_NAME=FAT:FQL_AUDITING_CLIENT_TEMPLATE.FAT&amp;display_string=Audit&amp;VAR:KEY=CNCTOJIJYR&amp;VAR:QUERY=UkdGX1BBWV9PVVRfUkFUSU8oQU5OLDIwMDksLCwsLCxOT0FVRElUKQ==&amp;WINDOW=FIRST_POPUP&amp;HEIGHT=45","0&amp;WIDTH=450&amp;START_MAXIMIZED=FALSE&amp;VAR:CALENDAR=FIVEDAY&amp;VAR:SYMBOL=B1XGL3&amp;VAR:INDEX=0"}</definedName>
    <definedName name="_275__FDSAUDITLINK___3" hidden="1">{"fdsup://directions/FAT Viewer?action=UPDATE&amp;creator=factset&amp;DYN_ARGS=TRUE&amp;DOC_NAME=FAT:FQL_AUDITING_CLIENT_TEMPLATE.FAT&amp;display_string=Audit&amp;VAR:KEY=CNCTOJIJYR&amp;VAR:QUERY=UkdGX1BBWV9PVVRfUkFUSU8oQU5OLDIwMDksLCwsLCxOT0FVRElUKQ==&amp;WINDOW=FIRST_POPUP&amp;HEIGHT=45","0&amp;WIDTH=450&amp;START_MAXIMIZED=FALSE&amp;VAR:CALENDAR=FIVEDAY&amp;VAR:SYMBOL=B1XGL3&amp;VAR:INDEX=0"}</definedName>
    <definedName name="_276__FDSAUDITLINK__" hidden="1">{"fdsup://directions/FAT Viewer?action=UPDATE&amp;creator=factset&amp;DYN_ARGS=TRUE&amp;DOC_NAME=FAT:FQL_AUDITING_CLIENT_TEMPLATE.FAT&amp;display_string=Audit&amp;VAR:KEY=ENQLQBWRWF&amp;VAR:QUERY=UkdGX1BBWV9PVVRfUkFUSU8oQU5OLDIwMDksLCwsLCxOT0FVRElUKQ==&amp;WINDOW=FIRST_POPUP&amp;HEIGHT=45","0&amp;WIDTH=450&amp;START_MAXIMIZED=FALSE&amp;VAR:CALENDAR=FIVEDAY&amp;VAR:SYMBOL=B1GGXQ&amp;VAR:INDEX=0"}</definedName>
    <definedName name="_276__FDSAUDITLINK___1" hidden="1">{"fdsup://directions/FAT Viewer?action=UPDATE&amp;creator=factset&amp;DYN_ARGS=TRUE&amp;DOC_NAME=FAT:FQL_AUDITING_CLIENT_TEMPLATE.FAT&amp;display_string=Audit&amp;VAR:KEY=ENQLQBWRWF&amp;VAR:QUERY=UkdGX1BBWV9PVVRfUkFUSU8oQU5OLDIwMDksLCwsLCxOT0FVRElUKQ==&amp;WINDOW=FIRST_POPUP&amp;HEIGHT=45","0&amp;WIDTH=450&amp;START_MAXIMIZED=FALSE&amp;VAR:CALENDAR=FIVEDAY&amp;VAR:SYMBOL=B1GGXQ&amp;VAR:INDEX=0"}</definedName>
    <definedName name="_276__FDSAUDITLINK___2" hidden="1">{"fdsup://directions/FAT Viewer?action=UPDATE&amp;creator=factset&amp;DYN_ARGS=TRUE&amp;DOC_NAME=FAT:FQL_AUDITING_CLIENT_TEMPLATE.FAT&amp;display_string=Audit&amp;VAR:KEY=ENQLQBWRWF&amp;VAR:QUERY=UkdGX1BBWV9PVVRfUkFUSU8oQU5OLDIwMDksLCwsLCxOT0FVRElUKQ==&amp;WINDOW=FIRST_POPUP&amp;HEIGHT=45","0&amp;WIDTH=450&amp;START_MAXIMIZED=FALSE&amp;VAR:CALENDAR=FIVEDAY&amp;VAR:SYMBOL=B1GGXQ&amp;VAR:INDEX=0"}</definedName>
    <definedName name="_276__FDSAUDITLINK___3" hidden="1">{"fdsup://directions/FAT Viewer?action=UPDATE&amp;creator=factset&amp;DYN_ARGS=TRUE&amp;DOC_NAME=FAT:FQL_AUDITING_CLIENT_TEMPLATE.FAT&amp;display_string=Audit&amp;VAR:KEY=ENQLQBWRWF&amp;VAR:QUERY=UkdGX1BBWV9PVVRfUkFUSU8oQU5OLDIwMDksLCwsLCxOT0FVRElUKQ==&amp;WINDOW=FIRST_POPUP&amp;HEIGHT=45","0&amp;WIDTH=450&amp;START_MAXIMIZED=FALSE&amp;VAR:CALENDAR=FIVEDAY&amp;VAR:SYMBOL=B1GGXQ&amp;VAR:INDEX=0"}</definedName>
    <definedName name="_277__FDSAUDITLINK__" hidden="1">{"fdsup://directions/FAT Viewer?action=UPDATE&amp;creator=factset&amp;DYN_ARGS=TRUE&amp;DOC_NAME=FAT:FQL_AUDITING_CLIENT_TEMPLATE.FAT&amp;display_string=Audit&amp;VAR:KEY=GNGJIPMNQD&amp;VAR:QUERY=UkdGX1BBWV9PVVRfUkFUSU8oQU5OLDIwMDksLCwsLCxOT0FVRElUKQ==&amp;WINDOW=FIRST_POPUP&amp;HEIGHT=45","0&amp;WIDTH=450&amp;START_MAXIMIZED=FALSE&amp;VAR:CALENDAR=FIVEDAY&amp;VAR:SYMBOL=B01CK5&amp;VAR:INDEX=0"}</definedName>
    <definedName name="_277__FDSAUDITLINK___1" hidden="1">{"fdsup://directions/FAT Viewer?action=UPDATE&amp;creator=factset&amp;DYN_ARGS=TRUE&amp;DOC_NAME=FAT:FQL_AUDITING_CLIENT_TEMPLATE.FAT&amp;display_string=Audit&amp;VAR:KEY=GNGJIPMNQD&amp;VAR:QUERY=UkdGX1BBWV9PVVRfUkFUSU8oQU5OLDIwMDksLCwsLCxOT0FVRElUKQ==&amp;WINDOW=FIRST_POPUP&amp;HEIGHT=45","0&amp;WIDTH=450&amp;START_MAXIMIZED=FALSE&amp;VAR:CALENDAR=FIVEDAY&amp;VAR:SYMBOL=B01CK5&amp;VAR:INDEX=0"}</definedName>
    <definedName name="_277__FDSAUDITLINK___2" hidden="1">{"fdsup://directions/FAT Viewer?action=UPDATE&amp;creator=factset&amp;DYN_ARGS=TRUE&amp;DOC_NAME=FAT:FQL_AUDITING_CLIENT_TEMPLATE.FAT&amp;display_string=Audit&amp;VAR:KEY=GNGJIPMNQD&amp;VAR:QUERY=UkdGX1BBWV9PVVRfUkFUSU8oQU5OLDIwMDksLCwsLCxOT0FVRElUKQ==&amp;WINDOW=FIRST_POPUP&amp;HEIGHT=45","0&amp;WIDTH=450&amp;START_MAXIMIZED=FALSE&amp;VAR:CALENDAR=FIVEDAY&amp;VAR:SYMBOL=B01CK5&amp;VAR:INDEX=0"}</definedName>
    <definedName name="_277__FDSAUDITLINK___3" hidden="1">{"fdsup://directions/FAT Viewer?action=UPDATE&amp;creator=factset&amp;DYN_ARGS=TRUE&amp;DOC_NAME=FAT:FQL_AUDITING_CLIENT_TEMPLATE.FAT&amp;display_string=Audit&amp;VAR:KEY=GNGJIPMNQD&amp;VAR:QUERY=UkdGX1BBWV9PVVRfUkFUSU8oQU5OLDIwMDksLCwsLCxOT0FVRElUKQ==&amp;WINDOW=FIRST_POPUP&amp;HEIGHT=45","0&amp;WIDTH=450&amp;START_MAXIMIZED=FALSE&amp;VAR:CALENDAR=FIVEDAY&amp;VAR:SYMBOL=B01CK5&amp;VAR:INDEX=0"}</definedName>
    <definedName name="_278__FDSAUDITLINK__" hidden="1">{"fdsup://directions/FAT Viewer?action=UPDATE&amp;creator=factset&amp;DYN_ARGS=TRUE&amp;DOC_NAME=FAT:FQL_AUDITING_CLIENT_TEMPLATE.FAT&amp;display_string=Audit&amp;VAR:KEY=YXMLUPSNGV&amp;VAR:QUERY=UkdGX1BBWV9PVVRfUkFUSU8oQU5OLDIwMDksLCwsLCxOT0FVRElUKQ==&amp;WINDOW=FIRST_POPUP&amp;HEIGHT=45","0&amp;WIDTH=450&amp;START_MAXIMIZED=FALSE&amp;VAR:CALENDAR=FIVEDAY&amp;VAR:SYMBOL=B5L4TW&amp;VAR:INDEX=0"}</definedName>
    <definedName name="_278__FDSAUDITLINK___1" hidden="1">{"fdsup://directions/FAT Viewer?action=UPDATE&amp;creator=factset&amp;DYN_ARGS=TRUE&amp;DOC_NAME=FAT:FQL_AUDITING_CLIENT_TEMPLATE.FAT&amp;display_string=Audit&amp;VAR:KEY=YXMLUPSNGV&amp;VAR:QUERY=UkdGX1BBWV9PVVRfUkFUSU8oQU5OLDIwMDksLCwsLCxOT0FVRElUKQ==&amp;WINDOW=FIRST_POPUP&amp;HEIGHT=45","0&amp;WIDTH=450&amp;START_MAXIMIZED=FALSE&amp;VAR:CALENDAR=FIVEDAY&amp;VAR:SYMBOL=B5L4TW&amp;VAR:INDEX=0"}</definedName>
    <definedName name="_278__FDSAUDITLINK___2" hidden="1">{"fdsup://directions/FAT Viewer?action=UPDATE&amp;creator=factset&amp;DYN_ARGS=TRUE&amp;DOC_NAME=FAT:FQL_AUDITING_CLIENT_TEMPLATE.FAT&amp;display_string=Audit&amp;VAR:KEY=YXMLUPSNGV&amp;VAR:QUERY=UkdGX1BBWV9PVVRfUkFUSU8oQU5OLDIwMDksLCwsLCxOT0FVRElUKQ==&amp;WINDOW=FIRST_POPUP&amp;HEIGHT=45","0&amp;WIDTH=450&amp;START_MAXIMIZED=FALSE&amp;VAR:CALENDAR=FIVEDAY&amp;VAR:SYMBOL=B5L4TW&amp;VAR:INDEX=0"}</definedName>
    <definedName name="_278__FDSAUDITLINK___3" hidden="1">{"fdsup://directions/FAT Viewer?action=UPDATE&amp;creator=factset&amp;DYN_ARGS=TRUE&amp;DOC_NAME=FAT:FQL_AUDITING_CLIENT_TEMPLATE.FAT&amp;display_string=Audit&amp;VAR:KEY=YXMLUPSNGV&amp;VAR:QUERY=UkdGX1BBWV9PVVRfUkFUSU8oQU5OLDIwMDksLCwsLCxOT0FVRElUKQ==&amp;WINDOW=FIRST_POPUP&amp;HEIGHT=45","0&amp;WIDTH=450&amp;START_MAXIMIZED=FALSE&amp;VAR:CALENDAR=FIVEDAY&amp;VAR:SYMBOL=B5L4TW&amp;VAR:INDEX=0"}</definedName>
    <definedName name="_279__FDSAUDITLINK__" hidden="1">{"fdsup://directions/FAT Viewer?action=UPDATE&amp;creator=factset&amp;DYN_ARGS=TRUE&amp;DOC_NAME=FAT:FQL_AUDITING_CLIENT_TEMPLATE.FAT&amp;display_string=Audit&amp;VAR:KEY=GZMXGPQZAV&amp;VAR:QUERY=UkdGX1BBWV9PVVRfUkFUSU8oQU5OLDIwMDksLCwsLCxOT0FVRElUKQ==&amp;WINDOW=FIRST_POPUP&amp;HEIGHT=45","0&amp;WIDTH=450&amp;START_MAXIMIZED=FALSE&amp;VAR:CALENDAR=FIVEDAY&amp;VAR:SYMBOL=B3VZ22&amp;VAR:INDEX=0"}</definedName>
    <definedName name="_279__FDSAUDITLINK___1" hidden="1">{"fdsup://directions/FAT Viewer?action=UPDATE&amp;creator=factset&amp;DYN_ARGS=TRUE&amp;DOC_NAME=FAT:FQL_AUDITING_CLIENT_TEMPLATE.FAT&amp;display_string=Audit&amp;VAR:KEY=GZMXGPQZAV&amp;VAR:QUERY=UkdGX1BBWV9PVVRfUkFUSU8oQU5OLDIwMDksLCwsLCxOT0FVRElUKQ==&amp;WINDOW=FIRST_POPUP&amp;HEIGHT=45","0&amp;WIDTH=450&amp;START_MAXIMIZED=FALSE&amp;VAR:CALENDAR=FIVEDAY&amp;VAR:SYMBOL=B3VZ22&amp;VAR:INDEX=0"}</definedName>
    <definedName name="_279__FDSAUDITLINK___2" hidden="1">{"fdsup://directions/FAT Viewer?action=UPDATE&amp;creator=factset&amp;DYN_ARGS=TRUE&amp;DOC_NAME=FAT:FQL_AUDITING_CLIENT_TEMPLATE.FAT&amp;display_string=Audit&amp;VAR:KEY=GZMXGPQZAV&amp;VAR:QUERY=UkdGX1BBWV9PVVRfUkFUSU8oQU5OLDIwMDksLCwsLCxOT0FVRElUKQ==&amp;WINDOW=FIRST_POPUP&amp;HEIGHT=45","0&amp;WIDTH=450&amp;START_MAXIMIZED=FALSE&amp;VAR:CALENDAR=FIVEDAY&amp;VAR:SYMBOL=B3VZ22&amp;VAR:INDEX=0"}</definedName>
    <definedName name="_279__FDSAUDITLINK___3" hidden="1">{"fdsup://directions/FAT Viewer?action=UPDATE&amp;creator=factset&amp;DYN_ARGS=TRUE&amp;DOC_NAME=FAT:FQL_AUDITING_CLIENT_TEMPLATE.FAT&amp;display_string=Audit&amp;VAR:KEY=GZMXGPQZAV&amp;VAR:QUERY=UkdGX1BBWV9PVVRfUkFUSU8oQU5OLDIwMDksLCwsLCxOT0FVRElUKQ==&amp;WINDOW=FIRST_POPUP&amp;HEIGHT=45","0&amp;WIDTH=450&amp;START_MAXIMIZED=FALSE&amp;VAR:CALENDAR=FIVEDAY&amp;VAR:SYMBOL=B3VZ22&amp;VAR:INDEX=0"}</definedName>
    <definedName name="_27P2_" localSheetId="6" hidden="1">#REF!</definedName>
    <definedName name="_27P2_" localSheetId="11" hidden="1">#REF!</definedName>
    <definedName name="_27P2_" hidden="1">#REF!</definedName>
    <definedName name="_27s14_" hidden="1">{#N/A,#N/A,FALSE,"UNIT";#N/A,#N/A,FALSE,"UNIT";#N/A,#N/A,FALSE,"계정"}</definedName>
    <definedName name="_27s17_" hidden="1">{#N/A,#N/A,FALSE,"UNIT";#N/A,#N/A,FALSE,"UNIT";#N/A,#N/A,FALSE,"계정"}</definedName>
    <definedName name="_28.dbf" localSheetId="37">#REF!</definedName>
    <definedName name="_28.dbf" localSheetId="23">#REF!</definedName>
    <definedName name="_28.dbf" localSheetId="6">#REF!</definedName>
    <definedName name="_28.dbf" localSheetId="11">#REF!</definedName>
    <definedName name="_28.dbf">#REF!</definedName>
    <definedName name="_28__123Graph_AChart_1O" localSheetId="37" hidden="1">#REF!</definedName>
    <definedName name="_28__123Graph_AChart_1O" localSheetId="23" hidden="1">#REF!</definedName>
    <definedName name="_28__123Graph_AChart_1O" localSheetId="6" hidden="1">#REF!</definedName>
    <definedName name="_28__123Graph_AChart_1O" localSheetId="11" hidden="1">#REF!</definedName>
    <definedName name="_28__123Graph_AChart_1O" hidden="1">#REF!</definedName>
    <definedName name="_28__123Graph_ACHART_22" localSheetId="37" hidden="1">#REF!</definedName>
    <definedName name="_28__123Graph_ACHART_22" localSheetId="23" hidden="1">#REF!</definedName>
    <definedName name="_28__123Graph_ACHART_22" localSheetId="6" hidden="1">#REF!</definedName>
    <definedName name="_28__123Graph_ACHART_22" localSheetId="11" hidden="1">#REF!</definedName>
    <definedName name="_28__123Graph_ACHART_22" hidden="1">#REF!</definedName>
    <definedName name="_28__123Graph_ACHART_8" localSheetId="37" hidden="1">#REF!</definedName>
    <definedName name="_28__123Graph_ACHART_8" localSheetId="23" hidden="1">#REF!</definedName>
    <definedName name="_28__123Graph_ACHART_8" localSheetId="6" hidden="1">#REF!</definedName>
    <definedName name="_28__123Graph_ACHART_8" localSheetId="11" hidden="1">#REF!</definedName>
    <definedName name="_28__123Graph_ACHART_8" hidden="1">#REF!</definedName>
    <definedName name="_28__FDSAUDITLINK__" hidden="1">{"fdsup://directions/FAT Viewer?action=UPDATE&amp;creator=factset&amp;DYN_ARGS=TRUE&amp;DOC_NAME=FAT:FQL_AUDITING_CLIENT_TEMPLATE.FAT&amp;display_string=Audit&amp;VAR:KEY=SRATUDMBUF&amp;VAR:QUERY=UkdGX1BBWV9PVVRfUkFUSU8oQU5OLDIwMDksLCwsLCxOT0FVRElUKQ==&amp;WINDOW=FIRST_POPUP&amp;HEIGHT=45","0&amp;WIDTH=450&amp;START_MAXIMIZED=FALSE&amp;VAR:CALENDAR=FIVEDAY&amp;VAR:SYMBOL=B58V69&amp;VAR:INDEX=0"}</definedName>
    <definedName name="_28__FDSAUDITLINK___1" hidden="1">{"fdsup://directions/FAT Viewer?action=UPDATE&amp;creator=factset&amp;DYN_ARGS=TRUE&amp;DOC_NAME=FAT:FQL_AUDITING_CLIENT_TEMPLATE.FAT&amp;display_string=Audit&amp;VAR:KEY=SRATUDMBUF&amp;VAR:QUERY=UkdGX1BBWV9PVVRfUkFUSU8oQU5OLDIwMDksLCwsLCxOT0FVRElUKQ==&amp;WINDOW=FIRST_POPUP&amp;HEIGHT=45","0&amp;WIDTH=450&amp;START_MAXIMIZED=FALSE&amp;VAR:CALENDAR=FIVEDAY&amp;VAR:SYMBOL=B58V69&amp;VAR:INDEX=0"}</definedName>
    <definedName name="_28__FDSAUDITLINK___2" hidden="1">{"fdsup://directions/FAT Viewer?action=UPDATE&amp;creator=factset&amp;DYN_ARGS=TRUE&amp;DOC_NAME=FAT:FQL_AUDITING_CLIENT_TEMPLATE.FAT&amp;display_string=Audit&amp;VAR:KEY=SRATUDMBUF&amp;VAR:QUERY=UkdGX1BBWV9PVVRfUkFUSU8oQU5OLDIwMDksLCwsLCxOT0FVRElUKQ==&amp;WINDOW=FIRST_POPUP&amp;HEIGHT=45","0&amp;WIDTH=450&amp;START_MAXIMIZED=FALSE&amp;VAR:CALENDAR=FIVEDAY&amp;VAR:SYMBOL=B58V69&amp;VAR:INDEX=0"}</definedName>
    <definedName name="_28__FDSAUDITLINK___3" hidden="1">{"fdsup://directions/FAT Viewer?action=UPDATE&amp;creator=factset&amp;DYN_ARGS=TRUE&amp;DOC_NAME=FAT:FQL_AUDITING_CLIENT_TEMPLATE.FAT&amp;display_string=Audit&amp;VAR:KEY=SRATUDMBUF&amp;VAR:QUERY=UkdGX1BBWV9PVVRfUkFUSU8oQU5OLDIwMDksLCwsLCxOT0FVRElUKQ==&amp;WINDOW=FIRST_POPUP&amp;HEIGHT=45","0&amp;WIDTH=450&amp;START_MAXIMIZED=FALSE&amp;VAR:CALENDAR=FIVEDAY&amp;VAR:SYMBOL=B58V69&amp;VAR:INDEX=0"}</definedName>
    <definedName name="_280__FDSAUDITLINK__" hidden="1">{"fdsup://directions/FAT Viewer?action=UPDATE&amp;creator=factset&amp;DYN_ARGS=TRUE&amp;DOC_NAME=FAT:FQL_AUDITING_CLIENT_TEMPLATE.FAT&amp;display_string=Audit&amp;VAR:KEY=UVUXEHOBSV&amp;VAR:QUERY=UkdGX0VOVFJQUl9WQUxfREFJTFkoNDA5ODMsLCwsVVNELCwnRElMJyk=&amp;WINDOW=FIRST_POPUP&amp;HEIGHT=45","0&amp;WIDTH=450&amp;START_MAXIMIZED=FALSE&amp;VAR:CALENDAR=FIVEDAY&amp;VAR:SYMBOL=673946&amp;VAR:INDEX=0"}</definedName>
    <definedName name="_280__FDSAUDITLINK___1" hidden="1">{"fdsup://directions/FAT Viewer?action=UPDATE&amp;creator=factset&amp;DYN_ARGS=TRUE&amp;DOC_NAME=FAT:FQL_AUDITING_CLIENT_TEMPLATE.FAT&amp;display_string=Audit&amp;VAR:KEY=UVUXEHOBSV&amp;VAR:QUERY=UkdGX0VOVFJQUl9WQUxfREFJTFkoNDA5ODMsLCwsVVNELCwnRElMJyk=&amp;WINDOW=FIRST_POPUP&amp;HEIGHT=45","0&amp;WIDTH=450&amp;START_MAXIMIZED=FALSE&amp;VAR:CALENDAR=FIVEDAY&amp;VAR:SYMBOL=673946&amp;VAR:INDEX=0"}</definedName>
    <definedName name="_280__FDSAUDITLINK___2" hidden="1">{"fdsup://directions/FAT Viewer?action=UPDATE&amp;creator=factset&amp;DYN_ARGS=TRUE&amp;DOC_NAME=FAT:FQL_AUDITING_CLIENT_TEMPLATE.FAT&amp;display_string=Audit&amp;VAR:KEY=UVUXEHOBSV&amp;VAR:QUERY=UkdGX0VOVFJQUl9WQUxfREFJTFkoNDA5ODMsLCwsVVNELCwnRElMJyk=&amp;WINDOW=FIRST_POPUP&amp;HEIGHT=45","0&amp;WIDTH=450&amp;START_MAXIMIZED=FALSE&amp;VAR:CALENDAR=FIVEDAY&amp;VAR:SYMBOL=673946&amp;VAR:INDEX=0"}</definedName>
    <definedName name="_280__FDSAUDITLINK___3" hidden="1">{"fdsup://directions/FAT Viewer?action=UPDATE&amp;creator=factset&amp;DYN_ARGS=TRUE&amp;DOC_NAME=FAT:FQL_AUDITING_CLIENT_TEMPLATE.FAT&amp;display_string=Audit&amp;VAR:KEY=UVUXEHOBSV&amp;VAR:QUERY=UkdGX0VOVFJQUl9WQUxfREFJTFkoNDA5ODMsLCwsVVNELCwnRElMJyk=&amp;WINDOW=FIRST_POPUP&amp;HEIGHT=45","0&amp;WIDTH=450&amp;START_MAXIMIZED=FALSE&amp;VAR:CALENDAR=FIVEDAY&amp;VAR:SYMBOL=673946&amp;VAR:INDEX=0"}</definedName>
    <definedName name="_281__FDSAUDITLINK__" hidden="1">{"fdsup://directions/FAT Viewer?action=UPDATE&amp;creator=factset&amp;DYN_ARGS=TRUE&amp;DOC_NAME=FAT:FQL_AUDITING_CLIENT_TEMPLATE.FAT&amp;display_string=Audit&amp;VAR:KEY=GNWTKBCBAN&amp;VAR:QUERY=UkdGX0VOVFJQUl9WQUxfREFJTFkoNDA5ODMsLCwsVVNELCwnRElMJyk=&amp;WINDOW=FIRST_POPUP&amp;HEIGHT=45","0&amp;WIDTH=450&amp;START_MAXIMIZED=FALSE&amp;VAR:CALENDAR=FIVEDAY&amp;VAR:SYMBOL=B02PD4&amp;VAR:INDEX=0"}</definedName>
    <definedName name="_281__FDSAUDITLINK___1" hidden="1">{"fdsup://directions/FAT Viewer?action=UPDATE&amp;creator=factset&amp;DYN_ARGS=TRUE&amp;DOC_NAME=FAT:FQL_AUDITING_CLIENT_TEMPLATE.FAT&amp;display_string=Audit&amp;VAR:KEY=GNWTKBCBAN&amp;VAR:QUERY=UkdGX0VOVFJQUl9WQUxfREFJTFkoNDA5ODMsLCwsVVNELCwnRElMJyk=&amp;WINDOW=FIRST_POPUP&amp;HEIGHT=45","0&amp;WIDTH=450&amp;START_MAXIMIZED=FALSE&amp;VAR:CALENDAR=FIVEDAY&amp;VAR:SYMBOL=B02PD4&amp;VAR:INDEX=0"}</definedName>
    <definedName name="_281__FDSAUDITLINK___2" hidden="1">{"fdsup://directions/FAT Viewer?action=UPDATE&amp;creator=factset&amp;DYN_ARGS=TRUE&amp;DOC_NAME=FAT:FQL_AUDITING_CLIENT_TEMPLATE.FAT&amp;display_string=Audit&amp;VAR:KEY=GNWTKBCBAN&amp;VAR:QUERY=UkdGX0VOVFJQUl9WQUxfREFJTFkoNDA5ODMsLCwsVVNELCwnRElMJyk=&amp;WINDOW=FIRST_POPUP&amp;HEIGHT=45","0&amp;WIDTH=450&amp;START_MAXIMIZED=FALSE&amp;VAR:CALENDAR=FIVEDAY&amp;VAR:SYMBOL=B02PD4&amp;VAR:INDEX=0"}</definedName>
    <definedName name="_281__FDSAUDITLINK___3" hidden="1">{"fdsup://directions/FAT Viewer?action=UPDATE&amp;creator=factset&amp;DYN_ARGS=TRUE&amp;DOC_NAME=FAT:FQL_AUDITING_CLIENT_TEMPLATE.FAT&amp;display_string=Audit&amp;VAR:KEY=GNWTKBCBAN&amp;VAR:QUERY=UkdGX0VOVFJQUl9WQUxfREFJTFkoNDA5ODMsLCwsVVNELCwnRElMJyk=&amp;WINDOW=FIRST_POPUP&amp;HEIGHT=45","0&amp;WIDTH=450&amp;START_MAXIMIZED=FALSE&amp;VAR:CALENDAR=FIVEDAY&amp;VAR:SYMBOL=B02PD4&amp;VAR:INDEX=0"}</definedName>
    <definedName name="_282__FDSAUDITLINK__" hidden="1">{"fdsup://directions/FAT Viewer?action=UPDATE&amp;creator=factset&amp;DYN_ARGS=TRUE&amp;DOC_NAME=FAT:FQL_AUDITING_CLIENT_TEMPLATE.FAT&amp;display_string=Audit&amp;VAR:KEY=GRIVGPMPKT&amp;VAR:QUERY=UkdGX0VOVFJQUl9WQUxfREFJTFkoNDA5ODMsLCwsVVNELCwnRElMJyk=&amp;WINDOW=FIRST_POPUP&amp;HEIGHT=45","0&amp;WIDTH=450&amp;START_MAXIMIZED=FALSE&amp;VAR:CALENDAR=FIVEDAY&amp;VAR:SYMBOL=B1XGL3&amp;VAR:INDEX=0"}</definedName>
    <definedName name="_282__FDSAUDITLINK___1" hidden="1">{"fdsup://directions/FAT Viewer?action=UPDATE&amp;creator=factset&amp;DYN_ARGS=TRUE&amp;DOC_NAME=FAT:FQL_AUDITING_CLIENT_TEMPLATE.FAT&amp;display_string=Audit&amp;VAR:KEY=GRIVGPMPKT&amp;VAR:QUERY=UkdGX0VOVFJQUl9WQUxfREFJTFkoNDA5ODMsLCwsVVNELCwnRElMJyk=&amp;WINDOW=FIRST_POPUP&amp;HEIGHT=45","0&amp;WIDTH=450&amp;START_MAXIMIZED=FALSE&amp;VAR:CALENDAR=FIVEDAY&amp;VAR:SYMBOL=B1XGL3&amp;VAR:INDEX=0"}</definedName>
    <definedName name="_282__FDSAUDITLINK___2" hidden="1">{"fdsup://directions/FAT Viewer?action=UPDATE&amp;creator=factset&amp;DYN_ARGS=TRUE&amp;DOC_NAME=FAT:FQL_AUDITING_CLIENT_TEMPLATE.FAT&amp;display_string=Audit&amp;VAR:KEY=GRIVGPMPKT&amp;VAR:QUERY=UkdGX0VOVFJQUl9WQUxfREFJTFkoNDA5ODMsLCwsVVNELCwnRElMJyk=&amp;WINDOW=FIRST_POPUP&amp;HEIGHT=45","0&amp;WIDTH=450&amp;START_MAXIMIZED=FALSE&amp;VAR:CALENDAR=FIVEDAY&amp;VAR:SYMBOL=B1XGL3&amp;VAR:INDEX=0"}</definedName>
    <definedName name="_282__FDSAUDITLINK___3" hidden="1">{"fdsup://directions/FAT Viewer?action=UPDATE&amp;creator=factset&amp;DYN_ARGS=TRUE&amp;DOC_NAME=FAT:FQL_AUDITING_CLIENT_TEMPLATE.FAT&amp;display_string=Audit&amp;VAR:KEY=GRIVGPMPKT&amp;VAR:QUERY=UkdGX0VOVFJQUl9WQUxfREFJTFkoNDA5ODMsLCwsVVNELCwnRElMJyk=&amp;WINDOW=FIRST_POPUP&amp;HEIGHT=45","0&amp;WIDTH=450&amp;START_MAXIMIZED=FALSE&amp;VAR:CALENDAR=FIVEDAY&amp;VAR:SYMBOL=B1XGL3&amp;VAR:INDEX=0"}</definedName>
    <definedName name="_283__FDSAUDITLINK__" hidden="1">{"fdsup://directions/FAT Viewer?action=UPDATE&amp;creator=factset&amp;DYN_ARGS=TRUE&amp;DOC_NAME=FAT:FQL_AUDITING_CLIENT_TEMPLATE.FAT&amp;display_string=Audit&amp;VAR:KEY=QDENAZOBGB&amp;VAR:QUERY=UkdGX0VOVFJQUl9WQUxfREFJTFkoNDA5ODMsLCwsVVNELCwnRElMJyk=&amp;WINDOW=FIRST_POPUP&amp;HEIGHT=45","0&amp;WIDTH=450&amp;START_MAXIMIZED=FALSE&amp;VAR:CALENDAR=FIVEDAY&amp;VAR:SYMBOL=B1GGXQ&amp;VAR:INDEX=0"}</definedName>
    <definedName name="_283__FDSAUDITLINK___1" hidden="1">{"fdsup://directions/FAT Viewer?action=UPDATE&amp;creator=factset&amp;DYN_ARGS=TRUE&amp;DOC_NAME=FAT:FQL_AUDITING_CLIENT_TEMPLATE.FAT&amp;display_string=Audit&amp;VAR:KEY=QDENAZOBGB&amp;VAR:QUERY=UkdGX0VOVFJQUl9WQUxfREFJTFkoNDA5ODMsLCwsVVNELCwnRElMJyk=&amp;WINDOW=FIRST_POPUP&amp;HEIGHT=45","0&amp;WIDTH=450&amp;START_MAXIMIZED=FALSE&amp;VAR:CALENDAR=FIVEDAY&amp;VAR:SYMBOL=B1GGXQ&amp;VAR:INDEX=0"}</definedName>
    <definedName name="_283__FDSAUDITLINK___2" hidden="1">{"fdsup://directions/FAT Viewer?action=UPDATE&amp;creator=factset&amp;DYN_ARGS=TRUE&amp;DOC_NAME=FAT:FQL_AUDITING_CLIENT_TEMPLATE.FAT&amp;display_string=Audit&amp;VAR:KEY=QDENAZOBGB&amp;VAR:QUERY=UkdGX0VOVFJQUl9WQUxfREFJTFkoNDA5ODMsLCwsVVNELCwnRElMJyk=&amp;WINDOW=FIRST_POPUP&amp;HEIGHT=45","0&amp;WIDTH=450&amp;START_MAXIMIZED=FALSE&amp;VAR:CALENDAR=FIVEDAY&amp;VAR:SYMBOL=B1GGXQ&amp;VAR:INDEX=0"}</definedName>
    <definedName name="_283__FDSAUDITLINK___3" hidden="1">{"fdsup://directions/FAT Viewer?action=UPDATE&amp;creator=factset&amp;DYN_ARGS=TRUE&amp;DOC_NAME=FAT:FQL_AUDITING_CLIENT_TEMPLATE.FAT&amp;display_string=Audit&amp;VAR:KEY=QDENAZOBGB&amp;VAR:QUERY=UkdGX0VOVFJQUl9WQUxfREFJTFkoNDA5ODMsLCwsVVNELCwnRElMJyk=&amp;WINDOW=FIRST_POPUP&amp;HEIGHT=45","0&amp;WIDTH=450&amp;START_MAXIMIZED=FALSE&amp;VAR:CALENDAR=FIVEDAY&amp;VAR:SYMBOL=B1GGXQ&amp;VAR:INDEX=0"}</definedName>
    <definedName name="_284__FDSAUDITLINK__" hidden="1">{"fdsup://directions/FAT Viewer?action=UPDATE&amp;creator=factset&amp;DYN_ARGS=TRUE&amp;DOC_NAME=FAT:FQL_AUDITING_CLIENT_TEMPLATE.FAT&amp;display_string=Audit&amp;VAR:KEY=MTAXENKNCR&amp;VAR:QUERY=UkdGX0VOVFJQUl9WQUxfREFJTFkoNDA5ODMsLCwsVVNELCwnRElMJyk=&amp;WINDOW=FIRST_POPUP&amp;HEIGHT=45","0&amp;WIDTH=450&amp;START_MAXIMIZED=FALSE&amp;VAR:CALENDAR=FIVEDAY&amp;VAR:SYMBOL=B01CK5&amp;VAR:INDEX=0"}</definedName>
    <definedName name="_284__FDSAUDITLINK___1" hidden="1">{"fdsup://directions/FAT Viewer?action=UPDATE&amp;creator=factset&amp;DYN_ARGS=TRUE&amp;DOC_NAME=FAT:FQL_AUDITING_CLIENT_TEMPLATE.FAT&amp;display_string=Audit&amp;VAR:KEY=MTAXENKNCR&amp;VAR:QUERY=UkdGX0VOVFJQUl9WQUxfREFJTFkoNDA5ODMsLCwsVVNELCwnRElMJyk=&amp;WINDOW=FIRST_POPUP&amp;HEIGHT=45","0&amp;WIDTH=450&amp;START_MAXIMIZED=FALSE&amp;VAR:CALENDAR=FIVEDAY&amp;VAR:SYMBOL=B01CK5&amp;VAR:INDEX=0"}</definedName>
    <definedName name="_284__FDSAUDITLINK___2" hidden="1">{"fdsup://directions/FAT Viewer?action=UPDATE&amp;creator=factset&amp;DYN_ARGS=TRUE&amp;DOC_NAME=FAT:FQL_AUDITING_CLIENT_TEMPLATE.FAT&amp;display_string=Audit&amp;VAR:KEY=MTAXENKNCR&amp;VAR:QUERY=UkdGX0VOVFJQUl9WQUxfREFJTFkoNDA5ODMsLCwsVVNELCwnRElMJyk=&amp;WINDOW=FIRST_POPUP&amp;HEIGHT=45","0&amp;WIDTH=450&amp;START_MAXIMIZED=FALSE&amp;VAR:CALENDAR=FIVEDAY&amp;VAR:SYMBOL=B01CK5&amp;VAR:INDEX=0"}</definedName>
    <definedName name="_284__FDSAUDITLINK___3" hidden="1">{"fdsup://directions/FAT Viewer?action=UPDATE&amp;creator=factset&amp;DYN_ARGS=TRUE&amp;DOC_NAME=FAT:FQL_AUDITING_CLIENT_TEMPLATE.FAT&amp;display_string=Audit&amp;VAR:KEY=MTAXENKNCR&amp;VAR:QUERY=UkdGX0VOVFJQUl9WQUxfREFJTFkoNDA5ODMsLCwsVVNELCwnRElMJyk=&amp;WINDOW=FIRST_POPUP&amp;HEIGHT=45","0&amp;WIDTH=450&amp;START_MAXIMIZED=FALSE&amp;VAR:CALENDAR=FIVEDAY&amp;VAR:SYMBOL=B01CK5&amp;VAR:INDEX=0"}</definedName>
    <definedName name="_285__FDSAUDITLINK__" hidden="1">{"fdsup://directions/FAT Viewer?action=UPDATE&amp;creator=factset&amp;DYN_ARGS=TRUE&amp;DOC_NAME=FAT:FQL_AUDITING_CLIENT_TEMPLATE.FAT&amp;display_string=Audit&amp;VAR:KEY=GNMLWLMTIV&amp;VAR:QUERY=UkdGX0VOVFJQUl9WQUxfREFJTFkoNDA5ODMsLCwsVVNELCwnRElMJyk=&amp;WINDOW=FIRST_POPUP&amp;HEIGHT=45","0&amp;WIDTH=450&amp;START_MAXIMIZED=FALSE&amp;VAR:CALENDAR=FIVEDAY&amp;VAR:SYMBOL=B5L4TW&amp;VAR:INDEX=0"}</definedName>
    <definedName name="_285__FDSAUDITLINK___1" hidden="1">{"fdsup://directions/FAT Viewer?action=UPDATE&amp;creator=factset&amp;DYN_ARGS=TRUE&amp;DOC_NAME=FAT:FQL_AUDITING_CLIENT_TEMPLATE.FAT&amp;display_string=Audit&amp;VAR:KEY=GNMLWLMTIV&amp;VAR:QUERY=UkdGX0VOVFJQUl9WQUxfREFJTFkoNDA5ODMsLCwsVVNELCwnRElMJyk=&amp;WINDOW=FIRST_POPUP&amp;HEIGHT=45","0&amp;WIDTH=450&amp;START_MAXIMIZED=FALSE&amp;VAR:CALENDAR=FIVEDAY&amp;VAR:SYMBOL=B5L4TW&amp;VAR:INDEX=0"}</definedName>
    <definedName name="_285__FDSAUDITLINK___2" hidden="1">{"fdsup://directions/FAT Viewer?action=UPDATE&amp;creator=factset&amp;DYN_ARGS=TRUE&amp;DOC_NAME=FAT:FQL_AUDITING_CLIENT_TEMPLATE.FAT&amp;display_string=Audit&amp;VAR:KEY=GNMLWLMTIV&amp;VAR:QUERY=UkdGX0VOVFJQUl9WQUxfREFJTFkoNDA5ODMsLCwsVVNELCwnRElMJyk=&amp;WINDOW=FIRST_POPUP&amp;HEIGHT=45","0&amp;WIDTH=450&amp;START_MAXIMIZED=FALSE&amp;VAR:CALENDAR=FIVEDAY&amp;VAR:SYMBOL=B5L4TW&amp;VAR:INDEX=0"}</definedName>
    <definedName name="_285__FDSAUDITLINK___3" hidden="1">{"fdsup://directions/FAT Viewer?action=UPDATE&amp;creator=factset&amp;DYN_ARGS=TRUE&amp;DOC_NAME=FAT:FQL_AUDITING_CLIENT_TEMPLATE.FAT&amp;display_string=Audit&amp;VAR:KEY=GNMLWLMTIV&amp;VAR:QUERY=UkdGX0VOVFJQUl9WQUxfREFJTFkoNDA5ODMsLCwsVVNELCwnRElMJyk=&amp;WINDOW=FIRST_POPUP&amp;HEIGHT=45","0&amp;WIDTH=450&amp;START_MAXIMIZED=FALSE&amp;VAR:CALENDAR=FIVEDAY&amp;VAR:SYMBOL=B5L4TW&amp;VAR:INDEX=0"}</definedName>
    <definedName name="_2856" localSheetId="6">#REF!</definedName>
    <definedName name="_2856" localSheetId="11">#REF!</definedName>
    <definedName name="_2856">#REF!</definedName>
    <definedName name="_286__FDSAUDITLINK__" hidden="1">{"fdsup://directions/FAT Viewer?action=UPDATE&amp;creator=factset&amp;DYN_ARGS=TRUE&amp;DOC_NAME=FAT:FQL_AUDITING_CLIENT_TEMPLATE.FAT&amp;display_string=Audit&amp;VAR:KEY=ADOJMTWFML&amp;VAR:QUERY=UkdGX0VOVFJQUl9WQUxfREFJTFkoNDA5ODMsLCwsVVNELCwnRElMJyk=&amp;WINDOW=FIRST_POPUP&amp;HEIGHT=45","0&amp;WIDTH=450&amp;START_MAXIMIZED=FALSE&amp;VAR:CALENDAR=FIVEDAY&amp;VAR:SYMBOL=B3VZ22&amp;VAR:INDEX=0"}</definedName>
    <definedName name="_286__FDSAUDITLINK___1" hidden="1">{"fdsup://directions/FAT Viewer?action=UPDATE&amp;creator=factset&amp;DYN_ARGS=TRUE&amp;DOC_NAME=FAT:FQL_AUDITING_CLIENT_TEMPLATE.FAT&amp;display_string=Audit&amp;VAR:KEY=ADOJMTWFML&amp;VAR:QUERY=UkdGX0VOVFJQUl9WQUxfREFJTFkoNDA5ODMsLCwsVVNELCwnRElMJyk=&amp;WINDOW=FIRST_POPUP&amp;HEIGHT=45","0&amp;WIDTH=450&amp;START_MAXIMIZED=FALSE&amp;VAR:CALENDAR=FIVEDAY&amp;VAR:SYMBOL=B3VZ22&amp;VAR:INDEX=0"}</definedName>
    <definedName name="_286__FDSAUDITLINK___2" hidden="1">{"fdsup://directions/FAT Viewer?action=UPDATE&amp;creator=factset&amp;DYN_ARGS=TRUE&amp;DOC_NAME=FAT:FQL_AUDITING_CLIENT_TEMPLATE.FAT&amp;display_string=Audit&amp;VAR:KEY=ADOJMTWFML&amp;VAR:QUERY=UkdGX0VOVFJQUl9WQUxfREFJTFkoNDA5ODMsLCwsVVNELCwnRElMJyk=&amp;WINDOW=FIRST_POPUP&amp;HEIGHT=45","0&amp;WIDTH=450&amp;START_MAXIMIZED=FALSE&amp;VAR:CALENDAR=FIVEDAY&amp;VAR:SYMBOL=B3VZ22&amp;VAR:INDEX=0"}</definedName>
    <definedName name="_286__FDSAUDITLINK___3" hidden="1">{"fdsup://directions/FAT Viewer?action=UPDATE&amp;creator=factset&amp;DYN_ARGS=TRUE&amp;DOC_NAME=FAT:FQL_AUDITING_CLIENT_TEMPLATE.FAT&amp;display_string=Audit&amp;VAR:KEY=ADOJMTWFML&amp;VAR:QUERY=UkdGX0VOVFJQUl9WQUxfREFJTFkoNDA5ODMsLCwsVVNELCwnRElMJyk=&amp;WINDOW=FIRST_POPUP&amp;HEIGHT=45","0&amp;WIDTH=450&amp;START_MAXIMIZED=FALSE&amp;VAR:CALENDAR=FIVEDAY&amp;VAR:SYMBOL=B3VZ22&amp;VAR:INDEX=0"}</definedName>
    <definedName name="_287__FDSAUDITLINK__" hidden="1">{"fdsup://directions/FAT Viewer?action=UPDATE&amp;creator=factset&amp;DYN_ARGS=TRUE&amp;DOC_NAME=FAT:FQL_AUDITING_CLIENT_TEMPLATE.FAT&amp;display_string=Audit&amp;VAR:KEY=NKREHGZUJK&amp;VAR:QUERY=UkdGX1BBWV9PVVRfUkFUSU8oQU5OLDIwMDksLCwsLCxOT0FVRElUKQ==&amp;WINDOW=FIRST_POPUP&amp;HEIGHT=45","0&amp;WIDTH=450&amp;START_MAXIMIZED=FALSE&amp;VAR:CALENDAR=FIVEDAY&amp;VAR:SYMBOL=618666&amp;VAR:INDEX=0"}</definedName>
    <definedName name="_287__FDSAUDITLINK___1" hidden="1">{"fdsup://directions/FAT Viewer?action=UPDATE&amp;creator=factset&amp;DYN_ARGS=TRUE&amp;DOC_NAME=FAT:FQL_AUDITING_CLIENT_TEMPLATE.FAT&amp;display_string=Audit&amp;VAR:KEY=NKREHGZUJK&amp;VAR:QUERY=UkdGX1BBWV9PVVRfUkFUSU8oQU5OLDIwMDksLCwsLCxOT0FVRElUKQ==&amp;WINDOW=FIRST_POPUP&amp;HEIGHT=45","0&amp;WIDTH=450&amp;START_MAXIMIZED=FALSE&amp;VAR:CALENDAR=FIVEDAY&amp;VAR:SYMBOL=618666&amp;VAR:INDEX=0"}</definedName>
    <definedName name="_287__FDSAUDITLINK___2" hidden="1">{"fdsup://directions/FAT Viewer?action=UPDATE&amp;creator=factset&amp;DYN_ARGS=TRUE&amp;DOC_NAME=FAT:FQL_AUDITING_CLIENT_TEMPLATE.FAT&amp;display_string=Audit&amp;VAR:KEY=NKREHGZUJK&amp;VAR:QUERY=UkdGX1BBWV9PVVRfUkFUSU8oQU5OLDIwMDksLCwsLCxOT0FVRElUKQ==&amp;WINDOW=FIRST_POPUP&amp;HEIGHT=45","0&amp;WIDTH=450&amp;START_MAXIMIZED=FALSE&amp;VAR:CALENDAR=FIVEDAY&amp;VAR:SYMBOL=618666&amp;VAR:INDEX=0"}</definedName>
    <definedName name="_287__FDSAUDITLINK___3" hidden="1">{"fdsup://directions/FAT Viewer?action=UPDATE&amp;creator=factset&amp;DYN_ARGS=TRUE&amp;DOC_NAME=FAT:FQL_AUDITING_CLIENT_TEMPLATE.FAT&amp;display_string=Audit&amp;VAR:KEY=NKREHGZUJK&amp;VAR:QUERY=UkdGX1BBWV9PVVRfUkFUSU8oQU5OLDIwMDksLCwsLCxOT0FVRElUKQ==&amp;WINDOW=FIRST_POPUP&amp;HEIGHT=45","0&amp;WIDTH=450&amp;START_MAXIMIZED=FALSE&amp;VAR:CALENDAR=FIVEDAY&amp;VAR:SYMBOL=618666&amp;VAR:INDEX=0"}</definedName>
    <definedName name="_288__FDSAUDITLINK__" hidden="1">{"fdsup://directions/FAT Viewer?action=UPDATE&amp;creator=factset&amp;DYN_ARGS=TRUE&amp;DOC_NAME=FAT:FQL_AUDITING_CLIENT_TEMPLATE.FAT&amp;display_string=Audit&amp;VAR:KEY=JIFGPWXORG&amp;VAR:QUERY=UkdGX0VOVFJQUl9WQUxfREFJTFkoNDA5ODMsLCwsVVNELCwnRElMJyk=&amp;WINDOW=FIRST_POPUP&amp;HEIGHT=45","0&amp;WIDTH=450&amp;START_MAXIMIZED=FALSE&amp;VAR:CALENDAR=FIVEDAY&amp;VAR:SYMBOL=614101&amp;VAR:INDEX=0"}</definedName>
    <definedName name="_288__FDSAUDITLINK___1" hidden="1">{"fdsup://directions/FAT Viewer?action=UPDATE&amp;creator=factset&amp;DYN_ARGS=TRUE&amp;DOC_NAME=FAT:FQL_AUDITING_CLIENT_TEMPLATE.FAT&amp;display_string=Audit&amp;VAR:KEY=JIFGPWXORG&amp;VAR:QUERY=UkdGX0VOVFJQUl9WQUxfREFJTFkoNDA5ODMsLCwsVVNELCwnRElMJyk=&amp;WINDOW=FIRST_POPUP&amp;HEIGHT=45","0&amp;WIDTH=450&amp;START_MAXIMIZED=FALSE&amp;VAR:CALENDAR=FIVEDAY&amp;VAR:SYMBOL=614101&amp;VAR:INDEX=0"}</definedName>
    <definedName name="_288__FDSAUDITLINK___2" hidden="1">{"fdsup://directions/FAT Viewer?action=UPDATE&amp;creator=factset&amp;DYN_ARGS=TRUE&amp;DOC_NAME=FAT:FQL_AUDITING_CLIENT_TEMPLATE.FAT&amp;display_string=Audit&amp;VAR:KEY=JIFGPWXORG&amp;VAR:QUERY=UkdGX0VOVFJQUl9WQUxfREFJTFkoNDA5ODMsLCwsVVNELCwnRElMJyk=&amp;WINDOW=FIRST_POPUP&amp;HEIGHT=45","0&amp;WIDTH=450&amp;START_MAXIMIZED=FALSE&amp;VAR:CALENDAR=FIVEDAY&amp;VAR:SYMBOL=614101&amp;VAR:INDEX=0"}</definedName>
    <definedName name="_288__FDSAUDITLINK___3" hidden="1">{"fdsup://directions/FAT Viewer?action=UPDATE&amp;creator=factset&amp;DYN_ARGS=TRUE&amp;DOC_NAME=FAT:FQL_AUDITING_CLIENT_TEMPLATE.FAT&amp;display_string=Audit&amp;VAR:KEY=JIFGPWXORG&amp;VAR:QUERY=UkdGX0VOVFJQUl9WQUxfREFJTFkoNDA5ODMsLCwsVVNELCwnRElMJyk=&amp;WINDOW=FIRST_POPUP&amp;HEIGHT=45","0&amp;WIDTH=450&amp;START_MAXIMIZED=FALSE&amp;VAR:CALENDAR=FIVEDAY&amp;VAR:SYMBOL=614101&amp;VAR:INDEX=0"}</definedName>
    <definedName name="_289__FDSAUDITLINK__" hidden="1">{"fdsup://directions/FAT Viewer?action=UPDATE&amp;creator=factset&amp;DYN_ARGS=TRUE&amp;DOC_NAME=FAT:FQL_AUDITING_CLIENT_TEMPLATE.FAT&amp;display_string=Audit&amp;VAR:KEY=PMHYVMTWFK&amp;VAR:QUERY=UkdGX1BBWV9PVVRfUkFUSU8oQU5OLDIwMDksLCwsLCxOT0FVRElUKQ==&amp;WINDOW=FIRST_POPUP&amp;HEIGHT=45","0&amp;WIDTH=450&amp;START_MAXIMIZED=FALSE&amp;VAR:CALENDAR=FIVEDAY&amp;VAR:SYMBOL=614101&amp;VAR:INDEX=0"}</definedName>
    <definedName name="_289__FDSAUDITLINK___1" hidden="1">{"fdsup://directions/FAT Viewer?action=UPDATE&amp;creator=factset&amp;DYN_ARGS=TRUE&amp;DOC_NAME=FAT:FQL_AUDITING_CLIENT_TEMPLATE.FAT&amp;display_string=Audit&amp;VAR:KEY=PMHYVMTWFK&amp;VAR:QUERY=UkdGX1BBWV9PVVRfUkFUSU8oQU5OLDIwMDksLCwsLCxOT0FVRElUKQ==&amp;WINDOW=FIRST_POPUP&amp;HEIGHT=45","0&amp;WIDTH=450&amp;START_MAXIMIZED=FALSE&amp;VAR:CALENDAR=FIVEDAY&amp;VAR:SYMBOL=614101&amp;VAR:INDEX=0"}</definedName>
    <definedName name="_289__FDSAUDITLINK___2" hidden="1">{"fdsup://directions/FAT Viewer?action=UPDATE&amp;creator=factset&amp;DYN_ARGS=TRUE&amp;DOC_NAME=FAT:FQL_AUDITING_CLIENT_TEMPLATE.FAT&amp;display_string=Audit&amp;VAR:KEY=PMHYVMTWFK&amp;VAR:QUERY=UkdGX1BBWV9PVVRfUkFUSU8oQU5OLDIwMDksLCwsLCxOT0FVRElUKQ==&amp;WINDOW=FIRST_POPUP&amp;HEIGHT=45","0&amp;WIDTH=450&amp;START_MAXIMIZED=FALSE&amp;VAR:CALENDAR=FIVEDAY&amp;VAR:SYMBOL=614101&amp;VAR:INDEX=0"}</definedName>
    <definedName name="_289__FDSAUDITLINK___3" hidden="1">{"fdsup://directions/FAT Viewer?action=UPDATE&amp;creator=factset&amp;DYN_ARGS=TRUE&amp;DOC_NAME=FAT:FQL_AUDITING_CLIENT_TEMPLATE.FAT&amp;display_string=Audit&amp;VAR:KEY=PMHYVMTWFK&amp;VAR:QUERY=UkdGX1BBWV9PVVRfUkFUSU8oQU5OLDIwMDksLCwsLCxOT0FVRElUKQ==&amp;WINDOW=FIRST_POPUP&amp;HEIGHT=45","0&amp;WIDTH=450&amp;START_MAXIMIZED=FALSE&amp;VAR:CALENDAR=FIVEDAY&amp;VAR:SYMBOL=614101&amp;VAR:INDEX=0"}</definedName>
    <definedName name="_28P3_" localSheetId="6" hidden="1">#REF!</definedName>
    <definedName name="_28P3_" localSheetId="11" hidden="1">#REF!</definedName>
    <definedName name="_28P3_" hidden="1">#REF!</definedName>
    <definedName name="_29__123Graph_AChart_1P" localSheetId="37" hidden="1">#REF!</definedName>
    <definedName name="_29__123Graph_AChart_1P" localSheetId="23" hidden="1">#REF!</definedName>
    <definedName name="_29__123Graph_AChart_1P" localSheetId="6" hidden="1">#REF!</definedName>
    <definedName name="_29__123Graph_AChart_1P" localSheetId="11" hidden="1">#REF!</definedName>
    <definedName name="_29__123Graph_AChart_1P" hidden="1">#REF!</definedName>
    <definedName name="_29__123Graph_ACHART_23" localSheetId="37" hidden="1">#REF!</definedName>
    <definedName name="_29__123Graph_ACHART_23" localSheetId="23" hidden="1">#REF!</definedName>
    <definedName name="_29__123Graph_ACHART_23" localSheetId="6" hidden="1">#REF!</definedName>
    <definedName name="_29__123Graph_ACHART_23" localSheetId="11" hidden="1">#REF!</definedName>
    <definedName name="_29__123Graph_ACHART_23" hidden="1">#REF!</definedName>
    <definedName name="_29__FDSAUDITLINK__" hidden="1">{"fdsup://directions/FAT Viewer?action=UPDATE&amp;creator=factset&amp;DYN_ARGS=TRUE&amp;DOC_NAME=FAT:FQL_AUDITING_CLIENT_TEMPLATE.FAT&amp;display_string=Audit&amp;VAR:KEY=UVQRYHYJOF&amp;VAR:QUERY=UkdGX1BBWV9PVVRfUkFUSU8oQU5OLDIwMDksLCwsLCxOT0FVRElUKQ==&amp;WINDOW=FIRST_POPUP&amp;HEIGHT=45","0&amp;WIDTH=450&amp;START_MAXIMIZED=FALSE&amp;VAR:CALENDAR=FIVEDAY&amp;VAR:SYMBOL=664040&amp;VAR:INDEX=0"}</definedName>
    <definedName name="_29__FDSAUDITLINK___1" hidden="1">{"fdsup://directions/FAT Viewer?action=UPDATE&amp;creator=factset&amp;DYN_ARGS=TRUE&amp;DOC_NAME=FAT:FQL_AUDITING_CLIENT_TEMPLATE.FAT&amp;display_string=Audit&amp;VAR:KEY=UVQRYHYJOF&amp;VAR:QUERY=UkdGX1BBWV9PVVRfUkFUSU8oQU5OLDIwMDksLCwsLCxOT0FVRElUKQ==&amp;WINDOW=FIRST_POPUP&amp;HEIGHT=45","0&amp;WIDTH=450&amp;START_MAXIMIZED=FALSE&amp;VAR:CALENDAR=FIVEDAY&amp;VAR:SYMBOL=664040&amp;VAR:INDEX=0"}</definedName>
    <definedName name="_29__FDSAUDITLINK___2" hidden="1">{"fdsup://directions/FAT Viewer?action=UPDATE&amp;creator=factset&amp;DYN_ARGS=TRUE&amp;DOC_NAME=FAT:FQL_AUDITING_CLIENT_TEMPLATE.FAT&amp;display_string=Audit&amp;VAR:KEY=UVQRYHYJOF&amp;VAR:QUERY=UkdGX1BBWV9PVVRfUkFUSU8oQU5OLDIwMDksLCwsLCxOT0FVRElUKQ==&amp;WINDOW=FIRST_POPUP&amp;HEIGHT=45","0&amp;WIDTH=450&amp;START_MAXIMIZED=FALSE&amp;VAR:CALENDAR=FIVEDAY&amp;VAR:SYMBOL=664040&amp;VAR:INDEX=0"}</definedName>
    <definedName name="_29__FDSAUDITLINK___3" hidden="1">{"fdsup://directions/FAT Viewer?action=UPDATE&amp;creator=factset&amp;DYN_ARGS=TRUE&amp;DOC_NAME=FAT:FQL_AUDITING_CLIENT_TEMPLATE.FAT&amp;display_string=Audit&amp;VAR:KEY=UVQRYHYJOF&amp;VAR:QUERY=UkdGX1BBWV9PVVRfUkFUSU8oQU5OLDIwMDksLCwsLCxOT0FVRElUKQ==&amp;WINDOW=FIRST_POPUP&amp;HEIGHT=45","0&amp;WIDTH=450&amp;START_MAXIMIZED=FALSE&amp;VAR:CALENDAR=FIVEDAY&amp;VAR:SYMBOL=664040&amp;VAR:INDEX=0"}</definedName>
    <definedName name="_290__FDSAUDITLINK__" hidden="1">{"fdsup://directions/FAT Viewer?action=UPDATE&amp;creator=factset&amp;DYN_ARGS=TRUE&amp;DOC_NAME=FAT:FQL_AUDITING_CLIENT_TEMPLATE.FAT&amp;display_string=Audit&amp;VAR:KEY=ZUPYFUBILS&amp;VAR:QUERY=UkdGX0VOVFJQUl9WQUxfREFJTFkoNDA5ODMsLCwsVVNELCwnRElMJyk=&amp;WINDOW=FIRST_POPUP&amp;HEIGHT=45","0&amp;WIDTH=450&amp;START_MAXIMIZED=FALSE&amp;VAR:CALENDAR=FIVEDAY&amp;VAR:SYMBOL=618666&amp;VAR:INDEX=0"}</definedName>
    <definedName name="_290__FDSAUDITLINK___1" hidden="1">{"fdsup://directions/FAT Viewer?action=UPDATE&amp;creator=factset&amp;DYN_ARGS=TRUE&amp;DOC_NAME=FAT:FQL_AUDITING_CLIENT_TEMPLATE.FAT&amp;display_string=Audit&amp;VAR:KEY=ZUPYFUBILS&amp;VAR:QUERY=UkdGX0VOVFJQUl9WQUxfREFJTFkoNDA5ODMsLCwsVVNELCwnRElMJyk=&amp;WINDOW=FIRST_POPUP&amp;HEIGHT=45","0&amp;WIDTH=450&amp;START_MAXIMIZED=FALSE&amp;VAR:CALENDAR=FIVEDAY&amp;VAR:SYMBOL=618666&amp;VAR:INDEX=0"}</definedName>
    <definedName name="_290__FDSAUDITLINK___2" hidden="1">{"fdsup://directions/FAT Viewer?action=UPDATE&amp;creator=factset&amp;DYN_ARGS=TRUE&amp;DOC_NAME=FAT:FQL_AUDITING_CLIENT_TEMPLATE.FAT&amp;display_string=Audit&amp;VAR:KEY=ZUPYFUBILS&amp;VAR:QUERY=UkdGX0VOVFJQUl9WQUxfREFJTFkoNDA5ODMsLCwsVVNELCwnRElMJyk=&amp;WINDOW=FIRST_POPUP&amp;HEIGHT=45","0&amp;WIDTH=450&amp;START_MAXIMIZED=FALSE&amp;VAR:CALENDAR=FIVEDAY&amp;VAR:SYMBOL=618666&amp;VAR:INDEX=0"}</definedName>
    <definedName name="_290__FDSAUDITLINK___3" hidden="1">{"fdsup://directions/FAT Viewer?action=UPDATE&amp;creator=factset&amp;DYN_ARGS=TRUE&amp;DOC_NAME=FAT:FQL_AUDITING_CLIENT_TEMPLATE.FAT&amp;display_string=Audit&amp;VAR:KEY=ZUPYFUBILS&amp;VAR:QUERY=UkdGX0VOVFJQUl9WQUxfREFJTFkoNDA5ODMsLCwsVVNELCwnRElMJyk=&amp;WINDOW=FIRST_POPUP&amp;HEIGHT=45","0&amp;WIDTH=450&amp;START_MAXIMIZED=FALSE&amp;VAR:CALENDAR=FIVEDAY&amp;VAR:SYMBOL=618666&amp;VAR:INDEX=0"}</definedName>
    <definedName name="_2901" localSheetId="6">#REF!</definedName>
    <definedName name="_2901" localSheetId="11">#REF!</definedName>
    <definedName name="_2901">#REF!</definedName>
    <definedName name="_291__FDSAUDITLINK__" hidden="1">{"fdsup://directions/FAT Viewer?action=UPDATE&amp;creator=factset&amp;DYN_ARGS=TRUE&amp;DOC_NAME=FAT:FQL_AUDITING_CLIENT_TEMPLATE.FAT&amp;display_string=Audit&amp;VAR:KEY=XAPEXSBEBY&amp;VAR:QUERY=UkdGX0VOVFJQUl9WQUxfREFJTFkoNDA5ODMsLCwsVVNELCwnRElMJyk=&amp;WINDOW=FIRST_POPUP&amp;HEIGHT=45","0&amp;WIDTH=450&amp;START_MAXIMIZED=FALSE&amp;VAR:CALENDAR=FIVEDAY&amp;VAR:SYMBOL=B4PLX1&amp;VAR:INDEX=0"}</definedName>
    <definedName name="_291__FDSAUDITLINK___1" hidden="1">{"fdsup://directions/FAT Viewer?action=UPDATE&amp;creator=factset&amp;DYN_ARGS=TRUE&amp;DOC_NAME=FAT:FQL_AUDITING_CLIENT_TEMPLATE.FAT&amp;display_string=Audit&amp;VAR:KEY=XAPEXSBEBY&amp;VAR:QUERY=UkdGX0VOVFJQUl9WQUxfREFJTFkoNDA5ODMsLCwsVVNELCwnRElMJyk=&amp;WINDOW=FIRST_POPUP&amp;HEIGHT=45","0&amp;WIDTH=450&amp;START_MAXIMIZED=FALSE&amp;VAR:CALENDAR=FIVEDAY&amp;VAR:SYMBOL=B4PLX1&amp;VAR:INDEX=0"}</definedName>
    <definedName name="_291__FDSAUDITLINK___2" hidden="1">{"fdsup://directions/FAT Viewer?action=UPDATE&amp;creator=factset&amp;DYN_ARGS=TRUE&amp;DOC_NAME=FAT:FQL_AUDITING_CLIENT_TEMPLATE.FAT&amp;display_string=Audit&amp;VAR:KEY=XAPEXSBEBY&amp;VAR:QUERY=UkdGX0VOVFJQUl9WQUxfREFJTFkoNDA5ODMsLCwsVVNELCwnRElMJyk=&amp;WINDOW=FIRST_POPUP&amp;HEIGHT=45","0&amp;WIDTH=450&amp;START_MAXIMIZED=FALSE&amp;VAR:CALENDAR=FIVEDAY&amp;VAR:SYMBOL=B4PLX1&amp;VAR:INDEX=0"}</definedName>
    <definedName name="_291__FDSAUDITLINK___3" hidden="1">{"fdsup://directions/FAT Viewer?action=UPDATE&amp;creator=factset&amp;DYN_ARGS=TRUE&amp;DOC_NAME=FAT:FQL_AUDITING_CLIENT_TEMPLATE.FAT&amp;display_string=Audit&amp;VAR:KEY=XAPEXSBEBY&amp;VAR:QUERY=UkdGX0VOVFJQUl9WQUxfREFJTFkoNDA5ODMsLCwsVVNELCwnRElMJyk=&amp;WINDOW=FIRST_POPUP&amp;HEIGHT=45","0&amp;WIDTH=450&amp;START_MAXIMIZED=FALSE&amp;VAR:CALENDAR=FIVEDAY&amp;VAR:SYMBOL=B4PLX1&amp;VAR:INDEX=0"}</definedName>
    <definedName name="_292__FDSAUDITLINK__" hidden="1">{"fdsup://directions/FAT Viewer?action=UPDATE&amp;creator=factset&amp;DYN_ARGS=TRUE&amp;DOC_NAME=FAT:FQL_AUDITING_CLIENT_TEMPLATE.FAT&amp;display_string=Audit&amp;VAR:KEY=TILUXEDSLW&amp;VAR:QUERY=UkdGX1BBWV9PVVRfUkFUSU8oQU5OLDIwMDksLCwsLCxOT0FVRElUKQ==&amp;WINDOW=FIRST_POPUP&amp;HEIGHT=45","0&amp;WIDTH=450&amp;START_MAXIMIZED=FALSE&amp;VAR:CALENDAR=FIVEDAY&amp;VAR:SYMBOL=B4PLX1&amp;VAR:INDEX=0"}</definedName>
    <definedName name="_292__FDSAUDITLINK___1" hidden="1">{"fdsup://directions/FAT Viewer?action=UPDATE&amp;creator=factset&amp;DYN_ARGS=TRUE&amp;DOC_NAME=FAT:FQL_AUDITING_CLIENT_TEMPLATE.FAT&amp;display_string=Audit&amp;VAR:KEY=TILUXEDSLW&amp;VAR:QUERY=UkdGX1BBWV9PVVRfUkFUSU8oQU5OLDIwMDksLCwsLCxOT0FVRElUKQ==&amp;WINDOW=FIRST_POPUP&amp;HEIGHT=45","0&amp;WIDTH=450&amp;START_MAXIMIZED=FALSE&amp;VAR:CALENDAR=FIVEDAY&amp;VAR:SYMBOL=B4PLX1&amp;VAR:INDEX=0"}</definedName>
    <definedName name="_292__FDSAUDITLINK___2" hidden="1">{"fdsup://directions/FAT Viewer?action=UPDATE&amp;creator=factset&amp;DYN_ARGS=TRUE&amp;DOC_NAME=FAT:FQL_AUDITING_CLIENT_TEMPLATE.FAT&amp;display_string=Audit&amp;VAR:KEY=TILUXEDSLW&amp;VAR:QUERY=UkdGX1BBWV9PVVRfUkFUSU8oQU5OLDIwMDksLCwsLCxOT0FVRElUKQ==&amp;WINDOW=FIRST_POPUP&amp;HEIGHT=45","0&amp;WIDTH=450&amp;START_MAXIMIZED=FALSE&amp;VAR:CALENDAR=FIVEDAY&amp;VAR:SYMBOL=B4PLX1&amp;VAR:INDEX=0"}</definedName>
    <definedName name="_292__FDSAUDITLINK___3" hidden="1">{"fdsup://directions/FAT Viewer?action=UPDATE&amp;creator=factset&amp;DYN_ARGS=TRUE&amp;DOC_NAME=FAT:FQL_AUDITING_CLIENT_TEMPLATE.FAT&amp;display_string=Audit&amp;VAR:KEY=TILUXEDSLW&amp;VAR:QUERY=UkdGX1BBWV9PVVRfUkFUSU8oQU5OLDIwMDksLCwsLCxOT0FVRElUKQ==&amp;WINDOW=FIRST_POPUP&amp;HEIGHT=45","0&amp;WIDTH=450&amp;START_MAXIMIZED=FALSE&amp;VAR:CALENDAR=FIVEDAY&amp;VAR:SYMBOL=B4PLX1&amp;VAR:INDEX=0"}</definedName>
    <definedName name="_293__FDSAUDITLINK__" hidden="1">{"fdsup://directions/FAT Viewer?action=UPDATE&amp;creator=factset&amp;DYN_ARGS=TRUE&amp;DOC_NAME=FAT:FQL_AUDITING_CLIENT_TEMPLATE.FAT&amp;display_string=Audit&amp;VAR:KEY=BCNQRUDMXE&amp;VAR:QUERY=UkdGX1BBWV9PVVRfUkFUSU8oQU5OLDIwMDksLCwsLCxOT0FVRElUKQ==&amp;WINDOW=FIRST_POPUP&amp;HEIGHT=45","0&amp;WIDTH=450&amp;START_MAXIMIZED=FALSE&amp;VAR:CALENDAR=FIVEDAY&amp;VAR:SYMBOL=643962&amp;VAR:INDEX=0"}</definedName>
    <definedName name="_293__FDSAUDITLINK___1" hidden="1">{"fdsup://directions/FAT Viewer?action=UPDATE&amp;creator=factset&amp;DYN_ARGS=TRUE&amp;DOC_NAME=FAT:FQL_AUDITING_CLIENT_TEMPLATE.FAT&amp;display_string=Audit&amp;VAR:KEY=BCNQRUDMXE&amp;VAR:QUERY=UkdGX1BBWV9PVVRfUkFUSU8oQU5OLDIwMDksLCwsLCxOT0FVRElUKQ==&amp;WINDOW=FIRST_POPUP&amp;HEIGHT=45","0&amp;WIDTH=450&amp;START_MAXIMIZED=FALSE&amp;VAR:CALENDAR=FIVEDAY&amp;VAR:SYMBOL=643962&amp;VAR:INDEX=0"}</definedName>
    <definedName name="_293__FDSAUDITLINK___2" hidden="1">{"fdsup://directions/FAT Viewer?action=UPDATE&amp;creator=factset&amp;DYN_ARGS=TRUE&amp;DOC_NAME=FAT:FQL_AUDITING_CLIENT_TEMPLATE.FAT&amp;display_string=Audit&amp;VAR:KEY=BCNQRUDMXE&amp;VAR:QUERY=UkdGX1BBWV9PVVRfUkFUSU8oQU5OLDIwMDksLCwsLCxOT0FVRElUKQ==&amp;WINDOW=FIRST_POPUP&amp;HEIGHT=45","0&amp;WIDTH=450&amp;START_MAXIMIZED=FALSE&amp;VAR:CALENDAR=FIVEDAY&amp;VAR:SYMBOL=643962&amp;VAR:INDEX=0"}</definedName>
    <definedName name="_293__FDSAUDITLINK___3" hidden="1">{"fdsup://directions/FAT Viewer?action=UPDATE&amp;creator=factset&amp;DYN_ARGS=TRUE&amp;DOC_NAME=FAT:FQL_AUDITING_CLIENT_TEMPLATE.FAT&amp;display_string=Audit&amp;VAR:KEY=BCNQRUDMXE&amp;VAR:QUERY=UkdGX1BBWV9PVVRfUkFUSU8oQU5OLDIwMDksLCwsLCxOT0FVRElUKQ==&amp;WINDOW=FIRST_POPUP&amp;HEIGHT=45","0&amp;WIDTH=450&amp;START_MAXIMIZED=FALSE&amp;VAR:CALENDAR=FIVEDAY&amp;VAR:SYMBOL=643962&amp;VAR:INDEX=0"}</definedName>
    <definedName name="_294__FDSAUDITLINK__" hidden="1">{"fdsup://directions/FAT Viewer?action=UPDATE&amp;creator=factset&amp;DYN_ARGS=TRUE&amp;DOC_NAME=FAT:FQL_AUDITING_CLIENT_TEMPLATE.FAT&amp;display_string=Audit&amp;VAR:KEY=HKHKRMVGRW&amp;VAR:QUERY=UkdGX1BBWV9PVVRfUkFUSU8oQU5OLDIwMDksLCwsLCxOT0FVRElUKQ==&amp;WINDOW=FIRST_POPUP&amp;HEIGHT=45","0&amp;WIDTH=450&amp;START_MAXIMIZED=FALSE&amp;VAR:CALENDAR=FIVEDAY&amp;VAR:SYMBOL=680177&amp;VAR:INDEX=0"}</definedName>
    <definedName name="_294__FDSAUDITLINK___1" hidden="1">{"fdsup://directions/FAT Viewer?action=UPDATE&amp;creator=factset&amp;DYN_ARGS=TRUE&amp;DOC_NAME=FAT:FQL_AUDITING_CLIENT_TEMPLATE.FAT&amp;display_string=Audit&amp;VAR:KEY=HKHKRMVGRW&amp;VAR:QUERY=UkdGX1BBWV9PVVRfUkFUSU8oQU5OLDIwMDksLCwsLCxOT0FVRElUKQ==&amp;WINDOW=FIRST_POPUP&amp;HEIGHT=45","0&amp;WIDTH=450&amp;START_MAXIMIZED=FALSE&amp;VAR:CALENDAR=FIVEDAY&amp;VAR:SYMBOL=680177&amp;VAR:INDEX=0"}</definedName>
    <definedName name="_294__FDSAUDITLINK___2" hidden="1">{"fdsup://directions/FAT Viewer?action=UPDATE&amp;creator=factset&amp;DYN_ARGS=TRUE&amp;DOC_NAME=FAT:FQL_AUDITING_CLIENT_TEMPLATE.FAT&amp;display_string=Audit&amp;VAR:KEY=HKHKRMVGRW&amp;VAR:QUERY=UkdGX1BBWV9PVVRfUkFUSU8oQU5OLDIwMDksLCwsLCxOT0FVRElUKQ==&amp;WINDOW=FIRST_POPUP&amp;HEIGHT=45","0&amp;WIDTH=450&amp;START_MAXIMIZED=FALSE&amp;VAR:CALENDAR=FIVEDAY&amp;VAR:SYMBOL=680177&amp;VAR:INDEX=0"}</definedName>
    <definedName name="_294__FDSAUDITLINK___3" hidden="1">{"fdsup://directions/FAT Viewer?action=UPDATE&amp;creator=factset&amp;DYN_ARGS=TRUE&amp;DOC_NAME=FAT:FQL_AUDITING_CLIENT_TEMPLATE.FAT&amp;display_string=Audit&amp;VAR:KEY=HKHKRMVGRW&amp;VAR:QUERY=UkdGX1BBWV9PVVRfUkFUSU8oQU5OLDIwMDksLCwsLCxOT0FVRElUKQ==&amp;WINDOW=FIRST_POPUP&amp;HEIGHT=45","0&amp;WIDTH=450&amp;START_MAXIMIZED=FALSE&amp;VAR:CALENDAR=FIVEDAY&amp;VAR:SYMBOL=680177&amp;VAR:INDEX=0"}</definedName>
    <definedName name="_295__FDSAUDITLINK__" hidden="1">{"fdsup://directions/FAT Viewer?action=UPDATE&amp;creator=factset&amp;DYN_ARGS=TRUE&amp;DOC_NAME=FAT:FQL_AUDITING_CLIENT_TEMPLATE.FAT&amp;display_string=Audit&amp;VAR:KEY=RYHQFWHCPW&amp;VAR:QUERY=UkdGX0VOVFJQUl9WQUxfREFJTFkoNDA5ODMsLCwsVVNELCwnRElMJyk=&amp;WINDOW=FIRST_POPUP&amp;HEIGHT=45","0&amp;WIDTH=450&amp;START_MAXIMIZED=FALSE&amp;VAR:CALENDAR=FIVEDAY&amp;VAR:SYMBOL=643962&amp;VAR:INDEX=0"}</definedName>
    <definedName name="_295__FDSAUDITLINK___1" hidden="1">{"fdsup://directions/FAT Viewer?action=UPDATE&amp;creator=factset&amp;DYN_ARGS=TRUE&amp;DOC_NAME=FAT:FQL_AUDITING_CLIENT_TEMPLATE.FAT&amp;display_string=Audit&amp;VAR:KEY=RYHQFWHCPW&amp;VAR:QUERY=UkdGX0VOVFJQUl9WQUxfREFJTFkoNDA5ODMsLCwsVVNELCwnRElMJyk=&amp;WINDOW=FIRST_POPUP&amp;HEIGHT=45","0&amp;WIDTH=450&amp;START_MAXIMIZED=FALSE&amp;VAR:CALENDAR=FIVEDAY&amp;VAR:SYMBOL=643962&amp;VAR:INDEX=0"}</definedName>
    <definedName name="_295__FDSAUDITLINK___2" hidden="1">{"fdsup://directions/FAT Viewer?action=UPDATE&amp;creator=factset&amp;DYN_ARGS=TRUE&amp;DOC_NAME=FAT:FQL_AUDITING_CLIENT_TEMPLATE.FAT&amp;display_string=Audit&amp;VAR:KEY=RYHQFWHCPW&amp;VAR:QUERY=UkdGX0VOVFJQUl9WQUxfREFJTFkoNDA5ODMsLCwsVVNELCwnRElMJyk=&amp;WINDOW=FIRST_POPUP&amp;HEIGHT=45","0&amp;WIDTH=450&amp;START_MAXIMIZED=FALSE&amp;VAR:CALENDAR=FIVEDAY&amp;VAR:SYMBOL=643962&amp;VAR:INDEX=0"}</definedName>
    <definedName name="_295__FDSAUDITLINK___3" hidden="1">{"fdsup://directions/FAT Viewer?action=UPDATE&amp;creator=factset&amp;DYN_ARGS=TRUE&amp;DOC_NAME=FAT:FQL_AUDITING_CLIENT_TEMPLATE.FAT&amp;display_string=Audit&amp;VAR:KEY=RYHQFWHCPW&amp;VAR:QUERY=UkdGX0VOVFJQUl9WQUxfREFJTFkoNDA5ODMsLCwsVVNELCwnRElMJyk=&amp;WINDOW=FIRST_POPUP&amp;HEIGHT=45","0&amp;WIDTH=450&amp;START_MAXIMIZED=FALSE&amp;VAR:CALENDAR=FIVEDAY&amp;VAR:SYMBOL=643962&amp;VAR:INDEX=0"}</definedName>
    <definedName name="_296__FDSAUDITLINK__" hidden="1">{"fdsup://directions/FAT Viewer?action=UPDATE&amp;creator=factset&amp;DYN_ARGS=TRUE&amp;DOC_NAME=FAT:FQL_AUDITING_CLIENT_TEMPLATE.FAT&amp;display_string=Audit&amp;VAR:KEY=ZSRETCHYNC&amp;VAR:QUERY=UkdGX0VOVFJQUl9WQUxfREFJTFkoNDA5ODMsLCwsVVNELCwnRElMJyk=&amp;WINDOW=FIRST_POPUP&amp;HEIGHT=45","0&amp;WIDTH=450&amp;START_MAXIMIZED=FALSE&amp;VAR:CALENDAR=FIVEDAY&amp;VAR:SYMBOL=680177&amp;VAR:INDEX=0"}</definedName>
    <definedName name="_296__FDSAUDITLINK___1" hidden="1">{"fdsup://directions/FAT Viewer?action=UPDATE&amp;creator=factset&amp;DYN_ARGS=TRUE&amp;DOC_NAME=FAT:FQL_AUDITING_CLIENT_TEMPLATE.FAT&amp;display_string=Audit&amp;VAR:KEY=ZSRETCHYNC&amp;VAR:QUERY=UkdGX0VOVFJQUl9WQUxfREFJTFkoNDA5ODMsLCwsVVNELCwnRElMJyk=&amp;WINDOW=FIRST_POPUP&amp;HEIGHT=45","0&amp;WIDTH=450&amp;START_MAXIMIZED=FALSE&amp;VAR:CALENDAR=FIVEDAY&amp;VAR:SYMBOL=680177&amp;VAR:INDEX=0"}</definedName>
    <definedName name="_296__FDSAUDITLINK___2" hidden="1">{"fdsup://directions/FAT Viewer?action=UPDATE&amp;creator=factset&amp;DYN_ARGS=TRUE&amp;DOC_NAME=FAT:FQL_AUDITING_CLIENT_TEMPLATE.FAT&amp;display_string=Audit&amp;VAR:KEY=ZSRETCHYNC&amp;VAR:QUERY=UkdGX0VOVFJQUl9WQUxfREFJTFkoNDA5ODMsLCwsVVNELCwnRElMJyk=&amp;WINDOW=FIRST_POPUP&amp;HEIGHT=45","0&amp;WIDTH=450&amp;START_MAXIMIZED=FALSE&amp;VAR:CALENDAR=FIVEDAY&amp;VAR:SYMBOL=680177&amp;VAR:INDEX=0"}</definedName>
    <definedName name="_296__FDSAUDITLINK___3" hidden="1">{"fdsup://directions/FAT Viewer?action=UPDATE&amp;creator=factset&amp;DYN_ARGS=TRUE&amp;DOC_NAME=FAT:FQL_AUDITING_CLIENT_TEMPLATE.FAT&amp;display_string=Audit&amp;VAR:KEY=ZSRETCHYNC&amp;VAR:QUERY=UkdGX0VOVFJQUl9WQUxfREFJTFkoNDA5ODMsLCwsVVNELCwnRElMJyk=&amp;WINDOW=FIRST_POPUP&amp;HEIGHT=45","0&amp;WIDTH=450&amp;START_MAXIMIZED=FALSE&amp;VAR:CALENDAR=FIVEDAY&amp;VAR:SYMBOL=680177&amp;VAR:INDEX=0"}</definedName>
    <definedName name="_29822" localSheetId="6">#REF!</definedName>
    <definedName name="_29822" localSheetId="11">#REF!</definedName>
    <definedName name="_29822">#REF!</definedName>
    <definedName name="_2a_6_1">#N/A</definedName>
    <definedName name="_2a1_" localSheetId="6" hidden="1">#REF!</definedName>
    <definedName name="_2a1_" localSheetId="11" hidden="1">#REF!</definedName>
    <definedName name="_2a1_" hidden="1">#REF!</definedName>
    <definedName name="_2b1_" localSheetId="6">#REF!</definedName>
    <definedName name="_2b1_" localSheetId="11">#REF!</definedName>
    <definedName name="_2b1_">#REF!</definedName>
    <definedName name="_2B5_" hidden="1">{#N/A,#N/A,FALSE,"Bare Battery F.G."}</definedName>
    <definedName name="_2D40_" localSheetId="6">#REF!</definedName>
    <definedName name="_2D40_" localSheetId="11">#REF!</definedName>
    <definedName name="_2D40_">#REF!</definedName>
    <definedName name="_2E____ဠ0__큌〈Ř" localSheetId="6">#REF!</definedName>
    <definedName name="_2E____ဠ0__큌〈Ř" localSheetId="11">#REF!</definedName>
    <definedName name="_2E____ဠ0__큌〈Ř">#REF!</definedName>
    <definedName name="_2L2_" localSheetId="6" hidden="1">#REF!</definedName>
    <definedName name="_2L2_" localSheetId="11" hidden="1">#REF!</definedName>
    <definedName name="_2L2_" hidden="1">#REF!</definedName>
    <definedName name="_2P4_" hidden="1">#N/A</definedName>
    <definedName name="_2其他资产_开办费除外_明细表" localSheetId="6">#REF!</definedName>
    <definedName name="_2其他资产_开办费除外_明细表" localSheetId="11">#REF!</definedName>
    <definedName name="_2其他资产_开办费除外_明细表">#REF!</definedName>
    <definedName name="_2审核95_1" localSheetId="6">#REF!</definedName>
    <definedName name="_2审核95_1" localSheetId="11">#REF!</definedName>
    <definedName name="_2审核95_1">#REF!</definedName>
    <definedName name="_2月帐龄" localSheetId="6">#REF!</definedName>
    <definedName name="_2月帐龄" localSheetId="11">#REF!</definedName>
    <definedName name="_2月帐龄">#REF!</definedName>
    <definedName name="_2科目余额表" localSheetId="37">#REF!</definedName>
    <definedName name="_2科目余额表" localSheetId="23">#REF!</definedName>
    <definedName name="_2科目余额表" localSheetId="6">#REF!</definedName>
    <definedName name="_2科目余额表" localSheetId="11">#REF!</definedName>
    <definedName name="_2科目余额表">#REF!</definedName>
    <definedName name="_2预提费用.dbf" localSheetId="6">#REF!</definedName>
    <definedName name="_2预提费用.dbf" localSheetId="11">#REF!</definedName>
    <definedName name="_2预提费用.dbf">#REF!</definedName>
    <definedName name="_3" localSheetId="37">#REF!</definedName>
    <definedName name="_3" localSheetId="23">#REF!</definedName>
    <definedName name="_3" localSheetId="6">#REF!</definedName>
    <definedName name="_3" localSheetId="11">#REF!</definedName>
    <definedName name="_3">#REF!</definedName>
    <definedName name="_3________123Graph_ACHART_1" localSheetId="37" hidden="1">#REF!</definedName>
    <definedName name="_3________123Graph_ACHART_1" localSheetId="23" hidden="1">#REF!</definedName>
    <definedName name="_3________123Graph_ACHART_1" localSheetId="6" hidden="1">#REF!</definedName>
    <definedName name="_3________123Graph_ACHART_1" localSheetId="11" hidden="1">#REF!</definedName>
    <definedName name="_3________123Graph_ACHART_1" hidden="1">#REF!</definedName>
    <definedName name="_3__123Graph_ACHART_1" localSheetId="37" hidden="1">#REF!</definedName>
    <definedName name="_3__123Graph_ACHART_1" localSheetId="23" hidden="1">#REF!</definedName>
    <definedName name="_3__123Graph_ACHART_1" localSheetId="6" hidden="1">#REF!</definedName>
    <definedName name="_3__123Graph_ACHART_1" localSheetId="11" hidden="1">#REF!</definedName>
    <definedName name="_3__123Graph_ACHART_1" hidden="1">#REF!</definedName>
    <definedName name="_3__123Graph_AChart_1AA" localSheetId="37" hidden="1">#REF!</definedName>
    <definedName name="_3__123Graph_AChart_1AA" localSheetId="23" hidden="1">#REF!</definedName>
    <definedName name="_3__123Graph_AChart_1AA" localSheetId="6" hidden="1">#REF!</definedName>
    <definedName name="_3__123Graph_AChart_1AA" localSheetId="11" hidden="1">#REF!</definedName>
    <definedName name="_3__123Graph_AChart_1AA" hidden="1">#REF!</definedName>
    <definedName name="_3__123Graph_ACHART_2" localSheetId="6" hidden="1">#REF!</definedName>
    <definedName name="_3__123Graph_ACHART_2" localSheetId="11" hidden="1">#REF!</definedName>
    <definedName name="_3__123Graph_ACHART_2" hidden="1">#REF!</definedName>
    <definedName name="_3__123Graph_ACHART_3" localSheetId="37" hidden="1">#REF!</definedName>
    <definedName name="_3__123Graph_ACHART_3" localSheetId="23" hidden="1">#REF!</definedName>
    <definedName name="_3__123Graph_ACHART_3" localSheetId="6" hidden="1">#REF!</definedName>
    <definedName name="_3__123Graph_ACHART_3" localSheetId="11" hidden="1">#REF!</definedName>
    <definedName name="_3__123Graph_ACHART_3" hidden="1">#REF!</definedName>
    <definedName name="_3__123Graph_AChart_3H" localSheetId="37" hidden="1">#REF!</definedName>
    <definedName name="_3__123Graph_AChart_3H" localSheetId="23" hidden="1">#REF!</definedName>
    <definedName name="_3__123Graph_AChart_3H" localSheetId="6" hidden="1">#REF!</definedName>
    <definedName name="_3__123Graph_AChart_3H" localSheetId="11" hidden="1">#REF!</definedName>
    <definedName name="_3__123Graph_AChart_3H" hidden="1">#REF!</definedName>
    <definedName name="_3__123Graph_AE_K_C_I_T" localSheetId="6" hidden="1">#REF!</definedName>
    <definedName name="_3__123Graph_AE_K_C_I_T" localSheetId="11" hidden="1">#REF!</definedName>
    <definedName name="_3__123Graph_AE_K_C_I_T" hidden="1">#REF!</definedName>
    <definedName name="_3__123Graph_BCHART_1" localSheetId="6" hidden="1">#REF!</definedName>
    <definedName name="_3__123Graph_BCHART_1" localSheetId="11" hidden="1">#REF!</definedName>
    <definedName name="_3__123Graph_BCHART_1" hidden="1">#REF!</definedName>
    <definedName name="_3__123Graph_C图表_1A" localSheetId="37" hidden="1">#REF!</definedName>
    <definedName name="_3__123Graph_C图表_1A" localSheetId="23" hidden="1">#REF!</definedName>
    <definedName name="_3__123Graph_C图表_1A" localSheetId="6" hidden="1">#REF!</definedName>
    <definedName name="_3__123Graph_C图表_1A" localSheetId="11" hidden="1">#REF!</definedName>
    <definedName name="_3__123Graph_C图表_1A" hidden="1">#REF!</definedName>
    <definedName name="_3__123Graph_LBL_ACHART_1" localSheetId="37" hidden="1">#REF!</definedName>
    <definedName name="_3__123Graph_LBL_ACHART_1" localSheetId="23" hidden="1">#REF!</definedName>
    <definedName name="_3__123Graph_LBL_ACHART_1" localSheetId="6" hidden="1">#REF!</definedName>
    <definedName name="_3__123Graph_LBL_ACHART_1" localSheetId="11" hidden="1">#REF!</definedName>
    <definedName name="_3__123Graph_LBL_ACHART_1" hidden="1">#REF!</definedName>
    <definedName name="_3__123Graph_LBL_BCHART_4" localSheetId="6" hidden="1">#REF!</definedName>
    <definedName name="_3__123Graph_LBL_BCHART_4" localSheetId="11" hidden="1">#REF!</definedName>
    <definedName name="_3__123Graph_LBL_BCHART_4" hidden="1">#REF!</definedName>
    <definedName name="_3__FDSAUDITLINK__"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3__FDSAUDITLINK___1" hidden="1">{"fdsup://IBCentral/FAT Viewer?action=UPDATE&amp;creator=factset&amp;DOC_NAME=fat:reuters_annual_pshs_src_window.fat&amp;display_string=Audit&amp;DYN_ARGS=TRUE&amp;VAR:ID1=&amp;VAR:RCODE=FDSEPS&amp;VAR:SDATE=0&amp;VAR:FREQ=FISCAL_YEARLY&amp;VAR:RELITEM=@NA&amp;VAR:CURRENCY=&amp;VAR:CURRSOURCE=EXSHARE","&amp;VAR:NATFREQ=ANNUAL&amp;VAR:RFIELD=FINALIZED&amp;VAR:DB_TYPE=&amp;VAR:UNITS=M&amp;window=popup&amp;width=450&amp;height=300&amp;START_MAXIMIZED=FALSE"}</definedName>
    <definedName name="_3__FDSAUDITLINK___2" hidden="1">{"fdsup://IBCentral/FAT Viewer?action=UPDATE&amp;creator=factset&amp;DOC_NAME=fat:reuters_annual_pshs_src_window.fat&amp;display_string=Audit&amp;DYN_ARGS=TRUE&amp;VAR:ID1=&amp;VAR:RCODE=FDSEPS&amp;VAR:SDATE=0&amp;VAR:FREQ=FISCAL_YEARLY&amp;VAR:RELITEM=@NA&amp;VAR:CURRENCY=&amp;VAR:CURRSOURCE=EXSHARE","&amp;VAR:NATFREQ=ANNUAL&amp;VAR:RFIELD=FINALIZED&amp;VAR:DB_TYPE=&amp;VAR:UNITS=M&amp;window=popup&amp;width=450&amp;height=300&amp;START_MAXIMIZED=FALSE"}</definedName>
    <definedName name="_3__FDSAUDITLINK___3" hidden="1">{"fdsup://IBCentral/FAT Viewer?action=UPDATE&amp;creator=factset&amp;DOC_NAME=fat:reuters_annual_pshs_src_window.fat&amp;display_string=Audit&amp;DYN_ARGS=TRUE&amp;VAR:ID1=&amp;VAR:RCODE=FDSEPS&amp;VAR:SDATE=0&amp;VAR:FREQ=FISCAL_YEARLY&amp;VAR:RELITEM=@NA&amp;VAR:CURRENCY=&amp;VAR:CURRSOURCE=EXSHARE","&amp;VAR:NATFREQ=ANNUAL&amp;VAR:RFIELD=FINALIZED&amp;VAR:DB_TYPE=&amp;VAR:UNITS=M&amp;window=popup&amp;width=450&amp;height=300&amp;START_MAXIMIZED=FALSE"}</definedName>
    <definedName name="_3_0Di" localSheetId="37">#REF!</definedName>
    <definedName name="_3_0Di" localSheetId="23">#REF!</definedName>
    <definedName name="_3_0Di" localSheetId="6">#REF!</definedName>
    <definedName name="_3_0Di" localSheetId="11">#REF!</definedName>
    <definedName name="_3_0Di">#REF!</definedName>
    <definedName name="_3_2003002KA" localSheetId="6">#REF!</definedName>
    <definedName name="_3_2003002KA" localSheetId="11">#REF!</definedName>
    <definedName name="_3_2003002KA">#REF!</definedName>
    <definedName name="_3_2003002KC" localSheetId="6">#REF!</definedName>
    <definedName name="_3_2003002KC" localSheetId="11">#REF!</definedName>
    <definedName name="_3_2003002KC">#REF!</definedName>
    <definedName name="_3_201_202" localSheetId="37">#REF!</definedName>
    <definedName name="_3_201_202" localSheetId="23">#REF!</definedName>
    <definedName name="_3_201_202" localSheetId="6">#REF!</definedName>
    <definedName name="_3_201_202" localSheetId="11">#REF!</definedName>
    <definedName name="_3_201_202">#REF!</definedName>
    <definedName name="_3_221114明细" localSheetId="37">#REF!</definedName>
    <definedName name="_3_221114明细" localSheetId="23">#REF!</definedName>
    <definedName name="_3_221114明细" localSheetId="6">#REF!</definedName>
    <definedName name="_3_221114明细" localSheetId="11">#REF!</definedName>
    <definedName name="_3_221114明细">#REF!</definedName>
    <definedName name="_30" localSheetId="6">#REF!</definedName>
    <definedName name="_30" localSheetId="11">#REF!</definedName>
    <definedName name="_30">#REF!</definedName>
    <definedName name="_30__123Graph_AChart_1Q" localSheetId="37" hidden="1">#REF!</definedName>
    <definedName name="_30__123Graph_AChart_1Q" localSheetId="23" hidden="1">#REF!</definedName>
    <definedName name="_30__123Graph_AChart_1Q" localSheetId="6" hidden="1">#REF!</definedName>
    <definedName name="_30__123Graph_AChart_1Q" localSheetId="11" hidden="1">#REF!</definedName>
    <definedName name="_30__123Graph_AChart_1Q" hidden="1">#REF!</definedName>
    <definedName name="_30__123Graph_ACHART_24" localSheetId="37" hidden="1">#REF!</definedName>
    <definedName name="_30__123Graph_ACHART_24" localSheetId="23" hidden="1">#REF!</definedName>
    <definedName name="_30__123Graph_ACHART_24" localSheetId="6" hidden="1">#REF!</definedName>
    <definedName name="_30__123Graph_ACHART_24" localSheetId="11" hidden="1">#REF!</definedName>
    <definedName name="_30__123Graph_ACHART_24" hidden="1">#REF!</definedName>
    <definedName name="_30__123Graph_BCHART_10" localSheetId="37" hidden="1">#REF!</definedName>
    <definedName name="_30__123Graph_BCHART_10" localSheetId="23" hidden="1">#REF!</definedName>
    <definedName name="_30__123Graph_BCHART_10" localSheetId="6" hidden="1">#REF!</definedName>
    <definedName name="_30__123Graph_BCHART_10" localSheetId="11" hidden="1">#REF!</definedName>
    <definedName name="_30__123Graph_BCHART_10" hidden="1">#REF!</definedName>
    <definedName name="_30__FDSAUDITLINK__" hidden="1">{"fdsup://directions/FAT Viewer?action=UPDATE&amp;creator=factset&amp;DYN_ARGS=TRUE&amp;DOC_NAME=FAT:FQL_AUDITING_CLIENT_TEMPLATE.FAT&amp;display_string=Audit&amp;VAR:KEY=KZOXUNSNAR&amp;VAR:QUERY=UkdGX1BBWV9PVVRfUkFUSU8oQU5OLDIwMDksLCwsLCxOT0FVRElUKQ==&amp;WINDOW=FIRST_POPUP&amp;HEIGHT=45","0&amp;WIDTH=450&amp;START_MAXIMIZED=FALSE&amp;VAR:CALENDAR=FIVEDAY&amp;VAR:SYMBOL=B11875&amp;VAR:INDEX=0"}</definedName>
    <definedName name="_30__FDSAUDITLINK___1" hidden="1">{"fdsup://directions/FAT Viewer?action=UPDATE&amp;creator=factset&amp;DYN_ARGS=TRUE&amp;DOC_NAME=FAT:FQL_AUDITING_CLIENT_TEMPLATE.FAT&amp;display_string=Audit&amp;VAR:KEY=KZOXUNSNAR&amp;VAR:QUERY=UkdGX1BBWV9PVVRfUkFUSU8oQU5OLDIwMDksLCwsLCxOT0FVRElUKQ==&amp;WINDOW=FIRST_POPUP&amp;HEIGHT=45","0&amp;WIDTH=450&amp;START_MAXIMIZED=FALSE&amp;VAR:CALENDAR=FIVEDAY&amp;VAR:SYMBOL=B11875&amp;VAR:INDEX=0"}</definedName>
    <definedName name="_30__FDSAUDITLINK___2" hidden="1">{"fdsup://directions/FAT Viewer?action=UPDATE&amp;creator=factset&amp;DYN_ARGS=TRUE&amp;DOC_NAME=FAT:FQL_AUDITING_CLIENT_TEMPLATE.FAT&amp;display_string=Audit&amp;VAR:KEY=KZOXUNSNAR&amp;VAR:QUERY=UkdGX1BBWV9PVVRfUkFUSU8oQU5OLDIwMDksLCwsLCxOT0FVRElUKQ==&amp;WINDOW=FIRST_POPUP&amp;HEIGHT=45","0&amp;WIDTH=450&amp;START_MAXIMIZED=FALSE&amp;VAR:CALENDAR=FIVEDAY&amp;VAR:SYMBOL=B11875&amp;VAR:INDEX=0"}</definedName>
    <definedName name="_30__FDSAUDITLINK___3" hidden="1">{"fdsup://directions/FAT Viewer?action=UPDATE&amp;creator=factset&amp;DYN_ARGS=TRUE&amp;DOC_NAME=FAT:FQL_AUDITING_CLIENT_TEMPLATE.FAT&amp;display_string=Audit&amp;VAR:KEY=KZOXUNSNAR&amp;VAR:QUERY=UkdGX1BBWV9PVVRfUkFUSU8oQU5OLDIwMDksLCwsLCxOT0FVRElUKQ==&amp;WINDOW=FIRST_POPUP&amp;HEIGHT=45","0&amp;WIDTH=450&amp;START_MAXIMIZED=FALSE&amp;VAR:CALENDAR=FIVEDAY&amp;VAR:SYMBOL=B11875&amp;VAR:INDEX=0"}</definedName>
    <definedName name="_301" localSheetId="37">#REF!</definedName>
    <definedName name="_301" localSheetId="23">#REF!</definedName>
    <definedName name="_301" localSheetId="6">#REF!</definedName>
    <definedName name="_301" localSheetId="11">#REF!</definedName>
    <definedName name="_301">#REF!</definedName>
    <definedName name="_3012" localSheetId="6">#REF!</definedName>
    <definedName name="_3012" localSheetId="11">#REF!</definedName>
    <definedName name="_3012">#REF!</definedName>
    <definedName name="_302" localSheetId="6">#REF!</definedName>
    <definedName name="_302" localSheetId="11">#REF!</definedName>
    <definedName name="_302">#REF!</definedName>
    <definedName name="_303" localSheetId="6">#REF!</definedName>
    <definedName name="_303" localSheetId="11">#REF!</definedName>
    <definedName name="_303">#REF!</definedName>
    <definedName name="_304__FDSAUDITLINK__" hidden="1">{"fdsup://directions/FAT Viewer?action=UPDATE&amp;creator=factset&amp;DYN_ARGS=TRUE&amp;DOC_NAME=FAT:FQL_AUDITING_CLIENT_TEMPLATE.FAT&amp;display_string=Audit&amp;VAR:KEY=FGZUDCRMPC&amp;VAR:QUERY=UkdGX0VOVFJQUl9WQUxfREFJTFkoNDEwNjUsLCwsVVNELCwnRElMJyk=&amp;WINDOW=FIRST_POPUP&amp;HEIGHT=45","0&amp;WIDTH=450&amp;START_MAXIMIZED=FALSE&amp;VAR:CALENDAR=FIVEDAY&amp;VAR:SYMBOL=B2Q1W1&amp;VAR:INDEX=0"}</definedName>
    <definedName name="_304__FDSAUDITLINK___1" hidden="1">{"fdsup://directions/FAT Viewer?action=UPDATE&amp;creator=factset&amp;DYN_ARGS=TRUE&amp;DOC_NAME=FAT:FQL_AUDITING_CLIENT_TEMPLATE.FAT&amp;display_string=Audit&amp;VAR:KEY=FGZUDCRMPC&amp;VAR:QUERY=UkdGX0VOVFJQUl9WQUxfREFJTFkoNDEwNjUsLCwsVVNELCwnRElMJyk=&amp;WINDOW=FIRST_POPUP&amp;HEIGHT=45","0&amp;WIDTH=450&amp;START_MAXIMIZED=FALSE&amp;VAR:CALENDAR=FIVEDAY&amp;VAR:SYMBOL=B2Q1W1&amp;VAR:INDEX=0"}</definedName>
    <definedName name="_304__FDSAUDITLINK___2" hidden="1">{"fdsup://directions/FAT Viewer?action=UPDATE&amp;creator=factset&amp;DYN_ARGS=TRUE&amp;DOC_NAME=FAT:FQL_AUDITING_CLIENT_TEMPLATE.FAT&amp;display_string=Audit&amp;VAR:KEY=FGZUDCRMPC&amp;VAR:QUERY=UkdGX0VOVFJQUl9WQUxfREFJTFkoNDEwNjUsLCwsVVNELCwnRElMJyk=&amp;WINDOW=FIRST_POPUP&amp;HEIGHT=45","0&amp;WIDTH=450&amp;START_MAXIMIZED=FALSE&amp;VAR:CALENDAR=FIVEDAY&amp;VAR:SYMBOL=B2Q1W1&amp;VAR:INDEX=0"}</definedName>
    <definedName name="_304__FDSAUDITLINK___3" hidden="1">{"fdsup://directions/FAT Viewer?action=UPDATE&amp;creator=factset&amp;DYN_ARGS=TRUE&amp;DOC_NAME=FAT:FQL_AUDITING_CLIENT_TEMPLATE.FAT&amp;display_string=Audit&amp;VAR:KEY=FGZUDCRMPC&amp;VAR:QUERY=UkdGX0VOVFJQUl9WQUxfREFJTFkoNDEwNjUsLCwsVVNELCwnRElMJyk=&amp;WINDOW=FIRST_POPUP&amp;HEIGHT=45","0&amp;WIDTH=450&amp;START_MAXIMIZED=FALSE&amp;VAR:CALENDAR=FIVEDAY&amp;VAR:SYMBOL=B2Q1W1&amp;VAR:INDEX=0"}</definedName>
    <definedName name="_3061" localSheetId="6">#REF!</definedName>
    <definedName name="_3061" localSheetId="11">#REF!</definedName>
    <definedName name="_3061">#REF!</definedName>
    <definedName name="_3063" localSheetId="6">#REF!</definedName>
    <definedName name="_3063" localSheetId="11">#REF!</definedName>
    <definedName name="_3063">#REF!</definedName>
    <definedName name="_307" localSheetId="6">#REF!</definedName>
    <definedName name="_307" localSheetId="11">#REF!</definedName>
    <definedName name="_307">#REF!</definedName>
    <definedName name="_309" localSheetId="6">#REF!</definedName>
    <definedName name="_309" localSheetId="11">#REF!</definedName>
    <definedName name="_309">#REF!</definedName>
    <definedName name="_30s11_" hidden="1">{#N/A,#N/A,FALSE,"UNIT";#N/A,#N/A,FALSE,"UNIT";#N/A,#N/A,FALSE,"계정"}</definedName>
    <definedName name="_30s16_" hidden="1">{#N/A,#N/A,FALSE,"UNIT";#N/A,#N/A,FALSE,"UNIT";#N/A,#N/A,FALSE,"계정"}</definedName>
    <definedName name="_30s2_" hidden="1">{#N/A,#N/A,FALSE,"UNIT";#N/A,#N/A,FALSE,"UNIT";#N/A,#N/A,FALSE,"계정"}</definedName>
    <definedName name="_31" localSheetId="6">#REF!</definedName>
    <definedName name="_31" localSheetId="11">#REF!</definedName>
    <definedName name="_31">#REF!</definedName>
    <definedName name="_31__123Graph_AChart_1R" localSheetId="37" hidden="1">#REF!</definedName>
    <definedName name="_31__123Graph_AChart_1R" localSheetId="23" hidden="1">#REF!</definedName>
    <definedName name="_31__123Graph_AChart_1R" localSheetId="6" hidden="1">#REF!</definedName>
    <definedName name="_31__123Graph_AChart_1R" localSheetId="11" hidden="1">#REF!</definedName>
    <definedName name="_31__123Graph_AChart_1R" hidden="1">#REF!</definedName>
    <definedName name="_31__123Graph_AChart_3" localSheetId="37" hidden="1">#REF!</definedName>
    <definedName name="_31__123Graph_AChart_3" localSheetId="23" hidden="1">#REF!</definedName>
    <definedName name="_31__123Graph_AChart_3" localSheetId="6" hidden="1">#REF!</definedName>
    <definedName name="_31__123Graph_AChart_3" localSheetId="11" hidden="1">#REF!</definedName>
    <definedName name="_31__123Graph_AChart_3" hidden="1">#REF!</definedName>
    <definedName name="_31__FDSAUDITLINK__" hidden="1">{"fdsup://directions/FAT Viewer?action=UPDATE&amp;creator=factset&amp;DYN_ARGS=TRUE&amp;DOC_NAME=FAT:FQL_AUDITING_CLIENT_TEMPLATE.FAT&amp;display_string=Audit&amp;VAR:KEY=GDSVOJKRQH&amp;VAR:QUERY=UkdGX1BBWV9PVVRfUkFUSU8oQU5OLDIwMDksLCwsLCxOT0FVRElUKQ==&amp;WINDOW=FIRST_POPUP&amp;HEIGHT=45","0&amp;WIDTH=450&amp;START_MAXIMIZED=FALSE&amp;VAR:CALENDAR=FIVEDAY&amp;VAR:SYMBOL=661040&amp;VAR:INDEX=0"}</definedName>
    <definedName name="_31__FDSAUDITLINK___1" hidden="1">{"fdsup://directions/FAT Viewer?action=UPDATE&amp;creator=factset&amp;DYN_ARGS=TRUE&amp;DOC_NAME=FAT:FQL_AUDITING_CLIENT_TEMPLATE.FAT&amp;display_string=Audit&amp;VAR:KEY=GDSVOJKRQH&amp;VAR:QUERY=UkdGX1BBWV9PVVRfUkFUSU8oQU5OLDIwMDksLCwsLCxOT0FVRElUKQ==&amp;WINDOW=FIRST_POPUP&amp;HEIGHT=45","0&amp;WIDTH=450&amp;START_MAXIMIZED=FALSE&amp;VAR:CALENDAR=FIVEDAY&amp;VAR:SYMBOL=661040&amp;VAR:INDEX=0"}</definedName>
    <definedName name="_31__FDSAUDITLINK___2" hidden="1">{"fdsup://directions/FAT Viewer?action=UPDATE&amp;creator=factset&amp;DYN_ARGS=TRUE&amp;DOC_NAME=FAT:FQL_AUDITING_CLIENT_TEMPLATE.FAT&amp;display_string=Audit&amp;VAR:KEY=GDSVOJKRQH&amp;VAR:QUERY=UkdGX1BBWV9PVVRfUkFUSU8oQU5OLDIwMDksLCwsLCxOT0FVRElUKQ==&amp;WINDOW=FIRST_POPUP&amp;HEIGHT=45","0&amp;WIDTH=450&amp;START_MAXIMIZED=FALSE&amp;VAR:CALENDAR=FIVEDAY&amp;VAR:SYMBOL=661040&amp;VAR:INDEX=0"}</definedName>
    <definedName name="_31__FDSAUDITLINK___3" hidden="1">{"fdsup://directions/FAT Viewer?action=UPDATE&amp;creator=factset&amp;DYN_ARGS=TRUE&amp;DOC_NAME=FAT:FQL_AUDITING_CLIENT_TEMPLATE.FAT&amp;display_string=Audit&amp;VAR:KEY=GDSVOJKRQH&amp;VAR:QUERY=UkdGX1BBWV9PVVRfUkFUSU8oQU5OLDIwMDksLCwsLCxOT0FVRElUKQ==&amp;WINDOW=FIRST_POPUP&amp;HEIGHT=45","0&amp;WIDTH=450&amp;START_MAXIMIZED=FALSE&amp;VAR:CALENDAR=FIVEDAY&amp;VAR:SYMBOL=661040&amp;VAR:INDEX=0"}</definedName>
    <definedName name="_310" localSheetId="6">#REF!</definedName>
    <definedName name="_310" localSheetId="11">#REF!</definedName>
    <definedName name="_310">#REF!</definedName>
    <definedName name="_310__FDSAUDITLINK__" hidden="1">{"fdsup://directions/FAT Viewer?action=UPDATE&amp;creator=factset&amp;DYN_ARGS=TRUE&amp;DOC_NAME=FAT:FQL_AUDITING_CLIENT_TEMPLATE.FAT&amp;display_string=Audit&amp;VAR:KEY=QPKBODYVYT&amp;VAR:QUERY=UkdGX0VOVFJQUl9WQUxfREFJTFkoNDEwNjUsLCwsVVNELCwnRElMJyk=&amp;WINDOW=FIRST_POPUP&amp;HEIGHT=45","0&amp;WIDTH=450&amp;START_MAXIMIZED=FALSE&amp;VAR:CALENDAR=FIVEDAY&amp;VAR:SYMBOL=B01CK5&amp;VAR:INDEX=0"}</definedName>
    <definedName name="_310__FDSAUDITLINK___1" hidden="1">{"fdsup://directions/FAT Viewer?action=UPDATE&amp;creator=factset&amp;DYN_ARGS=TRUE&amp;DOC_NAME=FAT:FQL_AUDITING_CLIENT_TEMPLATE.FAT&amp;display_string=Audit&amp;VAR:KEY=QPKBODYVYT&amp;VAR:QUERY=UkdGX0VOVFJQUl9WQUxfREFJTFkoNDEwNjUsLCwsVVNELCwnRElMJyk=&amp;WINDOW=FIRST_POPUP&amp;HEIGHT=45","0&amp;WIDTH=450&amp;START_MAXIMIZED=FALSE&amp;VAR:CALENDAR=FIVEDAY&amp;VAR:SYMBOL=B01CK5&amp;VAR:INDEX=0"}</definedName>
    <definedName name="_310__FDSAUDITLINK___2" hidden="1">{"fdsup://directions/FAT Viewer?action=UPDATE&amp;creator=factset&amp;DYN_ARGS=TRUE&amp;DOC_NAME=FAT:FQL_AUDITING_CLIENT_TEMPLATE.FAT&amp;display_string=Audit&amp;VAR:KEY=QPKBODYVYT&amp;VAR:QUERY=UkdGX0VOVFJQUl9WQUxfREFJTFkoNDEwNjUsLCwsVVNELCwnRElMJyk=&amp;WINDOW=FIRST_POPUP&amp;HEIGHT=45","0&amp;WIDTH=450&amp;START_MAXIMIZED=FALSE&amp;VAR:CALENDAR=FIVEDAY&amp;VAR:SYMBOL=B01CK5&amp;VAR:INDEX=0"}</definedName>
    <definedName name="_310__FDSAUDITLINK___3" hidden="1">{"fdsup://directions/FAT Viewer?action=UPDATE&amp;creator=factset&amp;DYN_ARGS=TRUE&amp;DOC_NAME=FAT:FQL_AUDITING_CLIENT_TEMPLATE.FAT&amp;display_string=Audit&amp;VAR:KEY=QPKBODYVYT&amp;VAR:QUERY=UkdGX0VOVFJQUl9WQUxfREFJTFkoNDEwNjUsLCwsVVNELCwnRElMJyk=&amp;WINDOW=FIRST_POPUP&amp;HEIGHT=45","0&amp;WIDTH=450&amp;START_MAXIMIZED=FALSE&amp;VAR:CALENDAR=FIVEDAY&amp;VAR:SYMBOL=B01CK5&amp;VAR:INDEX=0"}</definedName>
    <definedName name="_311" localSheetId="37">#REF!</definedName>
    <definedName name="_311" localSheetId="23">#REF!</definedName>
    <definedName name="_311" localSheetId="6">#REF!</definedName>
    <definedName name="_311" localSheetId="11">#REF!</definedName>
    <definedName name="_311">#REF!</definedName>
    <definedName name="_3115" localSheetId="6">#REF!</definedName>
    <definedName name="_3115" localSheetId="11">#REF!</definedName>
    <definedName name="_3115">#REF!</definedName>
    <definedName name="_312jl" localSheetId="37">#REF!</definedName>
    <definedName name="_312jl" localSheetId="23">#REF!</definedName>
    <definedName name="_312jl" localSheetId="6">#REF!</definedName>
    <definedName name="_312jl" localSheetId="11">#REF!</definedName>
    <definedName name="_312jl">#REF!</definedName>
    <definedName name="_313" localSheetId="37">#REF!</definedName>
    <definedName name="_313" localSheetId="23">#REF!</definedName>
    <definedName name="_313" localSheetId="6">#REF!</definedName>
    <definedName name="_313" localSheetId="11">#REF!</definedName>
    <definedName name="_313">#REF!</definedName>
    <definedName name="_314" localSheetId="6">#REF!</definedName>
    <definedName name="_314" localSheetId="11">#REF!</definedName>
    <definedName name="_314">#REF!</definedName>
    <definedName name="_315" localSheetId="6">#REF!</definedName>
    <definedName name="_315" localSheetId="11">#REF!</definedName>
    <definedName name="_315">#REF!</definedName>
    <definedName name="_316" localSheetId="6">#REF!</definedName>
    <definedName name="_316" localSheetId="11">#REF!</definedName>
    <definedName name="_316">#REF!</definedName>
    <definedName name="_317" localSheetId="6">#REF!</definedName>
    <definedName name="_317" localSheetId="11">#REF!</definedName>
    <definedName name="_317">#REF!</definedName>
    <definedName name="_32" localSheetId="37">#REF!</definedName>
    <definedName name="_32" localSheetId="23">#REF!</definedName>
    <definedName name="_32" localSheetId="6">#REF!</definedName>
    <definedName name="_32" localSheetId="11">#REF!</definedName>
    <definedName name="_32">#REF!</definedName>
    <definedName name="_32__123Graph_AChart_1S" localSheetId="37" hidden="1">#REF!</definedName>
    <definedName name="_32__123Graph_AChart_1S" localSheetId="23" hidden="1">#REF!</definedName>
    <definedName name="_32__123Graph_AChart_1S" localSheetId="6" hidden="1">#REF!</definedName>
    <definedName name="_32__123Graph_AChart_1S" localSheetId="11" hidden="1">#REF!</definedName>
    <definedName name="_32__123Graph_AChart_1S" hidden="1">#REF!</definedName>
    <definedName name="_32__123Graph_AChart_4" localSheetId="37" hidden="1">#REF!</definedName>
    <definedName name="_32__123Graph_AChart_4" localSheetId="23" hidden="1">#REF!</definedName>
    <definedName name="_32__123Graph_AChart_4" localSheetId="6" hidden="1">#REF!</definedName>
    <definedName name="_32__123Graph_AChart_4" localSheetId="11" hidden="1">#REF!</definedName>
    <definedName name="_32__123Graph_AChart_4" hidden="1">#REF!</definedName>
    <definedName name="_32__FDSAUDITLINK__" hidden="1">{"fdsup://directions/FAT Viewer?action=UPDATE&amp;creator=factset&amp;DYN_ARGS=TRUE&amp;DOC_NAME=FAT:FQL_AUDITING_CLIENT_TEMPLATE.FAT&amp;display_string=Audit&amp;VAR:KEY=EZATCJWXKV&amp;VAR:QUERY=UkdGX1BBWV9PVVRfUkFUSU8oQU5OLDIwMDksLCwsLCxOT0FVRElUKQ==&amp;WINDOW=FIRST_POPUP&amp;HEIGHT=45","0&amp;WIDTH=450&amp;START_MAXIMIZED=FALSE&amp;VAR:CALENDAR=FIVEDAY&amp;VAR:SYMBOL=659740&amp;VAR:INDEX=0"}</definedName>
    <definedName name="_32__FDSAUDITLINK___1" hidden="1">{"fdsup://directions/FAT Viewer?action=UPDATE&amp;creator=factset&amp;DYN_ARGS=TRUE&amp;DOC_NAME=FAT:FQL_AUDITING_CLIENT_TEMPLATE.FAT&amp;display_string=Audit&amp;VAR:KEY=EZATCJWXKV&amp;VAR:QUERY=UkdGX1BBWV9PVVRfUkFUSU8oQU5OLDIwMDksLCwsLCxOT0FVRElUKQ==&amp;WINDOW=FIRST_POPUP&amp;HEIGHT=45","0&amp;WIDTH=450&amp;START_MAXIMIZED=FALSE&amp;VAR:CALENDAR=FIVEDAY&amp;VAR:SYMBOL=659740&amp;VAR:INDEX=0"}</definedName>
    <definedName name="_32__FDSAUDITLINK___2" hidden="1">{"fdsup://directions/FAT Viewer?action=UPDATE&amp;creator=factset&amp;DYN_ARGS=TRUE&amp;DOC_NAME=FAT:FQL_AUDITING_CLIENT_TEMPLATE.FAT&amp;display_string=Audit&amp;VAR:KEY=EZATCJWXKV&amp;VAR:QUERY=UkdGX1BBWV9PVVRfUkFUSU8oQU5OLDIwMDksLCwsLCxOT0FVRElUKQ==&amp;WINDOW=FIRST_POPUP&amp;HEIGHT=45","0&amp;WIDTH=450&amp;START_MAXIMIZED=FALSE&amp;VAR:CALENDAR=FIVEDAY&amp;VAR:SYMBOL=659740&amp;VAR:INDEX=0"}</definedName>
    <definedName name="_32__FDSAUDITLINK___3" hidden="1">{"fdsup://directions/FAT Viewer?action=UPDATE&amp;creator=factset&amp;DYN_ARGS=TRUE&amp;DOC_NAME=FAT:FQL_AUDITING_CLIENT_TEMPLATE.FAT&amp;display_string=Audit&amp;VAR:KEY=EZATCJWXKV&amp;VAR:QUERY=UkdGX1BBWV9PVVRfUkFUSU8oQU5OLDIwMDksLCwsLCxOT0FVRElUKQ==&amp;WINDOW=FIRST_POPUP&amp;HEIGHT=45","0&amp;WIDTH=450&amp;START_MAXIMIZED=FALSE&amp;VAR:CALENDAR=FIVEDAY&amp;VAR:SYMBOL=659740&amp;VAR:INDEX=0"}</definedName>
    <definedName name="_320" localSheetId="6">#REF!</definedName>
    <definedName name="_320" localSheetId="11">#REF!</definedName>
    <definedName name="_320">#REF!</definedName>
    <definedName name="_3201" localSheetId="6">#REF!</definedName>
    <definedName name="_3201" localSheetId="11">#REF!</definedName>
    <definedName name="_3201">#REF!</definedName>
    <definedName name="_321" localSheetId="6">#REF!</definedName>
    <definedName name="_321" localSheetId="11">#REF!</definedName>
    <definedName name="_321">#REF!</definedName>
    <definedName name="_322" localSheetId="37">#REF!</definedName>
    <definedName name="_322" localSheetId="23">#REF!</definedName>
    <definedName name="_322" localSheetId="6">#REF!</definedName>
    <definedName name="_322" localSheetId="11">#REF!</definedName>
    <definedName name="_322">#REF!</definedName>
    <definedName name="_323" localSheetId="6">#REF!</definedName>
    <definedName name="_323" localSheetId="11">#REF!</definedName>
    <definedName name="_323">#REF!</definedName>
    <definedName name="_324" localSheetId="6">#REF!</definedName>
    <definedName name="_324" localSheetId="11">#REF!</definedName>
    <definedName name="_324">#REF!</definedName>
    <definedName name="_327" localSheetId="6">#REF!</definedName>
    <definedName name="_327" localSheetId="11">#REF!</definedName>
    <definedName name="_327">#REF!</definedName>
    <definedName name="_327__FDSAUDITLINK__" hidden="1">{"fdsup://directions/FAT Viewer?action=UPDATE&amp;creator=factset&amp;DYN_ARGS=TRUE&amp;DOC_NAME=FAT:FQL_AUDITING_CLIENT_TEMPLATE.FAT&amp;display_string=Audit&amp;VAR:KEY=HETSPWVYPU&amp;VAR:QUERY=KChSR0ZfRUJJVERBX09QRVIoQU5OLDIwMTEsLCwsLCxOT0FVRElUKUBSQ19FU1RJTUFURShFQklUREEsTUVBT","ixDQUxfVFdBLDIwMTEsMCkpICogKFJHRl9FWENIX1JBVEVfRlAoQU5OLDIwMTEsLCwsVVNEKUBQX0VYQ0hfUkFURShSQ0FfQ1VSUixVU0QpKSk=&amp;WINDOW=FIRST_POPUP&amp;HEIGHT=450&amp;WIDTH=450&amp;START_MAXIMIZED=FALSE&amp;VAR:CALENDAR=FIVEDAY&amp;VAR:SYMBOL=607912&amp;VAR:INDEX=0"}</definedName>
    <definedName name="_327__FDSAUDITLINK___1" hidden="1">{"fdsup://directions/FAT Viewer?action=UPDATE&amp;creator=factset&amp;DYN_ARGS=TRUE&amp;DOC_NAME=FAT:FQL_AUDITING_CLIENT_TEMPLATE.FAT&amp;display_string=Audit&amp;VAR:KEY=HETSPWVYPU&amp;VAR:QUERY=KChSR0ZfRUJJVERBX09QRVIoQU5OLDIwMTEsLCwsLCxOT0FVRElUKUBSQ19FU1RJTUFURShFQklUREEsTUVBT","ixDQUxfVFdBLDIwMTEsMCkpICogKFJHRl9FWENIX1JBVEVfRlAoQU5OLDIwMTEsLCwsVVNEKUBQX0VYQ0hfUkFURShSQ0FfQ1VSUixVU0QpKSk=&amp;WINDOW=FIRST_POPUP&amp;HEIGHT=450&amp;WIDTH=450&amp;START_MAXIMIZED=FALSE&amp;VAR:CALENDAR=FIVEDAY&amp;VAR:SYMBOL=607912&amp;VAR:INDEX=0"}</definedName>
    <definedName name="_327__FDSAUDITLINK___2" hidden="1">{"fdsup://directions/FAT Viewer?action=UPDATE&amp;creator=factset&amp;DYN_ARGS=TRUE&amp;DOC_NAME=FAT:FQL_AUDITING_CLIENT_TEMPLATE.FAT&amp;display_string=Audit&amp;VAR:KEY=HETSPWVYPU&amp;VAR:QUERY=KChSR0ZfRUJJVERBX09QRVIoQU5OLDIwMTEsLCwsLCxOT0FVRElUKUBSQ19FU1RJTUFURShFQklUREEsTUVBT","ixDQUxfVFdBLDIwMTEsMCkpICogKFJHRl9FWENIX1JBVEVfRlAoQU5OLDIwMTEsLCwsVVNEKUBQX0VYQ0hfUkFURShSQ0FfQ1VSUixVU0QpKSk=&amp;WINDOW=FIRST_POPUP&amp;HEIGHT=450&amp;WIDTH=450&amp;START_MAXIMIZED=FALSE&amp;VAR:CALENDAR=FIVEDAY&amp;VAR:SYMBOL=607912&amp;VAR:INDEX=0"}</definedName>
    <definedName name="_327__FDSAUDITLINK___3" hidden="1">{"fdsup://directions/FAT Viewer?action=UPDATE&amp;creator=factset&amp;DYN_ARGS=TRUE&amp;DOC_NAME=FAT:FQL_AUDITING_CLIENT_TEMPLATE.FAT&amp;display_string=Audit&amp;VAR:KEY=HETSPWVYPU&amp;VAR:QUERY=KChSR0ZfRUJJVERBX09QRVIoQU5OLDIwMTEsLCwsLCxOT0FVRElUKUBSQ19FU1RJTUFURShFQklUREEsTUVBT","ixDQUxfVFdBLDIwMTEsMCkpICogKFJHRl9FWENIX1JBVEVfRlAoQU5OLDIwMTEsLCwsVVNEKUBQX0VYQ0hfUkFURShSQ0FfQ1VSUixVU0QpKSk=&amp;WINDOW=FIRST_POPUP&amp;HEIGHT=450&amp;WIDTH=450&amp;START_MAXIMIZED=FALSE&amp;VAR:CALENDAR=FIVEDAY&amp;VAR:SYMBOL=607912&amp;VAR:INDEX=0"}</definedName>
    <definedName name="_3273" localSheetId="6">#REF!</definedName>
    <definedName name="_3273" localSheetId="11">#REF!</definedName>
    <definedName name="_3273">#REF!</definedName>
    <definedName name="_328" localSheetId="6">#REF!</definedName>
    <definedName name="_328" localSheetId="11">#REF!</definedName>
    <definedName name="_328">#REF!</definedName>
    <definedName name="_3288" localSheetId="6">#REF!</definedName>
    <definedName name="_3288" localSheetId="11">#REF!</definedName>
    <definedName name="_3288">#REF!</definedName>
    <definedName name="_329__FDSAUDITLINK__" hidden="1">{"fdsup://directions/FAT Viewer?action=UPDATE&amp;creator=factset&amp;DYN_ARGS=TRUE&amp;DOC_NAME=FAT:FQL_AUDITING_CLIENT_TEMPLATE.FAT&amp;display_string=Audit&amp;VAR:KEY=LYFCLQXKFG&amp;VAR:QUERY=UkdGX0VOVFJQUl9WQUxfREFJTFkoNDE0OTIsLCwsVVNELCwnRElMJyk=&amp;WINDOW=FIRST_POPUP&amp;HEIGHT=45","0&amp;WIDTH=450&amp;START_MAXIMIZED=FALSE&amp;VAR:CALENDAR=FIVEDAY&amp;VAR:SYMBOL=B1978V&amp;VAR:INDEX=0"}</definedName>
    <definedName name="_329__FDSAUDITLINK___1" hidden="1">{"fdsup://directions/FAT Viewer?action=UPDATE&amp;creator=factset&amp;DYN_ARGS=TRUE&amp;DOC_NAME=FAT:FQL_AUDITING_CLIENT_TEMPLATE.FAT&amp;display_string=Audit&amp;VAR:KEY=LYFCLQXKFG&amp;VAR:QUERY=UkdGX0VOVFJQUl9WQUxfREFJTFkoNDE0OTIsLCwsVVNELCwnRElMJyk=&amp;WINDOW=FIRST_POPUP&amp;HEIGHT=45","0&amp;WIDTH=450&amp;START_MAXIMIZED=FALSE&amp;VAR:CALENDAR=FIVEDAY&amp;VAR:SYMBOL=B1978V&amp;VAR:INDEX=0"}</definedName>
    <definedName name="_329__FDSAUDITLINK___2" hidden="1">{"fdsup://directions/FAT Viewer?action=UPDATE&amp;creator=factset&amp;DYN_ARGS=TRUE&amp;DOC_NAME=FAT:FQL_AUDITING_CLIENT_TEMPLATE.FAT&amp;display_string=Audit&amp;VAR:KEY=LYFCLQXKFG&amp;VAR:QUERY=UkdGX0VOVFJQUl9WQUxfREFJTFkoNDE0OTIsLCwsVVNELCwnRElMJyk=&amp;WINDOW=FIRST_POPUP&amp;HEIGHT=45","0&amp;WIDTH=450&amp;START_MAXIMIZED=FALSE&amp;VAR:CALENDAR=FIVEDAY&amp;VAR:SYMBOL=B1978V&amp;VAR:INDEX=0"}</definedName>
    <definedName name="_329__FDSAUDITLINK___3" hidden="1">{"fdsup://directions/FAT Viewer?action=UPDATE&amp;creator=factset&amp;DYN_ARGS=TRUE&amp;DOC_NAME=FAT:FQL_AUDITING_CLIENT_TEMPLATE.FAT&amp;display_string=Audit&amp;VAR:KEY=LYFCLQXKFG&amp;VAR:QUERY=UkdGX0VOVFJQUl9WQUxfREFJTFkoNDE0OTIsLCwsVVNELCwnRElMJyk=&amp;WINDOW=FIRST_POPUP&amp;HEIGHT=45","0&amp;WIDTH=450&amp;START_MAXIMIZED=FALSE&amp;VAR:CALENDAR=FIVEDAY&amp;VAR:SYMBOL=B1978V&amp;VAR:INDEX=0"}</definedName>
    <definedName name="_32J104_"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33__123Graph_ACHART_1" localSheetId="37" hidden="1">#REF!</definedName>
    <definedName name="_33__123Graph_ACHART_1" localSheetId="23" hidden="1">#REF!</definedName>
    <definedName name="_33__123Graph_ACHART_1" localSheetId="6" hidden="1">#REF!</definedName>
    <definedName name="_33__123Graph_ACHART_1" localSheetId="11" hidden="1">#REF!</definedName>
    <definedName name="_33__123Graph_ACHART_1" hidden="1">#REF!</definedName>
    <definedName name="_33__123Graph_AChart_1T" localSheetId="37" hidden="1">#REF!</definedName>
    <definedName name="_33__123Graph_AChart_1T" localSheetId="23" hidden="1">#REF!</definedName>
    <definedName name="_33__123Graph_AChart_1T" localSheetId="6" hidden="1">#REF!</definedName>
    <definedName name="_33__123Graph_AChart_1T" localSheetId="11" hidden="1">#REF!</definedName>
    <definedName name="_33__123Graph_AChart_1T" hidden="1">#REF!</definedName>
    <definedName name="_33__123Graph_AChart_5" localSheetId="37" hidden="1">#REF!</definedName>
    <definedName name="_33__123Graph_AChart_5" localSheetId="23" hidden="1">#REF!</definedName>
    <definedName name="_33__123Graph_AChart_5" localSheetId="6" hidden="1">#REF!</definedName>
    <definedName name="_33__123Graph_AChart_5" localSheetId="11" hidden="1">#REF!</definedName>
    <definedName name="_33__123Graph_AChart_5" hidden="1">#REF!</definedName>
    <definedName name="_33__FDSAUDITLINK__" hidden="1">{"fdsup://directions/FAT Viewer?action=UPDATE&amp;creator=factset&amp;DYN_ARGS=TRUE&amp;DOC_NAME=FAT:FQL_AUDITING_CLIENT_TEMPLATE.FAT&amp;display_string=Audit&amp;VAR:KEY=WXKPKVCPWT&amp;VAR:QUERY=UkdGX1BBWV9PVVRfUkFUSU8oQU5OLDIwMDksLCwsLCxOT0FVRElUKQ==&amp;WINDOW=FIRST_POPUP&amp;HEIGHT=45","0&amp;WIDTH=450&amp;START_MAXIMIZED=FALSE&amp;VAR:CALENDAR=FIVEDAY&amp;VAR:SYMBOL=630245&amp;VAR:INDEX=0"}</definedName>
    <definedName name="_33__FDSAUDITLINK___1" hidden="1">{"fdsup://directions/FAT Viewer?action=UPDATE&amp;creator=factset&amp;DYN_ARGS=TRUE&amp;DOC_NAME=FAT:FQL_AUDITING_CLIENT_TEMPLATE.FAT&amp;display_string=Audit&amp;VAR:KEY=WXKPKVCPWT&amp;VAR:QUERY=UkdGX1BBWV9PVVRfUkFUSU8oQU5OLDIwMDksLCwsLCxOT0FVRElUKQ==&amp;WINDOW=FIRST_POPUP&amp;HEIGHT=45","0&amp;WIDTH=450&amp;START_MAXIMIZED=FALSE&amp;VAR:CALENDAR=FIVEDAY&amp;VAR:SYMBOL=630245&amp;VAR:INDEX=0"}</definedName>
    <definedName name="_33__FDSAUDITLINK___2" hidden="1">{"fdsup://directions/FAT Viewer?action=UPDATE&amp;creator=factset&amp;DYN_ARGS=TRUE&amp;DOC_NAME=FAT:FQL_AUDITING_CLIENT_TEMPLATE.FAT&amp;display_string=Audit&amp;VAR:KEY=WXKPKVCPWT&amp;VAR:QUERY=UkdGX1BBWV9PVVRfUkFUSU8oQU5OLDIwMDksLCwsLCxOT0FVRElUKQ==&amp;WINDOW=FIRST_POPUP&amp;HEIGHT=45","0&amp;WIDTH=450&amp;START_MAXIMIZED=FALSE&amp;VAR:CALENDAR=FIVEDAY&amp;VAR:SYMBOL=630245&amp;VAR:INDEX=0"}</definedName>
    <definedName name="_33__FDSAUDITLINK___3" hidden="1">{"fdsup://directions/FAT Viewer?action=UPDATE&amp;creator=factset&amp;DYN_ARGS=TRUE&amp;DOC_NAME=FAT:FQL_AUDITING_CLIENT_TEMPLATE.FAT&amp;display_string=Audit&amp;VAR:KEY=WXKPKVCPWT&amp;VAR:QUERY=UkdGX1BBWV9PVVRfUkFUSU8oQU5OLDIwMDksLCwsLCxOT0FVRElUKQ==&amp;WINDOW=FIRST_POPUP&amp;HEIGHT=45","0&amp;WIDTH=450&amp;START_MAXIMIZED=FALSE&amp;VAR:CALENDAR=FIVEDAY&amp;VAR:SYMBOL=630245&amp;VAR:INDEX=0"}</definedName>
    <definedName name="_331__FDSAUDITLINK__" hidden="1">{"fdsup://directions/FAT Viewer?action=UPDATE&amp;creator=factset&amp;DYN_ARGS=TRUE&amp;DOC_NAME=FAT:FQL_AUDITING_CLIENT_TEMPLATE.FAT&amp;display_string=Audit&amp;VAR:KEY=JONQTWLWHC&amp;VAR:QUERY=KChSR0ZfRUJJVERBX09QRVIoQU5OLDIwMTEsLCwsLCxOT0FVRElUKUBSQ19FU1RJTUFURShFQklUREEsTUVBT","ixDQUxfVFdBLDIwMTEsMCkpICogKFJHRl9FWENIX1JBVEVfRlAoQU5OLDIwMTEsLCwsVVNEKUBQX0VYQ0hfUkFURShSQ0FfQ1VSUixVU0QpKSk=&amp;WINDOW=FIRST_POPUP&amp;HEIGHT=450&amp;WIDTH=450&amp;START_MAXIMIZED=FALSE&amp;VAR:CALENDAR=FIVEDAY&amp;VAR:SYMBOL=625822&amp;VAR:INDEX=0"}</definedName>
    <definedName name="_331__FDSAUDITLINK___1" hidden="1">{"fdsup://directions/FAT Viewer?action=UPDATE&amp;creator=factset&amp;DYN_ARGS=TRUE&amp;DOC_NAME=FAT:FQL_AUDITING_CLIENT_TEMPLATE.FAT&amp;display_string=Audit&amp;VAR:KEY=JONQTWLWHC&amp;VAR:QUERY=KChSR0ZfRUJJVERBX09QRVIoQU5OLDIwMTEsLCwsLCxOT0FVRElUKUBSQ19FU1RJTUFURShFQklUREEsTUVBT","ixDQUxfVFdBLDIwMTEsMCkpICogKFJHRl9FWENIX1JBVEVfRlAoQU5OLDIwMTEsLCwsVVNEKUBQX0VYQ0hfUkFURShSQ0FfQ1VSUixVU0QpKSk=&amp;WINDOW=FIRST_POPUP&amp;HEIGHT=450&amp;WIDTH=450&amp;START_MAXIMIZED=FALSE&amp;VAR:CALENDAR=FIVEDAY&amp;VAR:SYMBOL=625822&amp;VAR:INDEX=0"}</definedName>
    <definedName name="_331__FDSAUDITLINK___2" hidden="1">{"fdsup://directions/FAT Viewer?action=UPDATE&amp;creator=factset&amp;DYN_ARGS=TRUE&amp;DOC_NAME=FAT:FQL_AUDITING_CLIENT_TEMPLATE.FAT&amp;display_string=Audit&amp;VAR:KEY=JONQTWLWHC&amp;VAR:QUERY=KChSR0ZfRUJJVERBX09QRVIoQU5OLDIwMTEsLCwsLCxOT0FVRElUKUBSQ19FU1RJTUFURShFQklUREEsTUVBT","ixDQUxfVFdBLDIwMTEsMCkpICogKFJHRl9FWENIX1JBVEVfRlAoQU5OLDIwMTEsLCwsVVNEKUBQX0VYQ0hfUkFURShSQ0FfQ1VSUixVU0QpKSk=&amp;WINDOW=FIRST_POPUP&amp;HEIGHT=450&amp;WIDTH=450&amp;START_MAXIMIZED=FALSE&amp;VAR:CALENDAR=FIVEDAY&amp;VAR:SYMBOL=625822&amp;VAR:INDEX=0"}</definedName>
    <definedName name="_331__FDSAUDITLINK___3" hidden="1">{"fdsup://directions/FAT Viewer?action=UPDATE&amp;creator=factset&amp;DYN_ARGS=TRUE&amp;DOC_NAME=FAT:FQL_AUDITING_CLIENT_TEMPLATE.FAT&amp;display_string=Audit&amp;VAR:KEY=JONQTWLWHC&amp;VAR:QUERY=KChSR0ZfRUJJVERBX09QRVIoQU5OLDIwMTEsLCwsLCxOT0FVRElUKUBSQ19FU1RJTUFURShFQklUREEsTUVBT","ixDQUxfVFdBLDIwMTEsMCkpICogKFJHRl9FWENIX1JBVEVfRlAoQU5OLDIwMTEsLCwsVVNEKUBQX0VYQ0hfUkFURShSQ0FfQ1VSUixVU0QpKSk=&amp;WINDOW=FIRST_POPUP&amp;HEIGHT=450&amp;WIDTH=450&amp;START_MAXIMIZED=FALSE&amp;VAR:CALENDAR=FIVEDAY&amp;VAR:SYMBOL=625822&amp;VAR:INDEX=0"}</definedName>
    <definedName name="_33132" localSheetId="37">#REF!</definedName>
    <definedName name="_33132" localSheetId="23">#REF!</definedName>
    <definedName name="_33132" localSheetId="6">#REF!</definedName>
    <definedName name="_33132" localSheetId="11">#REF!</definedName>
    <definedName name="_33132">#REF!</definedName>
    <definedName name="_3333333" localSheetId="37">#REF!</definedName>
    <definedName name="_3333333" localSheetId="23">#REF!</definedName>
    <definedName name="_3333333" localSheetId="6">#REF!</definedName>
    <definedName name="_3333333" localSheetId="11">#REF!</definedName>
    <definedName name="_3333333">#REF!</definedName>
    <definedName name="_3354" localSheetId="6">#REF!</definedName>
    <definedName name="_3354" localSheetId="11">#REF!</definedName>
    <definedName name="_3354">#REF!</definedName>
    <definedName name="_3357" localSheetId="6">#REF!</definedName>
    <definedName name="_3357" localSheetId="11">#REF!</definedName>
    <definedName name="_3357">#REF!</definedName>
    <definedName name="_3375" localSheetId="6">#REF!</definedName>
    <definedName name="_3375" localSheetId="11">#REF!</definedName>
    <definedName name="_3375">#REF!</definedName>
    <definedName name="_338__FDSAUDITLINK__" hidden="1">{"fdsup://directions/FAT Viewer?action=UPDATE&amp;creator=factset&amp;DYN_ARGS=TRUE&amp;DOC_NAME=FAT:FQL_AUDITING_CLIENT_TEMPLATE.FAT&amp;display_string=Audit&amp;VAR:KEY=PQRKHSVGBI&amp;VAR:QUERY=KChSR0ZfRUJJVERBX09QRVIoQU5OLDIwMTAsLCwsLCxOT0FVRElUKUBSQ19FU1RJTUFURShFQklUREEsTUVBT","ixDQUxfVFdBLDIwMTAsMCkpICogKFJHRl9FWENIX1JBVEVfRlAoQU5OLDIwMTAsLCwsVVNEKUBQX0VYQ0hfUkFURShSQ0FfQ1VSUixVU0QpKSk=&amp;WINDOW=FIRST_POPUP&amp;HEIGHT=450&amp;WIDTH=450&amp;START_MAXIMIZED=FALSE&amp;VAR:CALENDAR=FIVEDAY&amp;VAR:SYMBOL=B1WJ4X&amp;VAR:INDEX=0"}</definedName>
    <definedName name="_338__FDSAUDITLINK___1" hidden="1">{"fdsup://directions/FAT Viewer?action=UPDATE&amp;creator=factset&amp;DYN_ARGS=TRUE&amp;DOC_NAME=FAT:FQL_AUDITING_CLIENT_TEMPLATE.FAT&amp;display_string=Audit&amp;VAR:KEY=PQRKHSVGBI&amp;VAR:QUERY=KChSR0ZfRUJJVERBX09QRVIoQU5OLDIwMTAsLCwsLCxOT0FVRElUKUBSQ19FU1RJTUFURShFQklUREEsTUVBT","ixDQUxfVFdBLDIwMTAsMCkpICogKFJHRl9FWENIX1JBVEVfRlAoQU5OLDIwMTAsLCwsVVNEKUBQX0VYQ0hfUkFURShSQ0FfQ1VSUixVU0QpKSk=&amp;WINDOW=FIRST_POPUP&amp;HEIGHT=450&amp;WIDTH=450&amp;START_MAXIMIZED=FALSE&amp;VAR:CALENDAR=FIVEDAY&amp;VAR:SYMBOL=B1WJ4X&amp;VAR:INDEX=0"}</definedName>
    <definedName name="_338__FDSAUDITLINK___2" hidden="1">{"fdsup://directions/FAT Viewer?action=UPDATE&amp;creator=factset&amp;DYN_ARGS=TRUE&amp;DOC_NAME=FAT:FQL_AUDITING_CLIENT_TEMPLATE.FAT&amp;display_string=Audit&amp;VAR:KEY=PQRKHSVGBI&amp;VAR:QUERY=KChSR0ZfRUJJVERBX09QRVIoQU5OLDIwMTAsLCwsLCxOT0FVRElUKUBSQ19FU1RJTUFURShFQklUREEsTUVBT","ixDQUxfVFdBLDIwMTAsMCkpICogKFJHRl9FWENIX1JBVEVfRlAoQU5OLDIwMTAsLCwsVVNEKUBQX0VYQ0hfUkFURShSQ0FfQ1VSUixVU0QpKSk=&amp;WINDOW=FIRST_POPUP&amp;HEIGHT=450&amp;WIDTH=450&amp;START_MAXIMIZED=FALSE&amp;VAR:CALENDAR=FIVEDAY&amp;VAR:SYMBOL=B1WJ4X&amp;VAR:INDEX=0"}</definedName>
    <definedName name="_338__FDSAUDITLINK___3" hidden="1">{"fdsup://directions/FAT Viewer?action=UPDATE&amp;creator=factset&amp;DYN_ARGS=TRUE&amp;DOC_NAME=FAT:FQL_AUDITING_CLIENT_TEMPLATE.FAT&amp;display_string=Audit&amp;VAR:KEY=PQRKHSVGBI&amp;VAR:QUERY=KChSR0ZfRUJJVERBX09QRVIoQU5OLDIwMTAsLCwsLCxOT0FVRElUKUBSQ19FU1RJTUFURShFQklUREEsTUVBT","ixDQUxfVFdBLDIwMTAsMCkpICogKFJHRl9FWENIX1JBVEVfRlAoQU5OLDIwMTAsLCwsVVNEKUBQX0VYQ0hfUkFURShSQ0FfQ1VSUixVU0QpKSk=&amp;WINDOW=FIRST_POPUP&amp;HEIGHT=450&amp;WIDTH=450&amp;START_MAXIMIZED=FALSE&amp;VAR:CALENDAR=FIVEDAY&amp;VAR:SYMBOL=B1WJ4X&amp;VAR:INDEX=0"}</definedName>
    <definedName name="_339__FDSAUDITLINK__" hidden="1">{"fdsup://directions/FAT Viewer?action=UPDATE&amp;creator=factset&amp;DYN_ARGS=TRUE&amp;DOC_NAME=FAT:FQL_AUDITING_CLIENT_TEMPLATE.FAT&amp;display_string=Audit&amp;VAR:KEY=FSDYXODADA&amp;VAR:QUERY=KChSR0ZfRUJJVF9PUEVSKEFOTiwyMDExLCwsLCwsTk9BVURJVClAUkNfRVNUSU1BVEUoRUJJVCxNRUFOLENBT","F9UV0EsMjAxMSwwKSkgKiAoUkdGX0VYQ0hfUkFURV9GUChBTk4sMjAxMSwsLCxVU0QpQFBfRVhDSF9SQVRFKFJDQV9DVVJSLFVTRCkpKQ==&amp;WINDOW=FIRST_POPUP&amp;HEIGHT=450&amp;WIDTH=450&amp;START_MAXIMIZED=FALSE&amp;VAR:CALENDAR=FIVEDAY&amp;VAR:SYMBOL=B3PG22&amp;VAR:INDEX=0"}</definedName>
    <definedName name="_339__FDSAUDITLINK___1" hidden="1">{"fdsup://directions/FAT Viewer?action=UPDATE&amp;creator=factset&amp;DYN_ARGS=TRUE&amp;DOC_NAME=FAT:FQL_AUDITING_CLIENT_TEMPLATE.FAT&amp;display_string=Audit&amp;VAR:KEY=FSDYXODADA&amp;VAR:QUERY=KChSR0ZfRUJJVF9PUEVSKEFOTiwyMDExLCwsLCwsTk9BVURJVClAUkNfRVNUSU1BVEUoRUJJVCxNRUFOLENBT","F9UV0EsMjAxMSwwKSkgKiAoUkdGX0VYQ0hfUkFURV9GUChBTk4sMjAxMSwsLCxVU0QpQFBfRVhDSF9SQVRFKFJDQV9DVVJSLFVTRCkpKQ==&amp;WINDOW=FIRST_POPUP&amp;HEIGHT=450&amp;WIDTH=450&amp;START_MAXIMIZED=FALSE&amp;VAR:CALENDAR=FIVEDAY&amp;VAR:SYMBOL=B3PG22&amp;VAR:INDEX=0"}</definedName>
    <definedName name="_339__FDSAUDITLINK___2" hidden="1">{"fdsup://directions/FAT Viewer?action=UPDATE&amp;creator=factset&amp;DYN_ARGS=TRUE&amp;DOC_NAME=FAT:FQL_AUDITING_CLIENT_TEMPLATE.FAT&amp;display_string=Audit&amp;VAR:KEY=FSDYXODADA&amp;VAR:QUERY=KChSR0ZfRUJJVF9PUEVSKEFOTiwyMDExLCwsLCwsTk9BVURJVClAUkNfRVNUSU1BVEUoRUJJVCxNRUFOLENBT","F9UV0EsMjAxMSwwKSkgKiAoUkdGX0VYQ0hfUkFURV9GUChBTk4sMjAxMSwsLCxVU0QpQFBfRVhDSF9SQVRFKFJDQV9DVVJSLFVTRCkpKQ==&amp;WINDOW=FIRST_POPUP&amp;HEIGHT=450&amp;WIDTH=450&amp;START_MAXIMIZED=FALSE&amp;VAR:CALENDAR=FIVEDAY&amp;VAR:SYMBOL=B3PG22&amp;VAR:INDEX=0"}</definedName>
    <definedName name="_339__FDSAUDITLINK___3" hidden="1">{"fdsup://directions/FAT Viewer?action=UPDATE&amp;creator=factset&amp;DYN_ARGS=TRUE&amp;DOC_NAME=FAT:FQL_AUDITING_CLIENT_TEMPLATE.FAT&amp;display_string=Audit&amp;VAR:KEY=FSDYXODADA&amp;VAR:QUERY=KChSR0ZfRUJJVF9PUEVSKEFOTiwyMDExLCwsLCwsTk9BVURJVClAUkNfRVNUSU1BVEUoRUJJVCxNRUFOLENBT","F9UV0EsMjAxMSwwKSkgKiAoUkdGX0VYQ0hfUkFURV9GUChBTk4sMjAxMSwsLCxVU0QpQFBfRVhDSF9SQVRFKFJDQV9DVVJSLFVTRCkpKQ==&amp;WINDOW=FIRST_POPUP&amp;HEIGHT=450&amp;WIDTH=450&amp;START_MAXIMIZED=FALSE&amp;VAR:CALENDAR=FIVEDAY&amp;VAR:SYMBOL=B3PG22&amp;VAR:INDEX=0"}</definedName>
    <definedName name="_33s17_" hidden="1">{#N/A,#N/A,FALSE,"UNIT";#N/A,#N/A,FALSE,"UNIT";#N/A,#N/A,FALSE,"계정"}</definedName>
    <definedName name="_33s3_" hidden="1">{#N/A,#N/A,FALSE,"UNIT";#N/A,#N/A,FALSE,"UNIT";#N/A,#N/A,FALSE,"계정"}</definedName>
    <definedName name="_34__123Graph_AChart_1U" localSheetId="37" hidden="1">#REF!</definedName>
    <definedName name="_34__123Graph_AChart_1U" localSheetId="23" hidden="1">#REF!</definedName>
    <definedName name="_34__123Graph_AChart_1U" localSheetId="6" hidden="1">#REF!</definedName>
    <definedName name="_34__123Graph_AChart_1U" localSheetId="11" hidden="1">#REF!</definedName>
    <definedName name="_34__123Graph_AChart_1U" hidden="1">#REF!</definedName>
    <definedName name="_34__123Graph_AChart_6" localSheetId="37" hidden="1">#REF!</definedName>
    <definedName name="_34__123Graph_AChart_6" localSheetId="23" hidden="1">#REF!</definedName>
    <definedName name="_34__123Graph_AChart_6" localSheetId="6" hidden="1">#REF!</definedName>
    <definedName name="_34__123Graph_AChart_6" localSheetId="11" hidden="1">#REF!</definedName>
    <definedName name="_34__123Graph_AChart_6" hidden="1">#REF!</definedName>
    <definedName name="_34__FDSAUDITLINK__" hidden="1">{"fdsup://directions/FAT Viewer?action=UPDATE&amp;creator=factset&amp;DYN_ARGS=TRUE&amp;DOC_NAME=FAT:FQL_AUDITING_CLIENT_TEMPLATE.FAT&amp;display_string=Audit&amp;VAR:KEY=MFYBODUTQP&amp;VAR:QUERY=UkdGX1BBWV9PVVRfUkFUSU8oQU5OLDIwMDksLCwsLCxOT0FVRElUKQ==&amp;WINDOW=FIRST_POPUP&amp;HEIGHT=45","0&amp;WIDTH=450&amp;START_MAXIMIZED=FALSE&amp;VAR:CALENDAR=FIVEDAY&amp;VAR:SYMBOL=B39Z8G&amp;VAR:INDEX=0"}</definedName>
    <definedName name="_34__FDSAUDITLINK___1" hidden="1">{"fdsup://directions/FAT Viewer?action=UPDATE&amp;creator=factset&amp;DYN_ARGS=TRUE&amp;DOC_NAME=FAT:FQL_AUDITING_CLIENT_TEMPLATE.FAT&amp;display_string=Audit&amp;VAR:KEY=MFYBODUTQP&amp;VAR:QUERY=UkdGX1BBWV9PVVRfUkFUSU8oQU5OLDIwMDksLCwsLCxOT0FVRElUKQ==&amp;WINDOW=FIRST_POPUP&amp;HEIGHT=45","0&amp;WIDTH=450&amp;START_MAXIMIZED=FALSE&amp;VAR:CALENDAR=FIVEDAY&amp;VAR:SYMBOL=B39Z8G&amp;VAR:INDEX=0"}</definedName>
    <definedName name="_34__FDSAUDITLINK___2" hidden="1">{"fdsup://directions/FAT Viewer?action=UPDATE&amp;creator=factset&amp;DYN_ARGS=TRUE&amp;DOC_NAME=FAT:FQL_AUDITING_CLIENT_TEMPLATE.FAT&amp;display_string=Audit&amp;VAR:KEY=MFYBODUTQP&amp;VAR:QUERY=UkdGX1BBWV9PVVRfUkFUSU8oQU5OLDIwMDksLCwsLCxOT0FVRElUKQ==&amp;WINDOW=FIRST_POPUP&amp;HEIGHT=45","0&amp;WIDTH=450&amp;START_MAXIMIZED=FALSE&amp;VAR:CALENDAR=FIVEDAY&amp;VAR:SYMBOL=B39Z8G&amp;VAR:INDEX=0"}</definedName>
    <definedName name="_34__FDSAUDITLINK___3" hidden="1">{"fdsup://directions/FAT Viewer?action=UPDATE&amp;creator=factset&amp;DYN_ARGS=TRUE&amp;DOC_NAME=FAT:FQL_AUDITING_CLIENT_TEMPLATE.FAT&amp;display_string=Audit&amp;VAR:KEY=MFYBODUTQP&amp;VAR:QUERY=UkdGX1BBWV9PVVRfUkFUSU8oQU5OLDIwMDksLCwsLCxOT0FVRElUKQ==&amp;WINDOW=FIRST_POPUP&amp;HEIGHT=45","0&amp;WIDTH=450&amp;START_MAXIMIZED=FALSE&amp;VAR:CALENDAR=FIVEDAY&amp;VAR:SYMBOL=B39Z8G&amp;VAR:INDEX=0"}</definedName>
    <definedName name="_340__FDSAUDITLINK__" hidden="1">{"fdsup://directions/FAT Viewer?action=UPDATE&amp;creator=factset&amp;DYN_ARGS=TRUE&amp;DOC_NAME=FAT:FQL_AUDITING_CLIENT_TEMPLATE.FAT&amp;display_string=Audit&amp;VAR:KEY=VWJKJENCXE&amp;VAR:QUERY=KChSR0ZfRUJJVF9PUEVSKEFOTiwyMDExLCwsLCwsTk9BVURJVClAUkNfRVNUSU1BVEUoRUJJVCxNRUFOLENBT","F9UV0EsMjAxMSwwKSkgKiAoUkdGX0VYQ0hfUkFURV9GUChBTk4sMjAxMSwsLCxVU0QpQFBfRVhDSF9SQVRFKFJDQV9DVVJSLFVTRCkpKQ==&amp;WINDOW=FIRST_POPUP&amp;HEIGHT=450&amp;WIDTH=450&amp;START_MAXIMIZED=FALSE&amp;VAR:CALENDAR=FIVEDAY&amp;VAR:SYMBOL=B0J31M&amp;VAR:INDEX=0"}</definedName>
    <definedName name="_340__FDSAUDITLINK___1" hidden="1">{"fdsup://directions/FAT Viewer?action=UPDATE&amp;creator=factset&amp;DYN_ARGS=TRUE&amp;DOC_NAME=FAT:FQL_AUDITING_CLIENT_TEMPLATE.FAT&amp;display_string=Audit&amp;VAR:KEY=VWJKJENCXE&amp;VAR:QUERY=KChSR0ZfRUJJVF9PUEVSKEFOTiwyMDExLCwsLCwsTk9BVURJVClAUkNfRVNUSU1BVEUoRUJJVCxNRUFOLENBT","F9UV0EsMjAxMSwwKSkgKiAoUkdGX0VYQ0hfUkFURV9GUChBTk4sMjAxMSwsLCxVU0QpQFBfRVhDSF9SQVRFKFJDQV9DVVJSLFVTRCkpKQ==&amp;WINDOW=FIRST_POPUP&amp;HEIGHT=450&amp;WIDTH=450&amp;START_MAXIMIZED=FALSE&amp;VAR:CALENDAR=FIVEDAY&amp;VAR:SYMBOL=B0J31M&amp;VAR:INDEX=0"}</definedName>
    <definedName name="_340__FDSAUDITLINK___2" hidden="1">{"fdsup://directions/FAT Viewer?action=UPDATE&amp;creator=factset&amp;DYN_ARGS=TRUE&amp;DOC_NAME=FAT:FQL_AUDITING_CLIENT_TEMPLATE.FAT&amp;display_string=Audit&amp;VAR:KEY=VWJKJENCXE&amp;VAR:QUERY=KChSR0ZfRUJJVF9PUEVSKEFOTiwyMDExLCwsLCwsTk9BVURJVClAUkNfRVNUSU1BVEUoRUJJVCxNRUFOLENBT","F9UV0EsMjAxMSwwKSkgKiAoUkdGX0VYQ0hfUkFURV9GUChBTk4sMjAxMSwsLCxVU0QpQFBfRVhDSF9SQVRFKFJDQV9DVVJSLFVTRCkpKQ==&amp;WINDOW=FIRST_POPUP&amp;HEIGHT=450&amp;WIDTH=450&amp;START_MAXIMIZED=FALSE&amp;VAR:CALENDAR=FIVEDAY&amp;VAR:SYMBOL=B0J31M&amp;VAR:INDEX=0"}</definedName>
    <definedName name="_340__FDSAUDITLINK___3" hidden="1">{"fdsup://directions/FAT Viewer?action=UPDATE&amp;creator=factset&amp;DYN_ARGS=TRUE&amp;DOC_NAME=FAT:FQL_AUDITING_CLIENT_TEMPLATE.FAT&amp;display_string=Audit&amp;VAR:KEY=VWJKJENCXE&amp;VAR:QUERY=KChSR0ZfRUJJVF9PUEVSKEFOTiwyMDExLCwsLCwsTk9BVURJVClAUkNfRVNUSU1BVEUoRUJJVCxNRUFOLENBT","F9UV0EsMjAxMSwwKSkgKiAoUkdGX0VYQ0hfUkFURV9GUChBTk4sMjAxMSwsLCxVU0QpQFBfRVhDSF9SQVRFKFJDQV9DVVJSLFVTRCkpKQ==&amp;WINDOW=FIRST_POPUP&amp;HEIGHT=450&amp;WIDTH=450&amp;START_MAXIMIZED=FALSE&amp;VAR:CALENDAR=FIVEDAY&amp;VAR:SYMBOL=B0J31M&amp;VAR:INDEX=0"}</definedName>
    <definedName name="_3417" localSheetId="6">#REF!</definedName>
    <definedName name="_3417" localSheetId="11">#REF!</definedName>
    <definedName name="_3417">#REF!</definedName>
    <definedName name="_343__FDSAUDITLINK__" hidden="1">{"fdsup://directions/FAT Viewer?action=UPDATE&amp;creator=factset&amp;DYN_ARGS=TRUE&amp;DOC_NAME=FAT:FQL_AUDITING_CLIENT_TEMPLATE.FAT&amp;display_string=Audit&amp;VAR:KEY=REDUBYNEJM&amp;VAR:QUERY=KChSR0ZfRUJJVF9PUEVSKEFOTiwyMDEwLCwsLCwsTk9BVURJVClAUkNfRVNUSU1BVEUoRUJJVCxNRUFOLENBT","F9UV0EsMjAxMCwwKSkgKiAoUkdGX0VYQ0hfUkFURV9GUChBTk4sMjAxMCwsLCxVU0QpQFBfRVhDSF9SQVRFKFJDQV9DVVJSLFVTRCkpKQ==&amp;WINDOW=FIRST_POPUP&amp;HEIGHT=450&amp;WIDTH=450&amp;START_MAXIMIZED=FALSE&amp;VAR:CALENDAR=FIVEDAY&amp;VAR:SYMBOL=B0J31M&amp;VAR:INDEX=0"}</definedName>
    <definedName name="_343__FDSAUDITLINK___1" hidden="1">{"fdsup://directions/FAT Viewer?action=UPDATE&amp;creator=factset&amp;DYN_ARGS=TRUE&amp;DOC_NAME=FAT:FQL_AUDITING_CLIENT_TEMPLATE.FAT&amp;display_string=Audit&amp;VAR:KEY=REDUBYNEJM&amp;VAR:QUERY=KChSR0ZfRUJJVF9PUEVSKEFOTiwyMDEwLCwsLCwsTk9BVURJVClAUkNfRVNUSU1BVEUoRUJJVCxNRUFOLENBT","F9UV0EsMjAxMCwwKSkgKiAoUkdGX0VYQ0hfUkFURV9GUChBTk4sMjAxMCwsLCxVU0QpQFBfRVhDSF9SQVRFKFJDQV9DVVJSLFVTRCkpKQ==&amp;WINDOW=FIRST_POPUP&amp;HEIGHT=450&amp;WIDTH=450&amp;START_MAXIMIZED=FALSE&amp;VAR:CALENDAR=FIVEDAY&amp;VAR:SYMBOL=B0J31M&amp;VAR:INDEX=0"}</definedName>
    <definedName name="_343__FDSAUDITLINK___2" hidden="1">{"fdsup://directions/FAT Viewer?action=UPDATE&amp;creator=factset&amp;DYN_ARGS=TRUE&amp;DOC_NAME=FAT:FQL_AUDITING_CLIENT_TEMPLATE.FAT&amp;display_string=Audit&amp;VAR:KEY=REDUBYNEJM&amp;VAR:QUERY=KChSR0ZfRUJJVF9PUEVSKEFOTiwyMDEwLCwsLCwsTk9BVURJVClAUkNfRVNUSU1BVEUoRUJJVCxNRUFOLENBT","F9UV0EsMjAxMCwwKSkgKiAoUkdGX0VYQ0hfUkFURV9GUChBTk4sMjAxMCwsLCxVU0QpQFBfRVhDSF9SQVRFKFJDQV9DVVJSLFVTRCkpKQ==&amp;WINDOW=FIRST_POPUP&amp;HEIGHT=450&amp;WIDTH=450&amp;START_MAXIMIZED=FALSE&amp;VAR:CALENDAR=FIVEDAY&amp;VAR:SYMBOL=B0J31M&amp;VAR:INDEX=0"}</definedName>
    <definedName name="_343__FDSAUDITLINK___3" hidden="1">{"fdsup://directions/FAT Viewer?action=UPDATE&amp;creator=factset&amp;DYN_ARGS=TRUE&amp;DOC_NAME=FAT:FQL_AUDITING_CLIENT_TEMPLATE.FAT&amp;display_string=Audit&amp;VAR:KEY=REDUBYNEJM&amp;VAR:QUERY=KChSR0ZfRUJJVF9PUEVSKEFOTiwyMDEwLCwsLCwsTk9BVURJVClAUkNfRVNUSU1BVEUoRUJJVCxNRUFOLENBT","F9UV0EsMjAxMCwwKSkgKiAoUkdGX0VYQ0hfUkFURV9GUChBTk4sMjAxMCwsLCxVU0QpQFBfRVhDSF9SQVRFKFJDQV9DVVJSLFVTRCkpKQ==&amp;WINDOW=FIRST_POPUP&amp;HEIGHT=450&amp;WIDTH=450&amp;START_MAXIMIZED=FALSE&amp;VAR:CALENDAR=FIVEDAY&amp;VAR:SYMBOL=B0J31M&amp;VAR:INDEX=0"}</definedName>
    <definedName name="_344__FDSAUDITLINK__" hidden="1">{"fdsup://directions/FAT Viewer?action=UPDATE&amp;creator=factset&amp;DYN_ARGS=TRUE&amp;DOC_NAME=FAT:FQL_AUDITING_CLIENT_TEMPLATE.FAT&amp;display_string=Audit&amp;VAR:KEY=NORYLWLCFK&amp;VAR:QUERY=KChSR0ZfU0FMRVMoQU5OLDIwMDksLCwsLCxOT0FVRElUKUBSQ19FU1RJTUFURShTQUxFUyxNRUFOLENBTF9UV","0EsMjAwOSwwKSkgKiAoUkdGX0VYQ0hfUkFURV9GUChBTk4sMjAwOSwsLCxVU0QpQFBfRVhDSF9SQVRFKFJDQV9DVVJSLFVTRCkpKQ==&amp;WINDOW=FIRST_POPUP&amp;HEIGHT=450&amp;WIDTH=450&amp;START_MAXIMIZED=FALSE&amp;VAR:CALENDAR=FIVEDAY&amp;VAR:SYMBOL=233917&amp;VAR:INDEX=0"}</definedName>
    <definedName name="_344__FDSAUDITLINK___1" hidden="1">{"fdsup://directions/FAT Viewer?action=UPDATE&amp;creator=factset&amp;DYN_ARGS=TRUE&amp;DOC_NAME=FAT:FQL_AUDITING_CLIENT_TEMPLATE.FAT&amp;display_string=Audit&amp;VAR:KEY=NORYLWLCFK&amp;VAR:QUERY=KChSR0ZfU0FMRVMoQU5OLDIwMDksLCwsLCxOT0FVRElUKUBSQ19FU1RJTUFURShTQUxFUyxNRUFOLENBTF9UV","0EsMjAwOSwwKSkgKiAoUkdGX0VYQ0hfUkFURV9GUChBTk4sMjAwOSwsLCxVU0QpQFBfRVhDSF9SQVRFKFJDQV9DVVJSLFVTRCkpKQ==&amp;WINDOW=FIRST_POPUP&amp;HEIGHT=450&amp;WIDTH=450&amp;START_MAXIMIZED=FALSE&amp;VAR:CALENDAR=FIVEDAY&amp;VAR:SYMBOL=233917&amp;VAR:INDEX=0"}</definedName>
    <definedName name="_344__FDSAUDITLINK___2" hidden="1">{"fdsup://directions/FAT Viewer?action=UPDATE&amp;creator=factset&amp;DYN_ARGS=TRUE&amp;DOC_NAME=FAT:FQL_AUDITING_CLIENT_TEMPLATE.FAT&amp;display_string=Audit&amp;VAR:KEY=NORYLWLCFK&amp;VAR:QUERY=KChSR0ZfU0FMRVMoQU5OLDIwMDksLCwsLCxOT0FVRElUKUBSQ19FU1RJTUFURShTQUxFUyxNRUFOLENBTF9UV","0EsMjAwOSwwKSkgKiAoUkdGX0VYQ0hfUkFURV9GUChBTk4sMjAwOSwsLCxVU0QpQFBfRVhDSF9SQVRFKFJDQV9DVVJSLFVTRCkpKQ==&amp;WINDOW=FIRST_POPUP&amp;HEIGHT=450&amp;WIDTH=450&amp;START_MAXIMIZED=FALSE&amp;VAR:CALENDAR=FIVEDAY&amp;VAR:SYMBOL=233917&amp;VAR:INDEX=0"}</definedName>
    <definedName name="_344__FDSAUDITLINK___3" hidden="1">{"fdsup://directions/FAT Viewer?action=UPDATE&amp;creator=factset&amp;DYN_ARGS=TRUE&amp;DOC_NAME=FAT:FQL_AUDITING_CLIENT_TEMPLATE.FAT&amp;display_string=Audit&amp;VAR:KEY=NORYLWLCFK&amp;VAR:QUERY=KChSR0ZfU0FMRVMoQU5OLDIwMDksLCwsLCxOT0FVRElUKUBSQ19FU1RJTUFURShTQUxFUyxNRUFOLENBTF9UV","0EsMjAwOSwwKSkgKiAoUkdGX0VYQ0hfUkFURV9GUChBTk4sMjAwOSwsLCxVU0QpQFBfRVhDSF9SQVRFKFJDQV9DVVJSLFVTRCkpKQ==&amp;WINDOW=FIRST_POPUP&amp;HEIGHT=450&amp;WIDTH=450&amp;START_MAXIMIZED=FALSE&amp;VAR:CALENDAR=FIVEDAY&amp;VAR:SYMBOL=233917&amp;VAR:INDEX=0"}</definedName>
    <definedName name="_347__FDSAUDITLINK__" hidden="1">{"fdsup://directions/FAT Viewer?action=UPDATE&amp;creator=factset&amp;DYN_ARGS=TRUE&amp;DOC_NAME=FAT:FQL_AUDITING_CLIENT_TEMPLATE.FAT&amp;display_string=Audit&amp;VAR:KEY=LQRADATMNY&amp;VAR:QUERY=UkdGX0VOVFJQUl9WQUxfREFJTFkoNDE0OTIsLCwsVVNELCwnRElMJyk=&amp;WINDOW=FIRST_POPUP&amp;HEIGHT=45","0&amp;WIDTH=450&amp;START_MAXIMIZED=FALSE&amp;VAR:CALENDAR=FIVEDAY&amp;VAR:SYMBOL=B4Q153&amp;VAR:INDEX=0"}</definedName>
    <definedName name="_347__FDSAUDITLINK___1" hidden="1">{"fdsup://directions/FAT Viewer?action=UPDATE&amp;creator=factset&amp;DYN_ARGS=TRUE&amp;DOC_NAME=FAT:FQL_AUDITING_CLIENT_TEMPLATE.FAT&amp;display_string=Audit&amp;VAR:KEY=LQRADATMNY&amp;VAR:QUERY=UkdGX0VOVFJQUl9WQUxfREFJTFkoNDE0OTIsLCwsVVNELCwnRElMJyk=&amp;WINDOW=FIRST_POPUP&amp;HEIGHT=45","0&amp;WIDTH=450&amp;START_MAXIMIZED=FALSE&amp;VAR:CALENDAR=FIVEDAY&amp;VAR:SYMBOL=B4Q153&amp;VAR:INDEX=0"}</definedName>
    <definedName name="_347__FDSAUDITLINK___2" hidden="1">{"fdsup://directions/FAT Viewer?action=UPDATE&amp;creator=factset&amp;DYN_ARGS=TRUE&amp;DOC_NAME=FAT:FQL_AUDITING_CLIENT_TEMPLATE.FAT&amp;display_string=Audit&amp;VAR:KEY=LQRADATMNY&amp;VAR:QUERY=UkdGX0VOVFJQUl9WQUxfREFJTFkoNDE0OTIsLCwsVVNELCwnRElMJyk=&amp;WINDOW=FIRST_POPUP&amp;HEIGHT=45","0&amp;WIDTH=450&amp;START_MAXIMIZED=FALSE&amp;VAR:CALENDAR=FIVEDAY&amp;VAR:SYMBOL=B4Q153&amp;VAR:INDEX=0"}</definedName>
    <definedName name="_347__FDSAUDITLINK___3" hidden="1">{"fdsup://directions/FAT Viewer?action=UPDATE&amp;creator=factset&amp;DYN_ARGS=TRUE&amp;DOC_NAME=FAT:FQL_AUDITING_CLIENT_TEMPLATE.FAT&amp;display_string=Audit&amp;VAR:KEY=LQRADATMNY&amp;VAR:QUERY=UkdGX0VOVFJQUl9WQUxfREFJTFkoNDE0OTIsLCwsVVNELCwnRElMJyk=&amp;WINDOW=FIRST_POPUP&amp;HEIGHT=45","0&amp;WIDTH=450&amp;START_MAXIMIZED=FALSE&amp;VAR:CALENDAR=FIVEDAY&amp;VAR:SYMBOL=B4Q153&amp;VAR:INDEX=0"}</definedName>
    <definedName name="_35__123Graph_AChart_1V" localSheetId="37" hidden="1">#REF!</definedName>
    <definedName name="_35__123Graph_AChart_1V" localSheetId="23" hidden="1">#REF!</definedName>
    <definedName name="_35__123Graph_AChart_1V" localSheetId="6" hidden="1">#REF!</definedName>
    <definedName name="_35__123Graph_AChart_1V" localSheetId="11" hidden="1">#REF!</definedName>
    <definedName name="_35__123Graph_AChart_1V" hidden="1">#REF!</definedName>
    <definedName name="_35__123Graph_B_Chart_1A" localSheetId="37" hidden="1">#REF!</definedName>
    <definedName name="_35__123Graph_B_Chart_1A" localSheetId="23" hidden="1">#REF!</definedName>
    <definedName name="_35__123Graph_B_Chart_1A" localSheetId="6" hidden="1">#REF!</definedName>
    <definedName name="_35__123Graph_B_Chart_1A" localSheetId="11" hidden="1">#REF!</definedName>
    <definedName name="_35__123Graph_B_Chart_1A" hidden="1">#REF!</definedName>
    <definedName name="_35__123Graph_BCHART_15" localSheetId="37" hidden="1">#REF!</definedName>
    <definedName name="_35__123Graph_BCHART_15" localSheetId="23" hidden="1">#REF!</definedName>
    <definedName name="_35__123Graph_BCHART_15" localSheetId="6" hidden="1">#REF!</definedName>
    <definedName name="_35__123Graph_BCHART_15" localSheetId="11" hidden="1">#REF!</definedName>
    <definedName name="_35__123Graph_BCHART_15" hidden="1">#REF!</definedName>
    <definedName name="_35__FDSAUDITLINK__" hidden="1">{"fdsup://directions/FAT Viewer?action=UPDATE&amp;creator=factset&amp;DYN_ARGS=TRUE&amp;DOC_NAME=FAT:FQL_AUDITING_CLIENT_TEMPLATE.FAT&amp;display_string=Audit&amp;VAR:KEY=EZUXMTQHGD&amp;VAR:QUERY=UkdGX1BBWV9PVVRfUkFUSU8oQU5OLDIwMDksLCwsLCxOT0FVRElUKQ==&amp;WINDOW=FIRST_POPUP&amp;HEIGHT=45","0&amp;WIDTH=450&amp;START_MAXIMIZED=FALSE&amp;VAR:CALENDAR=FIVEDAY&amp;VAR:SYMBOL=B01VZN&amp;VAR:INDEX=0"}</definedName>
    <definedName name="_35__FDSAUDITLINK___1" hidden="1">{"fdsup://directions/FAT Viewer?action=UPDATE&amp;creator=factset&amp;DYN_ARGS=TRUE&amp;DOC_NAME=FAT:FQL_AUDITING_CLIENT_TEMPLATE.FAT&amp;display_string=Audit&amp;VAR:KEY=EZUXMTQHGD&amp;VAR:QUERY=UkdGX1BBWV9PVVRfUkFUSU8oQU5OLDIwMDksLCwsLCxOT0FVRElUKQ==&amp;WINDOW=FIRST_POPUP&amp;HEIGHT=45","0&amp;WIDTH=450&amp;START_MAXIMIZED=FALSE&amp;VAR:CALENDAR=FIVEDAY&amp;VAR:SYMBOL=B01VZN&amp;VAR:INDEX=0"}</definedName>
    <definedName name="_35__FDSAUDITLINK___2" hidden="1">{"fdsup://directions/FAT Viewer?action=UPDATE&amp;creator=factset&amp;DYN_ARGS=TRUE&amp;DOC_NAME=FAT:FQL_AUDITING_CLIENT_TEMPLATE.FAT&amp;display_string=Audit&amp;VAR:KEY=EZUXMTQHGD&amp;VAR:QUERY=UkdGX1BBWV9PVVRfUkFUSU8oQU5OLDIwMDksLCwsLCxOT0FVRElUKQ==&amp;WINDOW=FIRST_POPUP&amp;HEIGHT=45","0&amp;WIDTH=450&amp;START_MAXIMIZED=FALSE&amp;VAR:CALENDAR=FIVEDAY&amp;VAR:SYMBOL=B01VZN&amp;VAR:INDEX=0"}</definedName>
    <definedName name="_35__FDSAUDITLINK___3" hidden="1">{"fdsup://directions/FAT Viewer?action=UPDATE&amp;creator=factset&amp;DYN_ARGS=TRUE&amp;DOC_NAME=FAT:FQL_AUDITING_CLIENT_TEMPLATE.FAT&amp;display_string=Audit&amp;VAR:KEY=EZUXMTQHGD&amp;VAR:QUERY=UkdGX1BBWV9PVVRfUkFUSU8oQU5OLDIwMDksLCwsLCxOT0FVRElUKQ==&amp;WINDOW=FIRST_POPUP&amp;HEIGHT=45","0&amp;WIDTH=450&amp;START_MAXIMIZED=FALSE&amp;VAR:CALENDAR=FIVEDAY&amp;VAR:SYMBOL=B01VZN&amp;VAR:INDEX=0"}</definedName>
    <definedName name="_352__FDSAUDITLINK__" hidden="1">{"fdsup://directions/FAT Viewer?action=UPDATE&amp;creator=factset&amp;DYN_ARGS=TRUE&amp;DOC_NAME=FAT:FQL_AUDITING_CLIENT_TEMPLATE.FAT&amp;display_string=Audit&amp;VAR:KEY=FMBQTKTWHM&amp;VAR:QUERY=KChSR0ZfRUJJVERBX09QRVIoQU5OLDIwMDksLCwsLCxOT0FVRElUKUBSQ19FU1RJTUFURShFQklUREEsTUVBT","ixDQUxfVFdBLDIwMDksMCkpICogKFJHRl9FWENIX1JBVEVfRlAoQU5OLDIwMDksLCwsVVNEKUBQX0VYQ0hfUkFURShSQ0FfQ1VSUixVU0QpKSk=&amp;WINDOW=FIRST_POPUP&amp;HEIGHT=450&amp;WIDTH=450&amp;START_MAXIMIZED=FALSE&amp;VAR:CALENDAR=FIVEDAY&amp;VAR:SYMBOL=B1WJ4X&amp;VAR:INDEX=0"}</definedName>
    <definedName name="_352__FDSAUDITLINK___1" hidden="1">{"fdsup://directions/FAT Viewer?action=UPDATE&amp;creator=factset&amp;DYN_ARGS=TRUE&amp;DOC_NAME=FAT:FQL_AUDITING_CLIENT_TEMPLATE.FAT&amp;display_string=Audit&amp;VAR:KEY=FMBQTKTWHM&amp;VAR:QUERY=KChSR0ZfRUJJVERBX09QRVIoQU5OLDIwMDksLCwsLCxOT0FVRElUKUBSQ19FU1RJTUFURShFQklUREEsTUVBT","ixDQUxfVFdBLDIwMDksMCkpICogKFJHRl9FWENIX1JBVEVfRlAoQU5OLDIwMDksLCwsVVNEKUBQX0VYQ0hfUkFURShSQ0FfQ1VSUixVU0QpKSk=&amp;WINDOW=FIRST_POPUP&amp;HEIGHT=450&amp;WIDTH=450&amp;START_MAXIMIZED=FALSE&amp;VAR:CALENDAR=FIVEDAY&amp;VAR:SYMBOL=B1WJ4X&amp;VAR:INDEX=0"}</definedName>
    <definedName name="_352__FDSAUDITLINK___2" hidden="1">{"fdsup://directions/FAT Viewer?action=UPDATE&amp;creator=factset&amp;DYN_ARGS=TRUE&amp;DOC_NAME=FAT:FQL_AUDITING_CLIENT_TEMPLATE.FAT&amp;display_string=Audit&amp;VAR:KEY=FMBQTKTWHM&amp;VAR:QUERY=KChSR0ZfRUJJVERBX09QRVIoQU5OLDIwMDksLCwsLCxOT0FVRElUKUBSQ19FU1RJTUFURShFQklUREEsTUVBT","ixDQUxfVFdBLDIwMDksMCkpICogKFJHRl9FWENIX1JBVEVfRlAoQU5OLDIwMDksLCwsVVNEKUBQX0VYQ0hfUkFURShSQ0FfQ1VSUixVU0QpKSk=&amp;WINDOW=FIRST_POPUP&amp;HEIGHT=450&amp;WIDTH=450&amp;START_MAXIMIZED=FALSE&amp;VAR:CALENDAR=FIVEDAY&amp;VAR:SYMBOL=B1WJ4X&amp;VAR:INDEX=0"}</definedName>
    <definedName name="_352__FDSAUDITLINK___3" hidden="1">{"fdsup://directions/FAT Viewer?action=UPDATE&amp;creator=factset&amp;DYN_ARGS=TRUE&amp;DOC_NAME=FAT:FQL_AUDITING_CLIENT_TEMPLATE.FAT&amp;display_string=Audit&amp;VAR:KEY=FMBQTKTWHM&amp;VAR:QUERY=KChSR0ZfRUJJVERBX09QRVIoQU5OLDIwMDksLCwsLCxOT0FVRElUKUBSQ19FU1RJTUFURShFQklUREEsTUVBT","ixDQUxfVFdBLDIwMDksMCkpICogKFJHRl9FWENIX1JBVEVfRlAoQU5OLDIwMDksLCwsVVNEKUBQX0VYQ0hfUkFURShSQ0FfQ1VSUixVU0QpKSk=&amp;WINDOW=FIRST_POPUP&amp;HEIGHT=450&amp;WIDTH=450&amp;START_MAXIMIZED=FALSE&amp;VAR:CALENDAR=FIVEDAY&amp;VAR:SYMBOL=B1WJ4X&amp;VAR:INDEX=0"}</definedName>
    <definedName name="_353__FDSAUDITLINK__"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_1" hidden="1">{"fdsup://directions/FAT Viewer?action=UPDATE&amp;creator=factset&amp;DYN_ARGS=TRUE&amp;DOC_NAME=FAT:FQL_AUDITING_CLIENT_TEMPLATE.FAT&amp;display_string=Audit&amp;VAR:KEY=JUHMJENAXG&amp;VAR:QUERY=KChSR0ZfU0FMRVMoQU5OLDIwMTEsLCwsLCxOT0FVRElUKUBSQ19FU1RJTUFURShTQUxFUyxNRUFOLENBTF9UV","0EsMjAxMSwwKSkgKiAoUkdGX0VYQ0hfUkFURV9GUChBTk4sMjAxMSwsLCxVU0QpQFBfRVhDSF9SQVRFKFJDQV9DVVJSLFVTRCkpKQ==&amp;WINDOW=FIRST_POPUP&amp;HEIGHT=450&amp;WIDTH=450&amp;START_MAXIMIZED=FALSE&amp;VAR:CALENDAR=FIVEDAY&amp;VAR:SYMBOL=623084&amp;VAR:INDEX=0"}</definedName>
    <definedName name="_353__FDSAUDITLINK___2" hidden="1">{"fdsup://directions/FAT Viewer?action=UPDATE&amp;creator=factset&amp;DYN_ARGS=TRUE&amp;DOC_NAME=FAT:FQL_AUDITING_CLIENT_TEMPLATE.FAT&amp;display_string=Audit&amp;VAR:KEY=JUHMJENAXG&amp;VAR:QUERY=KChSR0ZfU0FMRVMoQU5OLDIwMTEsLCwsLCxOT0FVRElUKUBSQ19FU1RJTUFURShTQUxFUyxNRUFOLENBTF9UV","0EsMjAxMSwwKSkgKiAoUkdGX0VYQ0hfUkFURV9GUChBTk4sMjAxMSwsLCxVU0QpQFBfRVhDSF9SQVRFKFJDQV9DVVJSLFVTRCkpKQ==&amp;WINDOW=FIRST_POPUP&amp;HEIGHT=450&amp;WIDTH=450&amp;START_MAXIMIZED=FALSE&amp;VAR:CALENDAR=FIVEDAY&amp;VAR:SYMBOL=623084&amp;VAR:INDEX=0"}</definedName>
    <definedName name="_353__FDSAUDITLINK___3" hidden="1">{"fdsup://directions/FAT Viewer?action=UPDATE&amp;creator=factset&amp;DYN_ARGS=TRUE&amp;DOC_NAME=FAT:FQL_AUDITING_CLIENT_TEMPLATE.FAT&amp;display_string=Audit&amp;VAR:KEY=JUHMJENAXG&amp;VAR:QUERY=KChSR0ZfU0FMRVMoQU5OLDIwMTEsLCwsLCxOT0FVRElUKUBSQ19FU1RJTUFURShTQUxFUyxNRUFOLENBTF9UV","0EsMjAxMSwwKSkgKiAoUkdGX0VYQ0hfUkFURV9GUChBTk4sMjAxMSwsLCxVU0QpQFBfRVhDSF9SQVRFKFJDQV9DVVJSLFVTRCkpKQ==&amp;WINDOW=FIRST_POPUP&amp;HEIGHT=450&amp;WIDTH=450&amp;START_MAXIMIZED=FALSE&amp;VAR:CALENDAR=FIVEDAY&amp;VAR:SYMBOL=623084&amp;VAR:INDEX=0"}</definedName>
    <definedName name="_355__FDSAUDITLINK__" hidden="1">{"fdsup://directions/FAT Viewer?action=UPDATE&amp;creator=factset&amp;DYN_ARGS=TRUE&amp;DOC_NAME=FAT:FQL_AUDITING_CLIENT_TEMPLATE.FAT&amp;display_string=Audit&amp;VAR:KEY=BCFILUNWNA&amp;VAR:QUERY=KChSR0ZfRUJJVF9PUEVSKEFOTiwyMDA5LCwsLCwsTk9BVURJVClAUkNfRVNUSU1BVEUoRUJJVCxNRUFOLENBT","F9UV0EsMjAwOSwwKSkgKiAoUkdGX0VYQ0hfUkFURV9GUChBTk4sMjAwOSwsLCxVU0QpQFBfRVhDSF9SQVRFKFJDQV9DVVJSLFVTRCkpKQ==&amp;WINDOW=FIRST_POPUP&amp;HEIGHT=450&amp;WIDTH=450&amp;START_MAXIMIZED=FALSE&amp;VAR:CALENDAR=FIVEDAY&amp;VAR:SYMBOL=623084&amp;VAR:INDEX=0"}</definedName>
    <definedName name="_355__FDSAUDITLINK___1" hidden="1">{"fdsup://directions/FAT Viewer?action=UPDATE&amp;creator=factset&amp;DYN_ARGS=TRUE&amp;DOC_NAME=FAT:FQL_AUDITING_CLIENT_TEMPLATE.FAT&amp;display_string=Audit&amp;VAR:KEY=BCFILUNWNA&amp;VAR:QUERY=KChSR0ZfRUJJVF9PUEVSKEFOTiwyMDA5LCwsLCwsTk9BVURJVClAUkNfRVNUSU1BVEUoRUJJVCxNRUFOLENBT","F9UV0EsMjAwOSwwKSkgKiAoUkdGX0VYQ0hfUkFURV9GUChBTk4sMjAwOSwsLCxVU0QpQFBfRVhDSF9SQVRFKFJDQV9DVVJSLFVTRCkpKQ==&amp;WINDOW=FIRST_POPUP&amp;HEIGHT=450&amp;WIDTH=450&amp;START_MAXIMIZED=FALSE&amp;VAR:CALENDAR=FIVEDAY&amp;VAR:SYMBOL=623084&amp;VAR:INDEX=0"}</definedName>
    <definedName name="_355__FDSAUDITLINK___2" hidden="1">{"fdsup://directions/FAT Viewer?action=UPDATE&amp;creator=factset&amp;DYN_ARGS=TRUE&amp;DOC_NAME=FAT:FQL_AUDITING_CLIENT_TEMPLATE.FAT&amp;display_string=Audit&amp;VAR:KEY=BCFILUNWNA&amp;VAR:QUERY=KChSR0ZfRUJJVF9PUEVSKEFOTiwyMDA5LCwsLCwsTk9BVURJVClAUkNfRVNUSU1BVEUoRUJJVCxNRUFOLENBT","F9UV0EsMjAwOSwwKSkgKiAoUkdGX0VYQ0hfUkFURV9GUChBTk4sMjAwOSwsLCxVU0QpQFBfRVhDSF9SQVRFKFJDQV9DVVJSLFVTRCkpKQ==&amp;WINDOW=FIRST_POPUP&amp;HEIGHT=450&amp;WIDTH=450&amp;START_MAXIMIZED=FALSE&amp;VAR:CALENDAR=FIVEDAY&amp;VAR:SYMBOL=623084&amp;VAR:INDEX=0"}</definedName>
    <definedName name="_355__FDSAUDITLINK___3" hidden="1">{"fdsup://directions/FAT Viewer?action=UPDATE&amp;creator=factset&amp;DYN_ARGS=TRUE&amp;DOC_NAME=FAT:FQL_AUDITING_CLIENT_TEMPLATE.FAT&amp;display_string=Audit&amp;VAR:KEY=BCFILUNWNA&amp;VAR:QUERY=KChSR0ZfRUJJVF9PUEVSKEFOTiwyMDA5LCwsLCwsTk9BVURJVClAUkNfRVNUSU1BVEUoRUJJVCxNRUFOLENBT","F9UV0EsMjAwOSwwKSkgKiAoUkdGX0VYQ0hfUkFURV9GUChBTk4sMjAwOSwsLCxVU0QpQFBfRVhDSF9SQVRFKFJDQV9DVVJSLFVTRCkpKQ==&amp;WINDOW=FIRST_POPUP&amp;HEIGHT=450&amp;WIDTH=450&amp;START_MAXIMIZED=FALSE&amp;VAR:CALENDAR=FIVEDAY&amp;VAR:SYMBOL=623084&amp;VAR:INDEX=0"}</definedName>
    <definedName name="_356" localSheetId="6">#REF!</definedName>
    <definedName name="_356" localSheetId="11">#REF!</definedName>
    <definedName name="_356">#REF!</definedName>
    <definedName name="_356__FDSAUDITLINK__" hidden="1">{"fdsup://directions/FAT Viewer?action=UPDATE&amp;creator=factset&amp;DYN_ARGS=TRUE&amp;DOC_NAME=FAT:FQL_AUDITING_CLIENT_TEMPLATE.FAT&amp;display_string=Audit&amp;VAR:KEY=BIDATEZWVC&amp;VAR:QUERY=KChSR0ZfU0FMRVMoQU5OLDIwMTAsLCwsLCxOT0FVRElUKUBSQ19FU1RJTUFURShTQUxFUyxNRUFOLENBTF9UV","0EsMjAxMCwwKSkgKiAoUkdGX0VYQ0hfUkFURV9GUChBTk4sMjAxMCwsLCxVU0QpQFBfRVhDSF9SQVRFKFJDQV9DVVJSLFVTRCkpKQ==&amp;WINDOW=FIRST_POPUP&amp;HEIGHT=450&amp;WIDTH=450&amp;START_MAXIMIZED=FALSE&amp;VAR:CALENDAR=FIVEDAY&amp;VAR:SYMBOL=B1978V&amp;VAR:INDEX=0"}</definedName>
    <definedName name="_356__FDSAUDITLINK___1" hidden="1">{"fdsup://directions/FAT Viewer?action=UPDATE&amp;creator=factset&amp;DYN_ARGS=TRUE&amp;DOC_NAME=FAT:FQL_AUDITING_CLIENT_TEMPLATE.FAT&amp;display_string=Audit&amp;VAR:KEY=BIDATEZWVC&amp;VAR:QUERY=KChSR0ZfU0FMRVMoQU5OLDIwMTAsLCwsLCxOT0FVRElUKUBSQ19FU1RJTUFURShTQUxFUyxNRUFOLENBTF9UV","0EsMjAxMCwwKSkgKiAoUkdGX0VYQ0hfUkFURV9GUChBTk4sMjAxMCwsLCxVU0QpQFBfRVhDSF9SQVRFKFJDQV9DVVJSLFVTRCkpKQ==&amp;WINDOW=FIRST_POPUP&amp;HEIGHT=450&amp;WIDTH=450&amp;START_MAXIMIZED=FALSE&amp;VAR:CALENDAR=FIVEDAY&amp;VAR:SYMBOL=B1978V&amp;VAR:INDEX=0"}</definedName>
    <definedName name="_356__FDSAUDITLINK___2" hidden="1">{"fdsup://directions/FAT Viewer?action=UPDATE&amp;creator=factset&amp;DYN_ARGS=TRUE&amp;DOC_NAME=FAT:FQL_AUDITING_CLIENT_TEMPLATE.FAT&amp;display_string=Audit&amp;VAR:KEY=BIDATEZWVC&amp;VAR:QUERY=KChSR0ZfU0FMRVMoQU5OLDIwMTAsLCwsLCxOT0FVRElUKUBSQ19FU1RJTUFURShTQUxFUyxNRUFOLENBTF9UV","0EsMjAxMCwwKSkgKiAoUkdGX0VYQ0hfUkFURV9GUChBTk4sMjAxMCwsLCxVU0QpQFBfRVhDSF9SQVRFKFJDQV9DVVJSLFVTRCkpKQ==&amp;WINDOW=FIRST_POPUP&amp;HEIGHT=450&amp;WIDTH=450&amp;START_MAXIMIZED=FALSE&amp;VAR:CALENDAR=FIVEDAY&amp;VAR:SYMBOL=B1978V&amp;VAR:INDEX=0"}</definedName>
    <definedName name="_356__FDSAUDITLINK___3" hidden="1">{"fdsup://directions/FAT Viewer?action=UPDATE&amp;creator=factset&amp;DYN_ARGS=TRUE&amp;DOC_NAME=FAT:FQL_AUDITING_CLIENT_TEMPLATE.FAT&amp;display_string=Audit&amp;VAR:KEY=BIDATEZWVC&amp;VAR:QUERY=KChSR0ZfU0FMRVMoQU5OLDIwMTAsLCwsLCxOT0FVRElUKUBSQ19FU1RJTUFURShTQUxFUyxNRUFOLENBTF9UV","0EsMjAxMCwwKSkgKiAoUkdGX0VYQ0hfUkFURV9GUChBTk4sMjAxMCwsLCxVU0QpQFBfRVhDSF9SQVRFKFJDQV9DVVJSLFVTRCkpKQ==&amp;WINDOW=FIRST_POPUP&amp;HEIGHT=450&amp;WIDTH=450&amp;START_MAXIMIZED=FALSE&amp;VAR:CALENDAR=FIVEDAY&amp;VAR:SYMBOL=B1978V&amp;VAR:INDEX=0"}</definedName>
    <definedName name="_357__FDSAUDITLINK__" hidden="1">{"fdsup://directions/FAT Viewer?action=UPDATE&amp;creator=factset&amp;DYN_ARGS=TRUE&amp;DOC_NAME=FAT:FQL_AUDITING_CLIENT_TEMPLATE.FAT&amp;display_string=Audit&amp;VAR:KEY=TGJCHEZGXW&amp;VAR:QUERY=KChSR0ZfRUJJVF9PUEVSKEFOTiwyMDA5LCwsLCwsTk9BVURJVClAUkNfRVNUSU1BVEUoRUJJVCxNRUFOLENBT","F9UV0EsMjAwOSwwKSkgKiAoUkdGX0VYQ0hfUkFURV9GUChBTk4sMjAwOSwsLCxVU0QpQFBfRVhDSF9SQVRFKFJDQV9DVVJSLFVTRCkpKQ==&amp;WINDOW=FIRST_POPUP&amp;HEIGHT=450&amp;WIDTH=450&amp;START_MAXIMIZED=FALSE&amp;VAR:CALENDAR=FIVEDAY&amp;VAR:SYMBOL=B0J31M&amp;VAR:INDEX=0"}</definedName>
    <definedName name="_357__FDSAUDITLINK___1" hidden="1">{"fdsup://directions/FAT Viewer?action=UPDATE&amp;creator=factset&amp;DYN_ARGS=TRUE&amp;DOC_NAME=FAT:FQL_AUDITING_CLIENT_TEMPLATE.FAT&amp;display_string=Audit&amp;VAR:KEY=TGJCHEZGXW&amp;VAR:QUERY=KChSR0ZfRUJJVF9PUEVSKEFOTiwyMDA5LCwsLCwsTk9BVURJVClAUkNfRVNUSU1BVEUoRUJJVCxNRUFOLENBT","F9UV0EsMjAwOSwwKSkgKiAoUkdGX0VYQ0hfUkFURV9GUChBTk4sMjAwOSwsLCxVU0QpQFBfRVhDSF9SQVRFKFJDQV9DVVJSLFVTRCkpKQ==&amp;WINDOW=FIRST_POPUP&amp;HEIGHT=450&amp;WIDTH=450&amp;START_MAXIMIZED=FALSE&amp;VAR:CALENDAR=FIVEDAY&amp;VAR:SYMBOL=B0J31M&amp;VAR:INDEX=0"}</definedName>
    <definedName name="_357__FDSAUDITLINK___2" hidden="1">{"fdsup://directions/FAT Viewer?action=UPDATE&amp;creator=factset&amp;DYN_ARGS=TRUE&amp;DOC_NAME=FAT:FQL_AUDITING_CLIENT_TEMPLATE.FAT&amp;display_string=Audit&amp;VAR:KEY=TGJCHEZGXW&amp;VAR:QUERY=KChSR0ZfRUJJVF9PUEVSKEFOTiwyMDA5LCwsLCwsTk9BVURJVClAUkNfRVNUSU1BVEUoRUJJVCxNRUFOLENBT","F9UV0EsMjAwOSwwKSkgKiAoUkdGX0VYQ0hfUkFURV9GUChBTk4sMjAwOSwsLCxVU0QpQFBfRVhDSF9SQVRFKFJDQV9DVVJSLFVTRCkpKQ==&amp;WINDOW=FIRST_POPUP&amp;HEIGHT=450&amp;WIDTH=450&amp;START_MAXIMIZED=FALSE&amp;VAR:CALENDAR=FIVEDAY&amp;VAR:SYMBOL=B0J31M&amp;VAR:INDEX=0"}</definedName>
    <definedName name="_357__FDSAUDITLINK___3" hidden="1">{"fdsup://directions/FAT Viewer?action=UPDATE&amp;creator=factset&amp;DYN_ARGS=TRUE&amp;DOC_NAME=FAT:FQL_AUDITING_CLIENT_TEMPLATE.FAT&amp;display_string=Audit&amp;VAR:KEY=TGJCHEZGXW&amp;VAR:QUERY=KChSR0ZfRUJJVF9PUEVSKEFOTiwyMDA5LCwsLCwsTk9BVURJVClAUkNfRVNUSU1BVEUoRUJJVCxNRUFOLENBT","F9UV0EsMjAwOSwwKSkgKiAoUkdGX0VYQ0hfUkFURV9GUChBTk4sMjAwOSwsLCxVU0QpQFBfRVhDSF9SQVRFKFJDQV9DVVJSLFVTRCkpKQ==&amp;WINDOW=FIRST_POPUP&amp;HEIGHT=450&amp;WIDTH=450&amp;START_MAXIMIZED=FALSE&amp;VAR:CALENDAR=FIVEDAY&amp;VAR:SYMBOL=B0J31M&amp;VAR:INDEX=0"}</definedName>
    <definedName name="_358__FDSAUDITLINK__" hidden="1">{"fdsup://directions/FAT Viewer?action=UPDATE&amp;creator=factset&amp;DYN_ARGS=TRUE&amp;DOC_NAME=FAT:FQL_AUDITING_CLIENT_TEMPLATE.FAT&amp;display_string=Audit&amp;VAR:KEY=RGLITOVUVK&amp;VAR:QUERY=KChSR0ZfRUJJVF9PUEVSKEFOTiwyMDA5LCwsLCwsTk9BVURJVClAUkNfRVNUSU1BVEUoRUJJVCxNRUFOLENBT","F9UV0EsMjAwOSwwKSkgKiAoUkdGX0VYQ0hfUkFURV9GUChBTk4sMjAwOSwsLCxVU0QpQFBfRVhDSF9SQVRFKFJDQV9DVVJSLFVTRCkpKQ==&amp;WINDOW=FIRST_POPUP&amp;HEIGHT=450&amp;WIDTH=450&amp;START_MAXIMIZED=FALSE&amp;VAR:CALENDAR=FIVEDAY&amp;VAR:SYMBOL=B1WJ4X&amp;VAR:INDEX=0"}</definedName>
    <definedName name="_358__FDSAUDITLINK___1" hidden="1">{"fdsup://directions/FAT Viewer?action=UPDATE&amp;creator=factset&amp;DYN_ARGS=TRUE&amp;DOC_NAME=FAT:FQL_AUDITING_CLIENT_TEMPLATE.FAT&amp;display_string=Audit&amp;VAR:KEY=RGLITOVUVK&amp;VAR:QUERY=KChSR0ZfRUJJVF9PUEVSKEFOTiwyMDA5LCwsLCwsTk9BVURJVClAUkNfRVNUSU1BVEUoRUJJVCxNRUFOLENBT","F9UV0EsMjAwOSwwKSkgKiAoUkdGX0VYQ0hfUkFURV9GUChBTk4sMjAwOSwsLCxVU0QpQFBfRVhDSF9SQVRFKFJDQV9DVVJSLFVTRCkpKQ==&amp;WINDOW=FIRST_POPUP&amp;HEIGHT=450&amp;WIDTH=450&amp;START_MAXIMIZED=FALSE&amp;VAR:CALENDAR=FIVEDAY&amp;VAR:SYMBOL=B1WJ4X&amp;VAR:INDEX=0"}</definedName>
    <definedName name="_358__FDSAUDITLINK___2" hidden="1">{"fdsup://directions/FAT Viewer?action=UPDATE&amp;creator=factset&amp;DYN_ARGS=TRUE&amp;DOC_NAME=FAT:FQL_AUDITING_CLIENT_TEMPLATE.FAT&amp;display_string=Audit&amp;VAR:KEY=RGLITOVUVK&amp;VAR:QUERY=KChSR0ZfRUJJVF9PUEVSKEFOTiwyMDA5LCwsLCwsTk9BVURJVClAUkNfRVNUSU1BVEUoRUJJVCxNRUFOLENBT","F9UV0EsMjAwOSwwKSkgKiAoUkdGX0VYQ0hfUkFURV9GUChBTk4sMjAwOSwsLCxVU0QpQFBfRVhDSF9SQVRFKFJDQV9DVVJSLFVTRCkpKQ==&amp;WINDOW=FIRST_POPUP&amp;HEIGHT=450&amp;WIDTH=450&amp;START_MAXIMIZED=FALSE&amp;VAR:CALENDAR=FIVEDAY&amp;VAR:SYMBOL=B1WJ4X&amp;VAR:INDEX=0"}</definedName>
    <definedName name="_358__FDSAUDITLINK___3" hidden="1">{"fdsup://directions/FAT Viewer?action=UPDATE&amp;creator=factset&amp;DYN_ARGS=TRUE&amp;DOC_NAME=FAT:FQL_AUDITING_CLIENT_TEMPLATE.FAT&amp;display_string=Audit&amp;VAR:KEY=RGLITOVUVK&amp;VAR:QUERY=KChSR0ZfRUJJVF9PUEVSKEFOTiwyMDA5LCwsLCwsTk9BVURJVClAUkNfRVNUSU1BVEUoRUJJVCxNRUFOLENBT","F9UV0EsMjAwOSwwKSkgKiAoUkdGX0VYQ0hfUkFURV9GUChBTk4sMjAwOSwsLCxVU0QpQFBfRVhDSF9SQVRFKFJDQV9DVVJSLFVTRCkpKQ==&amp;WINDOW=FIRST_POPUP&amp;HEIGHT=450&amp;WIDTH=450&amp;START_MAXIMIZED=FALSE&amp;VAR:CALENDAR=FIVEDAY&amp;VAR:SYMBOL=B1WJ4X&amp;VAR:INDEX=0"}</definedName>
    <definedName name="_36__123Graph_AChart_1W" localSheetId="37" hidden="1">#REF!</definedName>
    <definedName name="_36__123Graph_AChart_1W" localSheetId="23" hidden="1">#REF!</definedName>
    <definedName name="_36__123Graph_AChart_1W" localSheetId="6" hidden="1">#REF!</definedName>
    <definedName name="_36__123Graph_AChart_1W" localSheetId="11" hidden="1">#REF!</definedName>
    <definedName name="_36__123Graph_AChart_1W" hidden="1">#REF!</definedName>
    <definedName name="_36__123Graph_BCHART_1" localSheetId="37" hidden="1">#REF!</definedName>
    <definedName name="_36__123Graph_BCHART_1" localSheetId="23" hidden="1">#REF!</definedName>
    <definedName name="_36__123Graph_BCHART_1" localSheetId="6" hidden="1">#REF!</definedName>
    <definedName name="_36__123Graph_BCHART_1" localSheetId="11" hidden="1">#REF!</definedName>
    <definedName name="_36__123Graph_BCHART_1" hidden="1">#REF!</definedName>
    <definedName name="_36__123Graph_BCHART_16" localSheetId="37" hidden="1">#REF!</definedName>
    <definedName name="_36__123Graph_BCHART_16" localSheetId="23" hidden="1">#REF!</definedName>
    <definedName name="_36__123Graph_BCHART_16" localSheetId="6" hidden="1">#REF!</definedName>
    <definedName name="_36__123Graph_BCHART_16" localSheetId="11" hidden="1">#REF!</definedName>
    <definedName name="_36__123Graph_BCHART_16" hidden="1">#REF!</definedName>
    <definedName name="_36__FDSAUDITLINK__" hidden="1">{"fdsup://directions/FAT Viewer?action=UPDATE&amp;creator=factset&amp;DYN_ARGS=TRUE&amp;DOC_NAME=FAT:FQL_AUDITING_CLIENT_TEMPLATE.FAT&amp;display_string=Audit&amp;VAR:KEY=GRUFKPYXCV&amp;VAR:QUERY=UkdGX1BBWV9PVVRfUkFUSU8oQU5OLDIwMDksLCwsLCxOT0FVRElUKQ==&amp;WINDOW=FIRST_POPUP&amp;HEIGHT=45","0&amp;WIDTH=450&amp;START_MAXIMIZED=FALSE&amp;VAR:CALENDAR=FIVEDAY&amp;VAR:SYMBOL=634691&amp;VAR:INDEX=0"}</definedName>
    <definedName name="_36__FDSAUDITLINK___1" hidden="1">{"fdsup://directions/FAT Viewer?action=UPDATE&amp;creator=factset&amp;DYN_ARGS=TRUE&amp;DOC_NAME=FAT:FQL_AUDITING_CLIENT_TEMPLATE.FAT&amp;display_string=Audit&amp;VAR:KEY=GRUFKPYXCV&amp;VAR:QUERY=UkdGX1BBWV9PVVRfUkFUSU8oQU5OLDIwMDksLCwsLCxOT0FVRElUKQ==&amp;WINDOW=FIRST_POPUP&amp;HEIGHT=45","0&amp;WIDTH=450&amp;START_MAXIMIZED=FALSE&amp;VAR:CALENDAR=FIVEDAY&amp;VAR:SYMBOL=634691&amp;VAR:INDEX=0"}</definedName>
    <definedName name="_36__FDSAUDITLINK___2" hidden="1">{"fdsup://directions/FAT Viewer?action=UPDATE&amp;creator=factset&amp;DYN_ARGS=TRUE&amp;DOC_NAME=FAT:FQL_AUDITING_CLIENT_TEMPLATE.FAT&amp;display_string=Audit&amp;VAR:KEY=GRUFKPYXCV&amp;VAR:QUERY=UkdGX1BBWV9PVVRfUkFUSU8oQU5OLDIwMDksLCwsLCxOT0FVRElUKQ==&amp;WINDOW=FIRST_POPUP&amp;HEIGHT=45","0&amp;WIDTH=450&amp;START_MAXIMIZED=FALSE&amp;VAR:CALENDAR=FIVEDAY&amp;VAR:SYMBOL=634691&amp;VAR:INDEX=0"}</definedName>
    <definedName name="_36__FDSAUDITLINK___3" hidden="1">{"fdsup://directions/FAT Viewer?action=UPDATE&amp;creator=factset&amp;DYN_ARGS=TRUE&amp;DOC_NAME=FAT:FQL_AUDITING_CLIENT_TEMPLATE.FAT&amp;display_string=Audit&amp;VAR:KEY=GRUFKPYXCV&amp;VAR:QUERY=UkdGX1BBWV9PVVRfUkFUSU8oQU5OLDIwMDksLCwsLCxOT0FVRElUKQ==&amp;WINDOW=FIRST_POPUP&amp;HEIGHT=45","0&amp;WIDTH=450&amp;START_MAXIMIZED=FALSE&amp;VAR:CALENDAR=FIVEDAY&amp;VAR:SYMBOL=634691&amp;VAR:INDEX=0"}</definedName>
    <definedName name="_364__FDSAUDITLINK__" hidden="1">{"fdsup://directions/FAT Viewer?action=UPDATE&amp;creator=factset&amp;DYN_ARGS=TRUE&amp;DOC_NAME=FAT:FQL_AUDITING_CLIENT_TEMPLATE.FAT&amp;display_string=Audit&amp;VAR:KEY=BIJIXCVELI&amp;VAR:QUERY=KChSR0ZfRUJJVERBX09QRVIoQU5OLDIwMTEsLCwsLCxOT0FVRElUKUBSQ19FU1RJTUFURShFQklUREEsTUVBT","ixDQUxfVFdBLDIwMTEsMCkpICogKFJHRl9FWENIX1JBVEVfRlAoQU5OLDIwMTEsLCwsVVNEKUBQX0VYQ0hfUkFURShSQ0FfQ1VSUixVU0QpKSk=&amp;WINDOW=FIRST_POPUP&amp;HEIGHT=450&amp;WIDTH=450&amp;START_MAXIMIZED=FALSE&amp;VAR:CALENDAR=FIVEDAY&amp;VAR:SYMBOL=B3PG22&amp;VAR:INDEX=0"}</definedName>
    <definedName name="_364__FDSAUDITLINK___1" hidden="1">{"fdsup://directions/FAT Viewer?action=UPDATE&amp;creator=factset&amp;DYN_ARGS=TRUE&amp;DOC_NAME=FAT:FQL_AUDITING_CLIENT_TEMPLATE.FAT&amp;display_string=Audit&amp;VAR:KEY=BIJIXCVELI&amp;VAR:QUERY=KChSR0ZfRUJJVERBX09QRVIoQU5OLDIwMTEsLCwsLCxOT0FVRElUKUBSQ19FU1RJTUFURShFQklUREEsTUVBT","ixDQUxfVFdBLDIwMTEsMCkpICogKFJHRl9FWENIX1JBVEVfRlAoQU5OLDIwMTEsLCwsVVNEKUBQX0VYQ0hfUkFURShSQ0FfQ1VSUixVU0QpKSk=&amp;WINDOW=FIRST_POPUP&amp;HEIGHT=450&amp;WIDTH=450&amp;START_MAXIMIZED=FALSE&amp;VAR:CALENDAR=FIVEDAY&amp;VAR:SYMBOL=B3PG22&amp;VAR:INDEX=0"}</definedName>
    <definedName name="_364__FDSAUDITLINK___2" hidden="1">{"fdsup://directions/FAT Viewer?action=UPDATE&amp;creator=factset&amp;DYN_ARGS=TRUE&amp;DOC_NAME=FAT:FQL_AUDITING_CLIENT_TEMPLATE.FAT&amp;display_string=Audit&amp;VAR:KEY=BIJIXCVELI&amp;VAR:QUERY=KChSR0ZfRUJJVERBX09QRVIoQU5OLDIwMTEsLCwsLCxOT0FVRElUKUBSQ19FU1RJTUFURShFQklUREEsTUVBT","ixDQUxfVFdBLDIwMTEsMCkpICogKFJHRl9FWENIX1JBVEVfRlAoQU5OLDIwMTEsLCwsVVNEKUBQX0VYQ0hfUkFURShSQ0FfQ1VSUixVU0QpKSk=&amp;WINDOW=FIRST_POPUP&amp;HEIGHT=450&amp;WIDTH=450&amp;START_MAXIMIZED=FALSE&amp;VAR:CALENDAR=FIVEDAY&amp;VAR:SYMBOL=B3PG22&amp;VAR:INDEX=0"}</definedName>
    <definedName name="_364__FDSAUDITLINK___3" hidden="1">{"fdsup://directions/FAT Viewer?action=UPDATE&amp;creator=factset&amp;DYN_ARGS=TRUE&amp;DOC_NAME=FAT:FQL_AUDITING_CLIENT_TEMPLATE.FAT&amp;display_string=Audit&amp;VAR:KEY=BIJIXCVELI&amp;VAR:QUERY=KChSR0ZfRUJJVERBX09QRVIoQU5OLDIwMTEsLCwsLCxOT0FVRElUKUBSQ19FU1RJTUFURShFQklUREEsTUVBT","ixDQUxfVFdBLDIwMTEsMCkpICogKFJHRl9FWENIX1JBVEVfRlAoQU5OLDIwMTEsLCwsVVNEKUBQX0VYQ0hfUkFURShSQ0FfQ1VSUixVU0QpKSk=&amp;WINDOW=FIRST_POPUP&amp;HEIGHT=450&amp;WIDTH=450&amp;START_MAXIMIZED=FALSE&amp;VAR:CALENDAR=FIVEDAY&amp;VAR:SYMBOL=B3PG22&amp;VAR:INDEX=0"}</definedName>
    <definedName name="_366__FDSAUDITLINK__" hidden="1">{"fdsup://directions/FAT Viewer?action=UPDATE&amp;creator=factset&amp;DYN_ARGS=TRUE&amp;DOC_NAME=FAT:FQL_AUDITING_CLIENT_TEMPLATE.FAT&amp;display_string=Audit&amp;VAR:KEY=POTCJCVKLM&amp;VAR:QUERY=KChSR0ZfRUJJVF9PUEVSKEFOTiwyMDEwLCwsLCwsTk9BVURJVClAUkNfRVNUSU1BVEUoRUJJVCxNRUFOLENBT","F9UV0EsMjAxMCwwKSkgKiAoUkdGX0VYQ0hfUkFURV9GUChBTk4sMjAxMCwsLCxVU0QpQFBfRVhDSF9SQVRFKFJDQV9DVVJSLFVTRCkpKQ==&amp;WINDOW=FIRST_POPUP&amp;HEIGHT=450&amp;WIDTH=450&amp;START_MAXIMIZED=FALSE&amp;VAR:CALENDAR=FIVEDAY&amp;VAR:SYMBOL=B66T81&amp;VAR:INDEX=0"}</definedName>
    <definedName name="_366__FDSAUDITLINK___1" hidden="1">{"fdsup://directions/FAT Viewer?action=UPDATE&amp;creator=factset&amp;DYN_ARGS=TRUE&amp;DOC_NAME=FAT:FQL_AUDITING_CLIENT_TEMPLATE.FAT&amp;display_string=Audit&amp;VAR:KEY=POTCJCVKLM&amp;VAR:QUERY=KChSR0ZfRUJJVF9PUEVSKEFOTiwyMDEwLCwsLCwsTk9BVURJVClAUkNfRVNUSU1BVEUoRUJJVCxNRUFOLENBT","F9UV0EsMjAxMCwwKSkgKiAoUkdGX0VYQ0hfUkFURV9GUChBTk4sMjAxMCwsLCxVU0QpQFBfRVhDSF9SQVRFKFJDQV9DVVJSLFVTRCkpKQ==&amp;WINDOW=FIRST_POPUP&amp;HEIGHT=450&amp;WIDTH=450&amp;START_MAXIMIZED=FALSE&amp;VAR:CALENDAR=FIVEDAY&amp;VAR:SYMBOL=B66T81&amp;VAR:INDEX=0"}</definedName>
    <definedName name="_366__FDSAUDITLINK___2" hidden="1">{"fdsup://directions/FAT Viewer?action=UPDATE&amp;creator=factset&amp;DYN_ARGS=TRUE&amp;DOC_NAME=FAT:FQL_AUDITING_CLIENT_TEMPLATE.FAT&amp;display_string=Audit&amp;VAR:KEY=POTCJCVKLM&amp;VAR:QUERY=KChSR0ZfRUJJVF9PUEVSKEFOTiwyMDEwLCwsLCwsTk9BVURJVClAUkNfRVNUSU1BVEUoRUJJVCxNRUFOLENBT","F9UV0EsMjAxMCwwKSkgKiAoUkdGX0VYQ0hfUkFURV9GUChBTk4sMjAxMCwsLCxVU0QpQFBfRVhDSF9SQVRFKFJDQV9DVVJSLFVTRCkpKQ==&amp;WINDOW=FIRST_POPUP&amp;HEIGHT=450&amp;WIDTH=450&amp;START_MAXIMIZED=FALSE&amp;VAR:CALENDAR=FIVEDAY&amp;VAR:SYMBOL=B66T81&amp;VAR:INDEX=0"}</definedName>
    <definedName name="_366__FDSAUDITLINK___3" hidden="1">{"fdsup://directions/FAT Viewer?action=UPDATE&amp;creator=factset&amp;DYN_ARGS=TRUE&amp;DOC_NAME=FAT:FQL_AUDITING_CLIENT_TEMPLATE.FAT&amp;display_string=Audit&amp;VAR:KEY=POTCJCVKLM&amp;VAR:QUERY=KChSR0ZfRUJJVF9PUEVSKEFOTiwyMDEwLCwsLCwsTk9BVURJVClAUkNfRVNUSU1BVEUoRUJJVCxNRUFOLENBT","F9UV0EsMjAxMCwwKSkgKiAoUkdGX0VYQ0hfUkFURV9GUChBTk4sMjAxMCwsLCxVU0QpQFBfRVhDSF9SQVRFKFJDQV9DVVJSLFVTRCkpKQ==&amp;WINDOW=FIRST_POPUP&amp;HEIGHT=450&amp;WIDTH=450&amp;START_MAXIMIZED=FALSE&amp;VAR:CALENDAR=FIVEDAY&amp;VAR:SYMBOL=B66T81&amp;VAR:INDEX=0"}</definedName>
    <definedName name="_367__FDSAUDITLINK__" hidden="1">{"fdsup://directions/FAT Viewer?action=UPDATE&amp;creator=factset&amp;DYN_ARGS=TRUE&amp;DOC_NAME=FAT:FQL_AUDITING_CLIENT_TEMPLATE.FAT&amp;display_string=Audit&amp;VAR:KEY=TKFAHIZCJC&amp;VAR:QUERY=KChSR0ZfRUJJVF9PUEVSKEFOTiwyMDExLCwsLCwsTk9BVURJVClAUkNfRVNUSU1BVEUoRUJJVCxNRUFOLENBT","F9UV0EsMjAxMSwwKSkgKiAoUkdGX0VYQ0hfUkFURV9GUChBTk4sMjAxMSwsLCxVU0QpQFBfRVhDSF9SQVRFKFJDQV9DVVJSLFVTRCkpKQ==&amp;WINDOW=FIRST_POPUP&amp;HEIGHT=450&amp;WIDTH=450&amp;START_MAXIMIZED=FALSE&amp;VAR:CALENDAR=FIVEDAY&amp;VAR:SYMBOL=623084&amp;VAR:INDEX=0"}</definedName>
    <definedName name="_367__FDSAUDITLINK___1" hidden="1">{"fdsup://directions/FAT Viewer?action=UPDATE&amp;creator=factset&amp;DYN_ARGS=TRUE&amp;DOC_NAME=FAT:FQL_AUDITING_CLIENT_TEMPLATE.FAT&amp;display_string=Audit&amp;VAR:KEY=TKFAHIZCJC&amp;VAR:QUERY=KChSR0ZfRUJJVF9PUEVSKEFOTiwyMDExLCwsLCwsTk9BVURJVClAUkNfRVNUSU1BVEUoRUJJVCxNRUFOLENBT","F9UV0EsMjAxMSwwKSkgKiAoUkdGX0VYQ0hfUkFURV9GUChBTk4sMjAxMSwsLCxVU0QpQFBfRVhDSF9SQVRFKFJDQV9DVVJSLFVTRCkpKQ==&amp;WINDOW=FIRST_POPUP&amp;HEIGHT=450&amp;WIDTH=450&amp;START_MAXIMIZED=FALSE&amp;VAR:CALENDAR=FIVEDAY&amp;VAR:SYMBOL=623084&amp;VAR:INDEX=0"}</definedName>
    <definedName name="_367__FDSAUDITLINK___2" hidden="1">{"fdsup://directions/FAT Viewer?action=UPDATE&amp;creator=factset&amp;DYN_ARGS=TRUE&amp;DOC_NAME=FAT:FQL_AUDITING_CLIENT_TEMPLATE.FAT&amp;display_string=Audit&amp;VAR:KEY=TKFAHIZCJC&amp;VAR:QUERY=KChSR0ZfRUJJVF9PUEVSKEFOTiwyMDExLCwsLCwsTk9BVURJVClAUkNfRVNUSU1BVEUoRUJJVCxNRUFOLENBT","F9UV0EsMjAxMSwwKSkgKiAoUkdGX0VYQ0hfUkFURV9GUChBTk4sMjAxMSwsLCxVU0QpQFBfRVhDSF9SQVRFKFJDQV9DVVJSLFVTRCkpKQ==&amp;WINDOW=FIRST_POPUP&amp;HEIGHT=450&amp;WIDTH=450&amp;START_MAXIMIZED=FALSE&amp;VAR:CALENDAR=FIVEDAY&amp;VAR:SYMBOL=623084&amp;VAR:INDEX=0"}</definedName>
    <definedName name="_367__FDSAUDITLINK___3" hidden="1">{"fdsup://directions/FAT Viewer?action=UPDATE&amp;creator=factset&amp;DYN_ARGS=TRUE&amp;DOC_NAME=FAT:FQL_AUDITING_CLIENT_TEMPLATE.FAT&amp;display_string=Audit&amp;VAR:KEY=TKFAHIZCJC&amp;VAR:QUERY=KChSR0ZfRUJJVF9PUEVSKEFOTiwyMDExLCwsLCwsTk9BVURJVClAUkNfRVNUSU1BVEUoRUJJVCxNRUFOLENBT","F9UV0EsMjAxMSwwKSkgKiAoUkdGX0VYQ0hfUkFURV9GUChBTk4sMjAxMSwsLCxVU0QpQFBfRVhDSF9SQVRFKFJDQV9DVVJSLFVTRCkpKQ==&amp;WINDOW=FIRST_POPUP&amp;HEIGHT=450&amp;WIDTH=450&amp;START_MAXIMIZED=FALSE&amp;VAR:CALENDAR=FIVEDAY&amp;VAR:SYMBOL=623084&amp;VAR:INDEX=0"}</definedName>
    <definedName name="_36s12_" hidden="1">{#N/A,#N/A,FALSE,"UNIT";#N/A,#N/A,FALSE,"UNIT";#N/A,#N/A,FALSE,"계정"}</definedName>
    <definedName name="_36s2_" hidden="1">{#N/A,#N/A,FALSE,"UNIT";#N/A,#N/A,FALSE,"UNIT";#N/A,#N/A,FALSE,"계정"}</definedName>
    <definedName name="_36s4_" hidden="1">{#N/A,#N/A,FALSE,"UNIT";#N/A,#N/A,FALSE,"UNIT";#N/A,#N/A,FALSE,"계정"}</definedName>
    <definedName name="_37__123Graph_AChart_1X" localSheetId="37" hidden="1">#REF!</definedName>
    <definedName name="_37__123Graph_AChart_1X" localSheetId="23" hidden="1">#REF!</definedName>
    <definedName name="_37__123Graph_AChart_1X" localSheetId="6" hidden="1">#REF!</definedName>
    <definedName name="_37__123Graph_AChart_1X" localSheetId="11" hidden="1">#REF!</definedName>
    <definedName name="_37__123Graph_AChart_1X" hidden="1">#REF!</definedName>
    <definedName name="_37__123Graph_BCHART_12" localSheetId="37" hidden="1">#REF!</definedName>
    <definedName name="_37__123Graph_BCHART_12" localSheetId="23" hidden="1">#REF!</definedName>
    <definedName name="_37__123Graph_BCHART_12" localSheetId="6" hidden="1">#REF!</definedName>
    <definedName name="_37__123Graph_BCHART_12" localSheetId="11" hidden="1">#REF!</definedName>
    <definedName name="_37__123Graph_BCHART_12" hidden="1">#REF!</definedName>
    <definedName name="_37__123Graph_BCHART_17" localSheetId="37" hidden="1">#REF!</definedName>
    <definedName name="_37__123Graph_BCHART_17" localSheetId="23" hidden="1">#REF!</definedName>
    <definedName name="_37__123Graph_BCHART_17" localSheetId="6" hidden="1">#REF!</definedName>
    <definedName name="_37__123Graph_BCHART_17" localSheetId="11" hidden="1">#REF!</definedName>
    <definedName name="_37__123Graph_BCHART_17" hidden="1">#REF!</definedName>
    <definedName name="_37__FDSAUDITLINK__" hidden="1">{"fdsup://directions/FAT Viewer?action=UPDATE&amp;creator=factset&amp;DYN_ARGS=TRUE&amp;DOC_NAME=FAT:FQL_AUDITING_CLIENT_TEMPLATE.FAT&amp;display_string=Audit&amp;VAR:KEY=IVSJANKNIL&amp;VAR:QUERY=UkdGX1BBWV9PVVRfUkFUSU8oQU5OLDIwMDksLCwsLCxOT0FVRElUKQ==&amp;WINDOW=FIRST_POPUP&amp;HEIGHT=45","0&amp;WIDTH=450&amp;START_MAXIMIZED=FALSE&amp;VAR:CALENDAR=FIVEDAY&amp;VAR:SYMBOL=647035&amp;VAR:INDEX=0"}</definedName>
    <definedName name="_37__FDSAUDITLINK___1" hidden="1">{"fdsup://directions/FAT Viewer?action=UPDATE&amp;creator=factset&amp;DYN_ARGS=TRUE&amp;DOC_NAME=FAT:FQL_AUDITING_CLIENT_TEMPLATE.FAT&amp;display_string=Audit&amp;VAR:KEY=IVSJANKNIL&amp;VAR:QUERY=UkdGX1BBWV9PVVRfUkFUSU8oQU5OLDIwMDksLCwsLCxOT0FVRElUKQ==&amp;WINDOW=FIRST_POPUP&amp;HEIGHT=45","0&amp;WIDTH=450&amp;START_MAXIMIZED=FALSE&amp;VAR:CALENDAR=FIVEDAY&amp;VAR:SYMBOL=647035&amp;VAR:INDEX=0"}</definedName>
    <definedName name="_37__FDSAUDITLINK___2" hidden="1">{"fdsup://directions/FAT Viewer?action=UPDATE&amp;creator=factset&amp;DYN_ARGS=TRUE&amp;DOC_NAME=FAT:FQL_AUDITING_CLIENT_TEMPLATE.FAT&amp;display_string=Audit&amp;VAR:KEY=IVSJANKNIL&amp;VAR:QUERY=UkdGX1BBWV9PVVRfUkFUSU8oQU5OLDIwMDksLCwsLCxOT0FVRElUKQ==&amp;WINDOW=FIRST_POPUP&amp;HEIGHT=45","0&amp;WIDTH=450&amp;START_MAXIMIZED=FALSE&amp;VAR:CALENDAR=FIVEDAY&amp;VAR:SYMBOL=647035&amp;VAR:INDEX=0"}</definedName>
    <definedName name="_37__FDSAUDITLINK___3" hidden="1">{"fdsup://directions/FAT Viewer?action=UPDATE&amp;creator=factset&amp;DYN_ARGS=TRUE&amp;DOC_NAME=FAT:FQL_AUDITING_CLIENT_TEMPLATE.FAT&amp;display_string=Audit&amp;VAR:KEY=IVSJANKNIL&amp;VAR:QUERY=UkdGX1BBWV9PVVRfUkFUSU8oQU5OLDIwMDksLCwsLCxOT0FVRElUKQ==&amp;WINDOW=FIRST_POPUP&amp;HEIGHT=45","0&amp;WIDTH=450&amp;START_MAXIMIZED=FALSE&amp;VAR:CALENDAR=FIVEDAY&amp;VAR:SYMBOL=647035&amp;VAR:INDEX=0"}</definedName>
    <definedName name="_371__FDSAUDITLINK__"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2__FDSAUDITLINK__" hidden="1">{"fdsup://directions/FAT Viewer?action=UPDATE&amp;creator=factset&amp;DYN_ARGS=TRUE&amp;DOC_NAME=FAT:FQL_AUDITING_CLIENT_TEMPLATE.FAT&amp;display_string=Audit&amp;VAR:KEY=JMVQNYVULI&amp;VAR:QUERY=KChSR0ZfRUJJVERBX09QRVIoQU5OLDIwMTAsLCwsLCxOT0FVRElUKUBSQ19FU1RJTUFURShFQklUREEsTUVBT","ixDQUxfVFdBLDIwMTAsMCkpICogKFJHRl9FWENIX1JBVEVfRlAoQU5OLDIwMTAsLCwsVVNEKUBQX0VYQ0hfUkFURShSQ0FfQ1VSUixVU0QpKSk=&amp;WINDOW=FIRST_POPUP&amp;HEIGHT=450&amp;WIDTH=450&amp;START_MAXIMIZED=FALSE&amp;VAR:CALENDAR=FIVEDAY&amp;VAR:SYMBOL=B1978V&amp;VAR:INDEX=0"}</definedName>
    <definedName name="_372__FDSAUDITLINK___1" hidden="1">{"fdsup://directions/FAT Viewer?action=UPDATE&amp;creator=factset&amp;DYN_ARGS=TRUE&amp;DOC_NAME=FAT:FQL_AUDITING_CLIENT_TEMPLATE.FAT&amp;display_string=Audit&amp;VAR:KEY=JMVQNYVULI&amp;VAR:QUERY=KChSR0ZfRUJJVERBX09QRVIoQU5OLDIwMTAsLCwsLCxOT0FVRElUKUBSQ19FU1RJTUFURShFQklUREEsTUVBT","ixDQUxfVFdBLDIwMTAsMCkpICogKFJHRl9FWENIX1JBVEVfRlAoQU5OLDIwMTAsLCwsVVNEKUBQX0VYQ0hfUkFURShSQ0FfQ1VSUixVU0QpKSk=&amp;WINDOW=FIRST_POPUP&amp;HEIGHT=450&amp;WIDTH=450&amp;START_MAXIMIZED=FALSE&amp;VAR:CALENDAR=FIVEDAY&amp;VAR:SYMBOL=B1978V&amp;VAR:INDEX=0"}</definedName>
    <definedName name="_372__FDSAUDITLINK___2" hidden="1">{"fdsup://directions/FAT Viewer?action=UPDATE&amp;creator=factset&amp;DYN_ARGS=TRUE&amp;DOC_NAME=FAT:FQL_AUDITING_CLIENT_TEMPLATE.FAT&amp;display_string=Audit&amp;VAR:KEY=JMVQNYVULI&amp;VAR:QUERY=KChSR0ZfRUJJVERBX09QRVIoQU5OLDIwMTAsLCwsLCxOT0FVRElUKUBSQ19FU1RJTUFURShFQklUREEsTUVBT","ixDQUxfVFdBLDIwMTAsMCkpICogKFJHRl9FWENIX1JBVEVfRlAoQU5OLDIwMTAsLCwsVVNEKUBQX0VYQ0hfUkFURShSQ0FfQ1VSUixVU0QpKSk=&amp;WINDOW=FIRST_POPUP&amp;HEIGHT=450&amp;WIDTH=450&amp;START_MAXIMIZED=FALSE&amp;VAR:CALENDAR=FIVEDAY&amp;VAR:SYMBOL=B1978V&amp;VAR:INDEX=0"}</definedName>
    <definedName name="_372__FDSAUDITLINK___3" hidden="1">{"fdsup://directions/FAT Viewer?action=UPDATE&amp;creator=factset&amp;DYN_ARGS=TRUE&amp;DOC_NAME=FAT:FQL_AUDITING_CLIENT_TEMPLATE.FAT&amp;display_string=Audit&amp;VAR:KEY=JMVQNYVULI&amp;VAR:QUERY=KChSR0ZfRUJJVERBX09QRVIoQU5OLDIwMTAsLCwsLCxOT0FVRElUKUBSQ19FU1RJTUFURShFQklUREEsTUVBT","ixDQUxfVFdBLDIwMTAsMCkpICogKFJHRl9FWENIX1JBVEVfRlAoQU5OLDIwMTAsLCwsVVNEKUBQX0VYQ0hfUkFURShSQ0FfQ1VSUixVU0QpKSk=&amp;WINDOW=FIRST_POPUP&amp;HEIGHT=450&amp;WIDTH=450&amp;START_MAXIMIZED=FALSE&amp;VAR:CALENDAR=FIVEDAY&amp;VAR:SYMBOL=B1978V&amp;VAR:INDEX=0"}</definedName>
    <definedName name="_38__123Graph_AChart_1Y" localSheetId="37" hidden="1">#REF!</definedName>
    <definedName name="_38__123Graph_AChart_1Y" localSheetId="23" hidden="1">#REF!</definedName>
    <definedName name="_38__123Graph_AChart_1Y" localSheetId="6" hidden="1">#REF!</definedName>
    <definedName name="_38__123Graph_AChart_1Y" localSheetId="11" hidden="1">#REF!</definedName>
    <definedName name="_38__123Graph_AChart_1Y" hidden="1">#REF!</definedName>
    <definedName name="_38__123Graph_BCHART_18" localSheetId="37" hidden="1">#REF!</definedName>
    <definedName name="_38__123Graph_BCHART_18" localSheetId="23" hidden="1">#REF!</definedName>
    <definedName name="_38__123Graph_BCHART_18" localSheetId="6" hidden="1">#REF!</definedName>
    <definedName name="_38__123Graph_BCHART_18" localSheetId="11" hidden="1">#REF!</definedName>
    <definedName name="_38__123Graph_BCHART_18" hidden="1">#REF!</definedName>
    <definedName name="_38__123Graph_BCHART_2" localSheetId="37" hidden="1">#REF!</definedName>
    <definedName name="_38__123Graph_BCHART_2" localSheetId="23" hidden="1">#REF!</definedName>
    <definedName name="_38__123Graph_BCHART_2" localSheetId="6" hidden="1">#REF!</definedName>
    <definedName name="_38__123Graph_BCHART_2" localSheetId="11" hidden="1">#REF!</definedName>
    <definedName name="_38__123Graph_BCHART_2" hidden="1">#REF!</definedName>
    <definedName name="_38__FDSAUDITLINK__" hidden="1">{"fdsup://directions/FAT Viewer?action=UPDATE&amp;creator=factset&amp;DYN_ARGS=TRUE&amp;DOC_NAME=FAT:FQL_AUDITING_CLIENT_TEMPLATE.FAT&amp;display_string=Audit&amp;VAR:KEY=ONINGHGXUD&amp;VAR:QUERY=UkdGX0VOVFJQUl9WQUxfREFJTFkoNDA4NDcsLCwsVVNELCwnRElMJyk=&amp;WINDOW=FIRST_POPUP&amp;HEIGHT=45","0&amp;WIDTH=450&amp;START_MAXIMIZED=FALSE&amp;VAR:CALENDAR=FIVEDAY&amp;VAR:SYMBOL=564156&amp;VAR:INDEX=0"}</definedName>
    <definedName name="_38__FDSAUDITLINK___1" hidden="1">{"fdsup://directions/FAT Viewer?action=UPDATE&amp;creator=factset&amp;DYN_ARGS=TRUE&amp;DOC_NAME=FAT:FQL_AUDITING_CLIENT_TEMPLATE.FAT&amp;display_string=Audit&amp;VAR:KEY=ONINGHGXUD&amp;VAR:QUERY=UkdGX0VOVFJQUl9WQUxfREFJTFkoNDA4NDcsLCwsVVNELCwnRElMJyk=&amp;WINDOW=FIRST_POPUP&amp;HEIGHT=45","0&amp;WIDTH=450&amp;START_MAXIMIZED=FALSE&amp;VAR:CALENDAR=FIVEDAY&amp;VAR:SYMBOL=564156&amp;VAR:INDEX=0"}</definedName>
    <definedName name="_38__FDSAUDITLINK___2" hidden="1">{"fdsup://directions/FAT Viewer?action=UPDATE&amp;creator=factset&amp;DYN_ARGS=TRUE&amp;DOC_NAME=FAT:FQL_AUDITING_CLIENT_TEMPLATE.FAT&amp;display_string=Audit&amp;VAR:KEY=ONINGHGXUD&amp;VAR:QUERY=UkdGX0VOVFJQUl9WQUxfREFJTFkoNDA4NDcsLCwsVVNELCwnRElMJyk=&amp;WINDOW=FIRST_POPUP&amp;HEIGHT=45","0&amp;WIDTH=450&amp;START_MAXIMIZED=FALSE&amp;VAR:CALENDAR=FIVEDAY&amp;VAR:SYMBOL=564156&amp;VAR:INDEX=0"}</definedName>
    <definedName name="_38__FDSAUDITLINK___3" hidden="1">{"fdsup://directions/FAT Viewer?action=UPDATE&amp;creator=factset&amp;DYN_ARGS=TRUE&amp;DOC_NAME=FAT:FQL_AUDITING_CLIENT_TEMPLATE.FAT&amp;display_string=Audit&amp;VAR:KEY=ONINGHGXUD&amp;VAR:QUERY=UkdGX0VOVFJQUl9WQUxfREFJTFkoNDA4NDcsLCwsVVNELCwnRElMJyk=&amp;WINDOW=FIRST_POPUP&amp;HEIGHT=45","0&amp;WIDTH=450&amp;START_MAXIMIZED=FALSE&amp;VAR:CALENDAR=FIVEDAY&amp;VAR:SYMBOL=564156&amp;VAR:INDEX=0"}</definedName>
    <definedName name="_381__FDSAUDITLINK__" hidden="1">{"fdsup://directions/FAT Viewer?action=UPDATE&amp;creator=factset&amp;DYN_ARGS=TRUE&amp;DOC_NAME=FAT:FQL_AUDITING_CLIENT_TEMPLATE.FAT&amp;display_string=Audit&amp;VAR:KEY=FGFUVQHMLY&amp;VAR:QUERY=KChSR0ZfRUJJVERBX09QRVIoQU5OLDIwMTAsLCwsLCxOT0FVRElUKUBSQ19FU1RJTUFURShFQklUREEsTUVBT","ixDQUxfVFdBLDIwMTAsMCkpICogKFJHRl9FWENIX1JBVEVfRlAoQU5OLDIwMTAsLCwsVVNEKUBQX0VYQ0hfUkFURShSQ0FfQ1VSUixVU0QpKSk=&amp;WINDOW=FIRST_POPUP&amp;HEIGHT=450&amp;WIDTH=450&amp;START_MAXIMIZED=FALSE&amp;VAR:CALENDAR=FIVEDAY&amp;VAR:SYMBOL=B0J31M&amp;VAR:INDEX=0"}</definedName>
    <definedName name="_381__FDSAUDITLINK___1" hidden="1">{"fdsup://directions/FAT Viewer?action=UPDATE&amp;creator=factset&amp;DYN_ARGS=TRUE&amp;DOC_NAME=FAT:FQL_AUDITING_CLIENT_TEMPLATE.FAT&amp;display_string=Audit&amp;VAR:KEY=FGFUVQHMLY&amp;VAR:QUERY=KChSR0ZfRUJJVERBX09QRVIoQU5OLDIwMTAsLCwsLCxOT0FVRElUKUBSQ19FU1RJTUFURShFQklUREEsTUVBT","ixDQUxfVFdBLDIwMTAsMCkpICogKFJHRl9FWENIX1JBVEVfRlAoQU5OLDIwMTAsLCwsVVNEKUBQX0VYQ0hfUkFURShSQ0FfQ1VSUixVU0QpKSk=&amp;WINDOW=FIRST_POPUP&amp;HEIGHT=450&amp;WIDTH=450&amp;START_MAXIMIZED=FALSE&amp;VAR:CALENDAR=FIVEDAY&amp;VAR:SYMBOL=B0J31M&amp;VAR:INDEX=0"}</definedName>
    <definedName name="_381__FDSAUDITLINK___2" hidden="1">{"fdsup://directions/FAT Viewer?action=UPDATE&amp;creator=factset&amp;DYN_ARGS=TRUE&amp;DOC_NAME=FAT:FQL_AUDITING_CLIENT_TEMPLATE.FAT&amp;display_string=Audit&amp;VAR:KEY=FGFUVQHMLY&amp;VAR:QUERY=KChSR0ZfRUJJVERBX09QRVIoQU5OLDIwMTAsLCwsLCxOT0FVRElUKUBSQ19FU1RJTUFURShFQklUREEsTUVBT","ixDQUxfVFdBLDIwMTAsMCkpICogKFJHRl9FWENIX1JBVEVfRlAoQU5OLDIwMTAsLCwsVVNEKUBQX0VYQ0hfUkFURShSQ0FfQ1VSUixVU0QpKSk=&amp;WINDOW=FIRST_POPUP&amp;HEIGHT=450&amp;WIDTH=450&amp;START_MAXIMIZED=FALSE&amp;VAR:CALENDAR=FIVEDAY&amp;VAR:SYMBOL=B0J31M&amp;VAR:INDEX=0"}</definedName>
    <definedName name="_381__FDSAUDITLINK___3" hidden="1">{"fdsup://directions/FAT Viewer?action=UPDATE&amp;creator=factset&amp;DYN_ARGS=TRUE&amp;DOC_NAME=FAT:FQL_AUDITING_CLIENT_TEMPLATE.FAT&amp;display_string=Audit&amp;VAR:KEY=FGFUVQHMLY&amp;VAR:QUERY=KChSR0ZfRUJJVERBX09QRVIoQU5OLDIwMTAsLCwsLCxOT0FVRElUKUBSQ19FU1RJTUFURShFQklUREEsTUVBT","ixDQUxfVFdBLDIwMTAsMCkpICogKFJHRl9FWENIX1JBVEVfRlAoQU5OLDIwMTAsLCwsVVNEKUBQX0VYQ0hfUkFURShSQ0FfQ1VSUixVU0QpKSk=&amp;WINDOW=FIRST_POPUP&amp;HEIGHT=450&amp;WIDTH=450&amp;START_MAXIMIZED=FALSE&amp;VAR:CALENDAR=FIVEDAY&amp;VAR:SYMBOL=B0J31M&amp;VAR:INDEX=0"}</definedName>
    <definedName name="_3821" localSheetId="37">#REF!</definedName>
    <definedName name="_3821" localSheetId="23">#REF!</definedName>
    <definedName name="_3821" localSheetId="6">#REF!</definedName>
    <definedName name="_3821" localSheetId="11">#REF!</definedName>
    <definedName name="_3821">#REF!</definedName>
    <definedName name="_387__FDSAUDITLINK__" hidden="1">{"fdsup://directions/FAT Viewer?action=UPDATE&amp;creator=factset&amp;DYN_ARGS=TRUE&amp;DOC_NAME=FAT:FQL_AUDITING_CLIENT_TEMPLATE.FAT&amp;display_string=Audit&amp;VAR:KEY=RIPANKLEJE&amp;VAR:QUERY=KChSR0ZfU0FMRVMoQU5OLDIwMTEsLCwsLCxOT0FVRElUKUBSQ19FU1RJTUFURShTQUxFUyxNRUFOLENBTF9UV","0EsMjAxMSwwKSkgKiAoUkdGX0VYQ0hfUkFURV9GUChBTk4sMjAxMSwsLCxVU0QpQFBfRVhDSF9SQVRFKFJDQV9DVVJSLFVTRCkpKQ==&amp;WINDOW=FIRST_POPUP&amp;HEIGHT=450&amp;WIDTH=450&amp;START_MAXIMIZED=FALSE&amp;VAR:CALENDAR=FIVEDAY&amp;VAR:SYMBOL=B4Q153&amp;VAR:INDEX=0"}</definedName>
    <definedName name="_387__FDSAUDITLINK___1" hidden="1">{"fdsup://directions/FAT Viewer?action=UPDATE&amp;creator=factset&amp;DYN_ARGS=TRUE&amp;DOC_NAME=FAT:FQL_AUDITING_CLIENT_TEMPLATE.FAT&amp;display_string=Audit&amp;VAR:KEY=RIPANKLEJE&amp;VAR:QUERY=KChSR0ZfU0FMRVMoQU5OLDIwMTEsLCwsLCxOT0FVRElUKUBSQ19FU1RJTUFURShTQUxFUyxNRUFOLENBTF9UV","0EsMjAxMSwwKSkgKiAoUkdGX0VYQ0hfUkFURV9GUChBTk4sMjAxMSwsLCxVU0QpQFBfRVhDSF9SQVRFKFJDQV9DVVJSLFVTRCkpKQ==&amp;WINDOW=FIRST_POPUP&amp;HEIGHT=450&amp;WIDTH=450&amp;START_MAXIMIZED=FALSE&amp;VAR:CALENDAR=FIVEDAY&amp;VAR:SYMBOL=B4Q153&amp;VAR:INDEX=0"}</definedName>
    <definedName name="_387__FDSAUDITLINK___2" hidden="1">{"fdsup://directions/FAT Viewer?action=UPDATE&amp;creator=factset&amp;DYN_ARGS=TRUE&amp;DOC_NAME=FAT:FQL_AUDITING_CLIENT_TEMPLATE.FAT&amp;display_string=Audit&amp;VAR:KEY=RIPANKLEJE&amp;VAR:QUERY=KChSR0ZfU0FMRVMoQU5OLDIwMTEsLCwsLCxOT0FVRElUKUBSQ19FU1RJTUFURShTQUxFUyxNRUFOLENBTF9UV","0EsMjAxMSwwKSkgKiAoUkdGX0VYQ0hfUkFURV9GUChBTk4sMjAxMSwsLCxVU0QpQFBfRVhDSF9SQVRFKFJDQV9DVVJSLFVTRCkpKQ==&amp;WINDOW=FIRST_POPUP&amp;HEIGHT=450&amp;WIDTH=450&amp;START_MAXIMIZED=FALSE&amp;VAR:CALENDAR=FIVEDAY&amp;VAR:SYMBOL=B4Q153&amp;VAR:INDEX=0"}</definedName>
    <definedName name="_387__FDSAUDITLINK___3" hidden="1">{"fdsup://directions/FAT Viewer?action=UPDATE&amp;creator=factset&amp;DYN_ARGS=TRUE&amp;DOC_NAME=FAT:FQL_AUDITING_CLIENT_TEMPLATE.FAT&amp;display_string=Audit&amp;VAR:KEY=RIPANKLEJE&amp;VAR:QUERY=KChSR0ZfU0FMRVMoQU5OLDIwMTEsLCwsLCxOT0FVRElUKUBSQ19FU1RJTUFURShTQUxFUyxNRUFOLENBTF9UV","0EsMjAxMSwwKSkgKiAoUkdGX0VYQ0hfUkFURV9GUChBTk4sMjAxMSwsLCxVU0QpQFBfRVhDSF9SQVRFKFJDQV9DVVJSLFVTRCkpKQ==&amp;WINDOW=FIRST_POPUP&amp;HEIGHT=450&amp;WIDTH=450&amp;START_MAXIMIZED=FALSE&amp;VAR:CALENDAR=FIVEDAY&amp;VAR:SYMBOL=B4Q153&amp;VAR:INDEX=0"}</definedName>
    <definedName name="_38J105_" hidden="1">{#N/A,#N/A,FALSE,"a-f&amp;e";#N/A,#N/A,FALSE,"a-land";#N/A,#N/A,FALSE,"pl-deprec";#N/A,#N/A,FALSE,"pl-fa-disposals"}</definedName>
    <definedName name="_39__123Graph_AChart_1Z" localSheetId="37" hidden="1">#REF!</definedName>
    <definedName name="_39__123Graph_AChart_1Z" localSheetId="23" hidden="1">#REF!</definedName>
    <definedName name="_39__123Graph_AChart_1Z" localSheetId="6" hidden="1">#REF!</definedName>
    <definedName name="_39__123Graph_AChart_1Z" localSheetId="11" hidden="1">#REF!</definedName>
    <definedName name="_39__123Graph_AChart_1Z" hidden="1">#REF!</definedName>
    <definedName name="_39__123Graph_BCHART_20" localSheetId="37" hidden="1">#REF!</definedName>
    <definedName name="_39__123Graph_BCHART_20" localSheetId="23" hidden="1">#REF!</definedName>
    <definedName name="_39__123Graph_BCHART_20" localSheetId="6" hidden="1">#REF!</definedName>
    <definedName name="_39__123Graph_BCHART_20" localSheetId="11" hidden="1">#REF!</definedName>
    <definedName name="_39__123Graph_BCHART_20" hidden="1">#REF!</definedName>
    <definedName name="_39__123Graph_BCHART_21" localSheetId="37" hidden="1">#REF!</definedName>
    <definedName name="_39__123Graph_BCHART_21" localSheetId="23" hidden="1">#REF!</definedName>
    <definedName name="_39__123Graph_BCHART_21" localSheetId="6" hidden="1">#REF!</definedName>
    <definedName name="_39__123Graph_BCHART_21" localSheetId="11" hidden="1">#REF!</definedName>
    <definedName name="_39__123Graph_BCHART_21" hidden="1">#REF!</definedName>
    <definedName name="_39__123Graph_CCHART_1" localSheetId="37" hidden="1">#REF!</definedName>
    <definedName name="_39__123Graph_CCHART_1" localSheetId="23" hidden="1">#REF!</definedName>
    <definedName name="_39__123Graph_CCHART_1" localSheetId="6" hidden="1">#REF!</definedName>
    <definedName name="_39__123Graph_CCHART_1" localSheetId="11" hidden="1">#REF!</definedName>
    <definedName name="_39__123Graph_CCHART_1" hidden="1">#REF!</definedName>
    <definedName name="_39__FDSAUDITLINK__" hidden="1">{"fdsup://directions/FAT Viewer?action=UPDATE&amp;creator=factset&amp;DYN_ARGS=TRUE&amp;DOC_NAME=FAT:FQL_AUDITING_CLIENT_TEMPLATE.FAT&amp;display_string=Audit&amp;VAR:KEY=SPUHWFGZWP&amp;VAR:QUERY=UkdGX0VOVFJQUl9WQUxfREFJTFkoNDA4NDcsLCwsVVNELCwnRElMJyk=&amp;WINDOW=FIRST_POPUP&amp;HEIGHT=45","0&amp;WIDTH=450&amp;START_MAXIMIZED=FALSE&amp;VAR:CALENDAR=FIVEDAY&amp;VAR:SYMBOL=088470&amp;VAR:INDEX=0"}</definedName>
    <definedName name="_39__FDSAUDITLINK___1" hidden="1">{"fdsup://directions/FAT Viewer?action=UPDATE&amp;creator=factset&amp;DYN_ARGS=TRUE&amp;DOC_NAME=FAT:FQL_AUDITING_CLIENT_TEMPLATE.FAT&amp;display_string=Audit&amp;VAR:KEY=SPUHWFGZWP&amp;VAR:QUERY=UkdGX0VOVFJQUl9WQUxfREFJTFkoNDA4NDcsLCwsVVNELCwnRElMJyk=&amp;WINDOW=FIRST_POPUP&amp;HEIGHT=45","0&amp;WIDTH=450&amp;START_MAXIMIZED=FALSE&amp;VAR:CALENDAR=FIVEDAY&amp;VAR:SYMBOL=088470&amp;VAR:INDEX=0"}</definedName>
    <definedName name="_39__FDSAUDITLINK___2" hidden="1">{"fdsup://directions/FAT Viewer?action=UPDATE&amp;creator=factset&amp;DYN_ARGS=TRUE&amp;DOC_NAME=FAT:FQL_AUDITING_CLIENT_TEMPLATE.FAT&amp;display_string=Audit&amp;VAR:KEY=SPUHWFGZWP&amp;VAR:QUERY=UkdGX0VOVFJQUl9WQUxfREFJTFkoNDA4NDcsLCwsVVNELCwnRElMJyk=&amp;WINDOW=FIRST_POPUP&amp;HEIGHT=45","0&amp;WIDTH=450&amp;START_MAXIMIZED=FALSE&amp;VAR:CALENDAR=FIVEDAY&amp;VAR:SYMBOL=088470&amp;VAR:INDEX=0"}</definedName>
    <definedName name="_39__FDSAUDITLINK___3" hidden="1">{"fdsup://directions/FAT Viewer?action=UPDATE&amp;creator=factset&amp;DYN_ARGS=TRUE&amp;DOC_NAME=FAT:FQL_AUDITING_CLIENT_TEMPLATE.FAT&amp;display_string=Audit&amp;VAR:KEY=SPUHWFGZWP&amp;VAR:QUERY=UkdGX0VOVFJQUl9WQUxfREFJTFkoNDA4NDcsLCwsVVNELCwnRElMJyk=&amp;WINDOW=FIRST_POPUP&amp;HEIGHT=45","0&amp;WIDTH=450&amp;START_MAXIMIZED=FALSE&amp;VAR:CALENDAR=FIVEDAY&amp;VAR:SYMBOL=088470&amp;VAR:INDEX=0"}</definedName>
    <definedName name="_393__FDSAUDITLINK__" hidden="1">{"fdsup://directions/FAT Viewer?action=UPDATE&amp;creator=factset&amp;DYN_ARGS=TRUE&amp;DOC_NAME=FAT:FQL_AUDITING_CLIENT_TEMPLATE.FAT&amp;display_string=Audit&amp;VAR:KEY=TGXEXMDKVA&amp;VAR:QUERY=KChSR0ZfTkVUX0lOQyhBTk4sMjAwOSwsLCwsLE5PQVVESVQpQFJDX0VTVElNQVRFKEVCSVQsTUVBTixDQUxfV","FdBLDIwMDksMCkpICogKFJHRl9FWENIX1JBVEVfRlAoQU5OLDIwMDksLCwsVVNEKUBQX0VYQ0hfUkFURShSQ0FfQ1VSUixVU0QpKSk=&amp;WINDOW=FIRST_POPUP&amp;HEIGHT=450&amp;WIDTH=450&amp;START_MAXIMIZED=FALSE&amp;VAR:CALENDAR=FIVEDAY&amp;VAR:SYMBOL=B4Q153&amp;VAR:INDEX=0"}</definedName>
    <definedName name="_393__FDSAUDITLINK___1" hidden="1">{"fdsup://directions/FAT Viewer?action=UPDATE&amp;creator=factset&amp;DYN_ARGS=TRUE&amp;DOC_NAME=FAT:FQL_AUDITING_CLIENT_TEMPLATE.FAT&amp;display_string=Audit&amp;VAR:KEY=TGXEXMDKVA&amp;VAR:QUERY=KChSR0ZfTkVUX0lOQyhBTk4sMjAwOSwsLCwsLE5PQVVESVQpQFJDX0VTVElNQVRFKEVCSVQsTUVBTixDQUxfV","FdBLDIwMDksMCkpICogKFJHRl9FWENIX1JBVEVfRlAoQU5OLDIwMDksLCwsVVNEKUBQX0VYQ0hfUkFURShSQ0FfQ1VSUixVU0QpKSk=&amp;WINDOW=FIRST_POPUP&amp;HEIGHT=450&amp;WIDTH=450&amp;START_MAXIMIZED=FALSE&amp;VAR:CALENDAR=FIVEDAY&amp;VAR:SYMBOL=B4Q153&amp;VAR:INDEX=0"}</definedName>
    <definedName name="_393__FDSAUDITLINK___2" hidden="1">{"fdsup://directions/FAT Viewer?action=UPDATE&amp;creator=factset&amp;DYN_ARGS=TRUE&amp;DOC_NAME=FAT:FQL_AUDITING_CLIENT_TEMPLATE.FAT&amp;display_string=Audit&amp;VAR:KEY=TGXEXMDKVA&amp;VAR:QUERY=KChSR0ZfTkVUX0lOQyhBTk4sMjAwOSwsLCwsLE5PQVVESVQpQFJDX0VTVElNQVRFKEVCSVQsTUVBTixDQUxfV","FdBLDIwMDksMCkpICogKFJHRl9FWENIX1JBVEVfRlAoQU5OLDIwMDksLCwsVVNEKUBQX0VYQ0hfUkFURShSQ0FfQ1VSUixVU0QpKSk=&amp;WINDOW=FIRST_POPUP&amp;HEIGHT=450&amp;WIDTH=450&amp;START_MAXIMIZED=FALSE&amp;VAR:CALENDAR=FIVEDAY&amp;VAR:SYMBOL=B4Q153&amp;VAR:INDEX=0"}</definedName>
    <definedName name="_393__FDSAUDITLINK___3" hidden="1">{"fdsup://directions/FAT Viewer?action=UPDATE&amp;creator=factset&amp;DYN_ARGS=TRUE&amp;DOC_NAME=FAT:FQL_AUDITING_CLIENT_TEMPLATE.FAT&amp;display_string=Audit&amp;VAR:KEY=TGXEXMDKVA&amp;VAR:QUERY=KChSR0ZfTkVUX0lOQyhBTk4sMjAwOSwsLCwsLE5PQVVESVQpQFJDX0VTVElNQVRFKEVCSVQsTUVBTixDQUxfV","FdBLDIwMDksMCkpICogKFJHRl9FWENIX1JBVEVfRlAoQU5OLDIwMDksLCwsVVNEKUBQX0VYQ0hfUkFURShSQ0FfQ1VSUixVU0QpKSk=&amp;WINDOW=FIRST_POPUP&amp;HEIGHT=450&amp;WIDTH=450&amp;START_MAXIMIZED=FALSE&amp;VAR:CALENDAR=FIVEDAY&amp;VAR:SYMBOL=B4Q153&amp;VAR:INDEX=0"}</definedName>
    <definedName name="_394__FDSAUDITLINK__" hidden="1">{"fdsup://directions/FAT Viewer?action=UPDATE&amp;creator=factset&amp;DYN_ARGS=TRUE&amp;DOC_NAME=FAT:FQL_AUDITING_CLIENT_TEMPLATE.FAT&amp;display_string=Audit&amp;VAR:KEY=NAJKBSFEPI&amp;VAR:QUERY=KChSR0ZfU0FMRVMoQU5OLDIwMDksLCwsLCxOT0FVRElUKUBSQ19FU1RJTUFURShTQUxFUyxNRUFOLENBTF9UV","0EsMjAwOSwwKSkgKiAoUkdGX0VYQ0hfUkFURV9GUChBTk4sMjAwOSwsLCxVU0QpQFBfRVhDSF9SQVRFKFJDQV9DVVJSLFVTRCkpKQ==&amp;WINDOW=FIRST_POPUP&amp;HEIGHT=450&amp;WIDTH=450&amp;START_MAXIMIZED=FALSE&amp;VAR:CALENDAR=FIVEDAY&amp;VAR:SYMBOL=B4Q153&amp;VAR:INDEX=0"}</definedName>
    <definedName name="_394__FDSAUDITLINK___1" hidden="1">{"fdsup://directions/FAT Viewer?action=UPDATE&amp;creator=factset&amp;DYN_ARGS=TRUE&amp;DOC_NAME=FAT:FQL_AUDITING_CLIENT_TEMPLATE.FAT&amp;display_string=Audit&amp;VAR:KEY=NAJKBSFEPI&amp;VAR:QUERY=KChSR0ZfU0FMRVMoQU5OLDIwMDksLCwsLCxOT0FVRElUKUBSQ19FU1RJTUFURShTQUxFUyxNRUFOLENBTF9UV","0EsMjAwOSwwKSkgKiAoUkdGX0VYQ0hfUkFURV9GUChBTk4sMjAwOSwsLCxVU0QpQFBfRVhDSF9SQVRFKFJDQV9DVVJSLFVTRCkpKQ==&amp;WINDOW=FIRST_POPUP&amp;HEIGHT=450&amp;WIDTH=450&amp;START_MAXIMIZED=FALSE&amp;VAR:CALENDAR=FIVEDAY&amp;VAR:SYMBOL=B4Q153&amp;VAR:INDEX=0"}</definedName>
    <definedName name="_394__FDSAUDITLINK___2" hidden="1">{"fdsup://directions/FAT Viewer?action=UPDATE&amp;creator=factset&amp;DYN_ARGS=TRUE&amp;DOC_NAME=FAT:FQL_AUDITING_CLIENT_TEMPLATE.FAT&amp;display_string=Audit&amp;VAR:KEY=NAJKBSFEPI&amp;VAR:QUERY=KChSR0ZfU0FMRVMoQU5OLDIwMDksLCwsLCxOT0FVRElUKUBSQ19FU1RJTUFURShTQUxFUyxNRUFOLENBTF9UV","0EsMjAwOSwwKSkgKiAoUkdGX0VYQ0hfUkFURV9GUChBTk4sMjAwOSwsLCxVU0QpQFBfRVhDSF9SQVRFKFJDQV9DVVJSLFVTRCkpKQ==&amp;WINDOW=FIRST_POPUP&amp;HEIGHT=450&amp;WIDTH=450&amp;START_MAXIMIZED=FALSE&amp;VAR:CALENDAR=FIVEDAY&amp;VAR:SYMBOL=B4Q153&amp;VAR:INDEX=0"}</definedName>
    <definedName name="_394__FDSAUDITLINK___3" hidden="1">{"fdsup://directions/FAT Viewer?action=UPDATE&amp;creator=factset&amp;DYN_ARGS=TRUE&amp;DOC_NAME=FAT:FQL_AUDITING_CLIENT_TEMPLATE.FAT&amp;display_string=Audit&amp;VAR:KEY=NAJKBSFEPI&amp;VAR:QUERY=KChSR0ZfU0FMRVMoQU5OLDIwMDksLCwsLCxOT0FVRElUKUBSQ19FU1RJTUFURShTQUxFUyxNRUFOLENBTF9UV","0EsMjAwOSwwKSkgKiAoUkdGX0VYQ0hfUkFURV9GUChBTk4sMjAwOSwsLCxVU0QpQFBfRVhDSF9SQVRFKFJDQV9DVVJSLFVTRCkpKQ==&amp;WINDOW=FIRST_POPUP&amp;HEIGHT=450&amp;WIDTH=450&amp;START_MAXIMIZED=FALSE&amp;VAR:CALENDAR=FIVEDAY&amp;VAR:SYMBOL=B4Q153&amp;VAR:INDEX=0"}</definedName>
    <definedName name="_395__FDSAUDITLINK__" hidden="1">{"fdsup://directions/FAT Viewer?action=UPDATE&amp;creator=factset&amp;DYN_ARGS=TRUE&amp;DOC_NAME=FAT:FQL_AUDITING_CLIENT_TEMPLATE.FAT&amp;display_string=Audit&amp;VAR:KEY=PWDWFEJMVW&amp;VAR:QUERY=KChSR0ZfRUJJVF9PUEVSKEFOTiwyMDExLCwsLCwsTk9BVURJVClAUkNfRVNUSU1BVEUoRUJJVCxNRUFOLENBT","F9UV0EsMjAxMSwwKSkgKiAoUkdGX0VYQ0hfUkFURV9GUChBTk4sMjAxMSwsLCxVU0QpQFBfRVhDSF9SQVRFKFJDQV9DVVJSLFVTRCkpKQ==&amp;WINDOW=FIRST_POPUP&amp;HEIGHT=450&amp;WIDTH=450&amp;START_MAXIMIZED=FALSE&amp;VAR:CALENDAR=FIVEDAY&amp;VAR:SYMBOL=B1978V&amp;VAR:INDEX=0"}</definedName>
    <definedName name="_395__FDSAUDITLINK___1" hidden="1">{"fdsup://directions/FAT Viewer?action=UPDATE&amp;creator=factset&amp;DYN_ARGS=TRUE&amp;DOC_NAME=FAT:FQL_AUDITING_CLIENT_TEMPLATE.FAT&amp;display_string=Audit&amp;VAR:KEY=PWDWFEJMVW&amp;VAR:QUERY=KChSR0ZfRUJJVF9PUEVSKEFOTiwyMDExLCwsLCwsTk9BVURJVClAUkNfRVNUSU1BVEUoRUJJVCxNRUFOLENBT","F9UV0EsMjAxMSwwKSkgKiAoUkdGX0VYQ0hfUkFURV9GUChBTk4sMjAxMSwsLCxVU0QpQFBfRVhDSF9SQVRFKFJDQV9DVVJSLFVTRCkpKQ==&amp;WINDOW=FIRST_POPUP&amp;HEIGHT=450&amp;WIDTH=450&amp;START_MAXIMIZED=FALSE&amp;VAR:CALENDAR=FIVEDAY&amp;VAR:SYMBOL=B1978V&amp;VAR:INDEX=0"}</definedName>
    <definedName name="_395__FDSAUDITLINK___2" hidden="1">{"fdsup://directions/FAT Viewer?action=UPDATE&amp;creator=factset&amp;DYN_ARGS=TRUE&amp;DOC_NAME=FAT:FQL_AUDITING_CLIENT_TEMPLATE.FAT&amp;display_string=Audit&amp;VAR:KEY=PWDWFEJMVW&amp;VAR:QUERY=KChSR0ZfRUJJVF9PUEVSKEFOTiwyMDExLCwsLCwsTk9BVURJVClAUkNfRVNUSU1BVEUoRUJJVCxNRUFOLENBT","F9UV0EsMjAxMSwwKSkgKiAoUkdGX0VYQ0hfUkFURV9GUChBTk4sMjAxMSwsLCxVU0QpQFBfRVhDSF9SQVRFKFJDQV9DVVJSLFVTRCkpKQ==&amp;WINDOW=FIRST_POPUP&amp;HEIGHT=450&amp;WIDTH=450&amp;START_MAXIMIZED=FALSE&amp;VAR:CALENDAR=FIVEDAY&amp;VAR:SYMBOL=B1978V&amp;VAR:INDEX=0"}</definedName>
    <definedName name="_395__FDSAUDITLINK___3" hidden="1">{"fdsup://directions/FAT Viewer?action=UPDATE&amp;creator=factset&amp;DYN_ARGS=TRUE&amp;DOC_NAME=FAT:FQL_AUDITING_CLIENT_TEMPLATE.FAT&amp;display_string=Audit&amp;VAR:KEY=PWDWFEJMVW&amp;VAR:QUERY=KChSR0ZfRUJJVF9PUEVSKEFOTiwyMDExLCwsLCwsTk9BVURJVClAUkNfRVNUSU1BVEUoRUJJVCxNRUFOLENBT","F9UV0EsMjAxMSwwKSkgKiAoUkdGX0VYQ0hfUkFURV9GUChBTk4sMjAxMSwsLCxVU0QpQFBfRVhDSF9SQVRFKFJDQV9DVVJSLFVTRCkpKQ==&amp;WINDOW=FIRST_POPUP&amp;HEIGHT=450&amp;WIDTH=450&amp;START_MAXIMIZED=FALSE&amp;VAR:CALENDAR=FIVEDAY&amp;VAR:SYMBOL=B1978V&amp;VAR:INDEX=0"}</definedName>
    <definedName name="_396__FDSAUDITLINK__" hidden="1">{"fdsup://directions/FAT Viewer?action=UPDATE&amp;creator=factset&amp;DYN_ARGS=TRUE&amp;DOC_NAME=FAT:FQL_AUDITING_CLIENT_TEMPLATE.FAT&amp;display_string=Audit&amp;VAR:KEY=JMFGBSDMVA&amp;VAR:QUERY=KChSR0ZfU0FMRVMoQU5OLDIwMTEsLCwsLCxOT0FVRElUKUBSQ19FU1RJTUFURShTQUxFUyxNRUFOLENBTF9UV","0EsMjAxMSwwKSkgKiAoUkdGX0VYQ0hfUkFURV9GUChBTk4sMjAxMSwsLCxVU0QpQFBfRVhDSF9SQVRFKFJDQV9DVVJSLFVTRCkpKQ==&amp;WINDOW=FIRST_POPUP&amp;HEIGHT=450&amp;WIDTH=450&amp;START_MAXIMIZED=FALSE&amp;VAR:CALENDAR=FIVEDAY&amp;VAR:SYMBOL=233917&amp;VAR:INDEX=0"}</definedName>
    <definedName name="_396__FDSAUDITLINK___1" hidden="1">{"fdsup://directions/FAT Viewer?action=UPDATE&amp;creator=factset&amp;DYN_ARGS=TRUE&amp;DOC_NAME=FAT:FQL_AUDITING_CLIENT_TEMPLATE.FAT&amp;display_string=Audit&amp;VAR:KEY=JMFGBSDMVA&amp;VAR:QUERY=KChSR0ZfU0FMRVMoQU5OLDIwMTEsLCwsLCxOT0FVRElUKUBSQ19FU1RJTUFURShTQUxFUyxNRUFOLENBTF9UV","0EsMjAxMSwwKSkgKiAoUkdGX0VYQ0hfUkFURV9GUChBTk4sMjAxMSwsLCxVU0QpQFBfRVhDSF9SQVRFKFJDQV9DVVJSLFVTRCkpKQ==&amp;WINDOW=FIRST_POPUP&amp;HEIGHT=450&amp;WIDTH=450&amp;START_MAXIMIZED=FALSE&amp;VAR:CALENDAR=FIVEDAY&amp;VAR:SYMBOL=233917&amp;VAR:INDEX=0"}</definedName>
    <definedName name="_396__FDSAUDITLINK___2" hidden="1">{"fdsup://directions/FAT Viewer?action=UPDATE&amp;creator=factset&amp;DYN_ARGS=TRUE&amp;DOC_NAME=FAT:FQL_AUDITING_CLIENT_TEMPLATE.FAT&amp;display_string=Audit&amp;VAR:KEY=JMFGBSDMVA&amp;VAR:QUERY=KChSR0ZfU0FMRVMoQU5OLDIwMTEsLCwsLCxOT0FVRElUKUBSQ19FU1RJTUFURShTQUxFUyxNRUFOLENBTF9UV","0EsMjAxMSwwKSkgKiAoUkdGX0VYQ0hfUkFURV9GUChBTk4sMjAxMSwsLCxVU0QpQFBfRVhDSF9SQVRFKFJDQV9DVVJSLFVTRCkpKQ==&amp;WINDOW=FIRST_POPUP&amp;HEIGHT=450&amp;WIDTH=450&amp;START_MAXIMIZED=FALSE&amp;VAR:CALENDAR=FIVEDAY&amp;VAR:SYMBOL=233917&amp;VAR:INDEX=0"}</definedName>
    <definedName name="_396__FDSAUDITLINK___3" hidden="1">{"fdsup://directions/FAT Viewer?action=UPDATE&amp;creator=factset&amp;DYN_ARGS=TRUE&amp;DOC_NAME=FAT:FQL_AUDITING_CLIENT_TEMPLATE.FAT&amp;display_string=Audit&amp;VAR:KEY=JMFGBSDMVA&amp;VAR:QUERY=KChSR0ZfU0FMRVMoQU5OLDIwMTEsLCwsLCxOT0FVRElUKUBSQ19FU1RJTUFURShTQUxFUyxNRUFOLENBTF9UV","0EsMjAxMSwwKSkgKiAoUkdGX0VYQ0hfUkFURV9GUChBTk4sMjAxMSwsLCxVU0QpQFBfRVhDSF9SQVRFKFJDQV9DVVJSLFVTRCkpKQ==&amp;WINDOW=FIRST_POPUP&amp;HEIGHT=450&amp;WIDTH=450&amp;START_MAXIMIZED=FALSE&amp;VAR:CALENDAR=FIVEDAY&amp;VAR:SYMBOL=233917&amp;VAR:INDEX=0"}</definedName>
    <definedName name="_397" localSheetId="6">#REF!</definedName>
    <definedName name="_397" localSheetId="11">#REF!</definedName>
    <definedName name="_397">#REF!</definedName>
    <definedName name="_397__FDSAUDITLINK__" hidden="1">{"fdsup://directions/FAT Viewer?action=UPDATE&amp;creator=factset&amp;DYN_ARGS=TRUE&amp;DOC_NAME=FAT:FQL_AUDITING_CLIENT_TEMPLATE.FAT&amp;display_string=Audit&amp;VAR:KEY=TUFKPINAFA&amp;VAR:QUERY=KChSR0ZfU0FMRVMoQU5OLDIwMDksLCwsLCxOT0FVRElUKUBSQ19FU1RJTUFURShTQUxFUyxNRUFOLENBTF9UV","0EsMjAwOSwwKSkgKiAoUkdGX0VYQ0hfUkFURV9GUChBTk4sMjAwOSwsLCxVU0QpQFBfRVhDSF9SQVRFKFJDQV9DVVJSLFVTRCkpKQ==&amp;WINDOW=FIRST_POPUP&amp;HEIGHT=450&amp;WIDTH=450&amp;START_MAXIMIZED=FALSE&amp;VAR:CALENDAR=FIVEDAY&amp;VAR:SYMBOL=B0J31M&amp;VAR:INDEX=0"}</definedName>
    <definedName name="_397__FDSAUDITLINK___1" hidden="1">{"fdsup://directions/FAT Viewer?action=UPDATE&amp;creator=factset&amp;DYN_ARGS=TRUE&amp;DOC_NAME=FAT:FQL_AUDITING_CLIENT_TEMPLATE.FAT&amp;display_string=Audit&amp;VAR:KEY=TUFKPINAFA&amp;VAR:QUERY=KChSR0ZfU0FMRVMoQU5OLDIwMDksLCwsLCxOT0FVRElUKUBSQ19FU1RJTUFURShTQUxFUyxNRUFOLENBTF9UV","0EsMjAwOSwwKSkgKiAoUkdGX0VYQ0hfUkFURV9GUChBTk4sMjAwOSwsLCxVU0QpQFBfRVhDSF9SQVRFKFJDQV9DVVJSLFVTRCkpKQ==&amp;WINDOW=FIRST_POPUP&amp;HEIGHT=450&amp;WIDTH=450&amp;START_MAXIMIZED=FALSE&amp;VAR:CALENDAR=FIVEDAY&amp;VAR:SYMBOL=B0J31M&amp;VAR:INDEX=0"}</definedName>
    <definedName name="_397__FDSAUDITLINK___2" hidden="1">{"fdsup://directions/FAT Viewer?action=UPDATE&amp;creator=factset&amp;DYN_ARGS=TRUE&amp;DOC_NAME=FAT:FQL_AUDITING_CLIENT_TEMPLATE.FAT&amp;display_string=Audit&amp;VAR:KEY=TUFKPINAFA&amp;VAR:QUERY=KChSR0ZfU0FMRVMoQU5OLDIwMDksLCwsLCxOT0FVRElUKUBSQ19FU1RJTUFURShTQUxFUyxNRUFOLENBTF9UV","0EsMjAwOSwwKSkgKiAoUkdGX0VYQ0hfUkFURV9GUChBTk4sMjAwOSwsLCxVU0QpQFBfRVhDSF9SQVRFKFJDQV9DVVJSLFVTRCkpKQ==&amp;WINDOW=FIRST_POPUP&amp;HEIGHT=450&amp;WIDTH=450&amp;START_MAXIMIZED=FALSE&amp;VAR:CALENDAR=FIVEDAY&amp;VAR:SYMBOL=B0J31M&amp;VAR:INDEX=0"}</definedName>
    <definedName name="_397__FDSAUDITLINK___3" hidden="1">{"fdsup://directions/FAT Viewer?action=UPDATE&amp;creator=factset&amp;DYN_ARGS=TRUE&amp;DOC_NAME=FAT:FQL_AUDITING_CLIENT_TEMPLATE.FAT&amp;display_string=Audit&amp;VAR:KEY=TUFKPINAFA&amp;VAR:QUERY=KChSR0ZfU0FMRVMoQU5OLDIwMDksLCwsLCxOT0FVRElUKUBSQ19FU1RJTUFURShTQUxFUyxNRUFOLENBTF9UV","0EsMjAwOSwwKSkgKiAoUkdGX0VYQ0hfUkFURV9GUChBTk4sMjAwOSwsLCxVU0QpQFBfRVhDSF9SQVRFKFJDQV9DVVJSLFVTRCkpKQ==&amp;WINDOW=FIRST_POPUP&amp;HEIGHT=450&amp;WIDTH=450&amp;START_MAXIMIZED=FALSE&amp;VAR:CALENDAR=FIVEDAY&amp;VAR:SYMBOL=B0J31M&amp;VAR:INDEX=0"}</definedName>
    <definedName name="_39s3_" hidden="1">{#N/A,#N/A,FALSE,"UNIT";#N/A,#N/A,FALSE,"UNIT";#N/A,#N/A,FALSE,"계정"}</definedName>
    <definedName name="_39s5_" hidden="1">{#N/A,#N/A,FALSE,"UNIT";#N/A,#N/A,FALSE,"UNIT";#N/A,#N/A,FALSE,"계정"}</definedName>
    <definedName name="_3A5100_" hidden="1">{#N/A,#N/A,FALSE,"COVER";#N/A,#N/A,FALSE,"0";#N/A,#N/A,FALSE,"1";#N/A,#N/A,FALSE,"2";#N/A,#N/A,FALSE,"3";#N/A,#N/A,FALSE,"4";#N/A,#N/A,FALSE,"5";#N/A,#N/A,FALSE,"6";#N/A,#N/A,FALSE,"7";#N/A,#N/A,FALSE,"8";#N/A,#N/A,FALSE,"9";#N/A,#N/A,FALSE,"10";#N/A,#N/A,FALSE,"11"}</definedName>
    <definedName name="_3d4000_" localSheetId="6">#REF!</definedName>
    <definedName name="_3d4000_" localSheetId="11">#REF!</definedName>
    <definedName name="_3d4000_">#REF!</definedName>
    <definedName name="_3E____ဠ0__큌〈Ř" localSheetId="6">#REF!</definedName>
    <definedName name="_3E____ဠ0__큌〈Ř" localSheetId="11">#REF!</definedName>
    <definedName name="_3E____ဠ0__큌〈Ř">#REF!</definedName>
    <definedName name="_3Excel_BuiltIn_Print_Area_1" localSheetId="6">#REF!</definedName>
    <definedName name="_3Excel_BuiltIn_Print_Area_1" localSheetId="11">#REF!</definedName>
    <definedName name="_3Excel_BuiltIn_Print_Area_1">#REF!</definedName>
    <definedName name="_3g5_" localSheetId="37">#REF!</definedName>
    <definedName name="_3g5_" localSheetId="23">#REF!</definedName>
    <definedName name="_3g5_" localSheetId="6">#REF!</definedName>
    <definedName name="_3g5_" localSheetId="11">#REF!</definedName>
    <definedName name="_3g5_">#REF!</definedName>
    <definedName name="_3JLK001" localSheetId="6">#REF!</definedName>
    <definedName name="_3JLK001" localSheetId="11">#REF!</definedName>
    <definedName name="_3JLK001">#REF!</definedName>
    <definedName name="_3JLK002" localSheetId="6">#REF!</definedName>
    <definedName name="_3JLK002" localSheetId="11">#REF!</definedName>
    <definedName name="_3JLK002">#REF!</definedName>
    <definedName name="_3JLK003" localSheetId="6">#REF!</definedName>
    <definedName name="_3JLK003" localSheetId="11">#REF!</definedName>
    <definedName name="_3JLK003">#REF!</definedName>
    <definedName name="_3JLK004" localSheetId="6">#REF!</definedName>
    <definedName name="_3JLK004" localSheetId="11">#REF!</definedName>
    <definedName name="_3JLK004">#REF!</definedName>
    <definedName name="_3L2_" localSheetId="6" hidden="1">#REF!</definedName>
    <definedName name="_3L2_" localSheetId="11" hidden="1">#REF!</definedName>
    <definedName name="_3L2_" hidden="1">#REF!</definedName>
    <definedName name="_3N11_" localSheetId="6" hidden="1">#REF!</definedName>
    <definedName name="_3N11_" localSheetId="11" hidden="1">#REF!</definedName>
    <definedName name="_3N11_" hidden="1">#REF!</definedName>
    <definedName name="_3P2_" localSheetId="6" hidden="1">#REF!</definedName>
    <definedName name="_3P2_" localSheetId="11" hidden="1">#REF!</definedName>
    <definedName name="_3P2_" hidden="1">#REF!</definedName>
    <definedName name="_3P4_" hidden="1">#N/A</definedName>
    <definedName name="_3余额表_一级_.dbf" localSheetId="6">#REF!</definedName>
    <definedName name="_3余额表_一级_.dbf" localSheetId="11">#REF!</definedName>
    <definedName name="_3余额表_一级_.dbf">#REF!</definedName>
    <definedName name="_3审核95_1" localSheetId="37">#REF!</definedName>
    <definedName name="_3审核95_1" localSheetId="23">#REF!</definedName>
    <definedName name="_3审核95_1" localSheetId="6">#REF!</definedName>
    <definedName name="_3审核95_1" localSheetId="11">#REF!</definedName>
    <definedName name="_3审核95_1">#REF!</definedName>
    <definedName name="_4" localSheetId="37">#REF!</definedName>
    <definedName name="_4" localSheetId="23">#REF!</definedName>
    <definedName name="_4" localSheetId="6">#REF!</definedName>
    <definedName name="_4" localSheetId="11">#REF!</definedName>
    <definedName name="_4">#REF!</definedName>
    <definedName name="_4.6.30" localSheetId="37">#REF!</definedName>
    <definedName name="_4.6.30" localSheetId="23">#REF!</definedName>
    <definedName name="_4.6.30" localSheetId="6">#REF!</definedName>
    <definedName name="_4.6.30" localSheetId="11">#REF!</definedName>
    <definedName name="_4.6.30">#REF!</definedName>
    <definedName name="_4__123Graph_AChart_1AB" localSheetId="37" hidden="1">#REF!</definedName>
    <definedName name="_4__123Graph_AChart_1AB" localSheetId="23" hidden="1">#REF!</definedName>
    <definedName name="_4__123Graph_AChart_1AB" localSheetId="6" hidden="1">#REF!</definedName>
    <definedName name="_4__123Graph_AChart_1AB" localSheetId="11" hidden="1">#REF!</definedName>
    <definedName name="_4__123Graph_AChart_1AB" hidden="1">#REF!</definedName>
    <definedName name="_4__123Graph_ACHART_2" localSheetId="37" hidden="1">#REF!</definedName>
    <definedName name="_4__123Graph_ACHART_2" localSheetId="23" hidden="1">#REF!</definedName>
    <definedName name="_4__123Graph_ACHART_2" localSheetId="6" hidden="1">#REF!</definedName>
    <definedName name="_4__123Graph_ACHART_2" localSheetId="11" hidden="1">#REF!</definedName>
    <definedName name="_4__123Graph_ACHART_2" hidden="1">#REF!</definedName>
    <definedName name="_4__123Graph_AChart_3U" localSheetId="37" hidden="1">#REF!</definedName>
    <definedName name="_4__123Graph_AChart_3U" localSheetId="23" hidden="1">#REF!</definedName>
    <definedName name="_4__123Graph_AChart_3U" localSheetId="6" hidden="1">#REF!</definedName>
    <definedName name="_4__123Graph_AChart_3U" localSheetId="11" hidden="1">#REF!</definedName>
    <definedName name="_4__123Graph_AChart_3U" hidden="1">#REF!</definedName>
    <definedName name="_4__123Graph_ACHART_4" localSheetId="37" hidden="1">#REF!</definedName>
    <definedName name="_4__123Graph_ACHART_4" localSheetId="23" hidden="1">#REF!</definedName>
    <definedName name="_4__123Graph_ACHART_4" localSheetId="6" hidden="1">#REF!</definedName>
    <definedName name="_4__123Graph_ACHART_4" localSheetId="11" hidden="1">#REF!</definedName>
    <definedName name="_4__123Graph_ACHART_4" hidden="1">#REF!</definedName>
    <definedName name="_4__123Graph_BCHART_1" localSheetId="6" hidden="1">#REF!</definedName>
    <definedName name="_4__123Graph_BCHART_1" localSheetId="11" hidden="1">#REF!</definedName>
    <definedName name="_4__123Graph_BCHART_1" hidden="1">#REF!</definedName>
    <definedName name="_4__123Graph_BCHART_2" localSheetId="6" hidden="1">#REF!</definedName>
    <definedName name="_4__123Graph_BCHART_2" localSheetId="11" hidden="1">#REF!</definedName>
    <definedName name="_4__123Graph_BCHART_2" hidden="1">#REF!</definedName>
    <definedName name="_4__123Graph_D图表_1A" localSheetId="37" hidden="1">#REF!</definedName>
    <definedName name="_4__123Graph_D图表_1A" localSheetId="23" hidden="1">#REF!</definedName>
    <definedName name="_4__123Graph_D图表_1A" localSheetId="6" hidden="1">#REF!</definedName>
    <definedName name="_4__123Graph_D图表_1A" localSheetId="11" hidden="1">#REF!</definedName>
    <definedName name="_4__123Graph_D图表_1A" hidden="1">#REF!</definedName>
    <definedName name="_4__123Graph_LBL_ACHART_2" localSheetId="37" hidden="1">#REF!</definedName>
    <definedName name="_4__123Graph_LBL_ACHART_2" localSheetId="23" hidden="1">#REF!</definedName>
    <definedName name="_4__123Graph_LBL_ACHART_2" localSheetId="6" hidden="1">#REF!</definedName>
    <definedName name="_4__123Graph_LBL_ACHART_2" localSheetId="11" hidden="1">#REF!</definedName>
    <definedName name="_4__123Graph_LBL_ACHART_2" hidden="1">#REF!</definedName>
    <definedName name="_4__123Graph_LBL_AE_K_C_I_T" localSheetId="6" hidden="1">#REF!</definedName>
    <definedName name="_4__123Graph_LBL_AE_K_C_I_T" localSheetId="11" hidden="1">#REF!</definedName>
    <definedName name="_4__123Graph_LBL_AE_K_C_I_T" hidden="1">#REF!</definedName>
    <definedName name="_4__FDSAUDITLINK__"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4__FDSAUDITLINK___1" hidden="1">{"fdsup://IBCentral/FAT Viewer?action=UPDATE&amp;creator=factset&amp;DOC_NAME=fat:reuters_annual_pshs_src_window.fat&amp;display_string=Audit&amp;DYN_ARGS=TRUE&amp;VAR:ID1=&amp;VAR:RCODE=FDSEPS&amp;VAR:SDATE=-1&amp;VAR:FREQ=FISCAL_YEARLY&amp;VAR:RELITEM=@NA&amp;VAR:CURRENCY=&amp;VAR:CURRSOURCE=EXSHAR","E&amp;VAR:NATFREQ=ANNUAL&amp;VAR:RFIELD=FINALIZED&amp;VAR:DB_TYPE=&amp;VAR:UNITS=M&amp;window=popup&amp;width=450&amp;height=300&amp;START_MAXIMIZED=FALSE"}</definedName>
    <definedName name="_4__FDSAUDITLINK___2" hidden="1">{"fdsup://IBCentral/FAT Viewer?action=UPDATE&amp;creator=factset&amp;DOC_NAME=fat:reuters_annual_pshs_src_window.fat&amp;display_string=Audit&amp;DYN_ARGS=TRUE&amp;VAR:ID1=&amp;VAR:RCODE=FDSEPS&amp;VAR:SDATE=-1&amp;VAR:FREQ=FISCAL_YEARLY&amp;VAR:RELITEM=@NA&amp;VAR:CURRENCY=&amp;VAR:CURRSOURCE=EXSHAR","E&amp;VAR:NATFREQ=ANNUAL&amp;VAR:RFIELD=FINALIZED&amp;VAR:DB_TYPE=&amp;VAR:UNITS=M&amp;window=popup&amp;width=450&amp;height=300&amp;START_MAXIMIZED=FALSE"}</definedName>
    <definedName name="_4__FDSAUDITLINK___3" hidden="1">{"fdsup://IBCentral/FAT Viewer?action=UPDATE&amp;creator=factset&amp;DOC_NAME=fat:reuters_annual_pshs_src_window.fat&amp;display_string=Audit&amp;DYN_ARGS=TRUE&amp;VAR:ID1=&amp;VAR:RCODE=FDSEPS&amp;VAR:SDATE=-1&amp;VAR:FREQ=FISCAL_YEARLY&amp;VAR:RELITEM=@NA&amp;VAR:CURRENCY=&amp;VAR:CURRSOURCE=EXSHAR","E&amp;VAR:NATFREQ=ANNUAL&amp;VAR:RFIELD=FINALIZED&amp;VAR:DB_TYPE=&amp;VAR:UNITS=M&amp;window=popup&amp;width=450&amp;height=300&amp;START_MAXIMIZED=FALSE"}</definedName>
    <definedName name="_4_0_0Inputs_Level" localSheetId="6">#REF!</definedName>
    <definedName name="_4_0_0Inputs_Level" localSheetId="11">#REF!</definedName>
    <definedName name="_4_0_0Inputs_Level">#REF!</definedName>
    <definedName name="_4_0Di" localSheetId="37">#REF!</definedName>
    <definedName name="_4_0Di" localSheetId="23">#REF!</definedName>
    <definedName name="_4_0Di" localSheetId="6">#REF!</definedName>
    <definedName name="_4_0Di" localSheetId="11">#REF!</definedName>
    <definedName name="_4_0Di">#REF!</definedName>
    <definedName name="_4_2003002KC" localSheetId="6">#REF!</definedName>
    <definedName name="_4_2003002KC" localSheetId="11">#REF!</definedName>
    <definedName name="_4_2003002KC">#REF!</definedName>
    <definedName name="_4_2003002P1" localSheetId="6">#REF!</definedName>
    <definedName name="_4_2003002P1" localSheetId="11">#REF!</definedName>
    <definedName name="_4_2003002P1">#REF!</definedName>
    <definedName name="_4_401_405" localSheetId="37">#REF!</definedName>
    <definedName name="_4_401_405" localSheetId="23">#REF!</definedName>
    <definedName name="_4_401_405" localSheetId="6">#REF!</definedName>
    <definedName name="_4_401_405" localSheetId="11">#REF!</definedName>
    <definedName name="_4_401_405">#REF!</definedName>
    <definedName name="_40__123Graph_ACHART_2" localSheetId="37" hidden="1">#REF!</definedName>
    <definedName name="_40__123Graph_ACHART_2" localSheetId="23" hidden="1">#REF!</definedName>
    <definedName name="_40__123Graph_ACHART_2" localSheetId="6" hidden="1">#REF!</definedName>
    <definedName name="_40__123Graph_ACHART_2" localSheetId="11" hidden="1">#REF!</definedName>
    <definedName name="_40__123Graph_ACHART_2" hidden="1">#REF!</definedName>
    <definedName name="_40__123Graph_BCHART_22" localSheetId="37" hidden="1">#REF!</definedName>
    <definedName name="_40__123Graph_BCHART_22" localSheetId="23" hidden="1">#REF!</definedName>
    <definedName name="_40__123Graph_BCHART_22" localSheetId="6" hidden="1">#REF!</definedName>
    <definedName name="_40__123Graph_BCHART_22" localSheetId="11" hidden="1">#REF!</definedName>
    <definedName name="_40__123Graph_BCHART_22" hidden="1">#REF!</definedName>
    <definedName name="_40__123Graph_BCHART_3" localSheetId="37" hidden="1">#REF!</definedName>
    <definedName name="_40__123Graph_BCHART_3" localSheetId="23" hidden="1">#REF!</definedName>
    <definedName name="_40__123Graph_BCHART_3" localSheetId="6" hidden="1">#REF!</definedName>
    <definedName name="_40__123Graph_BCHART_3" localSheetId="11" hidden="1">#REF!</definedName>
    <definedName name="_40__123Graph_BCHART_3" hidden="1">#REF!</definedName>
    <definedName name="_40__FDSAUDITLINK__" hidden="1">{"fdsup://directions/FAT Viewer?action=UPDATE&amp;creator=factset&amp;DYN_ARGS=TRUE&amp;DOC_NAME=FAT:FQL_AUDITING_CLIENT_TEMPLATE.FAT&amp;display_string=Audit&amp;VAR:KEY=MPKBSDKZCJ&amp;VAR:QUERY=UkdGX1BBWV9PVVRfUkFUSU8oQU5OLDIwMDksLCwsLCxOT0FVRElUKQ==&amp;WINDOW=FIRST_POPUP&amp;HEIGHT=45","0&amp;WIDTH=450&amp;START_MAXIMIZED=FALSE&amp;VAR:CALENDAR=FIVEDAY&amp;VAR:SYMBOL=B2NT80&amp;VAR:INDEX=0"}</definedName>
    <definedName name="_40__FDSAUDITLINK___1" hidden="1">{"fdsup://directions/FAT Viewer?action=UPDATE&amp;creator=factset&amp;DYN_ARGS=TRUE&amp;DOC_NAME=FAT:FQL_AUDITING_CLIENT_TEMPLATE.FAT&amp;display_string=Audit&amp;VAR:KEY=MPKBSDKZCJ&amp;VAR:QUERY=UkdGX1BBWV9PVVRfUkFUSU8oQU5OLDIwMDksLCwsLCxOT0FVRElUKQ==&amp;WINDOW=FIRST_POPUP&amp;HEIGHT=45","0&amp;WIDTH=450&amp;START_MAXIMIZED=FALSE&amp;VAR:CALENDAR=FIVEDAY&amp;VAR:SYMBOL=B2NT80&amp;VAR:INDEX=0"}</definedName>
    <definedName name="_40__FDSAUDITLINK___2" hidden="1">{"fdsup://directions/FAT Viewer?action=UPDATE&amp;creator=factset&amp;DYN_ARGS=TRUE&amp;DOC_NAME=FAT:FQL_AUDITING_CLIENT_TEMPLATE.FAT&amp;display_string=Audit&amp;VAR:KEY=MPKBSDKZCJ&amp;VAR:QUERY=UkdGX1BBWV9PVVRfUkFUSU8oQU5OLDIwMDksLCwsLCxOT0FVRElUKQ==&amp;WINDOW=FIRST_POPUP&amp;HEIGHT=45","0&amp;WIDTH=450&amp;START_MAXIMIZED=FALSE&amp;VAR:CALENDAR=FIVEDAY&amp;VAR:SYMBOL=B2NT80&amp;VAR:INDEX=0"}</definedName>
    <definedName name="_40__FDSAUDITLINK___3" hidden="1">{"fdsup://directions/FAT Viewer?action=UPDATE&amp;creator=factset&amp;DYN_ARGS=TRUE&amp;DOC_NAME=FAT:FQL_AUDITING_CLIENT_TEMPLATE.FAT&amp;display_string=Audit&amp;VAR:KEY=MPKBSDKZCJ&amp;VAR:QUERY=UkdGX1BBWV9PVVRfUkFUSU8oQU5OLDIwMDksLCwsLCxOT0FVRElUKQ==&amp;WINDOW=FIRST_POPUP&amp;HEIGHT=45","0&amp;WIDTH=450&amp;START_MAXIMIZED=FALSE&amp;VAR:CALENDAR=FIVEDAY&amp;VAR:SYMBOL=B2NT80&amp;VAR:INDEX=0"}</definedName>
    <definedName name="_401" localSheetId="37">#REF!</definedName>
    <definedName name="_401" localSheetId="23">#REF!</definedName>
    <definedName name="_401" localSheetId="6">#REF!</definedName>
    <definedName name="_401" localSheetId="11">#REF!</definedName>
    <definedName name="_401">#REF!</definedName>
    <definedName name="_401_405" localSheetId="37">#REF!</definedName>
    <definedName name="_401_405" localSheetId="23">#REF!</definedName>
    <definedName name="_401_405" localSheetId="6">#REF!</definedName>
    <definedName name="_401_405" localSheetId="11">#REF!</definedName>
    <definedName name="_401_405">#REF!</definedName>
    <definedName name="_403__FDSAUDITLINK__" hidden="1">{"fdsup://directions/FAT Viewer?action=UPDATE&amp;creator=factset&amp;DYN_ARGS=TRUE&amp;DOC_NAME=FAT:FQL_AUDITING_CLIENT_TEMPLATE.FAT&amp;display_string=Audit&amp;VAR:KEY=JCDSTUFOBA&amp;VAR:QUERY=KChSR0ZfRUJJVF9PUEVSKEFOTiwyMDExLCwsLCwsTk9BVURJVClAUkNfRVNUSU1BVEUoRUJJVCxNRUFOLENBT","F9UV0EsMjAxMSwwKSkgKiAoUkdGX0VYQ0hfUkFURV9GUChBTk4sMjAxMSwsLCxVU0QpQFBfRVhDSF9SQVRFKFJDQV9DVVJSLFVTRCkpKQ==&amp;WINDOW=FIRST_POPUP&amp;HEIGHT=450&amp;WIDTH=450&amp;START_MAXIMIZED=FALSE&amp;VAR:CALENDAR=FIVEDAY&amp;VAR:SYMBOL=B66T81&amp;VAR:INDEX=0"}</definedName>
    <definedName name="_403__FDSAUDITLINK___1" hidden="1">{"fdsup://directions/FAT Viewer?action=UPDATE&amp;creator=factset&amp;DYN_ARGS=TRUE&amp;DOC_NAME=FAT:FQL_AUDITING_CLIENT_TEMPLATE.FAT&amp;display_string=Audit&amp;VAR:KEY=JCDSTUFOBA&amp;VAR:QUERY=KChSR0ZfRUJJVF9PUEVSKEFOTiwyMDExLCwsLCwsTk9BVURJVClAUkNfRVNUSU1BVEUoRUJJVCxNRUFOLENBT","F9UV0EsMjAxMSwwKSkgKiAoUkdGX0VYQ0hfUkFURV9GUChBTk4sMjAxMSwsLCxVU0QpQFBfRVhDSF9SQVRFKFJDQV9DVVJSLFVTRCkpKQ==&amp;WINDOW=FIRST_POPUP&amp;HEIGHT=450&amp;WIDTH=450&amp;START_MAXIMIZED=FALSE&amp;VAR:CALENDAR=FIVEDAY&amp;VAR:SYMBOL=B66T81&amp;VAR:INDEX=0"}</definedName>
    <definedName name="_403__FDSAUDITLINK___2" hidden="1">{"fdsup://directions/FAT Viewer?action=UPDATE&amp;creator=factset&amp;DYN_ARGS=TRUE&amp;DOC_NAME=FAT:FQL_AUDITING_CLIENT_TEMPLATE.FAT&amp;display_string=Audit&amp;VAR:KEY=JCDSTUFOBA&amp;VAR:QUERY=KChSR0ZfRUJJVF9PUEVSKEFOTiwyMDExLCwsLCwsTk9BVURJVClAUkNfRVNUSU1BVEUoRUJJVCxNRUFOLENBT","F9UV0EsMjAxMSwwKSkgKiAoUkdGX0VYQ0hfUkFURV9GUChBTk4sMjAxMSwsLCxVU0QpQFBfRVhDSF9SQVRFKFJDQV9DVVJSLFVTRCkpKQ==&amp;WINDOW=FIRST_POPUP&amp;HEIGHT=450&amp;WIDTH=450&amp;START_MAXIMIZED=FALSE&amp;VAR:CALENDAR=FIVEDAY&amp;VAR:SYMBOL=B66T81&amp;VAR:INDEX=0"}</definedName>
    <definedName name="_403__FDSAUDITLINK___3" hidden="1">{"fdsup://directions/FAT Viewer?action=UPDATE&amp;creator=factset&amp;DYN_ARGS=TRUE&amp;DOC_NAME=FAT:FQL_AUDITING_CLIENT_TEMPLATE.FAT&amp;display_string=Audit&amp;VAR:KEY=JCDSTUFOBA&amp;VAR:QUERY=KChSR0ZfRUJJVF9PUEVSKEFOTiwyMDExLCwsLCwsTk9BVURJVClAUkNfRVNUSU1BVEUoRUJJVCxNRUFOLENBT","F9UV0EsMjAxMSwwKSkgKiAoUkdGX0VYQ0hfUkFURV9GUChBTk4sMjAxMSwsLCxVU0QpQFBfRVhDSF9SQVRFKFJDQV9DVVJSLFVTRCkpKQ==&amp;WINDOW=FIRST_POPUP&amp;HEIGHT=450&amp;WIDTH=450&amp;START_MAXIMIZED=FALSE&amp;VAR:CALENDAR=FIVEDAY&amp;VAR:SYMBOL=B66T81&amp;VAR:INDEX=0"}</definedName>
    <definedName name="_40331" localSheetId="37">#REF!</definedName>
    <definedName name="_40331" localSheetId="23">#REF!</definedName>
    <definedName name="_40331" localSheetId="6">#REF!</definedName>
    <definedName name="_40331" localSheetId="11">#REF!</definedName>
    <definedName name="_40331">#REF!</definedName>
    <definedName name="_404" localSheetId="37">#REF!</definedName>
    <definedName name="_404" localSheetId="23">#REF!</definedName>
    <definedName name="_404" localSheetId="6">#REF!</definedName>
    <definedName name="_404" localSheetId="11">#REF!</definedName>
    <definedName name="_404">#REF!</definedName>
    <definedName name="_404__FDSAUDITLINK__" hidden="1">{"fdsup://directions/FAT Viewer?action=UPDATE&amp;creator=factset&amp;DYN_ARGS=TRUE&amp;DOC_NAME=FAT:FQL_AUDITING_CLIENT_TEMPLATE.FAT&amp;display_string=Audit&amp;VAR:KEY=VQZQRYTCTA&amp;VAR:QUERY=KChSR0ZfU0FMRVMoQU5OLDIwMTAsLCwsLCxOT0FVRElUKUBSQ19FU1RJTUFURShTQUxFUyxNRUFOLENBTF9UV","0EsMjAxMCwwKSkgKiAoUkdGX0VYQ0hfUkFURV9GUChBTk4sMjAxMCwsLCxVU0QpQFBfRVhDSF9SQVRFKFJDQV9DVVJSLFVTRCkpKQ==&amp;WINDOW=FIRST_POPUP&amp;HEIGHT=450&amp;WIDTH=450&amp;START_MAXIMIZED=FALSE&amp;VAR:CALENDAR=FIVEDAY&amp;VAR:SYMBOL=B0J31M&amp;VAR:INDEX=0"}</definedName>
    <definedName name="_404__FDSAUDITLINK___1" hidden="1">{"fdsup://directions/FAT Viewer?action=UPDATE&amp;creator=factset&amp;DYN_ARGS=TRUE&amp;DOC_NAME=FAT:FQL_AUDITING_CLIENT_TEMPLATE.FAT&amp;display_string=Audit&amp;VAR:KEY=VQZQRYTCTA&amp;VAR:QUERY=KChSR0ZfU0FMRVMoQU5OLDIwMTAsLCwsLCxOT0FVRElUKUBSQ19FU1RJTUFURShTQUxFUyxNRUFOLENBTF9UV","0EsMjAxMCwwKSkgKiAoUkdGX0VYQ0hfUkFURV9GUChBTk4sMjAxMCwsLCxVU0QpQFBfRVhDSF9SQVRFKFJDQV9DVVJSLFVTRCkpKQ==&amp;WINDOW=FIRST_POPUP&amp;HEIGHT=450&amp;WIDTH=450&amp;START_MAXIMIZED=FALSE&amp;VAR:CALENDAR=FIVEDAY&amp;VAR:SYMBOL=B0J31M&amp;VAR:INDEX=0"}</definedName>
    <definedName name="_404__FDSAUDITLINK___2" hidden="1">{"fdsup://directions/FAT Viewer?action=UPDATE&amp;creator=factset&amp;DYN_ARGS=TRUE&amp;DOC_NAME=FAT:FQL_AUDITING_CLIENT_TEMPLATE.FAT&amp;display_string=Audit&amp;VAR:KEY=VQZQRYTCTA&amp;VAR:QUERY=KChSR0ZfU0FMRVMoQU5OLDIwMTAsLCwsLCxOT0FVRElUKUBSQ19FU1RJTUFURShTQUxFUyxNRUFOLENBTF9UV","0EsMjAxMCwwKSkgKiAoUkdGX0VYQ0hfUkFURV9GUChBTk4sMjAxMCwsLCxVU0QpQFBfRVhDSF9SQVRFKFJDQV9DVVJSLFVTRCkpKQ==&amp;WINDOW=FIRST_POPUP&amp;HEIGHT=450&amp;WIDTH=450&amp;START_MAXIMIZED=FALSE&amp;VAR:CALENDAR=FIVEDAY&amp;VAR:SYMBOL=B0J31M&amp;VAR:INDEX=0"}</definedName>
    <definedName name="_404__FDSAUDITLINK___3" hidden="1">{"fdsup://directions/FAT Viewer?action=UPDATE&amp;creator=factset&amp;DYN_ARGS=TRUE&amp;DOC_NAME=FAT:FQL_AUDITING_CLIENT_TEMPLATE.FAT&amp;display_string=Audit&amp;VAR:KEY=VQZQRYTCTA&amp;VAR:QUERY=KChSR0ZfU0FMRVMoQU5OLDIwMTAsLCwsLCxOT0FVRElUKUBSQ19FU1RJTUFURShTQUxFUyxNRUFOLENBTF9UV","0EsMjAxMCwwKSkgKiAoUkdGX0VYQ0hfUkFURV9GUChBTk4sMjAxMCwsLCxVU0QpQFBfRVhDSF9SQVRFKFJDQV9DVVJSLFVTRCkpKQ==&amp;WINDOW=FIRST_POPUP&amp;HEIGHT=450&amp;WIDTH=450&amp;START_MAXIMIZED=FALSE&amp;VAR:CALENDAR=FIVEDAY&amp;VAR:SYMBOL=B0J31M&amp;VAR:INDEX=0"}</definedName>
    <definedName name="_405" localSheetId="37">#REF!</definedName>
    <definedName name="_405" localSheetId="23">#REF!</definedName>
    <definedName name="_405" localSheetId="6">#REF!</definedName>
    <definedName name="_405" localSheetId="11">#REF!</definedName>
    <definedName name="_405">#REF!</definedName>
    <definedName name="_405__FDSAUDITLINK__" hidden="1">{"fdsup://directions/FAT Viewer?action=UPDATE&amp;creator=factset&amp;DYN_ARGS=TRUE&amp;DOC_NAME=FAT:FQL_AUDITING_CLIENT_TEMPLATE.FAT&amp;display_string=Audit&amp;VAR:KEY=PKRWRWFOZO&amp;VAR:QUERY=KChSR0ZfTkVUX0lOQyhBTk4sMjAxMCwsLCwsLE5PQVVESVQpQFJDX0VTVElNQVRFKEVCSVQsTUVBTixDQUxfV","FdBLDIwMTAsMCkpICogKFJHRl9FWENIX1JBVEVfRlAoQU5OLDIwMTAsLCwsVVNEKUBQX0VYQ0hfUkFURShSQ0FfQ1VSUixVU0QpKSk=&amp;WINDOW=FIRST_POPUP&amp;HEIGHT=450&amp;WIDTH=450&amp;START_MAXIMIZED=FALSE&amp;VAR:CALENDAR=FIVEDAY&amp;VAR:SYMBOL=289710&amp;VAR:INDEX=0"}</definedName>
    <definedName name="_405__FDSAUDITLINK___1" hidden="1">{"fdsup://directions/FAT Viewer?action=UPDATE&amp;creator=factset&amp;DYN_ARGS=TRUE&amp;DOC_NAME=FAT:FQL_AUDITING_CLIENT_TEMPLATE.FAT&amp;display_string=Audit&amp;VAR:KEY=PKRWRWFOZO&amp;VAR:QUERY=KChSR0ZfTkVUX0lOQyhBTk4sMjAxMCwsLCwsLE5PQVVESVQpQFJDX0VTVElNQVRFKEVCSVQsTUVBTixDQUxfV","FdBLDIwMTAsMCkpICogKFJHRl9FWENIX1JBVEVfRlAoQU5OLDIwMTAsLCwsVVNEKUBQX0VYQ0hfUkFURShSQ0FfQ1VSUixVU0QpKSk=&amp;WINDOW=FIRST_POPUP&amp;HEIGHT=450&amp;WIDTH=450&amp;START_MAXIMIZED=FALSE&amp;VAR:CALENDAR=FIVEDAY&amp;VAR:SYMBOL=289710&amp;VAR:INDEX=0"}</definedName>
    <definedName name="_405__FDSAUDITLINK___2" hidden="1">{"fdsup://directions/FAT Viewer?action=UPDATE&amp;creator=factset&amp;DYN_ARGS=TRUE&amp;DOC_NAME=FAT:FQL_AUDITING_CLIENT_TEMPLATE.FAT&amp;display_string=Audit&amp;VAR:KEY=PKRWRWFOZO&amp;VAR:QUERY=KChSR0ZfTkVUX0lOQyhBTk4sMjAxMCwsLCwsLE5PQVVESVQpQFJDX0VTVElNQVRFKEVCSVQsTUVBTixDQUxfV","FdBLDIwMTAsMCkpICogKFJHRl9FWENIX1JBVEVfRlAoQU5OLDIwMTAsLCwsVVNEKUBQX0VYQ0hfUkFURShSQ0FfQ1VSUixVU0QpKSk=&amp;WINDOW=FIRST_POPUP&amp;HEIGHT=450&amp;WIDTH=450&amp;START_MAXIMIZED=FALSE&amp;VAR:CALENDAR=FIVEDAY&amp;VAR:SYMBOL=289710&amp;VAR:INDEX=0"}</definedName>
    <definedName name="_405__FDSAUDITLINK___3" hidden="1">{"fdsup://directions/FAT Viewer?action=UPDATE&amp;creator=factset&amp;DYN_ARGS=TRUE&amp;DOC_NAME=FAT:FQL_AUDITING_CLIENT_TEMPLATE.FAT&amp;display_string=Audit&amp;VAR:KEY=PKRWRWFOZO&amp;VAR:QUERY=KChSR0ZfTkVUX0lOQyhBTk4sMjAxMCwsLCwsLE5PQVVESVQpQFJDX0VTVElNQVRFKEVCSVQsTUVBTixDQUxfV","FdBLDIwMTAsMCkpICogKFJHRl9FWENIX1JBVEVfRlAoQU5OLDIwMTAsLCwsVVNEKUBQX0VYQ0hfUkFURShSQ0FfQ1VSUixVU0QpKSk=&amp;WINDOW=FIRST_POPUP&amp;HEIGHT=450&amp;WIDTH=450&amp;START_MAXIMIZED=FALSE&amp;VAR:CALENDAR=FIVEDAY&amp;VAR:SYMBOL=289710&amp;VAR:INDEX=0"}</definedName>
    <definedName name="_405F" localSheetId="37">#REF!</definedName>
    <definedName name="_405F" localSheetId="23">#REF!</definedName>
    <definedName name="_405F" localSheetId="6">#REF!</definedName>
    <definedName name="_405F" localSheetId="11">#REF!</definedName>
    <definedName name="_405F">#REF!</definedName>
    <definedName name="_406__FDSAUDITLINK__" hidden="1">{"fdsup://directions/FAT Viewer?action=UPDATE&amp;creator=factset&amp;DYN_ARGS=TRUE&amp;DOC_NAME=FAT:FQL_AUDITING_CLIENT_TEMPLATE.FAT&amp;display_string=Audit&amp;VAR:KEY=DWNWPQNIHG&amp;VAR:QUERY=KChSR0ZfU0FMRVMoQU5OLDIwMDgsLCwsLCxOT0FVRElUKUBSQ19FU1RJTUFURShTQUxFUyxNRUFOLENBTF9UV","0EsMjAwOCwwKSkgKiAoUkdGX0VYQ0hfUkFURV9GUChBTk4sMjAwOCwsLCxVU0QpQFBfRVhDSF9SQVRFKFJDQV9DVVJSLFVTRCkpKQ==&amp;WINDOW=FIRST_POPUP&amp;HEIGHT=450&amp;WIDTH=450&amp;START_MAXIMIZED=FALSE&amp;VAR:CALENDAR=FIVEDAY&amp;VAR:SYMBOL=B0J31M&amp;VAR:INDEX=0"}</definedName>
    <definedName name="_406__FDSAUDITLINK___1" hidden="1">{"fdsup://directions/FAT Viewer?action=UPDATE&amp;creator=factset&amp;DYN_ARGS=TRUE&amp;DOC_NAME=FAT:FQL_AUDITING_CLIENT_TEMPLATE.FAT&amp;display_string=Audit&amp;VAR:KEY=DWNWPQNIHG&amp;VAR:QUERY=KChSR0ZfU0FMRVMoQU5OLDIwMDgsLCwsLCxOT0FVRElUKUBSQ19FU1RJTUFURShTQUxFUyxNRUFOLENBTF9UV","0EsMjAwOCwwKSkgKiAoUkdGX0VYQ0hfUkFURV9GUChBTk4sMjAwOCwsLCxVU0QpQFBfRVhDSF9SQVRFKFJDQV9DVVJSLFVTRCkpKQ==&amp;WINDOW=FIRST_POPUP&amp;HEIGHT=450&amp;WIDTH=450&amp;START_MAXIMIZED=FALSE&amp;VAR:CALENDAR=FIVEDAY&amp;VAR:SYMBOL=B0J31M&amp;VAR:INDEX=0"}</definedName>
    <definedName name="_406__FDSAUDITLINK___2" hidden="1">{"fdsup://directions/FAT Viewer?action=UPDATE&amp;creator=factset&amp;DYN_ARGS=TRUE&amp;DOC_NAME=FAT:FQL_AUDITING_CLIENT_TEMPLATE.FAT&amp;display_string=Audit&amp;VAR:KEY=DWNWPQNIHG&amp;VAR:QUERY=KChSR0ZfU0FMRVMoQU5OLDIwMDgsLCwsLCxOT0FVRElUKUBSQ19FU1RJTUFURShTQUxFUyxNRUFOLENBTF9UV","0EsMjAwOCwwKSkgKiAoUkdGX0VYQ0hfUkFURV9GUChBTk4sMjAwOCwsLCxVU0QpQFBfRVhDSF9SQVRFKFJDQV9DVVJSLFVTRCkpKQ==&amp;WINDOW=FIRST_POPUP&amp;HEIGHT=450&amp;WIDTH=450&amp;START_MAXIMIZED=FALSE&amp;VAR:CALENDAR=FIVEDAY&amp;VAR:SYMBOL=B0J31M&amp;VAR:INDEX=0"}</definedName>
    <definedName name="_406__FDSAUDITLINK___3" hidden="1">{"fdsup://directions/FAT Viewer?action=UPDATE&amp;creator=factset&amp;DYN_ARGS=TRUE&amp;DOC_NAME=FAT:FQL_AUDITING_CLIENT_TEMPLATE.FAT&amp;display_string=Audit&amp;VAR:KEY=DWNWPQNIHG&amp;VAR:QUERY=KChSR0ZfU0FMRVMoQU5OLDIwMDgsLCwsLCxOT0FVRElUKUBSQ19FU1RJTUFURShTQUxFUyxNRUFOLENBTF9UV","0EsMjAwOCwwKSkgKiAoUkdGX0VYQ0hfUkFURV9GUChBTk4sMjAwOCwsLCxVU0QpQFBfRVhDSF9SQVRFKFJDQV9DVVJSLFVTRCkpKQ==&amp;WINDOW=FIRST_POPUP&amp;HEIGHT=450&amp;WIDTH=450&amp;START_MAXIMIZED=FALSE&amp;VAR:CALENDAR=FIVEDAY&amp;VAR:SYMBOL=B0J31M&amp;VAR:INDEX=0"}</definedName>
    <definedName name="_407__FDSAUDITLINK__" hidden="1">{"fdsup://directions/FAT Viewer?action=UPDATE&amp;creator=factset&amp;DYN_ARGS=TRUE&amp;DOC_NAME=FAT:FQL_AUDITING_CLIENT_TEMPLATE.FAT&amp;display_string=Audit&amp;VAR:KEY=NIZYREHEBE&amp;VAR:QUERY=KChSR0ZfU0FMRVMoQU5OLDIwMTAsLCwsLCxOT0FVRElUKUBSQ19FU1RJTUFURShTQUxFUyxNRUFOLENBTF9UV","0EsMjAxMCwwKSkgKiAoUkdGX0VYQ0hfUkFURV9GUChBTk4sMjAxMCwsLCxVU0QpQFBfRVhDSF9SQVRFKFJDQV9DVVJSLFVTRCkpKQ==&amp;WINDOW=FIRST_POPUP&amp;HEIGHT=450&amp;WIDTH=450&amp;START_MAXIMIZED=FALSE&amp;VAR:CALENDAR=FIVEDAY&amp;VAR:SYMBOL=623084&amp;VAR:INDEX=0"}</definedName>
    <definedName name="_407__FDSAUDITLINK___1" hidden="1">{"fdsup://directions/FAT Viewer?action=UPDATE&amp;creator=factset&amp;DYN_ARGS=TRUE&amp;DOC_NAME=FAT:FQL_AUDITING_CLIENT_TEMPLATE.FAT&amp;display_string=Audit&amp;VAR:KEY=NIZYREHEBE&amp;VAR:QUERY=KChSR0ZfU0FMRVMoQU5OLDIwMTAsLCwsLCxOT0FVRElUKUBSQ19FU1RJTUFURShTQUxFUyxNRUFOLENBTF9UV","0EsMjAxMCwwKSkgKiAoUkdGX0VYQ0hfUkFURV9GUChBTk4sMjAxMCwsLCxVU0QpQFBfRVhDSF9SQVRFKFJDQV9DVVJSLFVTRCkpKQ==&amp;WINDOW=FIRST_POPUP&amp;HEIGHT=450&amp;WIDTH=450&amp;START_MAXIMIZED=FALSE&amp;VAR:CALENDAR=FIVEDAY&amp;VAR:SYMBOL=623084&amp;VAR:INDEX=0"}</definedName>
    <definedName name="_407__FDSAUDITLINK___2" hidden="1">{"fdsup://directions/FAT Viewer?action=UPDATE&amp;creator=factset&amp;DYN_ARGS=TRUE&amp;DOC_NAME=FAT:FQL_AUDITING_CLIENT_TEMPLATE.FAT&amp;display_string=Audit&amp;VAR:KEY=NIZYREHEBE&amp;VAR:QUERY=KChSR0ZfU0FMRVMoQU5OLDIwMTAsLCwsLCxOT0FVRElUKUBSQ19FU1RJTUFURShTQUxFUyxNRUFOLENBTF9UV","0EsMjAxMCwwKSkgKiAoUkdGX0VYQ0hfUkFURV9GUChBTk4sMjAxMCwsLCxVU0QpQFBfRVhDSF9SQVRFKFJDQV9DVVJSLFVTRCkpKQ==&amp;WINDOW=FIRST_POPUP&amp;HEIGHT=450&amp;WIDTH=450&amp;START_MAXIMIZED=FALSE&amp;VAR:CALENDAR=FIVEDAY&amp;VAR:SYMBOL=623084&amp;VAR:INDEX=0"}</definedName>
    <definedName name="_407__FDSAUDITLINK___3" hidden="1">{"fdsup://directions/FAT Viewer?action=UPDATE&amp;creator=factset&amp;DYN_ARGS=TRUE&amp;DOC_NAME=FAT:FQL_AUDITING_CLIENT_TEMPLATE.FAT&amp;display_string=Audit&amp;VAR:KEY=NIZYREHEBE&amp;VAR:QUERY=KChSR0ZfU0FMRVMoQU5OLDIwMTAsLCwsLCxOT0FVRElUKUBSQ19FU1RJTUFURShTQUxFUyxNRUFOLENBTF9UV","0EsMjAxMCwwKSkgKiAoUkdGX0VYQ0hfUkFURV9GUChBTk4sMjAxMCwsLCxVU0QpQFBfRVhDSF9SQVRFKFJDQV9DVVJSLFVTRCkpKQ==&amp;WINDOW=FIRST_POPUP&amp;HEIGHT=450&amp;WIDTH=450&amp;START_MAXIMIZED=FALSE&amp;VAR:CALENDAR=FIVEDAY&amp;VAR:SYMBOL=623084&amp;VAR:INDEX=0"}</definedName>
    <definedName name="_408__FDSAUDITLINK__" hidden="1">{"fdsup://IBCentral/FAT Viewer?action=UPDATE&amp;creator=factset&amp;DOC_NAME=fat:reuters_annual_pshs_src_window.fat&amp;display_string=Audit&amp;DYN_ARGS=TRUE&amp;VAR:ID1=&amp;VAR:RCODE=FDSEPS&amp;VAR:SDATE=-1&amp;VAR:FREQ=FISCAL_YEARLY&amp;VAR:RELITEM=@NA&amp;VAR:CURRENCY=&amp;VAR:CURRSOURCE=EXSHAR","E&amp;VAR:NATFREQ=ANNUAL&amp;VAR:RFIELD=FINALIZED&amp;VAR:DB_TYPE=&amp;VAR:UNITS=M&amp;window=popup&amp;width=450&amp;height=300&amp;START_MAXIMIZED=FALSE"}</definedName>
    <definedName name="_408__FDSAUDITLINK___1" hidden="1">{"fdsup://IBCentral/FAT Viewer?action=UPDATE&amp;creator=factset&amp;DOC_NAME=fat:reuters_annual_pshs_src_window.fat&amp;display_string=Audit&amp;DYN_ARGS=TRUE&amp;VAR:ID1=&amp;VAR:RCODE=FDSEPS&amp;VAR:SDATE=-1&amp;VAR:FREQ=FISCAL_YEARLY&amp;VAR:RELITEM=@NA&amp;VAR:CURRENCY=&amp;VAR:CURRSOURCE=EXSHAR","E&amp;VAR:NATFREQ=ANNUAL&amp;VAR:RFIELD=FINALIZED&amp;VAR:DB_TYPE=&amp;VAR:UNITS=M&amp;window=popup&amp;width=450&amp;height=300&amp;START_MAXIMIZED=FALSE"}</definedName>
    <definedName name="_408__FDSAUDITLINK___2" hidden="1">{"fdsup://IBCentral/FAT Viewer?action=UPDATE&amp;creator=factset&amp;DOC_NAME=fat:reuters_annual_pshs_src_window.fat&amp;display_string=Audit&amp;DYN_ARGS=TRUE&amp;VAR:ID1=&amp;VAR:RCODE=FDSEPS&amp;VAR:SDATE=-1&amp;VAR:FREQ=FISCAL_YEARLY&amp;VAR:RELITEM=@NA&amp;VAR:CURRENCY=&amp;VAR:CURRSOURCE=EXSHAR","E&amp;VAR:NATFREQ=ANNUAL&amp;VAR:RFIELD=FINALIZED&amp;VAR:DB_TYPE=&amp;VAR:UNITS=M&amp;window=popup&amp;width=450&amp;height=300&amp;START_MAXIMIZED=FALSE"}</definedName>
    <definedName name="_408__FDSAUDITLINK___3" hidden="1">{"fdsup://IBCentral/FAT Viewer?action=UPDATE&amp;creator=factset&amp;DOC_NAME=fat:reuters_annual_pshs_src_window.fat&amp;display_string=Audit&amp;DYN_ARGS=TRUE&amp;VAR:ID1=&amp;VAR:RCODE=FDSEPS&amp;VAR:SDATE=-1&amp;VAR:FREQ=FISCAL_YEARLY&amp;VAR:RELITEM=@NA&amp;VAR:CURRENCY=&amp;VAR:CURRSOURCE=EXSHAR","E&amp;VAR:NATFREQ=ANNUAL&amp;VAR:RFIELD=FINALIZED&amp;VAR:DB_TYPE=&amp;VAR:UNITS=M&amp;window=popup&amp;width=450&amp;height=300&amp;START_MAXIMIZED=FALSE"}</definedName>
    <definedName name="_409__FDSAUDITLINK__" hidden="1">{"fdsup://directions/FAT Viewer?action=UPDATE&amp;creator=factset&amp;DYN_ARGS=TRUE&amp;DOC_NAME=FAT:FQL_AUDITING_CLIENT_TEMPLATE.FAT&amp;display_string=Audit&amp;VAR:KEY=JEFSLIVYRS&amp;VAR:QUERY=UkdGX0VOVFJQUl9WQUxfREFJTFkoNDE0OTIsLCwsVVNELCwnRElMJyk=&amp;WINDOW=FIRST_POPUP&amp;HEIGHT=45","0&amp;WIDTH=450&amp;START_MAXIMIZED=FALSE&amp;VAR:CALENDAR=FIVEDAY&amp;VAR:SYMBOL=B0J31M&amp;VAR:INDEX=0"}</definedName>
    <definedName name="_409__FDSAUDITLINK___1" hidden="1">{"fdsup://directions/FAT Viewer?action=UPDATE&amp;creator=factset&amp;DYN_ARGS=TRUE&amp;DOC_NAME=FAT:FQL_AUDITING_CLIENT_TEMPLATE.FAT&amp;display_string=Audit&amp;VAR:KEY=JEFSLIVYRS&amp;VAR:QUERY=UkdGX0VOVFJQUl9WQUxfREFJTFkoNDE0OTIsLCwsVVNELCwnRElMJyk=&amp;WINDOW=FIRST_POPUP&amp;HEIGHT=45","0&amp;WIDTH=450&amp;START_MAXIMIZED=FALSE&amp;VAR:CALENDAR=FIVEDAY&amp;VAR:SYMBOL=B0J31M&amp;VAR:INDEX=0"}</definedName>
    <definedName name="_409__FDSAUDITLINK___2" hidden="1">{"fdsup://directions/FAT Viewer?action=UPDATE&amp;creator=factset&amp;DYN_ARGS=TRUE&amp;DOC_NAME=FAT:FQL_AUDITING_CLIENT_TEMPLATE.FAT&amp;display_string=Audit&amp;VAR:KEY=JEFSLIVYRS&amp;VAR:QUERY=UkdGX0VOVFJQUl9WQUxfREFJTFkoNDE0OTIsLCwsVVNELCwnRElMJyk=&amp;WINDOW=FIRST_POPUP&amp;HEIGHT=45","0&amp;WIDTH=450&amp;START_MAXIMIZED=FALSE&amp;VAR:CALENDAR=FIVEDAY&amp;VAR:SYMBOL=B0J31M&amp;VAR:INDEX=0"}</definedName>
    <definedName name="_409__FDSAUDITLINK___3" hidden="1">{"fdsup://directions/FAT Viewer?action=UPDATE&amp;creator=factset&amp;DYN_ARGS=TRUE&amp;DOC_NAME=FAT:FQL_AUDITING_CLIENT_TEMPLATE.FAT&amp;display_string=Audit&amp;VAR:KEY=JEFSLIVYRS&amp;VAR:QUERY=UkdGX0VOVFJQUl9WQUxfREFJTFkoNDE0OTIsLCwsVVNELCwnRElMJyk=&amp;WINDOW=FIRST_POPUP&amp;HEIGHT=45","0&amp;WIDTH=450&amp;START_MAXIMIZED=FALSE&amp;VAR:CALENDAR=FIVEDAY&amp;VAR:SYMBOL=B0J31M&amp;VAR:INDEX=0"}</definedName>
    <definedName name="_41__123Graph_AChart_2D" localSheetId="37" hidden="1">#REF!</definedName>
    <definedName name="_41__123Graph_AChart_2D" localSheetId="23" hidden="1">#REF!</definedName>
    <definedName name="_41__123Graph_AChart_2D" localSheetId="6" hidden="1">#REF!</definedName>
    <definedName name="_41__123Graph_AChart_2D" localSheetId="11" hidden="1">#REF!</definedName>
    <definedName name="_41__123Graph_AChart_2D" hidden="1">#REF!</definedName>
    <definedName name="_41__123Graph_BCHART_3" localSheetId="37" hidden="1">#REF!</definedName>
    <definedName name="_41__123Graph_BCHART_3" localSheetId="23" hidden="1">#REF!</definedName>
    <definedName name="_41__123Graph_BCHART_3" localSheetId="6" hidden="1">#REF!</definedName>
    <definedName name="_41__123Graph_BCHART_3" localSheetId="11" hidden="1">#REF!</definedName>
    <definedName name="_41__123Graph_BCHART_3" hidden="1">#REF!</definedName>
    <definedName name="_41__123Graph_BCHART_31" localSheetId="37" hidden="1">#REF!</definedName>
    <definedName name="_41__123Graph_BCHART_31" localSheetId="23" hidden="1">#REF!</definedName>
    <definedName name="_41__123Graph_BCHART_31" localSheetId="6" hidden="1">#REF!</definedName>
    <definedName name="_41__123Graph_BCHART_31" localSheetId="11" hidden="1">#REF!</definedName>
    <definedName name="_41__123Graph_BCHART_31" hidden="1">#REF!</definedName>
    <definedName name="_41__FDSAUDITLINK__" hidden="1">{"fdsup://directions/FAT Viewer?action=UPDATE&amp;creator=factset&amp;DYN_ARGS=TRUE&amp;DOC_NAME=FAT:FQL_AUDITING_CLIENT_TEMPLATE.FAT&amp;display_string=Audit&amp;VAR:KEY=CPGJADCXKV&amp;VAR:QUERY=UkdGX0VOVFJQUl9WQUxfREFJTFkoNDA4NDcsLCwsVVNELCwnRElMJyk=&amp;WINDOW=FIRST_POPUP&amp;HEIGHT=45","0&amp;WIDTH=450&amp;START_MAXIMIZED=FALSE&amp;VAR:CALENDAR=FIVEDAY&amp;VAR:SYMBOL=B5LD5D&amp;VAR:INDEX=0"}</definedName>
    <definedName name="_41__FDSAUDITLINK___1" hidden="1">{"fdsup://directions/FAT Viewer?action=UPDATE&amp;creator=factset&amp;DYN_ARGS=TRUE&amp;DOC_NAME=FAT:FQL_AUDITING_CLIENT_TEMPLATE.FAT&amp;display_string=Audit&amp;VAR:KEY=CPGJADCXKV&amp;VAR:QUERY=UkdGX0VOVFJQUl9WQUxfREFJTFkoNDA4NDcsLCwsVVNELCwnRElMJyk=&amp;WINDOW=FIRST_POPUP&amp;HEIGHT=45","0&amp;WIDTH=450&amp;START_MAXIMIZED=FALSE&amp;VAR:CALENDAR=FIVEDAY&amp;VAR:SYMBOL=B5LD5D&amp;VAR:INDEX=0"}</definedName>
    <definedName name="_41__FDSAUDITLINK___2" hidden="1">{"fdsup://directions/FAT Viewer?action=UPDATE&amp;creator=factset&amp;DYN_ARGS=TRUE&amp;DOC_NAME=FAT:FQL_AUDITING_CLIENT_TEMPLATE.FAT&amp;display_string=Audit&amp;VAR:KEY=CPGJADCXKV&amp;VAR:QUERY=UkdGX0VOVFJQUl9WQUxfREFJTFkoNDA4NDcsLCwsVVNELCwnRElMJyk=&amp;WINDOW=FIRST_POPUP&amp;HEIGHT=45","0&amp;WIDTH=450&amp;START_MAXIMIZED=FALSE&amp;VAR:CALENDAR=FIVEDAY&amp;VAR:SYMBOL=B5LD5D&amp;VAR:INDEX=0"}</definedName>
    <definedName name="_41__FDSAUDITLINK___3" hidden="1">{"fdsup://directions/FAT Viewer?action=UPDATE&amp;creator=factset&amp;DYN_ARGS=TRUE&amp;DOC_NAME=FAT:FQL_AUDITING_CLIENT_TEMPLATE.FAT&amp;display_string=Audit&amp;VAR:KEY=CPGJADCXKV&amp;VAR:QUERY=UkdGX0VOVFJQUl9WQUxfREFJTFkoNDA4NDcsLCwsVVNELCwnRElMJyk=&amp;WINDOW=FIRST_POPUP&amp;HEIGHT=45","0&amp;WIDTH=450&amp;START_MAXIMIZED=FALSE&amp;VAR:CALENDAR=FIVEDAY&amp;VAR:SYMBOL=B5LD5D&amp;VAR:INDEX=0"}</definedName>
    <definedName name="_410__FDSAUDITLINK__" hidden="1">{"fdsup://directions/FAT Viewer?action=UPDATE&amp;creator=factset&amp;DYN_ARGS=TRUE&amp;DOC_NAME=FAT:FQL_AUDITING_CLIENT_TEMPLATE.FAT&amp;display_string=Audit&amp;VAR:KEY=NSFGJCNOXC&amp;VAR:QUERY=KChSR0ZfU0FMRVMoQU5OLDIwMDksLCwsLCxOT0FVRElUKUBSQ19FU1RJTUFURShTQUxFUyxNRUFOLENBTF9UV","0EsMjAwOSwwKSkgKiAoUkdGX0VYQ0hfUkFURV9GUChBTk4sMjAwOSwsLCxVU0QpQFBfRVhDSF9SQVRFKFJDQV9DVVJSLFVTRCkpKQ==&amp;WINDOW=FIRST_POPUP&amp;HEIGHT=450&amp;WIDTH=450&amp;START_MAXIMIZED=FALSE&amp;VAR:CALENDAR=FIVEDAY&amp;VAR:SYMBOL=623084&amp;VAR:INDEX=0"}</definedName>
    <definedName name="_410__FDSAUDITLINK___1" hidden="1">{"fdsup://directions/FAT Viewer?action=UPDATE&amp;creator=factset&amp;DYN_ARGS=TRUE&amp;DOC_NAME=FAT:FQL_AUDITING_CLIENT_TEMPLATE.FAT&amp;display_string=Audit&amp;VAR:KEY=NSFGJCNOXC&amp;VAR:QUERY=KChSR0ZfU0FMRVMoQU5OLDIwMDksLCwsLCxOT0FVRElUKUBSQ19FU1RJTUFURShTQUxFUyxNRUFOLENBTF9UV","0EsMjAwOSwwKSkgKiAoUkdGX0VYQ0hfUkFURV9GUChBTk4sMjAwOSwsLCxVU0QpQFBfRVhDSF9SQVRFKFJDQV9DVVJSLFVTRCkpKQ==&amp;WINDOW=FIRST_POPUP&amp;HEIGHT=450&amp;WIDTH=450&amp;START_MAXIMIZED=FALSE&amp;VAR:CALENDAR=FIVEDAY&amp;VAR:SYMBOL=623084&amp;VAR:INDEX=0"}</definedName>
    <definedName name="_410__FDSAUDITLINK___2" hidden="1">{"fdsup://directions/FAT Viewer?action=UPDATE&amp;creator=factset&amp;DYN_ARGS=TRUE&amp;DOC_NAME=FAT:FQL_AUDITING_CLIENT_TEMPLATE.FAT&amp;display_string=Audit&amp;VAR:KEY=NSFGJCNOXC&amp;VAR:QUERY=KChSR0ZfU0FMRVMoQU5OLDIwMDksLCwsLCxOT0FVRElUKUBSQ19FU1RJTUFURShTQUxFUyxNRUFOLENBTF9UV","0EsMjAwOSwwKSkgKiAoUkdGX0VYQ0hfUkFURV9GUChBTk4sMjAwOSwsLCxVU0QpQFBfRVhDSF9SQVRFKFJDQV9DVVJSLFVTRCkpKQ==&amp;WINDOW=FIRST_POPUP&amp;HEIGHT=450&amp;WIDTH=450&amp;START_MAXIMIZED=FALSE&amp;VAR:CALENDAR=FIVEDAY&amp;VAR:SYMBOL=623084&amp;VAR:INDEX=0"}</definedName>
    <definedName name="_410__FDSAUDITLINK___3" hidden="1">{"fdsup://directions/FAT Viewer?action=UPDATE&amp;creator=factset&amp;DYN_ARGS=TRUE&amp;DOC_NAME=FAT:FQL_AUDITING_CLIENT_TEMPLATE.FAT&amp;display_string=Audit&amp;VAR:KEY=NSFGJCNOXC&amp;VAR:QUERY=KChSR0ZfU0FMRVMoQU5OLDIwMDksLCwsLCxOT0FVRElUKUBSQ19FU1RJTUFURShTQUxFUyxNRUFOLENBTF9UV","0EsMjAwOSwwKSkgKiAoUkdGX0VYQ0hfUkFURV9GUChBTk4sMjAwOSwsLCxVU0QpQFBfRVhDSF9SQVRFKFJDQV9DVVJSLFVTRCkpKQ==&amp;WINDOW=FIRST_POPUP&amp;HEIGHT=450&amp;WIDTH=450&amp;START_MAXIMIZED=FALSE&amp;VAR:CALENDAR=FIVEDAY&amp;VAR:SYMBOL=623084&amp;VAR:INDEX=0"}</definedName>
    <definedName name="_410160F001" localSheetId="37">#REF!</definedName>
    <definedName name="_410160F001" localSheetId="23">#REF!</definedName>
    <definedName name="_410160F001" localSheetId="6">#REF!</definedName>
    <definedName name="_410160F001" localSheetId="11">#REF!</definedName>
    <definedName name="_410160F001">#REF!</definedName>
    <definedName name="_411__FDSAUDITLINK__" hidden="1">{"fdsup://directions/FAT Viewer?action=UPDATE&amp;creator=factset&amp;DYN_ARGS=TRUE&amp;DOC_NAME=FAT:FQL_AUDITING_CLIENT_TEMPLATE.FAT&amp;display_string=Audit&amp;VAR:KEY=NWLIHCJIJM&amp;VAR:QUERY=KChSR0ZfRUJJVF9PUEVSKEFOTiwyMDA5LCwsLCwsTk9BVURJVClAUkNfRVNUSU1BVEUoRUJJVCxNRUFOLENBT","F9UV0EsMjAwOSwwKSkgKiAoUkdGX0VYQ0hfUkFURV9GUChBTk4sMjAwOSwsLCxVU0QpQFBfRVhDSF9SQVRFKFJDQV9DVVJSLFVTRCkpKQ==&amp;WINDOW=FIRST_POPUP&amp;HEIGHT=450&amp;WIDTH=450&amp;START_MAXIMIZED=FALSE&amp;VAR:CALENDAR=FIVEDAY&amp;VAR:SYMBOL=B3PG22&amp;VAR:INDEX=0"}</definedName>
    <definedName name="_411__FDSAUDITLINK___1" hidden="1">{"fdsup://directions/FAT Viewer?action=UPDATE&amp;creator=factset&amp;DYN_ARGS=TRUE&amp;DOC_NAME=FAT:FQL_AUDITING_CLIENT_TEMPLATE.FAT&amp;display_string=Audit&amp;VAR:KEY=NWLIHCJIJM&amp;VAR:QUERY=KChSR0ZfRUJJVF9PUEVSKEFOTiwyMDA5LCwsLCwsTk9BVURJVClAUkNfRVNUSU1BVEUoRUJJVCxNRUFOLENBT","F9UV0EsMjAwOSwwKSkgKiAoUkdGX0VYQ0hfUkFURV9GUChBTk4sMjAwOSwsLCxVU0QpQFBfRVhDSF9SQVRFKFJDQV9DVVJSLFVTRCkpKQ==&amp;WINDOW=FIRST_POPUP&amp;HEIGHT=450&amp;WIDTH=450&amp;START_MAXIMIZED=FALSE&amp;VAR:CALENDAR=FIVEDAY&amp;VAR:SYMBOL=B3PG22&amp;VAR:INDEX=0"}</definedName>
    <definedName name="_411__FDSAUDITLINK___2" hidden="1">{"fdsup://directions/FAT Viewer?action=UPDATE&amp;creator=factset&amp;DYN_ARGS=TRUE&amp;DOC_NAME=FAT:FQL_AUDITING_CLIENT_TEMPLATE.FAT&amp;display_string=Audit&amp;VAR:KEY=NWLIHCJIJM&amp;VAR:QUERY=KChSR0ZfRUJJVF9PUEVSKEFOTiwyMDA5LCwsLCwsTk9BVURJVClAUkNfRVNUSU1BVEUoRUJJVCxNRUFOLENBT","F9UV0EsMjAwOSwwKSkgKiAoUkdGX0VYQ0hfUkFURV9GUChBTk4sMjAwOSwsLCxVU0QpQFBfRVhDSF9SQVRFKFJDQV9DVVJSLFVTRCkpKQ==&amp;WINDOW=FIRST_POPUP&amp;HEIGHT=450&amp;WIDTH=450&amp;START_MAXIMIZED=FALSE&amp;VAR:CALENDAR=FIVEDAY&amp;VAR:SYMBOL=B3PG22&amp;VAR:INDEX=0"}</definedName>
    <definedName name="_411__FDSAUDITLINK___3" hidden="1">{"fdsup://directions/FAT Viewer?action=UPDATE&amp;creator=factset&amp;DYN_ARGS=TRUE&amp;DOC_NAME=FAT:FQL_AUDITING_CLIENT_TEMPLATE.FAT&amp;display_string=Audit&amp;VAR:KEY=NWLIHCJIJM&amp;VAR:QUERY=KChSR0ZfRUJJVF9PUEVSKEFOTiwyMDA5LCwsLCwsTk9BVURJVClAUkNfRVNUSU1BVEUoRUJJVCxNRUFOLENBT","F9UV0EsMjAwOSwwKSkgKiAoUkdGX0VYQ0hfUkFURV9GUChBTk4sMjAwOSwsLCxVU0QpQFBfRVhDSF9SQVRFKFJDQV9DVVJSLFVTRCkpKQ==&amp;WINDOW=FIRST_POPUP&amp;HEIGHT=450&amp;WIDTH=450&amp;START_MAXIMIZED=FALSE&amp;VAR:CALENDAR=FIVEDAY&amp;VAR:SYMBOL=B3PG22&amp;VAR:INDEX=0"}</definedName>
    <definedName name="_42__123Graph_ACHART_3" localSheetId="37" hidden="1">#REF!</definedName>
    <definedName name="_42__123Graph_ACHART_3" localSheetId="23" hidden="1">#REF!</definedName>
    <definedName name="_42__123Graph_ACHART_3" localSheetId="6" hidden="1">#REF!</definedName>
    <definedName name="_42__123Graph_ACHART_3" localSheetId="11" hidden="1">#REF!</definedName>
    <definedName name="_42__123Graph_ACHART_3" hidden="1">#REF!</definedName>
    <definedName name="_42__123Graph_BCHART_4" localSheetId="37" hidden="1">#REF!</definedName>
    <definedName name="_42__123Graph_BCHART_4" localSheetId="23" hidden="1">#REF!</definedName>
    <definedName name="_42__123Graph_BCHART_4" localSheetId="6" hidden="1">#REF!</definedName>
    <definedName name="_42__123Graph_BCHART_4" localSheetId="11" hidden="1">#REF!</definedName>
    <definedName name="_42__123Graph_BCHART_4" hidden="1">#REF!</definedName>
    <definedName name="_42__123Graph_DCHART_1" localSheetId="37" hidden="1">#REF!</definedName>
    <definedName name="_42__123Graph_DCHART_1" localSheetId="23" hidden="1">#REF!</definedName>
    <definedName name="_42__123Graph_DCHART_1" localSheetId="6" hidden="1">#REF!</definedName>
    <definedName name="_42__123Graph_DCHART_1" localSheetId="11" hidden="1">#REF!</definedName>
    <definedName name="_42__123Graph_DCHART_1" hidden="1">#REF!</definedName>
    <definedName name="_42__FDSAUDITLINK__" hidden="1">{"fdsup://directions/FAT Viewer?action=UPDATE&amp;creator=factset&amp;DYN_ARGS=TRUE&amp;DOC_NAME=FAT:FQL_AUDITING_CLIENT_TEMPLATE.FAT&amp;display_string=Audit&amp;VAR:KEY=IBOHSDGDAP&amp;VAR:QUERY=UkdGX0VOVFJQUl9WQUxfREFJTFkoNDA4NTcsLCwsVVNELCwnRElMJyk=&amp;WINDOW=FIRST_POPUP&amp;HEIGHT=45","0&amp;WIDTH=450&amp;START_MAXIMIZED=FALSE&amp;VAR:CALENDAR=FIVEDAY&amp;VAR:SYMBOL=B1SM7Z&amp;VAR:INDEX=0"}</definedName>
    <definedName name="_42__FDSAUDITLINK___1" hidden="1">{"fdsup://directions/FAT Viewer?action=UPDATE&amp;creator=factset&amp;DYN_ARGS=TRUE&amp;DOC_NAME=FAT:FQL_AUDITING_CLIENT_TEMPLATE.FAT&amp;display_string=Audit&amp;VAR:KEY=IBOHSDGDAP&amp;VAR:QUERY=UkdGX0VOVFJQUl9WQUxfREFJTFkoNDA4NTcsLCwsVVNELCwnRElMJyk=&amp;WINDOW=FIRST_POPUP&amp;HEIGHT=45","0&amp;WIDTH=450&amp;START_MAXIMIZED=FALSE&amp;VAR:CALENDAR=FIVEDAY&amp;VAR:SYMBOL=B1SM7Z&amp;VAR:INDEX=0"}</definedName>
    <definedName name="_42__FDSAUDITLINK___2" hidden="1">{"fdsup://directions/FAT Viewer?action=UPDATE&amp;creator=factset&amp;DYN_ARGS=TRUE&amp;DOC_NAME=FAT:FQL_AUDITING_CLIENT_TEMPLATE.FAT&amp;display_string=Audit&amp;VAR:KEY=IBOHSDGDAP&amp;VAR:QUERY=UkdGX0VOVFJQUl9WQUxfREFJTFkoNDA4NTcsLCwsVVNELCwnRElMJyk=&amp;WINDOW=FIRST_POPUP&amp;HEIGHT=45","0&amp;WIDTH=450&amp;START_MAXIMIZED=FALSE&amp;VAR:CALENDAR=FIVEDAY&amp;VAR:SYMBOL=B1SM7Z&amp;VAR:INDEX=0"}</definedName>
    <definedName name="_42__FDSAUDITLINK___3" hidden="1">{"fdsup://directions/FAT Viewer?action=UPDATE&amp;creator=factset&amp;DYN_ARGS=TRUE&amp;DOC_NAME=FAT:FQL_AUDITING_CLIENT_TEMPLATE.FAT&amp;display_string=Audit&amp;VAR:KEY=IBOHSDGDAP&amp;VAR:QUERY=UkdGX0VOVFJQUl9WQUxfREFJTFkoNDA4NTcsLCwsVVNELCwnRElMJyk=&amp;WINDOW=FIRST_POPUP&amp;HEIGHT=45","0&amp;WIDTH=450&amp;START_MAXIMIZED=FALSE&amp;VAR:CALENDAR=FIVEDAY&amp;VAR:SYMBOL=B1SM7Z&amp;VAR:INDEX=0"}</definedName>
    <definedName name="_420__FDSAUDITLINK__" hidden="1">{"fdsup://directions/FAT Viewer?action=UPDATE&amp;creator=factset&amp;DYN_ARGS=TRUE&amp;DOC_NAME=FAT:FQL_AUDITING_CLIENT_TEMPLATE.FAT&amp;display_string=Audit&amp;VAR:KEY=FIXMVUDILK&amp;VAR:QUERY=KChSR0ZfTkVUX0lOQyhBTk4sMjAxMSwsLCwsLE5PQVVESVQpQFJDX0VTVElNQVRFKEVCSVQsTUVBTixDQUxfV","FdBLDIwMTEsMCkpICogKFJHRl9FWENIX1JBVEVfRlAoQU5OLDIwMTEsLCwsVVNEKUBQX0VYQ0hfUkFURShSQ0FfQ1VSUixVU0QpKSk=&amp;WINDOW=FIRST_POPUP&amp;HEIGHT=450&amp;WIDTH=450&amp;START_MAXIMIZED=FALSE&amp;VAR:CALENDAR=FIVEDAY&amp;VAR:SYMBOL=B4Q153&amp;VAR:INDEX=0"}</definedName>
    <definedName name="_420__FDSAUDITLINK___1" hidden="1">{"fdsup://directions/FAT Viewer?action=UPDATE&amp;creator=factset&amp;DYN_ARGS=TRUE&amp;DOC_NAME=FAT:FQL_AUDITING_CLIENT_TEMPLATE.FAT&amp;display_string=Audit&amp;VAR:KEY=FIXMVUDILK&amp;VAR:QUERY=KChSR0ZfTkVUX0lOQyhBTk4sMjAxMSwsLCwsLE5PQVVESVQpQFJDX0VTVElNQVRFKEVCSVQsTUVBTixDQUxfV","FdBLDIwMTEsMCkpICogKFJHRl9FWENIX1JBVEVfRlAoQU5OLDIwMTEsLCwsVVNEKUBQX0VYQ0hfUkFURShSQ0FfQ1VSUixVU0QpKSk=&amp;WINDOW=FIRST_POPUP&amp;HEIGHT=450&amp;WIDTH=450&amp;START_MAXIMIZED=FALSE&amp;VAR:CALENDAR=FIVEDAY&amp;VAR:SYMBOL=B4Q153&amp;VAR:INDEX=0"}</definedName>
    <definedName name="_420__FDSAUDITLINK___2" hidden="1">{"fdsup://directions/FAT Viewer?action=UPDATE&amp;creator=factset&amp;DYN_ARGS=TRUE&amp;DOC_NAME=FAT:FQL_AUDITING_CLIENT_TEMPLATE.FAT&amp;display_string=Audit&amp;VAR:KEY=FIXMVUDILK&amp;VAR:QUERY=KChSR0ZfTkVUX0lOQyhBTk4sMjAxMSwsLCwsLE5PQVVESVQpQFJDX0VTVElNQVRFKEVCSVQsTUVBTixDQUxfV","FdBLDIwMTEsMCkpICogKFJHRl9FWENIX1JBVEVfRlAoQU5OLDIwMTEsLCwsVVNEKUBQX0VYQ0hfUkFURShSQ0FfQ1VSUixVU0QpKSk=&amp;WINDOW=FIRST_POPUP&amp;HEIGHT=450&amp;WIDTH=450&amp;START_MAXIMIZED=FALSE&amp;VAR:CALENDAR=FIVEDAY&amp;VAR:SYMBOL=B4Q153&amp;VAR:INDEX=0"}</definedName>
    <definedName name="_420__FDSAUDITLINK___3" hidden="1">{"fdsup://directions/FAT Viewer?action=UPDATE&amp;creator=factset&amp;DYN_ARGS=TRUE&amp;DOC_NAME=FAT:FQL_AUDITING_CLIENT_TEMPLATE.FAT&amp;display_string=Audit&amp;VAR:KEY=FIXMVUDILK&amp;VAR:QUERY=KChSR0ZfTkVUX0lOQyhBTk4sMjAxMSwsLCwsLE5PQVVESVQpQFJDX0VTVElNQVRFKEVCSVQsTUVBTixDQUxfV","FdBLDIwMTEsMCkpICogKFJHRl9FWENIX1JBVEVfRlAoQU5OLDIwMTEsLCwsVVNEKUBQX0VYQ0hfUkFURShSQ0FfQ1VSUixVU0QpKSk=&amp;WINDOW=FIRST_POPUP&amp;HEIGHT=450&amp;WIDTH=450&amp;START_MAXIMIZED=FALSE&amp;VAR:CALENDAR=FIVEDAY&amp;VAR:SYMBOL=B4Q153&amp;VAR:INDEX=0"}</definedName>
    <definedName name="_420110F731" localSheetId="37">#REF!</definedName>
    <definedName name="_420110F731" localSheetId="23">#REF!</definedName>
    <definedName name="_420110F731" localSheetId="6">#REF!</definedName>
    <definedName name="_420110F731" localSheetId="11">#REF!</definedName>
    <definedName name="_420110F731">#REF!</definedName>
    <definedName name="_420140F751" localSheetId="37">#REF!</definedName>
    <definedName name="_420140F751" localSheetId="23">#REF!</definedName>
    <definedName name="_420140F751" localSheetId="6">#REF!</definedName>
    <definedName name="_420140F751" localSheetId="11">#REF!</definedName>
    <definedName name="_420140F751">#REF!</definedName>
    <definedName name="_420221F931" localSheetId="37">#REF!</definedName>
    <definedName name="_420221F931" localSheetId="23">#REF!</definedName>
    <definedName name="_420221F931" localSheetId="6">#REF!</definedName>
    <definedName name="_420221F931" localSheetId="11">#REF!</definedName>
    <definedName name="_420221F931">#REF!</definedName>
    <definedName name="_420222F931" localSheetId="37">#REF!</definedName>
    <definedName name="_420222F931" localSheetId="23">#REF!</definedName>
    <definedName name="_420222F931" localSheetId="6">#REF!</definedName>
    <definedName name="_420222F931" localSheetId="11">#REF!</definedName>
    <definedName name="_420222F931">#REF!</definedName>
    <definedName name="_420223F931" localSheetId="37">#REF!</definedName>
    <definedName name="_420223F931" localSheetId="23">#REF!</definedName>
    <definedName name="_420223F931" localSheetId="6">#REF!</definedName>
    <definedName name="_420223F931" localSheetId="11">#REF!</definedName>
    <definedName name="_420223F931">#REF!</definedName>
    <definedName name="_420224F931" localSheetId="37">#REF!</definedName>
    <definedName name="_420224F931" localSheetId="23">#REF!</definedName>
    <definedName name="_420224F931" localSheetId="6">#REF!</definedName>
    <definedName name="_420224F931" localSheetId="11">#REF!</definedName>
    <definedName name="_420224F931">#REF!</definedName>
    <definedName name="_420227F931" localSheetId="37">#REF!</definedName>
    <definedName name="_420227F931" localSheetId="23">#REF!</definedName>
    <definedName name="_420227F931" localSheetId="6">#REF!</definedName>
    <definedName name="_420227F931" localSheetId="11">#REF!</definedName>
    <definedName name="_420227F931">#REF!</definedName>
    <definedName name="_420321F934" localSheetId="37">#REF!</definedName>
    <definedName name="_420321F934" localSheetId="23">#REF!</definedName>
    <definedName name="_420321F934" localSheetId="6">#REF!</definedName>
    <definedName name="_420321F934" localSheetId="11">#REF!</definedName>
    <definedName name="_420321F934">#REF!</definedName>
    <definedName name="_420322F934" localSheetId="37">#REF!</definedName>
    <definedName name="_420322F934" localSheetId="23">#REF!</definedName>
    <definedName name="_420322F934" localSheetId="6">#REF!</definedName>
    <definedName name="_420322F934" localSheetId="11">#REF!</definedName>
    <definedName name="_420322F934">#REF!</definedName>
    <definedName name="_420323F934" localSheetId="37">#REF!</definedName>
    <definedName name="_420323F934" localSheetId="23">#REF!</definedName>
    <definedName name="_420323F934" localSheetId="6">#REF!</definedName>
    <definedName name="_420323F934" localSheetId="11">#REF!</definedName>
    <definedName name="_420323F934">#REF!</definedName>
    <definedName name="_420325F934" localSheetId="37">#REF!</definedName>
    <definedName name="_420325F934" localSheetId="23">#REF!</definedName>
    <definedName name="_420325F934" localSheetId="6">#REF!</definedName>
    <definedName name="_420325F934" localSheetId="11">#REF!</definedName>
    <definedName name="_420325F934">#REF!</definedName>
    <definedName name="_420326F934" localSheetId="37">#REF!</definedName>
    <definedName name="_420326F934" localSheetId="23">#REF!</definedName>
    <definedName name="_420326F934" localSheetId="6">#REF!</definedName>
    <definedName name="_420326F934" localSheetId="11">#REF!</definedName>
    <definedName name="_420326F934">#REF!</definedName>
    <definedName name="_420327F934" localSheetId="37">#REF!</definedName>
    <definedName name="_420327F934" localSheetId="23">#REF!</definedName>
    <definedName name="_420327F934" localSheetId="6">#REF!</definedName>
    <definedName name="_420327F934" localSheetId="11">#REF!</definedName>
    <definedName name="_420327F934">#REF!</definedName>
    <definedName name="_420329F934" localSheetId="37">#REF!</definedName>
    <definedName name="_420329F934" localSheetId="23">#REF!</definedName>
    <definedName name="_420329F934" localSheetId="6">#REF!</definedName>
    <definedName name="_420329F934" localSheetId="11">#REF!</definedName>
    <definedName name="_420329F934">#REF!</definedName>
    <definedName name="_420333F921" localSheetId="37">#REF!</definedName>
    <definedName name="_420333F921" localSheetId="23">#REF!</definedName>
    <definedName name="_420333F921" localSheetId="6">#REF!</definedName>
    <definedName name="_420333F921" localSheetId="11">#REF!</definedName>
    <definedName name="_420333F921">#REF!</definedName>
    <definedName name="_420333F923" localSheetId="37">#REF!</definedName>
    <definedName name="_420333F923" localSheetId="23">#REF!</definedName>
    <definedName name="_420333F923" localSheetId="6">#REF!</definedName>
    <definedName name="_420333F923" localSheetId="11">#REF!</definedName>
    <definedName name="_420333F923">#REF!</definedName>
    <definedName name="_420336F921" localSheetId="37">#REF!</definedName>
    <definedName name="_420336F921" localSheetId="23">#REF!</definedName>
    <definedName name="_420336F921" localSheetId="6">#REF!</definedName>
    <definedName name="_420336F921" localSheetId="11">#REF!</definedName>
    <definedName name="_420336F921">#REF!</definedName>
    <definedName name="_420336F923" localSheetId="37">#REF!</definedName>
    <definedName name="_420336F923" localSheetId="23">#REF!</definedName>
    <definedName name="_420336F923" localSheetId="6">#REF!</definedName>
    <definedName name="_420336F923" localSheetId="11">#REF!</definedName>
    <definedName name="_420336F923">#REF!</definedName>
    <definedName name="_420351F921" localSheetId="37">#REF!</definedName>
    <definedName name="_420351F921" localSheetId="23">#REF!</definedName>
    <definedName name="_420351F921" localSheetId="6">#REF!</definedName>
    <definedName name="_420351F921" localSheetId="11">#REF!</definedName>
    <definedName name="_420351F921">#REF!</definedName>
    <definedName name="_420352F921" localSheetId="37">#REF!</definedName>
    <definedName name="_420352F921" localSheetId="23">#REF!</definedName>
    <definedName name="_420352F921" localSheetId="6">#REF!</definedName>
    <definedName name="_420352F921" localSheetId="11">#REF!</definedName>
    <definedName name="_420352F921">#REF!</definedName>
    <definedName name="_420361F934" localSheetId="37">#REF!</definedName>
    <definedName name="_420361F934" localSheetId="23">#REF!</definedName>
    <definedName name="_420361F934" localSheetId="6">#REF!</definedName>
    <definedName name="_420361F934" localSheetId="11">#REF!</definedName>
    <definedName name="_420361F934">#REF!</definedName>
    <definedName name="_420362F934" localSheetId="37">#REF!</definedName>
    <definedName name="_420362F934" localSheetId="23">#REF!</definedName>
    <definedName name="_420362F934" localSheetId="6">#REF!</definedName>
    <definedName name="_420362F934" localSheetId="11">#REF!</definedName>
    <definedName name="_420362F934">#REF!</definedName>
    <definedName name="_420401F921" localSheetId="37">#REF!</definedName>
    <definedName name="_420401F921" localSheetId="23">#REF!</definedName>
    <definedName name="_420401F921" localSheetId="6">#REF!</definedName>
    <definedName name="_420401F921" localSheetId="11">#REF!</definedName>
    <definedName name="_420401F921">#REF!</definedName>
    <definedName name="_420402F921" localSheetId="37">#REF!</definedName>
    <definedName name="_420402F921" localSheetId="23">#REF!</definedName>
    <definedName name="_420402F921" localSheetId="6">#REF!</definedName>
    <definedName name="_420402F921" localSheetId="11">#REF!</definedName>
    <definedName name="_420402F921">#REF!</definedName>
    <definedName name="_420403F921" localSheetId="37">#REF!</definedName>
    <definedName name="_420403F921" localSheetId="23">#REF!</definedName>
    <definedName name="_420403F921" localSheetId="6">#REF!</definedName>
    <definedName name="_420403F921" localSheetId="11">#REF!</definedName>
    <definedName name="_420403F921">#REF!</definedName>
    <definedName name="_420404F921" localSheetId="37">#REF!</definedName>
    <definedName name="_420404F921" localSheetId="23">#REF!</definedName>
    <definedName name="_420404F921" localSheetId="6">#REF!</definedName>
    <definedName name="_420404F921" localSheetId="11">#REF!</definedName>
    <definedName name="_420404F921">#REF!</definedName>
    <definedName name="_420411F921" localSheetId="37">#REF!</definedName>
    <definedName name="_420411F921" localSheetId="23">#REF!</definedName>
    <definedName name="_420411F921" localSheetId="6">#REF!</definedName>
    <definedName name="_420411F921" localSheetId="11">#REF!</definedName>
    <definedName name="_420411F921">#REF!</definedName>
    <definedName name="_420412F921" localSheetId="37">#REF!</definedName>
    <definedName name="_420412F921" localSheetId="23">#REF!</definedName>
    <definedName name="_420412F921" localSheetId="6">#REF!</definedName>
    <definedName name="_420412F921" localSheetId="11">#REF!</definedName>
    <definedName name="_420412F921">#REF!</definedName>
    <definedName name="_420421F921" localSheetId="37">#REF!</definedName>
    <definedName name="_420421F921" localSheetId="23">#REF!</definedName>
    <definedName name="_420421F921" localSheetId="6">#REF!</definedName>
    <definedName name="_420421F921" localSheetId="11">#REF!</definedName>
    <definedName name="_420421F921">#REF!</definedName>
    <definedName name="_420422F921" localSheetId="37">#REF!</definedName>
    <definedName name="_420422F921" localSheetId="23">#REF!</definedName>
    <definedName name="_420422F921" localSheetId="6">#REF!</definedName>
    <definedName name="_420422F921" localSheetId="11">#REF!</definedName>
    <definedName name="_420422F921">#REF!</definedName>
    <definedName name="_420435F921" localSheetId="37">#REF!</definedName>
    <definedName name="_420435F921" localSheetId="23">#REF!</definedName>
    <definedName name="_420435F921" localSheetId="6">#REF!</definedName>
    <definedName name="_420435F921" localSheetId="11">#REF!</definedName>
    <definedName name="_420435F921">#REF!</definedName>
    <definedName name="_420441F921" localSheetId="37">#REF!</definedName>
    <definedName name="_420441F921" localSheetId="23">#REF!</definedName>
    <definedName name="_420441F921" localSheetId="6">#REF!</definedName>
    <definedName name="_420441F921" localSheetId="11">#REF!</definedName>
    <definedName name="_420441F921">#REF!</definedName>
    <definedName name="_420442F921" localSheetId="37">#REF!</definedName>
    <definedName name="_420442F921" localSheetId="23">#REF!</definedName>
    <definedName name="_420442F921" localSheetId="6">#REF!</definedName>
    <definedName name="_420442F921" localSheetId="11">#REF!</definedName>
    <definedName name="_420442F921">#REF!</definedName>
    <definedName name="_420443F921" localSheetId="37">#REF!</definedName>
    <definedName name="_420443F921" localSheetId="23">#REF!</definedName>
    <definedName name="_420443F921" localSheetId="6">#REF!</definedName>
    <definedName name="_420443F921" localSheetId="11">#REF!</definedName>
    <definedName name="_420443F921">#REF!</definedName>
    <definedName name="_420444F921" localSheetId="37">#REF!</definedName>
    <definedName name="_420444F921" localSheetId="23">#REF!</definedName>
    <definedName name="_420444F921" localSheetId="6">#REF!</definedName>
    <definedName name="_420444F921" localSheetId="11">#REF!</definedName>
    <definedName name="_420444F921">#REF!</definedName>
    <definedName name="_420445F921" localSheetId="37">#REF!</definedName>
    <definedName name="_420445F921" localSheetId="23">#REF!</definedName>
    <definedName name="_420445F921" localSheetId="6">#REF!</definedName>
    <definedName name="_420445F921" localSheetId="11">#REF!</definedName>
    <definedName name="_420445F921">#REF!</definedName>
    <definedName name="_420447F921" localSheetId="37">#REF!</definedName>
    <definedName name="_420447F921" localSheetId="23">#REF!</definedName>
    <definedName name="_420447F921" localSheetId="6">#REF!</definedName>
    <definedName name="_420447F921" localSheetId="11">#REF!</definedName>
    <definedName name="_420447F921">#REF!</definedName>
    <definedName name="_420451F921" localSheetId="37">#REF!</definedName>
    <definedName name="_420451F921" localSheetId="23">#REF!</definedName>
    <definedName name="_420451F921" localSheetId="6">#REF!</definedName>
    <definedName name="_420451F921" localSheetId="11">#REF!</definedName>
    <definedName name="_420451F921">#REF!</definedName>
    <definedName name="_420452F921" localSheetId="37">#REF!</definedName>
    <definedName name="_420452F921" localSheetId="23">#REF!</definedName>
    <definedName name="_420452F921" localSheetId="6">#REF!</definedName>
    <definedName name="_420452F921" localSheetId="11">#REF!</definedName>
    <definedName name="_420452F921">#REF!</definedName>
    <definedName name="_420453F921" localSheetId="37">#REF!</definedName>
    <definedName name="_420453F921" localSheetId="23">#REF!</definedName>
    <definedName name="_420453F921" localSheetId="6">#REF!</definedName>
    <definedName name="_420453F921" localSheetId="11">#REF!</definedName>
    <definedName name="_420453F921">#REF!</definedName>
    <definedName name="_420455F921" localSheetId="37">#REF!</definedName>
    <definedName name="_420455F921" localSheetId="23">#REF!</definedName>
    <definedName name="_420455F921" localSheetId="6">#REF!</definedName>
    <definedName name="_420455F921" localSheetId="11">#REF!</definedName>
    <definedName name="_420455F921">#REF!</definedName>
    <definedName name="_420461F921" localSheetId="37">#REF!</definedName>
    <definedName name="_420461F921" localSheetId="23">#REF!</definedName>
    <definedName name="_420461F921" localSheetId="6">#REF!</definedName>
    <definedName name="_420461F921" localSheetId="11">#REF!</definedName>
    <definedName name="_420461F921">#REF!</definedName>
    <definedName name="_420462F921" localSheetId="37">#REF!</definedName>
    <definedName name="_420462F921" localSheetId="23">#REF!</definedName>
    <definedName name="_420462F921" localSheetId="6">#REF!</definedName>
    <definedName name="_420462F921" localSheetId="11">#REF!</definedName>
    <definedName name="_420462F921">#REF!</definedName>
    <definedName name="_420471F921" localSheetId="37">#REF!</definedName>
    <definedName name="_420471F921" localSheetId="23">#REF!</definedName>
    <definedName name="_420471F921" localSheetId="6">#REF!</definedName>
    <definedName name="_420471F921" localSheetId="11">#REF!</definedName>
    <definedName name="_420471F921">#REF!</definedName>
    <definedName name="_420472F921" localSheetId="37">#REF!</definedName>
    <definedName name="_420472F921" localSheetId="23">#REF!</definedName>
    <definedName name="_420472F921" localSheetId="6">#REF!</definedName>
    <definedName name="_420472F921" localSheetId="11">#REF!</definedName>
    <definedName name="_420472F921">#REF!</definedName>
    <definedName name="_420473F921" localSheetId="37">#REF!</definedName>
    <definedName name="_420473F921" localSheetId="23">#REF!</definedName>
    <definedName name="_420473F921" localSheetId="6">#REF!</definedName>
    <definedName name="_420473F921" localSheetId="11">#REF!</definedName>
    <definedName name="_420473F921">#REF!</definedName>
    <definedName name="_420481F921" localSheetId="37">#REF!</definedName>
    <definedName name="_420481F921" localSheetId="23">#REF!</definedName>
    <definedName name="_420481F921" localSheetId="6">#REF!</definedName>
    <definedName name="_420481F921" localSheetId="11">#REF!</definedName>
    <definedName name="_420481F921">#REF!</definedName>
    <definedName name="_420482F921" localSheetId="37">#REF!</definedName>
    <definedName name="_420482F921" localSheetId="23">#REF!</definedName>
    <definedName name="_420482F921" localSheetId="6">#REF!</definedName>
    <definedName name="_420482F921" localSheetId="11">#REF!</definedName>
    <definedName name="_420482F921">#REF!</definedName>
    <definedName name="_420489F921" localSheetId="37">#REF!</definedName>
    <definedName name="_420489F921" localSheetId="23">#REF!</definedName>
    <definedName name="_420489F921" localSheetId="6">#REF!</definedName>
    <definedName name="_420489F921" localSheetId="11">#REF!</definedName>
    <definedName name="_420489F921">#REF!</definedName>
    <definedName name="_420491F921" localSheetId="37">#REF!</definedName>
    <definedName name="_420491F921" localSheetId="23">#REF!</definedName>
    <definedName name="_420491F921" localSheetId="6">#REF!</definedName>
    <definedName name="_420491F921" localSheetId="11">#REF!</definedName>
    <definedName name="_420491F921">#REF!</definedName>
    <definedName name="_420496F921" localSheetId="37">#REF!</definedName>
    <definedName name="_420496F921" localSheetId="23">#REF!</definedName>
    <definedName name="_420496F921" localSheetId="6">#REF!</definedName>
    <definedName name="_420496F921" localSheetId="11">#REF!</definedName>
    <definedName name="_420496F921">#REF!</definedName>
    <definedName name="_420497F921" localSheetId="37">#REF!</definedName>
    <definedName name="_420497F921" localSheetId="23">#REF!</definedName>
    <definedName name="_420497F921" localSheetId="6">#REF!</definedName>
    <definedName name="_420497F921" localSheetId="11">#REF!</definedName>
    <definedName name="_420497F921">#REF!</definedName>
    <definedName name="_420511F841" localSheetId="37">#REF!</definedName>
    <definedName name="_420511F841" localSheetId="23">#REF!</definedName>
    <definedName name="_420511F841" localSheetId="6">#REF!</definedName>
    <definedName name="_420511F841" localSheetId="11">#REF!</definedName>
    <definedName name="_420511F841">#REF!</definedName>
    <definedName name="_420512F841" localSheetId="37">#REF!</definedName>
    <definedName name="_420512F841" localSheetId="23">#REF!</definedName>
    <definedName name="_420512F841" localSheetId="6">#REF!</definedName>
    <definedName name="_420512F841" localSheetId="11">#REF!</definedName>
    <definedName name="_420512F841">#REF!</definedName>
    <definedName name="_420513F841" localSheetId="37">#REF!</definedName>
    <definedName name="_420513F841" localSheetId="23">#REF!</definedName>
    <definedName name="_420513F841" localSheetId="6">#REF!</definedName>
    <definedName name="_420513F841" localSheetId="11">#REF!</definedName>
    <definedName name="_420513F841">#REF!</definedName>
    <definedName name="_420514F841" localSheetId="37">#REF!</definedName>
    <definedName name="_420514F841" localSheetId="23">#REF!</definedName>
    <definedName name="_420514F841" localSheetId="6">#REF!</definedName>
    <definedName name="_420514F841" localSheetId="11">#REF!</definedName>
    <definedName name="_420514F841">#REF!</definedName>
    <definedName name="_420515F841" localSheetId="37">#REF!</definedName>
    <definedName name="_420515F841" localSheetId="23">#REF!</definedName>
    <definedName name="_420515F841" localSheetId="6">#REF!</definedName>
    <definedName name="_420515F841" localSheetId="11">#REF!</definedName>
    <definedName name="_420515F841">#REF!</definedName>
    <definedName name="_420610F9202" localSheetId="37">#REF!</definedName>
    <definedName name="_420610F9202" localSheetId="23">#REF!</definedName>
    <definedName name="_420610F9202" localSheetId="6">#REF!</definedName>
    <definedName name="_420610F9202" localSheetId="11">#REF!</definedName>
    <definedName name="_420610F9202">#REF!</definedName>
    <definedName name="_420625F9201" localSheetId="37">#REF!</definedName>
    <definedName name="_420625F9201" localSheetId="23">#REF!</definedName>
    <definedName name="_420625F9201" localSheetId="6">#REF!</definedName>
    <definedName name="_420625F9201" localSheetId="11">#REF!</definedName>
    <definedName name="_420625F9201">#REF!</definedName>
    <definedName name="_420730F9601" localSheetId="37">#REF!</definedName>
    <definedName name="_420730F9601" localSheetId="23">#REF!</definedName>
    <definedName name="_420730F9601" localSheetId="6">#REF!</definedName>
    <definedName name="_420730F9601" localSheetId="11">#REF!</definedName>
    <definedName name="_420730F9601">#REF!</definedName>
    <definedName name="_420740F9603" localSheetId="37">#REF!</definedName>
    <definedName name="_420740F9603" localSheetId="23">#REF!</definedName>
    <definedName name="_420740F9603" localSheetId="6">#REF!</definedName>
    <definedName name="_420740F9603" localSheetId="11">#REF!</definedName>
    <definedName name="_420740F9603">#REF!</definedName>
    <definedName name="_420760F7101" localSheetId="37">#REF!</definedName>
    <definedName name="_420760F7101" localSheetId="23">#REF!</definedName>
    <definedName name="_420760F7101" localSheetId="6">#REF!</definedName>
    <definedName name="_420760F7101" localSheetId="11">#REF!</definedName>
    <definedName name="_420760F7101">#REF!</definedName>
    <definedName name="_420760F7102" localSheetId="37">#REF!</definedName>
    <definedName name="_420760F7102" localSheetId="23">#REF!</definedName>
    <definedName name="_420760F7102" localSheetId="6">#REF!</definedName>
    <definedName name="_420760F7102" localSheetId="11">#REF!</definedName>
    <definedName name="_420760F7102">#REF!</definedName>
    <definedName name="_420760F7201" localSheetId="37">#REF!</definedName>
    <definedName name="_420760F7201" localSheetId="23">#REF!</definedName>
    <definedName name="_420760F7201" localSheetId="6">#REF!</definedName>
    <definedName name="_420760F7201" localSheetId="11">#REF!</definedName>
    <definedName name="_420760F7201">#REF!</definedName>
    <definedName name="_420760F7301" localSheetId="37">#REF!</definedName>
    <definedName name="_420760F7301" localSheetId="23">#REF!</definedName>
    <definedName name="_420760F7301" localSheetId="6">#REF!</definedName>
    <definedName name="_420760F7301" localSheetId="11">#REF!</definedName>
    <definedName name="_420760F7301">#REF!</definedName>
    <definedName name="_420760F7501" localSheetId="37">#REF!</definedName>
    <definedName name="_420760F7501" localSheetId="23">#REF!</definedName>
    <definedName name="_420760F7501" localSheetId="6">#REF!</definedName>
    <definedName name="_420760F7501" localSheetId="11">#REF!</definedName>
    <definedName name="_420760F7501">#REF!</definedName>
    <definedName name="_420760F7601" localSheetId="37">#REF!</definedName>
    <definedName name="_420760F7601" localSheetId="23">#REF!</definedName>
    <definedName name="_420760F7601" localSheetId="6">#REF!</definedName>
    <definedName name="_420760F7601" localSheetId="11">#REF!</definedName>
    <definedName name="_420760F7601">#REF!</definedName>
    <definedName name="_420760F7701" localSheetId="37">#REF!</definedName>
    <definedName name="_420760F7701" localSheetId="23">#REF!</definedName>
    <definedName name="_420760F7701" localSheetId="6">#REF!</definedName>
    <definedName name="_420760F7701" localSheetId="11">#REF!</definedName>
    <definedName name="_420760F7701">#REF!</definedName>
    <definedName name="_420760F7901" localSheetId="37">#REF!</definedName>
    <definedName name="_420760F7901" localSheetId="23">#REF!</definedName>
    <definedName name="_420760F7901" localSheetId="6">#REF!</definedName>
    <definedName name="_420760F7901" localSheetId="11">#REF!</definedName>
    <definedName name="_420760F7901">#REF!</definedName>
    <definedName name="_420760F8201" localSheetId="37">#REF!</definedName>
    <definedName name="_420760F8201" localSheetId="23">#REF!</definedName>
    <definedName name="_420760F8201" localSheetId="6">#REF!</definedName>
    <definedName name="_420760F8201" localSheetId="11">#REF!</definedName>
    <definedName name="_420760F8201">#REF!</definedName>
    <definedName name="_420760F8301" localSheetId="37">#REF!</definedName>
    <definedName name="_420760F8301" localSheetId="23">#REF!</definedName>
    <definedName name="_420760F8301" localSheetId="6">#REF!</definedName>
    <definedName name="_420760F8301" localSheetId="11">#REF!</definedName>
    <definedName name="_420760F8301">#REF!</definedName>
    <definedName name="_420760F8501" localSheetId="37">#REF!</definedName>
    <definedName name="_420760F8501" localSheetId="23">#REF!</definedName>
    <definedName name="_420760F8501" localSheetId="6">#REF!</definedName>
    <definedName name="_420760F8501" localSheetId="11">#REF!</definedName>
    <definedName name="_420760F8501">#REF!</definedName>
    <definedName name="_420760F9200" localSheetId="37">#REF!</definedName>
    <definedName name="_420760F9200" localSheetId="23">#REF!</definedName>
    <definedName name="_420760F9200" localSheetId="6">#REF!</definedName>
    <definedName name="_420760F9200" localSheetId="11">#REF!</definedName>
    <definedName name="_420760F9200">#REF!</definedName>
    <definedName name="_420760F9201" localSheetId="37">#REF!</definedName>
    <definedName name="_420760F9201" localSheetId="23">#REF!</definedName>
    <definedName name="_420760F9201" localSheetId="6">#REF!</definedName>
    <definedName name="_420760F9201" localSheetId="11">#REF!</definedName>
    <definedName name="_420760F9201">#REF!</definedName>
    <definedName name="_420760F9202" localSheetId="37">#REF!</definedName>
    <definedName name="_420760F9202" localSheetId="23">#REF!</definedName>
    <definedName name="_420760F9202" localSheetId="6">#REF!</definedName>
    <definedName name="_420760F9202" localSheetId="11">#REF!</definedName>
    <definedName name="_420760F9202">#REF!</definedName>
    <definedName name="_420760F9204" localSheetId="37">#REF!</definedName>
    <definedName name="_420760F9204" localSheetId="23">#REF!</definedName>
    <definedName name="_420760F9204" localSheetId="6">#REF!</definedName>
    <definedName name="_420760F9204" localSheetId="11">#REF!</definedName>
    <definedName name="_420760F9204">#REF!</definedName>
    <definedName name="_420760F9501" localSheetId="37">#REF!</definedName>
    <definedName name="_420760F9501" localSheetId="23">#REF!</definedName>
    <definedName name="_420760F9501" localSheetId="6">#REF!</definedName>
    <definedName name="_420760F9501" localSheetId="11">#REF!</definedName>
    <definedName name="_420760F9501">#REF!</definedName>
    <definedName name="_420760F9909" localSheetId="37">#REF!</definedName>
    <definedName name="_420760F9909" localSheetId="23">#REF!</definedName>
    <definedName name="_420760F9909" localSheetId="6">#REF!</definedName>
    <definedName name="_420760F9909" localSheetId="11">#REF!</definedName>
    <definedName name="_420760F9909">#REF!</definedName>
    <definedName name="_420912F923" localSheetId="37">#REF!</definedName>
    <definedName name="_420912F923" localSheetId="23">#REF!</definedName>
    <definedName name="_420912F923" localSheetId="6">#REF!</definedName>
    <definedName name="_420912F923" localSheetId="11">#REF!</definedName>
    <definedName name="_420912F923">#REF!</definedName>
    <definedName name="_421__FDSAUDITLINK__" hidden="1">{"fdsup://directions/FAT Viewer?action=UPDATE&amp;creator=factset&amp;DYN_ARGS=TRUE&amp;DOC_NAME=FAT:FQL_AUDITING_CLIENT_TEMPLATE.FAT&amp;display_string=Audit&amp;VAR:KEY=RETIPYVULE&amp;VAR:QUERY=KChSR0ZfTkVUX0lOQyhBTk4sMjAxMSwsLCwsLE5PQVVESVQpQFJDX0VTVElNQVRFKEVCSVQsTUVBTixDQUxfV","FdBLDIwMTEsMCkpICogKFJHRl9FWENIX1JBVEVfRlAoQU5OLDIwMTEsLCwsVVNEKUBQX0VYQ0hfUkFURShSQ0FfQ1VSUixVU0QpKSk=&amp;WINDOW=FIRST_POPUP&amp;HEIGHT=450&amp;WIDTH=450&amp;START_MAXIMIZED=FALSE&amp;VAR:CALENDAR=FIVEDAY&amp;VAR:SYMBOL=B66T81&amp;VAR:INDEX=0"}</definedName>
    <definedName name="_421__FDSAUDITLINK___1" hidden="1">{"fdsup://directions/FAT Viewer?action=UPDATE&amp;creator=factset&amp;DYN_ARGS=TRUE&amp;DOC_NAME=FAT:FQL_AUDITING_CLIENT_TEMPLATE.FAT&amp;display_string=Audit&amp;VAR:KEY=RETIPYVULE&amp;VAR:QUERY=KChSR0ZfTkVUX0lOQyhBTk4sMjAxMSwsLCwsLE5PQVVESVQpQFJDX0VTVElNQVRFKEVCSVQsTUVBTixDQUxfV","FdBLDIwMTEsMCkpICogKFJHRl9FWENIX1JBVEVfRlAoQU5OLDIwMTEsLCwsVVNEKUBQX0VYQ0hfUkFURShSQ0FfQ1VSUixVU0QpKSk=&amp;WINDOW=FIRST_POPUP&amp;HEIGHT=450&amp;WIDTH=450&amp;START_MAXIMIZED=FALSE&amp;VAR:CALENDAR=FIVEDAY&amp;VAR:SYMBOL=B66T81&amp;VAR:INDEX=0"}</definedName>
    <definedName name="_421__FDSAUDITLINK___2" hidden="1">{"fdsup://directions/FAT Viewer?action=UPDATE&amp;creator=factset&amp;DYN_ARGS=TRUE&amp;DOC_NAME=FAT:FQL_AUDITING_CLIENT_TEMPLATE.FAT&amp;display_string=Audit&amp;VAR:KEY=RETIPYVULE&amp;VAR:QUERY=KChSR0ZfTkVUX0lOQyhBTk4sMjAxMSwsLCwsLE5PQVVESVQpQFJDX0VTVElNQVRFKEVCSVQsTUVBTixDQUxfV","FdBLDIwMTEsMCkpICogKFJHRl9FWENIX1JBVEVfRlAoQU5OLDIwMTEsLCwsVVNEKUBQX0VYQ0hfUkFURShSQ0FfQ1VSUixVU0QpKSk=&amp;WINDOW=FIRST_POPUP&amp;HEIGHT=450&amp;WIDTH=450&amp;START_MAXIMIZED=FALSE&amp;VAR:CALENDAR=FIVEDAY&amp;VAR:SYMBOL=B66T81&amp;VAR:INDEX=0"}</definedName>
    <definedName name="_421__FDSAUDITLINK___3" hidden="1">{"fdsup://directions/FAT Viewer?action=UPDATE&amp;creator=factset&amp;DYN_ARGS=TRUE&amp;DOC_NAME=FAT:FQL_AUDITING_CLIENT_TEMPLATE.FAT&amp;display_string=Audit&amp;VAR:KEY=RETIPYVULE&amp;VAR:QUERY=KChSR0ZfTkVUX0lOQyhBTk4sMjAxMSwsLCwsLE5PQVVESVQpQFJDX0VTVElNQVRFKEVCSVQsTUVBTixDQUxfV","FdBLDIwMTEsMCkpICogKFJHRl9FWENIX1JBVEVfRlAoQU5OLDIwMTEsLCwsVVNEKUBQX0VYQ0hfUkFURShSQ0FfQ1VSUixVU0QpKSk=&amp;WINDOW=FIRST_POPUP&amp;HEIGHT=450&amp;WIDTH=450&amp;START_MAXIMIZED=FALSE&amp;VAR:CALENDAR=FIVEDAY&amp;VAR:SYMBOL=B66T81&amp;VAR:INDEX=0"}</definedName>
    <definedName name="_4220" localSheetId="6">#REF!</definedName>
    <definedName name="_4220" localSheetId="11">#REF!</definedName>
    <definedName name="_4220">#REF!</definedName>
    <definedName name="_425__FDSAUDITLINK__" hidden="1">{"fdsup://directions/FAT Viewer?action=UPDATE&amp;creator=factset&amp;DYN_ARGS=TRUE&amp;DOC_NAME=FAT:FQL_AUDITING_CLIENT_TEMPLATE.FAT&amp;display_string=Audit&amp;VAR:KEY=DQXAJATQZI&amp;VAR:QUERY=KChSR0ZfTkVUX0lOQyhBTk4sMjAxMSwsLCwsLE5PQVVESVQpQFJDX0VTVElNQVRFKEVCSVQsTUVBTixDQUxfV","FdBLDIwMTEsMCkpICogKFJHRl9FWENIX1JBVEVfRlAoQU5OLDIwMTEsLCwsVVNEKUBQX0VYQ0hfUkFURShSQ0FfQ1VSUixVU0QpKSk=&amp;WINDOW=FIRST_POPUP&amp;HEIGHT=450&amp;WIDTH=450&amp;START_MAXIMIZED=FALSE&amp;VAR:CALENDAR=FIVEDAY&amp;VAR:SYMBOL=B3PG22&amp;VAR:INDEX=0"}</definedName>
    <definedName name="_425__FDSAUDITLINK___1" hidden="1">{"fdsup://directions/FAT Viewer?action=UPDATE&amp;creator=factset&amp;DYN_ARGS=TRUE&amp;DOC_NAME=FAT:FQL_AUDITING_CLIENT_TEMPLATE.FAT&amp;display_string=Audit&amp;VAR:KEY=DQXAJATQZI&amp;VAR:QUERY=KChSR0ZfTkVUX0lOQyhBTk4sMjAxMSwsLCwsLE5PQVVESVQpQFJDX0VTVElNQVRFKEVCSVQsTUVBTixDQUxfV","FdBLDIwMTEsMCkpICogKFJHRl9FWENIX1JBVEVfRlAoQU5OLDIwMTEsLCwsVVNEKUBQX0VYQ0hfUkFURShSQ0FfQ1VSUixVU0QpKSk=&amp;WINDOW=FIRST_POPUP&amp;HEIGHT=450&amp;WIDTH=450&amp;START_MAXIMIZED=FALSE&amp;VAR:CALENDAR=FIVEDAY&amp;VAR:SYMBOL=B3PG22&amp;VAR:INDEX=0"}</definedName>
    <definedName name="_425__FDSAUDITLINK___2" hidden="1">{"fdsup://directions/FAT Viewer?action=UPDATE&amp;creator=factset&amp;DYN_ARGS=TRUE&amp;DOC_NAME=FAT:FQL_AUDITING_CLIENT_TEMPLATE.FAT&amp;display_string=Audit&amp;VAR:KEY=DQXAJATQZI&amp;VAR:QUERY=KChSR0ZfTkVUX0lOQyhBTk4sMjAxMSwsLCwsLE5PQVVESVQpQFJDX0VTVElNQVRFKEVCSVQsTUVBTixDQUxfV","FdBLDIwMTEsMCkpICogKFJHRl9FWENIX1JBVEVfRlAoQU5OLDIwMTEsLCwsVVNEKUBQX0VYQ0hfUkFURShSQ0FfQ1VSUixVU0QpKSk=&amp;WINDOW=FIRST_POPUP&amp;HEIGHT=450&amp;WIDTH=450&amp;START_MAXIMIZED=FALSE&amp;VAR:CALENDAR=FIVEDAY&amp;VAR:SYMBOL=B3PG22&amp;VAR:INDEX=0"}</definedName>
    <definedName name="_425__FDSAUDITLINK___3" hidden="1">{"fdsup://directions/FAT Viewer?action=UPDATE&amp;creator=factset&amp;DYN_ARGS=TRUE&amp;DOC_NAME=FAT:FQL_AUDITING_CLIENT_TEMPLATE.FAT&amp;display_string=Audit&amp;VAR:KEY=DQXAJATQZI&amp;VAR:QUERY=KChSR0ZfTkVUX0lOQyhBTk4sMjAxMSwsLCwsLE5PQVVESVQpQFJDX0VTVElNQVRFKEVCSVQsTUVBTixDQUxfV","FdBLDIwMTEsMCkpICogKFJHRl9FWENIX1JBVEVfRlAoQU5OLDIwMTEsLCwsVVNEKUBQX0VYQ0hfUkFURShSQ0FfQ1VSUixVU0QpKSk=&amp;WINDOW=FIRST_POPUP&amp;HEIGHT=450&amp;WIDTH=450&amp;START_MAXIMIZED=FALSE&amp;VAR:CALENDAR=FIVEDAY&amp;VAR:SYMBOL=B3PG22&amp;VAR:INDEX=0"}</definedName>
    <definedName name="_42526" localSheetId="6">#REF!</definedName>
    <definedName name="_42526" localSheetId="11">#REF!</definedName>
    <definedName name="_42526">#REF!</definedName>
    <definedName name="_426__FDSAUDITLINK__" hidden="1">{"fdsup://directions/FAT Viewer?action=UPDATE&amp;creator=factset&amp;DYN_ARGS=TRUE&amp;DOC_NAME=FAT:FQL_AUDITING_CLIENT_TEMPLATE.FAT&amp;display_string=Audit&amp;VAR:KEY=DARGLWZMLA&amp;VAR:QUERY=KChSR0ZfTkVUX0lOQyhBTk4sMjAxMSwsLCwsLE5PQVVESVQpQFJDX0VTVElNQVRFKEVCSVQsTUVBTixDQUxfV","FdBLDIwMTEsMCkpICogKFJHRl9FWENIX1JBVEVfRlAoQU5OLDIwMTEsLCwsVVNEKUBQX0VYQ0hfUkFURShSQ0FfQ1VSUixVU0QpKSk=&amp;WINDOW=FIRST_POPUP&amp;HEIGHT=450&amp;WIDTH=450&amp;START_MAXIMIZED=FALSE&amp;VAR:CALENDAR=FIVEDAY&amp;VAR:SYMBOL=289710&amp;VAR:INDEX=0"}</definedName>
    <definedName name="_426__FDSAUDITLINK___1" hidden="1">{"fdsup://directions/FAT Viewer?action=UPDATE&amp;creator=factset&amp;DYN_ARGS=TRUE&amp;DOC_NAME=FAT:FQL_AUDITING_CLIENT_TEMPLATE.FAT&amp;display_string=Audit&amp;VAR:KEY=DARGLWZMLA&amp;VAR:QUERY=KChSR0ZfTkVUX0lOQyhBTk4sMjAxMSwsLCwsLE5PQVVESVQpQFJDX0VTVElNQVRFKEVCSVQsTUVBTixDQUxfV","FdBLDIwMTEsMCkpICogKFJHRl9FWENIX1JBVEVfRlAoQU5OLDIwMTEsLCwsVVNEKUBQX0VYQ0hfUkFURShSQ0FfQ1VSUixVU0QpKSk=&amp;WINDOW=FIRST_POPUP&amp;HEIGHT=450&amp;WIDTH=450&amp;START_MAXIMIZED=FALSE&amp;VAR:CALENDAR=FIVEDAY&amp;VAR:SYMBOL=289710&amp;VAR:INDEX=0"}</definedName>
    <definedName name="_426__FDSAUDITLINK___2" hidden="1">{"fdsup://directions/FAT Viewer?action=UPDATE&amp;creator=factset&amp;DYN_ARGS=TRUE&amp;DOC_NAME=FAT:FQL_AUDITING_CLIENT_TEMPLATE.FAT&amp;display_string=Audit&amp;VAR:KEY=DARGLWZMLA&amp;VAR:QUERY=KChSR0ZfTkVUX0lOQyhBTk4sMjAxMSwsLCwsLE5PQVVESVQpQFJDX0VTVElNQVRFKEVCSVQsTUVBTixDQUxfV","FdBLDIwMTEsMCkpICogKFJHRl9FWENIX1JBVEVfRlAoQU5OLDIwMTEsLCwsVVNEKUBQX0VYQ0hfUkFURShSQ0FfQ1VSUixVU0QpKSk=&amp;WINDOW=FIRST_POPUP&amp;HEIGHT=450&amp;WIDTH=450&amp;START_MAXIMIZED=FALSE&amp;VAR:CALENDAR=FIVEDAY&amp;VAR:SYMBOL=289710&amp;VAR:INDEX=0"}</definedName>
    <definedName name="_426__FDSAUDITLINK___3" hidden="1">{"fdsup://directions/FAT Viewer?action=UPDATE&amp;creator=factset&amp;DYN_ARGS=TRUE&amp;DOC_NAME=FAT:FQL_AUDITING_CLIENT_TEMPLATE.FAT&amp;display_string=Audit&amp;VAR:KEY=DARGLWZMLA&amp;VAR:QUERY=KChSR0ZfTkVUX0lOQyhBTk4sMjAxMSwsLCwsLE5PQVVESVQpQFJDX0VTVElNQVRFKEVCSVQsTUVBTixDQUxfV","FdBLDIwMTEsMCkpICogKFJHRl9FWENIX1JBVEVfRlAoQU5OLDIwMTEsLCwsVVNEKUBQX0VYQ0hfUkFURShSQ0FfQ1VSUixVU0QpKSk=&amp;WINDOW=FIRST_POPUP&amp;HEIGHT=450&amp;WIDTH=450&amp;START_MAXIMIZED=FALSE&amp;VAR:CALENDAR=FIVEDAY&amp;VAR:SYMBOL=289710&amp;VAR:INDEX=0"}</definedName>
    <definedName name="_427__FDSAUDITLINK__" hidden="1">{"fdsup://directions/FAT Viewer?action=UPDATE&amp;creator=factset&amp;DYN_ARGS=TRUE&amp;DOC_NAME=FAT:FQL_AUDITING_CLIENT_TEMPLATE.FAT&amp;display_string=Audit&amp;VAR:KEY=JMNIRGJSFI&amp;VAR:QUERY=KChSR0ZfTkVUX0lOQyhBTk4sMjAwOSwsLCwsLE5PQVVESVQpQFJDX0VTVElNQVRFKEVCSVQsTUVBTixDQUxfV","FdBLDIwMDksMCkpICogKFJHRl9FWENIX1JBVEVfRlAoQU5OLDIwMDksLCwsVVNEKUBQX0VYQ0hfUkFURShSQ0FfQ1VSUixVU0QpKSk=&amp;WINDOW=FIRST_POPUP&amp;HEIGHT=450&amp;WIDTH=450&amp;START_MAXIMIZED=FALSE&amp;VAR:CALENDAR=FIVEDAY&amp;VAR:SYMBOL=625822&amp;VAR:INDEX=0"}</definedName>
    <definedName name="_427__FDSAUDITLINK___1" hidden="1">{"fdsup://directions/FAT Viewer?action=UPDATE&amp;creator=factset&amp;DYN_ARGS=TRUE&amp;DOC_NAME=FAT:FQL_AUDITING_CLIENT_TEMPLATE.FAT&amp;display_string=Audit&amp;VAR:KEY=JMNIRGJSFI&amp;VAR:QUERY=KChSR0ZfTkVUX0lOQyhBTk4sMjAwOSwsLCwsLE5PQVVESVQpQFJDX0VTVElNQVRFKEVCSVQsTUVBTixDQUxfV","FdBLDIwMDksMCkpICogKFJHRl9FWENIX1JBVEVfRlAoQU5OLDIwMDksLCwsVVNEKUBQX0VYQ0hfUkFURShSQ0FfQ1VSUixVU0QpKSk=&amp;WINDOW=FIRST_POPUP&amp;HEIGHT=450&amp;WIDTH=450&amp;START_MAXIMIZED=FALSE&amp;VAR:CALENDAR=FIVEDAY&amp;VAR:SYMBOL=625822&amp;VAR:INDEX=0"}</definedName>
    <definedName name="_427__FDSAUDITLINK___2" hidden="1">{"fdsup://directions/FAT Viewer?action=UPDATE&amp;creator=factset&amp;DYN_ARGS=TRUE&amp;DOC_NAME=FAT:FQL_AUDITING_CLIENT_TEMPLATE.FAT&amp;display_string=Audit&amp;VAR:KEY=JMNIRGJSFI&amp;VAR:QUERY=KChSR0ZfTkVUX0lOQyhBTk4sMjAwOSwsLCwsLE5PQVVESVQpQFJDX0VTVElNQVRFKEVCSVQsTUVBTixDQUxfV","FdBLDIwMDksMCkpICogKFJHRl9FWENIX1JBVEVfRlAoQU5OLDIwMDksLCwsVVNEKUBQX0VYQ0hfUkFURShSQ0FfQ1VSUixVU0QpKSk=&amp;WINDOW=FIRST_POPUP&amp;HEIGHT=450&amp;WIDTH=450&amp;START_MAXIMIZED=FALSE&amp;VAR:CALENDAR=FIVEDAY&amp;VAR:SYMBOL=625822&amp;VAR:INDEX=0"}</definedName>
    <definedName name="_427__FDSAUDITLINK___3" hidden="1">{"fdsup://directions/FAT Viewer?action=UPDATE&amp;creator=factset&amp;DYN_ARGS=TRUE&amp;DOC_NAME=FAT:FQL_AUDITING_CLIENT_TEMPLATE.FAT&amp;display_string=Audit&amp;VAR:KEY=JMNIRGJSFI&amp;VAR:QUERY=KChSR0ZfTkVUX0lOQyhBTk4sMjAwOSwsLCwsLE5PQVVESVQpQFJDX0VTVElNQVRFKEVCSVQsTUVBTixDQUxfV","FdBLDIwMDksMCkpICogKFJHRl9FWENIX1JBVEVfRlAoQU5OLDIwMDksLCwsVVNEKUBQX0VYQ0hfUkFURShSQ0FfQ1VSUixVU0QpKSk=&amp;WINDOW=FIRST_POPUP&amp;HEIGHT=450&amp;WIDTH=450&amp;START_MAXIMIZED=FALSE&amp;VAR:CALENDAR=FIVEDAY&amp;VAR:SYMBOL=625822&amp;VAR:INDEX=0"}</definedName>
    <definedName name="_42s13_" hidden="1">{#N/A,#N/A,FALSE,"UNIT";#N/A,#N/A,FALSE,"UNIT";#N/A,#N/A,FALSE,"계정"}</definedName>
    <definedName name="_42s4_" hidden="1">{#N/A,#N/A,FALSE,"UNIT";#N/A,#N/A,FALSE,"UNIT";#N/A,#N/A,FALSE,"계정"}</definedName>
    <definedName name="_42s6_" hidden="1">{#N/A,#N/A,FALSE,"UNIT";#N/A,#N/A,FALSE,"UNIT";#N/A,#N/A,FALSE,"계정"}</definedName>
    <definedName name="_42wrn.²Ä1­Ó¤ë1_Ü20¤H." hidden="1">{#N/A,#N/A,FALSE,"²Ä1­Ó¤ë"}</definedName>
    <definedName name="_43__123Graph_AChart_3D" localSheetId="37" hidden="1">#REF!</definedName>
    <definedName name="_43__123Graph_AChart_3D" localSheetId="23" hidden="1">#REF!</definedName>
    <definedName name="_43__123Graph_AChart_3D" localSheetId="6" hidden="1">#REF!</definedName>
    <definedName name="_43__123Graph_AChart_3D" localSheetId="11" hidden="1">#REF!</definedName>
    <definedName name="_43__123Graph_AChart_3D" hidden="1">#REF!</definedName>
    <definedName name="_43__123Graph_BCHART_5" localSheetId="37" hidden="1">#REF!</definedName>
    <definedName name="_43__123Graph_BCHART_5" localSheetId="23" hidden="1">#REF!</definedName>
    <definedName name="_43__123Graph_BCHART_5" localSheetId="6" hidden="1">#REF!</definedName>
    <definedName name="_43__123Graph_BCHART_5" localSheetId="11" hidden="1">#REF!</definedName>
    <definedName name="_43__123Graph_BCHART_5" hidden="1">#REF!</definedName>
    <definedName name="_43__123Graph_C_Chart_1A" localSheetId="37" hidden="1">#REF!</definedName>
    <definedName name="_43__123Graph_C_Chart_1A" localSheetId="23" hidden="1">#REF!</definedName>
    <definedName name="_43__123Graph_C_Chart_1A" localSheetId="6" hidden="1">#REF!</definedName>
    <definedName name="_43__123Graph_C_Chart_1A" localSheetId="11" hidden="1">#REF!</definedName>
    <definedName name="_43__123Graph_C_Chart_1A" hidden="1">#REF!</definedName>
    <definedName name="_43__FDSAUDITLINK__" hidden="1">{"fdsup://directions/FAT Viewer?action=UPDATE&amp;creator=factset&amp;DYN_ARGS=TRUE&amp;DOC_NAME=FAT:FQL_AUDITING_CLIENT_TEMPLATE.FAT&amp;display_string=Audit&amp;VAR:KEY=EXULEDCHWD&amp;VAR:QUERY=UkdGX0VOVFJQUl9WQUxfREFJTFkoNDA4NTcsLCwsVVNELCwnRElMJyk=&amp;WINDOW=FIRST_POPUP&amp;HEIGHT=45","0&amp;WIDTH=450&amp;START_MAXIMIZED=FALSE&amp;VAR:CALENDAR=FIVEDAY&amp;VAR:SYMBOL=B0HZZ5&amp;VAR:INDEX=0"}</definedName>
    <definedName name="_43__FDSAUDITLINK___1" hidden="1">{"fdsup://directions/FAT Viewer?action=UPDATE&amp;creator=factset&amp;DYN_ARGS=TRUE&amp;DOC_NAME=FAT:FQL_AUDITING_CLIENT_TEMPLATE.FAT&amp;display_string=Audit&amp;VAR:KEY=EXULEDCHWD&amp;VAR:QUERY=UkdGX0VOVFJQUl9WQUxfREFJTFkoNDA4NTcsLCwsVVNELCwnRElMJyk=&amp;WINDOW=FIRST_POPUP&amp;HEIGHT=45","0&amp;WIDTH=450&amp;START_MAXIMIZED=FALSE&amp;VAR:CALENDAR=FIVEDAY&amp;VAR:SYMBOL=B0HZZ5&amp;VAR:INDEX=0"}</definedName>
    <definedName name="_43__FDSAUDITLINK___2" hidden="1">{"fdsup://directions/FAT Viewer?action=UPDATE&amp;creator=factset&amp;DYN_ARGS=TRUE&amp;DOC_NAME=FAT:FQL_AUDITING_CLIENT_TEMPLATE.FAT&amp;display_string=Audit&amp;VAR:KEY=EXULEDCHWD&amp;VAR:QUERY=UkdGX0VOVFJQUl9WQUxfREFJTFkoNDA4NTcsLCwsVVNELCwnRElMJyk=&amp;WINDOW=FIRST_POPUP&amp;HEIGHT=45","0&amp;WIDTH=450&amp;START_MAXIMIZED=FALSE&amp;VAR:CALENDAR=FIVEDAY&amp;VAR:SYMBOL=B0HZZ5&amp;VAR:INDEX=0"}</definedName>
    <definedName name="_43__FDSAUDITLINK___3" hidden="1">{"fdsup://directions/FAT Viewer?action=UPDATE&amp;creator=factset&amp;DYN_ARGS=TRUE&amp;DOC_NAME=FAT:FQL_AUDITING_CLIENT_TEMPLATE.FAT&amp;display_string=Audit&amp;VAR:KEY=EXULEDCHWD&amp;VAR:QUERY=UkdGX0VOVFJQUl9WQUxfREFJTFkoNDA4NTcsLCwsVVNELCwnRElMJyk=&amp;WINDOW=FIRST_POPUP&amp;HEIGHT=45","0&amp;WIDTH=450&amp;START_MAXIMIZED=FALSE&amp;VAR:CALENDAR=FIVEDAY&amp;VAR:SYMBOL=B0HZZ5&amp;VAR:INDEX=0"}</definedName>
    <definedName name="_431__FDSAUDITLINK__" hidden="1">{"fdsup://directions/FAT Viewer?action=UPDATE&amp;creator=factset&amp;DYN_ARGS=TRUE&amp;DOC_NAME=FAT:FQL_AUDITING_CLIENT_TEMPLATE.FAT&amp;display_string=Audit&amp;VAR:KEY=XGZAFKRUNA&amp;VAR:QUERY=KChSR0ZfTkVUX0lOQyhBTk4sMjAwOSwsLCwsLE5PQVVESVQpQFJDX0VTVElNQVRFKEVCSVQsTUVBTixDQUxfV","FdBLDIwMDksMCkpICogKFJHRl9FWENIX1JBVEVfRlAoQU5OLDIwMDksLCwsVVNEKUBQX0VYQ0hfUkFURShSQ0FfQ1VSUixVU0QpKSk=&amp;WINDOW=FIRST_POPUP&amp;HEIGHT=450&amp;WIDTH=450&amp;START_MAXIMIZED=FALSE&amp;VAR:CALENDAR=FIVEDAY&amp;VAR:SYMBOL=B3PG22&amp;VAR:INDEX=0"}</definedName>
    <definedName name="_431__FDSAUDITLINK___1" hidden="1">{"fdsup://directions/FAT Viewer?action=UPDATE&amp;creator=factset&amp;DYN_ARGS=TRUE&amp;DOC_NAME=FAT:FQL_AUDITING_CLIENT_TEMPLATE.FAT&amp;display_string=Audit&amp;VAR:KEY=XGZAFKRUNA&amp;VAR:QUERY=KChSR0ZfTkVUX0lOQyhBTk4sMjAwOSwsLCwsLE5PQVVESVQpQFJDX0VTVElNQVRFKEVCSVQsTUVBTixDQUxfV","FdBLDIwMDksMCkpICogKFJHRl9FWENIX1JBVEVfRlAoQU5OLDIwMDksLCwsVVNEKUBQX0VYQ0hfUkFURShSQ0FfQ1VSUixVU0QpKSk=&amp;WINDOW=FIRST_POPUP&amp;HEIGHT=450&amp;WIDTH=450&amp;START_MAXIMIZED=FALSE&amp;VAR:CALENDAR=FIVEDAY&amp;VAR:SYMBOL=B3PG22&amp;VAR:INDEX=0"}</definedName>
    <definedName name="_431__FDSAUDITLINK___2" hidden="1">{"fdsup://directions/FAT Viewer?action=UPDATE&amp;creator=factset&amp;DYN_ARGS=TRUE&amp;DOC_NAME=FAT:FQL_AUDITING_CLIENT_TEMPLATE.FAT&amp;display_string=Audit&amp;VAR:KEY=XGZAFKRUNA&amp;VAR:QUERY=KChSR0ZfTkVUX0lOQyhBTk4sMjAwOSwsLCwsLE5PQVVESVQpQFJDX0VTVElNQVRFKEVCSVQsTUVBTixDQUxfV","FdBLDIwMDksMCkpICogKFJHRl9FWENIX1JBVEVfRlAoQU5OLDIwMDksLCwsVVNEKUBQX0VYQ0hfUkFURShSQ0FfQ1VSUixVU0QpKSk=&amp;WINDOW=FIRST_POPUP&amp;HEIGHT=450&amp;WIDTH=450&amp;START_MAXIMIZED=FALSE&amp;VAR:CALENDAR=FIVEDAY&amp;VAR:SYMBOL=B3PG22&amp;VAR:INDEX=0"}</definedName>
    <definedName name="_431__FDSAUDITLINK___3" hidden="1">{"fdsup://directions/FAT Viewer?action=UPDATE&amp;creator=factset&amp;DYN_ARGS=TRUE&amp;DOC_NAME=FAT:FQL_AUDITING_CLIENT_TEMPLATE.FAT&amp;display_string=Audit&amp;VAR:KEY=XGZAFKRUNA&amp;VAR:QUERY=KChSR0ZfTkVUX0lOQyhBTk4sMjAwOSwsLCwsLE5PQVVESVQpQFJDX0VTVElNQVRFKEVCSVQsTUVBTixDQUxfV","FdBLDIwMDksMCkpICogKFJHRl9FWENIX1JBVEVfRlAoQU5OLDIwMDksLCwsVVNEKUBQX0VYQ0hfUkFURShSQ0FfQ1VSUixVU0QpKSk=&amp;WINDOW=FIRST_POPUP&amp;HEIGHT=450&amp;WIDTH=450&amp;START_MAXIMIZED=FALSE&amp;VAR:CALENDAR=FIVEDAY&amp;VAR:SYMBOL=B3PG22&amp;VAR:INDEX=0"}</definedName>
    <definedName name="_432__FDSAUDITLINK__" hidden="1">{"fdsup://directions/FAT Viewer?action=UPDATE&amp;creator=factset&amp;DYN_ARGS=TRUE&amp;DOC_NAME=FAT:FQL_AUDITING_CLIENT_TEMPLATE.FAT&amp;display_string=Audit&amp;VAR:KEY=ZQNAXOBEXE&amp;VAR:QUERY=UkdGX0VOVFJQUl9WQUxfREFJTFkoNDE0OTIsLCwsVVNELCwnRElMJyk=&amp;WINDOW=FIRST_POPUP&amp;HEIGHT=45","0&amp;WIDTH=450&amp;START_MAXIMIZED=FALSE&amp;VAR:CALENDAR=FIVEDAY&amp;VAR:SYMBOL=B1WJ4X&amp;VAR:INDEX=0"}</definedName>
    <definedName name="_432__FDSAUDITLINK___1" hidden="1">{"fdsup://directions/FAT Viewer?action=UPDATE&amp;creator=factset&amp;DYN_ARGS=TRUE&amp;DOC_NAME=FAT:FQL_AUDITING_CLIENT_TEMPLATE.FAT&amp;display_string=Audit&amp;VAR:KEY=ZQNAXOBEXE&amp;VAR:QUERY=UkdGX0VOVFJQUl9WQUxfREFJTFkoNDE0OTIsLCwsVVNELCwnRElMJyk=&amp;WINDOW=FIRST_POPUP&amp;HEIGHT=45","0&amp;WIDTH=450&amp;START_MAXIMIZED=FALSE&amp;VAR:CALENDAR=FIVEDAY&amp;VAR:SYMBOL=B1WJ4X&amp;VAR:INDEX=0"}</definedName>
    <definedName name="_432__FDSAUDITLINK___2" hidden="1">{"fdsup://directions/FAT Viewer?action=UPDATE&amp;creator=factset&amp;DYN_ARGS=TRUE&amp;DOC_NAME=FAT:FQL_AUDITING_CLIENT_TEMPLATE.FAT&amp;display_string=Audit&amp;VAR:KEY=ZQNAXOBEXE&amp;VAR:QUERY=UkdGX0VOVFJQUl9WQUxfREFJTFkoNDE0OTIsLCwsVVNELCwnRElMJyk=&amp;WINDOW=FIRST_POPUP&amp;HEIGHT=45","0&amp;WIDTH=450&amp;START_MAXIMIZED=FALSE&amp;VAR:CALENDAR=FIVEDAY&amp;VAR:SYMBOL=B1WJ4X&amp;VAR:INDEX=0"}</definedName>
    <definedName name="_432__FDSAUDITLINK___3" hidden="1">{"fdsup://directions/FAT Viewer?action=UPDATE&amp;creator=factset&amp;DYN_ARGS=TRUE&amp;DOC_NAME=FAT:FQL_AUDITING_CLIENT_TEMPLATE.FAT&amp;display_string=Audit&amp;VAR:KEY=ZQNAXOBEXE&amp;VAR:QUERY=UkdGX0VOVFJQUl9WQUxfREFJTFkoNDE0OTIsLCwsVVNELCwnRElMJyk=&amp;WINDOW=FIRST_POPUP&amp;HEIGHT=45","0&amp;WIDTH=450&amp;START_MAXIMIZED=FALSE&amp;VAR:CALENDAR=FIVEDAY&amp;VAR:SYMBOL=B1WJ4X&amp;VAR:INDEX=0"}</definedName>
    <definedName name="_433__FDSAUDITLINK__" hidden="1">{"fdsup://directions/FAT Viewer?action=UPDATE&amp;creator=factset&amp;DYN_ARGS=TRUE&amp;DOC_NAME=FAT:FQL_AUDITING_CLIENT_TEMPLATE.FAT&amp;display_string=Audit&amp;VAR:KEY=RABIHQFMJO&amp;VAR:QUERY=KChSR0ZfU0FMRVMoQU5OLDIwMDksLCwsLCxOT0FVRElUKUBSQ19FU1RJTUFURShTQUxFUyxNRUFOLENBTF9UV","0EsMjAwOSwwKSkgKiAoUkdGX0VYQ0hfUkFURV9GUChBTk4sMjAwOSwsLCxVU0QpQFBfRVhDSF9SQVRFKFJDQV9DVVJSLFVTRCkpKQ==&amp;WINDOW=FIRST_POPUP&amp;HEIGHT=450&amp;WIDTH=450&amp;START_MAXIMIZED=FALSE&amp;VAR:CALENDAR=FIVEDAY&amp;VAR:SYMBOL=B1978V&amp;VAR:INDEX=0"}</definedName>
    <definedName name="_433__FDSAUDITLINK___1" hidden="1">{"fdsup://directions/FAT Viewer?action=UPDATE&amp;creator=factset&amp;DYN_ARGS=TRUE&amp;DOC_NAME=FAT:FQL_AUDITING_CLIENT_TEMPLATE.FAT&amp;display_string=Audit&amp;VAR:KEY=RABIHQFMJO&amp;VAR:QUERY=KChSR0ZfU0FMRVMoQU5OLDIwMDksLCwsLCxOT0FVRElUKUBSQ19FU1RJTUFURShTQUxFUyxNRUFOLENBTF9UV","0EsMjAwOSwwKSkgKiAoUkdGX0VYQ0hfUkFURV9GUChBTk4sMjAwOSwsLCxVU0QpQFBfRVhDSF9SQVRFKFJDQV9DVVJSLFVTRCkpKQ==&amp;WINDOW=FIRST_POPUP&amp;HEIGHT=450&amp;WIDTH=450&amp;START_MAXIMIZED=FALSE&amp;VAR:CALENDAR=FIVEDAY&amp;VAR:SYMBOL=B1978V&amp;VAR:INDEX=0"}</definedName>
    <definedName name="_433__FDSAUDITLINK___2" hidden="1">{"fdsup://directions/FAT Viewer?action=UPDATE&amp;creator=factset&amp;DYN_ARGS=TRUE&amp;DOC_NAME=FAT:FQL_AUDITING_CLIENT_TEMPLATE.FAT&amp;display_string=Audit&amp;VAR:KEY=RABIHQFMJO&amp;VAR:QUERY=KChSR0ZfU0FMRVMoQU5OLDIwMDksLCwsLCxOT0FVRElUKUBSQ19FU1RJTUFURShTQUxFUyxNRUFOLENBTF9UV","0EsMjAwOSwwKSkgKiAoUkdGX0VYQ0hfUkFURV9GUChBTk4sMjAwOSwsLCxVU0QpQFBfRVhDSF9SQVRFKFJDQV9DVVJSLFVTRCkpKQ==&amp;WINDOW=FIRST_POPUP&amp;HEIGHT=450&amp;WIDTH=450&amp;START_MAXIMIZED=FALSE&amp;VAR:CALENDAR=FIVEDAY&amp;VAR:SYMBOL=B1978V&amp;VAR:INDEX=0"}</definedName>
    <definedName name="_433__FDSAUDITLINK___3" hidden="1">{"fdsup://directions/FAT Viewer?action=UPDATE&amp;creator=factset&amp;DYN_ARGS=TRUE&amp;DOC_NAME=FAT:FQL_AUDITING_CLIENT_TEMPLATE.FAT&amp;display_string=Audit&amp;VAR:KEY=RABIHQFMJO&amp;VAR:QUERY=KChSR0ZfU0FMRVMoQU5OLDIwMDksLCwsLCxOT0FVRElUKUBSQ19FU1RJTUFURShTQUxFUyxNRUFOLENBTF9UV","0EsMjAwOSwwKSkgKiAoUkdGX0VYQ0hfUkFURV9GUChBTk4sMjAwOSwsLCxVU0QpQFBfRVhDSF9SQVRFKFJDQV9DVVJSLFVTRCkpKQ==&amp;WINDOW=FIRST_POPUP&amp;HEIGHT=450&amp;WIDTH=450&amp;START_MAXIMIZED=FALSE&amp;VAR:CALENDAR=FIVEDAY&amp;VAR:SYMBOL=B1978V&amp;VAR:INDEX=0"}</definedName>
    <definedName name="_434__FDSAUDITLINK__" hidden="1">{"fdsup://directions/FAT Viewer?action=UPDATE&amp;creator=factset&amp;DYN_ARGS=TRUE&amp;DOC_NAME=FAT:FQL_AUDITING_CLIENT_TEMPLATE.FAT&amp;display_string=Audit&amp;VAR:KEY=DSZYZAXAFO&amp;VAR:QUERY=KChSR0ZfU0FMRVMoQU5OLDIwMTAsLCwsLCxOT0FVRElUKUBSQ19FU1RJTUFURShTQUxFUyxNRUFOLENBTF9UV","0EsMjAxMCwwKSkgKiAoUkdGX0VYQ0hfUkFURV9GUChBTk4sMjAxMCwsLCxVU0QpQFBfRVhDSF9SQVRFKFJDQV9DVVJSLFVTRCkpKQ==&amp;WINDOW=FIRST_POPUP&amp;HEIGHT=450&amp;WIDTH=450&amp;START_MAXIMIZED=FALSE&amp;VAR:CALENDAR=FIVEDAY&amp;VAR:SYMBOL=625822&amp;VAR:INDEX=0"}</definedName>
    <definedName name="_434__FDSAUDITLINK___1" hidden="1">{"fdsup://directions/FAT Viewer?action=UPDATE&amp;creator=factset&amp;DYN_ARGS=TRUE&amp;DOC_NAME=FAT:FQL_AUDITING_CLIENT_TEMPLATE.FAT&amp;display_string=Audit&amp;VAR:KEY=DSZYZAXAFO&amp;VAR:QUERY=KChSR0ZfU0FMRVMoQU5OLDIwMTAsLCwsLCxOT0FVRElUKUBSQ19FU1RJTUFURShTQUxFUyxNRUFOLENBTF9UV","0EsMjAxMCwwKSkgKiAoUkdGX0VYQ0hfUkFURV9GUChBTk4sMjAxMCwsLCxVU0QpQFBfRVhDSF9SQVRFKFJDQV9DVVJSLFVTRCkpKQ==&amp;WINDOW=FIRST_POPUP&amp;HEIGHT=450&amp;WIDTH=450&amp;START_MAXIMIZED=FALSE&amp;VAR:CALENDAR=FIVEDAY&amp;VAR:SYMBOL=625822&amp;VAR:INDEX=0"}</definedName>
    <definedName name="_434__FDSAUDITLINK___2" hidden="1">{"fdsup://directions/FAT Viewer?action=UPDATE&amp;creator=factset&amp;DYN_ARGS=TRUE&amp;DOC_NAME=FAT:FQL_AUDITING_CLIENT_TEMPLATE.FAT&amp;display_string=Audit&amp;VAR:KEY=DSZYZAXAFO&amp;VAR:QUERY=KChSR0ZfU0FMRVMoQU5OLDIwMTAsLCwsLCxOT0FVRElUKUBSQ19FU1RJTUFURShTQUxFUyxNRUFOLENBTF9UV","0EsMjAxMCwwKSkgKiAoUkdGX0VYQ0hfUkFURV9GUChBTk4sMjAxMCwsLCxVU0QpQFBfRVhDSF9SQVRFKFJDQV9DVVJSLFVTRCkpKQ==&amp;WINDOW=FIRST_POPUP&amp;HEIGHT=450&amp;WIDTH=450&amp;START_MAXIMIZED=FALSE&amp;VAR:CALENDAR=FIVEDAY&amp;VAR:SYMBOL=625822&amp;VAR:INDEX=0"}</definedName>
    <definedName name="_434__FDSAUDITLINK___3" hidden="1">{"fdsup://directions/FAT Viewer?action=UPDATE&amp;creator=factset&amp;DYN_ARGS=TRUE&amp;DOC_NAME=FAT:FQL_AUDITING_CLIENT_TEMPLATE.FAT&amp;display_string=Audit&amp;VAR:KEY=DSZYZAXAFO&amp;VAR:QUERY=KChSR0ZfU0FMRVMoQU5OLDIwMTAsLCwsLCxOT0FVRElUKUBSQ19FU1RJTUFURShTQUxFUyxNRUFOLENBTF9UV","0EsMjAxMCwwKSkgKiAoUkdGX0VYQ0hfUkFURV9GUChBTk4sMjAxMCwsLCxVU0QpQFBfRVhDSF9SQVRFKFJDQV9DVVJSLFVTRCkpKQ==&amp;WINDOW=FIRST_POPUP&amp;HEIGHT=450&amp;WIDTH=450&amp;START_MAXIMIZED=FALSE&amp;VAR:CALENDAR=FIVEDAY&amp;VAR:SYMBOL=625822&amp;VAR:INDEX=0"}</definedName>
    <definedName name="_438__FDSAUDITLINK__" hidden="1">{"fdsup://IBCentral/FAT Viewer?action=UPDATE&amp;creator=factset&amp;DOC_NAME=fat:reuters_annual_pshs_src_window.fat&amp;display_string=Audit&amp;DYN_ARGS=TRUE&amp;VAR:ID1=&amp;VAR:RCODE=FDSEPS&amp;VAR:SDATE=0&amp;VAR:FREQ=FISCAL_YEARLY&amp;VAR:RELITEM=@NA&amp;VAR:CURRENCY=&amp;VAR:CURRSOURCE=EXSHARE","&amp;VAR:NATFREQ=ANNUAL&amp;VAR:RFIELD=FINALIZED&amp;VAR:DB_TYPE=&amp;VAR:UNITS=M&amp;window=popup&amp;width=450&amp;height=300&amp;START_MAXIMIZED=FALSE"}</definedName>
    <definedName name="_438__FDSAUDITLINK___1" hidden="1">{"fdsup://IBCentral/FAT Viewer?action=UPDATE&amp;creator=factset&amp;DOC_NAME=fat:reuters_annual_pshs_src_window.fat&amp;display_string=Audit&amp;DYN_ARGS=TRUE&amp;VAR:ID1=&amp;VAR:RCODE=FDSEPS&amp;VAR:SDATE=0&amp;VAR:FREQ=FISCAL_YEARLY&amp;VAR:RELITEM=@NA&amp;VAR:CURRENCY=&amp;VAR:CURRSOURCE=EXSHARE","&amp;VAR:NATFREQ=ANNUAL&amp;VAR:RFIELD=FINALIZED&amp;VAR:DB_TYPE=&amp;VAR:UNITS=M&amp;window=popup&amp;width=450&amp;height=300&amp;START_MAXIMIZED=FALSE"}</definedName>
    <definedName name="_438__FDSAUDITLINK___2" hidden="1">{"fdsup://IBCentral/FAT Viewer?action=UPDATE&amp;creator=factset&amp;DOC_NAME=fat:reuters_annual_pshs_src_window.fat&amp;display_string=Audit&amp;DYN_ARGS=TRUE&amp;VAR:ID1=&amp;VAR:RCODE=FDSEPS&amp;VAR:SDATE=0&amp;VAR:FREQ=FISCAL_YEARLY&amp;VAR:RELITEM=@NA&amp;VAR:CURRENCY=&amp;VAR:CURRSOURCE=EXSHARE","&amp;VAR:NATFREQ=ANNUAL&amp;VAR:RFIELD=FINALIZED&amp;VAR:DB_TYPE=&amp;VAR:UNITS=M&amp;window=popup&amp;width=450&amp;height=300&amp;START_MAXIMIZED=FALSE"}</definedName>
    <definedName name="_438__FDSAUDITLINK___3" hidden="1">{"fdsup://IBCentral/FAT Viewer?action=UPDATE&amp;creator=factset&amp;DOC_NAME=fat:reuters_annual_pshs_src_window.fat&amp;display_string=Audit&amp;DYN_ARGS=TRUE&amp;VAR:ID1=&amp;VAR:RCODE=FDSEPS&amp;VAR:SDATE=0&amp;VAR:FREQ=FISCAL_YEARLY&amp;VAR:RELITEM=@NA&amp;VAR:CURRENCY=&amp;VAR:CURRSOURCE=EXSHARE","&amp;VAR:NATFREQ=ANNUAL&amp;VAR:RFIELD=FINALIZED&amp;VAR:DB_TYPE=&amp;VAR:UNITS=M&amp;window=popup&amp;width=450&amp;height=300&amp;START_MAXIMIZED=FALSE"}</definedName>
    <definedName name="_439__FDSAUDITLINK__" hidden="1">{"fdsup://directions/FAT Viewer?action=UPDATE&amp;creator=factset&amp;DYN_ARGS=TRUE&amp;DOC_NAME=FAT:FQL_AUDITING_CLIENT_TEMPLATE.FAT&amp;display_string=Audit&amp;VAR:KEY=TARYLQJGLG&amp;VAR:QUERY=KChSR0ZfRUJJVF9PUEVSKEFOTiwyMDExLCwsLCwsTk9BVURJVClAUkNfRVNUSU1BVEUoRUJJVCxNRUFOLENBT","F9UV0EsMjAxMSwwKSkgKiAoUkdGX0VYQ0hfUkFURV9GUChBTk4sMjAxMSwsLCxVU0QpQFBfRVhDSF9SQVRFKFJDQV9DVVJSLFVTRCkpKQ==&amp;WINDOW=FIRST_POPUP&amp;HEIGHT=450&amp;WIDTH=450&amp;START_MAXIMIZED=FALSE&amp;VAR:CALENDAR=FIVEDAY&amp;VAR:SYMBOL=B1WJ4X&amp;VAR:INDEX=0"}</definedName>
    <definedName name="_439__FDSAUDITLINK___1" hidden="1">{"fdsup://directions/FAT Viewer?action=UPDATE&amp;creator=factset&amp;DYN_ARGS=TRUE&amp;DOC_NAME=FAT:FQL_AUDITING_CLIENT_TEMPLATE.FAT&amp;display_string=Audit&amp;VAR:KEY=TARYLQJGLG&amp;VAR:QUERY=KChSR0ZfRUJJVF9PUEVSKEFOTiwyMDExLCwsLCwsTk9BVURJVClAUkNfRVNUSU1BVEUoRUJJVCxNRUFOLENBT","F9UV0EsMjAxMSwwKSkgKiAoUkdGX0VYQ0hfUkFURV9GUChBTk4sMjAxMSwsLCxVU0QpQFBfRVhDSF9SQVRFKFJDQV9DVVJSLFVTRCkpKQ==&amp;WINDOW=FIRST_POPUP&amp;HEIGHT=450&amp;WIDTH=450&amp;START_MAXIMIZED=FALSE&amp;VAR:CALENDAR=FIVEDAY&amp;VAR:SYMBOL=B1WJ4X&amp;VAR:INDEX=0"}</definedName>
    <definedName name="_439__FDSAUDITLINK___2" hidden="1">{"fdsup://directions/FAT Viewer?action=UPDATE&amp;creator=factset&amp;DYN_ARGS=TRUE&amp;DOC_NAME=FAT:FQL_AUDITING_CLIENT_TEMPLATE.FAT&amp;display_string=Audit&amp;VAR:KEY=TARYLQJGLG&amp;VAR:QUERY=KChSR0ZfRUJJVF9PUEVSKEFOTiwyMDExLCwsLCwsTk9BVURJVClAUkNfRVNUSU1BVEUoRUJJVCxNRUFOLENBT","F9UV0EsMjAxMSwwKSkgKiAoUkdGX0VYQ0hfUkFURV9GUChBTk4sMjAxMSwsLCxVU0QpQFBfRVhDSF9SQVRFKFJDQV9DVVJSLFVTRCkpKQ==&amp;WINDOW=FIRST_POPUP&amp;HEIGHT=450&amp;WIDTH=450&amp;START_MAXIMIZED=FALSE&amp;VAR:CALENDAR=FIVEDAY&amp;VAR:SYMBOL=B1WJ4X&amp;VAR:INDEX=0"}</definedName>
    <definedName name="_439__FDSAUDITLINK___3" hidden="1">{"fdsup://directions/FAT Viewer?action=UPDATE&amp;creator=factset&amp;DYN_ARGS=TRUE&amp;DOC_NAME=FAT:FQL_AUDITING_CLIENT_TEMPLATE.FAT&amp;display_string=Audit&amp;VAR:KEY=TARYLQJGLG&amp;VAR:QUERY=KChSR0ZfRUJJVF9PUEVSKEFOTiwyMDExLCwsLCwsTk9BVURJVClAUkNfRVNUSU1BVEUoRUJJVCxNRUFOLENBT","F9UV0EsMjAxMSwwKSkgKiAoUkdGX0VYQ0hfUkFURV9GUChBTk4sMjAxMSwsLCxVU0QpQFBfRVhDSF9SQVRFKFJDQV9DVVJSLFVTRCkpKQ==&amp;WINDOW=FIRST_POPUP&amp;HEIGHT=450&amp;WIDTH=450&amp;START_MAXIMIZED=FALSE&amp;VAR:CALENDAR=FIVEDAY&amp;VAR:SYMBOL=B1WJ4X&amp;VAR:INDEX=0"}</definedName>
    <definedName name="_44__123Graph_AChart_3X" localSheetId="37" hidden="1">#REF!</definedName>
    <definedName name="_44__123Graph_AChart_3X" localSheetId="23" hidden="1">#REF!</definedName>
    <definedName name="_44__123Graph_AChart_3X" localSheetId="6" hidden="1">#REF!</definedName>
    <definedName name="_44__123Graph_AChart_3X" localSheetId="11" hidden="1">#REF!</definedName>
    <definedName name="_44__123Graph_AChart_3X" hidden="1">#REF!</definedName>
    <definedName name="_44__123Graph_CCHART_10" localSheetId="37" hidden="1">#REF!</definedName>
    <definedName name="_44__123Graph_CCHART_10" localSheetId="23" hidden="1">#REF!</definedName>
    <definedName name="_44__123Graph_CCHART_10" localSheetId="6" hidden="1">#REF!</definedName>
    <definedName name="_44__123Graph_CCHART_10" localSheetId="11" hidden="1">#REF!</definedName>
    <definedName name="_44__123Graph_CCHART_10" hidden="1">#REF!</definedName>
    <definedName name="_44__FDSAUDITLINK__" hidden="1">{"fdsup://directions/FAT Viewer?action=UPDATE&amp;creator=factset&amp;DYN_ARGS=TRUE&amp;DOC_NAME=FAT:FQL_AUDITING_CLIENT_TEMPLATE.FAT&amp;display_string=Audit&amp;VAR:KEY=CFADKHWZWJ&amp;VAR:QUERY=UkdGX1BBWV9PVVRfUkFUSU8oQU5OLDIwMDksLCwsLCxOT0FVRElUKQ==&amp;WINDOW=FIRST_POPUP&amp;HEIGHT=45","0&amp;WIDTH=450&amp;START_MAXIMIZED=FALSE&amp;VAR:CALENDAR=FIVEDAY&amp;VAR:SYMBOL=B03VZ3&amp;VAR:INDEX=0"}</definedName>
    <definedName name="_44__FDSAUDITLINK___1" hidden="1">{"fdsup://directions/FAT Viewer?action=UPDATE&amp;creator=factset&amp;DYN_ARGS=TRUE&amp;DOC_NAME=FAT:FQL_AUDITING_CLIENT_TEMPLATE.FAT&amp;display_string=Audit&amp;VAR:KEY=CFADKHWZWJ&amp;VAR:QUERY=UkdGX1BBWV9PVVRfUkFUSU8oQU5OLDIwMDksLCwsLCxOT0FVRElUKQ==&amp;WINDOW=FIRST_POPUP&amp;HEIGHT=45","0&amp;WIDTH=450&amp;START_MAXIMIZED=FALSE&amp;VAR:CALENDAR=FIVEDAY&amp;VAR:SYMBOL=B03VZ3&amp;VAR:INDEX=0"}</definedName>
    <definedName name="_44__FDSAUDITLINK___2" hidden="1">{"fdsup://directions/FAT Viewer?action=UPDATE&amp;creator=factset&amp;DYN_ARGS=TRUE&amp;DOC_NAME=FAT:FQL_AUDITING_CLIENT_TEMPLATE.FAT&amp;display_string=Audit&amp;VAR:KEY=CFADKHWZWJ&amp;VAR:QUERY=UkdGX1BBWV9PVVRfUkFUSU8oQU5OLDIwMDksLCwsLCxOT0FVRElUKQ==&amp;WINDOW=FIRST_POPUP&amp;HEIGHT=45","0&amp;WIDTH=450&amp;START_MAXIMIZED=FALSE&amp;VAR:CALENDAR=FIVEDAY&amp;VAR:SYMBOL=B03VZ3&amp;VAR:INDEX=0"}</definedName>
    <definedName name="_44__FDSAUDITLINK___3" hidden="1">{"fdsup://directions/FAT Viewer?action=UPDATE&amp;creator=factset&amp;DYN_ARGS=TRUE&amp;DOC_NAME=FAT:FQL_AUDITING_CLIENT_TEMPLATE.FAT&amp;display_string=Audit&amp;VAR:KEY=CFADKHWZWJ&amp;VAR:QUERY=UkdGX1BBWV9PVVRfUkFUSU8oQU5OLDIwMDksLCwsLCxOT0FVRElUKQ==&amp;WINDOW=FIRST_POPUP&amp;HEIGHT=45","0&amp;WIDTH=450&amp;START_MAXIMIZED=FALSE&amp;VAR:CALENDAR=FIVEDAY&amp;VAR:SYMBOL=B03VZ3&amp;VAR:INDEX=0"}</definedName>
    <definedName name="_440__FDSAUDITLINK__" hidden="1">{"fdsup://directions/FAT Viewer?action=UPDATE&amp;creator=factset&amp;DYN_ARGS=TRUE&amp;DOC_NAME=FAT:FQL_AUDITING_CLIENT_TEMPLATE.FAT&amp;display_string=Audit&amp;VAR:KEY=NIPENWLQHI&amp;VAR:QUERY=UkdGX0VOVFJQUl9WQUxfREFJTFkoNDE0OTIsLCwsVVNELCwnRElMJyk=&amp;WINDOW=FIRST_POPUP&amp;HEIGHT=45","0&amp;WIDTH=450&amp;START_MAXIMIZED=FALSE&amp;VAR:CALENDAR=FIVEDAY&amp;VAR:SYMBOL=233917&amp;VAR:INDEX=0"}</definedName>
    <definedName name="_440__FDSAUDITLINK___1" hidden="1">{"fdsup://directions/FAT Viewer?action=UPDATE&amp;creator=factset&amp;DYN_ARGS=TRUE&amp;DOC_NAME=FAT:FQL_AUDITING_CLIENT_TEMPLATE.FAT&amp;display_string=Audit&amp;VAR:KEY=NIPENWLQHI&amp;VAR:QUERY=UkdGX0VOVFJQUl9WQUxfREFJTFkoNDE0OTIsLCwsVVNELCwnRElMJyk=&amp;WINDOW=FIRST_POPUP&amp;HEIGHT=45","0&amp;WIDTH=450&amp;START_MAXIMIZED=FALSE&amp;VAR:CALENDAR=FIVEDAY&amp;VAR:SYMBOL=233917&amp;VAR:INDEX=0"}</definedName>
    <definedName name="_440__FDSAUDITLINK___2" hidden="1">{"fdsup://directions/FAT Viewer?action=UPDATE&amp;creator=factset&amp;DYN_ARGS=TRUE&amp;DOC_NAME=FAT:FQL_AUDITING_CLIENT_TEMPLATE.FAT&amp;display_string=Audit&amp;VAR:KEY=NIPENWLQHI&amp;VAR:QUERY=UkdGX0VOVFJQUl9WQUxfREFJTFkoNDE0OTIsLCwsVVNELCwnRElMJyk=&amp;WINDOW=FIRST_POPUP&amp;HEIGHT=45","0&amp;WIDTH=450&amp;START_MAXIMIZED=FALSE&amp;VAR:CALENDAR=FIVEDAY&amp;VAR:SYMBOL=233917&amp;VAR:INDEX=0"}</definedName>
    <definedName name="_440__FDSAUDITLINK___3" hidden="1">{"fdsup://directions/FAT Viewer?action=UPDATE&amp;creator=factset&amp;DYN_ARGS=TRUE&amp;DOC_NAME=FAT:FQL_AUDITING_CLIENT_TEMPLATE.FAT&amp;display_string=Audit&amp;VAR:KEY=NIPENWLQHI&amp;VAR:QUERY=UkdGX0VOVFJQUl9WQUxfREFJTFkoNDE0OTIsLCwsVVNELCwnRElMJyk=&amp;WINDOW=FIRST_POPUP&amp;HEIGHT=45","0&amp;WIDTH=450&amp;START_MAXIMIZED=FALSE&amp;VAR:CALENDAR=FIVEDAY&amp;VAR:SYMBOL=233917&amp;VAR:INDEX=0"}</definedName>
    <definedName name="_442__FDSAUDITLINK__" hidden="1">{"fdsup://directions/FAT Viewer?action=UPDATE&amp;creator=factset&amp;DYN_ARGS=TRUE&amp;DOC_NAME=FAT:FQL_AUDITING_CLIENT_TEMPLATE.FAT&amp;display_string=Audit&amp;VAR:KEY=NGFIZGDINI&amp;VAR:QUERY=KChSR0ZfU0FMRVMoQU5OLDIwMTAsLCwsLCxOT0FVRElUKUBSQ19FU1RJTUFURShTQUxFUyxNRUFOLENBTF9UV","0EsMjAxMCwwKSkgKiAoUkdGX0VYQ0hfUkFURV9GUChBTk4sMjAxMCwsLCxVU0QpQFBfRVhDSF9SQVRFKFJDQV9DVVJSLFVTRCkpKQ==&amp;WINDOW=FIRST_POPUP&amp;HEIGHT=450&amp;WIDTH=450&amp;START_MAXIMIZED=FALSE&amp;VAR:CALENDAR=FIVEDAY&amp;VAR:SYMBOL=B4Q153&amp;VAR:INDEX=0"}</definedName>
    <definedName name="_442__FDSAUDITLINK___1" hidden="1">{"fdsup://directions/FAT Viewer?action=UPDATE&amp;creator=factset&amp;DYN_ARGS=TRUE&amp;DOC_NAME=FAT:FQL_AUDITING_CLIENT_TEMPLATE.FAT&amp;display_string=Audit&amp;VAR:KEY=NGFIZGDINI&amp;VAR:QUERY=KChSR0ZfU0FMRVMoQU5OLDIwMTAsLCwsLCxOT0FVRElUKUBSQ19FU1RJTUFURShTQUxFUyxNRUFOLENBTF9UV","0EsMjAxMCwwKSkgKiAoUkdGX0VYQ0hfUkFURV9GUChBTk4sMjAxMCwsLCxVU0QpQFBfRVhDSF9SQVRFKFJDQV9DVVJSLFVTRCkpKQ==&amp;WINDOW=FIRST_POPUP&amp;HEIGHT=450&amp;WIDTH=450&amp;START_MAXIMIZED=FALSE&amp;VAR:CALENDAR=FIVEDAY&amp;VAR:SYMBOL=B4Q153&amp;VAR:INDEX=0"}</definedName>
    <definedName name="_442__FDSAUDITLINK___2" hidden="1">{"fdsup://directions/FAT Viewer?action=UPDATE&amp;creator=factset&amp;DYN_ARGS=TRUE&amp;DOC_NAME=FAT:FQL_AUDITING_CLIENT_TEMPLATE.FAT&amp;display_string=Audit&amp;VAR:KEY=NGFIZGDINI&amp;VAR:QUERY=KChSR0ZfU0FMRVMoQU5OLDIwMTAsLCwsLCxOT0FVRElUKUBSQ19FU1RJTUFURShTQUxFUyxNRUFOLENBTF9UV","0EsMjAxMCwwKSkgKiAoUkdGX0VYQ0hfUkFURV9GUChBTk4sMjAxMCwsLCxVU0QpQFBfRVhDSF9SQVRFKFJDQV9DVVJSLFVTRCkpKQ==&amp;WINDOW=FIRST_POPUP&amp;HEIGHT=450&amp;WIDTH=450&amp;START_MAXIMIZED=FALSE&amp;VAR:CALENDAR=FIVEDAY&amp;VAR:SYMBOL=B4Q153&amp;VAR:INDEX=0"}</definedName>
    <definedName name="_442__FDSAUDITLINK___3" hidden="1">{"fdsup://directions/FAT Viewer?action=UPDATE&amp;creator=factset&amp;DYN_ARGS=TRUE&amp;DOC_NAME=FAT:FQL_AUDITING_CLIENT_TEMPLATE.FAT&amp;display_string=Audit&amp;VAR:KEY=NGFIZGDINI&amp;VAR:QUERY=KChSR0ZfU0FMRVMoQU5OLDIwMTAsLCwsLCxOT0FVRElUKUBSQ19FU1RJTUFURShTQUxFUyxNRUFOLENBTF9UV","0EsMjAxMCwwKSkgKiAoUkdGX0VYQ0hfUkFURV9GUChBTk4sMjAxMCwsLCxVU0QpQFBfRVhDSF9SQVRFKFJDQV9DVVJSLFVTRCkpKQ==&amp;WINDOW=FIRST_POPUP&amp;HEIGHT=450&amp;WIDTH=450&amp;START_MAXIMIZED=FALSE&amp;VAR:CALENDAR=FIVEDAY&amp;VAR:SYMBOL=B4Q153&amp;VAR:INDEX=0"}</definedName>
    <definedName name="_443__FDSAUDITLINK__" hidden="1">{"fdsup://directions/FAT Viewer?action=UPDATE&amp;creator=factset&amp;DYN_ARGS=TRUE&amp;DOC_NAME=FAT:FQL_AUDITING_CLIENT_TEMPLATE.FAT&amp;display_string=Audit&amp;VAR:KEY=HINEFSNCFI&amp;VAR:QUERY=KChSR0ZfU0FMRVMoQU5OLDIwMDksLCwsLCxOT0FVRElUKUBSQ19FU1RJTUFURShTQUxFUyxNRUFOLENBTF9UV","0EsMjAwOSwwKSkgKiAoUkdGX0VYQ0hfUkFURV9GUChBTk4sMjAwOSwsLCxVU0QpQFBfRVhDSF9SQVRFKFJDQV9DVVJSLFVTRCkpKQ==&amp;WINDOW=FIRST_POPUP&amp;HEIGHT=450&amp;WIDTH=450&amp;START_MAXIMIZED=FALSE&amp;VAR:CALENDAR=FIVEDAY&amp;VAR:SYMBOL=B66T81&amp;VAR:INDEX=0"}</definedName>
    <definedName name="_443__FDSAUDITLINK___1" hidden="1">{"fdsup://directions/FAT Viewer?action=UPDATE&amp;creator=factset&amp;DYN_ARGS=TRUE&amp;DOC_NAME=FAT:FQL_AUDITING_CLIENT_TEMPLATE.FAT&amp;display_string=Audit&amp;VAR:KEY=HINEFSNCFI&amp;VAR:QUERY=KChSR0ZfU0FMRVMoQU5OLDIwMDksLCwsLCxOT0FVRElUKUBSQ19FU1RJTUFURShTQUxFUyxNRUFOLENBTF9UV","0EsMjAwOSwwKSkgKiAoUkdGX0VYQ0hfUkFURV9GUChBTk4sMjAwOSwsLCxVU0QpQFBfRVhDSF9SQVRFKFJDQV9DVVJSLFVTRCkpKQ==&amp;WINDOW=FIRST_POPUP&amp;HEIGHT=450&amp;WIDTH=450&amp;START_MAXIMIZED=FALSE&amp;VAR:CALENDAR=FIVEDAY&amp;VAR:SYMBOL=B66T81&amp;VAR:INDEX=0"}</definedName>
    <definedName name="_443__FDSAUDITLINK___2" hidden="1">{"fdsup://directions/FAT Viewer?action=UPDATE&amp;creator=factset&amp;DYN_ARGS=TRUE&amp;DOC_NAME=FAT:FQL_AUDITING_CLIENT_TEMPLATE.FAT&amp;display_string=Audit&amp;VAR:KEY=HINEFSNCFI&amp;VAR:QUERY=KChSR0ZfU0FMRVMoQU5OLDIwMDksLCwsLCxOT0FVRElUKUBSQ19FU1RJTUFURShTQUxFUyxNRUFOLENBTF9UV","0EsMjAwOSwwKSkgKiAoUkdGX0VYQ0hfUkFURV9GUChBTk4sMjAwOSwsLCxVU0QpQFBfRVhDSF9SQVRFKFJDQV9DVVJSLFVTRCkpKQ==&amp;WINDOW=FIRST_POPUP&amp;HEIGHT=450&amp;WIDTH=450&amp;START_MAXIMIZED=FALSE&amp;VAR:CALENDAR=FIVEDAY&amp;VAR:SYMBOL=B66T81&amp;VAR:INDEX=0"}</definedName>
    <definedName name="_443__FDSAUDITLINK___3" hidden="1">{"fdsup://directions/FAT Viewer?action=UPDATE&amp;creator=factset&amp;DYN_ARGS=TRUE&amp;DOC_NAME=FAT:FQL_AUDITING_CLIENT_TEMPLATE.FAT&amp;display_string=Audit&amp;VAR:KEY=HINEFSNCFI&amp;VAR:QUERY=KChSR0ZfU0FMRVMoQU5OLDIwMDksLCwsLCxOT0FVRElUKUBSQ19FU1RJTUFURShTQUxFUyxNRUFOLENBTF9UV","0EsMjAwOSwwKSkgKiAoUkdGX0VYQ0hfUkFURV9GUChBTk4sMjAwOSwsLCxVU0QpQFBfRVhDSF9SQVRFKFJDQV9DVVJSLFVTRCkpKQ==&amp;WINDOW=FIRST_POPUP&amp;HEIGHT=450&amp;WIDTH=450&amp;START_MAXIMIZED=FALSE&amp;VAR:CALENDAR=FIVEDAY&amp;VAR:SYMBOL=B66T81&amp;VAR:INDEX=0"}</definedName>
    <definedName name="_444__FDSAUDITLINK__" hidden="1">{"fdsup://directions/FAT Viewer?action=UPDATE&amp;creator=factset&amp;DYN_ARGS=TRUE&amp;DOC_NAME=FAT:FQL_AUDITING_CLIENT_TEMPLATE.FAT&amp;display_string=Audit&amp;VAR:KEY=XIXWJKTCJA&amp;VAR:QUERY=KChSR0ZfU0FMRVMoQU5OLDIwMTEsLCwsLCxOT0FVRElUKUBSQ19FU1RJTUFURShTQUxFUyxNRUFOLENBTF9UV","0EsMjAxMSwwKSkgKiAoUkdGX0VYQ0hfUkFURV9GUChBTk4sMjAxMSwsLCxVU0QpQFBfRVhDSF9SQVRFKFJDQV9DVVJSLFVTRCkpKQ==&amp;WINDOW=FIRST_POPUP&amp;HEIGHT=450&amp;WIDTH=450&amp;START_MAXIMIZED=FALSE&amp;VAR:CALENDAR=FIVEDAY&amp;VAR:SYMBOL=607912&amp;VAR:INDEX=0"}</definedName>
    <definedName name="_444__FDSAUDITLINK___1" hidden="1">{"fdsup://directions/FAT Viewer?action=UPDATE&amp;creator=factset&amp;DYN_ARGS=TRUE&amp;DOC_NAME=FAT:FQL_AUDITING_CLIENT_TEMPLATE.FAT&amp;display_string=Audit&amp;VAR:KEY=XIXWJKTCJA&amp;VAR:QUERY=KChSR0ZfU0FMRVMoQU5OLDIwMTEsLCwsLCxOT0FVRElUKUBSQ19FU1RJTUFURShTQUxFUyxNRUFOLENBTF9UV","0EsMjAxMSwwKSkgKiAoUkdGX0VYQ0hfUkFURV9GUChBTk4sMjAxMSwsLCxVU0QpQFBfRVhDSF9SQVRFKFJDQV9DVVJSLFVTRCkpKQ==&amp;WINDOW=FIRST_POPUP&amp;HEIGHT=450&amp;WIDTH=450&amp;START_MAXIMIZED=FALSE&amp;VAR:CALENDAR=FIVEDAY&amp;VAR:SYMBOL=607912&amp;VAR:INDEX=0"}</definedName>
    <definedName name="_444__FDSAUDITLINK___2" hidden="1">{"fdsup://directions/FAT Viewer?action=UPDATE&amp;creator=factset&amp;DYN_ARGS=TRUE&amp;DOC_NAME=FAT:FQL_AUDITING_CLIENT_TEMPLATE.FAT&amp;display_string=Audit&amp;VAR:KEY=XIXWJKTCJA&amp;VAR:QUERY=KChSR0ZfU0FMRVMoQU5OLDIwMTEsLCwsLCxOT0FVRElUKUBSQ19FU1RJTUFURShTQUxFUyxNRUFOLENBTF9UV","0EsMjAxMSwwKSkgKiAoUkdGX0VYQ0hfUkFURV9GUChBTk4sMjAxMSwsLCxVU0QpQFBfRVhDSF9SQVRFKFJDQV9DVVJSLFVTRCkpKQ==&amp;WINDOW=FIRST_POPUP&amp;HEIGHT=450&amp;WIDTH=450&amp;START_MAXIMIZED=FALSE&amp;VAR:CALENDAR=FIVEDAY&amp;VAR:SYMBOL=607912&amp;VAR:INDEX=0"}</definedName>
    <definedName name="_444__FDSAUDITLINK___3" hidden="1">{"fdsup://directions/FAT Viewer?action=UPDATE&amp;creator=factset&amp;DYN_ARGS=TRUE&amp;DOC_NAME=FAT:FQL_AUDITING_CLIENT_TEMPLATE.FAT&amp;display_string=Audit&amp;VAR:KEY=XIXWJKTCJA&amp;VAR:QUERY=KChSR0ZfU0FMRVMoQU5OLDIwMTEsLCwsLCxOT0FVRElUKUBSQ19FU1RJTUFURShTQUxFUyxNRUFOLENBTF9UV","0EsMjAxMSwwKSkgKiAoUkdGX0VYQ0hfUkFURV9GUChBTk4sMjAxMSwsLCxVU0QpQFBfRVhDSF9SQVRFKFJDQV9DVVJSLFVTRCkpKQ==&amp;WINDOW=FIRST_POPUP&amp;HEIGHT=450&amp;WIDTH=450&amp;START_MAXIMIZED=FALSE&amp;VAR:CALENDAR=FIVEDAY&amp;VAR:SYMBOL=607912&amp;VAR:INDEX=0"}</definedName>
    <definedName name="_4444" localSheetId="37">#REF!</definedName>
    <definedName name="_4444" localSheetId="23">#REF!</definedName>
    <definedName name="_4444" localSheetId="6">#REF!</definedName>
    <definedName name="_4444" localSheetId="11">#REF!</definedName>
    <definedName name="_4444">#REF!</definedName>
    <definedName name="_445__FDSAUDITLINK__" hidden="1">{"fdsup://directions/FAT Viewer?action=UPDATE&amp;creator=factset&amp;DYN_ARGS=TRUE&amp;DOC_NAME=FAT:FQL_AUDITING_CLIENT_TEMPLATE.FAT&amp;display_string=Audit&amp;VAR:KEY=DOPGTQJOJQ&amp;VAR:QUERY=KChSR0ZfU0FMRVMoQU5OLDIwMTEsLCwsLCxOT0FVRElUKUBSQ19FU1RJTUFURShTQUxFUyxNRUFOLENBTF9UV","0EsMjAxMSwwKSkgKiAoUkdGX0VYQ0hfUkFURV9GUChBTk4sMjAxMSwsLCxVU0QpQFBfRVhDSF9SQVRFKFJDQV9DVVJSLFVTRCkpKQ==&amp;WINDOW=FIRST_POPUP&amp;HEIGHT=450&amp;WIDTH=450&amp;START_MAXIMIZED=FALSE&amp;VAR:CALENDAR=FIVEDAY&amp;VAR:SYMBOL=B66T81&amp;VAR:INDEX=0"}</definedName>
    <definedName name="_445__FDSAUDITLINK___1" hidden="1">{"fdsup://directions/FAT Viewer?action=UPDATE&amp;creator=factset&amp;DYN_ARGS=TRUE&amp;DOC_NAME=FAT:FQL_AUDITING_CLIENT_TEMPLATE.FAT&amp;display_string=Audit&amp;VAR:KEY=DOPGTQJOJQ&amp;VAR:QUERY=KChSR0ZfU0FMRVMoQU5OLDIwMTEsLCwsLCxOT0FVRElUKUBSQ19FU1RJTUFURShTQUxFUyxNRUFOLENBTF9UV","0EsMjAxMSwwKSkgKiAoUkdGX0VYQ0hfUkFURV9GUChBTk4sMjAxMSwsLCxVU0QpQFBfRVhDSF9SQVRFKFJDQV9DVVJSLFVTRCkpKQ==&amp;WINDOW=FIRST_POPUP&amp;HEIGHT=450&amp;WIDTH=450&amp;START_MAXIMIZED=FALSE&amp;VAR:CALENDAR=FIVEDAY&amp;VAR:SYMBOL=B66T81&amp;VAR:INDEX=0"}</definedName>
    <definedName name="_445__FDSAUDITLINK___2" hidden="1">{"fdsup://directions/FAT Viewer?action=UPDATE&amp;creator=factset&amp;DYN_ARGS=TRUE&amp;DOC_NAME=FAT:FQL_AUDITING_CLIENT_TEMPLATE.FAT&amp;display_string=Audit&amp;VAR:KEY=DOPGTQJOJQ&amp;VAR:QUERY=KChSR0ZfU0FMRVMoQU5OLDIwMTEsLCwsLCxOT0FVRElUKUBSQ19FU1RJTUFURShTQUxFUyxNRUFOLENBTF9UV","0EsMjAxMSwwKSkgKiAoUkdGX0VYQ0hfUkFURV9GUChBTk4sMjAxMSwsLCxVU0QpQFBfRVhDSF9SQVRFKFJDQV9DVVJSLFVTRCkpKQ==&amp;WINDOW=FIRST_POPUP&amp;HEIGHT=450&amp;WIDTH=450&amp;START_MAXIMIZED=FALSE&amp;VAR:CALENDAR=FIVEDAY&amp;VAR:SYMBOL=B66T81&amp;VAR:INDEX=0"}</definedName>
    <definedName name="_445__FDSAUDITLINK___3" hidden="1">{"fdsup://directions/FAT Viewer?action=UPDATE&amp;creator=factset&amp;DYN_ARGS=TRUE&amp;DOC_NAME=FAT:FQL_AUDITING_CLIENT_TEMPLATE.FAT&amp;display_string=Audit&amp;VAR:KEY=DOPGTQJOJQ&amp;VAR:QUERY=KChSR0ZfU0FMRVMoQU5OLDIwMTEsLCwsLCxOT0FVRElUKUBSQ19FU1RJTUFURShTQUxFUyxNRUFOLENBTF9UV","0EsMjAxMSwwKSkgKiAoUkdGX0VYQ0hfUkFURV9GUChBTk4sMjAxMSwsLCxVU0QpQFBfRVhDSF9SQVRFKFJDQV9DVVJSLFVTRCkpKQ==&amp;WINDOW=FIRST_POPUP&amp;HEIGHT=450&amp;WIDTH=450&amp;START_MAXIMIZED=FALSE&amp;VAR:CALENDAR=FIVEDAY&amp;VAR:SYMBOL=B66T81&amp;VAR:INDEX=0"}</definedName>
    <definedName name="_446__FDSAUDITLINK__" hidden="1">{"fdsup://directions/FAT Viewer?action=UPDATE&amp;creator=factset&amp;DYN_ARGS=TRUE&amp;DOC_NAME=FAT:FQL_AUDITING_CLIENT_TEMPLATE.FAT&amp;display_string=Audit&amp;VAR:KEY=HWNUXYRENQ&amp;VAR:QUERY=KChSR0ZfRUJJVF9PUEVSKEFOTiwyMDExLCwsLCwsTk9BVURJVClAUkNfRVNUSU1BVEUoRUJJVCxNRUFOLENBT","F9UV0EsMjAxMSwwKSkgKiAoUkdGX0VYQ0hfUkFURV9GUChBTk4sMjAxMSwsLCxVU0QpQFBfRVhDSF9SQVRFKFJDQV9DVVJSLFVTRCkpKQ==&amp;WINDOW=FIRST_POPUP&amp;HEIGHT=450&amp;WIDTH=450&amp;START_MAXIMIZED=FALSE&amp;VAR:CALENDAR=FIVEDAY&amp;VAR:SYMBOL=625822&amp;VAR:INDEX=0"}</definedName>
    <definedName name="_446__FDSAUDITLINK___1" hidden="1">{"fdsup://directions/FAT Viewer?action=UPDATE&amp;creator=factset&amp;DYN_ARGS=TRUE&amp;DOC_NAME=FAT:FQL_AUDITING_CLIENT_TEMPLATE.FAT&amp;display_string=Audit&amp;VAR:KEY=HWNUXYRENQ&amp;VAR:QUERY=KChSR0ZfRUJJVF9PUEVSKEFOTiwyMDExLCwsLCwsTk9BVURJVClAUkNfRVNUSU1BVEUoRUJJVCxNRUFOLENBT","F9UV0EsMjAxMSwwKSkgKiAoUkdGX0VYQ0hfUkFURV9GUChBTk4sMjAxMSwsLCxVU0QpQFBfRVhDSF9SQVRFKFJDQV9DVVJSLFVTRCkpKQ==&amp;WINDOW=FIRST_POPUP&amp;HEIGHT=450&amp;WIDTH=450&amp;START_MAXIMIZED=FALSE&amp;VAR:CALENDAR=FIVEDAY&amp;VAR:SYMBOL=625822&amp;VAR:INDEX=0"}</definedName>
    <definedName name="_446__FDSAUDITLINK___2" hidden="1">{"fdsup://directions/FAT Viewer?action=UPDATE&amp;creator=factset&amp;DYN_ARGS=TRUE&amp;DOC_NAME=FAT:FQL_AUDITING_CLIENT_TEMPLATE.FAT&amp;display_string=Audit&amp;VAR:KEY=HWNUXYRENQ&amp;VAR:QUERY=KChSR0ZfRUJJVF9PUEVSKEFOTiwyMDExLCwsLCwsTk9BVURJVClAUkNfRVNUSU1BVEUoRUJJVCxNRUFOLENBT","F9UV0EsMjAxMSwwKSkgKiAoUkdGX0VYQ0hfUkFURV9GUChBTk4sMjAxMSwsLCxVU0QpQFBfRVhDSF9SQVRFKFJDQV9DVVJSLFVTRCkpKQ==&amp;WINDOW=FIRST_POPUP&amp;HEIGHT=450&amp;WIDTH=450&amp;START_MAXIMIZED=FALSE&amp;VAR:CALENDAR=FIVEDAY&amp;VAR:SYMBOL=625822&amp;VAR:INDEX=0"}</definedName>
    <definedName name="_446__FDSAUDITLINK___3" hidden="1">{"fdsup://directions/FAT Viewer?action=UPDATE&amp;creator=factset&amp;DYN_ARGS=TRUE&amp;DOC_NAME=FAT:FQL_AUDITING_CLIENT_TEMPLATE.FAT&amp;display_string=Audit&amp;VAR:KEY=HWNUXYRENQ&amp;VAR:QUERY=KChSR0ZfRUJJVF9PUEVSKEFOTiwyMDExLCwsLCwsTk9BVURJVClAUkNfRVNUSU1BVEUoRUJJVCxNRUFOLENBT","F9UV0EsMjAxMSwwKSkgKiAoUkdGX0VYQ0hfUkFURV9GUChBTk4sMjAxMSwsLCxVU0QpQFBfRVhDSF9SQVRFKFJDQV9DVVJSLFVTRCkpKQ==&amp;WINDOW=FIRST_POPUP&amp;HEIGHT=450&amp;WIDTH=450&amp;START_MAXIMIZED=FALSE&amp;VAR:CALENDAR=FIVEDAY&amp;VAR:SYMBOL=625822&amp;VAR:INDEX=0"}</definedName>
    <definedName name="_447__FDSAUDITLINK__" hidden="1">{"fdsup://directions/FAT Viewer?action=UPDATE&amp;creator=factset&amp;DYN_ARGS=TRUE&amp;DOC_NAME=FAT:FQL_AUDITING_CLIENT_TEMPLATE.FAT&amp;display_string=Audit&amp;VAR:KEY=NAVCLGLSFK&amp;VAR:QUERY=KChSR0ZfU0FMRVMoQU5OLDIwMTAsLCwsLCxOT0FVRElUKUBSQ19FU1RJTUFURShTQUxFUyxNRUFOLENBTF9UV","0EsMjAxMCwwKSkgKiAoUkdGX0VYQ0hfUkFURV9GUChBTk4sMjAxMCwsLCxVU0QpQFBfRVhDSF9SQVRFKFJDQV9DVVJSLFVTRCkpKQ==&amp;WINDOW=FIRST_POPUP&amp;HEIGHT=450&amp;WIDTH=450&amp;START_MAXIMIZED=FALSE&amp;VAR:CALENDAR=FIVEDAY&amp;VAR:SYMBOL=B3PG22&amp;VAR:INDEX=0"}</definedName>
    <definedName name="_447__FDSAUDITLINK___1" hidden="1">{"fdsup://directions/FAT Viewer?action=UPDATE&amp;creator=factset&amp;DYN_ARGS=TRUE&amp;DOC_NAME=FAT:FQL_AUDITING_CLIENT_TEMPLATE.FAT&amp;display_string=Audit&amp;VAR:KEY=NAVCLGLSFK&amp;VAR:QUERY=KChSR0ZfU0FMRVMoQU5OLDIwMTAsLCwsLCxOT0FVRElUKUBSQ19FU1RJTUFURShTQUxFUyxNRUFOLENBTF9UV","0EsMjAxMCwwKSkgKiAoUkdGX0VYQ0hfUkFURV9GUChBTk4sMjAxMCwsLCxVU0QpQFBfRVhDSF9SQVRFKFJDQV9DVVJSLFVTRCkpKQ==&amp;WINDOW=FIRST_POPUP&amp;HEIGHT=450&amp;WIDTH=450&amp;START_MAXIMIZED=FALSE&amp;VAR:CALENDAR=FIVEDAY&amp;VAR:SYMBOL=B3PG22&amp;VAR:INDEX=0"}</definedName>
    <definedName name="_447__FDSAUDITLINK___2" hidden="1">{"fdsup://directions/FAT Viewer?action=UPDATE&amp;creator=factset&amp;DYN_ARGS=TRUE&amp;DOC_NAME=FAT:FQL_AUDITING_CLIENT_TEMPLATE.FAT&amp;display_string=Audit&amp;VAR:KEY=NAVCLGLSFK&amp;VAR:QUERY=KChSR0ZfU0FMRVMoQU5OLDIwMTAsLCwsLCxOT0FVRElUKUBSQ19FU1RJTUFURShTQUxFUyxNRUFOLENBTF9UV","0EsMjAxMCwwKSkgKiAoUkdGX0VYQ0hfUkFURV9GUChBTk4sMjAxMCwsLCxVU0QpQFBfRVhDSF9SQVRFKFJDQV9DVVJSLFVTRCkpKQ==&amp;WINDOW=FIRST_POPUP&amp;HEIGHT=450&amp;WIDTH=450&amp;START_MAXIMIZED=FALSE&amp;VAR:CALENDAR=FIVEDAY&amp;VAR:SYMBOL=B3PG22&amp;VAR:INDEX=0"}</definedName>
    <definedName name="_447__FDSAUDITLINK___3" hidden="1">{"fdsup://directions/FAT Viewer?action=UPDATE&amp;creator=factset&amp;DYN_ARGS=TRUE&amp;DOC_NAME=FAT:FQL_AUDITING_CLIENT_TEMPLATE.FAT&amp;display_string=Audit&amp;VAR:KEY=NAVCLGLSFK&amp;VAR:QUERY=KChSR0ZfU0FMRVMoQU5OLDIwMTAsLCwsLCxOT0FVRElUKUBSQ19FU1RJTUFURShTQUxFUyxNRUFOLENBTF9UV","0EsMjAxMCwwKSkgKiAoUkdGX0VYQ0hfUkFURV9GUChBTk4sMjAxMCwsLCxVU0QpQFBfRVhDSF9SQVRFKFJDQV9DVVJSLFVTRCkpKQ==&amp;WINDOW=FIRST_POPUP&amp;HEIGHT=450&amp;WIDTH=450&amp;START_MAXIMIZED=FALSE&amp;VAR:CALENDAR=FIVEDAY&amp;VAR:SYMBOL=B3PG22&amp;VAR:INDEX=0"}</definedName>
    <definedName name="_448__FDSAUDITLINK__" hidden="1">{"fdsup://directions/FAT Viewer?action=UPDATE&amp;creator=factset&amp;DYN_ARGS=TRUE&amp;DOC_NAME=FAT:FQL_AUDITING_CLIENT_TEMPLATE.FAT&amp;display_string=Audit&amp;VAR:KEY=PSPMBITGVC&amp;VAR:QUERY=KChSR0ZfU0FMRVMoQU5OLDIwMDgsLCwsLCxOT0FVRElUKUBSQ19FU1RJTUFURShTQUxFUyxNRUFOLENBTF9UV","0EsMjAwOCwwKSkgKiAoUkdGX0VYQ0hfUkFURV9GUChBTk4sMjAwOCwsLCxVU0QpQFBfRVhDSF9SQVRFKFJDQV9DVVJSLFVTRCkpKQ==&amp;WINDOW=FIRST_POPUP&amp;HEIGHT=450&amp;WIDTH=450&amp;START_MAXIMIZED=FALSE&amp;VAR:CALENDAR=FIVEDAY&amp;VAR:SYMBOL=607912&amp;VAR:INDEX=0"}</definedName>
    <definedName name="_448__FDSAUDITLINK___1" hidden="1">{"fdsup://directions/FAT Viewer?action=UPDATE&amp;creator=factset&amp;DYN_ARGS=TRUE&amp;DOC_NAME=FAT:FQL_AUDITING_CLIENT_TEMPLATE.FAT&amp;display_string=Audit&amp;VAR:KEY=PSPMBITGVC&amp;VAR:QUERY=KChSR0ZfU0FMRVMoQU5OLDIwMDgsLCwsLCxOT0FVRElUKUBSQ19FU1RJTUFURShTQUxFUyxNRUFOLENBTF9UV","0EsMjAwOCwwKSkgKiAoUkdGX0VYQ0hfUkFURV9GUChBTk4sMjAwOCwsLCxVU0QpQFBfRVhDSF9SQVRFKFJDQV9DVVJSLFVTRCkpKQ==&amp;WINDOW=FIRST_POPUP&amp;HEIGHT=450&amp;WIDTH=450&amp;START_MAXIMIZED=FALSE&amp;VAR:CALENDAR=FIVEDAY&amp;VAR:SYMBOL=607912&amp;VAR:INDEX=0"}</definedName>
    <definedName name="_448__FDSAUDITLINK___2" hidden="1">{"fdsup://directions/FAT Viewer?action=UPDATE&amp;creator=factset&amp;DYN_ARGS=TRUE&amp;DOC_NAME=FAT:FQL_AUDITING_CLIENT_TEMPLATE.FAT&amp;display_string=Audit&amp;VAR:KEY=PSPMBITGVC&amp;VAR:QUERY=KChSR0ZfU0FMRVMoQU5OLDIwMDgsLCwsLCxOT0FVRElUKUBSQ19FU1RJTUFURShTQUxFUyxNRUFOLENBTF9UV","0EsMjAwOCwwKSkgKiAoUkdGX0VYQ0hfUkFURV9GUChBTk4sMjAwOCwsLCxVU0QpQFBfRVhDSF9SQVRFKFJDQV9DVVJSLFVTRCkpKQ==&amp;WINDOW=FIRST_POPUP&amp;HEIGHT=450&amp;WIDTH=450&amp;START_MAXIMIZED=FALSE&amp;VAR:CALENDAR=FIVEDAY&amp;VAR:SYMBOL=607912&amp;VAR:INDEX=0"}</definedName>
    <definedName name="_448__FDSAUDITLINK___3" hidden="1">{"fdsup://directions/FAT Viewer?action=UPDATE&amp;creator=factset&amp;DYN_ARGS=TRUE&amp;DOC_NAME=FAT:FQL_AUDITING_CLIENT_TEMPLATE.FAT&amp;display_string=Audit&amp;VAR:KEY=PSPMBITGVC&amp;VAR:QUERY=KChSR0ZfU0FMRVMoQU5OLDIwMDgsLCwsLCxOT0FVRElUKUBSQ19FU1RJTUFURShTQUxFUyxNRUFOLENBTF9UV","0EsMjAwOCwwKSkgKiAoUkdGX0VYQ0hfUkFURV9GUChBTk4sMjAwOCwsLCxVU0QpQFBfRVhDSF9SQVRFKFJDQV9DVVJSLFVTRCkpKQ==&amp;WINDOW=FIRST_POPUP&amp;HEIGHT=450&amp;WIDTH=450&amp;START_MAXIMIZED=FALSE&amp;VAR:CALENDAR=FIVEDAY&amp;VAR:SYMBOL=607912&amp;VAR:INDEX=0"}</definedName>
    <definedName name="_449__FDSAUDITLINK__" hidden="1">{"fdsup://directions/FAT Viewer?action=UPDATE&amp;creator=factset&amp;DYN_ARGS=TRUE&amp;DOC_NAME=FAT:FQL_AUDITING_CLIENT_TEMPLATE.FAT&amp;display_string=Audit&amp;VAR:KEY=BIDAPUDINO&amp;VAR:QUERY=KChSR0ZfU0FMRVMoQU5OLDIwMTAsLCwsLCxOT0FVRElUKUBSQ19FU1RJTUFURShTQUxFUyxNRUFOLENBTF9UV","0EsMjAxMCwwKSkgKiAoUkdGX0VYQ0hfUkFURV9GUChBTk4sMjAxMCwsLCxVU0QpQFBfRVhDSF9SQVRFKFJDQV9DVVJSLFVTRCkpKQ==&amp;WINDOW=FIRST_POPUP&amp;HEIGHT=450&amp;WIDTH=450&amp;START_MAXIMIZED=FALSE&amp;VAR:CALENDAR=FIVEDAY&amp;VAR:SYMBOL=289710&amp;VAR:INDEX=0"}</definedName>
    <definedName name="_449__FDSAUDITLINK___1" hidden="1">{"fdsup://directions/FAT Viewer?action=UPDATE&amp;creator=factset&amp;DYN_ARGS=TRUE&amp;DOC_NAME=FAT:FQL_AUDITING_CLIENT_TEMPLATE.FAT&amp;display_string=Audit&amp;VAR:KEY=BIDAPUDINO&amp;VAR:QUERY=KChSR0ZfU0FMRVMoQU5OLDIwMTAsLCwsLCxOT0FVRElUKUBSQ19FU1RJTUFURShTQUxFUyxNRUFOLENBTF9UV","0EsMjAxMCwwKSkgKiAoUkdGX0VYQ0hfUkFURV9GUChBTk4sMjAxMCwsLCxVU0QpQFBfRVhDSF9SQVRFKFJDQV9DVVJSLFVTRCkpKQ==&amp;WINDOW=FIRST_POPUP&amp;HEIGHT=450&amp;WIDTH=450&amp;START_MAXIMIZED=FALSE&amp;VAR:CALENDAR=FIVEDAY&amp;VAR:SYMBOL=289710&amp;VAR:INDEX=0"}</definedName>
    <definedName name="_449__FDSAUDITLINK___2" hidden="1">{"fdsup://directions/FAT Viewer?action=UPDATE&amp;creator=factset&amp;DYN_ARGS=TRUE&amp;DOC_NAME=FAT:FQL_AUDITING_CLIENT_TEMPLATE.FAT&amp;display_string=Audit&amp;VAR:KEY=BIDAPUDINO&amp;VAR:QUERY=KChSR0ZfU0FMRVMoQU5OLDIwMTAsLCwsLCxOT0FVRElUKUBSQ19FU1RJTUFURShTQUxFUyxNRUFOLENBTF9UV","0EsMjAxMCwwKSkgKiAoUkdGX0VYQ0hfUkFURV9GUChBTk4sMjAxMCwsLCxVU0QpQFBfRVhDSF9SQVRFKFJDQV9DVVJSLFVTRCkpKQ==&amp;WINDOW=FIRST_POPUP&amp;HEIGHT=450&amp;WIDTH=450&amp;START_MAXIMIZED=FALSE&amp;VAR:CALENDAR=FIVEDAY&amp;VAR:SYMBOL=289710&amp;VAR:INDEX=0"}</definedName>
    <definedName name="_449__FDSAUDITLINK___3" hidden="1">{"fdsup://directions/FAT Viewer?action=UPDATE&amp;creator=factset&amp;DYN_ARGS=TRUE&amp;DOC_NAME=FAT:FQL_AUDITING_CLIENT_TEMPLATE.FAT&amp;display_string=Audit&amp;VAR:KEY=BIDAPUDINO&amp;VAR:QUERY=KChSR0ZfU0FMRVMoQU5OLDIwMTAsLCwsLCxOT0FVRElUKUBSQ19FU1RJTUFURShTQUxFUyxNRUFOLENBTF9UV","0EsMjAxMCwwKSkgKiAoUkdGX0VYQ0hfUkFURV9GUChBTk4sMjAxMCwsLCxVU0QpQFBfRVhDSF9SQVRFKFJDQV9DVVJSLFVTRCkpKQ==&amp;WINDOW=FIRST_POPUP&amp;HEIGHT=450&amp;WIDTH=450&amp;START_MAXIMIZED=FALSE&amp;VAR:CALENDAR=FIVEDAY&amp;VAR:SYMBOL=289710&amp;VAR:INDEX=0"}</definedName>
    <definedName name="_44J106_"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45__123Graph_ACHART_6" localSheetId="37" hidden="1">#REF!</definedName>
    <definedName name="_45__123Graph_ACHART_6" localSheetId="23" hidden="1">#REF!</definedName>
    <definedName name="_45__123Graph_ACHART_6" localSheetId="6" hidden="1">#REF!</definedName>
    <definedName name="_45__123Graph_ACHART_6" localSheetId="11" hidden="1">#REF!</definedName>
    <definedName name="_45__123Graph_ACHART_6" hidden="1">#REF!</definedName>
    <definedName name="_45__123Graph_BCHART_7" localSheetId="37" hidden="1">#REF!</definedName>
    <definedName name="_45__123Graph_BCHART_7" localSheetId="23" hidden="1">#REF!</definedName>
    <definedName name="_45__123Graph_BCHART_7" localSheetId="6" hidden="1">#REF!</definedName>
    <definedName name="_45__123Graph_BCHART_7" localSheetId="11" hidden="1">#REF!</definedName>
    <definedName name="_45__123Graph_BCHART_7" hidden="1">#REF!</definedName>
    <definedName name="_45__123Graph_CCHART_11" localSheetId="37" hidden="1">#REF!</definedName>
    <definedName name="_45__123Graph_CCHART_11" localSheetId="23" hidden="1">#REF!</definedName>
    <definedName name="_45__123Graph_CCHART_11" localSheetId="6" hidden="1">#REF!</definedName>
    <definedName name="_45__123Graph_CCHART_11" localSheetId="11" hidden="1">#REF!</definedName>
    <definedName name="_45__123Graph_CCHART_11" hidden="1">#REF!</definedName>
    <definedName name="_45__123Graph_XCHART_1" localSheetId="37" hidden="1">#REF!</definedName>
    <definedName name="_45__123Graph_XCHART_1" localSheetId="23" hidden="1">#REF!</definedName>
    <definedName name="_45__123Graph_XCHART_1" localSheetId="6" hidden="1">#REF!</definedName>
    <definedName name="_45__123Graph_XCHART_1" localSheetId="11" hidden="1">#REF!</definedName>
    <definedName name="_45__123Graph_XCHART_1" hidden="1">#REF!</definedName>
    <definedName name="_45__FDSAUDITLINK__" hidden="1">{"fdsup://directions/FAT Viewer?action=UPDATE&amp;creator=factset&amp;DYN_ARGS=TRUE&amp;DOC_NAME=FAT:FQL_AUDITING_CLIENT_TEMPLATE.FAT&amp;display_string=Audit&amp;VAR:KEY=WVYXAVMTAR&amp;VAR:QUERY=UkdGX1BBWV9PVVRfUkFUSU8oQU5OLDIwMDksLCwsLCxOT0FVRElUKQ==&amp;WINDOW=FIRST_POPUP&amp;HEIGHT=45","0&amp;WIDTH=450&amp;START_MAXIMIZED=FALSE&amp;VAR:CALENDAR=FIVEDAY&amp;VAR:SYMBOL=B0HZZ5&amp;VAR:INDEX=0"}</definedName>
    <definedName name="_45__FDSAUDITLINK___1" hidden="1">{"fdsup://directions/FAT Viewer?action=UPDATE&amp;creator=factset&amp;DYN_ARGS=TRUE&amp;DOC_NAME=FAT:FQL_AUDITING_CLIENT_TEMPLATE.FAT&amp;display_string=Audit&amp;VAR:KEY=WVYXAVMTAR&amp;VAR:QUERY=UkdGX1BBWV9PVVRfUkFUSU8oQU5OLDIwMDksLCwsLCxOT0FVRElUKQ==&amp;WINDOW=FIRST_POPUP&amp;HEIGHT=45","0&amp;WIDTH=450&amp;START_MAXIMIZED=FALSE&amp;VAR:CALENDAR=FIVEDAY&amp;VAR:SYMBOL=B0HZZ5&amp;VAR:INDEX=0"}</definedName>
    <definedName name="_45__FDSAUDITLINK___2" hidden="1">{"fdsup://directions/FAT Viewer?action=UPDATE&amp;creator=factset&amp;DYN_ARGS=TRUE&amp;DOC_NAME=FAT:FQL_AUDITING_CLIENT_TEMPLATE.FAT&amp;display_string=Audit&amp;VAR:KEY=WVYXAVMTAR&amp;VAR:QUERY=UkdGX1BBWV9PVVRfUkFUSU8oQU5OLDIwMDksLCwsLCxOT0FVRElUKQ==&amp;WINDOW=FIRST_POPUP&amp;HEIGHT=45","0&amp;WIDTH=450&amp;START_MAXIMIZED=FALSE&amp;VAR:CALENDAR=FIVEDAY&amp;VAR:SYMBOL=B0HZZ5&amp;VAR:INDEX=0"}</definedName>
    <definedName name="_45__FDSAUDITLINK___3" hidden="1">{"fdsup://directions/FAT Viewer?action=UPDATE&amp;creator=factset&amp;DYN_ARGS=TRUE&amp;DOC_NAME=FAT:FQL_AUDITING_CLIENT_TEMPLATE.FAT&amp;display_string=Audit&amp;VAR:KEY=WVYXAVMTAR&amp;VAR:QUERY=UkdGX1BBWV9PVVRfUkFUSU8oQU5OLDIwMDksLCwsLCxOT0FVRElUKQ==&amp;WINDOW=FIRST_POPUP&amp;HEIGHT=45","0&amp;WIDTH=450&amp;START_MAXIMIZED=FALSE&amp;VAR:CALENDAR=FIVEDAY&amp;VAR:SYMBOL=B0HZZ5&amp;VAR:INDEX=0"}</definedName>
    <definedName name="_450__FDSAUDITLINK__" hidden="1">{"fdsup://directions/FAT Viewer?action=UPDATE&amp;creator=factset&amp;DYN_ARGS=TRUE&amp;DOC_NAME=FAT:FQL_AUDITING_CLIENT_TEMPLATE.FAT&amp;display_string=Audit&amp;VAR:KEY=VAJEDOXYFA&amp;VAR:QUERY=KChSR0ZfRUJJVF9PUEVSKEFOTiwyMDEwLCwsLCwsTk9BVURJVClAUkNfRVNUSU1BVEUoRUJJVCxNRUFOLENBT","F9UV0EsMjAxMCwwKSkgKiAoUkdGX0VYQ0hfUkFURV9GUChBTk4sMjAxMCwsLCxVU0QpQFBfRVhDSF9SQVRFKFJDQV9DVVJSLFVTRCkpKQ==&amp;WINDOW=FIRST_POPUP&amp;HEIGHT=450&amp;WIDTH=450&amp;START_MAXIMIZED=FALSE&amp;VAR:CALENDAR=FIVEDAY&amp;VAR:SYMBOL=625822&amp;VAR:INDEX=0"}</definedName>
    <definedName name="_450__FDSAUDITLINK___1" hidden="1">{"fdsup://directions/FAT Viewer?action=UPDATE&amp;creator=factset&amp;DYN_ARGS=TRUE&amp;DOC_NAME=FAT:FQL_AUDITING_CLIENT_TEMPLATE.FAT&amp;display_string=Audit&amp;VAR:KEY=VAJEDOXYFA&amp;VAR:QUERY=KChSR0ZfRUJJVF9PUEVSKEFOTiwyMDEwLCwsLCwsTk9BVURJVClAUkNfRVNUSU1BVEUoRUJJVCxNRUFOLENBT","F9UV0EsMjAxMCwwKSkgKiAoUkdGX0VYQ0hfUkFURV9GUChBTk4sMjAxMCwsLCxVU0QpQFBfRVhDSF9SQVRFKFJDQV9DVVJSLFVTRCkpKQ==&amp;WINDOW=FIRST_POPUP&amp;HEIGHT=450&amp;WIDTH=450&amp;START_MAXIMIZED=FALSE&amp;VAR:CALENDAR=FIVEDAY&amp;VAR:SYMBOL=625822&amp;VAR:INDEX=0"}</definedName>
    <definedName name="_450__FDSAUDITLINK___2" hidden="1">{"fdsup://directions/FAT Viewer?action=UPDATE&amp;creator=factset&amp;DYN_ARGS=TRUE&amp;DOC_NAME=FAT:FQL_AUDITING_CLIENT_TEMPLATE.FAT&amp;display_string=Audit&amp;VAR:KEY=VAJEDOXYFA&amp;VAR:QUERY=KChSR0ZfRUJJVF9PUEVSKEFOTiwyMDEwLCwsLCwsTk9BVURJVClAUkNfRVNUSU1BVEUoRUJJVCxNRUFOLENBT","F9UV0EsMjAxMCwwKSkgKiAoUkdGX0VYQ0hfUkFURV9GUChBTk4sMjAxMCwsLCxVU0QpQFBfRVhDSF9SQVRFKFJDQV9DVVJSLFVTRCkpKQ==&amp;WINDOW=FIRST_POPUP&amp;HEIGHT=450&amp;WIDTH=450&amp;START_MAXIMIZED=FALSE&amp;VAR:CALENDAR=FIVEDAY&amp;VAR:SYMBOL=625822&amp;VAR:INDEX=0"}</definedName>
    <definedName name="_450__FDSAUDITLINK___3" hidden="1">{"fdsup://directions/FAT Viewer?action=UPDATE&amp;creator=factset&amp;DYN_ARGS=TRUE&amp;DOC_NAME=FAT:FQL_AUDITING_CLIENT_TEMPLATE.FAT&amp;display_string=Audit&amp;VAR:KEY=VAJEDOXYFA&amp;VAR:QUERY=KChSR0ZfRUJJVF9PUEVSKEFOTiwyMDEwLCwsLCwsTk9BVURJVClAUkNfRVNUSU1BVEUoRUJJVCxNRUFOLENBT","F9UV0EsMjAxMCwwKSkgKiAoUkdGX0VYQ0hfUkFURV9GUChBTk4sMjAxMCwsLCxVU0QpQFBfRVhDSF9SQVRFKFJDQV9DVVJSLFVTRCkpKQ==&amp;WINDOW=FIRST_POPUP&amp;HEIGHT=450&amp;WIDTH=450&amp;START_MAXIMIZED=FALSE&amp;VAR:CALENDAR=FIVEDAY&amp;VAR:SYMBOL=625822&amp;VAR:INDEX=0"}</definedName>
    <definedName name="_45s5_" hidden="1">{#N/A,#N/A,FALSE,"UNIT";#N/A,#N/A,FALSE,"UNIT";#N/A,#N/A,FALSE,"계정"}</definedName>
    <definedName name="_45s9_" hidden="1">{#N/A,#N/A,FALSE,"UNIT";#N/A,#N/A,FALSE,"UNIT";#N/A,#N/A,FALSE,"계정"}</definedName>
    <definedName name="_45X3_" localSheetId="6" hidden="1">#REF!</definedName>
    <definedName name="_45X3_" localSheetId="11" hidden="1">#REF!</definedName>
    <definedName name="_45X3_" hidden="1">#REF!</definedName>
    <definedName name="_46__123Graph_AChart_9C" localSheetId="37" hidden="1">#REF!</definedName>
    <definedName name="_46__123Graph_AChart_9C" localSheetId="23" hidden="1">#REF!</definedName>
    <definedName name="_46__123Graph_AChart_9C" localSheetId="6" hidden="1">#REF!</definedName>
    <definedName name="_46__123Graph_AChart_9C" localSheetId="11" hidden="1">#REF!</definedName>
    <definedName name="_46__123Graph_AChart_9C" hidden="1">#REF!</definedName>
    <definedName name="_46__123Graph_BCHART_8" localSheetId="37" hidden="1">#REF!</definedName>
    <definedName name="_46__123Graph_BCHART_8" localSheetId="23" hidden="1">#REF!</definedName>
    <definedName name="_46__123Graph_BCHART_8" localSheetId="6" hidden="1">#REF!</definedName>
    <definedName name="_46__123Graph_BCHART_8" localSheetId="11" hidden="1">#REF!</definedName>
    <definedName name="_46__123Graph_BCHART_8" hidden="1">#REF!</definedName>
    <definedName name="_46__123Graph_CCHART_12" localSheetId="37" hidden="1">#REF!</definedName>
    <definedName name="_46__123Graph_CCHART_12" localSheetId="23" hidden="1">#REF!</definedName>
    <definedName name="_46__123Graph_CCHART_12" localSheetId="6" hidden="1">#REF!</definedName>
    <definedName name="_46__123Graph_CCHART_12" localSheetId="11" hidden="1">#REF!</definedName>
    <definedName name="_46__123Graph_CCHART_12" hidden="1">#REF!</definedName>
    <definedName name="_46__FDSAUDITLINK__" hidden="1">{"fdsup://directions/FAT Viewer?action=UPDATE&amp;creator=factset&amp;DYN_ARGS=TRUE&amp;DOC_NAME=FAT:FQL_AUDITING_CLIENT_TEMPLATE.FAT&amp;display_string=Audit&amp;VAR:KEY=WHSXKTWJEJ&amp;VAR:QUERY=UkdGX0VOVFJQUl9WQUxfREFJTFkoNDA4NTcsLCwsVVNELCwnRElMJyk=&amp;WINDOW=FIRST_POPUP&amp;HEIGHT=45","0&amp;WIDTH=450&amp;START_MAXIMIZED=FALSE&amp;VAR:CALENDAR=FIVEDAY&amp;VAR:SYMBOL=B2NT80&amp;VAR:INDEX=0"}</definedName>
    <definedName name="_46__FDSAUDITLINK___1" hidden="1">{"fdsup://directions/FAT Viewer?action=UPDATE&amp;creator=factset&amp;DYN_ARGS=TRUE&amp;DOC_NAME=FAT:FQL_AUDITING_CLIENT_TEMPLATE.FAT&amp;display_string=Audit&amp;VAR:KEY=WHSXKTWJEJ&amp;VAR:QUERY=UkdGX0VOVFJQUl9WQUxfREFJTFkoNDA4NTcsLCwsVVNELCwnRElMJyk=&amp;WINDOW=FIRST_POPUP&amp;HEIGHT=45","0&amp;WIDTH=450&amp;START_MAXIMIZED=FALSE&amp;VAR:CALENDAR=FIVEDAY&amp;VAR:SYMBOL=B2NT80&amp;VAR:INDEX=0"}</definedName>
    <definedName name="_46__FDSAUDITLINK___2" hidden="1">{"fdsup://directions/FAT Viewer?action=UPDATE&amp;creator=factset&amp;DYN_ARGS=TRUE&amp;DOC_NAME=FAT:FQL_AUDITING_CLIENT_TEMPLATE.FAT&amp;display_string=Audit&amp;VAR:KEY=WHSXKTWJEJ&amp;VAR:QUERY=UkdGX0VOVFJQUl9WQUxfREFJTFkoNDA4NTcsLCwsVVNELCwnRElMJyk=&amp;WINDOW=FIRST_POPUP&amp;HEIGHT=45","0&amp;WIDTH=450&amp;START_MAXIMIZED=FALSE&amp;VAR:CALENDAR=FIVEDAY&amp;VAR:SYMBOL=B2NT80&amp;VAR:INDEX=0"}</definedName>
    <definedName name="_46__FDSAUDITLINK___3" hidden="1">{"fdsup://directions/FAT Viewer?action=UPDATE&amp;creator=factset&amp;DYN_ARGS=TRUE&amp;DOC_NAME=FAT:FQL_AUDITING_CLIENT_TEMPLATE.FAT&amp;display_string=Audit&amp;VAR:KEY=WHSXKTWJEJ&amp;VAR:QUERY=UkdGX0VOVFJQUl9WQUxfREFJTFkoNDA4NTcsLCwsVVNELCwnRElMJyk=&amp;WINDOW=FIRST_POPUP&amp;HEIGHT=45","0&amp;WIDTH=450&amp;START_MAXIMIZED=FALSE&amp;VAR:CALENDAR=FIVEDAY&amp;VAR:SYMBOL=B2NT80&amp;VAR:INDEX=0"}</definedName>
    <definedName name="_462__FDSAUDITLINK__" hidden="1">{"fdsup://directions/FAT Viewer?action=UPDATE&amp;creator=factset&amp;DYN_ARGS=TRUE&amp;DOC_NAME=FAT:FQL_AUDITING_CLIENT_TEMPLATE.FAT&amp;display_string=Audit&amp;VAR:KEY=DWNOJCNMRI&amp;VAR:QUERY=KChSR0ZfRUJJVERBX09QRVIoQU5OLDIwMDksLCwsLCxOT0FVRElUKUBSQ19FU1RJTUFURShFQklUREEsTUVBT","ixDQUxfVFdBLDIwMDksMCkpICogKFJHRl9FWENIX1JBVEVfRlAoQU5OLDIwMDksLCwsVVNEKUBQX0VYQ0hfUkFURShSQ0FfQ1VSUixVU0QpKSk=&amp;WINDOW=FIRST_POPUP&amp;HEIGHT=450&amp;WIDTH=450&amp;START_MAXIMIZED=FALSE&amp;VAR:CALENDAR=FIVEDAY&amp;VAR:SYMBOL=B66T81&amp;VAR:INDEX=0"}</definedName>
    <definedName name="_462__FDSAUDITLINK___1" hidden="1">{"fdsup://directions/FAT Viewer?action=UPDATE&amp;creator=factset&amp;DYN_ARGS=TRUE&amp;DOC_NAME=FAT:FQL_AUDITING_CLIENT_TEMPLATE.FAT&amp;display_string=Audit&amp;VAR:KEY=DWNOJCNMRI&amp;VAR:QUERY=KChSR0ZfRUJJVERBX09QRVIoQU5OLDIwMDksLCwsLCxOT0FVRElUKUBSQ19FU1RJTUFURShFQklUREEsTUVBT","ixDQUxfVFdBLDIwMDksMCkpICogKFJHRl9FWENIX1JBVEVfRlAoQU5OLDIwMDksLCwsVVNEKUBQX0VYQ0hfUkFURShSQ0FfQ1VSUixVU0QpKSk=&amp;WINDOW=FIRST_POPUP&amp;HEIGHT=450&amp;WIDTH=450&amp;START_MAXIMIZED=FALSE&amp;VAR:CALENDAR=FIVEDAY&amp;VAR:SYMBOL=B66T81&amp;VAR:INDEX=0"}</definedName>
    <definedName name="_462__FDSAUDITLINK___2" hidden="1">{"fdsup://directions/FAT Viewer?action=UPDATE&amp;creator=factset&amp;DYN_ARGS=TRUE&amp;DOC_NAME=FAT:FQL_AUDITING_CLIENT_TEMPLATE.FAT&amp;display_string=Audit&amp;VAR:KEY=DWNOJCNMRI&amp;VAR:QUERY=KChSR0ZfRUJJVERBX09QRVIoQU5OLDIwMDksLCwsLCxOT0FVRElUKUBSQ19FU1RJTUFURShFQklUREEsTUVBT","ixDQUxfVFdBLDIwMDksMCkpICogKFJHRl9FWENIX1JBVEVfRlAoQU5OLDIwMDksLCwsVVNEKUBQX0VYQ0hfUkFURShSQ0FfQ1VSUixVU0QpKSk=&amp;WINDOW=FIRST_POPUP&amp;HEIGHT=450&amp;WIDTH=450&amp;START_MAXIMIZED=FALSE&amp;VAR:CALENDAR=FIVEDAY&amp;VAR:SYMBOL=B66T81&amp;VAR:INDEX=0"}</definedName>
    <definedName name="_462__FDSAUDITLINK___3" hidden="1">{"fdsup://directions/FAT Viewer?action=UPDATE&amp;creator=factset&amp;DYN_ARGS=TRUE&amp;DOC_NAME=FAT:FQL_AUDITING_CLIENT_TEMPLATE.FAT&amp;display_string=Audit&amp;VAR:KEY=DWNOJCNMRI&amp;VAR:QUERY=KChSR0ZfRUJJVERBX09QRVIoQU5OLDIwMDksLCwsLCxOT0FVRElUKUBSQ19FU1RJTUFURShFQklUREEsTUVBT","ixDQUxfVFdBLDIwMDksMCkpICogKFJHRl9FWENIX1JBVEVfRlAoQU5OLDIwMDksLCwsVVNEKUBQX0VYQ0hfUkFURShSQ0FfQ1VSUixVU0QpKSk=&amp;WINDOW=FIRST_POPUP&amp;HEIGHT=450&amp;WIDTH=450&amp;START_MAXIMIZED=FALSE&amp;VAR:CALENDAR=FIVEDAY&amp;VAR:SYMBOL=B66T81&amp;VAR:INDEX=0"}</definedName>
    <definedName name="_467__FDSAUDITLINK__" hidden="1">{"fdsup://directions/FAT Viewer?action=UPDATE&amp;creator=factset&amp;DYN_ARGS=TRUE&amp;DOC_NAME=FAT:FQL_AUDITING_CLIENT_TEMPLATE.FAT&amp;display_string=Audit&amp;VAR:KEY=PMBAPUFITW&amp;VAR:QUERY=KChSR0ZfRUJJVERBX09QRVIoQU5OLDIwMTAsLCwsLCxOT0FVRElUKUBSQ19FU1RJTUFURShFQklUREEsTUVBT","ixDQUxfVFdBLDIwMTAsMCkpICogKFJHRl9FWENIX1JBVEVfRlAoQU5OLDIwMTAsLCwsVVNEKUBQX0VYQ0hfUkFURShSQ0FfQ1VSUixVU0QpKSk=&amp;WINDOW=FIRST_POPUP&amp;HEIGHT=450&amp;WIDTH=450&amp;START_MAXIMIZED=FALSE&amp;VAR:CALENDAR=FIVEDAY&amp;VAR:SYMBOL=B4Q153&amp;VAR:INDEX=0"}</definedName>
    <definedName name="_467__FDSAUDITLINK___1" hidden="1">{"fdsup://directions/FAT Viewer?action=UPDATE&amp;creator=factset&amp;DYN_ARGS=TRUE&amp;DOC_NAME=FAT:FQL_AUDITING_CLIENT_TEMPLATE.FAT&amp;display_string=Audit&amp;VAR:KEY=PMBAPUFITW&amp;VAR:QUERY=KChSR0ZfRUJJVERBX09QRVIoQU5OLDIwMTAsLCwsLCxOT0FVRElUKUBSQ19FU1RJTUFURShFQklUREEsTUVBT","ixDQUxfVFdBLDIwMTAsMCkpICogKFJHRl9FWENIX1JBVEVfRlAoQU5OLDIwMTAsLCwsVVNEKUBQX0VYQ0hfUkFURShSQ0FfQ1VSUixVU0QpKSk=&amp;WINDOW=FIRST_POPUP&amp;HEIGHT=450&amp;WIDTH=450&amp;START_MAXIMIZED=FALSE&amp;VAR:CALENDAR=FIVEDAY&amp;VAR:SYMBOL=B4Q153&amp;VAR:INDEX=0"}</definedName>
    <definedName name="_467__FDSAUDITLINK___2" hidden="1">{"fdsup://directions/FAT Viewer?action=UPDATE&amp;creator=factset&amp;DYN_ARGS=TRUE&amp;DOC_NAME=FAT:FQL_AUDITING_CLIENT_TEMPLATE.FAT&amp;display_string=Audit&amp;VAR:KEY=PMBAPUFITW&amp;VAR:QUERY=KChSR0ZfRUJJVERBX09QRVIoQU5OLDIwMTAsLCwsLCxOT0FVRElUKUBSQ19FU1RJTUFURShFQklUREEsTUVBT","ixDQUxfVFdBLDIwMTAsMCkpICogKFJHRl9FWENIX1JBVEVfRlAoQU5OLDIwMTAsLCwsVVNEKUBQX0VYQ0hfUkFURShSQ0FfQ1VSUixVU0QpKSk=&amp;WINDOW=FIRST_POPUP&amp;HEIGHT=450&amp;WIDTH=450&amp;START_MAXIMIZED=FALSE&amp;VAR:CALENDAR=FIVEDAY&amp;VAR:SYMBOL=B4Q153&amp;VAR:INDEX=0"}</definedName>
    <definedName name="_467__FDSAUDITLINK___3" hidden="1">{"fdsup://directions/FAT Viewer?action=UPDATE&amp;creator=factset&amp;DYN_ARGS=TRUE&amp;DOC_NAME=FAT:FQL_AUDITING_CLIENT_TEMPLATE.FAT&amp;display_string=Audit&amp;VAR:KEY=PMBAPUFITW&amp;VAR:QUERY=KChSR0ZfRUJJVERBX09QRVIoQU5OLDIwMTAsLCwsLCxOT0FVRElUKUBSQ19FU1RJTUFURShFQklUREEsTUVBT","ixDQUxfVFdBLDIwMTAsMCkpICogKFJHRl9FWENIX1JBVEVfRlAoQU5OLDIwMTAsLCwsVVNEKUBQX0VYQ0hfUkFURShSQ0FfQ1VSUixVU0QpKSk=&amp;WINDOW=FIRST_POPUP&amp;HEIGHT=450&amp;WIDTH=450&amp;START_MAXIMIZED=FALSE&amp;VAR:CALENDAR=FIVEDAY&amp;VAR:SYMBOL=B4Q153&amp;VAR:INDEX=0"}</definedName>
    <definedName name="_47__123Graph_BChart_1AA" localSheetId="37" hidden="1">#REF!</definedName>
    <definedName name="_47__123Graph_BChart_1AA" localSheetId="23" hidden="1">#REF!</definedName>
    <definedName name="_47__123Graph_BChart_1AA" localSheetId="6" hidden="1">#REF!</definedName>
    <definedName name="_47__123Graph_BChart_1AA" localSheetId="11" hidden="1">#REF!</definedName>
    <definedName name="_47__123Graph_BChart_1AA" hidden="1">#REF!</definedName>
    <definedName name="_47__123Graph_CCHART_10" localSheetId="37" hidden="1">#REF!</definedName>
    <definedName name="_47__123Graph_CCHART_10" localSheetId="23" hidden="1">#REF!</definedName>
    <definedName name="_47__123Graph_CCHART_10" localSheetId="6" hidden="1">#REF!</definedName>
    <definedName name="_47__123Graph_CCHART_10" localSheetId="11" hidden="1">#REF!</definedName>
    <definedName name="_47__123Graph_CCHART_10" hidden="1">#REF!</definedName>
    <definedName name="_47__123Graph_CCHART_13" localSheetId="37" hidden="1">#REF!</definedName>
    <definedName name="_47__123Graph_CCHART_13" localSheetId="23" hidden="1">#REF!</definedName>
    <definedName name="_47__123Graph_CCHART_13" localSheetId="6" hidden="1">#REF!</definedName>
    <definedName name="_47__123Graph_CCHART_13" localSheetId="11" hidden="1">#REF!</definedName>
    <definedName name="_47__123Graph_CCHART_13" hidden="1">#REF!</definedName>
    <definedName name="_47__FDSAUDITLINK__" hidden="1">{"fdsup://directions/FAT Viewer?action=UPDATE&amp;creator=factset&amp;DYN_ARGS=TRUE&amp;DOC_NAME=FAT:FQL_AUDITING_CLIENT_TEMPLATE.FAT&amp;display_string=Audit&amp;VAR:KEY=GTYVUTCXAP&amp;VAR:QUERY=UkdGX1BBWV9PVVRfUkFUSU8oQU5OLDIwMDksLCwsLCxOT0FVRElUKQ==&amp;WINDOW=FIRST_POPUP&amp;HEIGHT=45","0&amp;WIDTH=450&amp;START_MAXIMIZED=FALSE&amp;VAR:CALENDAR=FIVEDAY&amp;VAR:SYMBOL=564156&amp;VAR:INDEX=0"}</definedName>
    <definedName name="_47__FDSAUDITLINK___1" hidden="1">{"fdsup://directions/FAT Viewer?action=UPDATE&amp;creator=factset&amp;DYN_ARGS=TRUE&amp;DOC_NAME=FAT:FQL_AUDITING_CLIENT_TEMPLATE.FAT&amp;display_string=Audit&amp;VAR:KEY=GTYVUTCXAP&amp;VAR:QUERY=UkdGX1BBWV9PVVRfUkFUSU8oQU5OLDIwMDksLCwsLCxOT0FVRElUKQ==&amp;WINDOW=FIRST_POPUP&amp;HEIGHT=45","0&amp;WIDTH=450&amp;START_MAXIMIZED=FALSE&amp;VAR:CALENDAR=FIVEDAY&amp;VAR:SYMBOL=564156&amp;VAR:INDEX=0"}</definedName>
    <definedName name="_47__FDSAUDITLINK___2" hidden="1">{"fdsup://directions/FAT Viewer?action=UPDATE&amp;creator=factset&amp;DYN_ARGS=TRUE&amp;DOC_NAME=FAT:FQL_AUDITING_CLIENT_TEMPLATE.FAT&amp;display_string=Audit&amp;VAR:KEY=GTYVUTCXAP&amp;VAR:QUERY=UkdGX1BBWV9PVVRfUkFUSU8oQU5OLDIwMDksLCwsLCxOT0FVRElUKQ==&amp;WINDOW=FIRST_POPUP&amp;HEIGHT=45","0&amp;WIDTH=450&amp;START_MAXIMIZED=FALSE&amp;VAR:CALENDAR=FIVEDAY&amp;VAR:SYMBOL=564156&amp;VAR:INDEX=0"}</definedName>
    <definedName name="_47__FDSAUDITLINK___3" hidden="1">{"fdsup://directions/FAT Viewer?action=UPDATE&amp;creator=factset&amp;DYN_ARGS=TRUE&amp;DOC_NAME=FAT:FQL_AUDITING_CLIENT_TEMPLATE.FAT&amp;display_string=Audit&amp;VAR:KEY=GTYVUTCXAP&amp;VAR:QUERY=UkdGX1BBWV9PVVRfUkFUSU8oQU5OLDIwMDksLCwsLCxOT0FVRElUKQ==&amp;WINDOW=FIRST_POPUP&amp;HEIGHT=45","0&amp;WIDTH=450&amp;START_MAXIMIZED=FALSE&amp;VAR:CALENDAR=FIVEDAY&amp;VAR:SYMBOL=564156&amp;VAR:INDEX=0"}</definedName>
    <definedName name="_470__FDSAUDITLINK__" hidden="1">{"fdsup://directions/FAT Viewer?action=UPDATE&amp;creator=factset&amp;DYN_ARGS=TRUE&amp;DOC_NAME=FAT:FQL_AUDITING_CLIENT_TEMPLATE.FAT&amp;display_string=Audit&amp;VAR:KEY=TEBYDCPEPM&amp;VAR:QUERY=KChSR0ZfRUJJVERBX09QRVIoQU5OLDIwMTEsLCwsLCxOT0FVRElUKUBSQ19FU1RJTUFURShFQklUREEsTUVBT","ixDQUxfVFdBLDIwMTEsMCkpICogKFJHRl9FWENIX1JBVEVfRlAoQU5OLDIwMTEsLCwsVVNEKUBQX0VYQ0hfUkFURShSQ0FfQ1VSUixVU0QpKSk=&amp;WINDOW=FIRST_POPUP&amp;HEIGHT=450&amp;WIDTH=450&amp;START_MAXIMIZED=FALSE&amp;VAR:CALENDAR=FIVEDAY&amp;VAR:SYMBOL=B1WJ4X&amp;VAR:INDEX=0"}</definedName>
    <definedName name="_470__FDSAUDITLINK___1" hidden="1">{"fdsup://directions/FAT Viewer?action=UPDATE&amp;creator=factset&amp;DYN_ARGS=TRUE&amp;DOC_NAME=FAT:FQL_AUDITING_CLIENT_TEMPLATE.FAT&amp;display_string=Audit&amp;VAR:KEY=TEBYDCPEPM&amp;VAR:QUERY=KChSR0ZfRUJJVERBX09QRVIoQU5OLDIwMTEsLCwsLCxOT0FVRElUKUBSQ19FU1RJTUFURShFQklUREEsTUVBT","ixDQUxfVFdBLDIwMTEsMCkpICogKFJHRl9FWENIX1JBVEVfRlAoQU5OLDIwMTEsLCwsVVNEKUBQX0VYQ0hfUkFURShSQ0FfQ1VSUixVU0QpKSk=&amp;WINDOW=FIRST_POPUP&amp;HEIGHT=450&amp;WIDTH=450&amp;START_MAXIMIZED=FALSE&amp;VAR:CALENDAR=FIVEDAY&amp;VAR:SYMBOL=B1WJ4X&amp;VAR:INDEX=0"}</definedName>
    <definedName name="_470__FDSAUDITLINK___2" hidden="1">{"fdsup://directions/FAT Viewer?action=UPDATE&amp;creator=factset&amp;DYN_ARGS=TRUE&amp;DOC_NAME=FAT:FQL_AUDITING_CLIENT_TEMPLATE.FAT&amp;display_string=Audit&amp;VAR:KEY=TEBYDCPEPM&amp;VAR:QUERY=KChSR0ZfRUJJVERBX09QRVIoQU5OLDIwMTEsLCwsLCxOT0FVRElUKUBSQ19FU1RJTUFURShFQklUREEsTUVBT","ixDQUxfVFdBLDIwMTEsMCkpICogKFJHRl9FWENIX1JBVEVfRlAoQU5OLDIwMTEsLCwsVVNEKUBQX0VYQ0hfUkFURShSQ0FfQ1VSUixVU0QpKSk=&amp;WINDOW=FIRST_POPUP&amp;HEIGHT=450&amp;WIDTH=450&amp;START_MAXIMIZED=FALSE&amp;VAR:CALENDAR=FIVEDAY&amp;VAR:SYMBOL=B1WJ4X&amp;VAR:INDEX=0"}</definedName>
    <definedName name="_470__FDSAUDITLINK___3" hidden="1">{"fdsup://directions/FAT Viewer?action=UPDATE&amp;creator=factset&amp;DYN_ARGS=TRUE&amp;DOC_NAME=FAT:FQL_AUDITING_CLIENT_TEMPLATE.FAT&amp;display_string=Audit&amp;VAR:KEY=TEBYDCPEPM&amp;VAR:QUERY=KChSR0ZfRUJJVERBX09QRVIoQU5OLDIwMTEsLCwsLCxOT0FVRElUKUBSQ19FU1RJTUFURShFQklUREEsTUVBT","ixDQUxfVFdBLDIwMTEsMCkpICogKFJHRl9FWENIX1JBVEVfRlAoQU5OLDIwMTEsLCwsVVNEKUBQX0VYQ0hfUkFURShSQ0FfQ1VSUixVU0QpKSk=&amp;WINDOW=FIRST_POPUP&amp;HEIGHT=450&amp;WIDTH=450&amp;START_MAXIMIZED=FALSE&amp;VAR:CALENDAR=FIVEDAY&amp;VAR:SYMBOL=B1WJ4X&amp;VAR:INDEX=0"}</definedName>
    <definedName name="_48__123Graph_BChart_1AB" localSheetId="37" hidden="1">#REF!</definedName>
    <definedName name="_48__123Graph_BChart_1AB" localSheetId="23" hidden="1">#REF!</definedName>
    <definedName name="_48__123Graph_BChart_1AB" localSheetId="6" hidden="1">#REF!</definedName>
    <definedName name="_48__123Graph_BChart_1AB" localSheetId="11" hidden="1">#REF!</definedName>
    <definedName name="_48__123Graph_BChart_1AB" hidden="1">#REF!</definedName>
    <definedName name="_48__123Graph_CCHART_14" localSheetId="37" hidden="1">#REF!</definedName>
    <definedName name="_48__123Graph_CCHART_14" localSheetId="23" hidden="1">#REF!</definedName>
    <definedName name="_48__123Graph_CCHART_14" localSheetId="6" hidden="1">#REF!</definedName>
    <definedName name="_48__123Graph_CCHART_14" localSheetId="11" hidden="1">#REF!</definedName>
    <definedName name="_48__123Graph_CCHART_14" hidden="1">#REF!</definedName>
    <definedName name="_48__FDSAUDITLINK__" hidden="1">{"fdsup://directions/FAT Viewer?action=UPDATE&amp;creator=factset&amp;DYN_ARGS=TRUE&amp;DOC_NAME=FAT:FQL_AUDITING_CLIENT_TEMPLATE.FAT&amp;display_string=Audit&amp;VAR:KEY=GZODAPEFWN&amp;VAR:QUERY=UkdGX1BBWV9PVVRfUkFUSU8oQU5OLDIwMDksLCwsLCxOT0FVRElUKQ==&amp;WINDOW=FIRST_POPUP&amp;HEIGHT=45","0&amp;WIDTH=450&amp;START_MAXIMIZED=FALSE&amp;VAR:CALENDAR=FIVEDAY&amp;VAR:SYMBOL=088470&amp;VAR:INDEX=0"}</definedName>
    <definedName name="_48__FDSAUDITLINK___1" hidden="1">{"fdsup://directions/FAT Viewer?action=UPDATE&amp;creator=factset&amp;DYN_ARGS=TRUE&amp;DOC_NAME=FAT:FQL_AUDITING_CLIENT_TEMPLATE.FAT&amp;display_string=Audit&amp;VAR:KEY=GZODAPEFWN&amp;VAR:QUERY=UkdGX1BBWV9PVVRfUkFUSU8oQU5OLDIwMDksLCwsLCxOT0FVRElUKQ==&amp;WINDOW=FIRST_POPUP&amp;HEIGHT=45","0&amp;WIDTH=450&amp;START_MAXIMIZED=FALSE&amp;VAR:CALENDAR=FIVEDAY&amp;VAR:SYMBOL=088470&amp;VAR:INDEX=0"}</definedName>
    <definedName name="_48__FDSAUDITLINK___2" hidden="1">{"fdsup://directions/FAT Viewer?action=UPDATE&amp;creator=factset&amp;DYN_ARGS=TRUE&amp;DOC_NAME=FAT:FQL_AUDITING_CLIENT_TEMPLATE.FAT&amp;display_string=Audit&amp;VAR:KEY=GZODAPEFWN&amp;VAR:QUERY=UkdGX1BBWV9PVVRfUkFUSU8oQU5OLDIwMDksLCwsLCxOT0FVRElUKQ==&amp;WINDOW=FIRST_POPUP&amp;HEIGHT=45","0&amp;WIDTH=450&amp;START_MAXIMIZED=FALSE&amp;VAR:CALENDAR=FIVEDAY&amp;VAR:SYMBOL=088470&amp;VAR:INDEX=0"}</definedName>
    <definedName name="_48__FDSAUDITLINK___3" hidden="1">{"fdsup://directions/FAT Viewer?action=UPDATE&amp;creator=factset&amp;DYN_ARGS=TRUE&amp;DOC_NAME=FAT:FQL_AUDITING_CLIENT_TEMPLATE.FAT&amp;display_string=Audit&amp;VAR:KEY=GZODAPEFWN&amp;VAR:QUERY=UkdGX1BBWV9PVVRfUkFUSU8oQU5OLDIwMDksLCwsLCxOT0FVRElUKQ==&amp;WINDOW=FIRST_POPUP&amp;HEIGHT=45","0&amp;WIDTH=450&amp;START_MAXIMIZED=FALSE&amp;VAR:CALENDAR=FIVEDAY&amp;VAR:SYMBOL=088470&amp;VAR:INDEX=0"}</definedName>
    <definedName name="_481__FDSAUDITLINK__" hidden="1">{"fdsup://directions/FAT Viewer?action=UPDATE&amp;creator=factset&amp;DYN_ARGS=TRUE&amp;DOC_NAME=FAT:FQL_AUDITING_CLIENT_TEMPLATE.FAT&amp;display_string=Audit&amp;VAR:KEY=XMVEZMBKZQ&amp;VAR:QUERY=KChSR0ZfTkVUX0lOQyhBTk4sMjAxMSwsLCwsLE5PQVVESVQpQFJDX0VTVElNQVRFKEVCSVQsTUVBTixDQUxfV","FdBLDIwMTEsMCkpICogKFJHRl9FWENIX1JBVEVfRlAoQU5OLDIwMTEsLCwsVVNEKUBQX0VYQ0hfUkFURShSQ0FfQ1VSUixVU0QpKSk=&amp;WINDOW=FIRST_POPUP&amp;HEIGHT=450&amp;WIDTH=450&amp;START_MAXIMIZED=FALSE&amp;VAR:CALENDAR=FIVEDAY&amp;VAR:SYMBOL=B1WJ4X&amp;VAR:INDEX=0"}</definedName>
    <definedName name="_481__FDSAUDITLINK___1" hidden="1">{"fdsup://directions/FAT Viewer?action=UPDATE&amp;creator=factset&amp;DYN_ARGS=TRUE&amp;DOC_NAME=FAT:FQL_AUDITING_CLIENT_TEMPLATE.FAT&amp;display_string=Audit&amp;VAR:KEY=XMVEZMBKZQ&amp;VAR:QUERY=KChSR0ZfTkVUX0lOQyhBTk4sMjAxMSwsLCwsLE5PQVVESVQpQFJDX0VTVElNQVRFKEVCSVQsTUVBTixDQUxfV","FdBLDIwMTEsMCkpICogKFJHRl9FWENIX1JBVEVfRlAoQU5OLDIwMTEsLCwsVVNEKUBQX0VYQ0hfUkFURShSQ0FfQ1VSUixVU0QpKSk=&amp;WINDOW=FIRST_POPUP&amp;HEIGHT=450&amp;WIDTH=450&amp;START_MAXIMIZED=FALSE&amp;VAR:CALENDAR=FIVEDAY&amp;VAR:SYMBOL=B1WJ4X&amp;VAR:INDEX=0"}</definedName>
    <definedName name="_481__FDSAUDITLINK___2" hidden="1">{"fdsup://directions/FAT Viewer?action=UPDATE&amp;creator=factset&amp;DYN_ARGS=TRUE&amp;DOC_NAME=FAT:FQL_AUDITING_CLIENT_TEMPLATE.FAT&amp;display_string=Audit&amp;VAR:KEY=XMVEZMBKZQ&amp;VAR:QUERY=KChSR0ZfTkVUX0lOQyhBTk4sMjAxMSwsLCwsLE5PQVVESVQpQFJDX0VTVElNQVRFKEVCSVQsTUVBTixDQUxfV","FdBLDIwMTEsMCkpICogKFJHRl9FWENIX1JBVEVfRlAoQU5OLDIwMTEsLCwsVVNEKUBQX0VYQ0hfUkFURShSQ0FfQ1VSUixVU0QpKSk=&amp;WINDOW=FIRST_POPUP&amp;HEIGHT=450&amp;WIDTH=450&amp;START_MAXIMIZED=FALSE&amp;VAR:CALENDAR=FIVEDAY&amp;VAR:SYMBOL=B1WJ4X&amp;VAR:INDEX=0"}</definedName>
    <definedName name="_481__FDSAUDITLINK___3" hidden="1">{"fdsup://directions/FAT Viewer?action=UPDATE&amp;creator=factset&amp;DYN_ARGS=TRUE&amp;DOC_NAME=FAT:FQL_AUDITING_CLIENT_TEMPLATE.FAT&amp;display_string=Audit&amp;VAR:KEY=XMVEZMBKZQ&amp;VAR:QUERY=KChSR0ZfTkVUX0lOQyhBTk4sMjAxMSwsLCwsLE5PQVVESVQpQFJDX0VTVElNQVRFKEVCSVQsTUVBTixDQUxfV","FdBLDIwMTEsMCkpICogKFJHRl9FWENIX1JBVEVfRlAoQU5OLDIwMTEsLCwsVVNEKUBQX0VYQ0hfUkFURShSQ0FfQ1VSUixVU0QpKSk=&amp;WINDOW=FIRST_POPUP&amp;HEIGHT=450&amp;WIDTH=450&amp;START_MAXIMIZED=FALSE&amp;VAR:CALENDAR=FIVEDAY&amp;VAR:SYMBOL=B1WJ4X&amp;VAR:INDEX=0"}</definedName>
    <definedName name="_482__FDSAUDITLINK__" hidden="1">{"fdsup://directions/FAT Viewer?action=UPDATE&amp;creator=factset&amp;DYN_ARGS=TRUE&amp;DOC_NAME=FAT:FQL_AUDITING_CLIENT_TEMPLATE.FAT&amp;display_string=Audit&amp;VAR:KEY=RGDWPOFOVK&amp;VAR:QUERY=KChSR0ZfRUJJVERBX09QRVIoQU5OLDIwMDksLCwsLCxOT0FVRElUKUBSQ19FU1RJTUFURShFQklUREEsTUVBT","ixDQUxfVFdBLDIwMDksMCkpICogKFJHRl9FWENIX1JBVEVfRlAoQU5OLDIwMDksLCwsVVNEKUBQX0VYQ0hfUkFURShSQ0FfQ1VSUixVU0QpKSk=&amp;WINDOW=FIRST_POPUP&amp;HEIGHT=450&amp;WIDTH=450&amp;START_MAXIMIZED=FALSE&amp;VAR:CALENDAR=FIVEDAY&amp;VAR:SYMBOL=B4Q153&amp;VAR:INDEX=0"}</definedName>
    <definedName name="_482__FDSAUDITLINK___1" hidden="1">{"fdsup://directions/FAT Viewer?action=UPDATE&amp;creator=factset&amp;DYN_ARGS=TRUE&amp;DOC_NAME=FAT:FQL_AUDITING_CLIENT_TEMPLATE.FAT&amp;display_string=Audit&amp;VAR:KEY=RGDWPOFOVK&amp;VAR:QUERY=KChSR0ZfRUJJVERBX09QRVIoQU5OLDIwMDksLCwsLCxOT0FVRElUKUBSQ19FU1RJTUFURShFQklUREEsTUVBT","ixDQUxfVFdBLDIwMDksMCkpICogKFJHRl9FWENIX1JBVEVfRlAoQU5OLDIwMDksLCwsVVNEKUBQX0VYQ0hfUkFURShSQ0FfQ1VSUixVU0QpKSk=&amp;WINDOW=FIRST_POPUP&amp;HEIGHT=450&amp;WIDTH=450&amp;START_MAXIMIZED=FALSE&amp;VAR:CALENDAR=FIVEDAY&amp;VAR:SYMBOL=B4Q153&amp;VAR:INDEX=0"}</definedName>
    <definedName name="_482__FDSAUDITLINK___2" hidden="1">{"fdsup://directions/FAT Viewer?action=UPDATE&amp;creator=factset&amp;DYN_ARGS=TRUE&amp;DOC_NAME=FAT:FQL_AUDITING_CLIENT_TEMPLATE.FAT&amp;display_string=Audit&amp;VAR:KEY=RGDWPOFOVK&amp;VAR:QUERY=KChSR0ZfRUJJVERBX09QRVIoQU5OLDIwMDksLCwsLCxOT0FVRElUKUBSQ19FU1RJTUFURShFQklUREEsTUVBT","ixDQUxfVFdBLDIwMDksMCkpICogKFJHRl9FWENIX1JBVEVfRlAoQU5OLDIwMDksLCwsVVNEKUBQX0VYQ0hfUkFURShSQ0FfQ1VSUixVU0QpKSk=&amp;WINDOW=FIRST_POPUP&amp;HEIGHT=450&amp;WIDTH=450&amp;START_MAXIMIZED=FALSE&amp;VAR:CALENDAR=FIVEDAY&amp;VAR:SYMBOL=B4Q153&amp;VAR:INDEX=0"}</definedName>
    <definedName name="_482__FDSAUDITLINK___3" hidden="1">{"fdsup://directions/FAT Viewer?action=UPDATE&amp;creator=factset&amp;DYN_ARGS=TRUE&amp;DOC_NAME=FAT:FQL_AUDITING_CLIENT_TEMPLATE.FAT&amp;display_string=Audit&amp;VAR:KEY=RGDWPOFOVK&amp;VAR:QUERY=KChSR0ZfRUJJVERBX09QRVIoQU5OLDIwMDksLCwsLCxOT0FVRElUKUBSQ19FU1RJTUFURShFQklUREEsTUVBT","ixDQUxfVFdBLDIwMDksMCkpICogKFJHRl9FWENIX1JBVEVfRlAoQU5OLDIwMDksLCwsVVNEKUBQX0VYQ0hfUkFURShSQ0FfQ1VSUixVU0QpKSk=&amp;WINDOW=FIRST_POPUP&amp;HEIGHT=450&amp;WIDTH=450&amp;START_MAXIMIZED=FALSE&amp;VAR:CALENDAR=FIVEDAY&amp;VAR:SYMBOL=B4Q153&amp;VAR:INDEX=0"}</definedName>
    <definedName name="_483__FDSAUDITLINK__" hidden="1">{"fdsup://directions/FAT Viewer?action=UPDATE&amp;creator=factset&amp;DYN_ARGS=TRUE&amp;DOC_NAME=FAT:FQL_AUDITING_CLIENT_TEMPLATE.FAT&amp;display_string=Audit&amp;VAR:KEY=VIRMDKZELA&amp;VAR:QUERY=KChSR0ZfTkVUX0lOQyhBTk4sMjAwOSwsLCwsLE5PQVVESVQpQFJDX0VTVElNQVRFKEVCSVQsTUVBTixDQUxfV","FdBLDIwMDksMCkpICogKFJHRl9FWENIX1JBVEVfRlAoQU5OLDIwMDksLCwsVVNEKUBQX0VYQ0hfUkFURShSQ0FfQ1VSUixVU0QpKSk=&amp;WINDOW=FIRST_POPUP&amp;HEIGHT=450&amp;WIDTH=450&amp;START_MAXIMIZED=FALSE&amp;VAR:CALENDAR=FIVEDAY&amp;VAR:SYMBOL=607912&amp;VAR:INDEX=0"}</definedName>
    <definedName name="_483__FDSAUDITLINK___1" hidden="1">{"fdsup://directions/FAT Viewer?action=UPDATE&amp;creator=factset&amp;DYN_ARGS=TRUE&amp;DOC_NAME=FAT:FQL_AUDITING_CLIENT_TEMPLATE.FAT&amp;display_string=Audit&amp;VAR:KEY=VIRMDKZELA&amp;VAR:QUERY=KChSR0ZfTkVUX0lOQyhBTk4sMjAwOSwsLCwsLE5PQVVESVQpQFJDX0VTVElNQVRFKEVCSVQsTUVBTixDQUxfV","FdBLDIwMDksMCkpICogKFJHRl9FWENIX1JBVEVfRlAoQU5OLDIwMDksLCwsVVNEKUBQX0VYQ0hfUkFURShSQ0FfQ1VSUixVU0QpKSk=&amp;WINDOW=FIRST_POPUP&amp;HEIGHT=450&amp;WIDTH=450&amp;START_MAXIMIZED=FALSE&amp;VAR:CALENDAR=FIVEDAY&amp;VAR:SYMBOL=607912&amp;VAR:INDEX=0"}</definedName>
    <definedName name="_483__FDSAUDITLINK___2" hidden="1">{"fdsup://directions/FAT Viewer?action=UPDATE&amp;creator=factset&amp;DYN_ARGS=TRUE&amp;DOC_NAME=FAT:FQL_AUDITING_CLIENT_TEMPLATE.FAT&amp;display_string=Audit&amp;VAR:KEY=VIRMDKZELA&amp;VAR:QUERY=KChSR0ZfTkVUX0lOQyhBTk4sMjAwOSwsLCwsLE5PQVVESVQpQFJDX0VTVElNQVRFKEVCSVQsTUVBTixDQUxfV","FdBLDIwMDksMCkpICogKFJHRl9FWENIX1JBVEVfRlAoQU5OLDIwMDksLCwsVVNEKUBQX0VYQ0hfUkFURShSQ0FfQ1VSUixVU0QpKSk=&amp;WINDOW=FIRST_POPUP&amp;HEIGHT=450&amp;WIDTH=450&amp;START_MAXIMIZED=FALSE&amp;VAR:CALENDAR=FIVEDAY&amp;VAR:SYMBOL=607912&amp;VAR:INDEX=0"}</definedName>
    <definedName name="_483__FDSAUDITLINK___3" hidden="1">{"fdsup://directions/FAT Viewer?action=UPDATE&amp;creator=factset&amp;DYN_ARGS=TRUE&amp;DOC_NAME=FAT:FQL_AUDITING_CLIENT_TEMPLATE.FAT&amp;display_string=Audit&amp;VAR:KEY=VIRMDKZELA&amp;VAR:QUERY=KChSR0ZfTkVUX0lOQyhBTk4sMjAwOSwsLCwsLE5PQVVESVQpQFJDX0VTVElNQVRFKEVCSVQsTUVBTixDQUxfV","FdBLDIwMDksMCkpICogKFJHRl9FWENIX1JBVEVfRlAoQU5OLDIwMDksLCwsVVNEKUBQX0VYQ0hfUkFURShSQ0FfQ1VSUixVU0QpKSk=&amp;WINDOW=FIRST_POPUP&amp;HEIGHT=450&amp;WIDTH=450&amp;START_MAXIMIZED=FALSE&amp;VAR:CALENDAR=FIVEDAY&amp;VAR:SYMBOL=607912&amp;VAR:INDEX=0"}</definedName>
    <definedName name="_484__FDSAUDITLINK__" hidden="1">{"fdsup://directions/FAT Viewer?action=UPDATE&amp;creator=factset&amp;DYN_ARGS=TRUE&amp;DOC_NAME=FAT:FQL_AUDITING_CLIENT_TEMPLATE.FAT&amp;display_string=Audit&amp;VAR:KEY=HIRMVOVCHS&amp;VAR:QUERY=KChSR0ZfRUJJVERBX09QRVIoQU5OLDIwMDksLCwsLCxOT0FVRElUKUBSQ19FU1RJTUFURShFQklUREEsTUVBT","ixDQUxfVFdBLDIwMDksMCkpICogKFJHRl9FWENIX1JBVEVfRlAoQU5OLDIwMDksLCwsVVNEKUBQX0VYQ0hfUkFURShSQ0FfQ1VSUixVU0QpKSk=&amp;WINDOW=FIRST_POPUP&amp;HEIGHT=450&amp;WIDTH=450&amp;START_MAXIMIZED=FALSE&amp;VAR:CALENDAR=FIVEDAY&amp;VAR:SYMBOL=289710&amp;VAR:INDEX=0"}</definedName>
    <definedName name="_484__FDSAUDITLINK___1" hidden="1">{"fdsup://directions/FAT Viewer?action=UPDATE&amp;creator=factset&amp;DYN_ARGS=TRUE&amp;DOC_NAME=FAT:FQL_AUDITING_CLIENT_TEMPLATE.FAT&amp;display_string=Audit&amp;VAR:KEY=HIRMVOVCHS&amp;VAR:QUERY=KChSR0ZfRUJJVERBX09QRVIoQU5OLDIwMDksLCwsLCxOT0FVRElUKUBSQ19FU1RJTUFURShFQklUREEsTUVBT","ixDQUxfVFdBLDIwMDksMCkpICogKFJHRl9FWENIX1JBVEVfRlAoQU5OLDIwMDksLCwsVVNEKUBQX0VYQ0hfUkFURShSQ0FfQ1VSUixVU0QpKSk=&amp;WINDOW=FIRST_POPUP&amp;HEIGHT=450&amp;WIDTH=450&amp;START_MAXIMIZED=FALSE&amp;VAR:CALENDAR=FIVEDAY&amp;VAR:SYMBOL=289710&amp;VAR:INDEX=0"}</definedName>
    <definedName name="_484__FDSAUDITLINK___2" hidden="1">{"fdsup://directions/FAT Viewer?action=UPDATE&amp;creator=factset&amp;DYN_ARGS=TRUE&amp;DOC_NAME=FAT:FQL_AUDITING_CLIENT_TEMPLATE.FAT&amp;display_string=Audit&amp;VAR:KEY=HIRMVOVCHS&amp;VAR:QUERY=KChSR0ZfRUJJVERBX09QRVIoQU5OLDIwMDksLCwsLCxOT0FVRElUKUBSQ19FU1RJTUFURShFQklUREEsTUVBT","ixDQUxfVFdBLDIwMDksMCkpICogKFJHRl9FWENIX1JBVEVfRlAoQU5OLDIwMDksLCwsVVNEKUBQX0VYQ0hfUkFURShSQ0FfQ1VSUixVU0QpKSk=&amp;WINDOW=FIRST_POPUP&amp;HEIGHT=450&amp;WIDTH=450&amp;START_MAXIMIZED=FALSE&amp;VAR:CALENDAR=FIVEDAY&amp;VAR:SYMBOL=289710&amp;VAR:INDEX=0"}</definedName>
    <definedName name="_484__FDSAUDITLINK___3" hidden="1">{"fdsup://directions/FAT Viewer?action=UPDATE&amp;creator=factset&amp;DYN_ARGS=TRUE&amp;DOC_NAME=FAT:FQL_AUDITING_CLIENT_TEMPLATE.FAT&amp;display_string=Audit&amp;VAR:KEY=HIRMVOVCHS&amp;VAR:QUERY=KChSR0ZfRUJJVERBX09QRVIoQU5OLDIwMDksLCwsLCxOT0FVRElUKUBSQ19FU1RJTUFURShFQklUREEsTUVBT","ixDQUxfVFdBLDIwMDksMCkpICogKFJHRl9FWENIX1JBVEVfRlAoQU5OLDIwMDksLCwsVVNEKUBQX0VYQ0hfUkFURShSQ0FfQ1VSUixVU0QpKSk=&amp;WINDOW=FIRST_POPUP&amp;HEIGHT=450&amp;WIDTH=450&amp;START_MAXIMIZED=FALSE&amp;VAR:CALENDAR=FIVEDAY&amp;VAR:SYMBOL=289710&amp;VAR:INDEX=0"}</definedName>
    <definedName name="_485__FDSAUDITLINK__" hidden="1">{"fdsup://directions/FAT Viewer?action=UPDATE&amp;creator=factset&amp;DYN_ARGS=TRUE&amp;DOC_NAME=FAT:FQL_AUDITING_CLIENT_TEMPLATE.FAT&amp;display_string=Audit&amp;VAR:KEY=BSDWPWXMZE&amp;VAR:QUERY=KChSR0ZfTkVUX0lOQyhBTk4sMjAxMCwsLCwsLE5PQVVESVQpQFJDX0VTVElNQVRFKEVCSVQsTUVBTixDQUxfV","FdBLDIwMTAsMCkpICogKFJHRl9FWENIX1JBVEVfRlAoQU5OLDIwMTAsLCwsVVNEKUBQX0VYQ0hfUkFURShSQ0FfQ1VSUixVU0QpKSk=&amp;WINDOW=FIRST_POPUP&amp;HEIGHT=450&amp;WIDTH=450&amp;START_MAXIMIZED=FALSE&amp;VAR:CALENDAR=FIVEDAY&amp;VAR:SYMBOL=623084&amp;VAR:INDEX=0"}</definedName>
    <definedName name="_485__FDSAUDITLINK___1" hidden="1">{"fdsup://directions/FAT Viewer?action=UPDATE&amp;creator=factset&amp;DYN_ARGS=TRUE&amp;DOC_NAME=FAT:FQL_AUDITING_CLIENT_TEMPLATE.FAT&amp;display_string=Audit&amp;VAR:KEY=BSDWPWXMZE&amp;VAR:QUERY=KChSR0ZfTkVUX0lOQyhBTk4sMjAxMCwsLCwsLE5PQVVESVQpQFJDX0VTVElNQVRFKEVCSVQsTUVBTixDQUxfV","FdBLDIwMTAsMCkpICogKFJHRl9FWENIX1JBVEVfRlAoQU5OLDIwMTAsLCwsVVNEKUBQX0VYQ0hfUkFURShSQ0FfQ1VSUixVU0QpKSk=&amp;WINDOW=FIRST_POPUP&amp;HEIGHT=450&amp;WIDTH=450&amp;START_MAXIMIZED=FALSE&amp;VAR:CALENDAR=FIVEDAY&amp;VAR:SYMBOL=623084&amp;VAR:INDEX=0"}</definedName>
    <definedName name="_485__FDSAUDITLINK___2" hidden="1">{"fdsup://directions/FAT Viewer?action=UPDATE&amp;creator=factset&amp;DYN_ARGS=TRUE&amp;DOC_NAME=FAT:FQL_AUDITING_CLIENT_TEMPLATE.FAT&amp;display_string=Audit&amp;VAR:KEY=BSDWPWXMZE&amp;VAR:QUERY=KChSR0ZfTkVUX0lOQyhBTk4sMjAxMCwsLCwsLE5PQVVESVQpQFJDX0VTVElNQVRFKEVCSVQsTUVBTixDQUxfV","FdBLDIwMTAsMCkpICogKFJHRl9FWENIX1JBVEVfRlAoQU5OLDIwMTAsLCwsVVNEKUBQX0VYQ0hfUkFURShSQ0FfQ1VSUixVU0QpKSk=&amp;WINDOW=FIRST_POPUP&amp;HEIGHT=450&amp;WIDTH=450&amp;START_MAXIMIZED=FALSE&amp;VAR:CALENDAR=FIVEDAY&amp;VAR:SYMBOL=623084&amp;VAR:INDEX=0"}</definedName>
    <definedName name="_485__FDSAUDITLINK___3" hidden="1">{"fdsup://directions/FAT Viewer?action=UPDATE&amp;creator=factset&amp;DYN_ARGS=TRUE&amp;DOC_NAME=FAT:FQL_AUDITING_CLIENT_TEMPLATE.FAT&amp;display_string=Audit&amp;VAR:KEY=BSDWPWXMZE&amp;VAR:QUERY=KChSR0ZfTkVUX0lOQyhBTk4sMjAxMCwsLCwsLE5PQVVESVQpQFJDX0VTVElNQVRFKEVCSVQsTUVBTixDQUxfV","FdBLDIwMTAsMCkpICogKFJHRl9FWENIX1JBVEVfRlAoQU5OLDIwMTAsLCwsVVNEKUBQX0VYQ0hfUkFURShSQ0FfQ1VSUixVU0QpKSk=&amp;WINDOW=FIRST_POPUP&amp;HEIGHT=450&amp;WIDTH=450&amp;START_MAXIMIZED=FALSE&amp;VAR:CALENDAR=FIVEDAY&amp;VAR:SYMBOL=623084&amp;VAR:INDEX=0"}</definedName>
    <definedName name="_489__FDSAUDITLINK__" hidden="1">{"fdsup://directions/FAT Viewer?action=UPDATE&amp;creator=factset&amp;DYN_ARGS=TRUE&amp;DOC_NAME=FAT:FQL_AUDITING_CLIENT_TEMPLATE.FAT&amp;display_string=Audit&amp;VAR:KEY=ZCZUDCBOZE&amp;VAR:QUERY=KChSR0ZfTkVUX0lOQyhBTk4sMjAxMCwsLCwsLE5PQVVESVQpQFJDX0VTVElNQVRFKEVCSVQsTUVBTixDQUxfV","FdBLDIwMTAsMCkpICogKFJHRl9FWENIX1JBVEVfRlAoQU5OLDIwMTAsLCwsVVNEKUBQX0VYQ0hfUkFURShSQ0FfQ1VSUixVU0QpKSk=&amp;WINDOW=FIRST_POPUP&amp;HEIGHT=450&amp;WIDTH=450&amp;START_MAXIMIZED=FALSE&amp;VAR:CALENDAR=FIVEDAY&amp;VAR:SYMBOL=B1WJ4X&amp;VAR:INDEX=0"}</definedName>
    <definedName name="_489__FDSAUDITLINK___1" hidden="1">{"fdsup://directions/FAT Viewer?action=UPDATE&amp;creator=factset&amp;DYN_ARGS=TRUE&amp;DOC_NAME=FAT:FQL_AUDITING_CLIENT_TEMPLATE.FAT&amp;display_string=Audit&amp;VAR:KEY=ZCZUDCBOZE&amp;VAR:QUERY=KChSR0ZfTkVUX0lOQyhBTk4sMjAxMCwsLCwsLE5PQVVESVQpQFJDX0VTVElNQVRFKEVCSVQsTUVBTixDQUxfV","FdBLDIwMTAsMCkpICogKFJHRl9FWENIX1JBVEVfRlAoQU5OLDIwMTAsLCwsVVNEKUBQX0VYQ0hfUkFURShSQ0FfQ1VSUixVU0QpKSk=&amp;WINDOW=FIRST_POPUP&amp;HEIGHT=450&amp;WIDTH=450&amp;START_MAXIMIZED=FALSE&amp;VAR:CALENDAR=FIVEDAY&amp;VAR:SYMBOL=B1WJ4X&amp;VAR:INDEX=0"}</definedName>
    <definedName name="_489__FDSAUDITLINK___2" hidden="1">{"fdsup://directions/FAT Viewer?action=UPDATE&amp;creator=factset&amp;DYN_ARGS=TRUE&amp;DOC_NAME=FAT:FQL_AUDITING_CLIENT_TEMPLATE.FAT&amp;display_string=Audit&amp;VAR:KEY=ZCZUDCBOZE&amp;VAR:QUERY=KChSR0ZfTkVUX0lOQyhBTk4sMjAxMCwsLCwsLE5PQVVESVQpQFJDX0VTVElNQVRFKEVCSVQsTUVBTixDQUxfV","FdBLDIwMTAsMCkpICogKFJHRl9FWENIX1JBVEVfRlAoQU5OLDIwMTAsLCwsVVNEKUBQX0VYQ0hfUkFURShSQ0FfQ1VSUixVU0QpKSk=&amp;WINDOW=FIRST_POPUP&amp;HEIGHT=450&amp;WIDTH=450&amp;START_MAXIMIZED=FALSE&amp;VAR:CALENDAR=FIVEDAY&amp;VAR:SYMBOL=B1WJ4X&amp;VAR:INDEX=0"}</definedName>
    <definedName name="_489__FDSAUDITLINK___3" hidden="1">{"fdsup://directions/FAT Viewer?action=UPDATE&amp;creator=factset&amp;DYN_ARGS=TRUE&amp;DOC_NAME=FAT:FQL_AUDITING_CLIENT_TEMPLATE.FAT&amp;display_string=Audit&amp;VAR:KEY=ZCZUDCBOZE&amp;VAR:QUERY=KChSR0ZfTkVUX0lOQyhBTk4sMjAxMCwsLCwsLE5PQVVESVQpQFJDX0VTVElNQVRFKEVCSVQsTUVBTixDQUxfV","FdBLDIwMTAsMCkpICogKFJHRl9FWENIX1JBVEVfRlAoQU5OLDIwMTAsLCwsVVNEKUBQX0VYQ0hfUkFURShSQ0FfQ1VSUixVU0QpKSk=&amp;WINDOW=FIRST_POPUP&amp;HEIGHT=450&amp;WIDTH=450&amp;START_MAXIMIZED=FALSE&amp;VAR:CALENDAR=FIVEDAY&amp;VAR:SYMBOL=B1WJ4X&amp;VAR:INDEX=0"}</definedName>
    <definedName name="_48s14_" hidden="1">{#N/A,#N/A,FALSE,"UNIT";#N/A,#N/A,FALSE,"UNIT";#N/A,#N/A,FALSE,"계정"}</definedName>
    <definedName name="_48s6_" hidden="1">{#N/A,#N/A,FALSE,"UNIT";#N/A,#N/A,FALSE,"UNIT";#N/A,#N/A,FALSE,"계정"}</definedName>
    <definedName name="_49__123Graph_BChart_1AC" localSheetId="37" hidden="1">#REF!</definedName>
    <definedName name="_49__123Graph_BChart_1AC" localSheetId="23" hidden="1">#REF!</definedName>
    <definedName name="_49__123Graph_BChart_1AC" localSheetId="6" hidden="1">#REF!</definedName>
    <definedName name="_49__123Graph_BChart_1AC" localSheetId="11" hidden="1">#REF!</definedName>
    <definedName name="_49__123Graph_BChart_1AC" hidden="1">#REF!</definedName>
    <definedName name="_49__123Graph_CCHART_15" localSheetId="37" hidden="1">#REF!</definedName>
    <definedName name="_49__123Graph_CCHART_15" localSheetId="23" hidden="1">#REF!</definedName>
    <definedName name="_49__123Graph_CCHART_15" localSheetId="6" hidden="1">#REF!</definedName>
    <definedName name="_49__123Graph_CCHART_15" localSheetId="11" hidden="1">#REF!</definedName>
    <definedName name="_49__123Graph_CCHART_15" hidden="1">#REF!</definedName>
    <definedName name="_49__FDSAUDITLINK__" hidden="1">{"fdsup://directions/FAT Viewer?action=UPDATE&amp;creator=factset&amp;DYN_ARGS=TRUE&amp;DOC_NAME=FAT:FQL_AUDITING_CLIENT_TEMPLATE.FAT&amp;display_string=Audit&amp;VAR:KEY=APIPYBOTCP&amp;VAR:QUERY=UkdGX1BBWV9PVVRfUkFUSU8oQU5OLDIwMDksLCwsLCxOT0FVRElUKQ==&amp;WINDOW=FIRST_POPUP&amp;HEIGHT=45","0&amp;WIDTH=450&amp;START_MAXIMIZED=FALSE&amp;VAR:CALENDAR=FIVEDAY&amp;VAR:SYMBOL=B10S7M&amp;VAR:INDEX=0"}</definedName>
    <definedName name="_49__FDSAUDITLINK___1" hidden="1">{"fdsup://directions/FAT Viewer?action=UPDATE&amp;creator=factset&amp;DYN_ARGS=TRUE&amp;DOC_NAME=FAT:FQL_AUDITING_CLIENT_TEMPLATE.FAT&amp;display_string=Audit&amp;VAR:KEY=APIPYBOTCP&amp;VAR:QUERY=UkdGX1BBWV9PVVRfUkFUSU8oQU5OLDIwMDksLCwsLCxOT0FVRElUKQ==&amp;WINDOW=FIRST_POPUP&amp;HEIGHT=45","0&amp;WIDTH=450&amp;START_MAXIMIZED=FALSE&amp;VAR:CALENDAR=FIVEDAY&amp;VAR:SYMBOL=B10S7M&amp;VAR:INDEX=0"}</definedName>
    <definedName name="_49__FDSAUDITLINK___2" hidden="1">{"fdsup://directions/FAT Viewer?action=UPDATE&amp;creator=factset&amp;DYN_ARGS=TRUE&amp;DOC_NAME=FAT:FQL_AUDITING_CLIENT_TEMPLATE.FAT&amp;display_string=Audit&amp;VAR:KEY=APIPYBOTCP&amp;VAR:QUERY=UkdGX1BBWV9PVVRfUkFUSU8oQU5OLDIwMDksLCwsLCxOT0FVRElUKQ==&amp;WINDOW=FIRST_POPUP&amp;HEIGHT=45","0&amp;WIDTH=450&amp;START_MAXIMIZED=FALSE&amp;VAR:CALENDAR=FIVEDAY&amp;VAR:SYMBOL=B10S7M&amp;VAR:INDEX=0"}</definedName>
    <definedName name="_49__FDSAUDITLINK___3" hidden="1">{"fdsup://directions/FAT Viewer?action=UPDATE&amp;creator=factset&amp;DYN_ARGS=TRUE&amp;DOC_NAME=FAT:FQL_AUDITING_CLIENT_TEMPLATE.FAT&amp;display_string=Audit&amp;VAR:KEY=APIPYBOTCP&amp;VAR:QUERY=UkdGX1BBWV9PVVRfUkFUSU8oQU5OLDIwMDksLCwsLCxOT0FVRElUKQ==&amp;WINDOW=FIRST_POPUP&amp;HEIGHT=45","0&amp;WIDTH=450&amp;START_MAXIMIZED=FALSE&amp;VAR:CALENDAR=FIVEDAY&amp;VAR:SYMBOL=B10S7M&amp;VAR:INDEX=0"}</definedName>
    <definedName name="_493__FDSAUDITLINK__" hidden="1">{"fdsup://directions/FAT Viewer?action=UPDATE&amp;creator=factset&amp;DYN_ARGS=TRUE&amp;DOC_NAME=FAT:FQL_AUDITING_CLIENT_TEMPLATE.FAT&amp;display_string=Audit&amp;VAR:KEY=JUNKZAVKXY&amp;VAR:QUERY=KChSR0ZfTkVUX0lOQyhBTk4sMjAxMCwsLCwsLE5PQVVESVQpQFJDX0VTVElNQVRFKEVCSVQsTUVBTixDQUxfV","FdBLDIwMTAsMCkpICogKFJHRl9FWENIX1JBVEVfRlAoQU5OLDIwMTAsLCwsVVNEKUBQX0VYQ0hfUkFURShSQ0FfQ1VSUixVU0QpKSk=&amp;WINDOW=FIRST_POPUP&amp;HEIGHT=450&amp;WIDTH=450&amp;START_MAXIMIZED=FALSE&amp;VAR:CALENDAR=FIVEDAY&amp;VAR:SYMBOL=B3PG22&amp;VAR:INDEX=0"}</definedName>
    <definedName name="_493__FDSAUDITLINK___1" hidden="1">{"fdsup://directions/FAT Viewer?action=UPDATE&amp;creator=factset&amp;DYN_ARGS=TRUE&amp;DOC_NAME=FAT:FQL_AUDITING_CLIENT_TEMPLATE.FAT&amp;display_string=Audit&amp;VAR:KEY=JUNKZAVKXY&amp;VAR:QUERY=KChSR0ZfTkVUX0lOQyhBTk4sMjAxMCwsLCwsLE5PQVVESVQpQFJDX0VTVElNQVRFKEVCSVQsTUVBTixDQUxfV","FdBLDIwMTAsMCkpICogKFJHRl9FWENIX1JBVEVfRlAoQU5OLDIwMTAsLCwsVVNEKUBQX0VYQ0hfUkFURShSQ0FfQ1VSUixVU0QpKSk=&amp;WINDOW=FIRST_POPUP&amp;HEIGHT=450&amp;WIDTH=450&amp;START_MAXIMIZED=FALSE&amp;VAR:CALENDAR=FIVEDAY&amp;VAR:SYMBOL=B3PG22&amp;VAR:INDEX=0"}</definedName>
    <definedName name="_493__FDSAUDITLINK___2" hidden="1">{"fdsup://directions/FAT Viewer?action=UPDATE&amp;creator=factset&amp;DYN_ARGS=TRUE&amp;DOC_NAME=FAT:FQL_AUDITING_CLIENT_TEMPLATE.FAT&amp;display_string=Audit&amp;VAR:KEY=JUNKZAVKXY&amp;VAR:QUERY=KChSR0ZfTkVUX0lOQyhBTk4sMjAxMCwsLCwsLE5PQVVESVQpQFJDX0VTVElNQVRFKEVCSVQsTUVBTixDQUxfV","FdBLDIwMTAsMCkpICogKFJHRl9FWENIX1JBVEVfRlAoQU5OLDIwMTAsLCwsVVNEKUBQX0VYQ0hfUkFURShSQ0FfQ1VSUixVU0QpKSk=&amp;WINDOW=FIRST_POPUP&amp;HEIGHT=450&amp;WIDTH=450&amp;START_MAXIMIZED=FALSE&amp;VAR:CALENDAR=FIVEDAY&amp;VAR:SYMBOL=B3PG22&amp;VAR:INDEX=0"}</definedName>
    <definedName name="_493__FDSAUDITLINK___3" hidden="1">{"fdsup://directions/FAT Viewer?action=UPDATE&amp;creator=factset&amp;DYN_ARGS=TRUE&amp;DOC_NAME=FAT:FQL_AUDITING_CLIENT_TEMPLATE.FAT&amp;display_string=Audit&amp;VAR:KEY=JUNKZAVKXY&amp;VAR:QUERY=KChSR0ZfTkVUX0lOQyhBTk4sMjAxMCwsLCwsLE5PQVVESVQpQFJDX0VTVElNQVRFKEVCSVQsTUVBTixDQUxfV","FdBLDIwMTAsMCkpICogKFJHRl9FWENIX1JBVEVfRlAoQU5OLDIwMTAsLCwsVVNEKUBQX0VYQ0hfUkFURShSQ0FfQ1VSUixVU0QpKSk=&amp;WINDOW=FIRST_POPUP&amp;HEIGHT=450&amp;WIDTH=450&amp;START_MAXIMIZED=FALSE&amp;VAR:CALENDAR=FIVEDAY&amp;VAR:SYMBOL=B3PG22&amp;VAR:INDEX=0"}</definedName>
    <definedName name="_494__FDSAUDITLINK__" hidden="1">{"fdsup://directions/FAT Viewer?action=UPDATE&amp;creator=factset&amp;DYN_ARGS=TRUE&amp;DOC_NAME=FAT:FQL_AUDITING_CLIENT_TEMPLATE.FAT&amp;display_string=Audit&amp;VAR:KEY=ROJUFAVIJI&amp;VAR:QUERY=KChSR0ZfU0FMRVMoQU5OLDIwMTEsLCwsLCxOT0FVRElUKUBSQ19FU1RJTUFURShTQUxFUyxNRUFOLENBTF9UV","0EsMjAxMSwwKSkgKiAoUkdGX0VYQ0hfUkFURV9GUChBTk4sMjAxMSwsLCxVU0QpQFBfRVhDSF9SQVRFKFJDQV9DVVJSLFVTRCkpKQ==&amp;WINDOW=FIRST_POPUP&amp;HEIGHT=450&amp;WIDTH=450&amp;START_MAXIMIZED=FALSE&amp;VAR:CALENDAR=FIVEDAY&amp;VAR:SYMBOL=625822&amp;VAR:INDEX=0"}</definedName>
    <definedName name="_494__FDSAUDITLINK___1" hidden="1">{"fdsup://directions/FAT Viewer?action=UPDATE&amp;creator=factset&amp;DYN_ARGS=TRUE&amp;DOC_NAME=FAT:FQL_AUDITING_CLIENT_TEMPLATE.FAT&amp;display_string=Audit&amp;VAR:KEY=ROJUFAVIJI&amp;VAR:QUERY=KChSR0ZfU0FMRVMoQU5OLDIwMTEsLCwsLCxOT0FVRElUKUBSQ19FU1RJTUFURShTQUxFUyxNRUFOLENBTF9UV","0EsMjAxMSwwKSkgKiAoUkdGX0VYQ0hfUkFURV9GUChBTk4sMjAxMSwsLCxVU0QpQFBfRVhDSF9SQVRFKFJDQV9DVVJSLFVTRCkpKQ==&amp;WINDOW=FIRST_POPUP&amp;HEIGHT=450&amp;WIDTH=450&amp;START_MAXIMIZED=FALSE&amp;VAR:CALENDAR=FIVEDAY&amp;VAR:SYMBOL=625822&amp;VAR:INDEX=0"}</definedName>
    <definedName name="_494__FDSAUDITLINK___2" hidden="1">{"fdsup://directions/FAT Viewer?action=UPDATE&amp;creator=factset&amp;DYN_ARGS=TRUE&amp;DOC_NAME=FAT:FQL_AUDITING_CLIENT_TEMPLATE.FAT&amp;display_string=Audit&amp;VAR:KEY=ROJUFAVIJI&amp;VAR:QUERY=KChSR0ZfU0FMRVMoQU5OLDIwMTEsLCwsLCxOT0FVRElUKUBSQ19FU1RJTUFURShTQUxFUyxNRUFOLENBTF9UV","0EsMjAxMSwwKSkgKiAoUkdGX0VYQ0hfUkFURV9GUChBTk4sMjAxMSwsLCxVU0QpQFBfRVhDSF9SQVRFKFJDQV9DVVJSLFVTRCkpKQ==&amp;WINDOW=FIRST_POPUP&amp;HEIGHT=450&amp;WIDTH=450&amp;START_MAXIMIZED=FALSE&amp;VAR:CALENDAR=FIVEDAY&amp;VAR:SYMBOL=625822&amp;VAR:INDEX=0"}</definedName>
    <definedName name="_494__FDSAUDITLINK___3" hidden="1">{"fdsup://directions/FAT Viewer?action=UPDATE&amp;creator=factset&amp;DYN_ARGS=TRUE&amp;DOC_NAME=FAT:FQL_AUDITING_CLIENT_TEMPLATE.FAT&amp;display_string=Audit&amp;VAR:KEY=ROJUFAVIJI&amp;VAR:QUERY=KChSR0ZfU0FMRVMoQU5OLDIwMTEsLCwsLCxOT0FVRElUKUBSQ19FU1RJTUFURShTQUxFUyxNRUFOLENBTF9UV","0EsMjAxMSwwKSkgKiAoUkdGX0VYQ0hfUkFURV9GUChBTk4sMjAxMSwsLCxVU0QpQFBfRVhDSF9SQVRFKFJDQV9DVVJSLFVTRCkpKQ==&amp;WINDOW=FIRST_POPUP&amp;HEIGHT=450&amp;WIDTH=450&amp;START_MAXIMIZED=FALSE&amp;VAR:CALENDAR=FIVEDAY&amp;VAR:SYMBOL=625822&amp;VAR:INDEX=0"}</definedName>
    <definedName name="_495__FDSAUDITLINK__" hidden="1">{"fdsup://directions/FAT Viewer?action=UPDATE&amp;creator=factset&amp;DYN_ARGS=TRUE&amp;DOC_NAME=FAT:FQL_AUDITING_CLIENT_TEMPLATE.FAT&amp;display_string=Audit&amp;VAR:KEY=BEDGVUJKFM&amp;VAR:QUERY=KChSR0ZfU0FMRVMoQU5OLDIwMTAsLCwsLCxOT0FVRElUKUBSQ19FU1RJTUFURShTQUxFUyxNRUFOLENBTF9UV","0EsMjAxMCwwKSkgKiAoUkdGX0VYQ0hfUkFURV9GUChBTk4sMjAxMCwsLCxVU0QpQFBfRVhDSF9SQVRFKFJDQV9DVVJSLFVTRCkpKQ==&amp;WINDOW=FIRST_POPUP&amp;HEIGHT=450&amp;WIDTH=450&amp;START_MAXIMIZED=FALSE&amp;VAR:CALENDAR=FIVEDAY&amp;VAR:SYMBOL=B1WJ4X&amp;VAR:INDEX=0"}</definedName>
    <definedName name="_495__FDSAUDITLINK___1" hidden="1">{"fdsup://directions/FAT Viewer?action=UPDATE&amp;creator=factset&amp;DYN_ARGS=TRUE&amp;DOC_NAME=FAT:FQL_AUDITING_CLIENT_TEMPLATE.FAT&amp;display_string=Audit&amp;VAR:KEY=BEDGVUJKFM&amp;VAR:QUERY=KChSR0ZfU0FMRVMoQU5OLDIwMTAsLCwsLCxOT0FVRElUKUBSQ19FU1RJTUFURShTQUxFUyxNRUFOLENBTF9UV","0EsMjAxMCwwKSkgKiAoUkdGX0VYQ0hfUkFURV9GUChBTk4sMjAxMCwsLCxVU0QpQFBfRVhDSF9SQVRFKFJDQV9DVVJSLFVTRCkpKQ==&amp;WINDOW=FIRST_POPUP&amp;HEIGHT=450&amp;WIDTH=450&amp;START_MAXIMIZED=FALSE&amp;VAR:CALENDAR=FIVEDAY&amp;VAR:SYMBOL=B1WJ4X&amp;VAR:INDEX=0"}</definedName>
    <definedName name="_495__FDSAUDITLINK___2" hidden="1">{"fdsup://directions/FAT Viewer?action=UPDATE&amp;creator=factset&amp;DYN_ARGS=TRUE&amp;DOC_NAME=FAT:FQL_AUDITING_CLIENT_TEMPLATE.FAT&amp;display_string=Audit&amp;VAR:KEY=BEDGVUJKFM&amp;VAR:QUERY=KChSR0ZfU0FMRVMoQU5OLDIwMTAsLCwsLCxOT0FVRElUKUBSQ19FU1RJTUFURShTQUxFUyxNRUFOLENBTF9UV","0EsMjAxMCwwKSkgKiAoUkdGX0VYQ0hfUkFURV9GUChBTk4sMjAxMCwsLCxVU0QpQFBfRVhDSF9SQVRFKFJDQV9DVVJSLFVTRCkpKQ==&amp;WINDOW=FIRST_POPUP&amp;HEIGHT=450&amp;WIDTH=450&amp;START_MAXIMIZED=FALSE&amp;VAR:CALENDAR=FIVEDAY&amp;VAR:SYMBOL=B1WJ4X&amp;VAR:INDEX=0"}</definedName>
    <definedName name="_495__FDSAUDITLINK___3" hidden="1">{"fdsup://directions/FAT Viewer?action=UPDATE&amp;creator=factset&amp;DYN_ARGS=TRUE&amp;DOC_NAME=FAT:FQL_AUDITING_CLIENT_TEMPLATE.FAT&amp;display_string=Audit&amp;VAR:KEY=BEDGVUJKFM&amp;VAR:QUERY=KChSR0ZfU0FMRVMoQU5OLDIwMTAsLCwsLCxOT0FVRElUKUBSQ19FU1RJTUFURShTQUxFUyxNRUFOLENBTF9UV","0EsMjAxMCwwKSkgKiAoUkdGX0VYQ0hfUkFURV9GUChBTk4sMjAxMCwsLCxVU0QpQFBfRVhDSF9SQVRFKFJDQV9DVVJSLFVTRCkpKQ==&amp;WINDOW=FIRST_POPUP&amp;HEIGHT=450&amp;WIDTH=450&amp;START_MAXIMIZED=FALSE&amp;VAR:CALENDAR=FIVEDAY&amp;VAR:SYMBOL=B1WJ4X&amp;VAR:INDEX=0"}</definedName>
    <definedName name="_496__FDSAUDITLINK__" hidden="1">{"fdsup://directions/FAT Viewer?action=UPDATE&amp;creator=factset&amp;DYN_ARGS=TRUE&amp;DOC_NAME=FAT:FQL_AUDITING_CLIENT_TEMPLATE.FAT&amp;display_string=Audit&amp;VAR:KEY=FQZIPQZOBC&amp;VAR:QUERY=KChSR0ZfTkVUX0lOQyhBTk4sMjAwOSwsLCwsLE5PQVVESVQpQFJDX0VTVElNQVRFKEVCSVQsTUVBTixDQUxfV","FdBLDIwMDksMCkpICogKFJHRl9FWENIX1JBVEVfRlAoQU5OLDIwMDksLCwsVVNEKUBQX0VYQ0hfUkFURShSQ0FfQ1VSUixVU0QpKSk=&amp;WINDOW=FIRST_POPUP&amp;HEIGHT=450&amp;WIDTH=450&amp;START_MAXIMIZED=FALSE&amp;VAR:CALENDAR=FIVEDAY&amp;VAR:SYMBOL=233917&amp;VAR:INDEX=0"}</definedName>
    <definedName name="_496__FDSAUDITLINK___1" hidden="1">{"fdsup://directions/FAT Viewer?action=UPDATE&amp;creator=factset&amp;DYN_ARGS=TRUE&amp;DOC_NAME=FAT:FQL_AUDITING_CLIENT_TEMPLATE.FAT&amp;display_string=Audit&amp;VAR:KEY=FQZIPQZOBC&amp;VAR:QUERY=KChSR0ZfTkVUX0lOQyhBTk4sMjAwOSwsLCwsLE5PQVVESVQpQFJDX0VTVElNQVRFKEVCSVQsTUVBTixDQUxfV","FdBLDIwMDksMCkpICogKFJHRl9FWENIX1JBVEVfRlAoQU5OLDIwMDksLCwsVVNEKUBQX0VYQ0hfUkFURShSQ0FfQ1VSUixVU0QpKSk=&amp;WINDOW=FIRST_POPUP&amp;HEIGHT=450&amp;WIDTH=450&amp;START_MAXIMIZED=FALSE&amp;VAR:CALENDAR=FIVEDAY&amp;VAR:SYMBOL=233917&amp;VAR:INDEX=0"}</definedName>
    <definedName name="_496__FDSAUDITLINK___2" hidden="1">{"fdsup://directions/FAT Viewer?action=UPDATE&amp;creator=factset&amp;DYN_ARGS=TRUE&amp;DOC_NAME=FAT:FQL_AUDITING_CLIENT_TEMPLATE.FAT&amp;display_string=Audit&amp;VAR:KEY=FQZIPQZOBC&amp;VAR:QUERY=KChSR0ZfTkVUX0lOQyhBTk4sMjAwOSwsLCwsLE5PQVVESVQpQFJDX0VTVElNQVRFKEVCSVQsTUVBTixDQUxfV","FdBLDIwMDksMCkpICogKFJHRl9FWENIX1JBVEVfRlAoQU5OLDIwMDksLCwsVVNEKUBQX0VYQ0hfUkFURShSQ0FfQ1VSUixVU0QpKSk=&amp;WINDOW=FIRST_POPUP&amp;HEIGHT=450&amp;WIDTH=450&amp;START_MAXIMIZED=FALSE&amp;VAR:CALENDAR=FIVEDAY&amp;VAR:SYMBOL=233917&amp;VAR:INDEX=0"}</definedName>
    <definedName name="_496__FDSAUDITLINK___3" hidden="1">{"fdsup://directions/FAT Viewer?action=UPDATE&amp;creator=factset&amp;DYN_ARGS=TRUE&amp;DOC_NAME=FAT:FQL_AUDITING_CLIENT_TEMPLATE.FAT&amp;display_string=Audit&amp;VAR:KEY=FQZIPQZOBC&amp;VAR:QUERY=KChSR0ZfTkVUX0lOQyhBTk4sMjAwOSwsLCwsLE5PQVVESVQpQFJDX0VTVElNQVRFKEVCSVQsTUVBTixDQUxfV","FdBLDIwMDksMCkpICogKFJHRl9FWENIX1JBVEVfRlAoQU5OLDIwMDksLCwsVVNEKUBQX0VYQ0hfUkFURShSQ0FfQ1VSUixVU0QpKSk=&amp;WINDOW=FIRST_POPUP&amp;HEIGHT=450&amp;WIDTH=450&amp;START_MAXIMIZED=FALSE&amp;VAR:CALENDAR=FIVEDAY&amp;VAR:SYMBOL=233917&amp;VAR:INDEX=0"}</definedName>
    <definedName name="_497__FDSAUDITLINK__" hidden="1">{"fdsup://directions/FAT Viewer?action=UPDATE&amp;creator=factset&amp;DYN_ARGS=TRUE&amp;DOC_NAME=FAT:FQL_AUDITING_CLIENT_TEMPLATE.FAT&amp;display_string=Audit&amp;VAR:KEY=PMNYPMDYLU&amp;VAR:QUERY=KChSR0ZfU0FMRVMoQU5OLDIwMDksLCwsLCxOT0FVRElUKUBSQ19FU1RJTUFURShTQUxFUyxNRUFOLENBTF9UV","0EsMjAwOSwwKSkgKiAoUkdGX0VYQ0hfUkFURV9GUChBTk4sMjAwOSwsLCxVU0QpQFBfRVhDSF9SQVRFKFJDQV9DVVJSLFVTRCkpKQ==&amp;WINDOW=FIRST_POPUP&amp;HEIGHT=450&amp;WIDTH=450&amp;START_MAXIMIZED=FALSE&amp;VAR:CALENDAR=FIVEDAY&amp;VAR:SYMBOL=625822&amp;VAR:INDEX=0"}</definedName>
    <definedName name="_497__FDSAUDITLINK___1" hidden="1">{"fdsup://directions/FAT Viewer?action=UPDATE&amp;creator=factset&amp;DYN_ARGS=TRUE&amp;DOC_NAME=FAT:FQL_AUDITING_CLIENT_TEMPLATE.FAT&amp;display_string=Audit&amp;VAR:KEY=PMNYPMDYLU&amp;VAR:QUERY=KChSR0ZfU0FMRVMoQU5OLDIwMDksLCwsLCxOT0FVRElUKUBSQ19FU1RJTUFURShTQUxFUyxNRUFOLENBTF9UV","0EsMjAwOSwwKSkgKiAoUkdGX0VYQ0hfUkFURV9GUChBTk4sMjAwOSwsLCxVU0QpQFBfRVhDSF9SQVRFKFJDQV9DVVJSLFVTRCkpKQ==&amp;WINDOW=FIRST_POPUP&amp;HEIGHT=450&amp;WIDTH=450&amp;START_MAXIMIZED=FALSE&amp;VAR:CALENDAR=FIVEDAY&amp;VAR:SYMBOL=625822&amp;VAR:INDEX=0"}</definedName>
    <definedName name="_497__FDSAUDITLINK___2" hidden="1">{"fdsup://directions/FAT Viewer?action=UPDATE&amp;creator=factset&amp;DYN_ARGS=TRUE&amp;DOC_NAME=FAT:FQL_AUDITING_CLIENT_TEMPLATE.FAT&amp;display_string=Audit&amp;VAR:KEY=PMNYPMDYLU&amp;VAR:QUERY=KChSR0ZfU0FMRVMoQU5OLDIwMDksLCwsLCxOT0FVRElUKUBSQ19FU1RJTUFURShTQUxFUyxNRUFOLENBTF9UV","0EsMjAwOSwwKSkgKiAoUkdGX0VYQ0hfUkFURV9GUChBTk4sMjAwOSwsLCxVU0QpQFBfRVhDSF9SQVRFKFJDQV9DVVJSLFVTRCkpKQ==&amp;WINDOW=FIRST_POPUP&amp;HEIGHT=450&amp;WIDTH=450&amp;START_MAXIMIZED=FALSE&amp;VAR:CALENDAR=FIVEDAY&amp;VAR:SYMBOL=625822&amp;VAR:INDEX=0"}</definedName>
    <definedName name="_497__FDSAUDITLINK___3" hidden="1">{"fdsup://directions/FAT Viewer?action=UPDATE&amp;creator=factset&amp;DYN_ARGS=TRUE&amp;DOC_NAME=FAT:FQL_AUDITING_CLIENT_TEMPLATE.FAT&amp;display_string=Audit&amp;VAR:KEY=PMNYPMDYLU&amp;VAR:QUERY=KChSR0ZfU0FMRVMoQU5OLDIwMDksLCwsLCxOT0FVRElUKUBSQ19FU1RJTUFURShTQUxFUyxNRUFOLENBTF9UV","0EsMjAwOSwwKSkgKiAoUkdGX0VYQ0hfUkFURV9GUChBTk4sMjAwOSwsLCxVU0QpQFBfRVhDSF9SQVRFKFJDQV9DVVJSLFVTRCkpKQ==&amp;WINDOW=FIRST_POPUP&amp;HEIGHT=450&amp;WIDTH=450&amp;START_MAXIMIZED=FALSE&amp;VAR:CALENDAR=FIVEDAY&amp;VAR:SYMBOL=625822&amp;VAR:INDEX=0"}</definedName>
    <definedName name="_498__FDSAUDITLINK__" hidden="1">{"fdsup://directions/FAT Viewer?action=UPDATE&amp;creator=factset&amp;DYN_ARGS=TRUE&amp;DOC_NAME=FAT:FQL_AUDITING_CLIENT_TEMPLATE.FAT&amp;display_string=Audit&amp;VAR:KEY=PGZADYBUTQ&amp;VAR:QUERY=KChSR0ZfRUJJVF9PUEVSKEFOTiwyMDA5LCwsLCwsTk9BVURJVClAUkNfRVNUSU1BVEUoRUJJVCxNRUFOLENBT","F9UV0EsMjAwOSwwKSkgKiAoUkdGX0VYQ0hfUkFURV9GUChBTk4sMjAwOSwsLCxVU0QpQFBfRVhDSF9SQVRFKFJDQV9DVVJSLFVTRCkpKQ==&amp;WINDOW=FIRST_POPUP&amp;HEIGHT=450&amp;WIDTH=450&amp;START_MAXIMIZED=FALSE&amp;VAR:CALENDAR=FIVEDAY&amp;VAR:SYMBOL=B1978V&amp;VAR:INDEX=0"}</definedName>
    <definedName name="_498__FDSAUDITLINK___1" hidden="1">{"fdsup://directions/FAT Viewer?action=UPDATE&amp;creator=factset&amp;DYN_ARGS=TRUE&amp;DOC_NAME=FAT:FQL_AUDITING_CLIENT_TEMPLATE.FAT&amp;display_string=Audit&amp;VAR:KEY=PGZADYBUTQ&amp;VAR:QUERY=KChSR0ZfRUJJVF9PUEVSKEFOTiwyMDA5LCwsLCwsTk9BVURJVClAUkNfRVNUSU1BVEUoRUJJVCxNRUFOLENBT","F9UV0EsMjAwOSwwKSkgKiAoUkdGX0VYQ0hfUkFURV9GUChBTk4sMjAwOSwsLCxVU0QpQFBfRVhDSF9SQVRFKFJDQV9DVVJSLFVTRCkpKQ==&amp;WINDOW=FIRST_POPUP&amp;HEIGHT=450&amp;WIDTH=450&amp;START_MAXIMIZED=FALSE&amp;VAR:CALENDAR=FIVEDAY&amp;VAR:SYMBOL=B1978V&amp;VAR:INDEX=0"}</definedName>
    <definedName name="_498__FDSAUDITLINK___2" hidden="1">{"fdsup://directions/FAT Viewer?action=UPDATE&amp;creator=factset&amp;DYN_ARGS=TRUE&amp;DOC_NAME=FAT:FQL_AUDITING_CLIENT_TEMPLATE.FAT&amp;display_string=Audit&amp;VAR:KEY=PGZADYBUTQ&amp;VAR:QUERY=KChSR0ZfRUJJVF9PUEVSKEFOTiwyMDA5LCwsLCwsTk9BVURJVClAUkNfRVNUSU1BVEUoRUJJVCxNRUFOLENBT","F9UV0EsMjAwOSwwKSkgKiAoUkdGX0VYQ0hfUkFURV9GUChBTk4sMjAwOSwsLCxVU0QpQFBfRVhDSF9SQVRFKFJDQV9DVVJSLFVTRCkpKQ==&amp;WINDOW=FIRST_POPUP&amp;HEIGHT=450&amp;WIDTH=450&amp;START_MAXIMIZED=FALSE&amp;VAR:CALENDAR=FIVEDAY&amp;VAR:SYMBOL=B1978V&amp;VAR:INDEX=0"}</definedName>
    <definedName name="_498__FDSAUDITLINK___3" hidden="1">{"fdsup://directions/FAT Viewer?action=UPDATE&amp;creator=factset&amp;DYN_ARGS=TRUE&amp;DOC_NAME=FAT:FQL_AUDITING_CLIENT_TEMPLATE.FAT&amp;display_string=Audit&amp;VAR:KEY=PGZADYBUTQ&amp;VAR:QUERY=KChSR0ZfRUJJVF9PUEVSKEFOTiwyMDA5LCwsLCwsTk9BVURJVClAUkNfRVNUSU1BVEUoRUJJVCxNRUFOLENBT","F9UV0EsMjAwOSwwKSkgKiAoUkdGX0VYQ0hfUkFURV9GUChBTk4sMjAwOSwsLCxVU0QpQFBfRVhDSF9SQVRFKFJDQV9DVVJSLFVTRCkpKQ==&amp;WINDOW=FIRST_POPUP&amp;HEIGHT=450&amp;WIDTH=450&amp;START_MAXIMIZED=FALSE&amp;VAR:CALENDAR=FIVEDAY&amp;VAR:SYMBOL=B1978V&amp;VAR:INDEX=0"}</definedName>
    <definedName name="_499__FDSAUDITLINK__" hidden="1">{"fdsup://directions/FAT Viewer?action=UPDATE&amp;creator=factset&amp;DYN_ARGS=TRUE&amp;DOC_NAME=FAT:FQL_AUDITING_CLIENT_TEMPLATE.FAT&amp;display_string=Audit&amp;VAR:KEY=BYBEPEDOLE&amp;VAR:QUERY=KChSR0ZfRUJJVF9PUEVSKEFOTiwyMDExLCwsLCwsTk9BVURJVClAUkNfRVNUSU1BVEUoRUJJVCxNRUFOLENBT","F9UV0EsMjAxMSwwKSkgKiAoUkdGX0VYQ0hfUkFURV9GUChBTk4sMjAxMSwsLCxVU0QpQFBfRVhDSF9SQVRFKFJDQV9DVVJSLFVTRCkpKQ==&amp;WINDOW=FIRST_POPUP&amp;HEIGHT=450&amp;WIDTH=450&amp;START_MAXIMIZED=FALSE&amp;VAR:CALENDAR=FIVEDAY&amp;VAR:SYMBOL=233917&amp;VAR:INDEX=0"}</definedName>
    <definedName name="_499__FDSAUDITLINK___1" hidden="1">{"fdsup://directions/FAT Viewer?action=UPDATE&amp;creator=factset&amp;DYN_ARGS=TRUE&amp;DOC_NAME=FAT:FQL_AUDITING_CLIENT_TEMPLATE.FAT&amp;display_string=Audit&amp;VAR:KEY=BYBEPEDOLE&amp;VAR:QUERY=KChSR0ZfRUJJVF9PUEVSKEFOTiwyMDExLCwsLCwsTk9BVURJVClAUkNfRVNUSU1BVEUoRUJJVCxNRUFOLENBT","F9UV0EsMjAxMSwwKSkgKiAoUkdGX0VYQ0hfUkFURV9GUChBTk4sMjAxMSwsLCxVU0QpQFBfRVhDSF9SQVRFKFJDQV9DVVJSLFVTRCkpKQ==&amp;WINDOW=FIRST_POPUP&amp;HEIGHT=450&amp;WIDTH=450&amp;START_MAXIMIZED=FALSE&amp;VAR:CALENDAR=FIVEDAY&amp;VAR:SYMBOL=233917&amp;VAR:INDEX=0"}</definedName>
    <definedName name="_499__FDSAUDITLINK___2" hidden="1">{"fdsup://directions/FAT Viewer?action=UPDATE&amp;creator=factset&amp;DYN_ARGS=TRUE&amp;DOC_NAME=FAT:FQL_AUDITING_CLIENT_TEMPLATE.FAT&amp;display_string=Audit&amp;VAR:KEY=BYBEPEDOLE&amp;VAR:QUERY=KChSR0ZfRUJJVF9PUEVSKEFOTiwyMDExLCwsLCwsTk9BVURJVClAUkNfRVNUSU1BVEUoRUJJVCxNRUFOLENBT","F9UV0EsMjAxMSwwKSkgKiAoUkdGX0VYQ0hfUkFURV9GUChBTk4sMjAxMSwsLCxVU0QpQFBfRVhDSF9SQVRFKFJDQV9DVVJSLFVTRCkpKQ==&amp;WINDOW=FIRST_POPUP&amp;HEIGHT=450&amp;WIDTH=450&amp;START_MAXIMIZED=FALSE&amp;VAR:CALENDAR=FIVEDAY&amp;VAR:SYMBOL=233917&amp;VAR:INDEX=0"}</definedName>
    <definedName name="_499__FDSAUDITLINK___3" hidden="1">{"fdsup://directions/FAT Viewer?action=UPDATE&amp;creator=factset&amp;DYN_ARGS=TRUE&amp;DOC_NAME=FAT:FQL_AUDITING_CLIENT_TEMPLATE.FAT&amp;display_string=Audit&amp;VAR:KEY=BYBEPEDOLE&amp;VAR:QUERY=KChSR0ZfRUJJVF9PUEVSKEFOTiwyMDExLCwsLCwsTk9BVURJVClAUkNfRVNUSU1BVEUoRUJJVCxNRUFOLENBT","F9UV0EsMjAxMSwwKSkgKiAoUkdGX0VYQ0hfUkFURV9GUChBTk4sMjAxMSwsLCxVU0QpQFBfRVhDSF9SQVRFKFJDQV9DVVJSLFVTRCkpKQ==&amp;WINDOW=FIRST_POPUP&amp;HEIGHT=450&amp;WIDTH=450&amp;START_MAXIMIZED=FALSE&amp;VAR:CALENDAR=FIVEDAY&amp;VAR:SYMBOL=233917&amp;VAR:INDEX=0"}</definedName>
    <definedName name="_4A100_" hidden="1">{#N/A,#N/A,FALSE,"DIR-REP";#N/A,#N/A,FALSE,"AUD-REPORT";#N/A,#N/A,FALSE,"P7L&amp;BS";#N/A,#N/A,FALSE,"NOTES";#N/A,#N/A,FALSE,"FA";#N/A,#N/A,FALSE,"NOTES (2)";#N/A,#N/A,FALSE,"Schedule  IV";#N/A,#N/A,FALSE,"Schedule V"}</definedName>
    <definedName name="_4D40_" localSheetId="6">#REF!</definedName>
    <definedName name="_4D40_" localSheetId="11">#REF!</definedName>
    <definedName name="_4D40_">#REF!</definedName>
    <definedName name="_4D50_" localSheetId="6">#REF!</definedName>
    <definedName name="_4D50_" localSheetId="11">#REF!</definedName>
    <definedName name="_4D50_">#REF!</definedName>
    <definedName name="_4E____ဠ0__큌〈Ř" localSheetId="6">#REF!</definedName>
    <definedName name="_4E____ဠ0__큌〈Ř" localSheetId="11">#REF!</definedName>
    <definedName name="_4E____ဠ0__큌〈Ř">#REF!</definedName>
    <definedName name="_4ES1_" hidden="1">{#N/A,#N/A,FALSE,"Bare Battery F.G."}</definedName>
    <definedName name="_4N11_" localSheetId="6" hidden="1">#REF!</definedName>
    <definedName name="_4N11_" localSheetId="11" hidden="1">#REF!</definedName>
    <definedName name="_4N11_" hidden="1">#REF!</definedName>
    <definedName name="_4P3_" localSheetId="6" hidden="1">#REF!</definedName>
    <definedName name="_4P3_" localSheetId="11" hidden="1">#REF!</definedName>
    <definedName name="_4P3_" hidden="1">#REF!</definedName>
    <definedName name="_4东厦财务利息" localSheetId="37">#REF!</definedName>
    <definedName name="_4东厦财务利息" localSheetId="23">#REF!</definedName>
    <definedName name="_4东厦财务利息" localSheetId="6">#REF!</definedName>
    <definedName name="_4东厦财务利息" localSheetId="11">#REF!</definedName>
    <definedName name="_4东厦财务利息">#REF!</definedName>
    <definedName name="_4东厦财务费用" localSheetId="37">#REF!</definedName>
    <definedName name="_4东厦财务费用" localSheetId="23">#REF!</definedName>
    <definedName name="_4东厦财务费用" localSheetId="6">#REF!</definedName>
    <definedName name="_4东厦财务费用" localSheetId="11">#REF!</definedName>
    <definedName name="_4东厦财务费用">#REF!</definedName>
    <definedName name="_4余额表_一级_.dbf" localSheetId="37">#REF!</definedName>
    <definedName name="_4余额表_一级_.dbf" localSheetId="23">#REF!</definedName>
    <definedName name="_4余额表_一级_.dbf" localSheetId="6">#REF!</definedName>
    <definedName name="_4余额表_一级_.dbf" localSheetId="11">#REF!</definedName>
    <definedName name="_4余额表_一级_.dbf">#REF!</definedName>
    <definedName name="_4审核95_1" localSheetId="6">#REF!</definedName>
    <definedName name="_4审核95_1" localSheetId="11">#REF!</definedName>
    <definedName name="_4审核95_1">#REF!</definedName>
    <definedName name="_4年6月帐龄分析" localSheetId="37">#REF!</definedName>
    <definedName name="_4年6月帐龄分析" localSheetId="23">#REF!</definedName>
    <definedName name="_4年6月帐龄分析" localSheetId="6">#REF!</definedName>
    <definedName name="_4年6月帐龄分析" localSheetId="11">#REF!</definedName>
    <definedName name="_4年6月帐龄分析">#REF!</definedName>
    <definedName name="_4年银行" localSheetId="6">#REF!</definedName>
    <definedName name="_4年银行" localSheetId="11">#REF!</definedName>
    <definedName name="_4年银行">#REF!</definedName>
    <definedName name="_5" localSheetId="37">#REF!</definedName>
    <definedName name="_5" localSheetId="23">#REF!</definedName>
    <definedName name="_5" localSheetId="6">#REF!</definedName>
    <definedName name="_5" localSheetId="11">#REF!</definedName>
    <definedName name="_5">#REF!</definedName>
    <definedName name="_5__123Graph_AChart_1AC" localSheetId="37" hidden="1">#REF!</definedName>
    <definedName name="_5__123Graph_AChart_1AC" localSheetId="23" hidden="1">#REF!</definedName>
    <definedName name="_5__123Graph_AChart_1AC" localSheetId="6" hidden="1">#REF!</definedName>
    <definedName name="_5__123Graph_AChart_1AC" localSheetId="11" hidden="1">#REF!</definedName>
    <definedName name="_5__123Graph_AChart_1AC" hidden="1">#REF!</definedName>
    <definedName name="_5__123Graph_ACHART_5" localSheetId="37" hidden="1">#REF!</definedName>
    <definedName name="_5__123Graph_ACHART_5" localSheetId="23" hidden="1">#REF!</definedName>
    <definedName name="_5__123Graph_ACHART_5" localSheetId="6" hidden="1">#REF!</definedName>
    <definedName name="_5__123Graph_ACHART_5" localSheetId="11" hidden="1">#REF!</definedName>
    <definedName name="_5__123Graph_ACHART_5" hidden="1">#REF!</definedName>
    <definedName name="_5__123Graph_BCHART_1" localSheetId="37" hidden="1">#REF!</definedName>
    <definedName name="_5__123Graph_BCHART_1" localSheetId="23" hidden="1">#REF!</definedName>
    <definedName name="_5__123Graph_BCHART_1" localSheetId="6" hidden="1">#REF!</definedName>
    <definedName name="_5__123Graph_BCHART_1" localSheetId="11" hidden="1">#REF!</definedName>
    <definedName name="_5__123Graph_BCHART_1" hidden="1">#REF!</definedName>
    <definedName name="_5__123Graph_BCHART_2" localSheetId="6" hidden="1">#REF!</definedName>
    <definedName name="_5__123Graph_BCHART_2" localSheetId="11" hidden="1">#REF!</definedName>
    <definedName name="_5__123Graph_BCHART_2" hidden="1">#REF!</definedName>
    <definedName name="_5__123Graph_E图表_1A" localSheetId="37" hidden="1">#REF!</definedName>
    <definedName name="_5__123Graph_E图表_1A" localSheetId="23" hidden="1">#REF!</definedName>
    <definedName name="_5__123Graph_E图表_1A" localSheetId="6" hidden="1">#REF!</definedName>
    <definedName name="_5__123Graph_E图表_1A" localSheetId="11" hidden="1">#REF!</definedName>
    <definedName name="_5__123Graph_E图表_1A" hidden="1">#REF!</definedName>
    <definedName name="_5__123Graph_XCHART_1" localSheetId="37" hidden="1">#REF!</definedName>
    <definedName name="_5__123Graph_XCHART_1" localSheetId="23" hidden="1">#REF!</definedName>
    <definedName name="_5__123Graph_XCHART_1" localSheetId="6" hidden="1">#REF!</definedName>
    <definedName name="_5__123Graph_XCHART_1" localSheetId="11" hidden="1">#REF!</definedName>
    <definedName name="_5__123Graph_XCHART_1" hidden="1">#REF!</definedName>
    <definedName name="_5__123Graph_XChart_1U" localSheetId="37" hidden="1">#REF!</definedName>
    <definedName name="_5__123Graph_XChart_1U" localSheetId="23" hidden="1">#REF!</definedName>
    <definedName name="_5__123Graph_XChart_1U" localSheetId="6" hidden="1">#REF!</definedName>
    <definedName name="_5__123Graph_XChart_1U" localSheetId="11" hidden="1">#REF!</definedName>
    <definedName name="_5__123Graph_XChart_1U" hidden="1">#REF!</definedName>
    <definedName name="_5__123Graph_XE_K_C_I_T" localSheetId="6" hidden="1">#REF!</definedName>
    <definedName name="_5__123Graph_XE_K_C_I_T" localSheetId="11" hidden="1">#REF!</definedName>
    <definedName name="_5__123Graph_XE_K_C_I_T" hidden="1">#REF!</definedName>
    <definedName name="_5__FDSAUDITLINK__"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5__FDSAUDITLINK___1" hidden="1">{"fdsup://IBCentral/FAT Viewer?action=UPDATE&amp;creator=factset&amp;DOC_NAME=fat:reuters_annual_pshs_src_window.fat&amp;display_string=Audit&amp;DYN_ARGS=TRUE&amp;VAR:ID1=&amp;VAR:RCODE=FDSEPS&amp;VAR:SDATE=0&amp;VAR:FREQ=FISCAL_YEARLY&amp;VAR:RELITEM=@NA&amp;VAR:CURRENCY=&amp;VAR:CURRSOURCE=EXSHARE","&amp;VAR:NATFREQ=ANNUAL&amp;VAR:RFIELD=FINALIZED&amp;VAR:DB_TYPE=&amp;VAR:UNITS=M&amp;window=popup&amp;width=450&amp;height=300&amp;START_MAXIMIZED=FALSE"}</definedName>
    <definedName name="_5__FDSAUDITLINK___2" hidden="1">{"fdsup://IBCentral/FAT Viewer?action=UPDATE&amp;creator=factset&amp;DOC_NAME=fat:reuters_annual_pshs_src_window.fat&amp;display_string=Audit&amp;DYN_ARGS=TRUE&amp;VAR:ID1=&amp;VAR:RCODE=FDSEPS&amp;VAR:SDATE=0&amp;VAR:FREQ=FISCAL_YEARLY&amp;VAR:RELITEM=@NA&amp;VAR:CURRENCY=&amp;VAR:CURRSOURCE=EXSHARE","&amp;VAR:NATFREQ=ANNUAL&amp;VAR:RFIELD=FINALIZED&amp;VAR:DB_TYPE=&amp;VAR:UNITS=M&amp;window=popup&amp;width=450&amp;height=300&amp;START_MAXIMIZED=FALSE"}</definedName>
    <definedName name="_5__FDSAUDITLINK___3" hidden="1">{"fdsup://IBCentral/FAT Viewer?action=UPDATE&amp;creator=factset&amp;DOC_NAME=fat:reuters_annual_pshs_src_window.fat&amp;display_string=Audit&amp;DYN_ARGS=TRUE&amp;VAR:ID1=&amp;VAR:RCODE=FDSEPS&amp;VAR:SDATE=0&amp;VAR:FREQ=FISCAL_YEARLY&amp;VAR:RELITEM=@NA&amp;VAR:CURRENCY=&amp;VAR:CURRSOURCE=EXSHARE","&amp;VAR:NATFREQ=ANNUAL&amp;VAR:RFIELD=FINALIZED&amp;VAR:DB_TYPE=&amp;VAR:UNITS=M&amp;window=popup&amp;width=450&amp;height=300&amp;START_MAXIMIZED=FALSE"}</definedName>
    <definedName name="_5_0Kostenreduzier" localSheetId="37">#REF!</definedName>
    <definedName name="_5_0Kostenreduzier" localSheetId="23">#REF!</definedName>
    <definedName name="_5_0Kostenreduzier" localSheetId="6">#REF!</definedName>
    <definedName name="_5_0Kostenreduzier" localSheetId="11">#REF!</definedName>
    <definedName name="_5_0Kostenreduzier">#REF!</definedName>
    <definedName name="_5_2003002P1" localSheetId="6">#REF!</definedName>
    <definedName name="_5_2003002P1" localSheetId="11">#REF!</definedName>
    <definedName name="_5_2003002P1">#REF!</definedName>
    <definedName name="_5_2003007KA" localSheetId="6">#REF!</definedName>
    <definedName name="_5_2003007KA" localSheetId="11">#REF!</definedName>
    <definedName name="_5_2003007KA">#REF!</definedName>
    <definedName name="_50__123Graph_BChart_1AD" localSheetId="37" hidden="1">#REF!</definedName>
    <definedName name="_50__123Graph_BChart_1AD" localSheetId="23" hidden="1">#REF!</definedName>
    <definedName name="_50__123Graph_BChart_1AD" localSheetId="6" hidden="1">#REF!</definedName>
    <definedName name="_50__123Graph_BChart_1AD" localSheetId="11" hidden="1">#REF!</definedName>
    <definedName name="_50__123Graph_BChart_1AD" hidden="1">#REF!</definedName>
    <definedName name="_50__123Graph_CCHART_16" localSheetId="37" hidden="1">#REF!</definedName>
    <definedName name="_50__123Graph_CCHART_16" localSheetId="23" hidden="1">#REF!</definedName>
    <definedName name="_50__123Graph_CCHART_16" localSheetId="6" hidden="1">#REF!</definedName>
    <definedName name="_50__123Graph_CCHART_16" localSheetId="11" hidden="1">#REF!</definedName>
    <definedName name="_50__123Graph_CCHART_16" hidden="1">#REF!</definedName>
    <definedName name="_50__FDSAUDITLINK__" hidden="1">{"fdsup://directions/FAT Viewer?action=UPDATE&amp;creator=factset&amp;DYN_ARGS=TRUE&amp;DOC_NAME=FAT:FQL_AUDITING_CLIENT_TEMPLATE.FAT&amp;display_string=Audit&amp;VAR:KEY=ORGHEPEJCL&amp;VAR:QUERY=UkdGX1BBWV9PVVRfUkFUSU8oQU5OLDIwMDksLCwsLCxOT0FVRElUKQ==&amp;WINDOW=FIRST_POPUP&amp;HEIGHT=45","0&amp;WIDTH=450&amp;START_MAXIMIZED=FALSE&amp;VAR:CALENDAR=FIVEDAY&amp;VAR:SYMBOL=B5LD5D&amp;VAR:INDEX=0"}</definedName>
    <definedName name="_50__FDSAUDITLINK___1" hidden="1">{"fdsup://directions/FAT Viewer?action=UPDATE&amp;creator=factset&amp;DYN_ARGS=TRUE&amp;DOC_NAME=FAT:FQL_AUDITING_CLIENT_TEMPLATE.FAT&amp;display_string=Audit&amp;VAR:KEY=ORGHEPEJCL&amp;VAR:QUERY=UkdGX1BBWV9PVVRfUkFUSU8oQU5OLDIwMDksLCwsLCxOT0FVRElUKQ==&amp;WINDOW=FIRST_POPUP&amp;HEIGHT=45","0&amp;WIDTH=450&amp;START_MAXIMIZED=FALSE&amp;VAR:CALENDAR=FIVEDAY&amp;VAR:SYMBOL=B5LD5D&amp;VAR:INDEX=0"}</definedName>
    <definedName name="_50__FDSAUDITLINK___2" hidden="1">{"fdsup://directions/FAT Viewer?action=UPDATE&amp;creator=factset&amp;DYN_ARGS=TRUE&amp;DOC_NAME=FAT:FQL_AUDITING_CLIENT_TEMPLATE.FAT&amp;display_string=Audit&amp;VAR:KEY=ORGHEPEJCL&amp;VAR:QUERY=UkdGX1BBWV9PVVRfUkFUSU8oQU5OLDIwMDksLCwsLCxOT0FVRElUKQ==&amp;WINDOW=FIRST_POPUP&amp;HEIGHT=45","0&amp;WIDTH=450&amp;START_MAXIMIZED=FALSE&amp;VAR:CALENDAR=FIVEDAY&amp;VAR:SYMBOL=B5LD5D&amp;VAR:INDEX=0"}</definedName>
    <definedName name="_50__FDSAUDITLINK___3" hidden="1">{"fdsup://directions/FAT Viewer?action=UPDATE&amp;creator=factset&amp;DYN_ARGS=TRUE&amp;DOC_NAME=FAT:FQL_AUDITING_CLIENT_TEMPLATE.FAT&amp;display_string=Audit&amp;VAR:KEY=ORGHEPEJCL&amp;VAR:QUERY=UkdGX1BBWV9PVVRfUkFUSU8oQU5OLDIwMDksLCwsLCxOT0FVRElUKQ==&amp;WINDOW=FIRST_POPUP&amp;HEIGHT=45","0&amp;WIDTH=450&amp;START_MAXIMIZED=FALSE&amp;VAR:CALENDAR=FIVEDAY&amp;VAR:SYMBOL=B5LD5D&amp;VAR:INDEX=0"}</definedName>
    <definedName name="_500__FDSAUDITLINK__" hidden="1">{"fdsup://directions/FAT Viewer?action=UPDATE&amp;creator=factset&amp;DYN_ARGS=TRUE&amp;DOC_NAME=FAT:FQL_AUDITING_CLIENT_TEMPLATE.FAT&amp;display_string=Audit&amp;VAR:KEY=LSJETOHCDU&amp;VAR:QUERY=KChSR0ZfU0FMRVMoQU5OLDIwMDgsLCwsLCxOT0FVRElUKUBSQ19FU1RJTUFURShTQUxFUyxNRUFOLENBTF9UV","0EsMjAwOCwwKSkgKiAoUkdGX0VYQ0hfUkFURV9GUChBTk4sMjAwOCwsLCxVU0QpQFBfRVhDSF9SQVRFKFJDQV9DVVJSLFVTRCkpKQ==&amp;WINDOW=FIRST_POPUP&amp;HEIGHT=450&amp;WIDTH=450&amp;START_MAXIMIZED=FALSE&amp;VAR:CALENDAR=FIVEDAY&amp;VAR:SYMBOL=625822&amp;VAR:INDEX=0"}</definedName>
    <definedName name="_500__FDSAUDITLINK___1" hidden="1">{"fdsup://directions/FAT Viewer?action=UPDATE&amp;creator=factset&amp;DYN_ARGS=TRUE&amp;DOC_NAME=FAT:FQL_AUDITING_CLIENT_TEMPLATE.FAT&amp;display_string=Audit&amp;VAR:KEY=LSJETOHCDU&amp;VAR:QUERY=KChSR0ZfU0FMRVMoQU5OLDIwMDgsLCwsLCxOT0FVRElUKUBSQ19FU1RJTUFURShTQUxFUyxNRUFOLENBTF9UV","0EsMjAwOCwwKSkgKiAoUkdGX0VYQ0hfUkFURV9GUChBTk4sMjAwOCwsLCxVU0QpQFBfRVhDSF9SQVRFKFJDQV9DVVJSLFVTRCkpKQ==&amp;WINDOW=FIRST_POPUP&amp;HEIGHT=450&amp;WIDTH=450&amp;START_MAXIMIZED=FALSE&amp;VAR:CALENDAR=FIVEDAY&amp;VAR:SYMBOL=625822&amp;VAR:INDEX=0"}</definedName>
    <definedName name="_500__FDSAUDITLINK___2" hidden="1">{"fdsup://directions/FAT Viewer?action=UPDATE&amp;creator=factset&amp;DYN_ARGS=TRUE&amp;DOC_NAME=FAT:FQL_AUDITING_CLIENT_TEMPLATE.FAT&amp;display_string=Audit&amp;VAR:KEY=LSJETOHCDU&amp;VAR:QUERY=KChSR0ZfU0FMRVMoQU5OLDIwMDgsLCwsLCxOT0FVRElUKUBSQ19FU1RJTUFURShTQUxFUyxNRUFOLENBTF9UV","0EsMjAwOCwwKSkgKiAoUkdGX0VYQ0hfUkFURV9GUChBTk4sMjAwOCwsLCxVU0QpQFBfRVhDSF9SQVRFKFJDQV9DVVJSLFVTRCkpKQ==&amp;WINDOW=FIRST_POPUP&amp;HEIGHT=450&amp;WIDTH=450&amp;START_MAXIMIZED=FALSE&amp;VAR:CALENDAR=FIVEDAY&amp;VAR:SYMBOL=625822&amp;VAR:INDEX=0"}</definedName>
    <definedName name="_500__FDSAUDITLINK___3" hidden="1">{"fdsup://directions/FAT Viewer?action=UPDATE&amp;creator=factset&amp;DYN_ARGS=TRUE&amp;DOC_NAME=FAT:FQL_AUDITING_CLIENT_TEMPLATE.FAT&amp;display_string=Audit&amp;VAR:KEY=LSJETOHCDU&amp;VAR:QUERY=KChSR0ZfU0FMRVMoQU5OLDIwMDgsLCwsLCxOT0FVRElUKUBSQ19FU1RJTUFURShTQUxFUyxNRUFOLENBTF9UV","0EsMjAwOCwwKSkgKiAoUkdGX0VYQ0hfUkFURV9GUChBTk4sMjAwOCwsLCxVU0QpQFBfRVhDSF9SQVRFKFJDQV9DVVJSLFVTRCkpKQ==&amp;WINDOW=FIRST_POPUP&amp;HEIGHT=450&amp;WIDTH=450&amp;START_MAXIMIZED=FALSE&amp;VAR:CALENDAR=FIVEDAY&amp;VAR:SYMBOL=625822&amp;VAR:INDEX=0"}</definedName>
    <definedName name="_501" localSheetId="37">#REF!</definedName>
    <definedName name="_501" localSheetId="23">#REF!</definedName>
    <definedName name="_501" localSheetId="6">#REF!</definedName>
    <definedName name="_501" localSheetId="11">#REF!</definedName>
    <definedName name="_501">#REF!</definedName>
    <definedName name="_501__FDSAUDITLINK__" hidden="1">{"fdsup://directions/FAT Viewer?action=UPDATE&amp;creator=factset&amp;DYN_ARGS=TRUE&amp;DOC_NAME=FAT:FQL_AUDITING_CLIENT_TEMPLATE.FAT&amp;display_string=Audit&amp;VAR:KEY=TQRKPOBQNY&amp;VAR:QUERY=KChSR0ZfTkVUX0lOQyhBTk4sMjAxMCwsLCwsLE5PQVVESVQpQFJDX0VTVElNQVRFKEVCSVQsTUVBTixDQUxfV","FdBLDIwMTAsMCkpICogKFJHRl9FWENIX1JBVEVfRlAoQU5OLDIwMTAsLCwsVVNEKUBQX0VYQ0hfUkFURShSQ0FfQ1VSUixVU0QpKSk=&amp;WINDOW=FIRST_POPUP&amp;HEIGHT=450&amp;WIDTH=450&amp;START_MAXIMIZED=FALSE&amp;VAR:CALENDAR=FIVEDAY&amp;VAR:SYMBOL=B4Q153&amp;VAR:INDEX=0"}</definedName>
    <definedName name="_501__FDSAUDITLINK___1" hidden="1">{"fdsup://directions/FAT Viewer?action=UPDATE&amp;creator=factset&amp;DYN_ARGS=TRUE&amp;DOC_NAME=FAT:FQL_AUDITING_CLIENT_TEMPLATE.FAT&amp;display_string=Audit&amp;VAR:KEY=TQRKPOBQNY&amp;VAR:QUERY=KChSR0ZfTkVUX0lOQyhBTk4sMjAxMCwsLCwsLE5PQVVESVQpQFJDX0VTVElNQVRFKEVCSVQsTUVBTixDQUxfV","FdBLDIwMTAsMCkpICogKFJHRl9FWENIX1JBVEVfRlAoQU5OLDIwMTAsLCwsVVNEKUBQX0VYQ0hfUkFURShSQ0FfQ1VSUixVU0QpKSk=&amp;WINDOW=FIRST_POPUP&amp;HEIGHT=450&amp;WIDTH=450&amp;START_MAXIMIZED=FALSE&amp;VAR:CALENDAR=FIVEDAY&amp;VAR:SYMBOL=B4Q153&amp;VAR:INDEX=0"}</definedName>
    <definedName name="_501__FDSAUDITLINK___2" hidden="1">{"fdsup://directions/FAT Viewer?action=UPDATE&amp;creator=factset&amp;DYN_ARGS=TRUE&amp;DOC_NAME=FAT:FQL_AUDITING_CLIENT_TEMPLATE.FAT&amp;display_string=Audit&amp;VAR:KEY=TQRKPOBQNY&amp;VAR:QUERY=KChSR0ZfTkVUX0lOQyhBTk4sMjAxMCwsLCwsLE5PQVVESVQpQFJDX0VTVElNQVRFKEVCSVQsTUVBTixDQUxfV","FdBLDIwMTAsMCkpICogKFJHRl9FWENIX1JBVEVfRlAoQU5OLDIwMTAsLCwsVVNEKUBQX0VYQ0hfUkFURShSQ0FfQ1VSUixVU0QpKSk=&amp;WINDOW=FIRST_POPUP&amp;HEIGHT=450&amp;WIDTH=450&amp;START_MAXIMIZED=FALSE&amp;VAR:CALENDAR=FIVEDAY&amp;VAR:SYMBOL=B4Q153&amp;VAR:INDEX=0"}</definedName>
    <definedName name="_501__FDSAUDITLINK___3" hidden="1">{"fdsup://directions/FAT Viewer?action=UPDATE&amp;creator=factset&amp;DYN_ARGS=TRUE&amp;DOC_NAME=FAT:FQL_AUDITING_CLIENT_TEMPLATE.FAT&amp;display_string=Audit&amp;VAR:KEY=TQRKPOBQNY&amp;VAR:QUERY=KChSR0ZfTkVUX0lOQyhBTk4sMjAxMCwsLCwsLE5PQVVESVQpQFJDX0VTVElNQVRFKEVCSVQsTUVBTixDQUxfV","FdBLDIwMTAsMCkpICogKFJHRl9FWENIX1JBVEVfRlAoQU5OLDIwMTAsLCwsVVNEKUBQX0VYQ0hfUkFURShSQ0FfQ1VSUixVU0QpKSk=&amp;WINDOW=FIRST_POPUP&amp;HEIGHT=450&amp;WIDTH=450&amp;START_MAXIMIZED=FALSE&amp;VAR:CALENDAR=FIVEDAY&amp;VAR:SYMBOL=B4Q153&amp;VAR:INDEX=0"}</definedName>
    <definedName name="_50101.dbf" localSheetId="37">#REF!</definedName>
    <definedName name="_50101.dbf" localSheetId="23">#REF!</definedName>
    <definedName name="_50101.dbf" localSheetId="6">#REF!</definedName>
    <definedName name="_50101.dbf" localSheetId="11">#REF!</definedName>
    <definedName name="_50101.dbf">#REF!</definedName>
    <definedName name="_50102.dbf" localSheetId="37">#REF!</definedName>
    <definedName name="_50102.dbf" localSheetId="23">#REF!</definedName>
    <definedName name="_50102.dbf" localSheetId="6">#REF!</definedName>
    <definedName name="_50102.dbf" localSheetId="11">#REF!</definedName>
    <definedName name="_50102.dbf">#REF!</definedName>
    <definedName name="_502" localSheetId="37">#REF!</definedName>
    <definedName name="_502" localSheetId="23">#REF!</definedName>
    <definedName name="_502" localSheetId="6">#REF!</definedName>
    <definedName name="_502" localSheetId="11">#REF!</definedName>
    <definedName name="_502">#REF!</definedName>
    <definedName name="_502__FDSAUDITLINK__" hidden="1">{"fdsup://directions/FAT Viewer?action=UPDATE&amp;creator=factset&amp;DYN_ARGS=TRUE&amp;DOC_NAME=FAT:FQL_AUDITING_CLIENT_TEMPLATE.FAT&amp;display_string=Audit&amp;VAR:KEY=XEZIDYPEPA&amp;VAR:QUERY=KChSR0ZfRUJJVERBX09QRVIoQU5OLDIwMDksLCwsLCxOT0FVRElUKUBSQ19FU1RJTUFURShFQklUREEsTUVBT","ixDQUxfVFdBLDIwMDksMCkpICogKFJHRl9FWENIX1JBVEVfRlAoQU5OLDIwMDksLCwsVVNEKUBQX0VYQ0hfUkFURShSQ0FfQ1VSUixVU0QpKSk=&amp;WINDOW=FIRST_POPUP&amp;HEIGHT=450&amp;WIDTH=450&amp;START_MAXIMIZED=FALSE&amp;VAR:CALENDAR=FIVEDAY&amp;VAR:SYMBOL=B3PG22&amp;VAR:INDEX=0"}</definedName>
    <definedName name="_502__FDSAUDITLINK___1" hidden="1">{"fdsup://directions/FAT Viewer?action=UPDATE&amp;creator=factset&amp;DYN_ARGS=TRUE&amp;DOC_NAME=FAT:FQL_AUDITING_CLIENT_TEMPLATE.FAT&amp;display_string=Audit&amp;VAR:KEY=XEZIDYPEPA&amp;VAR:QUERY=KChSR0ZfRUJJVERBX09QRVIoQU5OLDIwMDksLCwsLCxOT0FVRElUKUBSQ19FU1RJTUFURShFQklUREEsTUVBT","ixDQUxfVFdBLDIwMDksMCkpICogKFJHRl9FWENIX1JBVEVfRlAoQU5OLDIwMDksLCwsVVNEKUBQX0VYQ0hfUkFURShSQ0FfQ1VSUixVU0QpKSk=&amp;WINDOW=FIRST_POPUP&amp;HEIGHT=450&amp;WIDTH=450&amp;START_MAXIMIZED=FALSE&amp;VAR:CALENDAR=FIVEDAY&amp;VAR:SYMBOL=B3PG22&amp;VAR:INDEX=0"}</definedName>
    <definedName name="_502__FDSAUDITLINK___2" hidden="1">{"fdsup://directions/FAT Viewer?action=UPDATE&amp;creator=factset&amp;DYN_ARGS=TRUE&amp;DOC_NAME=FAT:FQL_AUDITING_CLIENT_TEMPLATE.FAT&amp;display_string=Audit&amp;VAR:KEY=XEZIDYPEPA&amp;VAR:QUERY=KChSR0ZfRUJJVERBX09QRVIoQU5OLDIwMDksLCwsLCxOT0FVRElUKUBSQ19FU1RJTUFURShFQklUREEsTUVBT","ixDQUxfVFdBLDIwMDksMCkpICogKFJHRl9FWENIX1JBVEVfRlAoQU5OLDIwMDksLCwsVVNEKUBQX0VYQ0hfUkFURShSQ0FfQ1VSUixVU0QpKSk=&amp;WINDOW=FIRST_POPUP&amp;HEIGHT=450&amp;WIDTH=450&amp;START_MAXIMIZED=FALSE&amp;VAR:CALENDAR=FIVEDAY&amp;VAR:SYMBOL=B3PG22&amp;VAR:INDEX=0"}</definedName>
    <definedName name="_502__FDSAUDITLINK___3" hidden="1">{"fdsup://directions/FAT Viewer?action=UPDATE&amp;creator=factset&amp;DYN_ARGS=TRUE&amp;DOC_NAME=FAT:FQL_AUDITING_CLIENT_TEMPLATE.FAT&amp;display_string=Audit&amp;VAR:KEY=XEZIDYPEPA&amp;VAR:QUERY=KChSR0ZfRUJJVERBX09QRVIoQU5OLDIwMDksLCwsLCxOT0FVRElUKUBSQ19FU1RJTUFURShFQklUREEsTUVBT","ixDQUxfVFdBLDIwMDksMCkpICogKFJHRl9FWENIX1JBVEVfRlAoQU5OLDIwMDksLCwsVVNEKUBQX0VYQ0hfUkFURShSQ0FfQ1VSUixVU0QpKSk=&amp;WINDOW=FIRST_POPUP&amp;HEIGHT=450&amp;WIDTH=450&amp;START_MAXIMIZED=FALSE&amp;VAR:CALENDAR=FIVEDAY&amp;VAR:SYMBOL=B3PG22&amp;VAR:INDEX=0"}</definedName>
    <definedName name="_503" localSheetId="37">#REF!</definedName>
    <definedName name="_503" localSheetId="23">#REF!</definedName>
    <definedName name="_503" localSheetId="6">#REF!</definedName>
    <definedName name="_503" localSheetId="11">#REF!</definedName>
    <definedName name="_503">#REF!</definedName>
    <definedName name="_503__FDSAUDITLINK__" hidden="1">{"fdsup://directions/FAT Viewer?action=UPDATE&amp;creator=factset&amp;DYN_ARGS=TRUE&amp;DOC_NAME=FAT:FQL_AUDITING_CLIENT_TEMPLATE.FAT&amp;display_string=Audit&amp;VAR:KEY=LYJAXUDYDU&amp;VAR:QUERY=KChSR0ZfU0FMRVMoQU5OLDIwMTEsLCwsLCxOT0FVRElUKUBSQ19FU1RJTUFURShTQUxFUyxNRUFOLENBTF9UV","0EsMjAxMSwwKSkgKiAoUkdGX0VYQ0hfUkFURV9GUChBTk4sMjAxMSwsLCxVU0QpQFBfRVhDSF9SQVRFKFJDQV9DVVJSLFVTRCkpKQ==&amp;WINDOW=FIRST_POPUP&amp;HEIGHT=450&amp;WIDTH=450&amp;START_MAXIMIZED=FALSE&amp;VAR:CALENDAR=FIVEDAY&amp;VAR:SYMBOL=B1WJ4X&amp;VAR:INDEX=0"}</definedName>
    <definedName name="_503__FDSAUDITLINK___1" hidden="1">{"fdsup://directions/FAT Viewer?action=UPDATE&amp;creator=factset&amp;DYN_ARGS=TRUE&amp;DOC_NAME=FAT:FQL_AUDITING_CLIENT_TEMPLATE.FAT&amp;display_string=Audit&amp;VAR:KEY=LYJAXUDYDU&amp;VAR:QUERY=KChSR0ZfU0FMRVMoQU5OLDIwMTEsLCwsLCxOT0FVRElUKUBSQ19FU1RJTUFURShTQUxFUyxNRUFOLENBTF9UV","0EsMjAxMSwwKSkgKiAoUkdGX0VYQ0hfUkFURV9GUChBTk4sMjAxMSwsLCxVU0QpQFBfRVhDSF9SQVRFKFJDQV9DVVJSLFVTRCkpKQ==&amp;WINDOW=FIRST_POPUP&amp;HEIGHT=450&amp;WIDTH=450&amp;START_MAXIMIZED=FALSE&amp;VAR:CALENDAR=FIVEDAY&amp;VAR:SYMBOL=B1WJ4X&amp;VAR:INDEX=0"}</definedName>
    <definedName name="_503__FDSAUDITLINK___2" hidden="1">{"fdsup://directions/FAT Viewer?action=UPDATE&amp;creator=factset&amp;DYN_ARGS=TRUE&amp;DOC_NAME=FAT:FQL_AUDITING_CLIENT_TEMPLATE.FAT&amp;display_string=Audit&amp;VAR:KEY=LYJAXUDYDU&amp;VAR:QUERY=KChSR0ZfU0FMRVMoQU5OLDIwMTEsLCwsLCxOT0FVRElUKUBSQ19FU1RJTUFURShTQUxFUyxNRUFOLENBTF9UV","0EsMjAxMSwwKSkgKiAoUkdGX0VYQ0hfUkFURV9GUChBTk4sMjAxMSwsLCxVU0QpQFBfRVhDSF9SQVRFKFJDQV9DVVJSLFVTRCkpKQ==&amp;WINDOW=FIRST_POPUP&amp;HEIGHT=450&amp;WIDTH=450&amp;START_MAXIMIZED=FALSE&amp;VAR:CALENDAR=FIVEDAY&amp;VAR:SYMBOL=B1WJ4X&amp;VAR:INDEX=0"}</definedName>
    <definedName name="_503__FDSAUDITLINK___3" hidden="1">{"fdsup://directions/FAT Viewer?action=UPDATE&amp;creator=factset&amp;DYN_ARGS=TRUE&amp;DOC_NAME=FAT:FQL_AUDITING_CLIENT_TEMPLATE.FAT&amp;display_string=Audit&amp;VAR:KEY=LYJAXUDYDU&amp;VAR:QUERY=KChSR0ZfU0FMRVMoQU5OLDIwMTEsLCwsLCxOT0FVRElUKUBSQ19FU1RJTUFURShTQUxFUyxNRUFOLENBTF9UV","0EsMjAxMSwwKSkgKiAoUkdGX0VYQ0hfUkFURV9GUChBTk4sMjAxMSwsLCxVU0QpQFBfRVhDSF9SQVRFKFJDQV9DVVJSLFVTRCkpKQ==&amp;WINDOW=FIRST_POPUP&amp;HEIGHT=450&amp;WIDTH=450&amp;START_MAXIMIZED=FALSE&amp;VAR:CALENDAR=FIVEDAY&amp;VAR:SYMBOL=B1WJ4X&amp;VAR:INDEX=0"}</definedName>
    <definedName name="_504" localSheetId="37">#REF!</definedName>
    <definedName name="_504" localSheetId="23">#REF!</definedName>
    <definedName name="_504" localSheetId="6">#REF!</definedName>
    <definedName name="_504" localSheetId="11">#REF!</definedName>
    <definedName name="_504">#REF!</definedName>
    <definedName name="_504__FDSAUDITLINK__" hidden="1">{"fdsup://directions/FAT Viewer?action=UPDATE&amp;creator=factset&amp;DYN_ARGS=TRUE&amp;DOC_NAME=FAT:FQL_AUDITING_CLIENT_TEMPLATE.FAT&amp;display_string=Audit&amp;VAR:KEY=ZGRMRUJGDS&amp;VAR:QUERY=KChSR0ZfTkVUX0lOQyhBTk4sMjAxMCwsLCwsLE5PQVVESVQpQFJDX0VTVElNQVRFKEVCSVQsTUVBTixDQUxfV","FdBLDIwMTAsMCkpICogKFJHRl9FWENIX1JBVEVfRlAoQU5OLDIwMTAsLCwsVVNEKUBQX0VYQ0hfUkFURShSQ0FfQ1VSUixVU0QpKSk=&amp;WINDOW=FIRST_POPUP&amp;HEIGHT=450&amp;WIDTH=450&amp;START_MAXIMIZED=FALSE&amp;VAR:CALENDAR=FIVEDAY&amp;VAR:SYMBOL=233917&amp;VAR:INDEX=0"}</definedName>
    <definedName name="_504__FDSAUDITLINK___1" hidden="1">{"fdsup://directions/FAT Viewer?action=UPDATE&amp;creator=factset&amp;DYN_ARGS=TRUE&amp;DOC_NAME=FAT:FQL_AUDITING_CLIENT_TEMPLATE.FAT&amp;display_string=Audit&amp;VAR:KEY=ZGRMRUJGDS&amp;VAR:QUERY=KChSR0ZfTkVUX0lOQyhBTk4sMjAxMCwsLCwsLE5PQVVESVQpQFJDX0VTVElNQVRFKEVCSVQsTUVBTixDQUxfV","FdBLDIwMTAsMCkpICogKFJHRl9FWENIX1JBVEVfRlAoQU5OLDIwMTAsLCwsVVNEKUBQX0VYQ0hfUkFURShSQ0FfQ1VSUixVU0QpKSk=&amp;WINDOW=FIRST_POPUP&amp;HEIGHT=450&amp;WIDTH=450&amp;START_MAXIMIZED=FALSE&amp;VAR:CALENDAR=FIVEDAY&amp;VAR:SYMBOL=233917&amp;VAR:INDEX=0"}</definedName>
    <definedName name="_504__FDSAUDITLINK___2" hidden="1">{"fdsup://directions/FAT Viewer?action=UPDATE&amp;creator=factset&amp;DYN_ARGS=TRUE&amp;DOC_NAME=FAT:FQL_AUDITING_CLIENT_TEMPLATE.FAT&amp;display_string=Audit&amp;VAR:KEY=ZGRMRUJGDS&amp;VAR:QUERY=KChSR0ZfTkVUX0lOQyhBTk4sMjAxMCwsLCwsLE5PQVVESVQpQFJDX0VTVElNQVRFKEVCSVQsTUVBTixDQUxfV","FdBLDIwMTAsMCkpICogKFJHRl9FWENIX1JBVEVfRlAoQU5OLDIwMTAsLCwsVVNEKUBQX0VYQ0hfUkFURShSQ0FfQ1VSUixVU0QpKSk=&amp;WINDOW=FIRST_POPUP&amp;HEIGHT=450&amp;WIDTH=450&amp;START_MAXIMIZED=FALSE&amp;VAR:CALENDAR=FIVEDAY&amp;VAR:SYMBOL=233917&amp;VAR:INDEX=0"}</definedName>
    <definedName name="_504__FDSAUDITLINK___3" hidden="1">{"fdsup://directions/FAT Viewer?action=UPDATE&amp;creator=factset&amp;DYN_ARGS=TRUE&amp;DOC_NAME=FAT:FQL_AUDITING_CLIENT_TEMPLATE.FAT&amp;display_string=Audit&amp;VAR:KEY=ZGRMRUJGDS&amp;VAR:QUERY=KChSR0ZfTkVUX0lOQyhBTk4sMjAxMCwsLCwsLE5PQVVESVQpQFJDX0VTVElNQVRFKEVCSVQsTUVBTixDQUxfV","FdBLDIwMTAsMCkpICogKFJHRl9FWENIX1JBVEVfRlAoQU5OLDIwMTAsLCwsVVNEKUBQX0VYQ0hfUkFURShSQ0FfQ1VSUixVU0QpKSk=&amp;WINDOW=FIRST_POPUP&amp;HEIGHT=450&amp;WIDTH=450&amp;START_MAXIMIZED=FALSE&amp;VAR:CALENDAR=FIVEDAY&amp;VAR:SYMBOL=233917&amp;VAR:INDEX=0"}</definedName>
    <definedName name="_506" localSheetId="37">#REF!</definedName>
    <definedName name="_506" localSheetId="23">#REF!</definedName>
    <definedName name="_506" localSheetId="6">#REF!</definedName>
    <definedName name="_506" localSheetId="11">#REF!</definedName>
    <definedName name="_506">#REF!</definedName>
    <definedName name="_509__FDSAUDITLINK__" hidden="1">{"fdsup://directions/FAT Viewer?action=UPDATE&amp;creator=factset&amp;DYN_ARGS=TRUE&amp;DOC_NAME=FAT:FQL_AUDITING_CLIENT_TEMPLATE.FAT&amp;display_string=Audit&amp;VAR:KEY=FWJWVEHUJY&amp;VAR:QUERY=KChSR0ZfRUJJVF9PUEVSKEFOTiwyMDExLCwsLCwsTk9BVURJVClAUkNfRVNUSU1BVEUoRUJJVCxNRUFOLENBT","F9UV0EsMjAxMSwwKSkgKiAoUkdGX0VYQ0hfUkFURV9GUChBTk4sMjAxMSwsLCxVU0QpQFBfRVhDSF9SQVRFKFJDQV9DVVJSLFVTRCkpKQ==&amp;WINDOW=FIRST_POPUP&amp;HEIGHT=450&amp;WIDTH=450&amp;START_MAXIMIZED=FALSE&amp;VAR:CALENDAR=FIVEDAY&amp;VAR:SYMBOL=B4Q153&amp;VAR:INDEX=0"}</definedName>
    <definedName name="_509__FDSAUDITLINK___1" hidden="1">{"fdsup://directions/FAT Viewer?action=UPDATE&amp;creator=factset&amp;DYN_ARGS=TRUE&amp;DOC_NAME=FAT:FQL_AUDITING_CLIENT_TEMPLATE.FAT&amp;display_string=Audit&amp;VAR:KEY=FWJWVEHUJY&amp;VAR:QUERY=KChSR0ZfRUJJVF9PUEVSKEFOTiwyMDExLCwsLCwsTk9BVURJVClAUkNfRVNUSU1BVEUoRUJJVCxNRUFOLENBT","F9UV0EsMjAxMSwwKSkgKiAoUkdGX0VYQ0hfUkFURV9GUChBTk4sMjAxMSwsLCxVU0QpQFBfRVhDSF9SQVRFKFJDQV9DVVJSLFVTRCkpKQ==&amp;WINDOW=FIRST_POPUP&amp;HEIGHT=450&amp;WIDTH=450&amp;START_MAXIMIZED=FALSE&amp;VAR:CALENDAR=FIVEDAY&amp;VAR:SYMBOL=B4Q153&amp;VAR:INDEX=0"}</definedName>
    <definedName name="_509__FDSAUDITLINK___2" hidden="1">{"fdsup://directions/FAT Viewer?action=UPDATE&amp;creator=factset&amp;DYN_ARGS=TRUE&amp;DOC_NAME=FAT:FQL_AUDITING_CLIENT_TEMPLATE.FAT&amp;display_string=Audit&amp;VAR:KEY=FWJWVEHUJY&amp;VAR:QUERY=KChSR0ZfRUJJVF9PUEVSKEFOTiwyMDExLCwsLCwsTk9BVURJVClAUkNfRVNUSU1BVEUoRUJJVCxNRUFOLENBT","F9UV0EsMjAxMSwwKSkgKiAoUkdGX0VYQ0hfUkFURV9GUChBTk4sMjAxMSwsLCxVU0QpQFBfRVhDSF9SQVRFKFJDQV9DVVJSLFVTRCkpKQ==&amp;WINDOW=FIRST_POPUP&amp;HEIGHT=450&amp;WIDTH=450&amp;START_MAXIMIZED=FALSE&amp;VAR:CALENDAR=FIVEDAY&amp;VAR:SYMBOL=B4Q153&amp;VAR:INDEX=0"}</definedName>
    <definedName name="_509__FDSAUDITLINK___3" hidden="1">{"fdsup://directions/FAT Viewer?action=UPDATE&amp;creator=factset&amp;DYN_ARGS=TRUE&amp;DOC_NAME=FAT:FQL_AUDITING_CLIENT_TEMPLATE.FAT&amp;display_string=Audit&amp;VAR:KEY=FWJWVEHUJY&amp;VAR:QUERY=KChSR0ZfRUJJVF9PUEVSKEFOTiwyMDExLCwsLCwsTk9BVURJVClAUkNfRVNUSU1BVEUoRUJJVCxNRUFOLENBT","F9UV0EsMjAxMSwwKSkgKiAoUkdGX0VYQ0hfUkFURV9GUChBTk4sMjAxMSwsLCxVU0QpQFBfRVhDSF9SQVRFKFJDQV9DVVJSLFVTRCkpKQ==&amp;WINDOW=FIRST_POPUP&amp;HEIGHT=450&amp;WIDTH=450&amp;START_MAXIMIZED=FALSE&amp;VAR:CALENDAR=FIVEDAY&amp;VAR:SYMBOL=B4Q153&amp;VAR:INDEX=0"}</definedName>
    <definedName name="_51__123Graph_BChart_1AE" localSheetId="37" hidden="1">#REF!</definedName>
    <definedName name="_51__123Graph_BChart_1AE" localSheetId="23" hidden="1">#REF!</definedName>
    <definedName name="_51__123Graph_BChart_1AE" localSheetId="6" hidden="1">#REF!</definedName>
    <definedName name="_51__123Graph_BChart_1AE" localSheetId="11" hidden="1">#REF!</definedName>
    <definedName name="_51__123Graph_BChart_1AE" hidden="1">#REF!</definedName>
    <definedName name="_51__123Graph_CCHART_17" localSheetId="37" hidden="1">#REF!</definedName>
    <definedName name="_51__123Graph_CCHART_17" localSheetId="23" hidden="1">#REF!</definedName>
    <definedName name="_51__123Graph_CCHART_17" localSheetId="6" hidden="1">#REF!</definedName>
    <definedName name="_51__123Graph_CCHART_17" localSheetId="11" hidden="1">#REF!</definedName>
    <definedName name="_51__123Graph_CCHART_17" hidden="1">#REF!</definedName>
    <definedName name="_51__FDSAUDITLINK__" hidden="1">{"fdsup://directions/FAT Viewer?action=UPDATE&amp;creator=factset&amp;DYN_ARGS=TRUE&amp;DOC_NAME=FAT:FQL_AUDITING_CLIENT_TEMPLATE.FAT&amp;display_string=Audit&amp;VAR:KEY=SNILYBWFUR&amp;VAR:QUERY=UkdGX1BBWV9PVVRfUkFUSU8oQU5OLDIwMDksLCwsLCxOT0FVRElUKQ==&amp;WINDOW=FIRST_POPUP&amp;HEIGHT=45","0&amp;WIDTH=450&amp;START_MAXIMIZED=FALSE&amp;VAR:CALENDAR=FIVEDAY&amp;VAR:SYMBOL=B03CPL&amp;VAR:INDEX=0"}</definedName>
    <definedName name="_51__FDSAUDITLINK___1" hidden="1">{"fdsup://directions/FAT Viewer?action=UPDATE&amp;creator=factset&amp;DYN_ARGS=TRUE&amp;DOC_NAME=FAT:FQL_AUDITING_CLIENT_TEMPLATE.FAT&amp;display_string=Audit&amp;VAR:KEY=SNILYBWFUR&amp;VAR:QUERY=UkdGX1BBWV9PVVRfUkFUSU8oQU5OLDIwMDksLCwsLCxOT0FVRElUKQ==&amp;WINDOW=FIRST_POPUP&amp;HEIGHT=45","0&amp;WIDTH=450&amp;START_MAXIMIZED=FALSE&amp;VAR:CALENDAR=FIVEDAY&amp;VAR:SYMBOL=B03CPL&amp;VAR:INDEX=0"}</definedName>
    <definedName name="_51__FDSAUDITLINK___2" hidden="1">{"fdsup://directions/FAT Viewer?action=UPDATE&amp;creator=factset&amp;DYN_ARGS=TRUE&amp;DOC_NAME=FAT:FQL_AUDITING_CLIENT_TEMPLATE.FAT&amp;display_string=Audit&amp;VAR:KEY=SNILYBWFUR&amp;VAR:QUERY=UkdGX1BBWV9PVVRfUkFUSU8oQU5OLDIwMDksLCwsLCxOT0FVRElUKQ==&amp;WINDOW=FIRST_POPUP&amp;HEIGHT=45","0&amp;WIDTH=450&amp;START_MAXIMIZED=FALSE&amp;VAR:CALENDAR=FIVEDAY&amp;VAR:SYMBOL=B03CPL&amp;VAR:INDEX=0"}</definedName>
    <definedName name="_51__FDSAUDITLINK___3" hidden="1">{"fdsup://directions/FAT Viewer?action=UPDATE&amp;creator=factset&amp;DYN_ARGS=TRUE&amp;DOC_NAME=FAT:FQL_AUDITING_CLIENT_TEMPLATE.FAT&amp;display_string=Audit&amp;VAR:KEY=SNILYBWFUR&amp;VAR:QUERY=UkdGX1BBWV9PVVRfUkFUSU8oQU5OLDIwMDksLCwsLCxOT0FVRElUKQ==&amp;WINDOW=FIRST_POPUP&amp;HEIGHT=45","0&amp;WIDTH=450&amp;START_MAXIMIZED=FALSE&amp;VAR:CALENDAR=FIVEDAY&amp;VAR:SYMBOL=B03CPL&amp;VAR:INDEX=0"}</definedName>
    <definedName name="_510__FDSAUDITLINK__" hidden="1">{"fdsup://directions/FAT Viewer?action=UPDATE&amp;creator=factset&amp;DYN_ARGS=TRUE&amp;DOC_NAME=FAT:FQL_AUDITING_CLIENT_TEMPLATE.FAT&amp;display_string=Audit&amp;VAR:KEY=NIHSZWVCJS&amp;VAR:QUERY=KChSR0ZfU0FMRVMoQU5OLDIwMDgsLCwsLCxOT0FVRElUKUBSQ19FU1RJTUFURShTQUxFUyxNRUFOLENBTF9UV","0EsMjAwOCwwKSkgKiAoUkdGX0VYQ0hfUkFURV9GUChBTk4sMjAwOCwsLCxVU0QpQFBfRVhDSF9SQVRFKFJDQV9DVVJSLFVTRCkpKQ==&amp;WINDOW=FIRST_POPUP&amp;HEIGHT=450&amp;WIDTH=450&amp;START_MAXIMIZED=FALSE&amp;VAR:CALENDAR=FIVEDAY&amp;VAR:SYMBOL=B66T81&amp;VAR:INDEX=0"}</definedName>
    <definedName name="_510__FDSAUDITLINK___1" hidden="1">{"fdsup://directions/FAT Viewer?action=UPDATE&amp;creator=factset&amp;DYN_ARGS=TRUE&amp;DOC_NAME=FAT:FQL_AUDITING_CLIENT_TEMPLATE.FAT&amp;display_string=Audit&amp;VAR:KEY=NIHSZWVCJS&amp;VAR:QUERY=KChSR0ZfU0FMRVMoQU5OLDIwMDgsLCwsLCxOT0FVRElUKUBSQ19FU1RJTUFURShTQUxFUyxNRUFOLENBTF9UV","0EsMjAwOCwwKSkgKiAoUkdGX0VYQ0hfUkFURV9GUChBTk4sMjAwOCwsLCxVU0QpQFBfRVhDSF9SQVRFKFJDQV9DVVJSLFVTRCkpKQ==&amp;WINDOW=FIRST_POPUP&amp;HEIGHT=450&amp;WIDTH=450&amp;START_MAXIMIZED=FALSE&amp;VAR:CALENDAR=FIVEDAY&amp;VAR:SYMBOL=B66T81&amp;VAR:INDEX=0"}</definedName>
    <definedName name="_510__FDSAUDITLINK___2" hidden="1">{"fdsup://directions/FAT Viewer?action=UPDATE&amp;creator=factset&amp;DYN_ARGS=TRUE&amp;DOC_NAME=FAT:FQL_AUDITING_CLIENT_TEMPLATE.FAT&amp;display_string=Audit&amp;VAR:KEY=NIHSZWVCJS&amp;VAR:QUERY=KChSR0ZfU0FMRVMoQU5OLDIwMDgsLCwsLCxOT0FVRElUKUBSQ19FU1RJTUFURShTQUxFUyxNRUFOLENBTF9UV","0EsMjAwOCwwKSkgKiAoUkdGX0VYQ0hfUkFURV9GUChBTk4sMjAwOCwsLCxVU0QpQFBfRVhDSF9SQVRFKFJDQV9DVVJSLFVTRCkpKQ==&amp;WINDOW=FIRST_POPUP&amp;HEIGHT=450&amp;WIDTH=450&amp;START_MAXIMIZED=FALSE&amp;VAR:CALENDAR=FIVEDAY&amp;VAR:SYMBOL=B66T81&amp;VAR:INDEX=0"}</definedName>
    <definedName name="_510__FDSAUDITLINK___3" hidden="1">{"fdsup://directions/FAT Viewer?action=UPDATE&amp;creator=factset&amp;DYN_ARGS=TRUE&amp;DOC_NAME=FAT:FQL_AUDITING_CLIENT_TEMPLATE.FAT&amp;display_string=Audit&amp;VAR:KEY=NIHSZWVCJS&amp;VAR:QUERY=KChSR0ZfU0FMRVMoQU5OLDIwMDgsLCwsLCxOT0FVRElUKUBSQ19FU1RJTUFURShTQUxFUyxNRUFOLENBTF9UV","0EsMjAwOCwwKSkgKiAoUkdGX0VYQ0hfUkFURV9GUChBTk4sMjAwOCwsLCxVU0QpQFBfRVhDSF9SQVRFKFJDQV9DVVJSLFVTRCkpKQ==&amp;WINDOW=FIRST_POPUP&amp;HEIGHT=450&amp;WIDTH=450&amp;START_MAXIMIZED=FALSE&amp;VAR:CALENDAR=FIVEDAY&amp;VAR:SYMBOL=B66T81&amp;VAR:INDEX=0"}</definedName>
    <definedName name="_511" localSheetId="37">#REF!</definedName>
    <definedName name="_511" localSheetId="23">#REF!</definedName>
    <definedName name="_511" localSheetId="6">#REF!</definedName>
    <definedName name="_511" localSheetId="11">#REF!</definedName>
    <definedName name="_511">#REF!</definedName>
    <definedName name="_511__FDSAUDITLINK__" hidden="1">{"fdsup://directions/FAT Viewer?action=UPDATE&amp;creator=factset&amp;DYN_ARGS=TRUE&amp;DOC_NAME=FAT:FQL_AUDITING_CLIENT_TEMPLATE.FAT&amp;display_string=Audit&amp;VAR:KEY=XABQFIPOXU&amp;VAR:QUERY=KChSR0ZfU0FMRVMoQU5OLDIwMTAsLCwsLCxOT0FVRElUKUBSQ19FU1RJTUFURShTQUxFUyxNRUFOLENBTF9UV","0EsMjAxMCwwKSkgKiAoUkdGX0VYQ0hfUkFURV9GUChBTk4sMjAxMCwsLCxVU0QpQFBfRVhDSF9SQVRFKFJDQV9DVVJSLFVTRCkpKQ==&amp;WINDOW=FIRST_POPUP&amp;HEIGHT=450&amp;WIDTH=450&amp;START_MAXIMIZED=FALSE&amp;VAR:CALENDAR=FIVEDAY&amp;VAR:SYMBOL=607912&amp;VAR:INDEX=0"}</definedName>
    <definedName name="_511__FDSAUDITLINK___1" hidden="1">{"fdsup://directions/FAT Viewer?action=UPDATE&amp;creator=factset&amp;DYN_ARGS=TRUE&amp;DOC_NAME=FAT:FQL_AUDITING_CLIENT_TEMPLATE.FAT&amp;display_string=Audit&amp;VAR:KEY=XABQFIPOXU&amp;VAR:QUERY=KChSR0ZfU0FMRVMoQU5OLDIwMTAsLCwsLCxOT0FVRElUKUBSQ19FU1RJTUFURShTQUxFUyxNRUFOLENBTF9UV","0EsMjAxMCwwKSkgKiAoUkdGX0VYQ0hfUkFURV9GUChBTk4sMjAxMCwsLCxVU0QpQFBfRVhDSF9SQVRFKFJDQV9DVVJSLFVTRCkpKQ==&amp;WINDOW=FIRST_POPUP&amp;HEIGHT=450&amp;WIDTH=450&amp;START_MAXIMIZED=FALSE&amp;VAR:CALENDAR=FIVEDAY&amp;VAR:SYMBOL=607912&amp;VAR:INDEX=0"}</definedName>
    <definedName name="_511__FDSAUDITLINK___2" hidden="1">{"fdsup://directions/FAT Viewer?action=UPDATE&amp;creator=factset&amp;DYN_ARGS=TRUE&amp;DOC_NAME=FAT:FQL_AUDITING_CLIENT_TEMPLATE.FAT&amp;display_string=Audit&amp;VAR:KEY=XABQFIPOXU&amp;VAR:QUERY=KChSR0ZfU0FMRVMoQU5OLDIwMTAsLCwsLCxOT0FVRElUKUBSQ19FU1RJTUFURShTQUxFUyxNRUFOLENBTF9UV","0EsMjAxMCwwKSkgKiAoUkdGX0VYQ0hfUkFURV9GUChBTk4sMjAxMCwsLCxVU0QpQFBfRVhDSF9SQVRFKFJDQV9DVVJSLFVTRCkpKQ==&amp;WINDOW=FIRST_POPUP&amp;HEIGHT=450&amp;WIDTH=450&amp;START_MAXIMIZED=FALSE&amp;VAR:CALENDAR=FIVEDAY&amp;VAR:SYMBOL=607912&amp;VAR:INDEX=0"}</definedName>
    <definedName name="_511__FDSAUDITLINK___3" hidden="1">{"fdsup://directions/FAT Viewer?action=UPDATE&amp;creator=factset&amp;DYN_ARGS=TRUE&amp;DOC_NAME=FAT:FQL_AUDITING_CLIENT_TEMPLATE.FAT&amp;display_string=Audit&amp;VAR:KEY=XABQFIPOXU&amp;VAR:QUERY=KChSR0ZfU0FMRVMoQU5OLDIwMTAsLCwsLCxOT0FVRElUKUBSQ19FU1RJTUFURShTQUxFUyxNRUFOLENBTF9UV","0EsMjAxMCwwKSkgKiAoUkdGX0VYQ0hfUkFURV9GUChBTk4sMjAxMCwsLCxVU0QpQFBfRVhDSF9SQVRFKFJDQV9DVVJSLFVTRCkpKQ==&amp;WINDOW=FIRST_POPUP&amp;HEIGHT=450&amp;WIDTH=450&amp;START_MAXIMIZED=FALSE&amp;VAR:CALENDAR=FIVEDAY&amp;VAR:SYMBOL=607912&amp;VAR:INDEX=0"}</definedName>
    <definedName name="_512" localSheetId="37">#REF!</definedName>
    <definedName name="_512" localSheetId="23">#REF!</definedName>
    <definedName name="_512" localSheetId="6">#REF!</definedName>
    <definedName name="_512" localSheetId="11">#REF!</definedName>
    <definedName name="_512">#REF!</definedName>
    <definedName name="_518w8_" localSheetId="6" hidden="1">#REF!</definedName>
    <definedName name="_518w8_" localSheetId="11" hidden="1">#REF!</definedName>
    <definedName name="_518w8_" hidden="1">#REF!</definedName>
    <definedName name="_51s9_" hidden="1">{#N/A,#N/A,FALSE,"UNIT";#N/A,#N/A,FALSE,"UNIT";#N/A,#N/A,FALSE,"계정"}</definedName>
    <definedName name="_52__123Graph_BChart_1AF" localSheetId="37" hidden="1">#REF!</definedName>
    <definedName name="_52__123Graph_BChart_1AF" localSheetId="23" hidden="1">#REF!</definedName>
    <definedName name="_52__123Graph_BChart_1AF" localSheetId="6" hidden="1">#REF!</definedName>
    <definedName name="_52__123Graph_BChart_1AF" localSheetId="11" hidden="1">#REF!</definedName>
    <definedName name="_52__123Graph_BChart_1AF" hidden="1">#REF!</definedName>
    <definedName name="_52__123Graph_CCHART_15" localSheetId="37" hidden="1">#REF!</definedName>
    <definedName name="_52__123Graph_CCHART_15" localSheetId="23" hidden="1">#REF!</definedName>
    <definedName name="_52__123Graph_CCHART_15" localSheetId="6" hidden="1">#REF!</definedName>
    <definedName name="_52__123Graph_CCHART_15" localSheetId="11" hidden="1">#REF!</definedName>
    <definedName name="_52__123Graph_CCHART_15" hidden="1">#REF!</definedName>
    <definedName name="_52__123Graph_CCHART_18" localSheetId="37" hidden="1">#REF!</definedName>
    <definedName name="_52__123Graph_CCHART_18" localSheetId="23" hidden="1">#REF!</definedName>
    <definedName name="_52__123Graph_CCHART_18" localSheetId="6" hidden="1">#REF!</definedName>
    <definedName name="_52__123Graph_CCHART_18" localSheetId="11" hidden="1">#REF!</definedName>
    <definedName name="_52__123Graph_CCHART_18" hidden="1">#REF!</definedName>
    <definedName name="_52__FDSAUDITLINK__" hidden="1">{"fdsup://directions/FAT Viewer?action=UPDATE&amp;creator=factset&amp;DYN_ARGS=TRUE&amp;DOC_NAME=FAT:FQL_AUDITING_CLIENT_TEMPLATE.FAT&amp;display_string=Audit&amp;VAR:KEY=AVYLMXCDCD&amp;VAR:QUERY=UkdGX1BBWV9PVVRfUkFUSU8oQU5OLDIwMDksLCwsLCxOT0FVRElUKQ==&amp;WINDOW=FIRST_POPUP&amp;HEIGHT=45","0&amp;WIDTH=450&amp;START_MAXIMIZED=FALSE&amp;VAR:CALENDAR=FIVEDAY&amp;VAR:SYMBOL=B03CPL&amp;VAR:INDEX=0"}</definedName>
    <definedName name="_52__FDSAUDITLINK___1" hidden="1">{"fdsup://directions/FAT Viewer?action=UPDATE&amp;creator=factset&amp;DYN_ARGS=TRUE&amp;DOC_NAME=FAT:FQL_AUDITING_CLIENT_TEMPLATE.FAT&amp;display_string=Audit&amp;VAR:KEY=AVYLMXCDCD&amp;VAR:QUERY=UkdGX1BBWV9PVVRfUkFUSU8oQU5OLDIwMDksLCwsLCxOT0FVRElUKQ==&amp;WINDOW=FIRST_POPUP&amp;HEIGHT=45","0&amp;WIDTH=450&amp;START_MAXIMIZED=FALSE&amp;VAR:CALENDAR=FIVEDAY&amp;VAR:SYMBOL=B03CPL&amp;VAR:INDEX=0"}</definedName>
    <definedName name="_52__FDSAUDITLINK___2" hidden="1">{"fdsup://directions/FAT Viewer?action=UPDATE&amp;creator=factset&amp;DYN_ARGS=TRUE&amp;DOC_NAME=FAT:FQL_AUDITING_CLIENT_TEMPLATE.FAT&amp;display_string=Audit&amp;VAR:KEY=AVYLMXCDCD&amp;VAR:QUERY=UkdGX1BBWV9PVVRfUkFUSU8oQU5OLDIwMDksLCwsLCxOT0FVRElUKQ==&amp;WINDOW=FIRST_POPUP&amp;HEIGHT=45","0&amp;WIDTH=450&amp;START_MAXIMIZED=FALSE&amp;VAR:CALENDAR=FIVEDAY&amp;VAR:SYMBOL=B03CPL&amp;VAR:INDEX=0"}</definedName>
    <definedName name="_52__FDSAUDITLINK___3" hidden="1">{"fdsup://directions/FAT Viewer?action=UPDATE&amp;creator=factset&amp;DYN_ARGS=TRUE&amp;DOC_NAME=FAT:FQL_AUDITING_CLIENT_TEMPLATE.FAT&amp;display_string=Audit&amp;VAR:KEY=AVYLMXCDCD&amp;VAR:QUERY=UkdGX1BBWV9PVVRfUkFUSU8oQU5OLDIwMDksLCwsLCxOT0FVRElUKQ==&amp;WINDOW=FIRST_POPUP&amp;HEIGHT=45","0&amp;WIDTH=450&amp;START_MAXIMIZED=FALSE&amp;VAR:CALENDAR=FIVEDAY&amp;VAR:SYMBOL=B03CPL&amp;VAR:INDEX=0"}</definedName>
    <definedName name="_520" localSheetId="6">#REF!</definedName>
    <definedName name="_520" localSheetId="11">#REF!</definedName>
    <definedName name="_520">#REF!</definedName>
    <definedName name="_520X3_" localSheetId="6" hidden="1">#REF!</definedName>
    <definedName name="_520X3_" localSheetId="11" hidden="1">#REF!</definedName>
    <definedName name="_520X3_" hidden="1">#REF!</definedName>
    <definedName name="_521" localSheetId="37">#REF!</definedName>
    <definedName name="_521" localSheetId="23">#REF!</definedName>
    <definedName name="_521" localSheetId="6">#REF!</definedName>
    <definedName name="_521" localSheetId="11">#REF!</definedName>
    <definedName name="_521">#REF!</definedName>
    <definedName name="_521__FDSAUDITLINK__" hidden="1">{"fdsup://directions/FAT Viewer?action=UPDATE&amp;creator=factset&amp;DYN_ARGS=TRUE&amp;DOC_NAME=FAT:FQL_AUDITING_CLIENT_TEMPLATE.FAT&amp;display_string=Audit&amp;VAR:KEY=DWXSJABIPW&amp;VAR:QUERY=KChSR0ZfTkVUX0lOQyhBTk4sMjAwOSwsLCwsLE5PQVVESVQpQFJDX0VTVElNQVRFKEVCSVQsTUVBTixDQUxfV","FdBLDIwMDksMCkpICogKFJHRl9FWENIX1JBVEVfRlAoQU5OLDIwMDksLCwsVVNEKUBQX0VYQ0hfUkFURShSQ0FfQ1VSUixVU0QpKSk=&amp;WINDOW=FIRST_POPUP&amp;HEIGHT=450&amp;WIDTH=450&amp;START_MAXIMIZED=FALSE&amp;VAR:CALENDAR=FIVEDAY&amp;VAR:SYMBOL=B1WJ4X&amp;VAR:INDEX=0"}</definedName>
    <definedName name="_521__FDSAUDITLINK___1" hidden="1">{"fdsup://directions/FAT Viewer?action=UPDATE&amp;creator=factset&amp;DYN_ARGS=TRUE&amp;DOC_NAME=FAT:FQL_AUDITING_CLIENT_TEMPLATE.FAT&amp;display_string=Audit&amp;VAR:KEY=DWXSJABIPW&amp;VAR:QUERY=KChSR0ZfTkVUX0lOQyhBTk4sMjAwOSwsLCwsLE5PQVVESVQpQFJDX0VTVElNQVRFKEVCSVQsTUVBTixDQUxfV","FdBLDIwMDksMCkpICogKFJHRl9FWENIX1JBVEVfRlAoQU5OLDIwMDksLCwsVVNEKUBQX0VYQ0hfUkFURShSQ0FfQ1VSUixVU0QpKSk=&amp;WINDOW=FIRST_POPUP&amp;HEIGHT=450&amp;WIDTH=450&amp;START_MAXIMIZED=FALSE&amp;VAR:CALENDAR=FIVEDAY&amp;VAR:SYMBOL=B1WJ4X&amp;VAR:INDEX=0"}</definedName>
    <definedName name="_521__FDSAUDITLINK___2" hidden="1">{"fdsup://directions/FAT Viewer?action=UPDATE&amp;creator=factset&amp;DYN_ARGS=TRUE&amp;DOC_NAME=FAT:FQL_AUDITING_CLIENT_TEMPLATE.FAT&amp;display_string=Audit&amp;VAR:KEY=DWXSJABIPW&amp;VAR:QUERY=KChSR0ZfTkVUX0lOQyhBTk4sMjAwOSwsLCwsLE5PQVVESVQpQFJDX0VTVElNQVRFKEVCSVQsTUVBTixDQUxfV","FdBLDIwMDksMCkpICogKFJHRl9FWENIX1JBVEVfRlAoQU5OLDIwMDksLCwsVVNEKUBQX0VYQ0hfUkFURShSQ0FfQ1VSUixVU0QpKSk=&amp;WINDOW=FIRST_POPUP&amp;HEIGHT=450&amp;WIDTH=450&amp;START_MAXIMIZED=FALSE&amp;VAR:CALENDAR=FIVEDAY&amp;VAR:SYMBOL=B1WJ4X&amp;VAR:INDEX=0"}</definedName>
    <definedName name="_521__FDSAUDITLINK___3" hidden="1">{"fdsup://directions/FAT Viewer?action=UPDATE&amp;creator=factset&amp;DYN_ARGS=TRUE&amp;DOC_NAME=FAT:FQL_AUDITING_CLIENT_TEMPLATE.FAT&amp;display_string=Audit&amp;VAR:KEY=DWXSJABIPW&amp;VAR:QUERY=KChSR0ZfTkVUX0lOQyhBTk4sMjAwOSwsLCwsLE5PQVVESVQpQFJDX0VTVElNQVRFKEVCSVQsTUVBTixDQUxfV","FdBLDIwMDksMCkpICogKFJHRl9FWENIX1JBVEVfRlAoQU5OLDIwMDksLCwsVVNEKUBQX0VYQ0hfUkFURShSQ0FfQ1VSUixVU0QpKSk=&amp;WINDOW=FIRST_POPUP&amp;HEIGHT=450&amp;WIDTH=450&amp;START_MAXIMIZED=FALSE&amp;VAR:CALENDAR=FIVEDAY&amp;VAR:SYMBOL=B1WJ4X&amp;VAR:INDEX=0"}</definedName>
    <definedName name="_522" localSheetId="37">#REF!</definedName>
    <definedName name="_522" localSheetId="23">#REF!</definedName>
    <definedName name="_522" localSheetId="6">#REF!</definedName>
    <definedName name="_522" localSheetId="11">#REF!</definedName>
    <definedName name="_522">#REF!</definedName>
    <definedName name="_522__FDSAUDITLINK__" hidden="1">{"fdsup://directions/FAT Viewer?action=UPDATE&amp;creator=factset&amp;DYN_ARGS=TRUE&amp;DOC_NAME=FAT:FQL_AUDITING_CLIENT_TEMPLATE.FAT&amp;display_string=Audit&amp;VAR:KEY=VSLIXULAVW&amp;VAR:QUERY=KChSR0ZfRUJJVERBX09QRVIoQU5OLDIwMTEsLCwsLCxOT0FVRElUKUBSQ19FU1RJTUFURShFQklUREEsTUVBT","ixDQUxfVFdBLDIwMTEsMCkpICogKFJHRl9FWENIX1JBVEVfRlAoQU5OLDIwMTEsLCwsVVNEKUBQX0VYQ0hfUkFURShSQ0FfQ1VSUixVU0QpKSk=&amp;WINDOW=FIRST_POPUP&amp;HEIGHT=450&amp;WIDTH=450&amp;START_MAXIMIZED=FALSE&amp;VAR:CALENDAR=FIVEDAY&amp;VAR:SYMBOL=B4Q153&amp;VAR:INDEX=0"}</definedName>
    <definedName name="_522__FDSAUDITLINK___1" hidden="1">{"fdsup://directions/FAT Viewer?action=UPDATE&amp;creator=factset&amp;DYN_ARGS=TRUE&amp;DOC_NAME=FAT:FQL_AUDITING_CLIENT_TEMPLATE.FAT&amp;display_string=Audit&amp;VAR:KEY=VSLIXULAVW&amp;VAR:QUERY=KChSR0ZfRUJJVERBX09QRVIoQU5OLDIwMTEsLCwsLCxOT0FVRElUKUBSQ19FU1RJTUFURShFQklUREEsTUVBT","ixDQUxfVFdBLDIwMTEsMCkpICogKFJHRl9FWENIX1JBVEVfRlAoQU5OLDIwMTEsLCwsVVNEKUBQX0VYQ0hfUkFURShSQ0FfQ1VSUixVU0QpKSk=&amp;WINDOW=FIRST_POPUP&amp;HEIGHT=450&amp;WIDTH=450&amp;START_MAXIMIZED=FALSE&amp;VAR:CALENDAR=FIVEDAY&amp;VAR:SYMBOL=B4Q153&amp;VAR:INDEX=0"}</definedName>
    <definedName name="_522__FDSAUDITLINK___2" hidden="1">{"fdsup://directions/FAT Viewer?action=UPDATE&amp;creator=factset&amp;DYN_ARGS=TRUE&amp;DOC_NAME=FAT:FQL_AUDITING_CLIENT_TEMPLATE.FAT&amp;display_string=Audit&amp;VAR:KEY=VSLIXULAVW&amp;VAR:QUERY=KChSR0ZfRUJJVERBX09QRVIoQU5OLDIwMTEsLCwsLCxOT0FVRElUKUBSQ19FU1RJTUFURShFQklUREEsTUVBT","ixDQUxfVFdBLDIwMTEsMCkpICogKFJHRl9FWENIX1JBVEVfRlAoQU5OLDIwMTEsLCwsVVNEKUBQX0VYQ0hfUkFURShSQ0FfQ1VSUixVU0QpKSk=&amp;WINDOW=FIRST_POPUP&amp;HEIGHT=450&amp;WIDTH=450&amp;START_MAXIMIZED=FALSE&amp;VAR:CALENDAR=FIVEDAY&amp;VAR:SYMBOL=B4Q153&amp;VAR:INDEX=0"}</definedName>
    <definedName name="_522__FDSAUDITLINK___3" hidden="1">{"fdsup://directions/FAT Viewer?action=UPDATE&amp;creator=factset&amp;DYN_ARGS=TRUE&amp;DOC_NAME=FAT:FQL_AUDITING_CLIENT_TEMPLATE.FAT&amp;display_string=Audit&amp;VAR:KEY=VSLIXULAVW&amp;VAR:QUERY=KChSR0ZfRUJJVERBX09QRVIoQU5OLDIwMTEsLCwsLCxOT0FVRElUKUBSQ19FU1RJTUFURShFQklUREEsTUVBT","ixDQUxfVFdBLDIwMTEsMCkpICogKFJHRl9FWENIX1JBVEVfRlAoQU5OLDIwMTEsLCwsVVNEKUBQX0VYQ0hfUkFURShSQ0FfQ1VSUixVU0QpKSk=&amp;WINDOW=FIRST_POPUP&amp;HEIGHT=450&amp;WIDTH=450&amp;START_MAXIMIZED=FALSE&amp;VAR:CALENDAR=FIVEDAY&amp;VAR:SYMBOL=B4Q153&amp;VAR:INDEX=0"}</definedName>
    <definedName name="_523" localSheetId="6">#REF!</definedName>
    <definedName name="_523" localSheetId="11">#REF!</definedName>
    <definedName name="_523">#REF!</definedName>
    <definedName name="_523__FDSAUDITLINK__" hidden="1">{"fdsup://directions/FAT Viewer?action=UPDATE&amp;creator=factset&amp;DYN_ARGS=TRUE&amp;DOC_NAME=FAT:FQL_AUDITING_CLIENT_TEMPLATE.FAT&amp;display_string=Audit&amp;VAR:KEY=NWJWRIFYDC&amp;VAR:QUERY=KChSR0ZfU0FMRVMoQU5OLDIwMDgsLCwsLCxOT0FVRElUKUBSQ19FU1RJTUFURShTQUxFUyxNRUFOLENBTF9UV","0EsMjAwOCwwKSkgKiAoUkdGX0VYQ0hfUkFURV9GUChBTk4sMjAwOCwsLCxVU0QpQFBfRVhDSF9SQVRFKFJDQV9DVVJSLFVTRCkpKQ==&amp;WINDOW=FIRST_POPUP&amp;HEIGHT=450&amp;WIDTH=450&amp;START_MAXIMIZED=FALSE&amp;VAR:CALENDAR=FIVEDAY&amp;VAR:SYMBOL=B4Q153&amp;VAR:INDEX=0"}</definedName>
    <definedName name="_523__FDSAUDITLINK___1" hidden="1">{"fdsup://directions/FAT Viewer?action=UPDATE&amp;creator=factset&amp;DYN_ARGS=TRUE&amp;DOC_NAME=FAT:FQL_AUDITING_CLIENT_TEMPLATE.FAT&amp;display_string=Audit&amp;VAR:KEY=NWJWRIFYDC&amp;VAR:QUERY=KChSR0ZfU0FMRVMoQU5OLDIwMDgsLCwsLCxOT0FVRElUKUBSQ19FU1RJTUFURShTQUxFUyxNRUFOLENBTF9UV","0EsMjAwOCwwKSkgKiAoUkdGX0VYQ0hfUkFURV9GUChBTk4sMjAwOCwsLCxVU0QpQFBfRVhDSF9SQVRFKFJDQV9DVVJSLFVTRCkpKQ==&amp;WINDOW=FIRST_POPUP&amp;HEIGHT=450&amp;WIDTH=450&amp;START_MAXIMIZED=FALSE&amp;VAR:CALENDAR=FIVEDAY&amp;VAR:SYMBOL=B4Q153&amp;VAR:INDEX=0"}</definedName>
    <definedName name="_523__FDSAUDITLINK___2" hidden="1">{"fdsup://directions/FAT Viewer?action=UPDATE&amp;creator=factset&amp;DYN_ARGS=TRUE&amp;DOC_NAME=FAT:FQL_AUDITING_CLIENT_TEMPLATE.FAT&amp;display_string=Audit&amp;VAR:KEY=NWJWRIFYDC&amp;VAR:QUERY=KChSR0ZfU0FMRVMoQU5OLDIwMDgsLCwsLCxOT0FVRElUKUBSQ19FU1RJTUFURShTQUxFUyxNRUFOLENBTF9UV","0EsMjAwOCwwKSkgKiAoUkdGX0VYQ0hfUkFURV9GUChBTk4sMjAwOCwsLCxVU0QpQFBfRVhDSF9SQVRFKFJDQV9DVVJSLFVTRCkpKQ==&amp;WINDOW=FIRST_POPUP&amp;HEIGHT=450&amp;WIDTH=450&amp;START_MAXIMIZED=FALSE&amp;VAR:CALENDAR=FIVEDAY&amp;VAR:SYMBOL=B4Q153&amp;VAR:INDEX=0"}</definedName>
    <definedName name="_523__FDSAUDITLINK___3" hidden="1">{"fdsup://directions/FAT Viewer?action=UPDATE&amp;creator=factset&amp;DYN_ARGS=TRUE&amp;DOC_NAME=FAT:FQL_AUDITING_CLIENT_TEMPLATE.FAT&amp;display_string=Audit&amp;VAR:KEY=NWJWRIFYDC&amp;VAR:QUERY=KChSR0ZfU0FMRVMoQU5OLDIwMDgsLCwsLCxOT0FVRElUKUBSQ19FU1RJTUFURShTQUxFUyxNRUFOLENBTF9UV","0EsMjAwOCwwKSkgKiAoUkdGX0VYQ0hfUkFURV9GUChBTk4sMjAwOCwsLCxVU0QpQFBfRVhDSF9SQVRFKFJDQV9DVVJSLFVTRCkpKQ==&amp;WINDOW=FIRST_POPUP&amp;HEIGHT=450&amp;WIDTH=450&amp;START_MAXIMIZED=FALSE&amp;VAR:CALENDAR=FIVEDAY&amp;VAR:SYMBOL=B4Q153&amp;VAR:INDEX=0"}</definedName>
    <definedName name="_524" localSheetId="6">#REF!</definedName>
    <definedName name="_524" localSheetId="11">#REF!</definedName>
    <definedName name="_524">#REF!</definedName>
    <definedName name="_524__FDSAUDITLINK__" hidden="1">{"fdsup://directions/FAT Viewer?action=UPDATE&amp;creator=factset&amp;DYN_ARGS=TRUE&amp;DOC_NAME=FAT:FQL_AUDITING_CLIENT_TEMPLATE.FAT&amp;display_string=Audit&amp;VAR:KEY=PAROHYFWLA&amp;VAR:QUERY=KChSR0ZfRUJJVF9PUEVSKEFOTiwyMDEwLCwsLCwsTk9BVURJVClAUkNfRVNUSU1BVEUoRUJJVCxNRUFOLENBT","F9UV0EsMjAxMCwwKSkgKiAoUkdGX0VYQ0hfUkFURV9GUChBTk4sMjAxMCwsLCxVU0QpQFBfRVhDSF9SQVRFKFJDQV9DVVJSLFVTRCkpKQ==&amp;WINDOW=FIRST_POPUP&amp;HEIGHT=450&amp;WIDTH=450&amp;START_MAXIMIZED=FALSE&amp;VAR:CALENDAR=FIVEDAY&amp;VAR:SYMBOL=289710&amp;VAR:INDEX=0"}</definedName>
    <definedName name="_524__FDSAUDITLINK___1" hidden="1">{"fdsup://directions/FAT Viewer?action=UPDATE&amp;creator=factset&amp;DYN_ARGS=TRUE&amp;DOC_NAME=FAT:FQL_AUDITING_CLIENT_TEMPLATE.FAT&amp;display_string=Audit&amp;VAR:KEY=PAROHYFWLA&amp;VAR:QUERY=KChSR0ZfRUJJVF9PUEVSKEFOTiwyMDEwLCwsLCwsTk9BVURJVClAUkNfRVNUSU1BVEUoRUJJVCxNRUFOLENBT","F9UV0EsMjAxMCwwKSkgKiAoUkdGX0VYQ0hfUkFURV9GUChBTk4sMjAxMCwsLCxVU0QpQFBfRVhDSF9SQVRFKFJDQV9DVVJSLFVTRCkpKQ==&amp;WINDOW=FIRST_POPUP&amp;HEIGHT=450&amp;WIDTH=450&amp;START_MAXIMIZED=FALSE&amp;VAR:CALENDAR=FIVEDAY&amp;VAR:SYMBOL=289710&amp;VAR:INDEX=0"}</definedName>
    <definedName name="_524__FDSAUDITLINK___2" hidden="1">{"fdsup://directions/FAT Viewer?action=UPDATE&amp;creator=factset&amp;DYN_ARGS=TRUE&amp;DOC_NAME=FAT:FQL_AUDITING_CLIENT_TEMPLATE.FAT&amp;display_string=Audit&amp;VAR:KEY=PAROHYFWLA&amp;VAR:QUERY=KChSR0ZfRUJJVF9PUEVSKEFOTiwyMDEwLCwsLCwsTk9BVURJVClAUkNfRVNUSU1BVEUoRUJJVCxNRUFOLENBT","F9UV0EsMjAxMCwwKSkgKiAoUkdGX0VYQ0hfUkFURV9GUChBTk4sMjAxMCwsLCxVU0QpQFBfRVhDSF9SQVRFKFJDQV9DVVJSLFVTRCkpKQ==&amp;WINDOW=FIRST_POPUP&amp;HEIGHT=450&amp;WIDTH=450&amp;START_MAXIMIZED=FALSE&amp;VAR:CALENDAR=FIVEDAY&amp;VAR:SYMBOL=289710&amp;VAR:INDEX=0"}</definedName>
    <definedName name="_524__FDSAUDITLINK___3" hidden="1">{"fdsup://directions/FAT Viewer?action=UPDATE&amp;creator=factset&amp;DYN_ARGS=TRUE&amp;DOC_NAME=FAT:FQL_AUDITING_CLIENT_TEMPLATE.FAT&amp;display_string=Audit&amp;VAR:KEY=PAROHYFWLA&amp;VAR:QUERY=KChSR0ZfRUJJVF9PUEVSKEFOTiwyMDEwLCwsLCwsTk9BVURJVClAUkNfRVNUSU1BVEUoRUJJVCxNRUFOLENBT","F9UV0EsMjAxMCwwKSkgKiAoUkdGX0VYQ0hfUkFURV9GUChBTk4sMjAxMCwsLCxVU0QpQFBfRVhDSF9SQVRFKFJDQV9DVVJSLFVTRCkpKQ==&amp;WINDOW=FIRST_POPUP&amp;HEIGHT=450&amp;WIDTH=450&amp;START_MAXIMIZED=FALSE&amp;VAR:CALENDAR=FIVEDAY&amp;VAR:SYMBOL=289710&amp;VAR:INDEX=0"}</definedName>
    <definedName name="_525" localSheetId="6">#REF!</definedName>
    <definedName name="_525" localSheetId="11">#REF!</definedName>
    <definedName name="_525">#REF!</definedName>
    <definedName name="_525__FDSAUDITLINK__" hidden="1">{"fdsup://directions/FAT Viewer?action=UPDATE&amp;creator=factset&amp;DYN_ARGS=TRUE&amp;DOC_NAME=FAT:FQL_AUDITING_CLIENT_TEMPLATE.FAT&amp;display_string=Audit&amp;VAR:KEY=TWROFIJSFM&amp;VAR:QUERY=UkdGX0VOVFJQUl9WQUxfREFJTFkoNDE0OTIsLCwsVVNELCwnRElMJyk=&amp;WINDOW=FIRST_POPUP&amp;HEIGHT=45","0&amp;WIDTH=450&amp;START_MAXIMIZED=FALSE&amp;VAR:CALENDAR=FIVEDAY&amp;VAR:SYMBOL=623084&amp;VAR:INDEX=0"}</definedName>
    <definedName name="_525__FDSAUDITLINK___1" hidden="1">{"fdsup://directions/FAT Viewer?action=UPDATE&amp;creator=factset&amp;DYN_ARGS=TRUE&amp;DOC_NAME=FAT:FQL_AUDITING_CLIENT_TEMPLATE.FAT&amp;display_string=Audit&amp;VAR:KEY=TWROFIJSFM&amp;VAR:QUERY=UkdGX0VOVFJQUl9WQUxfREFJTFkoNDE0OTIsLCwsVVNELCwnRElMJyk=&amp;WINDOW=FIRST_POPUP&amp;HEIGHT=45","0&amp;WIDTH=450&amp;START_MAXIMIZED=FALSE&amp;VAR:CALENDAR=FIVEDAY&amp;VAR:SYMBOL=623084&amp;VAR:INDEX=0"}</definedName>
    <definedName name="_525__FDSAUDITLINK___2" hidden="1">{"fdsup://directions/FAT Viewer?action=UPDATE&amp;creator=factset&amp;DYN_ARGS=TRUE&amp;DOC_NAME=FAT:FQL_AUDITING_CLIENT_TEMPLATE.FAT&amp;display_string=Audit&amp;VAR:KEY=TWROFIJSFM&amp;VAR:QUERY=UkdGX0VOVFJQUl9WQUxfREFJTFkoNDE0OTIsLCwsVVNELCwnRElMJyk=&amp;WINDOW=FIRST_POPUP&amp;HEIGHT=45","0&amp;WIDTH=450&amp;START_MAXIMIZED=FALSE&amp;VAR:CALENDAR=FIVEDAY&amp;VAR:SYMBOL=623084&amp;VAR:INDEX=0"}</definedName>
    <definedName name="_525__FDSAUDITLINK___3" hidden="1">{"fdsup://directions/FAT Viewer?action=UPDATE&amp;creator=factset&amp;DYN_ARGS=TRUE&amp;DOC_NAME=FAT:FQL_AUDITING_CLIENT_TEMPLATE.FAT&amp;display_string=Audit&amp;VAR:KEY=TWROFIJSFM&amp;VAR:QUERY=UkdGX0VOVFJQUl9WQUxfREFJTFkoNDE0OTIsLCwsVVNELCwnRElMJyk=&amp;WINDOW=FIRST_POPUP&amp;HEIGHT=45","0&amp;WIDTH=450&amp;START_MAXIMIZED=FALSE&amp;VAR:CALENDAR=FIVEDAY&amp;VAR:SYMBOL=623084&amp;VAR:INDEX=0"}</definedName>
    <definedName name="_526" localSheetId="6">#REF!</definedName>
    <definedName name="_526" localSheetId="11">#REF!</definedName>
    <definedName name="_526">#REF!</definedName>
    <definedName name="_527" localSheetId="6">#REF!</definedName>
    <definedName name="_527" localSheetId="11">#REF!</definedName>
    <definedName name="_527">#REF!</definedName>
    <definedName name="_528__FDSAUDITLINK__" hidden="1">{"fdsup://directions/FAT Viewer?action=UPDATE&amp;creator=factset&amp;DYN_ARGS=TRUE&amp;DOC_NAME=FAT:FQL_AUDITING_CLIENT_TEMPLATE.FAT&amp;display_string=Audit&amp;VAR:KEY=PAREZKFKTC&amp;VAR:QUERY=KChSR0ZfRUJJVERBX09QRVIoQU5OLDIwMTAsLCwsLCxOT0FVRElUKUBSQ19FU1RJTUFURShFQklUREEsTUVBT","ixDQUxfVFdBLDIwMTAsMCkpICogKFJHRl9FWENIX1JBVEVfRlAoQU5OLDIwMTAsLCwsVVNEKUBQX0VYQ0hfUkFURShSQ0FfQ1VSUixVU0QpKSk=&amp;WINDOW=FIRST_POPUP&amp;HEIGHT=450&amp;WIDTH=450&amp;START_MAXIMIZED=FALSE&amp;VAR:CALENDAR=FIVEDAY&amp;VAR:SYMBOL=B3PG22&amp;VAR:INDEX=0"}</definedName>
    <definedName name="_528__FDSAUDITLINK___1" hidden="1">{"fdsup://directions/FAT Viewer?action=UPDATE&amp;creator=factset&amp;DYN_ARGS=TRUE&amp;DOC_NAME=FAT:FQL_AUDITING_CLIENT_TEMPLATE.FAT&amp;display_string=Audit&amp;VAR:KEY=PAREZKFKTC&amp;VAR:QUERY=KChSR0ZfRUJJVERBX09QRVIoQU5OLDIwMTAsLCwsLCxOT0FVRElUKUBSQ19FU1RJTUFURShFQklUREEsTUVBT","ixDQUxfVFdBLDIwMTAsMCkpICogKFJHRl9FWENIX1JBVEVfRlAoQU5OLDIwMTAsLCwsVVNEKUBQX0VYQ0hfUkFURShSQ0FfQ1VSUixVU0QpKSk=&amp;WINDOW=FIRST_POPUP&amp;HEIGHT=450&amp;WIDTH=450&amp;START_MAXIMIZED=FALSE&amp;VAR:CALENDAR=FIVEDAY&amp;VAR:SYMBOL=B3PG22&amp;VAR:INDEX=0"}</definedName>
    <definedName name="_528__FDSAUDITLINK___2" hidden="1">{"fdsup://directions/FAT Viewer?action=UPDATE&amp;creator=factset&amp;DYN_ARGS=TRUE&amp;DOC_NAME=FAT:FQL_AUDITING_CLIENT_TEMPLATE.FAT&amp;display_string=Audit&amp;VAR:KEY=PAREZKFKTC&amp;VAR:QUERY=KChSR0ZfRUJJVERBX09QRVIoQU5OLDIwMTAsLCwsLCxOT0FVRElUKUBSQ19FU1RJTUFURShFQklUREEsTUVBT","ixDQUxfVFdBLDIwMTAsMCkpICogKFJHRl9FWENIX1JBVEVfRlAoQU5OLDIwMTAsLCwsVVNEKUBQX0VYQ0hfUkFURShSQ0FfQ1VSUixVU0QpKSk=&amp;WINDOW=FIRST_POPUP&amp;HEIGHT=450&amp;WIDTH=450&amp;START_MAXIMIZED=FALSE&amp;VAR:CALENDAR=FIVEDAY&amp;VAR:SYMBOL=B3PG22&amp;VAR:INDEX=0"}</definedName>
    <definedName name="_528__FDSAUDITLINK___3" hidden="1">{"fdsup://directions/FAT Viewer?action=UPDATE&amp;creator=factset&amp;DYN_ARGS=TRUE&amp;DOC_NAME=FAT:FQL_AUDITING_CLIENT_TEMPLATE.FAT&amp;display_string=Audit&amp;VAR:KEY=PAREZKFKTC&amp;VAR:QUERY=KChSR0ZfRUJJVERBX09QRVIoQU5OLDIwMTAsLCwsLCxOT0FVRElUKUBSQ19FU1RJTUFURShFQklUREEsTUVBT","ixDQUxfVFdBLDIwMTAsMCkpICogKFJHRl9FWENIX1JBVEVfRlAoQU5OLDIwMTAsLCwsVVNEKUBQX0VYQ0hfUkFURShSQ0FfQ1VSUixVU0QpKSk=&amp;WINDOW=FIRST_POPUP&amp;HEIGHT=450&amp;WIDTH=450&amp;START_MAXIMIZED=FALSE&amp;VAR:CALENDAR=FIVEDAY&amp;VAR:SYMBOL=B3PG22&amp;VAR:INDEX=0"}</definedName>
    <definedName name="_529__FDSAUDITLINK__" hidden="1">{"fdsup://directions/FAT Viewer?action=UPDATE&amp;creator=factset&amp;DYN_ARGS=TRUE&amp;DOC_NAME=FAT:FQL_AUDITING_CLIENT_TEMPLATE.FAT&amp;display_string=Audit&amp;VAR:KEY=LSNOBSBEBK&amp;VAR:QUERY=KChSR0ZfRUJJVF9PUEVSKEFOTiwyMDA5LCwsLCwsTk9BVURJVClAUkNfRVNUSU1BVEUoRUJJVCxNRUFOLENBT","F9UV0EsMjAwOSwwKSkgKiAoUkdGX0VYQ0hfUkFURV9GUChBTk4sMjAwOSwsLCxVU0QpQFBfRVhDSF9SQVRFKFJDQV9DVVJSLFVTRCkpKQ==&amp;WINDOW=FIRST_POPUP&amp;HEIGHT=450&amp;WIDTH=450&amp;START_MAXIMIZED=FALSE&amp;VAR:CALENDAR=FIVEDAY&amp;VAR:SYMBOL=607912&amp;VAR:INDEX=0"}</definedName>
    <definedName name="_529__FDSAUDITLINK___1" hidden="1">{"fdsup://directions/FAT Viewer?action=UPDATE&amp;creator=factset&amp;DYN_ARGS=TRUE&amp;DOC_NAME=FAT:FQL_AUDITING_CLIENT_TEMPLATE.FAT&amp;display_string=Audit&amp;VAR:KEY=LSNOBSBEBK&amp;VAR:QUERY=KChSR0ZfRUJJVF9PUEVSKEFOTiwyMDA5LCwsLCwsTk9BVURJVClAUkNfRVNUSU1BVEUoRUJJVCxNRUFOLENBT","F9UV0EsMjAwOSwwKSkgKiAoUkdGX0VYQ0hfUkFURV9GUChBTk4sMjAwOSwsLCxVU0QpQFBfRVhDSF9SQVRFKFJDQV9DVVJSLFVTRCkpKQ==&amp;WINDOW=FIRST_POPUP&amp;HEIGHT=450&amp;WIDTH=450&amp;START_MAXIMIZED=FALSE&amp;VAR:CALENDAR=FIVEDAY&amp;VAR:SYMBOL=607912&amp;VAR:INDEX=0"}</definedName>
    <definedName name="_529__FDSAUDITLINK___2" hidden="1">{"fdsup://directions/FAT Viewer?action=UPDATE&amp;creator=factset&amp;DYN_ARGS=TRUE&amp;DOC_NAME=FAT:FQL_AUDITING_CLIENT_TEMPLATE.FAT&amp;display_string=Audit&amp;VAR:KEY=LSNOBSBEBK&amp;VAR:QUERY=KChSR0ZfRUJJVF9PUEVSKEFOTiwyMDA5LCwsLCwsTk9BVURJVClAUkNfRVNUSU1BVEUoRUJJVCxNRUFOLENBT","F9UV0EsMjAwOSwwKSkgKiAoUkdGX0VYQ0hfUkFURV9GUChBTk4sMjAwOSwsLCxVU0QpQFBfRVhDSF9SQVRFKFJDQV9DVVJSLFVTRCkpKQ==&amp;WINDOW=FIRST_POPUP&amp;HEIGHT=450&amp;WIDTH=450&amp;START_MAXIMIZED=FALSE&amp;VAR:CALENDAR=FIVEDAY&amp;VAR:SYMBOL=607912&amp;VAR:INDEX=0"}</definedName>
    <definedName name="_529__FDSAUDITLINK___3" hidden="1">{"fdsup://directions/FAT Viewer?action=UPDATE&amp;creator=factset&amp;DYN_ARGS=TRUE&amp;DOC_NAME=FAT:FQL_AUDITING_CLIENT_TEMPLATE.FAT&amp;display_string=Audit&amp;VAR:KEY=LSNOBSBEBK&amp;VAR:QUERY=KChSR0ZfRUJJVF9PUEVSKEFOTiwyMDA5LCwsLCwsTk9BVURJVClAUkNfRVNUSU1BVEUoRUJJVCxNRUFOLENBT","F9UV0EsMjAwOSwwKSkgKiAoUkdGX0VYQ0hfUkFURV9GUChBTk4sMjAwOSwsLCxVU0QpQFBfRVhDSF9SQVRFKFJDQV9DVVJSLFVTRCkpKQ==&amp;WINDOW=FIRST_POPUP&amp;HEIGHT=450&amp;WIDTH=450&amp;START_MAXIMIZED=FALSE&amp;VAR:CALENDAR=FIVEDAY&amp;VAR:SYMBOL=607912&amp;VAR:INDEX=0"}</definedName>
    <definedName name="_52U232_" hidden="1">{#N/A,#N/A,FALSE,"3410599";#N/A,#N/A,FALSE,"34106";#N/A,#N/A,FALSE,"34903";#N/A,#N/A,FALSE,"4450999";#N/A,#N/A,FALSE,"44901"}</definedName>
    <definedName name="_53__123Graph_BChart_1AG" localSheetId="37" hidden="1">#REF!</definedName>
    <definedName name="_53__123Graph_BChart_1AG" localSheetId="23" hidden="1">#REF!</definedName>
    <definedName name="_53__123Graph_BChart_1AG" localSheetId="6" hidden="1">#REF!</definedName>
    <definedName name="_53__123Graph_BChart_1AG" localSheetId="11" hidden="1">#REF!</definedName>
    <definedName name="_53__123Graph_BChart_1AG" hidden="1">#REF!</definedName>
    <definedName name="_53__123Graph_CCHART_16" localSheetId="37" hidden="1">#REF!</definedName>
    <definedName name="_53__123Graph_CCHART_16" localSheetId="23" hidden="1">#REF!</definedName>
    <definedName name="_53__123Graph_CCHART_16" localSheetId="6" hidden="1">#REF!</definedName>
    <definedName name="_53__123Graph_CCHART_16" localSheetId="11" hidden="1">#REF!</definedName>
    <definedName name="_53__123Graph_CCHART_16" hidden="1">#REF!</definedName>
    <definedName name="_53__123Graph_CCHART_4" localSheetId="37" hidden="1">#REF!</definedName>
    <definedName name="_53__123Graph_CCHART_4" localSheetId="23" hidden="1">#REF!</definedName>
    <definedName name="_53__123Graph_CCHART_4" localSheetId="6" hidden="1">#REF!</definedName>
    <definedName name="_53__123Graph_CCHART_4" localSheetId="11" hidden="1">#REF!</definedName>
    <definedName name="_53__123Graph_CCHART_4" hidden="1">#REF!</definedName>
    <definedName name="_53__FDSAUDITLINK__" hidden="1">{"fdsup://directions/FAT Viewer?action=UPDATE&amp;creator=factset&amp;DYN_ARGS=TRUE&amp;DOC_NAME=FAT:FQL_AUDITING_CLIENT_TEMPLATE.FAT&amp;display_string=Audit&amp;VAR:KEY=CVQJADCPUZ&amp;VAR:QUERY=UkdGX1BBWV9PVVRfUkFUSU8oQU5OLDIwMDksLCwsLCxOT0FVRElUKQ==&amp;WINDOW=FIRST_POPUP&amp;HEIGHT=45","0&amp;WIDTH=450&amp;START_MAXIMIZED=FALSE&amp;VAR:CALENDAR=FIVEDAY&amp;VAR:SYMBOL=B3KWSY&amp;VAR:INDEX=0"}</definedName>
    <definedName name="_53__FDSAUDITLINK___1" hidden="1">{"fdsup://directions/FAT Viewer?action=UPDATE&amp;creator=factset&amp;DYN_ARGS=TRUE&amp;DOC_NAME=FAT:FQL_AUDITING_CLIENT_TEMPLATE.FAT&amp;display_string=Audit&amp;VAR:KEY=CVQJADCPUZ&amp;VAR:QUERY=UkdGX1BBWV9PVVRfUkFUSU8oQU5OLDIwMDksLCwsLCxOT0FVRElUKQ==&amp;WINDOW=FIRST_POPUP&amp;HEIGHT=45","0&amp;WIDTH=450&amp;START_MAXIMIZED=FALSE&amp;VAR:CALENDAR=FIVEDAY&amp;VAR:SYMBOL=B3KWSY&amp;VAR:INDEX=0"}</definedName>
    <definedName name="_53__FDSAUDITLINK___2" hidden="1">{"fdsup://directions/FAT Viewer?action=UPDATE&amp;creator=factset&amp;DYN_ARGS=TRUE&amp;DOC_NAME=FAT:FQL_AUDITING_CLIENT_TEMPLATE.FAT&amp;display_string=Audit&amp;VAR:KEY=CVQJADCPUZ&amp;VAR:QUERY=UkdGX1BBWV9PVVRfUkFUSU8oQU5OLDIwMDksLCwsLCxOT0FVRElUKQ==&amp;WINDOW=FIRST_POPUP&amp;HEIGHT=45","0&amp;WIDTH=450&amp;START_MAXIMIZED=FALSE&amp;VAR:CALENDAR=FIVEDAY&amp;VAR:SYMBOL=B3KWSY&amp;VAR:INDEX=0"}</definedName>
    <definedName name="_53__FDSAUDITLINK___3" hidden="1">{"fdsup://directions/FAT Viewer?action=UPDATE&amp;creator=factset&amp;DYN_ARGS=TRUE&amp;DOC_NAME=FAT:FQL_AUDITING_CLIENT_TEMPLATE.FAT&amp;display_string=Audit&amp;VAR:KEY=CVQJADCPUZ&amp;VAR:QUERY=UkdGX1BBWV9PVVRfUkFUSU8oQU5OLDIwMDksLCwsLCxOT0FVRElUKQ==&amp;WINDOW=FIRST_POPUP&amp;HEIGHT=45","0&amp;WIDTH=450&amp;START_MAXIMIZED=FALSE&amp;VAR:CALENDAR=FIVEDAY&amp;VAR:SYMBOL=B3KWSY&amp;VAR:INDEX=0"}</definedName>
    <definedName name="_530" localSheetId="6">#REF!</definedName>
    <definedName name="_530" localSheetId="11">#REF!</definedName>
    <definedName name="_530">#REF!</definedName>
    <definedName name="_530__FDSAUDITLINK__" hidden="1">{"fdsup://directions/FAT Viewer?action=UPDATE&amp;creator=factset&amp;DYN_ARGS=TRUE&amp;DOC_NAME=FAT:FQL_AUDITING_CLIENT_TEMPLATE.FAT&amp;display_string=Audit&amp;VAR:KEY=RALWVUDEVM&amp;VAR:QUERY=UkdGX0VOVFJQUl9WQUxfREFJTFkoNDE0OTIsLCwsVVNELCwnRElMJyk=&amp;WINDOW=FIRST_POPUP&amp;HEIGHT=45","0&amp;WIDTH=450&amp;START_MAXIMIZED=FALSE&amp;VAR:CALENDAR=FIVEDAY&amp;VAR:SYMBOL=607912&amp;VAR:INDEX=0"}</definedName>
    <definedName name="_530__FDSAUDITLINK___1" hidden="1">{"fdsup://directions/FAT Viewer?action=UPDATE&amp;creator=factset&amp;DYN_ARGS=TRUE&amp;DOC_NAME=FAT:FQL_AUDITING_CLIENT_TEMPLATE.FAT&amp;display_string=Audit&amp;VAR:KEY=RALWVUDEVM&amp;VAR:QUERY=UkdGX0VOVFJQUl9WQUxfREFJTFkoNDE0OTIsLCwsVVNELCwnRElMJyk=&amp;WINDOW=FIRST_POPUP&amp;HEIGHT=45","0&amp;WIDTH=450&amp;START_MAXIMIZED=FALSE&amp;VAR:CALENDAR=FIVEDAY&amp;VAR:SYMBOL=607912&amp;VAR:INDEX=0"}</definedName>
    <definedName name="_530__FDSAUDITLINK___2" hidden="1">{"fdsup://directions/FAT Viewer?action=UPDATE&amp;creator=factset&amp;DYN_ARGS=TRUE&amp;DOC_NAME=FAT:FQL_AUDITING_CLIENT_TEMPLATE.FAT&amp;display_string=Audit&amp;VAR:KEY=RALWVUDEVM&amp;VAR:QUERY=UkdGX0VOVFJQUl9WQUxfREFJTFkoNDE0OTIsLCwsVVNELCwnRElMJyk=&amp;WINDOW=FIRST_POPUP&amp;HEIGHT=45","0&amp;WIDTH=450&amp;START_MAXIMIZED=FALSE&amp;VAR:CALENDAR=FIVEDAY&amp;VAR:SYMBOL=607912&amp;VAR:INDEX=0"}</definedName>
    <definedName name="_530__FDSAUDITLINK___3" hidden="1">{"fdsup://directions/FAT Viewer?action=UPDATE&amp;creator=factset&amp;DYN_ARGS=TRUE&amp;DOC_NAME=FAT:FQL_AUDITING_CLIENT_TEMPLATE.FAT&amp;display_string=Audit&amp;VAR:KEY=RALWVUDEVM&amp;VAR:QUERY=UkdGX0VOVFJQUl9WQUxfREFJTFkoNDE0OTIsLCwsVVNELCwnRElMJyk=&amp;WINDOW=FIRST_POPUP&amp;HEIGHT=45","0&amp;WIDTH=450&amp;START_MAXIMIZED=FALSE&amp;VAR:CALENDAR=FIVEDAY&amp;VAR:SYMBOL=607912&amp;VAR:INDEX=0"}</definedName>
    <definedName name="_531" localSheetId="37">#REF!</definedName>
    <definedName name="_531" localSheetId="23">#REF!</definedName>
    <definedName name="_531" localSheetId="6">#REF!</definedName>
    <definedName name="_531" localSheetId="11">#REF!</definedName>
    <definedName name="_531">#REF!</definedName>
    <definedName name="_531__FDSAUDITLINK__" hidden="1">{"fdsup://directions/FAT Viewer?action=UPDATE&amp;creator=factset&amp;DYN_ARGS=TRUE&amp;DOC_NAME=FAT:FQL_AUDITING_CLIENT_TEMPLATE.FAT&amp;display_string=Audit&amp;VAR:KEY=JGRMLGLUFO&amp;VAR:QUERY=KChSR0ZfRUJJVF9PUEVSKEFOTiwyMDEwLCwsLCwsTk9BVURJVClAUkNfRVNUSU1BVEUoRUJJVCxNRUFOLENBT","F9UV0EsMjAxMCwwKSkgKiAoUkdGX0VYQ0hfUkFURV9GUChBTk4sMjAxMCwsLCxVU0QpQFBfRVhDSF9SQVRFKFJDQV9DVVJSLFVTRCkpKQ==&amp;WINDOW=FIRST_POPUP&amp;HEIGHT=450&amp;WIDTH=450&amp;START_MAXIMIZED=FALSE&amp;VAR:CALENDAR=FIVEDAY&amp;VAR:SYMBOL=233917&amp;VAR:INDEX=0"}</definedName>
    <definedName name="_531__FDSAUDITLINK___1" hidden="1">{"fdsup://directions/FAT Viewer?action=UPDATE&amp;creator=factset&amp;DYN_ARGS=TRUE&amp;DOC_NAME=FAT:FQL_AUDITING_CLIENT_TEMPLATE.FAT&amp;display_string=Audit&amp;VAR:KEY=JGRMLGLUFO&amp;VAR:QUERY=KChSR0ZfRUJJVF9PUEVSKEFOTiwyMDEwLCwsLCwsTk9BVURJVClAUkNfRVNUSU1BVEUoRUJJVCxNRUFOLENBT","F9UV0EsMjAxMCwwKSkgKiAoUkdGX0VYQ0hfUkFURV9GUChBTk4sMjAxMCwsLCxVU0QpQFBfRVhDSF9SQVRFKFJDQV9DVVJSLFVTRCkpKQ==&amp;WINDOW=FIRST_POPUP&amp;HEIGHT=450&amp;WIDTH=450&amp;START_MAXIMIZED=FALSE&amp;VAR:CALENDAR=FIVEDAY&amp;VAR:SYMBOL=233917&amp;VAR:INDEX=0"}</definedName>
    <definedName name="_531__FDSAUDITLINK___2" hidden="1">{"fdsup://directions/FAT Viewer?action=UPDATE&amp;creator=factset&amp;DYN_ARGS=TRUE&amp;DOC_NAME=FAT:FQL_AUDITING_CLIENT_TEMPLATE.FAT&amp;display_string=Audit&amp;VAR:KEY=JGRMLGLUFO&amp;VAR:QUERY=KChSR0ZfRUJJVF9PUEVSKEFOTiwyMDEwLCwsLCwsTk9BVURJVClAUkNfRVNUSU1BVEUoRUJJVCxNRUFOLENBT","F9UV0EsMjAxMCwwKSkgKiAoUkdGX0VYQ0hfUkFURV9GUChBTk4sMjAxMCwsLCxVU0QpQFBfRVhDSF9SQVRFKFJDQV9DVVJSLFVTRCkpKQ==&amp;WINDOW=FIRST_POPUP&amp;HEIGHT=450&amp;WIDTH=450&amp;START_MAXIMIZED=FALSE&amp;VAR:CALENDAR=FIVEDAY&amp;VAR:SYMBOL=233917&amp;VAR:INDEX=0"}</definedName>
    <definedName name="_531__FDSAUDITLINK___3" hidden="1">{"fdsup://directions/FAT Viewer?action=UPDATE&amp;creator=factset&amp;DYN_ARGS=TRUE&amp;DOC_NAME=FAT:FQL_AUDITING_CLIENT_TEMPLATE.FAT&amp;display_string=Audit&amp;VAR:KEY=JGRMLGLUFO&amp;VAR:QUERY=KChSR0ZfRUJJVF9PUEVSKEFOTiwyMDEwLCwsLCwsTk9BVURJVClAUkNfRVNUSU1BVEUoRUJJVCxNRUFOLENBT","F9UV0EsMjAxMCwwKSkgKiAoUkdGX0VYQ0hfUkFURV9GUChBTk4sMjAxMCwsLCxVU0QpQFBfRVhDSF9SQVRFKFJDQV9DVVJSLFVTRCkpKQ==&amp;WINDOW=FIRST_POPUP&amp;HEIGHT=450&amp;WIDTH=450&amp;START_MAXIMIZED=FALSE&amp;VAR:CALENDAR=FIVEDAY&amp;VAR:SYMBOL=233917&amp;VAR:INDEX=0"}</definedName>
    <definedName name="_532__FDSAUDITLINK__" hidden="1">{"fdsup://directions/FAT Viewer?action=UPDATE&amp;creator=factset&amp;DYN_ARGS=TRUE&amp;DOC_NAME=FAT:FQL_AUDITING_CLIENT_TEMPLATE.FAT&amp;display_string=Audit&amp;VAR:KEY=FERIBOTUFI&amp;VAR:QUERY=KChSR0ZfU0FMRVMoQU5OLDIwMDgsLCwsLCxOT0FVRElUKUBSQ19FU1RJTUFURShTQUxFUyxNRUFOLENBTF9UV","0EsMjAwOCwwKSkgKiAoUkdGX0VYQ0hfUkFURV9GUChBTk4sMjAwOCwsLCxVU0QpQFBfRVhDSF9SQVRFKFJDQV9DVVJSLFVTRCkpKQ==&amp;WINDOW=FIRST_POPUP&amp;HEIGHT=450&amp;WIDTH=450&amp;START_MAXIMIZED=FALSE&amp;VAR:CALENDAR=FIVEDAY&amp;VAR:SYMBOL=233917&amp;VAR:INDEX=0"}</definedName>
    <definedName name="_532__FDSAUDITLINK___1" hidden="1">{"fdsup://directions/FAT Viewer?action=UPDATE&amp;creator=factset&amp;DYN_ARGS=TRUE&amp;DOC_NAME=FAT:FQL_AUDITING_CLIENT_TEMPLATE.FAT&amp;display_string=Audit&amp;VAR:KEY=FERIBOTUFI&amp;VAR:QUERY=KChSR0ZfU0FMRVMoQU5OLDIwMDgsLCwsLCxOT0FVRElUKUBSQ19FU1RJTUFURShTQUxFUyxNRUFOLENBTF9UV","0EsMjAwOCwwKSkgKiAoUkdGX0VYQ0hfUkFURV9GUChBTk4sMjAwOCwsLCxVU0QpQFBfRVhDSF9SQVRFKFJDQV9DVVJSLFVTRCkpKQ==&amp;WINDOW=FIRST_POPUP&amp;HEIGHT=450&amp;WIDTH=450&amp;START_MAXIMIZED=FALSE&amp;VAR:CALENDAR=FIVEDAY&amp;VAR:SYMBOL=233917&amp;VAR:INDEX=0"}</definedName>
    <definedName name="_532__FDSAUDITLINK___2" hidden="1">{"fdsup://directions/FAT Viewer?action=UPDATE&amp;creator=factset&amp;DYN_ARGS=TRUE&amp;DOC_NAME=FAT:FQL_AUDITING_CLIENT_TEMPLATE.FAT&amp;display_string=Audit&amp;VAR:KEY=FERIBOTUFI&amp;VAR:QUERY=KChSR0ZfU0FMRVMoQU5OLDIwMDgsLCwsLCxOT0FVRElUKUBSQ19FU1RJTUFURShTQUxFUyxNRUFOLENBTF9UV","0EsMjAwOCwwKSkgKiAoUkdGX0VYQ0hfUkFURV9GUChBTk4sMjAwOCwsLCxVU0QpQFBfRVhDSF9SQVRFKFJDQV9DVVJSLFVTRCkpKQ==&amp;WINDOW=FIRST_POPUP&amp;HEIGHT=450&amp;WIDTH=450&amp;START_MAXIMIZED=FALSE&amp;VAR:CALENDAR=FIVEDAY&amp;VAR:SYMBOL=233917&amp;VAR:INDEX=0"}</definedName>
    <definedName name="_532__FDSAUDITLINK___3" hidden="1">{"fdsup://directions/FAT Viewer?action=UPDATE&amp;creator=factset&amp;DYN_ARGS=TRUE&amp;DOC_NAME=FAT:FQL_AUDITING_CLIENT_TEMPLATE.FAT&amp;display_string=Audit&amp;VAR:KEY=FERIBOTUFI&amp;VAR:QUERY=KChSR0ZfU0FMRVMoQU5OLDIwMDgsLCwsLCxOT0FVRElUKUBSQ19FU1RJTUFURShTQUxFUyxNRUFOLENBTF9UV","0EsMjAwOCwwKSkgKiAoUkdGX0VYQ0hfUkFURV9GUChBTk4sMjAwOCwsLCxVU0QpQFBfRVhDSF9SQVRFKFJDQV9DVVJSLFVTRCkpKQ==&amp;WINDOW=FIRST_POPUP&amp;HEIGHT=450&amp;WIDTH=450&amp;START_MAXIMIZED=FALSE&amp;VAR:CALENDAR=FIVEDAY&amp;VAR:SYMBOL=233917&amp;VAR:INDEX=0"}</definedName>
    <definedName name="_533__FDSAUDITLINK__" hidden="1">{"fdsup://directions/FAT Viewer?action=UPDATE&amp;creator=factset&amp;DYN_ARGS=TRUE&amp;DOC_NAME=FAT:FQL_AUDITING_CLIENT_TEMPLATE.FAT&amp;display_string=Audit&amp;VAR:KEY=LGTWLMJERA&amp;VAR:QUERY=KChSR0ZfRUJJVF9PUEVSKEFOTiwyMDExLCwsLCwsTk9BVURJVClAUkNfRVNUSU1BVEUoRUJJVCxNRUFOLENBT","F9UV0EsMjAxMSwwKSkgKiAoUkdGX0VYQ0hfUkFURV9GUChBTk4sMjAxMSwsLCxVU0QpQFBfRVhDSF9SQVRFKFJDQV9DVVJSLFVTRCkpKQ==&amp;WINDOW=FIRST_POPUP&amp;HEIGHT=450&amp;WIDTH=450&amp;START_MAXIMIZED=FALSE&amp;VAR:CALENDAR=FIVEDAY&amp;VAR:SYMBOL=289710&amp;VAR:INDEX=0"}</definedName>
    <definedName name="_533__FDSAUDITLINK___1" hidden="1">{"fdsup://directions/FAT Viewer?action=UPDATE&amp;creator=factset&amp;DYN_ARGS=TRUE&amp;DOC_NAME=FAT:FQL_AUDITING_CLIENT_TEMPLATE.FAT&amp;display_string=Audit&amp;VAR:KEY=LGTWLMJERA&amp;VAR:QUERY=KChSR0ZfRUJJVF9PUEVSKEFOTiwyMDExLCwsLCwsTk9BVURJVClAUkNfRVNUSU1BVEUoRUJJVCxNRUFOLENBT","F9UV0EsMjAxMSwwKSkgKiAoUkdGX0VYQ0hfUkFURV9GUChBTk4sMjAxMSwsLCxVU0QpQFBfRVhDSF9SQVRFKFJDQV9DVVJSLFVTRCkpKQ==&amp;WINDOW=FIRST_POPUP&amp;HEIGHT=450&amp;WIDTH=450&amp;START_MAXIMIZED=FALSE&amp;VAR:CALENDAR=FIVEDAY&amp;VAR:SYMBOL=289710&amp;VAR:INDEX=0"}</definedName>
    <definedName name="_533__FDSAUDITLINK___2" hidden="1">{"fdsup://directions/FAT Viewer?action=UPDATE&amp;creator=factset&amp;DYN_ARGS=TRUE&amp;DOC_NAME=FAT:FQL_AUDITING_CLIENT_TEMPLATE.FAT&amp;display_string=Audit&amp;VAR:KEY=LGTWLMJERA&amp;VAR:QUERY=KChSR0ZfRUJJVF9PUEVSKEFOTiwyMDExLCwsLCwsTk9BVURJVClAUkNfRVNUSU1BVEUoRUJJVCxNRUFOLENBT","F9UV0EsMjAxMSwwKSkgKiAoUkdGX0VYQ0hfUkFURV9GUChBTk4sMjAxMSwsLCxVU0QpQFBfRVhDSF9SQVRFKFJDQV9DVVJSLFVTRCkpKQ==&amp;WINDOW=FIRST_POPUP&amp;HEIGHT=450&amp;WIDTH=450&amp;START_MAXIMIZED=FALSE&amp;VAR:CALENDAR=FIVEDAY&amp;VAR:SYMBOL=289710&amp;VAR:INDEX=0"}</definedName>
    <definedName name="_533__FDSAUDITLINK___3" hidden="1">{"fdsup://directions/FAT Viewer?action=UPDATE&amp;creator=factset&amp;DYN_ARGS=TRUE&amp;DOC_NAME=FAT:FQL_AUDITING_CLIENT_TEMPLATE.FAT&amp;display_string=Audit&amp;VAR:KEY=LGTWLMJERA&amp;VAR:QUERY=KChSR0ZfRUJJVF9PUEVSKEFOTiwyMDExLCwsLCwsTk9BVURJVClAUkNfRVNUSU1BVEUoRUJJVCxNRUFOLENBT","F9UV0EsMjAxMSwwKSkgKiAoUkdGX0VYQ0hfUkFURV9GUChBTk4sMjAxMSwsLCxVU0QpQFBfRVhDSF9SQVRFKFJDQV9DVVJSLFVTRCkpKQ==&amp;WINDOW=FIRST_POPUP&amp;HEIGHT=450&amp;WIDTH=450&amp;START_MAXIMIZED=FALSE&amp;VAR:CALENDAR=FIVEDAY&amp;VAR:SYMBOL=289710&amp;VAR:INDEX=0"}</definedName>
    <definedName name="_534__FDSAUDITLINK__" hidden="1">{"fdsup://directions/FAT Viewer?action=UPDATE&amp;creator=factset&amp;DYN_ARGS=TRUE&amp;DOC_NAME=FAT:FQL_AUDITING_CLIENT_TEMPLATE.FAT&amp;display_string=Audit&amp;VAR:KEY=XIFGRWLUPE&amp;VAR:QUERY=KChSR0ZfU0FMRVMoQU5OLDIwMDksLCwsLCxOT0FVRElUKUBSQ19FU1RJTUFURShTQUxFUyxNRUFOLENBTF9UV","0EsMjAwOSwwKSkgKiAoUkdGX0VYQ0hfUkFURV9GUChBTk4sMjAwOSwsLCxVU0QpQFBfRVhDSF9SQVRFKFJDQV9DVVJSLFVTRCkpKQ==&amp;WINDOW=FIRST_POPUP&amp;HEIGHT=450&amp;WIDTH=450&amp;START_MAXIMIZED=FALSE&amp;VAR:CALENDAR=FIVEDAY&amp;VAR:SYMBOL=289710&amp;VAR:INDEX=0"}</definedName>
    <definedName name="_534__FDSAUDITLINK___1" hidden="1">{"fdsup://directions/FAT Viewer?action=UPDATE&amp;creator=factset&amp;DYN_ARGS=TRUE&amp;DOC_NAME=FAT:FQL_AUDITING_CLIENT_TEMPLATE.FAT&amp;display_string=Audit&amp;VAR:KEY=XIFGRWLUPE&amp;VAR:QUERY=KChSR0ZfU0FMRVMoQU5OLDIwMDksLCwsLCxOT0FVRElUKUBSQ19FU1RJTUFURShTQUxFUyxNRUFOLENBTF9UV","0EsMjAwOSwwKSkgKiAoUkdGX0VYQ0hfUkFURV9GUChBTk4sMjAwOSwsLCxVU0QpQFBfRVhDSF9SQVRFKFJDQV9DVVJSLFVTRCkpKQ==&amp;WINDOW=FIRST_POPUP&amp;HEIGHT=450&amp;WIDTH=450&amp;START_MAXIMIZED=FALSE&amp;VAR:CALENDAR=FIVEDAY&amp;VAR:SYMBOL=289710&amp;VAR:INDEX=0"}</definedName>
    <definedName name="_534__FDSAUDITLINK___2" hidden="1">{"fdsup://directions/FAT Viewer?action=UPDATE&amp;creator=factset&amp;DYN_ARGS=TRUE&amp;DOC_NAME=FAT:FQL_AUDITING_CLIENT_TEMPLATE.FAT&amp;display_string=Audit&amp;VAR:KEY=XIFGRWLUPE&amp;VAR:QUERY=KChSR0ZfU0FMRVMoQU5OLDIwMDksLCwsLCxOT0FVRElUKUBSQ19FU1RJTUFURShTQUxFUyxNRUFOLENBTF9UV","0EsMjAwOSwwKSkgKiAoUkdGX0VYQ0hfUkFURV9GUChBTk4sMjAwOSwsLCxVU0QpQFBfRVhDSF9SQVRFKFJDQV9DVVJSLFVTRCkpKQ==&amp;WINDOW=FIRST_POPUP&amp;HEIGHT=450&amp;WIDTH=450&amp;START_MAXIMIZED=FALSE&amp;VAR:CALENDAR=FIVEDAY&amp;VAR:SYMBOL=289710&amp;VAR:INDEX=0"}</definedName>
    <definedName name="_534__FDSAUDITLINK___3" hidden="1">{"fdsup://directions/FAT Viewer?action=UPDATE&amp;creator=factset&amp;DYN_ARGS=TRUE&amp;DOC_NAME=FAT:FQL_AUDITING_CLIENT_TEMPLATE.FAT&amp;display_string=Audit&amp;VAR:KEY=XIFGRWLUPE&amp;VAR:QUERY=KChSR0ZfU0FMRVMoQU5OLDIwMDksLCwsLCxOT0FVRElUKUBSQ19FU1RJTUFURShTQUxFUyxNRUFOLENBTF9UV","0EsMjAwOSwwKSkgKiAoUkdGX0VYQ0hfUkFURV9GUChBTk4sMjAwOSwsLCxVU0QpQFBfRVhDSF9SQVRFKFJDQV9DVVJSLFVTRCkpKQ==&amp;WINDOW=FIRST_POPUP&amp;HEIGHT=450&amp;WIDTH=450&amp;START_MAXIMIZED=FALSE&amp;VAR:CALENDAR=FIVEDAY&amp;VAR:SYMBOL=289710&amp;VAR:INDEX=0"}</definedName>
    <definedName name="_535__FDSAUDITLINK__" hidden="1">{"fdsup://directions/FAT Viewer?action=UPDATE&amp;creator=factset&amp;DYN_ARGS=TRUE&amp;DOC_NAME=FAT:FQL_AUDITING_CLIENT_TEMPLATE.FAT&amp;display_string=Audit&amp;VAR:KEY=LCVYXMHALK&amp;VAR:QUERY=KChSR0ZfRUJJVF9PUEVSKEFOTiwyMDA5LCwsLCwsTk9BVURJVClAUkNfRVNUSU1BVEUoRUJJVCxNRUFOLENBT","F9UV0EsMjAwOSwwKSkgKiAoUkdGX0VYQ0hfUkFURV9GUChBTk4sMjAwOSwsLCxVU0QpQFBfRVhDSF9SQVRFKFJDQV9DVVJSLFVTRCkpKQ==&amp;WINDOW=FIRST_POPUP&amp;HEIGHT=450&amp;WIDTH=450&amp;START_MAXIMIZED=FALSE&amp;VAR:CALENDAR=FIVEDAY&amp;VAR:SYMBOL=625822&amp;VAR:INDEX=0"}</definedName>
    <definedName name="_535__FDSAUDITLINK___1" hidden="1">{"fdsup://directions/FAT Viewer?action=UPDATE&amp;creator=factset&amp;DYN_ARGS=TRUE&amp;DOC_NAME=FAT:FQL_AUDITING_CLIENT_TEMPLATE.FAT&amp;display_string=Audit&amp;VAR:KEY=LCVYXMHALK&amp;VAR:QUERY=KChSR0ZfRUJJVF9PUEVSKEFOTiwyMDA5LCwsLCwsTk9BVURJVClAUkNfRVNUSU1BVEUoRUJJVCxNRUFOLENBT","F9UV0EsMjAwOSwwKSkgKiAoUkdGX0VYQ0hfUkFURV9GUChBTk4sMjAwOSwsLCxVU0QpQFBfRVhDSF9SQVRFKFJDQV9DVVJSLFVTRCkpKQ==&amp;WINDOW=FIRST_POPUP&amp;HEIGHT=450&amp;WIDTH=450&amp;START_MAXIMIZED=FALSE&amp;VAR:CALENDAR=FIVEDAY&amp;VAR:SYMBOL=625822&amp;VAR:INDEX=0"}</definedName>
    <definedName name="_535__FDSAUDITLINK___2" hidden="1">{"fdsup://directions/FAT Viewer?action=UPDATE&amp;creator=factset&amp;DYN_ARGS=TRUE&amp;DOC_NAME=FAT:FQL_AUDITING_CLIENT_TEMPLATE.FAT&amp;display_string=Audit&amp;VAR:KEY=LCVYXMHALK&amp;VAR:QUERY=KChSR0ZfRUJJVF9PUEVSKEFOTiwyMDA5LCwsLCwsTk9BVURJVClAUkNfRVNUSU1BVEUoRUJJVCxNRUFOLENBT","F9UV0EsMjAwOSwwKSkgKiAoUkdGX0VYQ0hfUkFURV9GUChBTk4sMjAwOSwsLCxVU0QpQFBfRVhDSF9SQVRFKFJDQV9DVVJSLFVTRCkpKQ==&amp;WINDOW=FIRST_POPUP&amp;HEIGHT=450&amp;WIDTH=450&amp;START_MAXIMIZED=FALSE&amp;VAR:CALENDAR=FIVEDAY&amp;VAR:SYMBOL=625822&amp;VAR:INDEX=0"}</definedName>
    <definedName name="_535__FDSAUDITLINK___3" hidden="1">{"fdsup://directions/FAT Viewer?action=UPDATE&amp;creator=factset&amp;DYN_ARGS=TRUE&amp;DOC_NAME=FAT:FQL_AUDITING_CLIENT_TEMPLATE.FAT&amp;display_string=Audit&amp;VAR:KEY=LCVYXMHALK&amp;VAR:QUERY=KChSR0ZfRUJJVF9PUEVSKEFOTiwyMDA5LCwsLCwsTk9BVURJVClAUkNfRVNUSU1BVEUoRUJJVCxNRUFOLENBT","F9UV0EsMjAwOSwwKSkgKiAoUkdGX0VYQ0hfUkFURV9GUChBTk4sMjAwOSwsLCxVU0QpQFBfRVhDSF9SQVRFKFJDQV9DVVJSLFVTRCkpKQ==&amp;WINDOW=FIRST_POPUP&amp;HEIGHT=450&amp;WIDTH=450&amp;START_MAXIMIZED=FALSE&amp;VAR:CALENDAR=FIVEDAY&amp;VAR:SYMBOL=625822&amp;VAR:INDEX=0"}</definedName>
    <definedName name="_536__FDSAUDITLINK__" hidden="1">{"fdsup://directions/FAT Viewer?action=UPDATE&amp;creator=factset&amp;DYN_ARGS=TRUE&amp;DOC_NAME=FAT:FQL_AUDITING_CLIENT_TEMPLATE.FAT&amp;display_string=Audit&amp;VAR:KEY=HKPEJYZWLI&amp;VAR:QUERY=UkdGX0VOVFJQUl9WQUxfREFJTFkoNDE0OTIsLCwsVVNELCwnRElMJyk=&amp;WINDOW=FIRST_POPUP&amp;HEIGHT=45","0&amp;WIDTH=450&amp;START_MAXIMIZED=FALSE&amp;VAR:CALENDAR=FIVEDAY&amp;VAR:SYMBOL=625822&amp;VAR:INDEX=0"}</definedName>
    <definedName name="_536__FDSAUDITLINK___1" hidden="1">{"fdsup://directions/FAT Viewer?action=UPDATE&amp;creator=factset&amp;DYN_ARGS=TRUE&amp;DOC_NAME=FAT:FQL_AUDITING_CLIENT_TEMPLATE.FAT&amp;display_string=Audit&amp;VAR:KEY=HKPEJYZWLI&amp;VAR:QUERY=UkdGX0VOVFJQUl9WQUxfREFJTFkoNDE0OTIsLCwsVVNELCwnRElMJyk=&amp;WINDOW=FIRST_POPUP&amp;HEIGHT=45","0&amp;WIDTH=450&amp;START_MAXIMIZED=FALSE&amp;VAR:CALENDAR=FIVEDAY&amp;VAR:SYMBOL=625822&amp;VAR:INDEX=0"}</definedName>
    <definedName name="_536__FDSAUDITLINK___2" hidden="1">{"fdsup://directions/FAT Viewer?action=UPDATE&amp;creator=factset&amp;DYN_ARGS=TRUE&amp;DOC_NAME=FAT:FQL_AUDITING_CLIENT_TEMPLATE.FAT&amp;display_string=Audit&amp;VAR:KEY=HKPEJYZWLI&amp;VAR:QUERY=UkdGX0VOVFJQUl9WQUxfREFJTFkoNDE0OTIsLCwsVVNELCwnRElMJyk=&amp;WINDOW=FIRST_POPUP&amp;HEIGHT=45","0&amp;WIDTH=450&amp;START_MAXIMIZED=FALSE&amp;VAR:CALENDAR=FIVEDAY&amp;VAR:SYMBOL=625822&amp;VAR:INDEX=0"}</definedName>
    <definedName name="_536__FDSAUDITLINK___3" hidden="1">{"fdsup://directions/FAT Viewer?action=UPDATE&amp;creator=factset&amp;DYN_ARGS=TRUE&amp;DOC_NAME=FAT:FQL_AUDITING_CLIENT_TEMPLATE.FAT&amp;display_string=Audit&amp;VAR:KEY=HKPEJYZWLI&amp;VAR:QUERY=UkdGX0VOVFJQUl9WQUxfREFJTFkoNDE0OTIsLCwsVVNELCwnRElMJyk=&amp;WINDOW=FIRST_POPUP&amp;HEIGHT=45","0&amp;WIDTH=450&amp;START_MAXIMIZED=FALSE&amp;VAR:CALENDAR=FIVEDAY&amp;VAR:SYMBOL=625822&amp;VAR:INDEX=0"}</definedName>
    <definedName name="_537__FDSAUDITLINK__" hidden="1">{"fdsup://directions/FAT Viewer?action=UPDATE&amp;creator=factset&amp;DYN_ARGS=TRUE&amp;DOC_NAME=FAT:FQL_AUDITING_CLIENT_TEMPLATE.FAT&amp;display_string=Audit&amp;VAR:KEY=ZYLEXSBONE&amp;VAR:QUERY=KChSR0ZfRUJJVF9PUEVSKEFOTiwyMDEwLCwsLCwsTk9BVURJVClAUkNfRVNUSU1BVEUoRUJJVCxNRUFOLENBT","F9UV0EsMjAxMCwwKSkgKiAoUkdGX0VYQ0hfUkFURV9GUChBTk4sMjAxMCwsLCxVU0QpQFBfRVhDSF9SQVRFKFJDQV9DVVJSLFVTRCkpKQ==&amp;WINDOW=FIRST_POPUP&amp;HEIGHT=450&amp;WIDTH=450&amp;START_MAXIMIZED=FALSE&amp;VAR:CALENDAR=FIVEDAY&amp;VAR:SYMBOL=623084&amp;VAR:INDEX=0"}</definedName>
    <definedName name="_537__FDSAUDITLINK___1" hidden="1">{"fdsup://directions/FAT Viewer?action=UPDATE&amp;creator=factset&amp;DYN_ARGS=TRUE&amp;DOC_NAME=FAT:FQL_AUDITING_CLIENT_TEMPLATE.FAT&amp;display_string=Audit&amp;VAR:KEY=ZYLEXSBONE&amp;VAR:QUERY=KChSR0ZfRUJJVF9PUEVSKEFOTiwyMDEwLCwsLCwsTk9BVURJVClAUkNfRVNUSU1BVEUoRUJJVCxNRUFOLENBT","F9UV0EsMjAxMCwwKSkgKiAoUkdGX0VYQ0hfUkFURV9GUChBTk4sMjAxMCwsLCxVU0QpQFBfRVhDSF9SQVRFKFJDQV9DVVJSLFVTRCkpKQ==&amp;WINDOW=FIRST_POPUP&amp;HEIGHT=450&amp;WIDTH=450&amp;START_MAXIMIZED=FALSE&amp;VAR:CALENDAR=FIVEDAY&amp;VAR:SYMBOL=623084&amp;VAR:INDEX=0"}</definedName>
    <definedName name="_537__FDSAUDITLINK___2" hidden="1">{"fdsup://directions/FAT Viewer?action=UPDATE&amp;creator=factset&amp;DYN_ARGS=TRUE&amp;DOC_NAME=FAT:FQL_AUDITING_CLIENT_TEMPLATE.FAT&amp;display_string=Audit&amp;VAR:KEY=ZYLEXSBONE&amp;VAR:QUERY=KChSR0ZfRUJJVF9PUEVSKEFOTiwyMDEwLCwsLCwsTk9BVURJVClAUkNfRVNUSU1BVEUoRUJJVCxNRUFOLENBT","F9UV0EsMjAxMCwwKSkgKiAoUkdGX0VYQ0hfUkFURV9GUChBTk4sMjAxMCwsLCxVU0QpQFBfRVhDSF9SQVRFKFJDQV9DVVJSLFVTRCkpKQ==&amp;WINDOW=FIRST_POPUP&amp;HEIGHT=450&amp;WIDTH=450&amp;START_MAXIMIZED=FALSE&amp;VAR:CALENDAR=FIVEDAY&amp;VAR:SYMBOL=623084&amp;VAR:INDEX=0"}</definedName>
    <definedName name="_537__FDSAUDITLINK___3" hidden="1">{"fdsup://directions/FAT Viewer?action=UPDATE&amp;creator=factset&amp;DYN_ARGS=TRUE&amp;DOC_NAME=FAT:FQL_AUDITING_CLIENT_TEMPLATE.FAT&amp;display_string=Audit&amp;VAR:KEY=ZYLEXSBONE&amp;VAR:QUERY=KChSR0ZfRUJJVF9PUEVSKEFOTiwyMDEwLCwsLCwsTk9BVURJVClAUkNfRVNUSU1BVEUoRUJJVCxNRUFOLENBT","F9UV0EsMjAxMCwwKSkgKiAoUkdGX0VYQ0hfUkFURV9GUChBTk4sMjAxMCwsLCxVU0QpQFBfRVhDSF9SQVRFKFJDQV9DVVJSLFVTRCkpKQ==&amp;WINDOW=FIRST_POPUP&amp;HEIGHT=450&amp;WIDTH=450&amp;START_MAXIMIZED=FALSE&amp;VAR:CALENDAR=FIVEDAY&amp;VAR:SYMBOL=623084&amp;VAR:INDEX=0"}</definedName>
    <definedName name="_538__FDSAUDITLINK__" hidden="1">{"fdsup://directions/FAT Viewer?action=UPDATE&amp;creator=factset&amp;DYN_ARGS=TRUE&amp;DOC_NAME=FAT:FQL_AUDITING_CLIENT_TEMPLATE.FAT&amp;display_string=Audit&amp;VAR:KEY=LQPCZMVYFE&amp;VAR:QUERY=KChSR0ZfU0FMRVMoQU5OLDIwMDgsLCwsLCxOT0FVRElUKUBSQ19FU1RJTUFURShTQUxFUyxNRUFOLENBTF9UV","0EsMjAwOCwwKSkgKiAoUkdGX0VYQ0hfUkFURV9GUChBTk4sMjAwOCwsLCxVU0QpQFBfRVhDSF9SQVRFKFJDQV9DVVJSLFVTRCkpKQ==&amp;WINDOW=FIRST_POPUP&amp;HEIGHT=450&amp;WIDTH=450&amp;START_MAXIMIZED=FALSE&amp;VAR:CALENDAR=FIVEDAY&amp;VAR:SYMBOL=623084&amp;VAR:INDEX=0"}</definedName>
    <definedName name="_538__FDSAUDITLINK___1" hidden="1">{"fdsup://directions/FAT Viewer?action=UPDATE&amp;creator=factset&amp;DYN_ARGS=TRUE&amp;DOC_NAME=FAT:FQL_AUDITING_CLIENT_TEMPLATE.FAT&amp;display_string=Audit&amp;VAR:KEY=LQPCZMVYFE&amp;VAR:QUERY=KChSR0ZfU0FMRVMoQU5OLDIwMDgsLCwsLCxOT0FVRElUKUBSQ19FU1RJTUFURShTQUxFUyxNRUFOLENBTF9UV","0EsMjAwOCwwKSkgKiAoUkdGX0VYQ0hfUkFURV9GUChBTk4sMjAwOCwsLCxVU0QpQFBfRVhDSF9SQVRFKFJDQV9DVVJSLFVTRCkpKQ==&amp;WINDOW=FIRST_POPUP&amp;HEIGHT=450&amp;WIDTH=450&amp;START_MAXIMIZED=FALSE&amp;VAR:CALENDAR=FIVEDAY&amp;VAR:SYMBOL=623084&amp;VAR:INDEX=0"}</definedName>
    <definedName name="_538__FDSAUDITLINK___2" hidden="1">{"fdsup://directions/FAT Viewer?action=UPDATE&amp;creator=factset&amp;DYN_ARGS=TRUE&amp;DOC_NAME=FAT:FQL_AUDITING_CLIENT_TEMPLATE.FAT&amp;display_string=Audit&amp;VAR:KEY=LQPCZMVYFE&amp;VAR:QUERY=KChSR0ZfU0FMRVMoQU5OLDIwMDgsLCwsLCxOT0FVRElUKUBSQ19FU1RJTUFURShTQUxFUyxNRUFOLENBTF9UV","0EsMjAwOCwwKSkgKiAoUkdGX0VYQ0hfUkFURV9GUChBTk4sMjAwOCwsLCxVU0QpQFBfRVhDSF9SQVRFKFJDQV9DVVJSLFVTRCkpKQ==&amp;WINDOW=FIRST_POPUP&amp;HEIGHT=450&amp;WIDTH=450&amp;START_MAXIMIZED=FALSE&amp;VAR:CALENDAR=FIVEDAY&amp;VAR:SYMBOL=623084&amp;VAR:INDEX=0"}</definedName>
    <definedName name="_538__FDSAUDITLINK___3" hidden="1">{"fdsup://directions/FAT Viewer?action=UPDATE&amp;creator=factset&amp;DYN_ARGS=TRUE&amp;DOC_NAME=FAT:FQL_AUDITING_CLIENT_TEMPLATE.FAT&amp;display_string=Audit&amp;VAR:KEY=LQPCZMVYFE&amp;VAR:QUERY=KChSR0ZfU0FMRVMoQU5OLDIwMDgsLCwsLCxOT0FVRElUKUBSQ19FU1RJTUFURShTQUxFUyxNRUFOLENBTF9UV","0EsMjAwOCwwKSkgKiAoUkdGX0VYQ0hfUkFURV9GUChBTk4sMjAwOCwsLCxVU0QpQFBfRVhDSF9SQVRFKFJDQV9DVVJSLFVTRCkpKQ==&amp;WINDOW=FIRST_POPUP&amp;HEIGHT=450&amp;WIDTH=450&amp;START_MAXIMIZED=FALSE&amp;VAR:CALENDAR=FIVEDAY&amp;VAR:SYMBOL=623084&amp;VAR:INDEX=0"}</definedName>
    <definedName name="_539__FDSAUDITLINK__" hidden="1">{"fdsup://directions/FAT Viewer?action=UPDATE&amp;creator=factset&amp;DYN_ARGS=TRUE&amp;DOC_NAME=FAT:FQL_AUDITING_CLIENT_TEMPLATE.FAT&amp;display_string=Audit&amp;VAR:KEY=HUPKBEZCFI&amp;VAR:QUERY=KChSR0ZfU0FMRVMoQU5OLDIwMTEsLCwsLCxOT0FVRElUKUBSQ19FU1RJTUFURShTQUxFUyxNRUFOLENBTF9UV","0EsMjAxMSwwKSkgKiAoUkdGX0VYQ0hfUkFURV9GUChBTk4sMjAxMSwsLCxVU0QpQFBfRVhDSF9SQVRFKFJDQV9DVVJSLFVTRCkpKQ==&amp;WINDOW=FIRST_POPUP&amp;HEIGHT=450&amp;WIDTH=450&amp;START_MAXIMIZED=FALSE&amp;VAR:CALENDAR=FIVEDAY&amp;VAR:SYMBOL=B3PG22&amp;VAR:INDEX=0"}</definedName>
    <definedName name="_539__FDSAUDITLINK___1" hidden="1">{"fdsup://directions/FAT Viewer?action=UPDATE&amp;creator=factset&amp;DYN_ARGS=TRUE&amp;DOC_NAME=FAT:FQL_AUDITING_CLIENT_TEMPLATE.FAT&amp;display_string=Audit&amp;VAR:KEY=HUPKBEZCFI&amp;VAR:QUERY=KChSR0ZfU0FMRVMoQU5OLDIwMTEsLCwsLCxOT0FVRElUKUBSQ19FU1RJTUFURShTQUxFUyxNRUFOLENBTF9UV","0EsMjAxMSwwKSkgKiAoUkdGX0VYQ0hfUkFURV9GUChBTk4sMjAxMSwsLCxVU0QpQFBfRVhDSF9SQVRFKFJDQV9DVVJSLFVTRCkpKQ==&amp;WINDOW=FIRST_POPUP&amp;HEIGHT=450&amp;WIDTH=450&amp;START_MAXIMIZED=FALSE&amp;VAR:CALENDAR=FIVEDAY&amp;VAR:SYMBOL=B3PG22&amp;VAR:INDEX=0"}</definedName>
    <definedName name="_539__FDSAUDITLINK___2" hidden="1">{"fdsup://directions/FAT Viewer?action=UPDATE&amp;creator=factset&amp;DYN_ARGS=TRUE&amp;DOC_NAME=FAT:FQL_AUDITING_CLIENT_TEMPLATE.FAT&amp;display_string=Audit&amp;VAR:KEY=HUPKBEZCFI&amp;VAR:QUERY=KChSR0ZfU0FMRVMoQU5OLDIwMTEsLCwsLCxOT0FVRElUKUBSQ19FU1RJTUFURShTQUxFUyxNRUFOLENBTF9UV","0EsMjAxMSwwKSkgKiAoUkdGX0VYQ0hfUkFURV9GUChBTk4sMjAxMSwsLCxVU0QpQFBfRVhDSF9SQVRFKFJDQV9DVVJSLFVTRCkpKQ==&amp;WINDOW=FIRST_POPUP&amp;HEIGHT=450&amp;WIDTH=450&amp;START_MAXIMIZED=FALSE&amp;VAR:CALENDAR=FIVEDAY&amp;VAR:SYMBOL=B3PG22&amp;VAR:INDEX=0"}</definedName>
    <definedName name="_539__FDSAUDITLINK___3" hidden="1">{"fdsup://directions/FAT Viewer?action=UPDATE&amp;creator=factset&amp;DYN_ARGS=TRUE&amp;DOC_NAME=FAT:FQL_AUDITING_CLIENT_TEMPLATE.FAT&amp;display_string=Audit&amp;VAR:KEY=HUPKBEZCFI&amp;VAR:QUERY=KChSR0ZfU0FMRVMoQU5OLDIwMTEsLCwsLCxOT0FVRElUKUBSQ19FU1RJTUFURShTQUxFUyxNRUFOLENBTF9UV","0EsMjAxMSwwKSkgKiAoUkdGX0VYQ0hfUkFURV9GUChBTk4sMjAxMSwsLCxVU0QpQFBfRVhDSF9SQVRFKFJDQV9DVVJSLFVTRCkpKQ==&amp;WINDOW=FIRST_POPUP&amp;HEIGHT=450&amp;WIDTH=450&amp;START_MAXIMIZED=FALSE&amp;VAR:CALENDAR=FIVEDAY&amp;VAR:SYMBOL=B3PG22&amp;VAR:INDEX=0"}</definedName>
    <definedName name="_54__123Graph_BChart_1B" localSheetId="37" hidden="1">#REF!</definedName>
    <definedName name="_54__123Graph_BChart_1B" localSheetId="23" hidden="1">#REF!</definedName>
    <definedName name="_54__123Graph_BChart_1B" localSheetId="6" hidden="1">#REF!</definedName>
    <definedName name="_54__123Graph_BChart_1B" localSheetId="11" hidden="1">#REF!</definedName>
    <definedName name="_54__123Graph_BChart_1B" hidden="1">#REF!</definedName>
    <definedName name="_54__123Graph_CCHART_17" localSheetId="37" hidden="1">#REF!</definedName>
    <definedName name="_54__123Graph_CCHART_17" localSheetId="23" hidden="1">#REF!</definedName>
    <definedName name="_54__123Graph_CCHART_17" localSheetId="6" hidden="1">#REF!</definedName>
    <definedName name="_54__123Graph_CCHART_17" localSheetId="11" hidden="1">#REF!</definedName>
    <definedName name="_54__123Graph_CCHART_17" hidden="1">#REF!</definedName>
    <definedName name="_54__123Graph_CCHART_6" localSheetId="37" hidden="1">#REF!</definedName>
    <definedName name="_54__123Graph_CCHART_6" localSheetId="23" hidden="1">#REF!</definedName>
    <definedName name="_54__123Graph_CCHART_6" localSheetId="6" hidden="1">#REF!</definedName>
    <definedName name="_54__123Graph_CCHART_6" localSheetId="11" hidden="1">#REF!</definedName>
    <definedName name="_54__123Graph_CCHART_6" hidden="1">#REF!</definedName>
    <definedName name="_54__FDSAUDITLINK__" hidden="1">{"fdsup://directions/FAT Viewer?action=UPDATE&amp;creator=factset&amp;DYN_ARGS=TRUE&amp;DOC_NAME=FAT:FQL_AUDITING_CLIENT_TEMPLATE.FAT&amp;display_string=Audit&amp;VAR:KEY=WVWBEFKJCV&amp;VAR:QUERY=UkdGX0VOVFJQUl9WQUxfREFJTFkoNDA4NTcsLCwsVVNELCwnRElMJyk=&amp;WINDOW=FIRST_POPUP&amp;HEIGHT=45","0&amp;WIDTH=450&amp;START_MAXIMIZED=FALSE&amp;VAR:CALENDAR=FIVEDAY&amp;VAR:SYMBOL=B00LN4&amp;VAR:INDEX=0"}</definedName>
    <definedName name="_54__FDSAUDITLINK___1" hidden="1">{"fdsup://directions/FAT Viewer?action=UPDATE&amp;creator=factset&amp;DYN_ARGS=TRUE&amp;DOC_NAME=FAT:FQL_AUDITING_CLIENT_TEMPLATE.FAT&amp;display_string=Audit&amp;VAR:KEY=WVWBEFKJCV&amp;VAR:QUERY=UkdGX0VOVFJQUl9WQUxfREFJTFkoNDA4NTcsLCwsVVNELCwnRElMJyk=&amp;WINDOW=FIRST_POPUP&amp;HEIGHT=45","0&amp;WIDTH=450&amp;START_MAXIMIZED=FALSE&amp;VAR:CALENDAR=FIVEDAY&amp;VAR:SYMBOL=B00LN4&amp;VAR:INDEX=0"}</definedName>
    <definedName name="_54__FDSAUDITLINK___2" hidden="1">{"fdsup://directions/FAT Viewer?action=UPDATE&amp;creator=factset&amp;DYN_ARGS=TRUE&amp;DOC_NAME=FAT:FQL_AUDITING_CLIENT_TEMPLATE.FAT&amp;display_string=Audit&amp;VAR:KEY=WVWBEFKJCV&amp;VAR:QUERY=UkdGX0VOVFJQUl9WQUxfREFJTFkoNDA4NTcsLCwsVVNELCwnRElMJyk=&amp;WINDOW=FIRST_POPUP&amp;HEIGHT=45","0&amp;WIDTH=450&amp;START_MAXIMIZED=FALSE&amp;VAR:CALENDAR=FIVEDAY&amp;VAR:SYMBOL=B00LN4&amp;VAR:INDEX=0"}</definedName>
    <definedName name="_54__FDSAUDITLINK___3" hidden="1">{"fdsup://directions/FAT Viewer?action=UPDATE&amp;creator=factset&amp;DYN_ARGS=TRUE&amp;DOC_NAME=FAT:FQL_AUDITING_CLIENT_TEMPLATE.FAT&amp;display_string=Audit&amp;VAR:KEY=WVWBEFKJCV&amp;VAR:QUERY=UkdGX0VOVFJQUl9WQUxfREFJTFkoNDA4NTcsLCwsVVNELCwnRElMJyk=&amp;WINDOW=FIRST_POPUP&amp;HEIGHT=45","0&amp;WIDTH=450&amp;START_MAXIMIZED=FALSE&amp;VAR:CALENDAR=FIVEDAY&amp;VAR:SYMBOL=B00LN4&amp;VAR:INDEX=0"}</definedName>
    <definedName name="_540__FDSAUDITLINK__" hidden="1">{"fdsup://directions/FAT Viewer?action=UPDATE&amp;creator=factset&amp;DYN_ARGS=TRUE&amp;DOC_NAME=FAT:FQL_AUDITING_CLIENT_TEMPLATE.FAT&amp;display_string=Audit&amp;VAR:KEY=BCXEPOPCPW&amp;VAR:QUERY=KChSR0ZfRUJJVF9PUEVSKEFOTiwyMDA5LCwsLCwsTk9BVURJVClAUkNfRVNUSU1BVEUoRUJJVCxNRUFOLENBT","F9UV0EsMjAwOSwwKSkgKiAoUkdGX0VYQ0hfUkFURV9GUChBTk4sMjAwOSwsLCxVU0QpQFBfRVhDSF9SQVRFKFJDQV9DVVJSLFVTRCkpKQ==&amp;WINDOW=FIRST_POPUP&amp;HEIGHT=450&amp;WIDTH=450&amp;START_MAXIMIZED=FALSE&amp;VAR:CALENDAR=FIVEDAY&amp;VAR:SYMBOL=B66T81&amp;VAR:INDEX=0"}</definedName>
    <definedName name="_540__FDSAUDITLINK___1" hidden="1">{"fdsup://directions/FAT Viewer?action=UPDATE&amp;creator=factset&amp;DYN_ARGS=TRUE&amp;DOC_NAME=FAT:FQL_AUDITING_CLIENT_TEMPLATE.FAT&amp;display_string=Audit&amp;VAR:KEY=BCXEPOPCPW&amp;VAR:QUERY=KChSR0ZfRUJJVF9PUEVSKEFOTiwyMDA5LCwsLCwsTk9BVURJVClAUkNfRVNUSU1BVEUoRUJJVCxNRUFOLENBT","F9UV0EsMjAwOSwwKSkgKiAoUkdGX0VYQ0hfUkFURV9GUChBTk4sMjAwOSwsLCxVU0QpQFBfRVhDSF9SQVRFKFJDQV9DVVJSLFVTRCkpKQ==&amp;WINDOW=FIRST_POPUP&amp;HEIGHT=450&amp;WIDTH=450&amp;START_MAXIMIZED=FALSE&amp;VAR:CALENDAR=FIVEDAY&amp;VAR:SYMBOL=B66T81&amp;VAR:INDEX=0"}</definedName>
    <definedName name="_540__FDSAUDITLINK___2" hidden="1">{"fdsup://directions/FAT Viewer?action=UPDATE&amp;creator=factset&amp;DYN_ARGS=TRUE&amp;DOC_NAME=FAT:FQL_AUDITING_CLIENT_TEMPLATE.FAT&amp;display_string=Audit&amp;VAR:KEY=BCXEPOPCPW&amp;VAR:QUERY=KChSR0ZfRUJJVF9PUEVSKEFOTiwyMDA5LCwsLCwsTk9BVURJVClAUkNfRVNUSU1BVEUoRUJJVCxNRUFOLENBT","F9UV0EsMjAwOSwwKSkgKiAoUkdGX0VYQ0hfUkFURV9GUChBTk4sMjAwOSwsLCxVU0QpQFBfRVhDSF9SQVRFKFJDQV9DVVJSLFVTRCkpKQ==&amp;WINDOW=FIRST_POPUP&amp;HEIGHT=450&amp;WIDTH=450&amp;START_MAXIMIZED=FALSE&amp;VAR:CALENDAR=FIVEDAY&amp;VAR:SYMBOL=B66T81&amp;VAR:INDEX=0"}</definedName>
    <definedName name="_540__FDSAUDITLINK___3" hidden="1">{"fdsup://directions/FAT Viewer?action=UPDATE&amp;creator=factset&amp;DYN_ARGS=TRUE&amp;DOC_NAME=FAT:FQL_AUDITING_CLIENT_TEMPLATE.FAT&amp;display_string=Audit&amp;VAR:KEY=BCXEPOPCPW&amp;VAR:QUERY=KChSR0ZfRUJJVF9PUEVSKEFOTiwyMDA5LCwsLCwsTk9BVURJVClAUkNfRVNUSU1BVEUoRUJJVCxNRUFOLENBT","F9UV0EsMjAwOSwwKSkgKiAoUkdGX0VYQ0hfUkFURV9GUChBTk4sMjAwOSwsLCxVU0QpQFBfRVhDSF9SQVRFKFJDQV9DVVJSLFVTRCkpKQ==&amp;WINDOW=FIRST_POPUP&amp;HEIGHT=450&amp;WIDTH=450&amp;START_MAXIMIZED=FALSE&amp;VAR:CALENDAR=FIVEDAY&amp;VAR:SYMBOL=B66T81&amp;VAR:INDEX=0"}</definedName>
    <definedName name="_541" localSheetId="37">#REF!</definedName>
    <definedName name="_541" localSheetId="23">#REF!</definedName>
    <definedName name="_541" localSheetId="6">#REF!</definedName>
    <definedName name="_541" localSheetId="11">#REF!</definedName>
    <definedName name="_541">#REF!</definedName>
    <definedName name="_541__FDSAUDITLINK__" hidden="1">{"fdsup://directions/FAT Viewer?action=UPDATE&amp;creator=factset&amp;DYN_ARGS=TRUE&amp;DOC_NAME=FAT:FQL_AUDITING_CLIENT_TEMPLATE.FAT&amp;display_string=Audit&amp;VAR:KEY=HYFWTSTIHG&amp;VAR:QUERY=UkdGX0VOVFJQUl9WQUxfREFJTFkoNDE0OTIsLCwsVVNELCwnRElMJyk=&amp;WINDOW=FIRST_POPUP&amp;HEIGHT=45","0&amp;WIDTH=450&amp;START_MAXIMIZED=FALSE&amp;VAR:CALENDAR=FIVEDAY&amp;VAR:SYMBOL=B66T81&amp;VAR:INDEX=0"}</definedName>
    <definedName name="_541__FDSAUDITLINK___1" hidden="1">{"fdsup://directions/FAT Viewer?action=UPDATE&amp;creator=factset&amp;DYN_ARGS=TRUE&amp;DOC_NAME=FAT:FQL_AUDITING_CLIENT_TEMPLATE.FAT&amp;display_string=Audit&amp;VAR:KEY=HYFWTSTIHG&amp;VAR:QUERY=UkdGX0VOVFJQUl9WQUxfREFJTFkoNDE0OTIsLCwsVVNELCwnRElMJyk=&amp;WINDOW=FIRST_POPUP&amp;HEIGHT=45","0&amp;WIDTH=450&amp;START_MAXIMIZED=FALSE&amp;VAR:CALENDAR=FIVEDAY&amp;VAR:SYMBOL=B66T81&amp;VAR:INDEX=0"}</definedName>
    <definedName name="_541__FDSAUDITLINK___2" hidden="1">{"fdsup://directions/FAT Viewer?action=UPDATE&amp;creator=factset&amp;DYN_ARGS=TRUE&amp;DOC_NAME=FAT:FQL_AUDITING_CLIENT_TEMPLATE.FAT&amp;display_string=Audit&amp;VAR:KEY=HYFWTSTIHG&amp;VAR:QUERY=UkdGX0VOVFJQUl9WQUxfREFJTFkoNDE0OTIsLCwsVVNELCwnRElMJyk=&amp;WINDOW=FIRST_POPUP&amp;HEIGHT=45","0&amp;WIDTH=450&amp;START_MAXIMIZED=FALSE&amp;VAR:CALENDAR=FIVEDAY&amp;VAR:SYMBOL=B66T81&amp;VAR:INDEX=0"}</definedName>
    <definedName name="_541__FDSAUDITLINK___3" hidden="1">{"fdsup://directions/FAT Viewer?action=UPDATE&amp;creator=factset&amp;DYN_ARGS=TRUE&amp;DOC_NAME=FAT:FQL_AUDITING_CLIENT_TEMPLATE.FAT&amp;display_string=Audit&amp;VAR:KEY=HYFWTSTIHG&amp;VAR:QUERY=UkdGX0VOVFJQUl9WQUxfREFJTFkoNDE0OTIsLCwsVVNELCwnRElMJyk=&amp;WINDOW=FIRST_POPUP&amp;HEIGHT=45","0&amp;WIDTH=450&amp;START_MAXIMIZED=FALSE&amp;VAR:CALENDAR=FIVEDAY&amp;VAR:SYMBOL=B66T81&amp;VAR:INDEX=0"}</definedName>
    <definedName name="_542" localSheetId="37">#REF!</definedName>
    <definedName name="_542" localSheetId="23">#REF!</definedName>
    <definedName name="_542" localSheetId="6">#REF!</definedName>
    <definedName name="_542" localSheetId="11">#REF!</definedName>
    <definedName name="_542">#REF!</definedName>
    <definedName name="_542__FDSAUDITLINK__" hidden="1">{"fdsup://directions/FAT Viewer?action=UPDATE&amp;creator=factset&amp;DYN_ARGS=TRUE&amp;DOC_NAME=FAT:FQL_AUDITING_CLIENT_TEMPLATE.FAT&amp;display_string=Audit&amp;VAR:KEY=LEDQNSNCBA&amp;VAR:QUERY=KChSR0ZfRUJJVF9PUEVSKEFOTiwyMDEwLCwsLCwsTk9BVURJVClAUkNfRVNUSU1BVEUoRUJJVCxNRUFOLENBT","F9UV0EsMjAxMCwwKSkgKiAoUkdGX0VYQ0hfUkFURV9GUChBTk4sMjAxMCwsLCxVU0QpQFBfRVhDSF9SQVRFKFJDQV9DVVJSLFVTRCkpKQ==&amp;WINDOW=FIRST_POPUP&amp;HEIGHT=450&amp;WIDTH=450&amp;START_MAXIMIZED=FALSE&amp;VAR:CALENDAR=FIVEDAY&amp;VAR:SYMBOL=B1978V&amp;VAR:INDEX=0"}</definedName>
    <definedName name="_542__FDSAUDITLINK___1" hidden="1">{"fdsup://directions/FAT Viewer?action=UPDATE&amp;creator=factset&amp;DYN_ARGS=TRUE&amp;DOC_NAME=FAT:FQL_AUDITING_CLIENT_TEMPLATE.FAT&amp;display_string=Audit&amp;VAR:KEY=LEDQNSNCBA&amp;VAR:QUERY=KChSR0ZfRUJJVF9PUEVSKEFOTiwyMDEwLCwsLCwsTk9BVURJVClAUkNfRVNUSU1BVEUoRUJJVCxNRUFOLENBT","F9UV0EsMjAxMCwwKSkgKiAoUkdGX0VYQ0hfUkFURV9GUChBTk4sMjAxMCwsLCxVU0QpQFBfRVhDSF9SQVRFKFJDQV9DVVJSLFVTRCkpKQ==&amp;WINDOW=FIRST_POPUP&amp;HEIGHT=450&amp;WIDTH=450&amp;START_MAXIMIZED=FALSE&amp;VAR:CALENDAR=FIVEDAY&amp;VAR:SYMBOL=B1978V&amp;VAR:INDEX=0"}</definedName>
    <definedName name="_542__FDSAUDITLINK___2" hidden="1">{"fdsup://directions/FAT Viewer?action=UPDATE&amp;creator=factset&amp;DYN_ARGS=TRUE&amp;DOC_NAME=FAT:FQL_AUDITING_CLIENT_TEMPLATE.FAT&amp;display_string=Audit&amp;VAR:KEY=LEDQNSNCBA&amp;VAR:QUERY=KChSR0ZfRUJJVF9PUEVSKEFOTiwyMDEwLCwsLCwsTk9BVURJVClAUkNfRVNUSU1BVEUoRUJJVCxNRUFOLENBT","F9UV0EsMjAxMCwwKSkgKiAoUkdGX0VYQ0hfUkFURV9GUChBTk4sMjAxMCwsLCxVU0QpQFBfRVhDSF9SQVRFKFJDQV9DVVJSLFVTRCkpKQ==&amp;WINDOW=FIRST_POPUP&amp;HEIGHT=450&amp;WIDTH=450&amp;START_MAXIMIZED=FALSE&amp;VAR:CALENDAR=FIVEDAY&amp;VAR:SYMBOL=B1978V&amp;VAR:INDEX=0"}</definedName>
    <definedName name="_542__FDSAUDITLINK___3" hidden="1">{"fdsup://directions/FAT Viewer?action=UPDATE&amp;creator=factset&amp;DYN_ARGS=TRUE&amp;DOC_NAME=FAT:FQL_AUDITING_CLIENT_TEMPLATE.FAT&amp;display_string=Audit&amp;VAR:KEY=LEDQNSNCBA&amp;VAR:QUERY=KChSR0ZfRUJJVF9PUEVSKEFOTiwyMDEwLCwsLCwsTk9BVURJVClAUkNfRVNUSU1BVEUoRUJJVCxNRUFOLENBT","F9UV0EsMjAxMCwwKSkgKiAoUkdGX0VYQ0hfUkFURV9GUChBTk4sMjAxMCwsLCxVU0QpQFBfRVhDSF9SQVRFKFJDQV9DVVJSLFVTRCkpKQ==&amp;WINDOW=FIRST_POPUP&amp;HEIGHT=450&amp;WIDTH=450&amp;START_MAXIMIZED=FALSE&amp;VAR:CALENDAR=FIVEDAY&amp;VAR:SYMBOL=B1978V&amp;VAR:INDEX=0"}</definedName>
    <definedName name="_5428" localSheetId="6">#REF!</definedName>
    <definedName name="_5428" localSheetId="11">#REF!</definedName>
    <definedName name="_5428">#REF!</definedName>
    <definedName name="_543__FDSAUDITLINK__" hidden="1">{"fdsup://directions/FAT Viewer?action=UPDATE&amp;creator=factset&amp;DYN_ARGS=TRUE&amp;DOC_NAME=FAT:FQL_AUDITING_CLIENT_TEMPLATE.FAT&amp;display_string=Audit&amp;VAR:KEY=ZYXMHYFUNS&amp;VAR:QUERY=KChSR0ZfU0FMRVMoQU5OLDIwMDgsLCwsLCxOT0FVRElUKUBSQ19FU1RJTUFURShTQUxFUyxNRUFOLENBTF9UV","0EsMjAwOCwwKSkgKiAoUkdGX0VYQ0hfUkFURV9GUChBTk4sMjAwOCwsLCxVU0QpQFBfRVhDSF9SQVRFKFJDQV9DVVJSLFVTRCkpKQ==&amp;WINDOW=FIRST_POPUP&amp;HEIGHT=450&amp;WIDTH=450&amp;START_MAXIMIZED=FALSE&amp;VAR:CALENDAR=FIVEDAY&amp;VAR:SYMBOL=B1978V&amp;VAR:INDEX=0"}</definedName>
    <definedName name="_543__FDSAUDITLINK___1" hidden="1">{"fdsup://directions/FAT Viewer?action=UPDATE&amp;creator=factset&amp;DYN_ARGS=TRUE&amp;DOC_NAME=FAT:FQL_AUDITING_CLIENT_TEMPLATE.FAT&amp;display_string=Audit&amp;VAR:KEY=ZYXMHYFUNS&amp;VAR:QUERY=KChSR0ZfU0FMRVMoQU5OLDIwMDgsLCwsLCxOT0FVRElUKUBSQ19FU1RJTUFURShTQUxFUyxNRUFOLENBTF9UV","0EsMjAwOCwwKSkgKiAoUkdGX0VYQ0hfUkFURV9GUChBTk4sMjAwOCwsLCxVU0QpQFBfRVhDSF9SQVRFKFJDQV9DVVJSLFVTRCkpKQ==&amp;WINDOW=FIRST_POPUP&amp;HEIGHT=450&amp;WIDTH=450&amp;START_MAXIMIZED=FALSE&amp;VAR:CALENDAR=FIVEDAY&amp;VAR:SYMBOL=B1978V&amp;VAR:INDEX=0"}</definedName>
    <definedName name="_543__FDSAUDITLINK___2" hidden="1">{"fdsup://directions/FAT Viewer?action=UPDATE&amp;creator=factset&amp;DYN_ARGS=TRUE&amp;DOC_NAME=FAT:FQL_AUDITING_CLIENT_TEMPLATE.FAT&amp;display_string=Audit&amp;VAR:KEY=ZYXMHYFUNS&amp;VAR:QUERY=KChSR0ZfU0FMRVMoQU5OLDIwMDgsLCwsLCxOT0FVRElUKUBSQ19FU1RJTUFURShTQUxFUyxNRUFOLENBTF9UV","0EsMjAwOCwwKSkgKiAoUkdGX0VYQ0hfUkFURV9GUChBTk4sMjAwOCwsLCxVU0QpQFBfRVhDSF9SQVRFKFJDQV9DVVJSLFVTRCkpKQ==&amp;WINDOW=FIRST_POPUP&amp;HEIGHT=450&amp;WIDTH=450&amp;START_MAXIMIZED=FALSE&amp;VAR:CALENDAR=FIVEDAY&amp;VAR:SYMBOL=B1978V&amp;VAR:INDEX=0"}</definedName>
    <definedName name="_543__FDSAUDITLINK___3" hidden="1">{"fdsup://directions/FAT Viewer?action=UPDATE&amp;creator=factset&amp;DYN_ARGS=TRUE&amp;DOC_NAME=FAT:FQL_AUDITING_CLIENT_TEMPLATE.FAT&amp;display_string=Audit&amp;VAR:KEY=ZYXMHYFUNS&amp;VAR:QUERY=KChSR0ZfU0FMRVMoQU5OLDIwMDgsLCwsLCxOT0FVRElUKUBSQ19FU1RJTUFURShTQUxFUyxNRUFOLENBTF9UV","0EsMjAwOCwwKSkgKiAoUkdGX0VYQ0hfUkFURV9GUChBTk4sMjAwOCwsLCxVU0QpQFBfRVhDSF9SQVRFKFJDQV9DVVJSLFVTRCkpKQ==&amp;WINDOW=FIRST_POPUP&amp;HEIGHT=450&amp;WIDTH=450&amp;START_MAXIMIZED=FALSE&amp;VAR:CALENDAR=FIVEDAY&amp;VAR:SYMBOL=B1978V&amp;VAR:INDEX=0"}</definedName>
    <definedName name="_544__FDSAUDITLINK__" hidden="1">{"fdsup://directions/FAT Viewer?action=UPDATE&amp;creator=factset&amp;DYN_ARGS=TRUE&amp;DOC_NAME=FAT:FQL_AUDITING_CLIENT_TEMPLATE.FAT&amp;display_string=Audit&amp;VAR:KEY=LWPCFAJAZK&amp;VAR:QUERY=KChSR0ZfRUJJVF9PUEVSKEFOTiwyMDExLCwsLCwsTk9BVURJVClAUkNfRVNUSU1BVEUoRUJJVCxNRUFOLENBT","F9UV0EsMjAxMSwwKSkgKiAoUkdGX0VYQ0hfUkFURV9GUChBTk4sMjAxMSwsLCxVU0QpQFBfRVhDSF9SQVRFKFJDQV9DVVJSLFVTRCkpKQ==&amp;WINDOW=FIRST_POPUP&amp;HEIGHT=450&amp;WIDTH=450&amp;START_MAXIMIZED=FALSE&amp;VAR:CALENDAR=FIVEDAY&amp;VAR:SYMBOL=607912&amp;VAR:INDEX=0"}</definedName>
    <definedName name="_544__FDSAUDITLINK___1" hidden="1">{"fdsup://directions/FAT Viewer?action=UPDATE&amp;creator=factset&amp;DYN_ARGS=TRUE&amp;DOC_NAME=FAT:FQL_AUDITING_CLIENT_TEMPLATE.FAT&amp;display_string=Audit&amp;VAR:KEY=LWPCFAJAZK&amp;VAR:QUERY=KChSR0ZfRUJJVF9PUEVSKEFOTiwyMDExLCwsLCwsTk9BVURJVClAUkNfRVNUSU1BVEUoRUJJVCxNRUFOLENBT","F9UV0EsMjAxMSwwKSkgKiAoUkdGX0VYQ0hfUkFURV9GUChBTk4sMjAxMSwsLCxVU0QpQFBfRVhDSF9SQVRFKFJDQV9DVVJSLFVTRCkpKQ==&amp;WINDOW=FIRST_POPUP&amp;HEIGHT=450&amp;WIDTH=450&amp;START_MAXIMIZED=FALSE&amp;VAR:CALENDAR=FIVEDAY&amp;VAR:SYMBOL=607912&amp;VAR:INDEX=0"}</definedName>
    <definedName name="_544__FDSAUDITLINK___2" hidden="1">{"fdsup://directions/FAT Viewer?action=UPDATE&amp;creator=factset&amp;DYN_ARGS=TRUE&amp;DOC_NAME=FAT:FQL_AUDITING_CLIENT_TEMPLATE.FAT&amp;display_string=Audit&amp;VAR:KEY=LWPCFAJAZK&amp;VAR:QUERY=KChSR0ZfRUJJVF9PUEVSKEFOTiwyMDExLCwsLCwsTk9BVURJVClAUkNfRVNUSU1BVEUoRUJJVCxNRUFOLENBT","F9UV0EsMjAxMSwwKSkgKiAoUkdGX0VYQ0hfUkFURV9GUChBTk4sMjAxMSwsLCxVU0QpQFBfRVhDSF9SQVRFKFJDQV9DVVJSLFVTRCkpKQ==&amp;WINDOW=FIRST_POPUP&amp;HEIGHT=450&amp;WIDTH=450&amp;START_MAXIMIZED=FALSE&amp;VAR:CALENDAR=FIVEDAY&amp;VAR:SYMBOL=607912&amp;VAR:INDEX=0"}</definedName>
    <definedName name="_544__FDSAUDITLINK___3" hidden="1">{"fdsup://directions/FAT Viewer?action=UPDATE&amp;creator=factset&amp;DYN_ARGS=TRUE&amp;DOC_NAME=FAT:FQL_AUDITING_CLIENT_TEMPLATE.FAT&amp;display_string=Audit&amp;VAR:KEY=LWPCFAJAZK&amp;VAR:QUERY=KChSR0ZfRUJJVF9PUEVSKEFOTiwyMDExLCwsLCwsTk9BVURJVClAUkNfRVNUSU1BVEUoRUJJVCxNRUFOLENBT","F9UV0EsMjAxMSwwKSkgKiAoUkdGX0VYQ0hfUkFURV9GUChBTk4sMjAxMSwsLCxVU0QpQFBfRVhDSF9SQVRFKFJDQV9DVVJSLFVTRCkpKQ==&amp;WINDOW=FIRST_POPUP&amp;HEIGHT=450&amp;WIDTH=450&amp;START_MAXIMIZED=FALSE&amp;VAR:CALENDAR=FIVEDAY&amp;VAR:SYMBOL=607912&amp;VAR:INDEX=0"}</definedName>
    <definedName name="_545__FDSAUDITLINK__" hidden="1">{"fdsup://directions/FAT Viewer?action=UPDATE&amp;creator=factset&amp;DYN_ARGS=TRUE&amp;DOC_NAME=FAT:FQL_AUDITING_CLIENT_TEMPLATE.FAT&amp;display_string=Audit&amp;VAR:KEY=PKZSDIRAJO&amp;VAR:QUERY=KChSR0ZfU0FMRVMoQU5OLDIwMDksLCwsLCxOT0FVRElUKUBSQ19FU1RJTUFURShTQUxFUyxNRUFOLENBTF9UV","0EsMjAwOSwwKSkgKiAoUkdGX0VYQ0hfUkFURV9GUChBTk4sMjAwOSwsLCxVU0QpQFBfRVhDSF9SQVRFKFJDQV9DVVJSLFVTRCkpKQ==&amp;WINDOW=FIRST_POPUP&amp;HEIGHT=450&amp;WIDTH=450&amp;START_MAXIMIZED=FALSE&amp;VAR:CALENDAR=FIVEDAY&amp;VAR:SYMBOL=607912&amp;VAR:INDEX=0"}</definedName>
    <definedName name="_545__FDSAUDITLINK___1" hidden="1">{"fdsup://directions/FAT Viewer?action=UPDATE&amp;creator=factset&amp;DYN_ARGS=TRUE&amp;DOC_NAME=FAT:FQL_AUDITING_CLIENT_TEMPLATE.FAT&amp;display_string=Audit&amp;VAR:KEY=PKZSDIRAJO&amp;VAR:QUERY=KChSR0ZfU0FMRVMoQU5OLDIwMDksLCwsLCxOT0FVRElUKUBSQ19FU1RJTUFURShTQUxFUyxNRUFOLENBTF9UV","0EsMjAwOSwwKSkgKiAoUkdGX0VYQ0hfUkFURV9GUChBTk4sMjAwOSwsLCxVU0QpQFBfRVhDSF9SQVRFKFJDQV9DVVJSLFVTRCkpKQ==&amp;WINDOW=FIRST_POPUP&amp;HEIGHT=450&amp;WIDTH=450&amp;START_MAXIMIZED=FALSE&amp;VAR:CALENDAR=FIVEDAY&amp;VAR:SYMBOL=607912&amp;VAR:INDEX=0"}</definedName>
    <definedName name="_545__FDSAUDITLINK___2" hidden="1">{"fdsup://directions/FAT Viewer?action=UPDATE&amp;creator=factset&amp;DYN_ARGS=TRUE&amp;DOC_NAME=FAT:FQL_AUDITING_CLIENT_TEMPLATE.FAT&amp;display_string=Audit&amp;VAR:KEY=PKZSDIRAJO&amp;VAR:QUERY=KChSR0ZfU0FMRVMoQU5OLDIwMDksLCwsLCxOT0FVRElUKUBSQ19FU1RJTUFURShTQUxFUyxNRUFOLENBTF9UV","0EsMjAwOSwwKSkgKiAoUkdGX0VYQ0hfUkFURV9GUChBTk4sMjAwOSwsLCxVU0QpQFBfRVhDSF9SQVRFKFJDQV9DVVJSLFVTRCkpKQ==&amp;WINDOW=FIRST_POPUP&amp;HEIGHT=450&amp;WIDTH=450&amp;START_MAXIMIZED=FALSE&amp;VAR:CALENDAR=FIVEDAY&amp;VAR:SYMBOL=607912&amp;VAR:INDEX=0"}</definedName>
    <definedName name="_545__FDSAUDITLINK___3" hidden="1">{"fdsup://directions/FAT Viewer?action=UPDATE&amp;creator=factset&amp;DYN_ARGS=TRUE&amp;DOC_NAME=FAT:FQL_AUDITING_CLIENT_TEMPLATE.FAT&amp;display_string=Audit&amp;VAR:KEY=PKZSDIRAJO&amp;VAR:QUERY=KChSR0ZfU0FMRVMoQU5OLDIwMDksLCwsLCxOT0FVRElUKUBSQ19FU1RJTUFURShTQUxFUyxNRUFOLENBTF9UV","0EsMjAwOSwwKSkgKiAoUkdGX0VYQ0hfUkFURV9GUChBTk4sMjAwOSwsLCxVU0QpQFBfRVhDSF9SQVRFKFJDQV9DVVJSLFVTRCkpKQ==&amp;WINDOW=FIRST_POPUP&amp;HEIGHT=450&amp;WIDTH=450&amp;START_MAXIMIZED=FALSE&amp;VAR:CALENDAR=FIVEDAY&amp;VAR:SYMBOL=607912&amp;VAR:INDEX=0"}</definedName>
    <definedName name="_546__FDSAUDITLINK__" hidden="1">{"fdsup://directions/FAT Viewer?action=UPDATE&amp;creator=factset&amp;DYN_ARGS=TRUE&amp;DOC_NAME=FAT:FQL_AUDITING_CLIENT_TEMPLATE.FAT&amp;display_string=Audit&amp;VAR:KEY=FWFAVKVYTI&amp;VAR:QUERY=KChSR0ZfU0FMRVMoQU5OLDIwMTAsLCwsLCxOT0FVRElUKUBSQ19FU1RJTUFURShTQUxFUyxNRUFOLENBTF9UV","0EsMjAxMCwwKSkgKiAoUkdGX0VYQ0hfUkFURV9GUChBTk4sMjAxMCwsLCxVU0QpQFBfRVhDSF9SQVRFKFJDQV9DVVJSLFVTRCkpKQ==&amp;WINDOW=FIRST_POPUP&amp;HEIGHT=450&amp;WIDTH=450&amp;START_MAXIMIZED=FALSE&amp;VAR:CALENDAR=FIVEDAY&amp;VAR:SYMBOL=233917&amp;VAR:INDEX=0"}</definedName>
    <definedName name="_546__FDSAUDITLINK___1" hidden="1">{"fdsup://directions/FAT Viewer?action=UPDATE&amp;creator=factset&amp;DYN_ARGS=TRUE&amp;DOC_NAME=FAT:FQL_AUDITING_CLIENT_TEMPLATE.FAT&amp;display_string=Audit&amp;VAR:KEY=FWFAVKVYTI&amp;VAR:QUERY=KChSR0ZfU0FMRVMoQU5OLDIwMTAsLCwsLCxOT0FVRElUKUBSQ19FU1RJTUFURShTQUxFUyxNRUFOLENBTF9UV","0EsMjAxMCwwKSkgKiAoUkdGX0VYQ0hfUkFURV9GUChBTk4sMjAxMCwsLCxVU0QpQFBfRVhDSF9SQVRFKFJDQV9DVVJSLFVTRCkpKQ==&amp;WINDOW=FIRST_POPUP&amp;HEIGHT=450&amp;WIDTH=450&amp;START_MAXIMIZED=FALSE&amp;VAR:CALENDAR=FIVEDAY&amp;VAR:SYMBOL=233917&amp;VAR:INDEX=0"}</definedName>
    <definedName name="_546__FDSAUDITLINK___2" hidden="1">{"fdsup://directions/FAT Viewer?action=UPDATE&amp;creator=factset&amp;DYN_ARGS=TRUE&amp;DOC_NAME=FAT:FQL_AUDITING_CLIENT_TEMPLATE.FAT&amp;display_string=Audit&amp;VAR:KEY=FWFAVKVYTI&amp;VAR:QUERY=KChSR0ZfU0FMRVMoQU5OLDIwMTAsLCwsLCxOT0FVRElUKUBSQ19FU1RJTUFURShTQUxFUyxNRUFOLENBTF9UV","0EsMjAxMCwwKSkgKiAoUkdGX0VYQ0hfUkFURV9GUChBTk4sMjAxMCwsLCxVU0QpQFBfRVhDSF9SQVRFKFJDQV9DVVJSLFVTRCkpKQ==&amp;WINDOW=FIRST_POPUP&amp;HEIGHT=450&amp;WIDTH=450&amp;START_MAXIMIZED=FALSE&amp;VAR:CALENDAR=FIVEDAY&amp;VAR:SYMBOL=233917&amp;VAR:INDEX=0"}</definedName>
    <definedName name="_546__FDSAUDITLINK___3" hidden="1">{"fdsup://directions/FAT Viewer?action=UPDATE&amp;creator=factset&amp;DYN_ARGS=TRUE&amp;DOC_NAME=FAT:FQL_AUDITING_CLIENT_TEMPLATE.FAT&amp;display_string=Audit&amp;VAR:KEY=FWFAVKVYTI&amp;VAR:QUERY=KChSR0ZfU0FMRVMoQU5OLDIwMTAsLCwsLCxOT0FVRElUKUBSQ19FU1RJTUFURShTQUxFUyxNRUFOLENBTF9UV","0EsMjAxMCwwKSkgKiAoUkdGX0VYQ0hfUkFURV9GUChBTk4sMjAxMCwsLCxVU0QpQFBfRVhDSF9SQVRFKFJDQV9DVVJSLFVTRCkpKQ==&amp;WINDOW=FIRST_POPUP&amp;HEIGHT=450&amp;WIDTH=450&amp;START_MAXIMIZED=FALSE&amp;VAR:CALENDAR=FIVEDAY&amp;VAR:SYMBOL=233917&amp;VAR:INDEX=0"}</definedName>
    <definedName name="_547__FDSAUDITLINK__" hidden="1">{"fdsup://directions/FAT Viewer?action=UPDATE&amp;creator=factset&amp;DYN_ARGS=TRUE&amp;DOC_NAME=FAT:FQL_AUDITING_CLIENT_TEMPLATE.FAT&amp;display_string=Audit&amp;VAR:KEY=RYLKRMNEDS&amp;VAR:QUERY=KChSR0ZfU0FMRVMoQU5OLDIwMTEsLCwsLCxOT0FVRElUKUBSQ19FU1RJTUFURShTQUxFUyxNRUFOLENBTF9UV","0EsMjAxMSwwKSkgKiAoUkdGX0VYQ0hfUkFURV9GUChBTk4sMjAxMSwsLCxVU0QpQFBfRVhDSF9SQVRFKFJDQV9DVVJSLFVTRCkpKQ==&amp;WINDOW=FIRST_POPUP&amp;HEIGHT=450&amp;WIDTH=450&amp;START_MAXIMIZED=FALSE&amp;VAR:CALENDAR=FIVEDAY&amp;VAR:SYMBOL=289710&amp;VAR:INDEX=0"}</definedName>
    <definedName name="_547__FDSAUDITLINK___1" hidden="1">{"fdsup://directions/FAT Viewer?action=UPDATE&amp;creator=factset&amp;DYN_ARGS=TRUE&amp;DOC_NAME=FAT:FQL_AUDITING_CLIENT_TEMPLATE.FAT&amp;display_string=Audit&amp;VAR:KEY=RYLKRMNEDS&amp;VAR:QUERY=KChSR0ZfU0FMRVMoQU5OLDIwMTEsLCwsLCxOT0FVRElUKUBSQ19FU1RJTUFURShTQUxFUyxNRUFOLENBTF9UV","0EsMjAxMSwwKSkgKiAoUkdGX0VYQ0hfUkFURV9GUChBTk4sMjAxMSwsLCxVU0QpQFBfRVhDSF9SQVRFKFJDQV9DVVJSLFVTRCkpKQ==&amp;WINDOW=FIRST_POPUP&amp;HEIGHT=450&amp;WIDTH=450&amp;START_MAXIMIZED=FALSE&amp;VAR:CALENDAR=FIVEDAY&amp;VAR:SYMBOL=289710&amp;VAR:INDEX=0"}</definedName>
    <definedName name="_547__FDSAUDITLINK___2" hidden="1">{"fdsup://directions/FAT Viewer?action=UPDATE&amp;creator=factset&amp;DYN_ARGS=TRUE&amp;DOC_NAME=FAT:FQL_AUDITING_CLIENT_TEMPLATE.FAT&amp;display_string=Audit&amp;VAR:KEY=RYLKRMNEDS&amp;VAR:QUERY=KChSR0ZfU0FMRVMoQU5OLDIwMTEsLCwsLCxOT0FVRElUKUBSQ19FU1RJTUFURShTQUxFUyxNRUFOLENBTF9UV","0EsMjAxMSwwKSkgKiAoUkdGX0VYQ0hfUkFURV9GUChBTk4sMjAxMSwsLCxVU0QpQFBfRVhDSF9SQVRFKFJDQV9DVVJSLFVTRCkpKQ==&amp;WINDOW=FIRST_POPUP&amp;HEIGHT=450&amp;WIDTH=450&amp;START_MAXIMIZED=FALSE&amp;VAR:CALENDAR=FIVEDAY&amp;VAR:SYMBOL=289710&amp;VAR:INDEX=0"}</definedName>
    <definedName name="_547__FDSAUDITLINK___3" hidden="1">{"fdsup://directions/FAT Viewer?action=UPDATE&amp;creator=factset&amp;DYN_ARGS=TRUE&amp;DOC_NAME=FAT:FQL_AUDITING_CLIENT_TEMPLATE.FAT&amp;display_string=Audit&amp;VAR:KEY=RYLKRMNEDS&amp;VAR:QUERY=KChSR0ZfU0FMRVMoQU5OLDIwMTEsLCwsLCxOT0FVRElUKUBSQ19FU1RJTUFURShTQUxFUyxNRUFOLENBTF9UV","0EsMjAxMSwwKSkgKiAoUkdGX0VYQ0hfUkFURV9GUChBTk4sMjAxMSwsLCxVU0QpQFBfRVhDSF9SQVRFKFJDQV9DVVJSLFVTRCkpKQ==&amp;WINDOW=FIRST_POPUP&amp;HEIGHT=450&amp;WIDTH=450&amp;START_MAXIMIZED=FALSE&amp;VAR:CALENDAR=FIVEDAY&amp;VAR:SYMBOL=289710&amp;VAR:INDEX=0"}</definedName>
    <definedName name="_548__FDSAUDITLINK__" hidden="1">{"fdsup://directions/FAT Viewer?action=UPDATE&amp;creator=factset&amp;DYN_ARGS=TRUE&amp;DOC_NAME=FAT:FQL_AUDITING_CLIENT_TEMPLATE.FAT&amp;display_string=Audit&amp;VAR:KEY=NQTYHGPSBE&amp;VAR:QUERY=KChSR0ZfRUJJVERBX09QRVIoQU5OLDIwMTEsLCwsLCxOT0FVRElUKUBSQ19FU1RJTUFURShFQklUREEsTUVBT","ixDQUxfVFdBLDIwMTEsMCkpICogKFJHRl9FWENIX1JBVEVfRlAoQU5OLDIwMTEsLCwsVVNEKUBQX0VYQ0hfUkFURShSQ0FfQ1VSUixVU0QpKSk=&amp;WINDOW=FIRST_POPUP&amp;HEIGHT=450&amp;WIDTH=450&amp;START_MAXIMIZED=FALSE&amp;VAR:CALENDAR=FIVEDAY&amp;VAR:SYMBOL=B66T81&amp;VAR:INDEX=0"}</definedName>
    <definedName name="_548__FDSAUDITLINK___1" hidden="1">{"fdsup://directions/FAT Viewer?action=UPDATE&amp;creator=factset&amp;DYN_ARGS=TRUE&amp;DOC_NAME=FAT:FQL_AUDITING_CLIENT_TEMPLATE.FAT&amp;display_string=Audit&amp;VAR:KEY=NQTYHGPSBE&amp;VAR:QUERY=KChSR0ZfRUJJVERBX09QRVIoQU5OLDIwMTEsLCwsLCxOT0FVRElUKUBSQ19FU1RJTUFURShFQklUREEsTUVBT","ixDQUxfVFdBLDIwMTEsMCkpICogKFJHRl9FWENIX1JBVEVfRlAoQU5OLDIwMTEsLCwsVVNEKUBQX0VYQ0hfUkFURShSQ0FfQ1VSUixVU0QpKSk=&amp;WINDOW=FIRST_POPUP&amp;HEIGHT=450&amp;WIDTH=450&amp;START_MAXIMIZED=FALSE&amp;VAR:CALENDAR=FIVEDAY&amp;VAR:SYMBOL=B66T81&amp;VAR:INDEX=0"}</definedName>
    <definedName name="_548__FDSAUDITLINK___2" hidden="1">{"fdsup://directions/FAT Viewer?action=UPDATE&amp;creator=factset&amp;DYN_ARGS=TRUE&amp;DOC_NAME=FAT:FQL_AUDITING_CLIENT_TEMPLATE.FAT&amp;display_string=Audit&amp;VAR:KEY=NQTYHGPSBE&amp;VAR:QUERY=KChSR0ZfRUJJVERBX09QRVIoQU5OLDIwMTEsLCwsLCxOT0FVRElUKUBSQ19FU1RJTUFURShFQklUREEsTUVBT","ixDQUxfVFdBLDIwMTEsMCkpICogKFJHRl9FWENIX1JBVEVfRlAoQU5OLDIwMTEsLCwsVVNEKUBQX0VYQ0hfUkFURShSQ0FfQ1VSUixVU0QpKSk=&amp;WINDOW=FIRST_POPUP&amp;HEIGHT=450&amp;WIDTH=450&amp;START_MAXIMIZED=FALSE&amp;VAR:CALENDAR=FIVEDAY&amp;VAR:SYMBOL=B66T81&amp;VAR:INDEX=0"}</definedName>
    <definedName name="_548__FDSAUDITLINK___3" hidden="1">{"fdsup://directions/FAT Viewer?action=UPDATE&amp;creator=factset&amp;DYN_ARGS=TRUE&amp;DOC_NAME=FAT:FQL_AUDITING_CLIENT_TEMPLATE.FAT&amp;display_string=Audit&amp;VAR:KEY=NQTYHGPSBE&amp;VAR:QUERY=KChSR0ZfRUJJVERBX09QRVIoQU5OLDIwMTEsLCwsLCxOT0FVRElUKUBSQ19FU1RJTUFURShFQklUREEsTUVBT","ixDQUxfVFdBLDIwMTEsMCkpICogKFJHRl9FWENIX1JBVEVfRlAoQU5OLDIwMTEsLCwsVVNEKUBQX0VYQ0hfUkFURShSQ0FfQ1VSUixVU0QpKSk=&amp;WINDOW=FIRST_POPUP&amp;HEIGHT=450&amp;WIDTH=450&amp;START_MAXIMIZED=FALSE&amp;VAR:CALENDAR=FIVEDAY&amp;VAR:SYMBOL=B66T81&amp;VAR:INDEX=0"}</definedName>
    <definedName name="_54s16_" hidden="1">{#N/A,#N/A,FALSE,"UNIT";#N/A,#N/A,FALSE,"UNIT";#N/A,#N/A,FALSE,"계정"}</definedName>
    <definedName name="_55" localSheetId="37">#REF!</definedName>
    <definedName name="_55" localSheetId="23">#REF!</definedName>
    <definedName name="_55" localSheetId="6">#REF!</definedName>
    <definedName name="_55" localSheetId="11">#REF!</definedName>
    <definedName name="_55">#REF!</definedName>
    <definedName name="_55__123Graph_BChart_1C" localSheetId="37" hidden="1">#REF!</definedName>
    <definedName name="_55__123Graph_BChart_1C" localSheetId="23" hidden="1">#REF!</definedName>
    <definedName name="_55__123Graph_BChart_1C" localSheetId="6" hidden="1">#REF!</definedName>
    <definedName name="_55__123Graph_BChart_1C" localSheetId="11" hidden="1">#REF!</definedName>
    <definedName name="_55__123Graph_BChart_1C" hidden="1">#REF!</definedName>
    <definedName name="_55__123Graph_CCHART_18" localSheetId="37" hidden="1">#REF!</definedName>
    <definedName name="_55__123Graph_CCHART_18" localSheetId="23" hidden="1">#REF!</definedName>
    <definedName name="_55__123Graph_CCHART_18" localSheetId="6" hidden="1">#REF!</definedName>
    <definedName name="_55__123Graph_CCHART_18" localSheetId="11" hidden="1">#REF!</definedName>
    <definedName name="_55__123Graph_CCHART_18" hidden="1">#REF!</definedName>
    <definedName name="_55__123Graph_CCHART_7" localSheetId="37" hidden="1">#REF!</definedName>
    <definedName name="_55__123Graph_CCHART_7" localSheetId="23" hidden="1">#REF!</definedName>
    <definedName name="_55__123Graph_CCHART_7" localSheetId="6" hidden="1">#REF!</definedName>
    <definedName name="_55__123Graph_CCHART_7" localSheetId="11" hidden="1">#REF!</definedName>
    <definedName name="_55__123Graph_CCHART_7" hidden="1">#REF!</definedName>
    <definedName name="_55__FDSAUDITLINK__" hidden="1">{"fdsup://directions/FAT Viewer?action=UPDATE&amp;creator=factset&amp;DYN_ARGS=TRUE&amp;DOC_NAME=FAT:FQL_AUDITING_CLIENT_TEMPLATE.FAT&amp;display_string=Audit&amp;VAR:KEY=SNQRQXQJCF&amp;VAR:QUERY=UkdGX1BBWV9PVVRfUkFUSU8oQU5OLDIwMDksLCwsLCxOT0FVRElUKQ==&amp;WINDOW=FIRST_POPUP&amp;HEIGHT=45","0&amp;WIDTH=450&amp;START_MAXIMIZED=FALSE&amp;VAR:CALENDAR=FIVEDAY&amp;VAR:SYMBOL=B00LN4&amp;VAR:INDEX=0"}</definedName>
    <definedName name="_55__FDSAUDITLINK___1" hidden="1">{"fdsup://directions/FAT Viewer?action=UPDATE&amp;creator=factset&amp;DYN_ARGS=TRUE&amp;DOC_NAME=FAT:FQL_AUDITING_CLIENT_TEMPLATE.FAT&amp;display_string=Audit&amp;VAR:KEY=SNQRQXQJCF&amp;VAR:QUERY=UkdGX1BBWV9PVVRfUkFUSU8oQU5OLDIwMDksLCwsLCxOT0FVRElUKQ==&amp;WINDOW=FIRST_POPUP&amp;HEIGHT=45","0&amp;WIDTH=450&amp;START_MAXIMIZED=FALSE&amp;VAR:CALENDAR=FIVEDAY&amp;VAR:SYMBOL=B00LN4&amp;VAR:INDEX=0"}</definedName>
    <definedName name="_55__FDSAUDITLINK___2" hidden="1">{"fdsup://directions/FAT Viewer?action=UPDATE&amp;creator=factset&amp;DYN_ARGS=TRUE&amp;DOC_NAME=FAT:FQL_AUDITING_CLIENT_TEMPLATE.FAT&amp;display_string=Audit&amp;VAR:KEY=SNQRQXQJCF&amp;VAR:QUERY=UkdGX1BBWV9PVVRfUkFUSU8oQU5OLDIwMDksLCwsLCxOT0FVRElUKQ==&amp;WINDOW=FIRST_POPUP&amp;HEIGHT=45","0&amp;WIDTH=450&amp;START_MAXIMIZED=FALSE&amp;VAR:CALENDAR=FIVEDAY&amp;VAR:SYMBOL=B00LN4&amp;VAR:INDEX=0"}</definedName>
    <definedName name="_55__FDSAUDITLINK___3" hidden="1">{"fdsup://directions/FAT Viewer?action=UPDATE&amp;creator=factset&amp;DYN_ARGS=TRUE&amp;DOC_NAME=FAT:FQL_AUDITING_CLIENT_TEMPLATE.FAT&amp;display_string=Audit&amp;VAR:KEY=SNQRQXQJCF&amp;VAR:QUERY=UkdGX1BBWV9PVVRfUkFUSU8oQU5OLDIwMDksLCwsLCxOT0FVRElUKQ==&amp;WINDOW=FIRST_POPUP&amp;HEIGHT=45","0&amp;WIDTH=450&amp;START_MAXIMIZED=FALSE&amp;VAR:CALENDAR=FIVEDAY&amp;VAR:SYMBOL=B00LN4&amp;VAR:INDEX=0"}</definedName>
    <definedName name="_552__FDSAUDITLINK__" hidden="1">{"fdsup://directions/FAT Viewer?action=UPDATE&amp;creator=factset&amp;DYN_ARGS=TRUE&amp;DOC_NAME=FAT:FQL_AUDITING_CLIENT_TEMPLATE.FAT&amp;display_string=Audit&amp;VAR:KEY=FWTUPIBOBG&amp;VAR:QUERY=KChSR0ZfRUJJVF9PUEVSKEFOTiwyMDA5LCwsLCwsTk9BVURJVClAUkNfRVNUSU1BVEUoRUJJVCxNRUFOLENBT","F9UV0EsMjAwOSwwKSkgKiAoUkdGX0VYQ0hfUkFURV9GUChBTk4sMjAwOSwsLCxVU0QpQFBfRVhDSF9SQVRFKFJDQV9DVVJSLFVTRCkpKQ==&amp;WINDOW=FIRST_POPUP&amp;HEIGHT=450&amp;WIDTH=450&amp;START_MAXIMIZED=FALSE&amp;VAR:CALENDAR=FIVEDAY&amp;VAR:SYMBOL=B4Q153&amp;VAR:INDEX=0"}</definedName>
    <definedName name="_552__FDSAUDITLINK___1" hidden="1">{"fdsup://directions/FAT Viewer?action=UPDATE&amp;creator=factset&amp;DYN_ARGS=TRUE&amp;DOC_NAME=FAT:FQL_AUDITING_CLIENT_TEMPLATE.FAT&amp;display_string=Audit&amp;VAR:KEY=FWTUPIBOBG&amp;VAR:QUERY=KChSR0ZfRUJJVF9PUEVSKEFOTiwyMDA5LCwsLCwsTk9BVURJVClAUkNfRVNUSU1BVEUoRUJJVCxNRUFOLENBT","F9UV0EsMjAwOSwwKSkgKiAoUkdGX0VYQ0hfUkFURV9GUChBTk4sMjAwOSwsLCxVU0QpQFBfRVhDSF9SQVRFKFJDQV9DVVJSLFVTRCkpKQ==&amp;WINDOW=FIRST_POPUP&amp;HEIGHT=450&amp;WIDTH=450&amp;START_MAXIMIZED=FALSE&amp;VAR:CALENDAR=FIVEDAY&amp;VAR:SYMBOL=B4Q153&amp;VAR:INDEX=0"}</definedName>
    <definedName name="_552__FDSAUDITLINK___2" hidden="1">{"fdsup://directions/FAT Viewer?action=UPDATE&amp;creator=factset&amp;DYN_ARGS=TRUE&amp;DOC_NAME=FAT:FQL_AUDITING_CLIENT_TEMPLATE.FAT&amp;display_string=Audit&amp;VAR:KEY=FWTUPIBOBG&amp;VAR:QUERY=KChSR0ZfRUJJVF9PUEVSKEFOTiwyMDA5LCwsLCwsTk9BVURJVClAUkNfRVNUSU1BVEUoRUJJVCxNRUFOLENBT","F9UV0EsMjAwOSwwKSkgKiAoUkdGX0VYQ0hfUkFURV9GUChBTk4sMjAwOSwsLCxVU0QpQFBfRVhDSF9SQVRFKFJDQV9DVVJSLFVTRCkpKQ==&amp;WINDOW=FIRST_POPUP&amp;HEIGHT=450&amp;WIDTH=450&amp;START_MAXIMIZED=FALSE&amp;VAR:CALENDAR=FIVEDAY&amp;VAR:SYMBOL=B4Q153&amp;VAR:INDEX=0"}</definedName>
    <definedName name="_552__FDSAUDITLINK___3" hidden="1">{"fdsup://directions/FAT Viewer?action=UPDATE&amp;creator=factset&amp;DYN_ARGS=TRUE&amp;DOC_NAME=FAT:FQL_AUDITING_CLIENT_TEMPLATE.FAT&amp;display_string=Audit&amp;VAR:KEY=FWTUPIBOBG&amp;VAR:QUERY=KChSR0ZfRUJJVF9PUEVSKEFOTiwyMDA5LCwsLCwsTk9BVURJVClAUkNfRVNUSU1BVEUoRUJJVCxNRUFOLENBT","F9UV0EsMjAwOSwwKSkgKiAoUkdGX0VYQ0hfUkFURV9GUChBTk4sMjAwOSwsLCxVU0QpQFBfRVhDSF9SQVRFKFJDQV9DVVJSLFVTRCkpKQ==&amp;WINDOW=FIRST_POPUP&amp;HEIGHT=450&amp;WIDTH=450&amp;START_MAXIMIZED=FALSE&amp;VAR:CALENDAR=FIVEDAY&amp;VAR:SYMBOL=B4Q153&amp;VAR:INDEX=0"}</definedName>
    <definedName name="_553__FDSAUDITLINK__" hidden="1">{"fdsup://directions/FAT Viewer?action=UPDATE&amp;creator=factset&amp;DYN_ARGS=TRUE&amp;DOC_NAME=FAT:FQL_AUDITING_CLIENT_TEMPLATE.FAT&amp;display_string=Audit&amp;VAR:KEY=PINEFGREHS&amp;VAR:QUERY=KChSR0ZfU0FMRVMoQU5OLDIwMDgsLCwsLCxOT0FVRElUKUBSQ19FU1RJTUFURShTQUxFUyxNRUFOLENBTF9UV","0EsMjAwOCwwKSkgKiAoUkdGX0VYQ0hfUkFURV9GUChBTk4sMjAwOCwsLCxVU0QpQFBfRVhDSF9SQVRFKFJDQV9DVVJSLFVTRCkpKQ==&amp;WINDOW=FIRST_POPUP&amp;HEIGHT=450&amp;WIDTH=450&amp;START_MAXIMIZED=FALSE&amp;VAR:CALENDAR=FIVEDAY&amp;VAR:SYMBOL=B3PG22&amp;VAR:INDEX=0"}</definedName>
    <definedName name="_553__FDSAUDITLINK___1" hidden="1">{"fdsup://directions/FAT Viewer?action=UPDATE&amp;creator=factset&amp;DYN_ARGS=TRUE&amp;DOC_NAME=FAT:FQL_AUDITING_CLIENT_TEMPLATE.FAT&amp;display_string=Audit&amp;VAR:KEY=PINEFGREHS&amp;VAR:QUERY=KChSR0ZfU0FMRVMoQU5OLDIwMDgsLCwsLCxOT0FVRElUKUBSQ19FU1RJTUFURShTQUxFUyxNRUFOLENBTF9UV","0EsMjAwOCwwKSkgKiAoUkdGX0VYQ0hfUkFURV9GUChBTk4sMjAwOCwsLCxVU0QpQFBfRVhDSF9SQVRFKFJDQV9DVVJSLFVTRCkpKQ==&amp;WINDOW=FIRST_POPUP&amp;HEIGHT=450&amp;WIDTH=450&amp;START_MAXIMIZED=FALSE&amp;VAR:CALENDAR=FIVEDAY&amp;VAR:SYMBOL=B3PG22&amp;VAR:INDEX=0"}</definedName>
    <definedName name="_553__FDSAUDITLINK___2" hidden="1">{"fdsup://directions/FAT Viewer?action=UPDATE&amp;creator=factset&amp;DYN_ARGS=TRUE&amp;DOC_NAME=FAT:FQL_AUDITING_CLIENT_TEMPLATE.FAT&amp;display_string=Audit&amp;VAR:KEY=PINEFGREHS&amp;VAR:QUERY=KChSR0ZfU0FMRVMoQU5OLDIwMDgsLCwsLCxOT0FVRElUKUBSQ19FU1RJTUFURShTQUxFUyxNRUFOLENBTF9UV","0EsMjAwOCwwKSkgKiAoUkdGX0VYQ0hfUkFURV9GUChBTk4sMjAwOCwsLCxVU0QpQFBfRVhDSF9SQVRFKFJDQV9DVVJSLFVTRCkpKQ==&amp;WINDOW=FIRST_POPUP&amp;HEIGHT=450&amp;WIDTH=450&amp;START_MAXIMIZED=FALSE&amp;VAR:CALENDAR=FIVEDAY&amp;VAR:SYMBOL=B3PG22&amp;VAR:INDEX=0"}</definedName>
    <definedName name="_553__FDSAUDITLINK___3" hidden="1">{"fdsup://directions/FAT Viewer?action=UPDATE&amp;creator=factset&amp;DYN_ARGS=TRUE&amp;DOC_NAME=FAT:FQL_AUDITING_CLIENT_TEMPLATE.FAT&amp;display_string=Audit&amp;VAR:KEY=PINEFGREHS&amp;VAR:QUERY=KChSR0ZfU0FMRVMoQU5OLDIwMDgsLCwsLCxOT0FVRElUKUBSQ19FU1RJTUFURShTQUxFUyxNRUFOLENBTF9UV","0EsMjAwOCwwKSkgKiAoUkdGX0VYQ0hfUkFURV9GUChBTk4sMjAwOCwsLCxVU0QpQFBfRVhDSF9SQVRFKFJDQV9DVVJSLFVTRCkpKQ==&amp;WINDOW=FIRST_POPUP&amp;HEIGHT=450&amp;WIDTH=450&amp;START_MAXIMIZED=FALSE&amp;VAR:CALENDAR=FIVEDAY&amp;VAR:SYMBOL=B3PG22&amp;VAR:INDEX=0"}</definedName>
    <definedName name="_554__FDSAUDITLINK__" hidden="1">{"fdsup://directions/FAT Viewer?action=UPDATE&amp;creator=factset&amp;DYN_ARGS=TRUE&amp;DOC_NAME=FAT:FQL_AUDITING_CLIENT_TEMPLATE.FAT&amp;display_string=Audit&amp;VAR:KEY=DQJYBSTWHG&amp;VAR:QUERY=KChSR0ZfU0FMRVMoQU5OLDIwMDgsLCwsLCxOT0FVRElUKUBSQ19FU1RJTUFURShTQUxFUyxNRUFOLENBTF9UV","0EsMjAwOCwwKSkgKiAoUkdGX0VYQ0hfUkFURV9GUChBTk4sMjAwOCwsLCxVU0QpQFBfRVhDSF9SQVRFKFJDQV9DVVJSLFVTRCkpKQ==&amp;WINDOW=FIRST_POPUP&amp;HEIGHT=450&amp;WIDTH=450&amp;START_MAXIMIZED=FALSE&amp;VAR:CALENDAR=FIVEDAY&amp;VAR:SYMBOL=289710&amp;VAR:INDEX=0"}</definedName>
    <definedName name="_554__FDSAUDITLINK___1" hidden="1">{"fdsup://directions/FAT Viewer?action=UPDATE&amp;creator=factset&amp;DYN_ARGS=TRUE&amp;DOC_NAME=FAT:FQL_AUDITING_CLIENT_TEMPLATE.FAT&amp;display_string=Audit&amp;VAR:KEY=DQJYBSTWHG&amp;VAR:QUERY=KChSR0ZfU0FMRVMoQU5OLDIwMDgsLCwsLCxOT0FVRElUKUBSQ19FU1RJTUFURShTQUxFUyxNRUFOLENBTF9UV","0EsMjAwOCwwKSkgKiAoUkdGX0VYQ0hfUkFURV9GUChBTk4sMjAwOCwsLCxVU0QpQFBfRVhDSF9SQVRFKFJDQV9DVVJSLFVTRCkpKQ==&amp;WINDOW=FIRST_POPUP&amp;HEIGHT=450&amp;WIDTH=450&amp;START_MAXIMIZED=FALSE&amp;VAR:CALENDAR=FIVEDAY&amp;VAR:SYMBOL=289710&amp;VAR:INDEX=0"}</definedName>
    <definedName name="_554__FDSAUDITLINK___2" hidden="1">{"fdsup://directions/FAT Viewer?action=UPDATE&amp;creator=factset&amp;DYN_ARGS=TRUE&amp;DOC_NAME=FAT:FQL_AUDITING_CLIENT_TEMPLATE.FAT&amp;display_string=Audit&amp;VAR:KEY=DQJYBSTWHG&amp;VAR:QUERY=KChSR0ZfU0FMRVMoQU5OLDIwMDgsLCwsLCxOT0FVRElUKUBSQ19FU1RJTUFURShTQUxFUyxNRUFOLENBTF9UV","0EsMjAwOCwwKSkgKiAoUkdGX0VYQ0hfUkFURV9GUChBTk4sMjAwOCwsLCxVU0QpQFBfRVhDSF9SQVRFKFJDQV9DVVJSLFVTRCkpKQ==&amp;WINDOW=FIRST_POPUP&amp;HEIGHT=450&amp;WIDTH=450&amp;START_MAXIMIZED=FALSE&amp;VAR:CALENDAR=FIVEDAY&amp;VAR:SYMBOL=289710&amp;VAR:INDEX=0"}</definedName>
    <definedName name="_554__FDSAUDITLINK___3" hidden="1">{"fdsup://directions/FAT Viewer?action=UPDATE&amp;creator=factset&amp;DYN_ARGS=TRUE&amp;DOC_NAME=FAT:FQL_AUDITING_CLIENT_TEMPLATE.FAT&amp;display_string=Audit&amp;VAR:KEY=DQJYBSTWHG&amp;VAR:QUERY=KChSR0ZfU0FMRVMoQU5OLDIwMDgsLCwsLCxOT0FVRElUKUBSQ19FU1RJTUFURShTQUxFUyxNRUFOLENBTF9UV","0EsMjAwOCwwKSkgKiAoUkdGX0VYQ0hfUkFURV9GUChBTk4sMjAwOCwsLCxVU0QpQFBfRVhDSF9SQVRFKFJDQV9DVVJSLFVTRCkpKQ==&amp;WINDOW=FIRST_POPUP&amp;HEIGHT=450&amp;WIDTH=450&amp;START_MAXIMIZED=FALSE&amp;VAR:CALENDAR=FIVEDAY&amp;VAR:SYMBOL=289710&amp;VAR:INDEX=0"}</definedName>
    <definedName name="_5548" localSheetId="6">#REF!</definedName>
    <definedName name="_5548" localSheetId="11">#REF!</definedName>
    <definedName name="_5548">#REF!</definedName>
    <definedName name="_55555" localSheetId="37">#REF!</definedName>
    <definedName name="_55555" localSheetId="23">#REF!</definedName>
    <definedName name="_55555" localSheetId="6">#REF!</definedName>
    <definedName name="_55555" localSheetId="11">#REF!</definedName>
    <definedName name="_55555">#REF!</definedName>
    <definedName name="_556" localSheetId="6">#REF!</definedName>
    <definedName name="_556" localSheetId="11">#REF!</definedName>
    <definedName name="_556">#REF!</definedName>
    <definedName name="_559__FDSAUDITLINK__" hidden="1">{"fdsup://directions/FAT Viewer?action=UPDATE&amp;creator=factset&amp;DYN_ARGS=TRUE&amp;DOC_NAME=FAT:FQL_AUDITING_CLIENT_TEMPLATE.FAT&amp;display_string=Audit&amp;VAR:KEY=DMVCTEJWDS&amp;VAR:QUERY=KChSR0ZfRUJJVF9PUEVSKEFOTiwyMDEwLCwsLCwsTk9BVURJVClAUkNfRVNUSU1BVEUoRUJJVCxNRUFOLENBT","F9UV0EsMjAxMCwwKSkgKiAoUkdGX0VYQ0hfUkFURV9GUChBTk4sMjAxMCwsLCxVU0QpQFBfRVhDSF9SQVRFKFJDQV9DVVJSLFVTRCkpKQ==&amp;WINDOW=FIRST_POPUP&amp;HEIGHT=450&amp;WIDTH=450&amp;START_MAXIMIZED=FALSE&amp;VAR:CALENDAR=FIVEDAY&amp;VAR:SYMBOL=B1WJ4X&amp;VAR:INDEX=0"}</definedName>
    <definedName name="_559__FDSAUDITLINK___1" hidden="1">{"fdsup://directions/FAT Viewer?action=UPDATE&amp;creator=factset&amp;DYN_ARGS=TRUE&amp;DOC_NAME=FAT:FQL_AUDITING_CLIENT_TEMPLATE.FAT&amp;display_string=Audit&amp;VAR:KEY=DMVCTEJWDS&amp;VAR:QUERY=KChSR0ZfRUJJVF9PUEVSKEFOTiwyMDEwLCwsLCwsTk9BVURJVClAUkNfRVNUSU1BVEUoRUJJVCxNRUFOLENBT","F9UV0EsMjAxMCwwKSkgKiAoUkdGX0VYQ0hfUkFURV9GUChBTk4sMjAxMCwsLCxVU0QpQFBfRVhDSF9SQVRFKFJDQV9DVVJSLFVTRCkpKQ==&amp;WINDOW=FIRST_POPUP&amp;HEIGHT=450&amp;WIDTH=450&amp;START_MAXIMIZED=FALSE&amp;VAR:CALENDAR=FIVEDAY&amp;VAR:SYMBOL=B1WJ4X&amp;VAR:INDEX=0"}</definedName>
    <definedName name="_559__FDSAUDITLINK___2" hidden="1">{"fdsup://directions/FAT Viewer?action=UPDATE&amp;creator=factset&amp;DYN_ARGS=TRUE&amp;DOC_NAME=FAT:FQL_AUDITING_CLIENT_TEMPLATE.FAT&amp;display_string=Audit&amp;VAR:KEY=DMVCTEJWDS&amp;VAR:QUERY=KChSR0ZfRUJJVF9PUEVSKEFOTiwyMDEwLCwsLCwsTk9BVURJVClAUkNfRVNUSU1BVEUoRUJJVCxNRUFOLENBT","F9UV0EsMjAxMCwwKSkgKiAoUkdGX0VYQ0hfUkFURV9GUChBTk4sMjAxMCwsLCxVU0QpQFBfRVhDSF9SQVRFKFJDQV9DVVJSLFVTRCkpKQ==&amp;WINDOW=FIRST_POPUP&amp;HEIGHT=450&amp;WIDTH=450&amp;START_MAXIMIZED=FALSE&amp;VAR:CALENDAR=FIVEDAY&amp;VAR:SYMBOL=B1WJ4X&amp;VAR:INDEX=0"}</definedName>
    <definedName name="_559__FDSAUDITLINK___3" hidden="1">{"fdsup://directions/FAT Viewer?action=UPDATE&amp;creator=factset&amp;DYN_ARGS=TRUE&amp;DOC_NAME=FAT:FQL_AUDITING_CLIENT_TEMPLATE.FAT&amp;display_string=Audit&amp;VAR:KEY=DMVCTEJWDS&amp;VAR:QUERY=KChSR0ZfRUJJVF9PUEVSKEFOTiwyMDEwLCwsLCwsTk9BVURJVClAUkNfRVNUSU1BVEUoRUJJVCxNRUFOLENBT","F9UV0EsMjAxMCwwKSkgKiAoUkdGX0VYQ0hfUkFURV9GUChBTk4sMjAxMCwsLCxVU0QpQFBfRVhDSF9SQVRFKFJDQV9DVVJSLFVTRCkpKQ==&amp;WINDOW=FIRST_POPUP&amp;HEIGHT=450&amp;WIDTH=450&amp;START_MAXIMIZED=FALSE&amp;VAR:CALENDAR=FIVEDAY&amp;VAR:SYMBOL=B1WJ4X&amp;VAR:INDEX=0"}</definedName>
    <definedName name="_56" localSheetId="37">#REF!</definedName>
    <definedName name="_56" localSheetId="23">#REF!</definedName>
    <definedName name="_56" localSheetId="6">#REF!</definedName>
    <definedName name="_56" localSheetId="11">#REF!</definedName>
    <definedName name="_56">#REF!</definedName>
    <definedName name="_56__123Graph_BChart_1E" localSheetId="37" hidden="1">#REF!</definedName>
    <definedName name="_56__123Graph_BChart_1E" localSheetId="23" hidden="1">#REF!</definedName>
    <definedName name="_56__123Graph_BChart_1E" localSheetId="6" hidden="1">#REF!</definedName>
    <definedName name="_56__123Graph_BChart_1E" localSheetId="11" hidden="1">#REF!</definedName>
    <definedName name="_56__123Graph_BChart_1E" hidden="1">#REF!</definedName>
    <definedName name="_56__123Graph_CCHART_3" localSheetId="37" hidden="1">#REF!</definedName>
    <definedName name="_56__123Graph_CCHART_3" localSheetId="23" hidden="1">#REF!</definedName>
    <definedName name="_56__123Graph_CCHART_3" localSheetId="6" hidden="1">#REF!</definedName>
    <definedName name="_56__123Graph_CCHART_3" localSheetId="11" hidden="1">#REF!</definedName>
    <definedName name="_56__123Graph_CCHART_3" hidden="1">#REF!</definedName>
    <definedName name="_56__123Graph_CCHART_8" localSheetId="37" hidden="1">#REF!</definedName>
    <definedName name="_56__123Graph_CCHART_8" localSheetId="23" hidden="1">#REF!</definedName>
    <definedName name="_56__123Graph_CCHART_8" localSheetId="6" hidden="1">#REF!</definedName>
    <definedName name="_56__123Graph_CCHART_8" localSheetId="11" hidden="1">#REF!</definedName>
    <definedName name="_56__123Graph_CCHART_8" hidden="1">#REF!</definedName>
    <definedName name="_56__FDSAUDITLINK__" hidden="1">{"fdsup://directions/FAT Viewer?action=UPDATE&amp;creator=factset&amp;DYN_ARGS=TRUE&amp;DOC_NAME=FAT:FQL_AUDITING_CLIENT_TEMPLATE.FAT&amp;display_string=Audit&amp;VAR:KEY=CVQJADCPUZ&amp;VAR:QUERY=UkdGX1BBWV9PVVRfUkFUSU8oQU5OLDIwMDksLCwsLCxOT0FVRElUKQ==&amp;WINDOW=FIRST_POPUP&amp;HEIGHT=45","0&amp;WIDTH=450&amp;START_MAXIMIZED=FALSE&amp;VAR:CALENDAR=FIVEDAY&amp;VAR:SYMBOL=B3KWSY&amp;VAR:INDEX=0"}</definedName>
    <definedName name="_56__FDSAUDITLINK___1" hidden="1">{"fdsup://directions/FAT Viewer?action=UPDATE&amp;creator=factset&amp;DYN_ARGS=TRUE&amp;DOC_NAME=FAT:FQL_AUDITING_CLIENT_TEMPLATE.FAT&amp;display_string=Audit&amp;VAR:KEY=CVQJADCPUZ&amp;VAR:QUERY=UkdGX1BBWV9PVVRfUkFUSU8oQU5OLDIwMDksLCwsLCxOT0FVRElUKQ==&amp;WINDOW=FIRST_POPUP&amp;HEIGHT=45","0&amp;WIDTH=450&amp;START_MAXIMIZED=FALSE&amp;VAR:CALENDAR=FIVEDAY&amp;VAR:SYMBOL=B3KWSY&amp;VAR:INDEX=0"}</definedName>
    <definedName name="_56__FDSAUDITLINK___2" hidden="1">{"fdsup://directions/FAT Viewer?action=UPDATE&amp;creator=factset&amp;DYN_ARGS=TRUE&amp;DOC_NAME=FAT:FQL_AUDITING_CLIENT_TEMPLATE.FAT&amp;display_string=Audit&amp;VAR:KEY=CVQJADCPUZ&amp;VAR:QUERY=UkdGX1BBWV9PVVRfUkFUSU8oQU5OLDIwMDksLCwsLCxOT0FVRElUKQ==&amp;WINDOW=FIRST_POPUP&amp;HEIGHT=45","0&amp;WIDTH=450&amp;START_MAXIMIZED=FALSE&amp;VAR:CALENDAR=FIVEDAY&amp;VAR:SYMBOL=B3KWSY&amp;VAR:INDEX=0"}</definedName>
    <definedName name="_56__FDSAUDITLINK___3" hidden="1">{"fdsup://directions/FAT Viewer?action=UPDATE&amp;creator=factset&amp;DYN_ARGS=TRUE&amp;DOC_NAME=FAT:FQL_AUDITING_CLIENT_TEMPLATE.FAT&amp;display_string=Audit&amp;VAR:KEY=CVQJADCPUZ&amp;VAR:QUERY=UkdGX1BBWV9PVVRfUkFUSU8oQU5OLDIwMDksLCwsLCxOT0FVRElUKQ==&amp;WINDOW=FIRST_POPUP&amp;HEIGHT=45","0&amp;WIDTH=450&amp;START_MAXIMIZED=FALSE&amp;VAR:CALENDAR=FIVEDAY&amp;VAR:SYMBOL=B3KWSY&amp;VAR:INDEX=0"}</definedName>
    <definedName name="_560__FDSAUDITLINK__" hidden="1">{"fdsup://directions/FAT Viewer?action=UPDATE&amp;creator=factset&amp;DYN_ARGS=TRUE&amp;DOC_NAME=FAT:FQL_AUDITING_CLIENT_TEMPLATE.FAT&amp;display_string=Audit&amp;VAR:KEY=TSJSFCFULW&amp;VAR:QUERY=KChSR0ZfU0FMRVMoQU5OLDIwMDgsLCwsLCxOT0FVRElUKUBSQ19FU1RJTUFURShTQUxFUyxNRUFOLENBTF9UV","0EsMjAwOCwwKSkgKiAoUkdGX0VYQ0hfUkFURV9GUChBTk4sMjAwOCwsLCxVU0QpQFBfRVhDSF9SQVRFKFJDQV9DVVJSLFVTRCkpKQ==&amp;WINDOW=FIRST_POPUP&amp;HEIGHT=450&amp;WIDTH=450&amp;START_MAXIMIZED=FALSE&amp;VAR:CALENDAR=FIVEDAY&amp;VAR:SYMBOL=B1WJ4X&amp;VAR:INDEX=0"}</definedName>
    <definedName name="_560__FDSAUDITLINK___1" hidden="1">{"fdsup://directions/FAT Viewer?action=UPDATE&amp;creator=factset&amp;DYN_ARGS=TRUE&amp;DOC_NAME=FAT:FQL_AUDITING_CLIENT_TEMPLATE.FAT&amp;display_string=Audit&amp;VAR:KEY=TSJSFCFULW&amp;VAR:QUERY=KChSR0ZfU0FMRVMoQU5OLDIwMDgsLCwsLCxOT0FVRElUKUBSQ19FU1RJTUFURShTQUxFUyxNRUFOLENBTF9UV","0EsMjAwOCwwKSkgKiAoUkdGX0VYQ0hfUkFURV9GUChBTk4sMjAwOCwsLCxVU0QpQFBfRVhDSF9SQVRFKFJDQV9DVVJSLFVTRCkpKQ==&amp;WINDOW=FIRST_POPUP&amp;HEIGHT=450&amp;WIDTH=450&amp;START_MAXIMIZED=FALSE&amp;VAR:CALENDAR=FIVEDAY&amp;VAR:SYMBOL=B1WJ4X&amp;VAR:INDEX=0"}</definedName>
    <definedName name="_560__FDSAUDITLINK___2" hidden="1">{"fdsup://directions/FAT Viewer?action=UPDATE&amp;creator=factset&amp;DYN_ARGS=TRUE&amp;DOC_NAME=FAT:FQL_AUDITING_CLIENT_TEMPLATE.FAT&amp;display_string=Audit&amp;VAR:KEY=TSJSFCFULW&amp;VAR:QUERY=KChSR0ZfU0FMRVMoQU5OLDIwMDgsLCwsLCxOT0FVRElUKUBSQ19FU1RJTUFURShTQUxFUyxNRUFOLENBTF9UV","0EsMjAwOCwwKSkgKiAoUkdGX0VYQ0hfUkFURV9GUChBTk4sMjAwOCwsLCxVU0QpQFBfRVhDSF9SQVRFKFJDQV9DVVJSLFVTRCkpKQ==&amp;WINDOW=FIRST_POPUP&amp;HEIGHT=450&amp;WIDTH=450&amp;START_MAXIMIZED=FALSE&amp;VAR:CALENDAR=FIVEDAY&amp;VAR:SYMBOL=B1WJ4X&amp;VAR:INDEX=0"}</definedName>
    <definedName name="_560__FDSAUDITLINK___3" hidden="1">{"fdsup://directions/FAT Viewer?action=UPDATE&amp;creator=factset&amp;DYN_ARGS=TRUE&amp;DOC_NAME=FAT:FQL_AUDITING_CLIENT_TEMPLATE.FAT&amp;display_string=Audit&amp;VAR:KEY=TSJSFCFULW&amp;VAR:QUERY=KChSR0ZfU0FMRVMoQU5OLDIwMDgsLCwsLCxOT0FVRElUKUBSQ19FU1RJTUFURShTQUxFUyxNRUFOLENBTF9UV","0EsMjAwOCwwKSkgKiAoUkdGX0VYQ0hfUkFURV9GUChBTk4sMjAwOCwsLCxVU0QpQFBfRVhDSF9SQVRFKFJDQV9DVVJSLFVTRCkpKQ==&amp;WINDOW=FIRST_POPUP&amp;HEIGHT=450&amp;WIDTH=450&amp;START_MAXIMIZED=FALSE&amp;VAR:CALENDAR=FIVEDAY&amp;VAR:SYMBOL=B1WJ4X&amp;VAR:INDEX=0"}</definedName>
    <definedName name="_561__FDSAUDITLINK__" hidden="1">{"fdsup://directions/FAT Viewer?action=UPDATE&amp;creator=factset&amp;DYN_ARGS=TRUE&amp;DOC_NAME=FAT:FQL_AUDITING_CLIENT_TEMPLATE.FAT&amp;display_string=Audit&amp;VAR:KEY=XKFWVYTGLU&amp;VAR:QUERY=KChSR0ZfRUJJVERBX09QRVIoQU5OLDIwMTAsLCwsLCxOT0FVRElUKUBSQ19FU1RJTUFURShFQklUREEsTUVBT","ixDQUxfVFdBLDIwMTAsMCkpICogKFJHRl9FWENIX1JBVEVfRlAoQU5OLDIwMTAsLCwsVVNEKUBQX0VYQ0hfUkFURShSQ0FfQ1VSUixVU0QpKSk=&amp;WINDOW=FIRST_POPUP&amp;HEIGHT=450&amp;WIDTH=450&amp;START_MAXIMIZED=FALSE&amp;VAR:CALENDAR=FIVEDAY&amp;VAR:SYMBOL=B66T81&amp;VAR:INDEX=0"}</definedName>
    <definedName name="_561__FDSAUDITLINK___1" hidden="1">{"fdsup://directions/FAT Viewer?action=UPDATE&amp;creator=factset&amp;DYN_ARGS=TRUE&amp;DOC_NAME=FAT:FQL_AUDITING_CLIENT_TEMPLATE.FAT&amp;display_string=Audit&amp;VAR:KEY=XKFWVYTGLU&amp;VAR:QUERY=KChSR0ZfRUJJVERBX09QRVIoQU5OLDIwMTAsLCwsLCxOT0FVRElUKUBSQ19FU1RJTUFURShFQklUREEsTUVBT","ixDQUxfVFdBLDIwMTAsMCkpICogKFJHRl9FWENIX1JBVEVfRlAoQU5OLDIwMTAsLCwsVVNEKUBQX0VYQ0hfUkFURShSQ0FfQ1VSUixVU0QpKSk=&amp;WINDOW=FIRST_POPUP&amp;HEIGHT=450&amp;WIDTH=450&amp;START_MAXIMIZED=FALSE&amp;VAR:CALENDAR=FIVEDAY&amp;VAR:SYMBOL=B66T81&amp;VAR:INDEX=0"}</definedName>
    <definedName name="_561__FDSAUDITLINK___2" hidden="1">{"fdsup://directions/FAT Viewer?action=UPDATE&amp;creator=factset&amp;DYN_ARGS=TRUE&amp;DOC_NAME=FAT:FQL_AUDITING_CLIENT_TEMPLATE.FAT&amp;display_string=Audit&amp;VAR:KEY=XKFWVYTGLU&amp;VAR:QUERY=KChSR0ZfRUJJVERBX09QRVIoQU5OLDIwMTAsLCwsLCxOT0FVRElUKUBSQ19FU1RJTUFURShFQklUREEsTUVBT","ixDQUxfVFdBLDIwMTAsMCkpICogKFJHRl9FWENIX1JBVEVfRlAoQU5OLDIwMTAsLCwsVVNEKUBQX0VYQ0hfUkFURShSQ0FfQ1VSUixVU0QpKSk=&amp;WINDOW=FIRST_POPUP&amp;HEIGHT=450&amp;WIDTH=450&amp;START_MAXIMIZED=FALSE&amp;VAR:CALENDAR=FIVEDAY&amp;VAR:SYMBOL=B66T81&amp;VAR:INDEX=0"}</definedName>
    <definedName name="_561__FDSAUDITLINK___3" hidden="1">{"fdsup://directions/FAT Viewer?action=UPDATE&amp;creator=factset&amp;DYN_ARGS=TRUE&amp;DOC_NAME=FAT:FQL_AUDITING_CLIENT_TEMPLATE.FAT&amp;display_string=Audit&amp;VAR:KEY=XKFWVYTGLU&amp;VAR:QUERY=KChSR0ZfRUJJVERBX09QRVIoQU5OLDIwMTAsLCwsLCxOT0FVRElUKUBSQ19FU1RJTUFURShFQklUREEsTUVBT","ixDQUxfVFdBLDIwMTAsMCkpICogKFJHRl9FWENIX1JBVEVfRlAoQU5OLDIwMTAsLCwsVVNEKUBQX0VYQ0hfUkFURShSQ0FfQ1VSUixVU0QpKSk=&amp;WINDOW=FIRST_POPUP&amp;HEIGHT=450&amp;WIDTH=450&amp;START_MAXIMIZED=FALSE&amp;VAR:CALENDAR=FIVEDAY&amp;VAR:SYMBOL=B66T81&amp;VAR:INDEX=0"}</definedName>
    <definedName name="_562__FDSAUDITLINK__" hidden="1">{"fdsup://directions/FAT Viewer?action=UPDATE&amp;creator=factset&amp;DYN_ARGS=TRUE&amp;DOC_NAME=FAT:FQL_AUDITING_CLIENT_TEMPLATE.FAT&amp;display_string=Audit&amp;VAR:KEY=FSNKXIFYBW&amp;VAR:QUERY=KChSR0ZfRUJJVERBX09QRVIoQU5OLDIwMTEsLCwsLCxOT0FVRElUKUBSQ19FU1RJTUFURShFQklUREEsTUVBT","ixDQUxfVFdBLDIwMTEsMCkpICogKFJHRl9FWENIX1JBVEVfRlAoQU5OLDIwMTEsLCwsVVNEKUBQX0VYQ0hfUkFURShSQ0FfQ1VSUixVU0QpKSk=&amp;WINDOW=FIRST_POPUP&amp;HEIGHT=450&amp;WIDTH=450&amp;START_MAXIMIZED=FALSE&amp;VAR:CALENDAR=FIVEDAY&amp;VAR:SYMBOL=B1978V&amp;VAR:INDEX=0"}</definedName>
    <definedName name="_562__FDSAUDITLINK___1" hidden="1">{"fdsup://directions/FAT Viewer?action=UPDATE&amp;creator=factset&amp;DYN_ARGS=TRUE&amp;DOC_NAME=FAT:FQL_AUDITING_CLIENT_TEMPLATE.FAT&amp;display_string=Audit&amp;VAR:KEY=FSNKXIFYBW&amp;VAR:QUERY=KChSR0ZfRUJJVERBX09QRVIoQU5OLDIwMTEsLCwsLCxOT0FVRElUKUBSQ19FU1RJTUFURShFQklUREEsTUVBT","ixDQUxfVFdBLDIwMTEsMCkpICogKFJHRl9FWENIX1JBVEVfRlAoQU5OLDIwMTEsLCwsVVNEKUBQX0VYQ0hfUkFURShSQ0FfQ1VSUixVU0QpKSk=&amp;WINDOW=FIRST_POPUP&amp;HEIGHT=450&amp;WIDTH=450&amp;START_MAXIMIZED=FALSE&amp;VAR:CALENDAR=FIVEDAY&amp;VAR:SYMBOL=B1978V&amp;VAR:INDEX=0"}</definedName>
    <definedName name="_562__FDSAUDITLINK___2" hidden="1">{"fdsup://directions/FAT Viewer?action=UPDATE&amp;creator=factset&amp;DYN_ARGS=TRUE&amp;DOC_NAME=FAT:FQL_AUDITING_CLIENT_TEMPLATE.FAT&amp;display_string=Audit&amp;VAR:KEY=FSNKXIFYBW&amp;VAR:QUERY=KChSR0ZfRUJJVERBX09QRVIoQU5OLDIwMTEsLCwsLCxOT0FVRElUKUBSQ19FU1RJTUFURShFQklUREEsTUVBT","ixDQUxfVFdBLDIwMTEsMCkpICogKFJHRl9FWENIX1JBVEVfRlAoQU5OLDIwMTEsLCwsVVNEKUBQX0VYQ0hfUkFURShSQ0FfQ1VSUixVU0QpKSk=&amp;WINDOW=FIRST_POPUP&amp;HEIGHT=450&amp;WIDTH=450&amp;START_MAXIMIZED=FALSE&amp;VAR:CALENDAR=FIVEDAY&amp;VAR:SYMBOL=B1978V&amp;VAR:INDEX=0"}</definedName>
    <definedName name="_562__FDSAUDITLINK___3" hidden="1">{"fdsup://directions/FAT Viewer?action=UPDATE&amp;creator=factset&amp;DYN_ARGS=TRUE&amp;DOC_NAME=FAT:FQL_AUDITING_CLIENT_TEMPLATE.FAT&amp;display_string=Audit&amp;VAR:KEY=FSNKXIFYBW&amp;VAR:QUERY=KChSR0ZfRUJJVERBX09QRVIoQU5OLDIwMTEsLCwsLCxOT0FVRElUKUBSQ19FU1RJTUFURShFQklUREEsTUVBT","ixDQUxfVFdBLDIwMTEsMCkpICogKFJHRl9FWENIX1JBVEVfRlAoQU5OLDIwMTEsLCwsVVNEKUBQX0VYQ0hfUkFURShSQ0FfQ1VSUixVU0QpKSk=&amp;WINDOW=FIRST_POPUP&amp;HEIGHT=450&amp;WIDTH=450&amp;START_MAXIMIZED=FALSE&amp;VAR:CALENDAR=FIVEDAY&amp;VAR:SYMBOL=B1978V&amp;VAR:INDEX=0"}</definedName>
    <definedName name="_563" localSheetId="6">#REF!</definedName>
    <definedName name="_563" localSheetId="11">#REF!</definedName>
    <definedName name="_563">#REF!</definedName>
    <definedName name="_563__FDSAUDITLINK__" hidden="1">{"fdsup://directions/FAT Viewer?action=UPDATE&amp;creator=factset&amp;DYN_ARGS=TRUE&amp;DOC_NAME=FAT:FQL_AUDITING_CLIENT_TEMPLATE.FAT&amp;display_string=Audit&amp;VAR:KEY=VARWBYPAFE&amp;VAR:QUERY=KChSR0ZfRUJJVERBX09QRVIoQU5OLDIwMTEsLCwsLCxOT0FVRElUKUBSQ19FU1RJTUFURShFQklUREEsTUVBT","ixDQUxfVFdBLDIwMTEsMCkpICogKFJHRl9FWENIX1JBVEVfRlAoQU5OLDIwMTEsLCwsVVNEKUBQX0VYQ0hfUkFURShSQ0FfQ1VSUixVU0QpKSk=&amp;WINDOW=FIRST_POPUP&amp;HEIGHT=450&amp;WIDTH=450&amp;START_MAXIMIZED=FALSE&amp;VAR:CALENDAR=FIVEDAY&amp;VAR:SYMBOL=B0J31M&amp;VAR:INDEX=0"}</definedName>
    <definedName name="_563__FDSAUDITLINK___1" hidden="1">{"fdsup://directions/FAT Viewer?action=UPDATE&amp;creator=factset&amp;DYN_ARGS=TRUE&amp;DOC_NAME=FAT:FQL_AUDITING_CLIENT_TEMPLATE.FAT&amp;display_string=Audit&amp;VAR:KEY=VARWBYPAFE&amp;VAR:QUERY=KChSR0ZfRUJJVERBX09QRVIoQU5OLDIwMTEsLCwsLCxOT0FVRElUKUBSQ19FU1RJTUFURShFQklUREEsTUVBT","ixDQUxfVFdBLDIwMTEsMCkpICogKFJHRl9FWENIX1JBVEVfRlAoQU5OLDIwMTEsLCwsVVNEKUBQX0VYQ0hfUkFURShSQ0FfQ1VSUixVU0QpKSk=&amp;WINDOW=FIRST_POPUP&amp;HEIGHT=450&amp;WIDTH=450&amp;START_MAXIMIZED=FALSE&amp;VAR:CALENDAR=FIVEDAY&amp;VAR:SYMBOL=B0J31M&amp;VAR:INDEX=0"}</definedName>
    <definedName name="_563__FDSAUDITLINK___2" hidden="1">{"fdsup://directions/FAT Viewer?action=UPDATE&amp;creator=factset&amp;DYN_ARGS=TRUE&amp;DOC_NAME=FAT:FQL_AUDITING_CLIENT_TEMPLATE.FAT&amp;display_string=Audit&amp;VAR:KEY=VARWBYPAFE&amp;VAR:QUERY=KChSR0ZfRUJJVERBX09QRVIoQU5OLDIwMTEsLCwsLCxOT0FVRElUKUBSQ19FU1RJTUFURShFQklUREEsTUVBT","ixDQUxfVFdBLDIwMTEsMCkpICogKFJHRl9FWENIX1JBVEVfRlAoQU5OLDIwMTEsLCwsVVNEKUBQX0VYQ0hfUkFURShSQ0FfQ1VSUixVU0QpKSk=&amp;WINDOW=FIRST_POPUP&amp;HEIGHT=450&amp;WIDTH=450&amp;START_MAXIMIZED=FALSE&amp;VAR:CALENDAR=FIVEDAY&amp;VAR:SYMBOL=B0J31M&amp;VAR:INDEX=0"}</definedName>
    <definedName name="_563__FDSAUDITLINK___3" hidden="1">{"fdsup://directions/FAT Viewer?action=UPDATE&amp;creator=factset&amp;DYN_ARGS=TRUE&amp;DOC_NAME=FAT:FQL_AUDITING_CLIENT_TEMPLATE.FAT&amp;display_string=Audit&amp;VAR:KEY=VARWBYPAFE&amp;VAR:QUERY=KChSR0ZfRUJJVERBX09QRVIoQU5OLDIwMTEsLCwsLCxOT0FVRElUKUBSQ19FU1RJTUFURShFQklUREEsTUVBT","ixDQUxfVFdBLDIwMTEsMCkpICogKFJHRl9FWENIX1JBVEVfRlAoQU5OLDIwMTEsLCwsVVNEKUBQX0VYQ0hfUkFURShSQ0FfQ1VSUixVU0QpKSk=&amp;WINDOW=FIRST_POPUP&amp;HEIGHT=450&amp;WIDTH=450&amp;START_MAXIMIZED=FALSE&amp;VAR:CALENDAR=FIVEDAY&amp;VAR:SYMBOL=B0J31M&amp;VAR:INDEX=0"}</definedName>
    <definedName name="_564__FDSAUDITLINK__" hidden="1">{"fdsup://directions/FAT Viewer?action=UPDATE&amp;creator=factset&amp;DYN_ARGS=TRUE&amp;DOC_NAME=FAT:FQL_AUDITING_CLIENT_TEMPLATE.FAT&amp;display_string=Audit&amp;VAR:KEY=FARWFCZGLK&amp;VAR:QUERY=UkdGX0VOVFJQUl9WQUxfREFJTFkoNDE0OTIsLCwsVVNELCwnRElMJyk=&amp;WINDOW=FIRST_POPUP&amp;HEIGHT=45","0&amp;WIDTH=450&amp;START_MAXIMIZED=FALSE&amp;VAR:CALENDAR=FIVEDAY&amp;VAR:SYMBOL=B3PG22&amp;VAR:INDEX=0"}</definedName>
    <definedName name="_564__FDSAUDITLINK___1" hidden="1">{"fdsup://directions/FAT Viewer?action=UPDATE&amp;creator=factset&amp;DYN_ARGS=TRUE&amp;DOC_NAME=FAT:FQL_AUDITING_CLIENT_TEMPLATE.FAT&amp;display_string=Audit&amp;VAR:KEY=FARWFCZGLK&amp;VAR:QUERY=UkdGX0VOVFJQUl9WQUxfREFJTFkoNDE0OTIsLCwsVVNELCwnRElMJyk=&amp;WINDOW=FIRST_POPUP&amp;HEIGHT=45","0&amp;WIDTH=450&amp;START_MAXIMIZED=FALSE&amp;VAR:CALENDAR=FIVEDAY&amp;VAR:SYMBOL=B3PG22&amp;VAR:INDEX=0"}</definedName>
    <definedName name="_564__FDSAUDITLINK___2" hidden="1">{"fdsup://directions/FAT Viewer?action=UPDATE&amp;creator=factset&amp;DYN_ARGS=TRUE&amp;DOC_NAME=FAT:FQL_AUDITING_CLIENT_TEMPLATE.FAT&amp;display_string=Audit&amp;VAR:KEY=FARWFCZGLK&amp;VAR:QUERY=UkdGX0VOVFJQUl9WQUxfREFJTFkoNDE0OTIsLCwsVVNELCwnRElMJyk=&amp;WINDOW=FIRST_POPUP&amp;HEIGHT=45","0&amp;WIDTH=450&amp;START_MAXIMIZED=FALSE&amp;VAR:CALENDAR=FIVEDAY&amp;VAR:SYMBOL=B3PG22&amp;VAR:INDEX=0"}</definedName>
    <definedName name="_564__FDSAUDITLINK___3" hidden="1">{"fdsup://directions/FAT Viewer?action=UPDATE&amp;creator=factset&amp;DYN_ARGS=TRUE&amp;DOC_NAME=FAT:FQL_AUDITING_CLIENT_TEMPLATE.FAT&amp;display_string=Audit&amp;VAR:KEY=FARWFCZGLK&amp;VAR:QUERY=UkdGX0VOVFJQUl9WQUxfREFJTFkoNDE0OTIsLCwsVVNELCwnRElMJyk=&amp;WINDOW=FIRST_POPUP&amp;HEIGHT=45","0&amp;WIDTH=450&amp;START_MAXIMIZED=FALSE&amp;VAR:CALENDAR=FIVEDAY&amp;VAR:SYMBOL=B3PG22&amp;VAR:INDEX=0"}</definedName>
    <definedName name="_565__FDSAUDITLINK__" hidden="1">{"fdsup://directions/FAT Viewer?action=UPDATE&amp;creator=factset&amp;DYN_ARGS=TRUE&amp;DOC_NAME=FAT:FQL_AUDITING_CLIENT_TEMPLATE.FAT&amp;display_string=Audit&amp;VAR:KEY=XMPAFAZQNK&amp;VAR:QUERY=KChSR0ZfRUJJVF9PUEVSKEFOTiwyMDA5LCwsLCwsTk9BVURJVClAUkNfRVNUSU1BVEUoRUJJVCxNRUFOLENBT","F9UV0EsMjAwOSwwKSkgKiAoUkdGX0VYQ0hfUkFURV9GUChBTk4sMjAwOSwsLCxVU0QpQFBfRVhDSF9SQVRFKFJDQV9DVVJSLFVTRCkpKQ==&amp;WINDOW=FIRST_POPUP&amp;HEIGHT=450&amp;WIDTH=450&amp;START_MAXIMIZED=FALSE&amp;VAR:CALENDAR=FIVEDAY&amp;VAR:SYMBOL=289710&amp;VAR:INDEX=0"}</definedName>
    <definedName name="_565__FDSAUDITLINK___1" hidden="1">{"fdsup://directions/FAT Viewer?action=UPDATE&amp;creator=factset&amp;DYN_ARGS=TRUE&amp;DOC_NAME=FAT:FQL_AUDITING_CLIENT_TEMPLATE.FAT&amp;display_string=Audit&amp;VAR:KEY=XMPAFAZQNK&amp;VAR:QUERY=KChSR0ZfRUJJVF9PUEVSKEFOTiwyMDA5LCwsLCwsTk9BVURJVClAUkNfRVNUSU1BVEUoRUJJVCxNRUFOLENBT","F9UV0EsMjAwOSwwKSkgKiAoUkdGX0VYQ0hfUkFURV9GUChBTk4sMjAwOSwsLCxVU0QpQFBfRVhDSF9SQVRFKFJDQV9DVVJSLFVTRCkpKQ==&amp;WINDOW=FIRST_POPUP&amp;HEIGHT=450&amp;WIDTH=450&amp;START_MAXIMIZED=FALSE&amp;VAR:CALENDAR=FIVEDAY&amp;VAR:SYMBOL=289710&amp;VAR:INDEX=0"}</definedName>
    <definedName name="_565__FDSAUDITLINK___2" hidden="1">{"fdsup://directions/FAT Viewer?action=UPDATE&amp;creator=factset&amp;DYN_ARGS=TRUE&amp;DOC_NAME=FAT:FQL_AUDITING_CLIENT_TEMPLATE.FAT&amp;display_string=Audit&amp;VAR:KEY=XMPAFAZQNK&amp;VAR:QUERY=KChSR0ZfRUJJVF9PUEVSKEFOTiwyMDA5LCwsLCwsTk9BVURJVClAUkNfRVNUSU1BVEUoRUJJVCxNRUFOLENBT","F9UV0EsMjAwOSwwKSkgKiAoUkdGX0VYQ0hfUkFURV9GUChBTk4sMjAwOSwsLCxVU0QpQFBfRVhDSF9SQVRFKFJDQV9DVVJSLFVTRCkpKQ==&amp;WINDOW=FIRST_POPUP&amp;HEIGHT=450&amp;WIDTH=450&amp;START_MAXIMIZED=FALSE&amp;VAR:CALENDAR=FIVEDAY&amp;VAR:SYMBOL=289710&amp;VAR:INDEX=0"}</definedName>
    <definedName name="_565__FDSAUDITLINK___3" hidden="1">{"fdsup://directions/FAT Viewer?action=UPDATE&amp;creator=factset&amp;DYN_ARGS=TRUE&amp;DOC_NAME=FAT:FQL_AUDITING_CLIENT_TEMPLATE.FAT&amp;display_string=Audit&amp;VAR:KEY=XMPAFAZQNK&amp;VAR:QUERY=KChSR0ZfRUJJVF9PUEVSKEFOTiwyMDA5LCwsLCwsTk9BVURJVClAUkNfRVNUSU1BVEUoRUJJVCxNRUFOLENBT","F9UV0EsMjAwOSwwKSkgKiAoUkdGX0VYQ0hfUkFURV9GUChBTk4sMjAwOSwsLCxVU0QpQFBfRVhDSF9SQVRFKFJDQV9DVVJSLFVTRCkpKQ==&amp;WINDOW=FIRST_POPUP&amp;HEIGHT=450&amp;WIDTH=450&amp;START_MAXIMIZED=FALSE&amp;VAR:CALENDAR=FIVEDAY&amp;VAR:SYMBOL=289710&amp;VAR:INDEX=0"}</definedName>
    <definedName name="_566__FDSAUDITLINK__" hidden="1">{"fdsup://directions/FAT Viewer?action=UPDATE&amp;creator=factset&amp;DYN_ARGS=TRUE&amp;DOC_NAME=FAT:FQL_AUDITING_CLIENT_TEMPLATE.FAT&amp;display_string=Audit&amp;VAR:KEY=ZCHQLYDGPC&amp;VAR:QUERY=UkdGX0VOVFJQUl9WQUxfREFJTFkoNDE0OTIsLCwsVVNELCwnRElMJyk=&amp;WINDOW=FIRST_POPUP&amp;HEIGHT=45","0&amp;WIDTH=450&amp;START_MAXIMIZED=FALSE&amp;VAR:CALENDAR=FIVEDAY&amp;VAR:SYMBOL=289710&amp;VAR:INDEX=0"}</definedName>
    <definedName name="_566__FDSAUDITLINK___1" hidden="1">{"fdsup://directions/FAT Viewer?action=UPDATE&amp;creator=factset&amp;DYN_ARGS=TRUE&amp;DOC_NAME=FAT:FQL_AUDITING_CLIENT_TEMPLATE.FAT&amp;display_string=Audit&amp;VAR:KEY=ZCHQLYDGPC&amp;VAR:QUERY=UkdGX0VOVFJQUl9WQUxfREFJTFkoNDE0OTIsLCwsVVNELCwnRElMJyk=&amp;WINDOW=FIRST_POPUP&amp;HEIGHT=45","0&amp;WIDTH=450&amp;START_MAXIMIZED=FALSE&amp;VAR:CALENDAR=FIVEDAY&amp;VAR:SYMBOL=289710&amp;VAR:INDEX=0"}</definedName>
    <definedName name="_566__FDSAUDITLINK___2" hidden="1">{"fdsup://directions/FAT Viewer?action=UPDATE&amp;creator=factset&amp;DYN_ARGS=TRUE&amp;DOC_NAME=FAT:FQL_AUDITING_CLIENT_TEMPLATE.FAT&amp;display_string=Audit&amp;VAR:KEY=ZCHQLYDGPC&amp;VAR:QUERY=UkdGX0VOVFJQUl9WQUxfREFJTFkoNDE0OTIsLCwsVVNELCwnRElMJyk=&amp;WINDOW=FIRST_POPUP&amp;HEIGHT=45","0&amp;WIDTH=450&amp;START_MAXIMIZED=FALSE&amp;VAR:CALENDAR=FIVEDAY&amp;VAR:SYMBOL=289710&amp;VAR:INDEX=0"}</definedName>
    <definedName name="_566__FDSAUDITLINK___3" hidden="1">{"fdsup://directions/FAT Viewer?action=UPDATE&amp;creator=factset&amp;DYN_ARGS=TRUE&amp;DOC_NAME=FAT:FQL_AUDITING_CLIENT_TEMPLATE.FAT&amp;display_string=Audit&amp;VAR:KEY=ZCHQLYDGPC&amp;VAR:QUERY=UkdGX0VOVFJQUl9WQUxfREFJTFkoNDE0OTIsLCwsVVNELCwnRElMJyk=&amp;WINDOW=FIRST_POPUP&amp;HEIGHT=45","0&amp;WIDTH=450&amp;START_MAXIMIZED=FALSE&amp;VAR:CALENDAR=FIVEDAY&amp;VAR:SYMBOL=289710&amp;VAR:INDEX=0"}</definedName>
    <definedName name="_567__FDSAUDITLINK__" hidden="1">{"fdsup://directions/FAT Viewer?action=UPDATE&amp;creator=factset&amp;DYN_ARGS=TRUE&amp;DOC_NAME=FAT:FQL_AUDITING_CLIENT_TEMPLATE.FAT&amp;display_string=Audit&amp;VAR:KEY=NOTWHWZCVS&amp;VAR:QUERY=KChSR0ZfTkVUX0lOQyhBTk4sMjAxMSwsLCwsLE5PQVVESVQpQFJDX0VTVElNQVRFKEVCSVQsTUVBTixDQUxfV","FdBLDIwMTEsMCkpICogKFJHRl9FWENIX1JBVEVfRlAoQU5OLDIwMTEsLCwsVVNEKUBQX0VYQ0hfUkFURShSQ0FfQ1VSUixVU0QpKSk=&amp;WINDOW=FIRST_POPUP&amp;HEIGHT=450&amp;WIDTH=450&amp;START_MAXIMIZED=FALSE&amp;VAR:CALENDAR=FIVEDAY&amp;VAR:SYMBOL=B0J31M&amp;VAR:INDEX=0"}</definedName>
    <definedName name="_567__FDSAUDITLINK___1" hidden="1">{"fdsup://directions/FAT Viewer?action=UPDATE&amp;creator=factset&amp;DYN_ARGS=TRUE&amp;DOC_NAME=FAT:FQL_AUDITING_CLIENT_TEMPLATE.FAT&amp;display_string=Audit&amp;VAR:KEY=NOTWHWZCVS&amp;VAR:QUERY=KChSR0ZfTkVUX0lOQyhBTk4sMjAxMSwsLCwsLE5PQVVESVQpQFJDX0VTVElNQVRFKEVCSVQsTUVBTixDQUxfV","FdBLDIwMTEsMCkpICogKFJHRl9FWENIX1JBVEVfRlAoQU5OLDIwMTEsLCwsVVNEKUBQX0VYQ0hfUkFURShSQ0FfQ1VSUixVU0QpKSk=&amp;WINDOW=FIRST_POPUP&amp;HEIGHT=450&amp;WIDTH=450&amp;START_MAXIMIZED=FALSE&amp;VAR:CALENDAR=FIVEDAY&amp;VAR:SYMBOL=B0J31M&amp;VAR:INDEX=0"}</definedName>
    <definedName name="_567__FDSAUDITLINK___2" hidden="1">{"fdsup://directions/FAT Viewer?action=UPDATE&amp;creator=factset&amp;DYN_ARGS=TRUE&amp;DOC_NAME=FAT:FQL_AUDITING_CLIENT_TEMPLATE.FAT&amp;display_string=Audit&amp;VAR:KEY=NOTWHWZCVS&amp;VAR:QUERY=KChSR0ZfTkVUX0lOQyhBTk4sMjAxMSwsLCwsLE5PQVVESVQpQFJDX0VTVElNQVRFKEVCSVQsTUVBTixDQUxfV","FdBLDIwMTEsMCkpICogKFJHRl9FWENIX1JBVEVfRlAoQU5OLDIwMTEsLCwsVVNEKUBQX0VYQ0hfUkFURShSQ0FfQ1VSUixVU0QpKSk=&amp;WINDOW=FIRST_POPUP&amp;HEIGHT=450&amp;WIDTH=450&amp;START_MAXIMIZED=FALSE&amp;VAR:CALENDAR=FIVEDAY&amp;VAR:SYMBOL=B0J31M&amp;VAR:INDEX=0"}</definedName>
    <definedName name="_567__FDSAUDITLINK___3" hidden="1">{"fdsup://directions/FAT Viewer?action=UPDATE&amp;creator=factset&amp;DYN_ARGS=TRUE&amp;DOC_NAME=FAT:FQL_AUDITING_CLIENT_TEMPLATE.FAT&amp;display_string=Audit&amp;VAR:KEY=NOTWHWZCVS&amp;VAR:QUERY=KChSR0ZfTkVUX0lOQyhBTk4sMjAxMSwsLCwsLE5PQVVESVQpQFJDX0VTVElNQVRFKEVCSVQsTUVBTixDQUxfV","FdBLDIwMTEsMCkpICogKFJHRl9FWENIX1JBVEVfRlAoQU5OLDIwMTEsLCwsVVNEKUBQX0VYQ0hfUkFURShSQ0FfQ1VSUixVU0QpKSk=&amp;WINDOW=FIRST_POPUP&amp;HEIGHT=450&amp;WIDTH=450&amp;START_MAXIMIZED=FALSE&amp;VAR:CALENDAR=FIVEDAY&amp;VAR:SYMBOL=B0J31M&amp;VAR:INDEX=0"}</definedName>
    <definedName name="_568__FDSAUDITLINK__" hidden="1">{"fdsup://directions/FAT Viewer?action=UPDATE&amp;creator=factset&amp;DYN_ARGS=TRUE&amp;DOC_NAME=FAT:FQL_AUDITING_CLIENT_TEMPLATE.FAT&amp;display_string=Audit&amp;VAR:KEY=ZQTSDGFOPM&amp;VAR:QUERY=KChSR0ZfRUJJVERBX09QRVIoQU5OLDIwMDksLCwsLCxOT0FVRElUKUBSQ19FU1RJTUFURShFQklUREEsTUVBT","ixDQUxfVFdBLDIwMDksMCkpICogKFJHRl9FWENIX1JBVEVfRlAoQU5OLDIwMDksLCwsVVNEKUBQX0VYQ0hfUkFURShSQ0FfQ1VSUixVU0QpKSk=&amp;WINDOW=FIRST_POPUP&amp;HEIGHT=450&amp;WIDTH=450&amp;START_MAXIMIZED=FALSE&amp;VAR:CALENDAR=FIVEDAY&amp;VAR:SYMBOL=B0J31M&amp;VAR:INDEX=0"}</definedName>
    <definedName name="_568__FDSAUDITLINK___1" hidden="1">{"fdsup://directions/FAT Viewer?action=UPDATE&amp;creator=factset&amp;DYN_ARGS=TRUE&amp;DOC_NAME=FAT:FQL_AUDITING_CLIENT_TEMPLATE.FAT&amp;display_string=Audit&amp;VAR:KEY=ZQTSDGFOPM&amp;VAR:QUERY=KChSR0ZfRUJJVERBX09QRVIoQU5OLDIwMDksLCwsLCxOT0FVRElUKUBSQ19FU1RJTUFURShFQklUREEsTUVBT","ixDQUxfVFdBLDIwMDksMCkpICogKFJHRl9FWENIX1JBVEVfRlAoQU5OLDIwMDksLCwsVVNEKUBQX0VYQ0hfUkFURShSQ0FfQ1VSUixVU0QpKSk=&amp;WINDOW=FIRST_POPUP&amp;HEIGHT=450&amp;WIDTH=450&amp;START_MAXIMIZED=FALSE&amp;VAR:CALENDAR=FIVEDAY&amp;VAR:SYMBOL=B0J31M&amp;VAR:INDEX=0"}</definedName>
    <definedName name="_568__FDSAUDITLINK___2" hidden="1">{"fdsup://directions/FAT Viewer?action=UPDATE&amp;creator=factset&amp;DYN_ARGS=TRUE&amp;DOC_NAME=FAT:FQL_AUDITING_CLIENT_TEMPLATE.FAT&amp;display_string=Audit&amp;VAR:KEY=ZQTSDGFOPM&amp;VAR:QUERY=KChSR0ZfRUJJVERBX09QRVIoQU5OLDIwMDksLCwsLCxOT0FVRElUKUBSQ19FU1RJTUFURShFQklUREEsTUVBT","ixDQUxfVFdBLDIwMDksMCkpICogKFJHRl9FWENIX1JBVEVfRlAoQU5OLDIwMDksLCwsVVNEKUBQX0VYQ0hfUkFURShSQ0FfQ1VSUixVU0QpKSk=&amp;WINDOW=FIRST_POPUP&amp;HEIGHT=450&amp;WIDTH=450&amp;START_MAXIMIZED=FALSE&amp;VAR:CALENDAR=FIVEDAY&amp;VAR:SYMBOL=B0J31M&amp;VAR:INDEX=0"}</definedName>
    <definedName name="_568__FDSAUDITLINK___3" hidden="1">{"fdsup://directions/FAT Viewer?action=UPDATE&amp;creator=factset&amp;DYN_ARGS=TRUE&amp;DOC_NAME=FAT:FQL_AUDITING_CLIENT_TEMPLATE.FAT&amp;display_string=Audit&amp;VAR:KEY=ZQTSDGFOPM&amp;VAR:QUERY=KChSR0ZfRUJJVERBX09QRVIoQU5OLDIwMDksLCwsLCxOT0FVRElUKUBSQ19FU1RJTUFURShFQklUREEsTUVBT","ixDQUxfVFdBLDIwMDksMCkpICogKFJHRl9FWENIX1JBVEVfRlAoQU5OLDIwMDksLCwsVVNEKUBQX0VYQ0hfUkFURShSQ0FfQ1VSUixVU0QpKSk=&amp;WINDOW=FIRST_POPUP&amp;HEIGHT=450&amp;WIDTH=450&amp;START_MAXIMIZED=FALSE&amp;VAR:CALENDAR=FIVEDAY&amp;VAR:SYMBOL=B0J31M&amp;VAR:INDEX=0"}</definedName>
    <definedName name="_569__FDSAUDITLINK__" hidden="1">{"fdsup://directions/FAT Viewer?action=UPDATE&amp;creator=factset&amp;DYN_ARGS=TRUE&amp;DOC_NAME=FAT:FQL_AUDITING_CLIENT_TEMPLATE.FAT&amp;display_string=Audit&amp;VAR:KEY=FYNEFYZIBK&amp;VAR:QUERY=KChSR0ZfRUJJVERBX09QRVIoQU5OLDIwMTAsLCwsLCxOT0FVRElUKUBSQ19FU1RJTUFURShFQklUREEsTUVBT","ixDQUxfVFdBLDIwMTAsMCkpICogKFJHRl9FWENIX1JBVEVfRlAoQU5OLDIwMTAsLCwsVVNEKUBQX0VYQ0hfUkFURShSQ0FfQ1VSUixVU0QpKSk=&amp;WINDOW=FIRST_POPUP&amp;HEIGHT=450&amp;WIDTH=450&amp;START_MAXIMIZED=FALSE&amp;VAR:CALENDAR=FIVEDAY&amp;VAR:SYMBOL=625822&amp;VAR:INDEX=0"}</definedName>
    <definedName name="_569__FDSAUDITLINK___1" hidden="1">{"fdsup://directions/FAT Viewer?action=UPDATE&amp;creator=factset&amp;DYN_ARGS=TRUE&amp;DOC_NAME=FAT:FQL_AUDITING_CLIENT_TEMPLATE.FAT&amp;display_string=Audit&amp;VAR:KEY=FYNEFYZIBK&amp;VAR:QUERY=KChSR0ZfRUJJVERBX09QRVIoQU5OLDIwMTAsLCwsLCxOT0FVRElUKUBSQ19FU1RJTUFURShFQklUREEsTUVBT","ixDQUxfVFdBLDIwMTAsMCkpICogKFJHRl9FWENIX1JBVEVfRlAoQU5OLDIwMTAsLCwsVVNEKUBQX0VYQ0hfUkFURShSQ0FfQ1VSUixVU0QpKSk=&amp;WINDOW=FIRST_POPUP&amp;HEIGHT=450&amp;WIDTH=450&amp;START_MAXIMIZED=FALSE&amp;VAR:CALENDAR=FIVEDAY&amp;VAR:SYMBOL=625822&amp;VAR:INDEX=0"}</definedName>
    <definedName name="_569__FDSAUDITLINK___2" hidden="1">{"fdsup://directions/FAT Viewer?action=UPDATE&amp;creator=factset&amp;DYN_ARGS=TRUE&amp;DOC_NAME=FAT:FQL_AUDITING_CLIENT_TEMPLATE.FAT&amp;display_string=Audit&amp;VAR:KEY=FYNEFYZIBK&amp;VAR:QUERY=KChSR0ZfRUJJVERBX09QRVIoQU5OLDIwMTAsLCwsLCxOT0FVRElUKUBSQ19FU1RJTUFURShFQklUREEsTUVBT","ixDQUxfVFdBLDIwMTAsMCkpICogKFJHRl9FWENIX1JBVEVfRlAoQU5OLDIwMTAsLCwsVVNEKUBQX0VYQ0hfUkFURShSQ0FfQ1VSUixVU0QpKSk=&amp;WINDOW=FIRST_POPUP&amp;HEIGHT=450&amp;WIDTH=450&amp;START_MAXIMIZED=FALSE&amp;VAR:CALENDAR=FIVEDAY&amp;VAR:SYMBOL=625822&amp;VAR:INDEX=0"}</definedName>
    <definedName name="_569__FDSAUDITLINK___3" hidden="1">{"fdsup://directions/FAT Viewer?action=UPDATE&amp;creator=factset&amp;DYN_ARGS=TRUE&amp;DOC_NAME=FAT:FQL_AUDITING_CLIENT_TEMPLATE.FAT&amp;display_string=Audit&amp;VAR:KEY=FYNEFYZIBK&amp;VAR:QUERY=KChSR0ZfRUJJVERBX09QRVIoQU5OLDIwMTAsLCwsLCxOT0FVRElUKUBSQ19FU1RJTUFURShFQklUREEsTUVBT","ixDQUxfVFdBLDIwMTAsMCkpICogKFJHRl9FWENIX1JBVEVfRlAoQU5OLDIwMTAsLCwsVVNEKUBQX0VYQ0hfUkFURShSQ0FfQ1VSUixVU0QpKSk=&amp;WINDOW=FIRST_POPUP&amp;HEIGHT=450&amp;WIDTH=450&amp;START_MAXIMIZED=FALSE&amp;VAR:CALENDAR=FIVEDAY&amp;VAR:SYMBOL=625822&amp;VAR:INDEX=0"}</definedName>
    <definedName name="_57__123Graph_BChart_1F" localSheetId="37" hidden="1">#REF!</definedName>
    <definedName name="_57__123Graph_BChart_1F" localSheetId="23" hidden="1">#REF!</definedName>
    <definedName name="_57__123Graph_BChart_1F" localSheetId="6" hidden="1">#REF!</definedName>
    <definedName name="_57__123Graph_BChart_1F" localSheetId="11" hidden="1">#REF!</definedName>
    <definedName name="_57__123Graph_BChart_1F" hidden="1">#REF!</definedName>
    <definedName name="_57__123Graph_CCHART_31" localSheetId="37" hidden="1">#REF!</definedName>
    <definedName name="_57__123Graph_CCHART_31" localSheetId="23" hidden="1">#REF!</definedName>
    <definedName name="_57__123Graph_CCHART_31" localSheetId="6" hidden="1">#REF!</definedName>
    <definedName name="_57__123Graph_CCHART_31" localSheetId="11" hidden="1">#REF!</definedName>
    <definedName name="_57__123Graph_CCHART_31" hidden="1">#REF!</definedName>
    <definedName name="_57__123Graph_CCHART_9" localSheetId="37" hidden="1">#REF!</definedName>
    <definedName name="_57__123Graph_CCHART_9" localSheetId="23" hidden="1">#REF!</definedName>
    <definedName name="_57__123Graph_CCHART_9" localSheetId="6" hidden="1">#REF!</definedName>
    <definedName name="_57__123Graph_CCHART_9" localSheetId="11" hidden="1">#REF!</definedName>
    <definedName name="_57__123Graph_CCHART_9" hidden="1">#REF!</definedName>
    <definedName name="_57__FDSAUDITLINK__" hidden="1">{"fdsup://directions/FAT Viewer?action=UPDATE&amp;creator=factset&amp;DYN_ARGS=TRUE&amp;DOC_NAME=FAT:FQL_AUDITING_CLIENT_TEMPLATE.FAT&amp;display_string=Audit&amp;VAR:KEY=CPOJIHSTYV&amp;VAR:QUERY=UkdGX0VOVFJQUl9WQUxfREFJTFkoNDA4NTcsLCwsVVNELCwnRElMJyk=&amp;WINDOW=FIRST_POPUP&amp;HEIGHT=45","0&amp;WIDTH=450&amp;START_MAXIMIZED=FALSE&amp;VAR:CALENDAR=FIVEDAY&amp;VAR:SYMBOL=635899&amp;VAR:INDEX=0"}</definedName>
    <definedName name="_57__FDSAUDITLINK___1" hidden="1">{"fdsup://directions/FAT Viewer?action=UPDATE&amp;creator=factset&amp;DYN_ARGS=TRUE&amp;DOC_NAME=FAT:FQL_AUDITING_CLIENT_TEMPLATE.FAT&amp;display_string=Audit&amp;VAR:KEY=CPOJIHSTYV&amp;VAR:QUERY=UkdGX0VOVFJQUl9WQUxfREFJTFkoNDA4NTcsLCwsVVNELCwnRElMJyk=&amp;WINDOW=FIRST_POPUP&amp;HEIGHT=45","0&amp;WIDTH=450&amp;START_MAXIMIZED=FALSE&amp;VAR:CALENDAR=FIVEDAY&amp;VAR:SYMBOL=635899&amp;VAR:INDEX=0"}</definedName>
    <definedName name="_57__FDSAUDITLINK___2" hidden="1">{"fdsup://directions/FAT Viewer?action=UPDATE&amp;creator=factset&amp;DYN_ARGS=TRUE&amp;DOC_NAME=FAT:FQL_AUDITING_CLIENT_TEMPLATE.FAT&amp;display_string=Audit&amp;VAR:KEY=CPOJIHSTYV&amp;VAR:QUERY=UkdGX0VOVFJQUl9WQUxfREFJTFkoNDA4NTcsLCwsVVNELCwnRElMJyk=&amp;WINDOW=FIRST_POPUP&amp;HEIGHT=45","0&amp;WIDTH=450&amp;START_MAXIMIZED=FALSE&amp;VAR:CALENDAR=FIVEDAY&amp;VAR:SYMBOL=635899&amp;VAR:INDEX=0"}</definedName>
    <definedName name="_57__FDSAUDITLINK___3" hidden="1">{"fdsup://directions/FAT Viewer?action=UPDATE&amp;creator=factset&amp;DYN_ARGS=TRUE&amp;DOC_NAME=FAT:FQL_AUDITING_CLIENT_TEMPLATE.FAT&amp;display_string=Audit&amp;VAR:KEY=CPOJIHSTYV&amp;VAR:QUERY=UkdGX0VOVFJQUl9WQUxfREFJTFkoNDA4NTcsLCwsVVNELCwnRElMJyk=&amp;WINDOW=FIRST_POPUP&amp;HEIGHT=45","0&amp;WIDTH=450&amp;START_MAXIMIZED=FALSE&amp;VAR:CALENDAR=FIVEDAY&amp;VAR:SYMBOL=635899&amp;VAR:INDEX=0"}</definedName>
    <definedName name="_570__FDSAUDITLINK__" hidden="1">{"fdsup://directions/FAT Viewer?action=UPDATE&amp;creator=factset&amp;DYN_ARGS=TRUE&amp;DOC_NAME=FAT:FQL_AUDITING_CLIENT_TEMPLATE.FAT&amp;display_string=Audit&amp;VAR:KEY=FUXURANYBQ&amp;VAR:QUERY=KChSR0ZfRUJJVERBX09QRVIoQU5OLDIwMTEsLCwsLCxOT0FVRElUKUBSQ19FU1RJTUFURShFQklUREEsTUVBT","ixDQUxfVFdBLDIwMTEsMCkpICogKFJHRl9FWENIX1JBVEVfRlAoQU5OLDIwMTEsLCwsVVNEKUBQX0VYQ0hfUkFURShSQ0FfQ1VSUixVU0QpKSk=&amp;WINDOW=FIRST_POPUP&amp;HEIGHT=450&amp;WIDTH=450&amp;START_MAXIMIZED=FALSE&amp;VAR:CALENDAR=FIVEDAY&amp;VAR:SYMBOL=623084&amp;VAR:INDEX=0"}</definedName>
    <definedName name="_570__FDSAUDITLINK___1" hidden="1">{"fdsup://directions/FAT Viewer?action=UPDATE&amp;creator=factset&amp;DYN_ARGS=TRUE&amp;DOC_NAME=FAT:FQL_AUDITING_CLIENT_TEMPLATE.FAT&amp;display_string=Audit&amp;VAR:KEY=FUXURANYBQ&amp;VAR:QUERY=KChSR0ZfRUJJVERBX09QRVIoQU5OLDIwMTEsLCwsLCxOT0FVRElUKUBSQ19FU1RJTUFURShFQklUREEsTUVBT","ixDQUxfVFdBLDIwMTEsMCkpICogKFJHRl9FWENIX1JBVEVfRlAoQU5OLDIwMTEsLCwsVVNEKUBQX0VYQ0hfUkFURShSQ0FfQ1VSUixVU0QpKSk=&amp;WINDOW=FIRST_POPUP&amp;HEIGHT=450&amp;WIDTH=450&amp;START_MAXIMIZED=FALSE&amp;VAR:CALENDAR=FIVEDAY&amp;VAR:SYMBOL=623084&amp;VAR:INDEX=0"}</definedName>
    <definedName name="_570__FDSAUDITLINK___2" hidden="1">{"fdsup://directions/FAT Viewer?action=UPDATE&amp;creator=factset&amp;DYN_ARGS=TRUE&amp;DOC_NAME=FAT:FQL_AUDITING_CLIENT_TEMPLATE.FAT&amp;display_string=Audit&amp;VAR:KEY=FUXURANYBQ&amp;VAR:QUERY=KChSR0ZfRUJJVERBX09QRVIoQU5OLDIwMTEsLCwsLCxOT0FVRElUKUBSQ19FU1RJTUFURShFQklUREEsTUVBT","ixDQUxfVFdBLDIwMTEsMCkpICogKFJHRl9FWENIX1JBVEVfRlAoQU5OLDIwMTEsLCwsVVNEKUBQX0VYQ0hfUkFURShSQ0FfQ1VSUixVU0QpKSk=&amp;WINDOW=FIRST_POPUP&amp;HEIGHT=450&amp;WIDTH=450&amp;START_MAXIMIZED=FALSE&amp;VAR:CALENDAR=FIVEDAY&amp;VAR:SYMBOL=623084&amp;VAR:INDEX=0"}</definedName>
    <definedName name="_570__FDSAUDITLINK___3" hidden="1">{"fdsup://directions/FAT Viewer?action=UPDATE&amp;creator=factset&amp;DYN_ARGS=TRUE&amp;DOC_NAME=FAT:FQL_AUDITING_CLIENT_TEMPLATE.FAT&amp;display_string=Audit&amp;VAR:KEY=FUXURANYBQ&amp;VAR:QUERY=KChSR0ZfRUJJVERBX09QRVIoQU5OLDIwMTEsLCwsLCxOT0FVRElUKUBSQ19FU1RJTUFURShFQklUREEsTUVBT","ixDQUxfVFdBLDIwMTEsMCkpICogKFJHRl9FWENIX1JBVEVfRlAoQU5OLDIwMTEsLCwsVVNEKUBQX0VYQ0hfUkFURShSQ0FfQ1VSUixVU0QpKSk=&amp;WINDOW=FIRST_POPUP&amp;HEIGHT=450&amp;WIDTH=450&amp;START_MAXIMIZED=FALSE&amp;VAR:CALENDAR=FIVEDAY&amp;VAR:SYMBOL=623084&amp;VAR:INDEX=0"}</definedName>
    <definedName name="_571__FDSAUDITLINK__" hidden="1">{"fdsup://directions/FAT Viewer?action=UPDATE&amp;creator=factset&amp;DYN_ARGS=TRUE&amp;DOC_NAME=FAT:FQL_AUDITING_CLIENT_TEMPLATE.FAT&amp;display_string=Audit&amp;VAR:KEY=HMXGNADSDG&amp;VAR:QUERY=KChSR0ZfTkVUX0lOQyhBTk4sMjAwOSwsLCwsLE5PQVVESVQpQFJDX0VTVElNQVRFKEVCSVQsTUVBTixDQUxfV","FdBLDIwMDksMCkpICogKFJHRl9FWENIX1JBVEVfRlAoQU5OLDIwMDksLCwsVVNEKUBQX0VYQ0hfUkFURShSQ0FfQ1VSUixVU0QpKSk=&amp;WINDOW=FIRST_POPUP&amp;HEIGHT=450&amp;WIDTH=450&amp;START_MAXIMIZED=FALSE&amp;VAR:CALENDAR=FIVEDAY&amp;VAR:SYMBOL=B66T81&amp;VAR:INDEX=0"}</definedName>
    <definedName name="_571__FDSAUDITLINK___1" hidden="1">{"fdsup://directions/FAT Viewer?action=UPDATE&amp;creator=factset&amp;DYN_ARGS=TRUE&amp;DOC_NAME=FAT:FQL_AUDITING_CLIENT_TEMPLATE.FAT&amp;display_string=Audit&amp;VAR:KEY=HMXGNADSDG&amp;VAR:QUERY=KChSR0ZfTkVUX0lOQyhBTk4sMjAwOSwsLCwsLE5PQVVESVQpQFJDX0VTVElNQVRFKEVCSVQsTUVBTixDQUxfV","FdBLDIwMDksMCkpICogKFJHRl9FWENIX1JBVEVfRlAoQU5OLDIwMDksLCwsVVNEKUBQX0VYQ0hfUkFURShSQ0FfQ1VSUixVU0QpKSk=&amp;WINDOW=FIRST_POPUP&amp;HEIGHT=450&amp;WIDTH=450&amp;START_MAXIMIZED=FALSE&amp;VAR:CALENDAR=FIVEDAY&amp;VAR:SYMBOL=B66T81&amp;VAR:INDEX=0"}</definedName>
    <definedName name="_571__FDSAUDITLINK___2" hidden="1">{"fdsup://directions/FAT Viewer?action=UPDATE&amp;creator=factset&amp;DYN_ARGS=TRUE&amp;DOC_NAME=FAT:FQL_AUDITING_CLIENT_TEMPLATE.FAT&amp;display_string=Audit&amp;VAR:KEY=HMXGNADSDG&amp;VAR:QUERY=KChSR0ZfTkVUX0lOQyhBTk4sMjAwOSwsLCwsLE5PQVVESVQpQFJDX0VTVElNQVRFKEVCSVQsTUVBTixDQUxfV","FdBLDIwMDksMCkpICogKFJHRl9FWENIX1JBVEVfRlAoQU5OLDIwMDksLCwsVVNEKUBQX0VYQ0hfUkFURShSQ0FfQ1VSUixVU0QpKSk=&amp;WINDOW=FIRST_POPUP&amp;HEIGHT=450&amp;WIDTH=450&amp;START_MAXIMIZED=FALSE&amp;VAR:CALENDAR=FIVEDAY&amp;VAR:SYMBOL=B66T81&amp;VAR:INDEX=0"}</definedName>
    <definedName name="_571__FDSAUDITLINK___3" hidden="1">{"fdsup://directions/FAT Viewer?action=UPDATE&amp;creator=factset&amp;DYN_ARGS=TRUE&amp;DOC_NAME=FAT:FQL_AUDITING_CLIENT_TEMPLATE.FAT&amp;display_string=Audit&amp;VAR:KEY=HMXGNADSDG&amp;VAR:QUERY=KChSR0ZfTkVUX0lOQyhBTk4sMjAwOSwsLCwsLE5PQVVESVQpQFJDX0VTVElNQVRFKEVCSVQsTUVBTixDQUxfV","FdBLDIwMDksMCkpICogKFJHRl9FWENIX1JBVEVfRlAoQU5OLDIwMDksLCwsVVNEKUBQX0VYQ0hfUkFURShSQ0FfQ1VSUixVU0QpKSk=&amp;WINDOW=FIRST_POPUP&amp;HEIGHT=450&amp;WIDTH=450&amp;START_MAXIMIZED=FALSE&amp;VAR:CALENDAR=FIVEDAY&amp;VAR:SYMBOL=B66T81&amp;VAR:INDEX=0"}</definedName>
    <definedName name="_572__FDSAUDITLINK__" hidden="1">{"fdsup://directions/FAT Viewer?action=UPDATE&amp;creator=factset&amp;DYN_ARGS=TRUE&amp;DOC_NAME=FAT:FQL_AUDITING_CLIENT_TEMPLATE.FAT&amp;display_string=Audit&amp;VAR:KEY=NEFEVGRQJA&amp;VAR:QUERY=KChSR0ZfTkVUX0lOQyhBTk4sMjAxMCwsLCwsLE5PQVVESVQpQFJDX0VTVElNQVRFKEVCSVQsTUVBTixDQUxfV","FdBLDIwMTAsMCkpICogKFJHRl9FWENIX1JBVEVfRlAoQU5OLDIwMTAsLCwsVVNEKUBQX0VYQ0hfUkFURShSQ0FfQ1VSUixVU0QpKSk=&amp;WINDOW=FIRST_POPUP&amp;HEIGHT=450&amp;WIDTH=450&amp;START_MAXIMIZED=FALSE&amp;VAR:CALENDAR=FIVEDAY&amp;VAR:SYMBOL=B1978V&amp;VAR:INDEX=0"}</definedName>
    <definedName name="_572__FDSAUDITLINK___1" hidden="1">{"fdsup://directions/FAT Viewer?action=UPDATE&amp;creator=factset&amp;DYN_ARGS=TRUE&amp;DOC_NAME=FAT:FQL_AUDITING_CLIENT_TEMPLATE.FAT&amp;display_string=Audit&amp;VAR:KEY=NEFEVGRQJA&amp;VAR:QUERY=KChSR0ZfTkVUX0lOQyhBTk4sMjAxMCwsLCwsLE5PQVVESVQpQFJDX0VTVElNQVRFKEVCSVQsTUVBTixDQUxfV","FdBLDIwMTAsMCkpICogKFJHRl9FWENIX1JBVEVfRlAoQU5OLDIwMTAsLCwsVVNEKUBQX0VYQ0hfUkFURShSQ0FfQ1VSUixVU0QpKSk=&amp;WINDOW=FIRST_POPUP&amp;HEIGHT=450&amp;WIDTH=450&amp;START_MAXIMIZED=FALSE&amp;VAR:CALENDAR=FIVEDAY&amp;VAR:SYMBOL=B1978V&amp;VAR:INDEX=0"}</definedName>
    <definedName name="_572__FDSAUDITLINK___2" hidden="1">{"fdsup://directions/FAT Viewer?action=UPDATE&amp;creator=factset&amp;DYN_ARGS=TRUE&amp;DOC_NAME=FAT:FQL_AUDITING_CLIENT_TEMPLATE.FAT&amp;display_string=Audit&amp;VAR:KEY=NEFEVGRQJA&amp;VAR:QUERY=KChSR0ZfTkVUX0lOQyhBTk4sMjAxMCwsLCwsLE5PQVVESVQpQFJDX0VTVElNQVRFKEVCSVQsTUVBTixDQUxfV","FdBLDIwMTAsMCkpICogKFJHRl9FWENIX1JBVEVfRlAoQU5OLDIwMTAsLCwsVVNEKUBQX0VYQ0hfUkFURShSQ0FfQ1VSUixVU0QpKSk=&amp;WINDOW=FIRST_POPUP&amp;HEIGHT=450&amp;WIDTH=450&amp;START_MAXIMIZED=FALSE&amp;VAR:CALENDAR=FIVEDAY&amp;VAR:SYMBOL=B1978V&amp;VAR:INDEX=0"}</definedName>
    <definedName name="_572__FDSAUDITLINK___3" hidden="1">{"fdsup://directions/FAT Viewer?action=UPDATE&amp;creator=factset&amp;DYN_ARGS=TRUE&amp;DOC_NAME=FAT:FQL_AUDITING_CLIENT_TEMPLATE.FAT&amp;display_string=Audit&amp;VAR:KEY=NEFEVGRQJA&amp;VAR:QUERY=KChSR0ZfTkVUX0lOQyhBTk4sMjAxMCwsLCwsLE5PQVVESVQpQFJDX0VTVElNQVRFKEVCSVQsTUVBTixDQUxfV","FdBLDIwMTAsMCkpICogKFJHRl9FWENIX1JBVEVfRlAoQU5OLDIwMTAsLCwsVVNEKUBQX0VYQ0hfUkFURShSQ0FfQ1VSUixVU0QpKSk=&amp;WINDOW=FIRST_POPUP&amp;HEIGHT=450&amp;WIDTH=450&amp;START_MAXIMIZED=FALSE&amp;VAR:CALENDAR=FIVEDAY&amp;VAR:SYMBOL=B1978V&amp;VAR:INDEX=0"}</definedName>
    <definedName name="_573__FDSAUDITLINK__" hidden="1">{"fdsup://IBCentral/FAT Viewer?action=UPDATE&amp;creator=factset&amp;DOC_NAME=fat:reuters_annual_pshs_src_window.fat&amp;display_string=Audit&amp;DYN_ARGS=TRUE&amp;VAR:ID1=&amp;VAR:RCODE=FDSEPS&amp;VAR:SDATE=0&amp;VAR:FREQ=FISCAL_YEARLY&amp;VAR:RELITEM=@NA&amp;VAR:CURRENCY=&amp;VAR:CURRSOURCE=EXSHARE","&amp;VAR:NATFREQ=ANNUAL&amp;VAR:RFIELD=FINALIZED&amp;VAR:DB_TYPE=&amp;VAR:UNITS=M&amp;window=popup&amp;width=450&amp;height=300&amp;START_MAXIMIZED=FALSE"}</definedName>
    <definedName name="_573__FDSAUDITLINK___1" hidden="1">{"fdsup://IBCentral/FAT Viewer?action=UPDATE&amp;creator=factset&amp;DOC_NAME=fat:reuters_annual_pshs_src_window.fat&amp;display_string=Audit&amp;DYN_ARGS=TRUE&amp;VAR:ID1=&amp;VAR:RCODE=FDSEPS&amp;VAR:SDATE=0&amp;VAR:FREQ=FISCAL_YEARLY&amp;VAR:RELITEM=@NA&amp;VAR:CURRENCY=&amp;VAR:CURRSOURCE=EXSHARE","&amp;VAR:NATFREQ=ANNUAL&amp;VAR:RFIELD=FINALIZED&amp;VAR:DB_TYPE=&amp;VAR:UNITS=M&amp;window=popup&amp;width=450&amp;height=300&amp;START_MAXIMIZED=FALSE"}</definedName>
    <definedName name="_573__FDSAUDITLINK___2" hidden="1">{"fdsup://IBCentral/FAT Viewer?action=UPDATE&amp;creator=factset&amp;DOC_NAME=fat:reuters_annual_pshs_src_window.fat&amp;display_string=Audit&amp;DYN_ARGS=TRUE&amp;VAR:ID1=&amp;VAR:RCODE=FDSEPS&amp;VAR:SDATE=0&amp;VAR:FREQ=FISCAL_YEARLY&amp;VAR:RELITEM=@NA&amp;VAR:CURRENCY=&amp;VAR:CURRSOURCE=EXSHARE","&amp;VAR:NATFREQ=ANNUAL&amp;VAR:RFIELD=FINALIZED&amp;VAR:DB_TYPE=&amp;VAR:UNITS=M&amp;window=popup&amp;width=450&amp;height=300&amp;START_MAXIMIZED=FALSE"}</definedName>
    <definedName name="_573__FDSAUDITLINK___3" hidden="1">{"fdsup://IBCentral/FAT Viewer?action=UPDATE&amp;creator=factset&amp;DOC_NAME=fat:reuters_annual_pshs_src_window.fat&amp;display_string=Audit&amp;DYN_ARGS=TRUE&amp;VAR:ID1=&amp;VAR:RCODE=FDSEPS&amp;VAR:SDATE=0&amp;VAR:FREQ=FISCAL_YEARLY&amp;VAR:RELITEM=@NA&amp;VAR:CURRENCY=&amp;VAR:CURRSOURCE=EXSHARE","&amp;VAR:NATFREQ=ANNUAL&amp;VAR:RFIELD=FINALIZED&amp;VAR:DB_TYPE=&amp;VAR:UNITS=M&amp;window=popup&amp;width=450&amp;height=300&amp;START_MAXIMIZED=FALSE"}</definedName>
    <definedName name="_574__FDSAUDITLINK__" hidden="1">{"fdsup://directions/FAT Viewer?action=UPDATE&amp;creator=factset&amp;DYN_ARGS=TRUE&amp;DOC_NAME=FAT:FQL_AUDITING_CLIENT_TEMPLATE.FAT&amp;display_string=Audit&amp;VAR:KEY=JEXYXALUXM&amp;VAR:QUERY=KChSR0ZfRUJJVERBX09QRVIoQU5OLDIwMDksLCwsLCxOT0FVRElUKUBSQ19FU1RJTUFURShFQklUREEsTUVBT","ixDQUxfVFdBLDIwMDksMCkpICogKFJHRl9FWENIX1JBVEVfRlAoQU5OLDIwMDksLCwsVVNEKUBQX0VYQ0hfUkFURShSQ0FfQ1VSUixVU0QpKSk=&amp;WINDOW=FIRST_POPUP&amp;HEIGHT=450&amp;WIDTH=450&amp;START_MAXIMIZED=FALSE&amp;VAR:CALENDAR=FIVEDAY&amp;VAR:SYMBOL=607912&amp;VAR:INDEX=0"}</definedName>
    <definedName name="_574__FDSAUDITLINK___1" hidden="1">{"fdsup://directions/FAT Viewer?action=UPDATE&amp;creator=factset&amp;DYN_ARGS=TRUE&amp;DOC_NAME=FAT:FQL_AUDITING_CLIENT_TEMPLATE.FAT&amp;display_string=Audit&amp;VAR:KEY=JEXYXALUXM&amp;VAR:QUERY=KChSR0ZfRUJJVERBX09QRVIoQU5OLDIwMDksLCwsLCxOT0FVRElUKUBSQ19FU1RJTUFURShFQklUREEsTUVBT","ixDQUxfVFdBLDIwMDksMCkpICogKFJHRl9FWENIX1JBVEVfRlAoQU5OLDIwMDksLCwsVVNEKUBQX0VYQ0hfUkFURShSQ0FfQ1VSUixVU0QpKSk=&amp;WINDOW=FIRST_POPUP&amp;HEIGHT=450&amp;WIDTH=450&amp;START_MAXIMIZED=FALSE&amp;VAR:CALENDAR=FIVEDAY&amp;VAR:SYMBOL=607912&amp;VAR:INDEX=0"}</definedName>
    <definedName name="_574__FDSAUDITLINK___2" hidden="1">{"fdsup://directions/FAT Viewer?action=UPDATE&amp;creator=factset&amp;DYN_ARGS=TRUE&amp;DOC_NAME=FAT:FQL_AUDITING_CLIENT_TEMPLATE.FAT&amp;display_string=Audit&amp;VAR:KEY=JEXYXALUXM&amp;VAR:QUERY=KChSR0ZfRUJJVERBX09QRVIoQU5OLDIwMDksLCwsLCxOT0FVRElUKUBSQ19FU1RJTUFURShFQklUREEsTUVBT","ixDQUxfVFdBLDIwMDksMCkpICogKFJHRl9FWENIX1JBVEVfRlAoQU5OLDIwMDksLCwsVVNEKUBQX0VYQ0hfUkFURShSQ0FfQ1VSUixVU0QpKSk=&amp;WINDOW=FIRST_POPUP&amp;HEIGHT=450&amp;WIDTH=450&amp;START_MAXIMIZED=FALSE&amp;VAR:CALENDAR=FIVEDAY&amp;VAR:SYMBOL=607912&amp;VAR:INDEX=0"}</definedName>
    <definedName name="_574__FDSAUDITLINK___3" hidden="1">{"fdsup://directions/FAT Viewer?action=UPDATE&amp;creator=factset&amp;DYN_ARGS=TRUE&amp;DOC_NAME=FAT:FQL_AUDITING_CLIENT_TEMPLATE.FAT&amp;display_string=Audit&amp;VAR:KEY=JEXYXALUXM&amp;VAR:QUERY=KChSR0ZfRUJJVERBX09QRVIoQU5OLDIwMDksLCwsLCxOT0FVRElUKUBSQ19FU1RJTUFURShFQklUREEsTUVBT","ixDQUxfVFdBLDIwMDksMCkpICogKFJHRl9FWENIX1JBVEVfRlAoQU5OLDIwMDksLCwsVVNEKUBQX0VYQ0hfUkFURShSQ0FfQ1VSUixVU0QpKSk=&amp;WINDOW=FIRST_POPUP&amp;HEIGHT=450&amp;WIDTH=450&amp;START_MAXIMIZED=FALSE&amp;VAR:CALENDAR=FIVEDAY&amp;VAR:SYMBOL=607912&amp;VAR:INDEX=0"}</definedName>
    <definedName name="_575__FDSAUDITLINK__" hidden="1">{"fdsup://directions/FAT Viewer?action=UPDATE&amp;creator=factset&amp;DYN_ARGS=TRUE&amp;DOC_NAME=FAT:FQL_AUDITING_CLIENT_TEMPLATE.FAT&amp;display_string=Audit&amp;VAR:KEY=NEXELYTSLS&amp;VAR:QUERY=KChSR0ZfRUJJVERBX09QRVIoQU5OLDIwMTAsLCwsLCxOT0FVRElUKUBSQ19FU1RJTUFURShFQklUREEsTUVBT","ixDQUxfVFdBLDIwMTAsMCkpICogKFJHRl9FWENIX1JBVEVfRlAoQU5OLDIwMTAsLCwsVVNEKUBQX0VYQ0hfUkFURShSQ0FfQ1VSUixVU0QpKSk=&amp;WINDOW=FIRST_POPUP&amp;HEIGHT=450&amp;WIDTH=450&amp;START_MAXIMIZED=FALSE&amp;VAR:CALENDAR=FIVEDAY&amp;VAR:SYMBOL=233917&amp;VAR:INDEX=0"}</definedName>
    <definedName name="_575__FDSAUDITLINK___1" hidden="1">{"fdsup://directions/FAT Viewer?action=UPDATE&amp;creator=factset&amp;DYN_ARGS=TRUE&amp;DOC_NAME=FAT:FQL_AUDITING_CLIENT_TEMPLATE.FAT&amp;display_string=Audit&amp;VAR:KEY=NEXELYTSLS&amp;VAR:QUERY=KChSR0ZfRUJJVERBX09QRVIoQU5OLDIwMTAsLCwsLCxOT0FVRElUKUBSQ19FU1RJTUFURShFQklUREEsTUVBT","ixDQUxfVFdBLDIwMTAsMCkpICogKFJHRl9FWENIX1JBVEVfRlAoQU5OLDIwMTAsLCwsVVNEKUBQX0VYQ0hfUkFURShSQ0FfQ1VSUixVU0QpKSk=&amp;WINDOW=FIRST_POPUP&amp;HEIGHT=450&amp;WIDTH=450&amp;START_MAXIMIZED=FALSE&amp;VAR:CALENDAR=FIVEDAY&amp;VAR:SYMBOL=233917&amp;VAR:INDEX=0"}</definedName>
    <definedName name="_575__FDSAUDITLINK___2" hidden="1">{"fdsup://directions/FAT Viewer?action=UPDATE&amp;creator=factset&amp;DYN_ARGS=TRUE&amp;DOC_NAME=FAT:FQL_AUDITING_CLIENT_TEMPLATE.FAT&amp;display_string=Audit&amp;VAR:KEY=NEXELYTSLS&amp;VAR:QUERY=KChSR0ZfRUJJVERBX09QRVIoQU5OLDIwMTAsLCwsLCxOT0FVRElUKUBSQ19FU1RJTUFURShFQklUREEsTUVBT","ixDQUxfVFdBLDIwMTAsMCkpICogKFJHRl9FWENIX1JBVEVfRlAoQU5OLDIwMTAsLCwsVVNEKUBQX0VYQ0hfUkFURShSQ0FfQ1VSUixVU0QpKSk=&amp;WINDOW=FIRST_POPUP&amp;HEIGHT=450&amp;WIDTH=450&amp;START_MAXIMIZED=FALSE&amp;VAR:CALENDAR=FIVEDAY&amp;VAR:SYMBOL=233917&amp;VAR:INDEX=0"}</definedName>
    <definedName name="_575__FDSAUDITLINK___3" hidden="1">{"fdsup://directions/FAT Viewer?action=UPDATE&amp;creator=factset&amp;DYN_ARGS=TRUE&amp;DOC_NAME=FAT:FQL_AUDITING_CLIENT_TEMPLATE.FAT&amp;display_string=Audit&amp;VAR:KEY=NEXELYTSLS&amp;VAR:QUERY=KChSR0ZfRUJJVERBX09QRVIoQU5OLDIwMTAsLCwsLCxOT0FVRElUKUBSQ19FU1RJTUFURShFQklUREEsTUVBT","ixDQUxfVFdBLDIwMTAsMCkpICogKFJHRl9FWENIX1JBVEVfRlAoQU5OLDIwMTAsLCwsVVNEKUBQX0VYQ0hfUkFURShSQ0FfQ1VSUixVU0QpKSk=&amp;WINDOW=FIRST_POPUP&amp;HEIGHT=450&amp;WIDTH=450&amp;START_MAXIMIZED=FALSE&amp;VAR:CALENDAR=FIVEDAY&amp;VAR:SYMBOL=233917&amp;VAR:INDEX=0"}</definedName>
    <definedName name="_576__FDSAUDITLINK__" hidden="1">{"fdsup://directions/FAT Viewer?action=UPDATE&amp;creator=factset&amp;DYN_ARGS=TRUE&amp;DOC_NAME=FAT:FQL_AUDITING_CLIENT_TEMPLATE.FAT&amp;display_string=Audit&amp;VAR:KEY=VONQBMFOVS&amp;VAR:QUERY=KChSR0ZfRUJJVERBX09QRVIoQU5OLDIwMTEsLCwsLCxOT0FVRElUKUBSQ19FU1RJTUFURShFQklUREEsTUVBT","ixDQUxfVFdBLDIwMTEsMCkpICogKFJHRl9FWENIX1JBVEVfRlAoQU5OLDIwMTEsLCwsVVNEKUBQX0VYQ0hfUkFURShSQ0FfQ1VSUixVU0QpKSk=&amp;WINDOW=FIRST_POPUP&amp;HEIGHT=450&amp;WIDTH=450&amp;START_MAXIMIZED=FALSE&amp;VAR:CALENDAR=FIVEDAY&amp;VAR:SYMBOL=289710&amp;VAR:INDEX=0"}</definedName>
    <definedName name="_576__FDSAUDITLINK___1" hidden="1">{"fdsup://directions/FAT Viewer?action=UPDATE&amp;creator=factset&amp;DYN_ARGS=TRUE&amp;DOC_NAME=FAT:FQL_AUDITING_CLIENT_TEMPLATE.FAT&amp;display_string=Audit&amp;VAR:KEY=VONQBMFOVS&amp;VAR:QUERY=KChSR0ZfRUJJVERBX09QRVIoQU5OLDIwMTEsLCwsLCxOT0FVRElUKUBSQ19FU1RJTUFURShFQklUREEsTUVBT","ixDQUxfVFdBLDIwMTEsMCkpICogKFJHRl9FWENIX1JBVEVfRlAoQU5OLDIwMTEsLCwsVVNEKUBQX0VYQ0hfUkFURShSQ0FfQ1VSUixVU0QpKSk=&amp;WINDOW=FIRST_POPUP&amp;HEIGHT=450&amp;WIDTH=450&amp;START_MAXIMIZED=FALSE&amp;VAR:CALENDAR=FIVEDAY&amp;VAR:SYMBOL=289710&amp;VAR:INDEX=0"}</definedName>
    <definedName name="_576__FDSAUDITLINK___2" hidden="1">{"fdsup://directions/FAT Viewer?action=UPDATE&amp;creator=factset&amp;DYN_ARGS=TRUE&amp;DOC_NAME=FAT:FQL_AUDITING_CLIENT_TEMPLATE.FAT&amp;display_string=Audit&amp;VAR:KEY=VONQBMFOVS&amp;VAR:QUERY=KChSR0ZfRUJJVERBX09QRVIoQU5OLDIwMTEsLCwsLCxOT0FVRElUKUBSQ19FU1RJTUFURShFQklUREEsTUVBT","ixDQUxfVFdBLDIwMTEsMCkpICogKFJHRl9FWENIX1JBVEVfRlAoQU5OLDIwMTEsLCwsVVNEKUBQX0VYQ0hfUkFURShSQ0FfQ1VSUixVU0QpKSk=&amp;WINDOW=FIRST_POPUP&amp;HEIGHT=450&amp;WIDTH=450&amp;START_MAXIMIZED=FALSE&amp;VAR:CALENDAR=FIVEDAY&amp;VAR:SYMBOL=289710&amp;VAR:INDEX=0"}</definedName>
    <definedName name="_576__FDSAUDITLINK___3" hidden="1">{"fdsup://directions/FAT Viewer?action=UPDATE&amp;creator=factset&amp;DYN_ARGS=TRUE&amp;DOC_NAME=FAT:FQL_AUDITING_CLIENT_TEMPLATE.FAT&amp;display_string=Audit&amp;VAR:KEY=VONQBMFOVS&amp;VAR:QUERY=KChSR0ZfRUJJVERBX09QRVIoQU5OLDIwMTEsLCwsLCxOT0FVRElUKUBSQ19FU1RJTUFURShFQklUREEsTUVBT","ixDQUxfVFdBLDIwMTEsMCkpICogKFJHRl9FWENIX1JBVEVfRlAoQU5OLDIwMTEsLCwsVVNEKUBQX0VYQ0hfUkFURShSQ0FfQ1VSUixVU0QpKSk=&amp;WINDOW=FIRST_POPUP&amp;HEIGHT=450&amp;WIDTH=450&amp;START_MAXIMIZED=FALSE&amp;VAR:CALENDAR=FIVEDAY&amp;VAR:SYMBOL=289710&amp;VAR:INDEX=0"}</definedName>
    <definedName name="_577__FDSAUDITLINK__" hidden="1">{"fdsup://directions/FAT Viewer?action=UPDATE&amp;creator=factset&amp;DYN_ARGS=TRUE&amp;DOC_NAME=FAT:FQL_AUDITING_CLIENT_TEMPLATE.FAT&amp;display_string=Audit&amp;VAR:KEY=ZUBEDEXSLM&amp;VAR:QUERY=KChSR0ZfTkVUX0lOQyhBTk4sMjAxMCwsLCwsLE5PQVVESVQpQFJDX0VTVElNQVRFKEVCSVQsTUVBTixDQUxfV","FdBLDIwMTAsMCkpICogKFJHRl9FWENIX1JBVEVfRlAoQU5OLDIwMTAsLCwsVVNEKUBQX0VYQ0hfUkFURShSQ0FfQ1VSUixVU0QpKSk=&amp;WINDOW=FIRST_POPUP&amp;HEIGHT=450&amp;WIDTH=450&amp;START_MAXIMIZED=FALSE&amp;VAR:CALENDAR=FIVEDAY&amp;VAR:SYMBOL=B0J31M&amp;VAR:INDEX=0"}</definedName>
    <definedName name="_577__FDSAUDITLINK___1" hidden="1">{"fdsup://directions/FAT Viewer?action=UPDATE&amp;creator=factset&amp;DYN_ARGS=TRUE&amp;DOC_NAME=FAT:FQL_AUDITING_CLIENT_TEMPLATE.FAT&amp;display_string=Audit&amp;VAR:KEY=ZUBEDEXSLM&amp;VAR:QUERY=KChSR0ZfTkVUX0lOQyhBTk4sMjAxMCwsLCwsLE5PQVVESVQpQFJDX0VTVElNQVRFKEVCSVQsTUVBTixDQUxfV","FdBLDIwMTAsMCkpICogKFJHRl9FWENIX1JBVEVfRlAoQU5OLDIwMTAsLCwsVVNEKUBQX0VYQ0hfUkFURShSQ0FfQ1VSUixVU0QpKSk=&amp;WINDOW=FIRST_POPUP&amp;HEIGHT=450&amp;WIDTH=450&amp;START_MAXIMIZED=FALSE&amp;VAR:CALENDAR=FIVEDAY&amp;VAR:SYMBOL=B0J31M&amp;VAR:INDEX=0"}</definedName>
    <definedName name="_577__FDSAUDITLINK___2" hidden="1">{"fdsup://directions/FAT Viewer?action=UPDATE&amp;creator=factset&amp;DYN_ARGS=TRUE&amp;DOC_NAME=FAT:FQL_AUDITING_CLIENT_TEMPLATE.FAT&amp;display_string=Audit&amp;VAR:KEY=ZUBEDEXSLM&amp;VAR:QUERY=KChSR0ZfTkVUX0lOQyhBTk4sMjAxMCwsLCwsLE5PQVVESVQpQFJDX0VTVElNQVRFKEVCSVQsTUVBTixDQUxfV","FdBLDIwMTAsMCkpICogKFJHRl9FWENIX1JBVEVfRlAoQU5OLDIwMTAsLCwsVVNEKUBQX0VYQ0hfUkFURShSQ0FfQ1VSUixVU0QpKSk=&amp;WINDOW=FIRST_POPUP&amp;HEIGHT=450&amp;WIDTH=450&amp;START_MAXIMIZED=FALSE&amp;VAR:CALENDAR=FIVEDAY&amp;VAR:SYMBOL=B0J31M&amp;VAR:INDEX=0"}</definedName>
    <definedName name="_577__FDSAUDITLINK___3" hidden="1">{"fdsup://directions/FAT Viewer?action=UPDATE&amp;creator=factset&amp;DYN_ARGS=TRUE&amp;DOC_NAME=FAT:FQL_AUDITING_CLIENT_TEMPLATE.FAT&amp;display_string=Audit&amp;VAR:KEY=ZUBEDEXSLM&amp;VAR:QUERY=KChSR0ZfTkVUX0lOQyhBTk4sMjAxMCwsLCwsLE5PQVVESVQpQFJDX0VTVElNQVRFKEVCSVQsTUVBTixDQUxfV","FdBLDIwMTAsMCkpICogKFJHRl9FWENIX1JBVEVfRlAoQU5OLDIwMTAsLCwsVVNEKUBQX0VYQ0hfUkFURShSQ0FfQ1VSUixVU0QpKSk=&amp;WINDOW=FIRST_POPUP&amp;HEIGHT=450&amp;WIDTH=450&amp;START_MAXIMIZED=FALSE&amp;VAR:CALENDAR=FIVEDAY&amp;VAR:SYMBOL=B0J31M&amp;VAR:INDEX=0"}</definedName>
    <definedName name="_578__FDSAUDITLINK__" hidden="1">{"fdsup://directions/FAT Viewer?action=UPDATE&amp;creator=factset&amp;DYN_ARGS=TRUE&amp;DOC_NAME=FAT:FQL_AUDITING_CLIENT_TEMPLATE.FAT&amp;display_string=Audit&amp;VAR:KEY=JSNCHQBQNS&amp;VAR:QUERY=KChSR0ZfTkVUX0lOQyhBTk4sMjAxMSwsLCwsLE5PQVVESVQpQFJDX0VTVElNQVRFKEVCSVQsTUVBTixDQUxfV","FdBLDIwMTEsMCkpICogKFJHRl9FWENIX1JBVEVfRlAoQU5OLDIwMTEsLCwsVVNEKUBQX0VYQ0hfUkFURShSQ0FfQ1VSUixVU0QpKSk=&amp;WINDOW=FIRST_POPUP&amp;HEIGHT=450&amp;WIDTH=450&amp;START_MAXIMIZED=FALSE&amp;VAR:CALENDAR=FIVEDAY&amp;VAR:SYMBOL=625822&amp;VAR:INDEX=0"}</definedName>
    <definedName name="_578__FDSAUDITLINK___1" hidden="1">{"fdsup://directions/FAT Viewer?action=UPDATE&amp;creator=factset&amp;DYN_ARGS=TRUE&amp;DOC_NAME=FAT:FQL_AUDITING_CLIENT_TEMPLATE.FAT&amp;display_string=Audit&amp;VAR:KEY=JSNCHQBQNS&amp;VAR:QUERY=KChSR0ZfTkVUX0lOQyhBTk4sMjAxMSwsLCwsLE5PQVVESVQpQFJDX0VTVElNQVRFKEVCSVQsTUVBTixDQUxfV","FdBLDIwMTEsMCkpICogKFJHRl9FWENIX1JBVEVfRlAoQU5OLDIwMTEsLCwsVVNEKUBQX0VYQ0hfUkFURShSQ0FfQ1VSUixVU0QpKSk=&amp;WINDOW=FIRST_POPUP&amp;HEIGHT=450&amp;WIDTH=450&amp;START_MAXIMIZED=FALSE&amp;VAR:CALENDAR=FIVEDAY&amp;VAR:SYMBOL=625822&amp;VAR:INDEX=0"}</definedName>
    <definedName name="_578__FDSAUDITLINK___2" hidden="1">{"fdsup://directions/FAT Viewer?action=UPDATE&amp;creator=factset&amp;DYN_ARGS=TRUE&amp;DOC_NAME=FAT:FQL_AUDITING_CLIENT_TEMPLATE.FAT&amp;display_string=Audit&amp;VAR:KEY=JSNCHQBQNS&amp;VAR:QUERY=KChSR0ZfTkVUX0lOQyhBTk4sMjAxMSwsLCwsLE5PQVVESVQpQFJDX0VTVElNQVRFKEVCSVQsTUVBTixDQUxfV","FdBLDIwMTEsMCkpICogKFJHRl9FWENIX1JBVEVfRlAoQU5OLDIwMTEsLCwsVVNEKUBQX0VYQ0hfUkFURShSQ0FfQ1VSUixVU0QpKSk=&amp;WINDOW=FIRST_POPUP&amp;HEIGHT=450&amp;WIDTH=450&amp;START_MAXIMIZED=FALSE&amp;VAR:CALENDAR=FIVEDAY&amp;VAR:SYMBOL=625822&amp;VAR:INDEX=0"}</definedName>
    <definedName name="_578__FDSAUDITLINK___3" hidden="1">{"fdsup://directions/FAT Viewer?action=UPDATE&amp;creator=factset&amp;DYN_ARGS=TRUE&amp;DOC_NAME=FAT:FQL_AUDITING_CLIENT_TEMPLATE.FAT&amp;display_string=Audit&amp;VAR:KEY=JSNCHQBQNS&amp;VAR:QUERY=KChSR0ZfTkVUX0lOQyhBTk4sMjAxMSwsLCwsLE5PQVVESVQpQFJDX0VTVElNQVRFKEVCSVQsTUVBTixDQUxfV","FdBLDIwMTEsMCkpICogKFJHRl9FWENIX1JBVEVfRlAoQU5OLDIwMTEsLCwsVVNEKUBQX0VYQ0hfUkFURShSQ0FfQ1VSUixVU0QpKSk=&amp;WINDOW=FIRST_POPUP&amp;HEIGHT=450&amp;WIDTH=450&amp;START_MAXIMIZED=FALSE&amp;VAR:CALENDAR=FIVEDAY&amp;VAR:SYMBOL=625822&amp;VAR:INDEX=0"}</definedName>
    <definedName name="_579__FDSAUDITLINK__" hidden="1">{"fdsup://directions/FAT Viewer?action=UPDATE&amp;creator=factset&amp;DYN_ARGS=TRUE&amp;DOC_NAME=FAT:FQL_AUDITING_CLIENT_TEMPLATE.FAT&amp;display_string=Audit&amp;VAR:KEY=HYXCLGRGXO&amp;VAR:QUERY=KChSR0ZfRUJJVERBX09QRVIoQU5OLDIwMDksLCwsLCxOT0FVRElUKUBSQ19FU1RJTUFURShFQklUREEsTUVBT","ixDQUxfVFdBLDIwMDksMCkpICogKFJHRl9FWENIX1JBVEVfRlAoQU5OLDIwMDksLCwsVVNEKUBQX0VYQ0hfUkFURShSQ0FfQ1VSUixVU0QpKSk=&amp;WINDOW=FIRST_POPUP&amp;HEIGHT=450&amp;WIDTH=450&amp;START_MAXIMIZED=FALSE&amp;VAR:CALENDAR=FIVEDAY&amp;VAR:SYMBOL=625822&amp;VAR:INDEX=0"}</definedName>
    <definedName name="_579__FDSAUDITLINK___1" hidden="1">{"fdsup://directions/FAT Viewer?action=UPDATE&amp;creator=factset&amp;DYN_ARGS=TRUE&amp;DOC_NAME=FAT:FQL_AUDITING_CLIENT_TEMPLATE.FAT&amp;display_string=Audit&amp;VAR:KEY=HYXCLGRGXO&amp;VAR:QUERY=KChSR0ZfRUJJVERBX09QRVIoQU5OLDIwMDksLCwsLCxOT0FVRElUKUBSQ19FU1RJTUFURShFQklUREEsTUVBT","ixDQUxfVFdBLDIwMDksMCkpICogKFJHRl9FWENIX1JBVEVfRlAoQU5OLDIwMDksLCwsVVNEKUBQX0VYQ0hfUkFURShSQ0FfQ1VSUixVU0QpKSk=&amp;WINDOW=FIRST_POPUP&amp;HEIGHT=450&amp;WIDTH=450&amp;START_MAXIMIZED=FALSE&amp;VAR:CALENDAR=FIVEDAY&amp;VAR:SYMBOL=625822&amp;VAR:INDEX=0"}</definedName>
    <definedName name="_579__FDSAUDITLINK___2" hidden="1">{"fdsup://directions/FAT Viewer?action=UPDATE&amp;creator=factset&amp;DYN_ARGS=TRUE&amp;DOC_NAME=FAT:FQL_AUDITING_CLIENT_TEMPLATE.FAT&amp;display_string=Audit&amp;VAR:KEY=HYXCLGRGXO&amp;VAR:QUERY=KChSR0ZfRUJJVERBX09QRVIoQU5OLDIwMDksLCwsLCxOT0FVRElUKUBSQ19FU1RJTUFURShFQklUREEsTUVBT","ixDQUxfVFdBLDIwMDksMCkpICogKFJHRl9FWENIX1JBVEVfRlAoQU5OLDIwMDksLCwsVVNEKUBQX0VYQ0hfUkFURShSQ0FfQ1VSUixVU0QpKSk=&amp;WINDOW=FIRST_POPUP&amp;HEIGHT=450&amp;WIDTH=450&amp;START_MAXIMIZED=FALSE&amp;VAR:CALENDAR=FIVEDAY&amp;VAR:SYMBOL=625822&amp;VAR:INDEX=0"}</definedName>
    <definedName name="_579__FDSAUDITLINK___3" hidden="1">{"fdsup://directions/FAT Viewer?action=UPDATE&amp;creator=factset&amp;DYN_ARGS=TRUE&amp;DOC_NAME=FAT:FQL_AUDITING_CLIENT_TEMPLATE.FAT&amp;display_string=Audit&amp;VAR:KEY=HYXCLGRGXO&amp;VAR:QUERY=KChSR0ZfRUJJVERBX09QRVIoQU5OLDIwMDksLCwsLCxOT0FVRElUKUBSQ19FU1RJTUFURShFQklUREEsTUVBT","ixDQUxfVFdBLDIwMDksMCkpICogKFJHRl9FWENIX1JBVEVfRlAoQU5OLDIwMDksLCwsVVNEKUBQX0VYQ0hfUkFURShSQ0FfQ1VSUixVU0QpKSk=&amp;WINDOW=FIRST_POPUP&amp;HEIGHT=450&amp;WIDTH=450&amp;START_MAXIMIZED=FALSE&amp;VAR:CALENDAR=FIVEDAY&amp;VAR:SYMBOL=625822&amp;VAR:INDEX=0"}</definedName>
    <definedName name="_58__123Graph_BChart_1G" localSheetId="37" hidden="1">#REF!</definedName>
    <definedName name="_58__123Graph_BChart_1G" localSheetId="23" hidden="1">#REF!</definedName>
    <definedName name="_58__123Graph_BChart_1G" localSheetId="6" hidden="1">#REF!</definedName>
    <definedName name="_58__123Graph_BChart_1G" localSheetId="11" hidden="1">#REF!</definedName>
    <definedName name="_58__123Graph_BChart_1G" hidden="1">#REF!</definedName>
    <definedName name="_58__123Graph_CCHART_32" localSheetId="37" hidden="1">#REF!</definedName>
    <definedName name="_58__123Graph_CCHART_32" localSheetId="23" hidden="1">#REF!</definedName>
    <definedName name="_58__123Graph_CCHART_32" localSheetId="6" hidden="1">#REF!</definedName>
    <definedName name="_58__123Graph_CCHART_32" localSheetId="11" hidden="1">#REF!</definedName>
    <definedName name="_58__123Graph_CCHART_32" hidden="1">#REF!</definedName>
    <definedName name="_58__123Graph_D_Chart_1A" localSheetId="37" hidden="1">#REF!</definedName>
    <definedName name="_58__123Graph_D_Chart_1A" localSheetId="23" hidden="1">#REF!</definedName>
    <definedName name="_58__123Graph_D_Chart_1A" localSheetId="6" hidden="1">#REF!</definedName>
    <definedName name="_58__123Graph_D_Chart_1A" localSheetId="11" hidden="1">#REF!</definedName>
    <definedName name="_58__123Graph_D_Chart_1A" hidden="1">#REF!</definedName>
    <definedName name="_58__FDSAUDITLINK__" hidden="1">{"fdsup://directions/FAT Viewer?action=UPDATE&amp;creator=factset&amp;DYN_ARGS=TRUE&amp;DOC_NAME=FAT:FQL_AUDITING_CLIENT_TEMPLATE.FAT&amp;display_string=Audit&amp;VAR:KEY=YHKTAJGPGX&amp;VAR:QUERY=UkdGX0VOVFJQUl9WQUxfREFJTFkoNDA4NTcsLCwsVVNELCwnRElMJyk=&amp;WINDOW=FIRST_POPUP&amp;HEIGHT=45","0&amp;WIDTH=450&amp;START_MAXIMIZED=FALSE&amp;VAR:CALENDAR=FIVEDAY&amp;VAR:SYMBOL=B03CPL&amp;VAR:INDEX=0"}</definedName>
    <definedName name="_58__FDSAUDITLINK___1" hidden="1">{"fdsup://directions/FAT Viewer?action=UPDATE&amp;creator=factset&amp;DYN_ARGS=TRUE&amp;DOC_NAME=FAT:FQL_AUDITING_CLIENT_TEMPLATE.FAT&amp;display_string=Audit&amp;VAR:KEY=YHKTAJGPGX&amp;VAR:QUERY=UkdGX0VOVFJQUl9WQUxfREFJTFkoNDA4NTcsLCwsVVNELCwnRElMJyk=&amp;WINDOW=FIRST_POPUP&amp;HEIGHT=45","0&amp;WIDTH=450&amp;START_MAXIMIZED=FALSE&amp;VAR:CALENDAR=FIVEDAY&amp;VAR:SYMBOL=B03CPL&amp;VAR:INDEX=0"}</definedName>
    <definedName name="_58__FDSAUDITLINK___2" hidden="1">{"fdsup://directions/FAT Viewer?action=UPDATE&amp;creator=factset&amp;DYN_ARGS=TRUE&amp;DOC_NAME=FAT:FQL_AUDITING_CLIENT_TEMPLATE.FAT&amp;display_string=Audit&amp;VAR:KEY=YHKTAJGPGX&amp;VAR:QUERY=UkdGX0VOVFJQUl9WQUxfREFJTFkoNDA4NTcsLCwsVVNELCwnRElMJyk=&amp;WINDOW=FIRST_POPUP&amp;HEIGHT=45","0&amp;WIDTH=450&amp;START_MAXIMIZED=FALSE&amp;VAR:CALENDAR=FIVEDAY&amp;VAR:SYMBOL=B03CPL&amp;VAR:INDEX=0"}</definedName>
    <definedName name="_58__FDSAUDITLINK___3" hidden="1">{"fdsup://directions/FAT Viewer?action=UPDATE&amp;creator=factset&amp;DYN_ARGS=TRUE&amp;DOC_NAME=FAT:FQL_AUDITING_CLIENT_TEMPLATE.FAT&amp;display_string=Audit&amp;VAR:KEY=YHKTAJGPGX&amp;VAR:QUERY=UkdGX0VOVFJQUl9WQUxfREFJTFkoNDA4NTcsLCwsVVNELCwnRElMJyk=&amp;WINDOW=FIRST_POPUP&amp;HEIGHT=45","0&amp;WIDTH=450&amp;START_MAXIMIZED=FALSE&amp;VAR:CALENDAR=FIVEDAY&amp;VAR:SYMBOL=B03CPL&amp;VAR:INDEX=0"}</definedName>
    <definedName name="_580__FDSAUDITLINK__" hidden="1">{"fdsup://directions/FAT Viewer?action=UPDATE&amp;creator=factset&amp;DYN_ARGS=TRUE&amp;DOC_NAME=FAT:FQL_AUDITING_CLIENT_TEMPLATE.FAT&amp;display_string=Audit&amp;VAR:KEY=NWVYNAVGHM&amp;VAR:QUERY=KChSR0ZfRUJJVERBX09QRVIoQU5OLDIwMTAsLCwsLCxOT0FVRElUKUBSQ19FU1RJTUFURShFQklUREEsTUVBT","ixDQUxfVFdBLDIwMTAsMCkpICogKFJHRl9FWENIX1JBVEVfRlAoQU5OLDIwMTAsLCwsVVNEKUBQX0VYQ0hfUkFURShSQ0FfQ1VSUixVU0QpKSk=&amp;WINDOW=FIRST_POPUP&amp;HEIGHT=450&amp;WIDTH=450&amp;START_MAXIMIZED=FALSE&amp;VAR:CALENDAR=FIVEDAY&amp;VAR:SYMBOL=623084&amp;VAR:INDEX=0"}</definedName>
    <definedName name="_580__FDSAUDITLINK___1" hidden="1">{"fdsup://directions/FAT Viewer?action=UPDATE&amp;creator=factset&amp;DYN_ARGS=TRUE&amp;DOC_NAME=FAT:FQL_AUDITING_CLIENT_TEMPLATE.FAT&amp;display_string=Audit&amp;VAR:KEY=NWVYNAVGHM&amp;VAR:QUERY=KChSR0ZfRUJJVERBX09QRVIoQU5OLDIwMTAsLCwsLCxOT0FVRElUKUBSQ19FU1RJTUFURShFQklUREEsTUVBT","ixDQUxfVFdBLDIwMTAsMCkpICogKFJHRl9FWENIX1JBVEVfRlAoQU5OLDIwMTAsLCwsVVNEKUBQX0VYQ0hfUkFURShSQ0FfQ1VSUixVU0QpKSk=&amp;WINDOW=FIRST_POPUP&amp;HEIGHT=450&amp;WIDTH=450&amp;START_MAXIMIZED=FALSE&amp;VAR:CALENDAR=FIVEDAY&amp;VAR:SYMBOL=623084&amp;VAR:INDEX=0"}</definedName>
    <definedName name="_580__FDSAUDITLINK___2" hidden="1">{"fdsup://directions/FAT Viewer?action=UPDATE&amp;creator=factset&amp;DYN_ARGS=TRUE&amp;DOC_NAME=FAT:FQL_AUDITING_CLIENT_TEMPLATE.FAT&amp;display_string=Audit&amp;VAR:KEY=NWVYNAVGHM&amp;VAR:QUERY=KChSR0ZfRUJJVERBX09QRVIoQU5OLDIwMTAsLCwsLCxOT0FVRElUKUBSQ19FU1RJTUFURShFQklUREEsTUVBT","ixDQUxfVFdBLDIwMTAsMCkpICogKFJHRl9FWENIX1JBVEVfRlAoQU5OLDIwMTAsLCwsVVNEKUBQX0VYQ0hfUkFURShSQ0FfQ1VSUixVU0QpKSk=&amp;WINDOW=FIRST_POPUP&amp;HEIGHT=450&amp;WIDTH=450&amp;START_MAXIMIZED=FALSE&amp;VAR:CALENDAR=FIVEDAY&amp;VAR:SYMBOL=623084&amp;VAR:INDEX=0"}</definedName>
    <definedName name="_580__FDSAUDITLINK___3" hidden="1">{"fdsup://directions/FAT Viewer?action=UPDATE&amp;creator=factset&amp;DYN_ARGS=TRUE&amp;DOC_NAME=FAT:FQL_AUDITING_CLIENT_TEMPLATE.FAT&amp;display_string=Audit&amp;VAR:KEY=NWVYNAVGHM&amp;VAR:QUERY=KChSR0ZfRUJJVERBX09QRVIoQU5OLDIwMTAsLCwsLCxOT0FVRElUKUBSQ19FU1RJTUFURShFQklUREEsTUVBT","ixDQUxfVFdBLDIwMTAsMCkpICogKFJHRl9FWENIX1JBVEVfRlAoQU5OLDIwMTAsLCwsVVNEKUBQX0VYQ0hfUkFURShSQ0FfQ1VSUixVU0QpKSk=&amp;WINDOW=FIRST_POPUP&amp;HEIGHT=450&amp;WIDTH=450&amp;START_MAXIMIZED=FALSE&amp;VAR:CALENDAR=FIVEDAY&amp;VAR:SYMBOL=623084&amp;VAR:INDEX=0"}</definedName>
    <definedName name="_586__FDSAUDITLINK__" hidden="1">{"fdsup://directions/FAT Viewer?action=UPDATE&amp;creator=factset&amp;DYN_ARGS=TRUE&amp;DOC_NAME=FAT:FQL_AUDITING_CLIENT_TEMPLATE.FAT&amp;display_string=Audit&amp;VAR:KEY=RIRMPOHUZU&amp;VAR:QUERY=KChSR0ZfRUJJVF9PUEVSKEFOTiwyMDEwLCwsLCwsTk9BVURJVClAUkNfRVNUSU1BVEUoRUJJVCxNRUFOLENBT","F9UV0EsMjAxMCwwKSkgKiAoUkdGX0VYQ0hfUkFURV9GUChBTk4sMjAxMCwsLCxVU0QpQFBfRVhDSF9SQVRFKFJDQV9DVVJSLFVTRCkpKQ==&amp;WINDOW=FIRST_POPUP&amp;HEIGHT=450&amp;WIDTH=450&amp;START_MAXIMIZED=FALSE&amp;VAR:CALENDAR=FIVEDAY&amp;VAR:SYMBOL=B3PG22&amp;VAR:INDEX=0"}</definedName>
    <definedName name="_586__FDSAUDITLINK___1" hidden="1">{"fdsup://directions/FAT Viewer?action=UPDATE&amp;creator=factset&amp;DYN_ARGS=TRUE&amp;DOC_NAME=FAT:FQL_AUDITING_CLIENT_TEMPLATE.FAT&amp;display_string=Audit&amp;VAR:KEY=RIRMPOHUZU&amp;VAR:QUERY=KChSR0ZfRUJJVF9PUEVSKEFOTiwyMDEwLCwsLCwsTk9BVURJVClAUkNfRVNUSU1BVEUoRUJJVCxNRUFOLENBT","F9UV0EsMjAxMCwwKSkgKiAoUkdGX0VYQ0hfUkFURV9GUChBTk4sMjAxMCwsLCxVU0QpQFBfRVhDSF9SQVRFKFJDQV9DVVJSLFVTRCkpKQ==&amp;WINDOW=FIRST_POPUP&amp;HEIGHT=450&amp;WIDTH=450&amp;START_MAXIMIZED=FALSE&amp;VAR:CALENDAR=FIVEDAY&amp;VAR:SYMBOL=B3PG22&amp;VAR:INDEX=0"}</definedName>
    <definedName name="_586__FDSAUDITLINK___2" hidden="1">{"fdsup://directions/FAT Viewer?action=UPDATE&amp;creator=factset&amp;DYN_ARGS=TRUE&amp;DOC_NAME=FAT:FQL_AUDITING_CLIENT_TEMPLATE.FAT&amp;display_string=Audit&amp;VAR:KEY=RIRMPOHUZU&amp;VAR:QUERY=KChSR0ZfRUJJVF9PUEVSKEFOTiwyMDEwLCwsLCwsTk9BVURJVClAUkNfRVNUSU1BVEUoRUJJVCxNRUFOLENBT","F9UV0EsMjAxMCwwKSkgKiAoUkdGX0VYQ0hfUkFURV9GUChBTk4sMjAxMCwsLCxVU0QpQFBfRVhDSF9SQVRFKFJDQV9DVVJSLFVTRCkpKQ==&amp;WINDOW=FIRST_POPUP&amp;HEIGHT=450&amp;WIDTH=450&amp;START_MAXIMIZED=FALSE&amp;VAR:CALENDAR=FIVEDAY&amp;VAR:SYMBOL=B3PG22&amp;VAR:INDEX=0"}</definedName>
    <definedName name="_586__FDSAUDITLINK___3" hidden="1">{"fdsup://directions/FAT Viewer?action=UPDATE&amp;creator=factset&amp;DYN_ARGS=TRUE&amp;DOC_NAME=FAT:FQL_AUDITING_CLIENT_TEMPLATE.FAT&amp;display_string=Audit&amp;VAR:KEY=RIRMPOHUZU&amp;VAR:QUERY=KChSR0ZfRUJJVF9PUEVSKEFOTiwyMDEwLCwsLCwsTk9BVURJVClAUkNfRVNUSU1BVEUoRUJJVCxNRUFOLENBT","F9UV0EsMjAxMCwwKSkgKiAoUkdGX0VYQ0hfUkFURV9GUChBTk4sMjAxMCwsLCxVU0QpQFBfRVhDSF9SQVRFKFJDQV9DVVJSLFVTRCkpKQ==&amp;WINDOW=FIRST_POPUP&amp;HEIGHT=450&amp;WIDTH=450&amp;START_MAXIMIZED=FALSE&amp;VAR:CALENDAR=FIVEDAY&amp;VAR:SYMBOL=B3PG22&amp;VAR:INDEX=0"}</definedName>
    <definedName name="_587__FDSAUDITLINK__" hidden="1">{"fdsup://directions/FAT Viewer?action=UPDATE&amp;creator=factset&amp;DYN_ARGS=TRUE&amp;DOC_NAME=FAT:FQL_AUDITING_CLIENT_TEMPLATE.FAT&amp;display_string=Audit&amp;VAR:KEY=JCPSTOXSXS&amp;VAR:QUERY=KChSR0ZfRUJJVF9PUEVSKEFOTiwyMDA5LCwsLCwsTk9BVURJVClAUkNfRVNUSU1BVEUoRUJJVCxNRUFOLENBT","F9UV0EsMjAwOSwwKSkgKiAoUkdGX0VYQ0hfUkFURV9GUChBTk4sMjAwOSwsLCxVU0QpQFBfRVhDSF9SQVRFKFJDQV9DVVJSLFVTRCkpKQ==&amp;WINDOW=FIRST_POPUP&amp;HEIGHT=450&amp;WIDTH=450&amp;START_MAXIMIZED=FALSE&amp;VAR:CALENDAR=FIVEDAY&amp;VAR:SYMBOL=233917&amp;VAR:INDEX=0"}</definedName>
    <definedName name="_587__FDSAUDITLINK___1" hidden="1">{"fdsup://directions/FAT Viewer?action=UPDATE&amp;creator=factset&amp;DYN_ARGS=TRUE&amp;DOC_NAME=FAT:FQL_AUDITING_CLIENT_TEMPLATE.FAT&amp;display_string=Audit&amp;VAR:KEY=JCPSTOXSXS&amp;VAR:QUERY=KChSR0ZfRUJJVF9PUEVSKEFOTiwyMDA5LCwsLCwsTk9BVURJVClAUkNfRVNUSU1BVEUoRUJJVCxNRUFOLENBT","F9UV0EsMjAwOSwwKSkgKiAoUkdGX0VYQ0hfUkFURV9GUChBTk4sMjAwOSwsLCxVU0QpQFBfRVhDSF9SQVRFKFJDQV9DVVJSLFVTRCkpKQ==&amp;WINDOW=FIRST_POPUP&amp;HEIGHT=450&amp;WIDTH=450&amp;START_MAXIMIZED=FALSE&amp;VAR:CALENDAR=FIVEDAY&amp;VAR:SYMBOL=233917&amp;VAR:INDEX=0"}</definedName>
    <definedName name="_587__FDSAUDITLINK___2" hidden="1">{"fdsup://directions/FAT Viewer?action=UPDATE&amp;creator=factset&amp;DYN_ARGS=TRUE&amp;DOC_NAME=FAT:FQL_AUDITING_CLIENT_TEMPLATE.FAT&amp;display_string=Audit&amp;VAR:KEY=JCPSTOXSXS&amp;VAR:QUERY=KChSR0ZfRUJJVF9PUEVSKEFOTiwyMDA5LCwsLCwsTk9BVURJVClAUkNfRVNUSU1BVEUoRUJJVCxNRUFOLENBT","F9UV0EsMjAwOSwwKSkgKiAoUkdGX0VYQ0hfUkFURV9GUChBTk4sMjAwOSwsLCxVU0QpQFBfRVhDSF9SQVRFKFJDQV9DVVJSLFVTRCkpKQ==&amp;WINDOW=FIRST_POPUP&amp;HEIGHT=450&amp;WIDTH=450&amp;START_MAXIMIZED=FALSE&amp;VAR:CALENDAR=FIVEDAY&amp;VAR:SYMBOL=233917&amp;VAR:INDEX=0"}</definedName>
    <definedName name="_587__FDSAUDITLINK___3" hidden="1">{"fdsup://directions/FAT Viewer?action=UPDATE&amp;creator=factset&amp;DYN_ARGS=TRUE&amp;DOC_NAME=FAT:FQL_AUDITING_CLIENT_TEMPLATE.FAT&amp;display_string=Audit&amp;VAR:KEY=JCPSTOXSXS&amp;VAR:QUERY=KChSR0ZfRUJJVF9PUEVSKEFOTiwyMDA5LCwsLCwsTk9BVURJVClAUkNfRVNUSU1BVEUoRUJJVCxNRUFOLENBT","F9UV0EsMjAwOSwwKSkgKiAoUkdGX0VYQ0hfUkFURV9GUChBTk4sMjAwOSwsLCxVU0QpQFBfRVhDSF9SQVRFKFJDQV9DVVJSLFVTRCkpKQ==&amp;WINDOW=FIRST_POPUP&amp;HEIGHT=450&amp;WIDTH=450&amp;START_MAXIMIZED=FALSE&amp;VAR:CALENDAR=FIVEDAY&amp;VAR:SYMBOL=233917&amp;VAR:INDEX=0"}</definedName>
    <definedName name="_58U3_" hidden="1">{#N/A,#N/A,FALSE,"COVER";#N/A,#N/A,FALSE,"0";#N/A,#N/A,FALSE,"1";#N/A,#N/A,FALSE,"2";#N/A,#N/A,FALSE,"3";#N/A,#N/A,FALSE,"4";#N/A,#N/A,FALSE,"5";#N/A,#N/A,FALSE,"6";#N/A,#N/A,FALSE,"7";#N/A,#N/A,FALSE,"8";#N/A,#N/A,FALSE,"9";#N/A,#N/A,FALSE,"10";#N/A,#N/A,FALSE,"11"}</definedName>
    <definedName name="_59__123Graph_BChart_1H" localSheetId="37" hidden="1">#REF!</definedName>
    <definedName name="_59__123Graph_BChart_1H" localSheetId="23" hidden="1">#REF!</definedName>
    <definedName name="_59__123Graph_BChart_1H" localSheetId="6" hidden="1">#REF!</definedName>
    <definedName name="_59__123Graph_BChart_1H" localSheetId="11" hidden="1">#REF!</definedName>
    <definedName name="_59__123Graph_BChart_1H" hidden="1">#REF!</definedName>
    <definedName name="_59__123Graph_CCHART_33" localSheetId="37" hidden="1">#REF!</definedName>
    <definedName name="_59__123Graph_CCHART_33" localSheetId="23" hidden="1">#REF!</definedName>
    <definedName name="_59__123Graph_CCHART_33" localSheetId="6" hidden="1">#REF!</definedName>
    <definedName name="_59__123Graph_CCHART_33" localSheetId="11" hidden="1">#REF!</definedName>
    <definedName name="_59__123Graph_CCHART_33" hidden="1">#REF!</definedName>
    <definedName name="_59__123Graph_DCHART_10" localSheetId="37" hidden="1">#REF!</definedName>
    <definedName name="_59__123Graph_DCHART_10" localSheetId="23" hidden="1">#REF!</definedName>
    <definedName name="_59__123Graph_DCHART_10" localSheetId="6" hidden="1">#REF!</definedName>
    <definedName name="_59__123Graph_DCHART_10" localSheetId="11" hidden="1">#REF!</definedName>
    <definedName name="_59__123Graph_DCHART_10" hidden="1">#REF!</definedName>
    <definedName name="_59__FDSAUDITLINK__" hidden="1">{"fdsup://directions/FAT Viewer?action=UPDATE&amp;creator=factset&amp;DYN_ARGS=TRUE&amp;DOC_NAME=FAT:FQL_AUDITING_CLIENT_TEMPLATE.FAT&amp;display_string=Audit&amp;VAR:KEY=KNWFIPMDER&amp;VAR:QUERY=UkdGX0VOVFJQUl9WQUxfREFJTFkoNDA4NTcsLCwsVVNELCwnRElMJyk=&amp;WINDOW=FIRST_POPUP&amp;HEIGHT=45","0&amp;WIDTH=450&amp;START_MAXIMIZED=FALSE&amp;VAR:CALENDAR=FIVEDAY&amp;VAR:SYMBOL=B3KWSY&amp;VAR:INDEX=0"}</definedName>
    <definedName name="_59__FDSAUDITLINK___1" hidden="1">{"fdsup://directions/FAT Viewer?action=UPDATE&amp;creator=factset&amp;DYN_ARGS=TRUE&amp;DOC_NAME=FAT:FQL_AUDITING_CLIENT_TEMPLATE.FAT&amp;display_string=Audit&amp;VAR:KEY=KNWFIPMDER&amp;VAR:QUERY=UkdGX0VOVFJQUl9WQUxfREFJTFkoNDA4NTcsLCwsVVNELCwnRElMJyk=&amp;WINDOW=FIRST_POPUP&amp;HEIGHT=45","0&amp;WIDTH=450&amp;START_MAXIMIZED=FALSE&amp;VAR:CALENDAR=FIVEDAY&amp;VAR:SYMBOL=B3KWSY&amp;VAR:INDEX=0"}</definedName>
    <definedName name="_59__FDSAUDITLINK___2" hidden="1">{"fdsup://directions/FAT Viewer?action=UPDATE&amp;creator=factset&amp;DYN_ARGS=TRUE&amp;DOC_NAME=FAT:FQL_AUDITING_CLIENT_TEMPLATE.FAT&amp;display_string=Audit&amp;VAR:KEY=KNWFIPMDER&amp;VAR:QUERY=UkdGX0VOVFJQUl9WQUxfREFJTFkoNDA4NTcsLCwsVVNELCwnRElMJyk=&amp;WINDOW=FIRST_POPUP&amp;HEIGHT=45","0&amp;WIDTH=450&amp;START_MAXIMIZED=FALSE&amp;VAR:CALENDAR=FIVEDAY&amp;VAR:SYMBOL=B3KWSY&amp;VAR:INDEX=0"}</definedName>
    <definedName name="_59__FDSAUDITLINK___3" hidden="1">{"fdsup://directions/FAT Viewer?action=UPDATE&amp;creator=factset&amp;DYN_ARGS=TRUE&amp;DOC_NAME=FAT:FQL_AUDITING_CLIENT_TEMPLATE.FAT&amp;display_string=Audit&amp;VAR:KEY=KNWFIPMDER&amp;VAR:QUERY=UkdGX0VOVFJQUl9WQUxfREFJTFkoNDA4NTcsLCwsVVNELCwnRElMJyk=&amp;WINDOW=FIRST_POPUP&amp;HEIGHT=45","0&amp;WIDTH=450&amp;START_MAXIMIZED=FALSE&amp;VAR:CALENDAR=FIVEDAY&amp;VAR:SYMBOL=B3KWSY&amp;VAR:INDEX=0"}</definedName>
    <definedName name="_591__FDSAUDITLINK__" hidden="1">{"fdsup://directions/FAT Viewer?action=UPDATE&amp;creator=factset&amp;DYN_ARGS=TRUE&amp;DOC_NAME=FAT:FQL_AUDITING_CLIENT_TEMPLATE.FAT&amp;display_string=Audit&amp;VAR:KEY=ZMTMREBQPO&amp;VAR:QUERY=KChSR0ZfRUJJVF9PUEVSKEFOTiwyMDEwLCwsLCwsTk9BVURJVClAUkNfRVNUSU1BVEUoRUJJVCxNRUFOLENBT","F9UV0EsMjAxMCwwKSkgKiAoUkdGX0VYQ0hfUkFURV9GUChBTk4sMjAxMCwsLCxVU0QpQFBfRVhDSF9SQVRFKFJDQV9DVVJSLFVTRCkpKQ==&amp;WINDOW=FIRST_POPUP&amp;HEIGHT=450&amp;WIDTH=450&amp;START_MAXIMIZED=FALSE&amp;VAR:CALENDAR=FIVEDAY&amp;VAR:SYMBOL=B4Q153&amp;VAR:INDEX=0"}</definedName>
    <definedName name="_591__FDSAUDITLINK___1" hidden="1">{"fdsup://directions/FAT Viewer?action=UPDATE&amp;creator=factset&amp;DYN_ARGS=TRUE&amp;DOC_NAME=FAT:FQL_AUDITING_CLIENT_TEMPLATE.FAT&amp;display_string=Audit&amp;VAR:KEY=ZMTMREBQPO&amp;VAR:QUERY=KChSR0ZfRUJJVF9PUEVSKEFOTiwyMDEwLCwsLCwsTk9BVURJVClAUkNfRVNUSU1BVEUoRUJJVCxNRUFOLENBT","F9UV0EsMjAxMCwwKSkgKiAoUkdGX0VYQ0hfUkFURV9GUChBTk4sMjAxMCwsLCxVU0QpQFBfRVhDSF9SQVRFKFJDQV9DVVJSLFVTRCkpKQ==&amp;WINDOW=FIRST_POPUP&amp;HEIGHT=450&amp;WIDTH=450&amp;START_MAXIMIZED=FALSE&amp;VAR:CALENDAR=FIVEDAY&amp;VAR:SYMBOL=B4Q153&amp;VAR:INDEX=0"}</definedName>
    <definedName name="_591__FDSAUDITLINK___2" hidden="1">{"fdsup://directions/FAT Viewer?action=UPDATE&amp;creator=factset&amp;DYN_ARGS=TRUE&amp;DOC_NAME=FAT:FQL_AUDITING_CLIENT_TEMPLATE.FAT&amp;display_string=Audit&amp;VAR:KEY=ZMTMREBQPO&amp;VAR:QUERY=KChSR0ZfRUJJVF9PUEVSKEFOTiwyMDEwLCwsLCwsTk9BVURJVClAUkNfRVNUSU1BVEUoRUJJVCxNRUFOLENBT","F9UV0EsMjAxMCwwKSkgKiAoUkdGX0VYQ0hfUkFURV9GUChBTk4sMjAxMCwsLCxVU0QpQFBfRVhDSF9SQVRFKFJDQV9DVVJSLFVTRCkpKQ==&amp;WINDOW=FIRST_POPUP&amp;HEIGHT=450&amp;WIDTH=450&amp;START_MAXIMIZED=FALSE&amp;VAR:CALENDAR=FIVEDAY&amp;VAR:SYMBOL=B4Q153&amp;VAR:INDEX=0"}</definedName>
    <definedName name="_591__FDSAUDITLINK___3" hidden="1">{"fdsup://directions/FAT Viewer?action=UPDATE&amp;creator=factset&amp;DYN_ARGS=TRUE&amp;DOC_NAME=FAT:FQL_AUDITING_CLIENT_TEMPLATE.FAT&amp;display_string=Audit&amp;VAR:KEY=ZMTMREBQPO&amp;VAR:QUERY=KChSR0ZfRUJJVF9PUEVSKEFOTiwyMDEwLCwsLCwsTk9BVURJVClAUkNfRVNUSU1BVEUoRUJJVCxNRUFOLENBT","F9UV0EsMjAxMCwwKSkgKiAoUkdGX0VYQ0hfUkFURV9GUChBTk4sMjAxMCwsLCxVU0QpQFBfRVhDSF9SQVRFKFJDQV9DVVJSLFVTRCkpKQ==&amp;WINDOW=FIRST_POPUP&amp;HEIGHT=450&amp;WIDTH=450&amp;START_MAXIMIZED=FALSE&amp;VAR:CALENDAR=FIVEDAY&amp;VAR:SYMBOL=B4Q153&amp;VAR:INDEX=0"}</definedName>
    <definedName name="_592__FDSAUDITLINK__" hidden="1">{"fdsup://directions/FAT Viewer?action=UPDATE&amp;creator=factset&amp;DYN_ARGS=TRUE&amp;DOC_NAME=FAT:FQL_AUDITING_CLIENT_TEMPLATE.FAT&amp;display_string=Audit&amp;VAR:KEY=HYVMPKPIJS&amp;VAR:QUERY=KChSR0ZfU0FMRVMoQU5OLDIwMDksLCwsLCxOT0FVRElUKUBSQ19FU1RJTUFURShTQUxFUyxNRUFOLENBTF9UV","0EsMjAwOSwwKSkgKiAoUkdGX0VYQ0hfUkFURV9GUChBTk4sMjAwOSwsLCxVU0QpQFBfRVhDSF9SQVRFKFJDQV9DVVJSLFVTRCkpKQ==&amp;WINDOW=FIRST_POPUP&amp;HEIGHT=450&amp;WIDTH=450&amp;START_MAXIMIZED=FALSE&amp;VAR:CALENDAR=FIVEDAY&amp;VAR:SYMBOL=B3PG22&amp;VAR:INDEX=0"}</definedName>
    <definedName name="_592__FDSAUDITLINK___1" hidden="1">{"fdsup://directions/FAT Viewer?action=UPDATE&amp;creator=factset&amp;DYN_ARGS=TRUE&amp;DOC_NAME=FAT:FQL_AUDITING_CLIENT_TEMPLATE.FAT&amp;display_string=Audit&amp;VAR:KEY=HYVMPKPIJS&amp;VAR:QUERY=KChSR0ZfU0FMRVMoQU5OLDIwMDksLCwsLCxOT0FVRElUKUBSQ19FU1RJTUFURShTQUxFUyxNRUFOLENBTF9UV","0EsMjAwOSwwKSkgKiAoUkdGX0VYQ0hfUkFURV9GUChBTk4sMjAwOSwsLCxVU0QpQFBfRVhDSF9SQVRFKFJDQV9DVVJSLFVTRCkpKQ==&amp;WINDOW=FIRST_POPUP&amp;HEIGHT=450&amp;WIDTH=450&amp;START_MAXIMIZED=FALSE&amp;VAR:CALENDAR=FIVEDAY&amp;VAR:SYMBOL=B3PG22&amp;VAR:INDEX=0"}</definedName>
    <definedName name="_592__FDSAUDITLINK___2" hidden="1">{"fdsup://directions/FAT Viewer?action=UPDATE&amp;creator=factset&amp;DYN_ARGS=TRUE&amp;DOC_NAME=FAT:FQL_AUDITING_CLIENT_TEMPLATE.FAT&amp;display_string=Audit&amp;VAR:KEY=HYVMPKPIJS&amp;VAR:QUERY=KChSR0ZfU0FMRVMoQU5OLDIwMDksLCwsLCxOT0FVRElUKUBSQ19FU1RJTUFURShTQUxFUyxNRUFOLENBTF9UV","0EsMjAwOSwwKSkgKiAoUkdGX0VYQ0hfUkFURV9GUChBTk4sMjAwOSwsLCxVU0QpQFBfRVhDSF9SQVRFKFJDQV9DVVJSLFVTRCkpKQ==&amp;WINDOW=FIRST_POPUP&amp;HEIGHT=450&amp;WIDTH=450&amp;START_MAXIMIZED=FALSE&amp;VAR:CALENDAR=FIVEDAY&amp;VAR:SYMBOL=B3PG22&amp;VAR:INDEX=0"}</definedName>
    <definedName name="_592__FDSAUDITLINK___3" hidden="1">{"fdsup://directions/FAT Viewer?action=UPDATE&amp;creator=factset&amp;DYN_ARGS=TRUE&amp;DOC_NAME=FAT:FQL_AUDITING_CLIENT_TEMPLATE.FAT&amp;display_string=Audit&amp;VAR:KEY=HYVMPKPIJS&amp;VAR:QUERY=KChSR0ZfU0FMRVMoQU5OLDIwMDksLCwsLCxOT0FVRElUKUBSQ19FU1RJTUFURShTQUxFUyxNRUFOLENBTF9UV","0EsMjAwOSwwKSkgKiAoUkdGX0VYQ0hfUkFURV9GUChBTk4sMjAwOSwsLCxVU0QpQFBfRVhDSF9SQVRFKFJDQV9DVVJSLFVTRCkpKQ==&amp;WINDOW=FIRST_POPUP&amp;HEIGHT=450&amp;WIDTH=450&amp;START_MAXIMIZED=FALSE&amp;VAR:CALENDAR=FIVEDAY&amp;VAR:SYMBOL=B3PG22&amp;VAR:INDEX=0"}</definedName>
    <definedName name="_593__FDSAUDITLINK__" hidden="1">{"fdsup://directions/FAT Viewer?action=UPDATE&amp;creator=factset&amp;DYN_ARGS=TRUE&amp;DOC_NAME=FAT:FQL_AUDITING_CLIENT_TEMPLATE.FAT&amp;display_string=Audit&amp;VAR:KEY=DOVEBGPIZO&amp;VAR:QUERY=KChSR0ZfTkVUX0lOQyhBTk4sMjAwOSwsLCwsLE5PQVVESVQpQFJDX0VTVElNQVRFKEVCSVQsTUVBTixDQUxfV","FdBLDIwMDksMCkpICogKFJHRl9FWENIX1JBVEVfRlAoQU5OLDIwMDksLCwsVVNEKUBQX0VYQ0hfUkFURShSQ0FfQ1VSUixVU0QpKSk=&amp;WINDOW=FIRST_POPUP&amp;HEIGHT=450&amp;WIDTH=450&amp;START_MAXIMIZED=FALSE&amp;VAR:CALENDAR=FIVEDAY&amp;VAR:SYMBOL=B1978V&amp;VAR:INDEX=0"}</definedName>
    <definedName name="_593__FDSAUDITLINK___1" hidden="1">{"fdsup://directions/FAT Viewer?action=UPDATE&amp;creator=factset&amp;DYN_ARGS=TRUE&amp;DOC_NAME=FAT:FQL_AUDITING_CLIENT_TEMPLATE.FAT&amp;display_string=Audit&amp;VAR:KEY=DOVEBGPIZO&amp;VAR:QUERY=KChSR0ZfTkVUX0lOQyhBTk4sMjAwOSwsLCwsLE5PQVVESVQpQFJDX0VTVElNQVRFKEVCSVQsTUVBTixDQUxfV","FdBLDIwMDksMCkpICogKFJHRl9FWENIX1JBVEVfRlAoQU5OLDIwMDksLCwsVVNEKUBQX0VYQ0hfUkFURShSQ0FfQ1VSUixVU0QpKSk=&amp;WINDOW=FIRST_POPUP&amp;HEIGHT=450&amp;WIDTH=450&amp;START_MAXIMIZED=FALSE&amp;VAR:CALENDAR=FIVEDAY&amp;VAR:SYMBOL=B1978V&amp;VAR:INDEX=0"}</definedName>
    <definedName name="_593__FDSAUDITLINK___2" hidden="1">{"fdsup://directions/FAT Viewer?action=UPDATE&amp;creator=factset&amp;DYN_ARGS=TRUE&amp;DOC_NAME=FAT:FQL_AUDITING_CLIENT_TEMPLATE.FAT&amp;display_string=Audit&amp;VAR:KEY=DOVEBGPIZO&amp;VAR:QUERY=KChSR0ZfTkVUX0lOQyhBTk4sMjAwOSwsLCwsLE5PQVVESVQpQFJDX0VTVElNQVRFKEVCSVQsTUVBTixDQUxfV","FdBLDIwMDksMCkpICogKFJHRl9FWENIX1JBVEVfRlAoQU5OLDIwMDksLCwsVVNEKUBQX0VYQ0hfUkFURShSQ0FfQ1VSUixVU0QpKSk=&amp;WINDOW=FIRST_POPUP&amp;HEIGHT=450&amp;WIDTH=450&amp;START_MAXIMIZED=FALSE&amp;VAR:CALENDAR=FIVEDAY&amp;VAR:SYMBOL=B1978V&amp;VAR:INDEX=0"}</definedName>
    <definedName name="_593__FDSAUDITLINK___3" hidden="1">{"fdsup://directions/FAT Viewer?action=UPDATE&amp;creator=factset&amp;DYN_ARGS=TRUE&amp;DOC_NAME=FAT:FQL_AUDITING_CLIENT_TEMPLATE.FAT&amp;display_string=Audit&amp;VAR:KEY=DOVEBGPIZO&amp;VAR:QUERY=KChSR0ZfTkVUX0lOQyhBTk4sMjAwOSwsLCwsLE5PQVVESVQpQFJDX0VTVElNQVRFKEVCSVQsTUVBTixDQUxfV","FdBLDIwMDksMCkpICogKFJHRl9FWENIX1JBVEVfRlAoQU5OLDIwMDksLCwsVVNEKUBQX0VYQ0hfUkFURShSQ0FfQ1VSUixVU0QpKSk=&amp;WINDOW=FIRST_POPUP&amp;HEIGHT=450&amp;WIDTH=450&amp;START_MAXIMIZED=FALSE&amp;VAR:CALENDAR=FIVEDAY&amp;VAR:SYMBOL=B1978V&amp;VAR:INDEX=0"}</definedName>
    <definedName name="_594__FDSAUDITLINK__" hidden="1">{"fdsup://directions/FAT Viewer?action=UPDATE&amp;creator=factset&amp;DYN_ARGS=TRUE&amp;DOC_NAME=FAT:FQL_AUDITING_CLIENT_TEMPLATE.FAT&amp;display_string=Audit&amp;VAR:KEY=DERKTEZKDS&amp;VAR:QUERY=KChSR0ZfTkVUX0lOQyhBTk4sMjAxMCwsLCwsLE5PQVVESVQpQFJDX0VTVElNQVRFKEVCSVQsTUVBTixDQUxfV","FdBLDIwMTAsMCkpICogKFJHRl9FWENIX1JBVEVfRlAoQU5OLDIwMTAsLCwsVVNEKUBQX0VYQ0hfUkFURShSQ0FfQ1VSUixVU0QpKSk=&amp;WINDOW=FIRST_POPUP&amp;HEIGHT=450&amp;WIDTH=450&amp;START_MAXIMIZED=FALSE&amp;VAR:CALENDAR=FIVEDAY&amp;VAR:SYMBOL=607912&amp;VAR:INDEX=0"}</definedName>
    <definedName name="_594__FDSAUDITLINK___1" hidden="1">{"fdsup://directions/FAT Viewer?action=UPDATE&amp;creator=factset&amp;DYN_ARGS=TRUE&amp;DOC_NAME=FAT:FQL_AUDITING_CLIENT_TEMPLATE.FAT&amp;display_string=Audit&amp;VAR:KEY=DERKTEZKDS&amp;VAR:QUERY=KChSR0ZfTkVUX0lOQyhBTk4sMjAxMCwsLCwsLE5PQVVESVQpQFJDX0VTVElNQVRFKEVCSVQsTUVBTixDQUxfV","FdBLDIwMTAsMCkpICogKFJHRl9FWENIX1JBVEVfRlAoQU5OLDIwMTAsLCwsVVNEKUBQX0VYQ0hfUkFURShSQ0FfQ1VSUixVU0QpKSk=&amp;WINDOW=FIRST_POPUP&amp;HEIGHT=450&amp;WIDTH=450&amp;START_MAXIMIZED=FALSE&amp;VAR:CALENDAR=FIVEDAY&amp;VAR:SYMBOL=607912&amp;VAR:INDEX=0"}</definedName>
    <definedName name="_594__FDSAUDITLINK___2" hidden="1">{"fdsup://directions/FAT Viewer?action=UPDATE&amp;creator=factset&amp;DYN_ARGS=TRUE&amp;DOC_NAME=FAT:FQL_AUDITING_CLIENT_TEMPLATE.FAT&amp;display_string=Audit&amp;VAR:KEY=DERKTEZKDS&amp;VAR:QUERY=KChSR0ZfTkVUX0lOQyhBTk4sMjAxMCwsLCwsLE5PQVVESVQpQFJDX0VTVElNQVRFKEVCSVQsTUVBTixDQUxfV","FdBLDIwMTAsMCkpICogKFJHRl9FWENIX1JBVEVfRlAoQU5OLDIwMTAsLCwsVVNEKUBQX0VYQ0hfUkFURShSQ0FfQ1VSUixVU0QpKSk=&amp;WINDOW=FIRST_POPUP&amp;HEIGHT=450&amp;WIDTH=450&amp;START_MAXIMIZED=FALSE&amp;VAR:CALENDAR=FIVEDAY&amp;VAR:SYMBOL=607912&amp;VAR:INDEX=0"}</definedName>
    <definedName name="_594__FDSAUDITLINK___3" hidden="1">{"fdsup://directions/FAT Viewer?action=UPDATE&amp;creator=factset&amp;DYN_ARGS=TRUE&amp;DOC_NAME=FAT:FQL_AUDITING_CLIENT_TEMPLATE.FAT&amp;display_string=Audit&amp;VAR:KEY=DERKTEZKDS&amp;VAR:QUERY=KChSR0ZfTkVUX0lOQyhBTk4sMjAxMCwsLCwsLE5PQVVESVQpQFJDX0VTVElNQVRFKEVCSVQsTUVBTixDQUxfV","FdBLDIwMTAsMCkpICogKFJHRl9FWENIX1JBVEVfRlAoQU5OLDIwMTAsLCwsVVNEKUBQX0VYQ0hfUkFURShSQ0FfQ1VSUixVU0QpKSk=&amp;WINDOW=FIRST_POPUP&amp;HEIGHT=450&amp;WIDTH=450&amp;START_MAXIMIZED=FALSE&amp;VAR:CALENDAR=FIVEDAY&amp;VAR:SYMBOL=607912&amp;VAR:INDEX=0"}</definedName>
    <definedName name="_595__FDSAUDITLINK__" hidden="1">{"fdsup://directions/FAT Viewer?action=UPDATE&amp;creator=factset&amp;DYN_ARGS=TRUE&amp;DOC_NAME=FAT:FQL_AUDITING_CLIENT_TEMPLATE.FAT&amp;display_string=Audit&amp;VAR:KEY=VKHGXQBKLM&amp;VAR:QUERY=KChSR0ZfTkVUX0lOQyhBTk4sMjAxMSwsLCwsLE5PQVVESVQpQFJDX0VTVElNQVRFKEVCSVQsTUVBTixDQUxfV","FdBLDIwMTEsMCkpICogKFJHRl9FWENIX1JBVEVfRlAoQU5OLDIwMTEsLCwsVVNEKUBQX0VYQ0hfUkFURShSQ0FfQ1VSUixVU0QpKSk=&amp;WINDOW=FIRST_POPUP&amp;HEIGHT=450&amp;WIDTH=450&amp;START_MAXIMIZED=FALSE&amp;VAR:CALENDAR=FIVEDAY&amp;VAR:SYMBOL=233917&amp;VAR:INDEX=0"}</definedName>
    <definedName name="_595__FDSAUDITLINK___1" hidden="1">{"fdsup://directions/FAT Viewer?action=UPDATE&amp;creator=factset&amp;DYN_ARGS=TRUE&amp;DOC_NAME=FAT:FQL_AUDITING_CLIENT_TEMPLATE.FAT&amp;display_string=Audit&amp;VAR:KEY=VKHGXQBKLM&amp;VAR:QUERY=KChSR0ZfTkVUX0lOQyhBTk4sMjAxMSwsLCwsLE5PQVVESVQpQFJDX0VTVElNQVRFKEVCSVQsTUVBTixDQUxfV","FdBLDIwMTEsMCkpICogKFJHRl9FWENIX1JBVEVfRlAoQU5OLDIwMTEsLCwsVVNEKUBQX0VYQ0hfUkFURShSQ0FfQ1VSUixVU0QpKSk=&amp;WINDOW=FIRST_POPUP&amp;HEIGHT=450&amp;WIDTH=450&amp;START_MAXIMIZED=FALSE&amp;VAR:CALENDAR=FIVEDAY&amp;VAR:SYMBOL=233917&amp;VAR:INDEX=0"}</definedName>
    <definedName name="_595__FDSAUDITLINK___2" hidden="1">{"fdsup://directions/FAT Viewer?action=UPDATE&amp;creator=factset&amp;DYN_ARGS=TRUE&amp;DOC_NAME=FAT:FQL_AUDITING_CLIENT_TEMPLATE.FAT&amp;display_string=Audit&amp;VAR:KEY=VKHGXQBKLM&amp;VAR:QUERY=KChSR0ZfTkVUX0lOQyhBTk4sMjAxMSwsLCwsLE5PQVVESVQpQFJDX0VTVElNQVRFKEVCSVQsTUVBTixDQUxfV","FdBLDIwMTEsMCkpICogKFJHRl9FWENIX1JBVEVfRlAoQU5OLDIwMTEsLCwsVVNEKUBQX0VYQ0hfUkFURShSQ0FfQ1VSUixVU0QpKSk=&amp;WINDOW=FIRST_POPUP&amp;HEIGHT=450&amp;WIDTH=450&amp;START_MAXIMIZED=FALSE&amp;VAR:CALENDAR=FIVEDAY&amp;VAR:SYMBOL=233917&amp;VAR:INDEX=0"}</definedName>
    <definedName name="_595__FDSAUDITLINK___3" hidden="1">{"fdsup://directions/FAT Viewer?action=UPDATE&amp;creator=factset&amp;DYN_ARGS=TRUE&amp;DOC_NAME=FAT:FQL_AUDITING_CLIENT_TEMPLATE.FAT&amp;display_string=Audit&amp;VAR:KEY=VKHGXQBKLM&amp;VAR:QUERY=KChSR0ZfTkVUX0lOQyhBTk4sMjAxMSwsLCwsLE5PQVVESVQpQFJDX0VTVElNQVRFKEVCSVQsTUVBTixDQUxfV","FdBLDIwMTEsMCkpICogKFJHRl9FWENIX1JBVEVfRlAoQU5OLDIwMTEsLCwsVVNEKUBQX0VYQ0hfUkFURShSQ0FfQ1VSUixVU0QpKSk=&amp;WINDOW=FIRST_POPUP&amp;HEIGHT=450&amp;WIDTH=450&amp;START_MAXIMIZED=FALSE&amp;VAR:CALENDAR=FIVEDAY&amp;VAR:SYMBOL=233917&amp;VAR:INDEX=0"}</definedName>
    <definedName name="_596__FDSAUDITLINK__" hidden="1">{"fdsup://directions/FAT Viewer?action=UPDATE&amp;creator=factset&amp;DYN_ARGS=TRUE&amp;DOC_NAME=FAT:FQL_AUDITING_CLIENT_TEMPLATE.FAT&amp;display_string=Audit&amp;VAR:KEY=JCXSDSDQPO&amp;VAR:QUERY=KChSR0ZfRUJJVERBX09QRVIoQU5OLDIwMDksLCwsLCxOT0FVRElUKUBSQ19FU1RJTUFURShFQklUREEsTUVBT","ixDQUxfVFdBLDIwMDksMCkpICogKFJHRl9FWENIX1JBVEVfRlAoQU5OLDIwMDksLCwsVVNEKUBQX0VYQ0hfUkFURShSQ0FfQ1VSUixVU0QpKSk=&amp;WINDOW=FIRST_POPUP&amp;HEIGHT=450&amp;WIDTH=450&amp;START_MAXIMIZED=FALSE&amp;VAR:CALENDAR=FIVEDAY&amp;VAR:SYMBOL=233917&amp;VAR:INDEX=0"}</definedName>
    <definedName name="_596__FDSAUDITLINK___1" hidden="1">{"fdsup://directions/FAT Viewer?action=UPDATE&amp;creator=factset&amp;DYN_ARGS=TRUE&amp;DOC_NAME=FAT:FQL_AUDITING_CLIENT_TEMPLATE.FAT&amp;display_string=Audit&amp;VAR:KEY=JCXSDSDQPO&amp;VAR:QUERY=KChSR0ZfRUJJVERBX09QRVIoQU5OLDIwMDksLCwsLCxOT0FVRElUKUBSQ19FU1RJTUFURShFQklUREEsTUVBT","ixDQUxfVFdBLDIwMDksMCkpICogKFJHRl9FWENIX1JBVEVfRlAoQU5OLDIwMDksLCwsVVNEKUBQX0VYQ0hfUkFURShSQ0FfQ1VSUixVU0QpKSk=&amp;WINDOW=FIRST_POPUP&amp;HEIGHT=450&amp;WIDTH=450&amp;START_MAXIMIZED=FALSE&amp;VAR:CALENDAR=FIVEDAY&amp;VAR:SYMBOL=233917&amp;VAR:INDEX=0"}</definedName>
    <definedName name="_596__FDSAUDITLINK___2" hidden="1">{"fdsup://directions/FAT Viewer?action=UPDATE&amp;creator=factset&amp;DYN_ARGS=TRUE&amp;DOC_NAME=FAT:FQL_AUDITING_CLIENT_TEMPLATE.FAT&amp;display_string=Audit&amp;VAR:KEY=JCXSDSDQPO&amp;VAR:QUERY=KChSR0ZfRUJJVERBX09QRVIoQU5OLDIwMDksLCwsLCxOT0FVRElUKUBSQ19FU1RJTUFURShFQklUREEsTUVBT","ixDQUxfVFdBLDIwMDksMCkpICogKFJHRl9FWENIX1JBVEVfRlAoQU5OLDIwMDksLCwsVVNEKUBQX0VYQ0hfUkFURShSQ0FfQ1VSUixVU0QpKSk=&amp;WINDOW=FIRST_POPUP&amp;HEIGHT=450&amp;WIDTH=450&amp;START_MAXIMIZED=FALSE&amp;VAR:CALENDAR=FIVEDAY&amp;VAR:SYMBOL=233917&amp;VAR:INDEX=0"}</definedName>
    <definedName name="_596__FDSAUDITLINK___3" hidden="1">{"fdsup://directions/FAT Viewer?action=UPDATE&amp;creator=factset&amp;DYN_ARGS=TRUE&amp;DOC_NAME=FAT:FQL_AUDITING_CLIENT_TEMPLATE.FAT&amp;display_string=Audit&amp;VAR:KEY=JCXSDSDQPO&amp;VAR:QUERY=KChSR0ZfRUJJVERBX09QRVIoQU5OLDIwMDksLCwsLCxOT0FVRElUKUBSQ19FU1RJTUFURShFQklUREEsTUVBT","ixDQUxfVFdBLDIwMDksMCkpICogKFJHRl9FWENIX1JBVEVfRlAoQU5OLDIwMDksLCwsVVNEKUBQX0VYQ0hfUkFURShSQ0FfQ1VSUixVU0QpKSk=&amp;WINDOW=FIRST_POPUP&amp;HEIGHT=450&amp;WIDTH=450&amp;START_MAXIMIZED=FALSE&amp;VAR:CALENDAR=FIVEDAY&amp;VAR:SYMBOL=233917&amp;VAR:INDEX=0"}</definedName>
    <definedName name="_597__FDSAUDITLINK__" hidden="1">{"fdsup://directions/FAT Viewer?action=UPDATE&amp;creator=factset&amp;DYN_ARGS=TRUE&amp;DOC_NAME=FAT:FQL_AUDITING_CLIENT_TEMPLATE.FAT&amp;display_string=Audit&amp;VAR:KEY=PCTIBUXSFO&amp;VAR:QUERY=KChSR0ZfRUJJVERBX09QRVIoQU5OLDIwMTAsLCwsLCxOT0FVRElUKUBSQ19FU1RJTUFURShFQklUREEsTUVBT","ixDQUxfVFdBLDIwMTAsMCkpICogKFJHRl9FWENIX1JBVEVfRlAoQU5OLDIwMTAsLCwsVVNEKUBQX0VYQ0hfUkFURShSQ0FfQ1VSUixVU0QpKSk=&amp;WINDOW=FIRST_POPUP&amp;HEIGHT=450&amp;WIDTH=450&amp;START_MAXIMIZED=FALSE&amp;VAR:CALENDAR=FIVEDAY&amp;VAR:SYMBOL=289710&amp;VAR:INDEX=0"}</definedName>
    <definedName name="_597__FDSAUDITLINK___1" hidden="1">{"fdsup://directions/FAT Viewer?action=UPDATE&amp;creator=factset&amp;DYN_ARGS=TRUE&amp;DOC_NAME=FAT:FQL_AUDITING_CLIENT_TEMPLATE.FAT&amp;display_string=Audit&amp;VAR:KEY=PCTIBUXSFO&amp;VAR:QUERY=KChSR0ZfRUJJVERBX09QRVIoQU5OLDIwMTAsLCwsLCxOT0FVRElUKUBSQ19FU1RJTUFURShFQklUREEsTUVBT","ixDQUxfVFdBLDIwMTAsMCkpICogKFJHRl9FWENIX1JBVEVfRlAoQU5OLDIwMTAsLCwsVVNEKUBQX0VYQ0hfUkFURShSQ0FfQ1VSUixVU0QpKSk=&amp;WINDOW=FIRST_POPUP&amp;HEIGHT=450&amp;WIDTH=450&amp;START_MAXIMIZED=FALSE&amp;VAR:CALENDAR=FIVEDAY&amp;VAR:SYMBOL=289710&amp;VAR:INDEX=0"}</definedName>
    <definedName name="_597__FDSAUDITLINK___2" hidden="1">{"fdsup://directions/FAT Viewer?action=UPDATE&amp;creator=factset&amp;DYN_ARGS=TRUE&amp;DOC_NAME=FAT:FQL_AUDITING_CLIENT_TEMPLATE.FAT&amp;display_string=Audit&amp;VAR:KEY=PCTIBUXSFO&amp;VAR:QUERY=KChSR0ZfRUJJVERBX09QRVIoQU5OLDIwMTAsLCwsLCxOT0FVRElUKUBSQ19FU1RJTUFURShFQklUREEsTUVBT","ixDQUxfVFdBLDIwMTAsMCkpICogKFJHRl9FWENIX1JBVEVfRlAoQU5OLDIwMTAsLCwsVVNEKUBQX0VYQ0hfUkFURShSQ0FfQ1VSUixVU0QpKSk=&amp;WINDOW=FIRST_POPUP&amp;HEIGHT=450&amp;WIDTH=450&amp;START_MAXIMIZED=FALSE&amp;VAR:CALENDAR=FIVEDAY&amp;VAR:SYMBOL=289710&amp;VAR:INDEX=0"}</definedName>
    <definedName name="_597__FDSAUDITLINK___3" hidden="1">{"fdsup://directions/FAT Viewer?action=UPDATE&amp;creator=factset&amp;DYN_ARGS=TRUE&amp;DOC_NAME=FAT:FQL_AUDITING_CLIENT_TEMPLATE.FAT&amp;display_string=Audit&amp;VAR:KEY=PCTIBUXSFO&amp;VAR:QUERY=KChSR0ZfRUJJVERBX09QRVIoQU5OLDIwMTAsLCwsLCxOT0FVRElUKUBSQ19FU1RJTUFURShFQklUREEsTUVBT","ixDQUxfVFdBLDIwMTAsMCkpICogKFJHRl9FWENIX1JBVEVfRlAoQU5OLDIwMTAsLCwsVVNEKUBQX0VYQ0hfUkFURShSQ0FfQ1VSUixVU0QpKSk=&amp;WINDOW=FIRST_POPUP&amp;HEIGHT=450&amp;WIDTH=450&amp;START_MAXIMIZED=FALSE&amp;VAR:CALENDAR=FIVEDAY&amp;VAR:SYMBOL=289710&amp;VAR:INDEX=0"}</definedName>
    <definedName name="_598__FDSAUDITLINK__" hidden="1">{"fdsup://directions/FAT Viewer?action=UPDATE&amp;creator=factset&amp;DYN_ARGS=TRUE&amp;DOC_NAME=FAT:FQL_AUDITING_CLIENT_TEMPLATE.FAT&amp;display_string=Audit&amp;VAR:KEY=ZGBKTADUHY&amp;VAR:QUERY=KChSR0ZfTkVUX0lOQyhBTk4sMjAwOSwsLCwsLE5PQVVESVQpQFJDX0VTVElNQVRFKEVCSVQsTUVBTixDQUxfV","FdBLDIwMDksMCkpICogKFJHRl9FWENIX1JBVEVfRlAoQU5OLDIwMDksLCwsVVNEKUBQX0VYQ0hfUkFURShSQ0FfQ1VSUixVU0QpKSk=&amp;WINDOW=FIRST_POPUP&amp;HEIGHT=450&amp;WIDTH=450&amp;START_MAXIMIZED=FALSE&amp;VAR:CALENDAR=FIVEDAY&amp;VAR:SYMBOL=B0J31M&amp;VAR:INDEX=0"}</definedName>
    <definedName name="_598__FDSAUDITLINK___1" hidden="1">{"fdsup://directions/FAT Viewer?action=UPDATE&amp;creator=factset&amp;DYN_ARGS=TRUE&amp;DOC_NAME=FAT:FQL_AUDITING_CLIENT_TEMPLATE.FAT&amp;display_string=Audit&amp;VAR:KEY=ZGBKTADUHY&amp;VAR:QUERY=KChSR0ZfTkVUX0lOQyhBTk4sMjAwOSwsLCwsLE5PQVVESVQpQFJDX0VTVElNQVRFKEVCSVQsTUVBTixDQUxfV","FdBLDIwMDksMCkpICogKFJHRl9FWENIX1JBVEVfRlAoQU5OLDIwMDksLCwsVVNEKUBQX0VYQ0hfUkFURShSQ0FfQ1VSUixVU0QpKSk=&amp;WINDOW=FIRST_POPUP&amp;HEIGHT=450&amp;WIDTH=450&amp;START_MAXIMIZED=FALSE&amp;VAR:CALENDAR=FIVEDAY&amp;VAR:SYMBOL=B0J31M&amp;VAR:INDEX=0"}</definedName>
    <definedName name="_598__FDSAUDITLINK___2" hidden="1">{"fdsup://directions/FAT Viewer?action=UPDATE&amp;creator=factset&amp;DYN_ARGS=TRUE&amp;DOC_NAME=FAT:FQL_AUDITING_CLIENT_TEMPLATE.FAT&amp;display_string=Audit&amp;VAR:KEY=ZGBKTADUHY&amp;VAR:QUERY=KChSR0ZfTkVUX0lOQyhBTk4sMjAwOSwsLCwsLE5PQVVESVQpQFJDX0VTVElNQVRFKEVCSVQsTUVBTixDQUxfV","FdBLDIwMDksMCkpICogKFJHRl9FWENIX1JBVEVfRlAoQU5OLDIwMDksLCwsVVNEKUBQX0VYQ0hfUkFURShSQ0FfQ1VSUixVU0QpKSk=&amp;WINDOW=FIRST_POPUP&amp;HEIGHT=450&amp;WIDTH=450&amp;START_MAXIMIZED=FALSE&amp;VAR:CALENDAR=FIVEDAY&amp;VAR:SYMBOL=B0J31M&amp;VAR:INDEX=0"}</definedName>
    <definedName name="_598__FDSAUDITLINK___3" hidden="1">{"fdsup://directions/FAT Viewer?action=UPDATE&amp;creator=factset&amp;DYN_ARGS=TRUE&amp;DOC_NAME=FAT:FQL_AUDITING_CLIENT_TEMPLATE.FAT&amp;display_string=Audit&amp;VAR:KEY=ZGBKTADUHY&amp;VAR:QUERY=KChSR0ZfTkVUX0lOQyhBTk4sMjAwOSwsLCwsLE5PQVVESVQpQFJDX0VTVElNQVRFKEVCSVQsTUVBTixDQUxfV","FdBLDIwMDksMCkpICogKFJHRl9FWENIX1JBVEVfRlAoQU5OLDIwMDksLCwsVVNEKUBQX0VYQ0hfUkFURShSQ0FfQ1VSUixVU0QpKSk=&amp;WINDOW=FIRST_POPUP&amp;HEIGHT=450&amp;WIDTH=450&amp;START_MAXIMIZED=FALSE&amp;VAR:CALENDAR=FIVEDAY&amp;VAR:SYMBOL=B0J31M&amp;VAR:INDEX=0"}</definedName>
    <definedName name="_599__FDSAUDITLINK__" hidden="1">{"fdsup://directions/FAT Viewer?action=UPDATE&amp;creator=factset&amp;DYN_ARGS=TRUE&amp;DOC_NAME=FAT:FQL_AUDITING_CLIENT_TEMPLATE.FAT&amp;display_string=Audit&amp;VAR:KEY=XUJOHQFYFW&amp;VAR:QUERY=KChSR0ZfTkVUX0lOQyhBTk4sMjAxMCwsLCwsLE5PQVVESVQpQFJDX0VTVElNQVRFKEVCSVQsTUVBTixDQUxfV","FdBLDIwMTAsMCkpICogKFJHRl9FWENIX1JBVEVfRlAoQU5OLDIwMTAsLCwsVVNEKUBQX0VYQ0hfUkFURShSQ0FfQ1VSUixVU0QpKSk=&amp;WINDOW=FIRST_POPUP&amp;HEIGHT=450&amp;WIDTH=450&amp;START_MAXIMIZED=FALSE&amp;VAR:CALENDAR=FIVEDAY&amp;VAR:SYMBOL=625822&amp;VAR:INDEX=0"}</definedName>
    <definedName name="_599__FDSAUDITLINK___1" hidden="1">{"fdsup://directions/FAT Viewer?action=UPDATE&amp;creator=factset&amp;DYN_ARGS=TRUE&amp;DOC_NAME=FAT:FQL_AUDITING_CLIENT_TEMPLATE.FAT&amp;display_string=Audit&amp;VAR:KEY=XUJOHQFYFW&amp;VAR:QUERY=KChSR0ZfTkVUX0lOQyhBTk4sMjAxMCwsLCwsLE5PQVVESVQpQFJDX0VTVElNQVRFKEVCSVQsTUVBTixDQUxfV","FdBLDIwMTAsMCkpICogKFJHRl9FWENIX1JBVEVfRlAoQU5OLDIwMTAsLCwsVVNEKUBQX0VYQ0hfUkFURShSQ0FfQ1VSUixVU0QpKSk=&amp;WINDOW=FIRST_POPUP&amp;HEIGHT=450&amp;WIDTH=450&amp;START_MAXIMIZED=FALSE&amp;VAR:CALENDAR=FIVEDAY&amp;VAR:SYMBOL=625822&amp;VAR:INDEX=0"}</definedName>
    <definedName name="_599__FDSAUDITLINK___2" hidden="1">{"fdsup://directions/FAT Viewer?action=UPDATE&amp;creator=factset&amp;DYN_ARGS=TRUE&amp;DOC_NAME=FAT:FQL_AUDITING_CLIENT_TEMPLATE.FAT&amp;display_string=Audit&amp;VAR:KEY=XUJOHQFYFW&amp;VAR:QUERY=KChSR0ZfTkVUX0lOQyhBTk4sMjAxMCwsLCwsLE5PQVVESVQpQFJDX0VTVElNQVRFKEVCSVQsTUVBTixDQUxfV","FdBLDIwMTAsMCkpICogKFJHRl9FWENIX1JBVEVfRlAoQU5OLDIwMTAsLCwsVVNEKUBQX0VYQ0hfUkFURShSQ0FfQ1VSUixVU0QpKSk=&amp;WINDOW=FIRST_POPUP&amp;HEIGHT=450&amp;WIDTH=450&amp;START_MAXIMIZED=FALSE&amp;VAR:CALENDAR=FIVEDAY&amp;VAR:SYMBOL=625822&amp;VAR:INDEX=0"}</definedName>
    <definedName name="_599__FDSAUDITLINK___3" hidden="1">{"fdsup://directions/FAT Viewer?action=UPDATE&amp;creator=factset&amp;DYN_ARGS=TRUE&amp;DOC_NAME=FAT:FQL_AUDITING_CLIENT_TEMPLATE.FAT&amp;display_string=Audit&amp;VAR:KEY=XUJOHQFYFW&amp;VAR:QUERY=KChSR0ZfTkVUX0lOQyhBTk4sMjAxMCwsLCwsLE5PQVVESVQpQFJDX0VTVElNQVRFKEVCSVQsTUVBTixDQUxfV","FdBLDIwMTAsMCkpICogKFJHRl9FWENIX1JBVEVfRlAoQU5OLDIwMTAsLCwsVVNEKUBQX0VYQ0hfUkFURShSQ0FfQ1VSUixVU0QpKSk=&amp;WINDOW=FIRST_POPUP&amp;HEIGHT=450&amp;WIDTH=450&amp;START_MAXIMIZED=FALSE&amp;VAR:CALENDAR=FIVEDAY&amp;VAR:SYMBOL=625822&amp;VAR:INDEX=0"}</definedName>
    <definedName name="_59w8_" localSheetId="37" hidden="1">#REF!</definedName>
    <definedName name="_59w8_" localSheetId="23" hidden="1">#REF!</definedName>
    <definedName name="_59w8_" localSheetId="6" hidden="1">#REF!</definedName>
    <definedName name="_59w8_" localSheetId="11" hidden="1">#REF!</definedName>
    <definedName name="_59w8_" hidden="1">#REF!</definedName>
    <definedName name="_5A100_" hidden="1">{#N/A,#N/A,FALSE,"DIR-REP";#N/A,#N/A,FALSE,"AUD-REPORT";#N/A,#N/A,FALSE,"P7L&amp;BS";#N/A,#N/A,FALSE,"NOTES";#N/A,#N/A,FALSE,"FA";#N/A,#N/A,FALSE,"NOTES (2)";#N/A,#N/A,FALSE,"Schedule  IV";#N/A,#N/A,FALSE,"Schedule V"}</definedName>
    <definedName name="_5d5000_" localSheetId="6">#REF!</definedName>
    <definedName name="_5d5000_" localSheetId="11">#REF!</definedName>
    <definedName name="_5d5000_">#REF!</definedName>
    <definedName name="_5P2_" localSheetId="6" hidden="1">#REF!</definedName>
    <definedName name="_5P2_" localSheetId="11" hidden="1">#REF!</definedName>
    <definedName name="_5P2_" hidden="1">#REF!</definedName>
    <definedName name="_5Print_Area_MI_5_1">#N/A</definedName>
    <definedName name="_5余额表" localSheetId="37">#REF!</definedName>
    <definedName name="_5余额表" localSheetId="23">#REF!</definedName>
    <definedName name="_5余额表" localSheetId="6">#REF!</definedName>
    <definedName name="_5余额表" localSheetId="11">#REF!</definedName>
    <definedName name="_5余额表">#REF!</definedName>
    <definedName name="_5天发货" localSheetId="6">#REF!</definedName>
    <definedName name="_5天发货" localSheetId="11">#REF!</definedName>
    <definedName name="_5天发货">#REF!</definedName>
    <definedName name="_6" localSheetId="37">#REF!</definedName>
    <definedName name="_6" localSheetId="23">#REF!</definedName>
    <definedName name="_6" localSheetId="6">#REF!</definedName>
    <definedName name="_6" localSheetId="11">#REF!</definedName>
    <definedName name="_6">#REF!</definedName>
    <definedName name="_6________123Graph_ACHART_8" localSheetId="37" hidden="1">#REF!</definedName>
    <definedName name="_6________123Graph_ACHART_8" localSheetId="23" hidden="1">#REF!</definedName>
    <definedName name="_6________123Graph_ACHART_8" localSheetId="6" hidden="1">#REF!</definedName>
    <definedName name="_6________123Graph_ACHART_8" localSheetId="11" hidden="1">#REF!</definedName>
    <definedName name="_6________123Graph_ACHART_8" hidden="1">#REF!</definedName>
    <definedName name="_6__123Graph_AChart_1AD" localSheetId="37" hidden="1">#REF!</definedName>
    <definedName name="_6__123Graph_AChart_1AD" localSheetId="23" hidden="1">#REF!</definedName>
    <definedName name="_6__123Graph_AChart_1AD" localSheetId="6" hidden="1">#REF!</definedName>
    <definedName name="_6__123Graph_AChart_1AD" localSheetId="11" hidden="1">#REF!</definedName>
    <definedName name="_6__123Graph_AChart_1AD" hidden="1">#REF!</definedName>
    <definedName name="_6__123Graph_ACHART_2" localSheetId="37" hidden="1">#REF!</definedName>
    <definedName name="_6__123Graph_ACHART_2" localSheetId="23" hidden="1">#REF!</definedName>
    <definedName name="_6__123Graph_ACHART_2" localSheetId="6" hidden="1">#REF!</definedName>
    <definedName name="_6__123Graph_ACHART_2" localSheetId="11" hidden="1">#REF!</definedName>
    <definedName name="_6__123Graph_ACHART_2" hidden="1">#REF!</definedName>
    <definedName name="_6__123Graph_BCHART_2" localSheetId="37" hidden="1">#REF!</definedName>
    <definedName name="_6__123Graph_BCHART_2" localSheetId="23" hidden="1">#REF!</definedName>
    <definedName name="_6__123Graph_BCHART_2" localSheetId="6" hidden="1">#REF!</definedName>
    <definedName name="_6__123Graph_BCHART_2" localSheetId="11" hidden="1">#REF!</definedName>
    <definedName name="_6__123Graph_BCHART_2" hidden="1">#REF!</definedName>
    <definedName name="_6__123Graph_F图表_1A" localSheetId="37" hidden="1">#REF!</definedName>
    <definedName name="_6__123Graph_F图表_1A" localSheetId="23" hidden="1">#REF!</definedName>
    <definedName name="_6__123Graph_F图表_1A" localSheetId="6" hidden="1">#REF!</definedName>
    <definedName name="_6__123Graph_F图表_1A" localSheetId="11" hidden="1">#REF!</definedName>
    <definedName name="_6__123Graph_F图表_1A" hidden="1">#REF!</definedName>
    <definedName name="_6__123Graph_LBL_ACHART_1" localSheetId="37" hidden="1">#REF!</definedName>
    <definedName name="_6__123Graph_LBL_ACHART_1" localSheetId="23" hidden="1">#REF!</definedName>
    <definedName name="_6__123Graph_LBL_ACHART_1" localSheetId="6" hidden="1">#REF!</definedName>
    <definedName name="_6__123Graph_LBL_ACHART_1" localSheetId="11" hidden="1">#REF!</definedName>
    <definedName name="_6__123Graph_LBL_ACHART_1" hidden="1">#REF!</definedName>
    <definedName name="_6__123Graph_XCHART_1" localSheetId="6" hidden="1">#REF!</definedName>
    <definedName name="_6__123Graph_XCHART_1" localSheetId="11" hidden="1">#REF!</definedName>
    <definedName name="_6__123Graph_XCHART_1" hidden="1">#REF!</definedName>
    <definedName name="_6__123Graph_XCHART_2" localSheetId="37" hidden="1">#REF!</definedName>
    <definedName name="_6__123Graph_XCHART_2" localSheetId="23" hidden="1">#REF!</definedName>
    <definedName name="_6__123Graph_XCHART_2" localSheetId="6" hidden="1">#REF!</definedName>
    <definedName name="_6__123Graph_XCHART_2" localSheetId="11" hidden="1">#REF!</definedName>
    <definedName name="_6__123Graph_XCHART_2" hidden="1">#REF!</definedName>
    <definedName name="_6__FDSAUDITLINK__"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6__FDSAUDITLINK___1" hidden="1">{"fdsup://IBCentral/FAT Viewer?action=UPDATE&amp;creator=factset&amp;DOC_NAME=fat:reuters_annual_pshs_src_window.fat&amp;display_string=Audit&amp;DYN_ARGS=TRUE&amp;VAR:ID1=&amp;VAR:RCODE=FDSEPS&amp;VAR:SDATE=-1&amp;VAR:FREQ=FISCAL_YEARLY&amp;VAR:RELITEM=@NA&amp;VAR:CURRENCY=&amp;VAR:CURRSOURCE=EXSHAR","E&amp;VAR:NATFREQ=ANNUAL&amp;VAR:RFIELD=FINALIZED&amp;VAR:DB_TYPE=&amp;VAR:UNITS=M&amp;window=popup&amp;width=450&amp;height=300&amp;START_MAXIMIZED=FALSE"}</definedName>
    <definedName name="_6__FDSAUDITLINK___2" hidden="1">{"fdsup://IBCentral/FAT Viewer?action=UPDATE&amp;creator=factset&amp;DOC_NAME=fat:reuters_annual_pshs_src_window.fat&amp;display_string=Audit&amp;DYN_ARGS=TRUE&amp;VAR:ID1=&amp;VAR:RCODE=FDSEPS&amp;VAR:SDATE=-1&amp;VAR:FREQ=FISCAL_YEARLY&amp;VAR:RELITEM=@NA&amp;VAR:CURRENCY=&amp;VAR:CURRSOURCE=EXSHAR","E&amp;VAR:NATFREQ=ANNUAL&amp;VAR:RFIELD=FINALIZED&amp;VAR:DB_TYPE=&amp;VAR:UNITS=M&amp;window=popup&amp;width=450&amp;height=300&amp;START_MAXIMIZED=FALSE"}</definedName>
    <definedName name="_6__FDSAUDITLINK___3" hidden="1">{"fdsup://IBCentral/FAT Viewer?action=UPDATE&amp;creator=factset&amp;DOC_NAME=fat:reuters_annual_pshs_src_window.fat&amp;display_string=Audit&amp;DYN_ARGS=TRUE&amp;VAR:ID1=&amp;VAR:RCODE=FDSEPS&amp;VAR:SDATE=-1&amp;VAR:FREQ=FISCAL_YEARLY&amp;VAR:RELITEM=@NA&amp;VAR:CURRENCY=&amp;VAR:CURRSOURCE=EXSHAR","E&amp;VAR:NATFREQ=ANNUAL&amp;VAR:RFIELD=FINALIZED&amp;VAR:DB_TYPE=&amp;VAR:UNITS=M&amp;window=popup&amp;width=450&amp;height=300&amp;START_MAXIMIZED=FALSE"}</definedName>
    <definedName name="_6_0_0InputsLev" localSheetId="6">#REF!</definedName>
    <definedName name="_6_0_0InputsLev" localSheetId="11">#REF!</definedName>
    <definedName name="_6_0_0InputsLev">#REF!</definedName>
    <definedName name="_6_0TI" localSheetId="37">#REF!</definedName>
    <definedName name="_6_0TI" localSheetId="23">#REF!</definedName>
    <definedName name="_6_0TI" localSheetId="6">#REF!</definedName>
    <definedName name="_6_0TI" localSheetId="11">#REF!</definedName>
    <definedName name="_6_0TI">#REF!</definedName>
    <definedName name="_6_2003007KA" localSheetId="6">#REF!</definedName>
    <definedName name="_6_2003007KA" localSheetId="11">#REF!</definedName>
    <definedName name="_6_2003007KA">#REF!</definedName>
    <definedName name="_6_2004009P1" localSheetId="6">#REF!</definedName>
    <definedName name="_6_2004009P1" localSheetId="11">#REF!</definedName>
    <definedName name="_6_2004009P1">#REF!</definedName>
    <definedName name="_60" localSheetId="6">#REF!</definedName>
    <definedName name="_60" localSheetId="11">#REF!</definedName>
    <definedName name="_60">#REF!</definedName>
    <definedName name="_60__123Graph_BChart_1I" localSheetId="37" hidden="1">#REF!</definedName>
    <definedName name="_60__123Graph_BChart_1I" localSheetId="23" hidden="1">#REF!</definedName>
    <definedName name="_60__123Graph_BChart_1I" localSheetId="6" hidden="1">#REF!</definedName>
    <definedName name="_60__123Graph_BChart_1I" localSheetId="11" hidden="1">#REF!</definedName>
    <definedName name="_60__123Graph_BChart_1I" hidden="1">#REF!</definedName>
    <definedName name="_60__123Graph_CCHART_34" localSheetId="37" hidden="1">#REF!</definedName>
    <definedName name="_60__123Graph_CCHART_34" localSheetId="23" hidden="1">#REF!</definedName>
    <definedName name="_60__123Graph_CCHART_34" localSheetId="6" hidden="1">#REF!</definedName>
    <definedName name="_60__123Graph_CCHART_34" localSheetId="11" hidden="1">#REF!</definedName>
    <definedName name="_60__123Graph_CCHART_34" hidden="1">#REF!</definedName>
    <definedName name="_60__123Graph_DCHART_11" localSheetId="37" hidden="1">#REF!</definedName>
    <definedName name="_60__123Graph_DCHART_11" localSheetId="23" hidden="1">#REF!</definedName>
    <definedName name="_60__123Graph_DCHART_11" localSheetId="6" hidden="1">#REF!</definedName>
    <definedName name="_60__123Graph_DCHART_11" localSheetId="11" hidden="1">#REF!</definedName>
    <definedName name="_60__123Graph_DCHART_11" hidden="1">#REF!</definedName>
    <definedName name="_60__FDSAUDITLINK__" hidden="1">{"fdsup://directions/FAT Viewer?action=UPDATE&amp;creator=factset&amp;DYN_ARGS=TRUE&amp;DOC_NAME=FAT:FQL_AUDITING_CLIENT_TEMPLATE.FAT&amp;display_string=Audit&amp;VAR:KEY=CFADKHWZWJ&amp;VAR:QUERY=UkdGX1BBWV9PVVRfUkFUSU8oQU5OLDIwMDksLCwsLCxOT0FVRElUKQ==&amp;WINDOW=FIRST_POPUP&amp;HEIGHT=45","0&amp;WIDTH=450&amp;START_MAXIMIZED=FALSE&amp;VAR:CALENDAR=FIVEDAY&amp;VAR:SYMBOL=B03VZ3&amp;VAR:INDEX=0"}</definedName>
    <definedName name="_60__FDSAUDITLINK___1" hidden="1">{"fdsup://directions/FAT Viewer?action=UPDATE&amp;creator=factset&amp;DYN_ARGS=TRUE&amp;DOC_NAME=FAT:FQL_AUDITING_CLIENT_TEMPLATE.FAT&amp;display_string=Audit&amp;VAR:KEY=CFADKHWZWJ&amp;VAR:QUERY=UkdGX1BBWV9PVVRfUkFUSU8oQU5OLDIwMDksLCwsLCxOT0FVRElUKQ==&amp;WINDOW=FIRST_POPUP&amp;HEIGHT=45","0&amp;WIDTH=450&amp;START_MAXIMIZED=FALSE&amp;VAR:CALENDAR=FIVEDAY&amp;VAR:SYMBOL=B03VZ3&amp;VAR:INDEX=0"}</definedName>
    <definedName name="_60__FDSAUDITLINK___2" hidden="1">{"fdsup://directions/FAT Viewer?action=UPDATE&amp;creator=factset&amp;DYN_ARGS=TRUE&amp;DOC_NAME=FAT:FQL_AUDITING_CLIENT_TEMPLATE.FAT&amp;display_string=Audit&amp;VAR:KEY=CFADKHWZWJ&amp;VAR:QUERY=UkdGX1BBWV9PVVRfUkFUSU8oQU5OLDIwMDksLCwsLCxOT0FVRElUKQ==&amp;WINDOW=FIRST_POPUP&amp;HEIGHT=45","0&amp;WIDTH=450&amp;START_MAXIMIZED=FALSE&amp;VAR:CALENDAR=FIVEDAY&amp;VAR:SYMBOL=B03VZ3&amp;VAR:INDEX=0"}</definedName>
    <definedName name="_60__FDSAUDITLINK___3" hidden="1">{"fdsup://directions/FAT Viewer?action=UPDATE&amp;creator=factset&amp;DYN_ARGS=TRUE&amp;DOC_NAME=FAT:FQL_AUDITING_CLIENT_TEMPLATE.FAT&amp;display_string=Audit&amp;VAR:KEY=CFADKHWZWJ&amp;VAR:QUERY=UkdGX1BBWV9PVVRfUkFUSU8oQU5OLDIwMDksLCwsLCxOT0FVRElUKQ==&amp;WINDOW=FIRST_POPUP&amp;HEIGHT=45","0&amp;WIDTH=450&amp;START_MAXIMIZED=FALSE&amp;VAR:CALENDAR=FIVEDAY&amp;VAR:SYMBOL=B03VZ3&amp;VAR:INDEX=0"}</definedName>
    <definedName name="_600__FDSAUDITLINK__" hidden="1">{"fdsup://directions/FAT Viewer?action=UPDATE&amp;creator=factset&amp;DYN_ARGS=TRUE&amp;DOC_NAME=FAT:FQL_AUDITING_CLIENT_TEMPLATE.FAT&amp;display_string=Audit&amp;VAR:KEY=ZKHOVERYNK&amp;VAR:QUERY=KChSR0ZfTkVUX0lOQyhBTk4sMjAxMSwsLCwsLE5PQVVESVQpQFJDX0VTVElNQVRFKEVCSVQsTUVBTixDQUxfV","FdBLDIwMTEsMCkpICogKFJHRl9FWENIX1JBVEVfRlAoQU5OLDIwMTEsLCwsVVNEKUBQX0VYQ0hfUkFURShSQ0FfQ1VSUixVU0QpKSk=&amp;WINDOW=FIRST_POPUP&amp;HEIGHT=450&amp;WIDTH=450&amp;START_MAXIMIZED=FALSE&amp;VAR:CALENDAR=FIVEDAY&amp;VAR:SYMBOL=623084&amp;VAR:INDEX=0"}</definedName>
    <definedName name="_600__FDSAUDITLINK___1" hidden="1">{"fdsup://directions/FAT Viewer?action=UPDATE&amp;creator=factset&amp;DYN_ARGS=TRUE&amp;DOC_NAME=FAT:FQL_AUDITING_CLIENT_TEMPLATE.FAT&amp;display_string=Audit&amp;VAR:KEY=ZKHOVERYNK&amp;VAR:QUERY=KChSR0ZfTkVUX0lOQyhBTk4sMjAxMSwsLCwsLE5PQVVESVQpQFJDX0VTVElNQVRFKEVCSVQsTUVBTixDQUxfV","FdBLDIwMTEsMCkpICogKFJHRl9FWENIX1JBVEVfRlAoQU5OLDIwMTEsLCwsVVNEKUBQX0VYQ0hfUkFURShSQ0FfQ1VSUixVU0QpKSk=&amp;WINDOW=FIRST_POPUP&amp;HEIGHT=450&amp;WIDTH=450&amp;START_MAXIMIZED=FALSE&amp;VAR:CALENDAR=FIVEDAY&amp;VAR:SYMBOL=623084&amp;VAR:INDEX=0"}</definedName>
    <definedName name="_600__FDSAUDITLINK___2" hidden="1">{"fdsup://directions/FAT Viewer?action=UPDATE&amp;creator=factset&amp;DYN_ARGS=TRUE&amp;DOC_NAME=FAT:FQL_AUDITING_CLIENT_TEMPLATE.FAT&amp;display_string=Audit&amp;VAR:KEY=ZKHOVERYNK&amp;VAR:QUERY=KChSR0ZfTkVUX0lOQyhBTk4sMjAxMSwsLCwsLE5PQVVESVQpQFJDX0VTVElNQVRFKEVCSVQsTUVBTixDQUxfV","FdBLDIwMTEsMCkpICogKFJHRl9FWENIX1JBVEVfRlAoQU5OLDIwMTEsLCwsVVNEKUBQX0VYQ0hfUkFURShSQ0FfQ1VSUixVU0QpKSk=&amp;WINDOW=FIRST_POPUP&amp;HEIGHT=450&amp;WIDTH=450&amp;START_MAXIMIZED=FALSE&amp;VAR:CALENDAR=FIVEDAY&amp;VAR:SYMBOL=623084&amp;VAR:INDEX=0"}</definedName>
    <definedName name="_600__FDSAUDITLINK___3" hidden="1">{"fdsup://directions/FAT Viewer?action=UPDATE&amp;creator=factset&amp;DYN_ARGS=TRUE&amp;DOC_NAME=FAT:FQL_AUDITING_CLIENT_TEMPLATE.FAT&amp;display_string=Audit&amp;VAR:KEY=ZKHOVERYNK&amp;VAR:QUERY=KChSR0ZfTkVUX0lOQyhBTk4sMjAxMSwsLCwsLE5PQVVESVQpQFJDX0VTVElNQVRFKEVCSVQsTUVBTixDQUxfV","FdBLDIwMTEsMCkpICogKFJHRl9FWENIX1JBVEVfRlAoQU5OLDIwMTEsLCwsVVNEKUBQX0VYQ0hfUkFURShSQ0FfQ1VSUixVU0QpKSk=&amp;WINDOW=FIRST_POPUP&amp;HEIGHT=450&amp;WIDTH=450&amp;START_MAXIMIZED=FALSE&amp;VAR:CALENDAR=FIVEDAY&amp;VAR:SYMBOL=623084&amp;VAR:INDEX=0"}</definedName>
    <definedName name="_601" localSheetId="6">#REF!</definedName>
    <definedName name="_601" localSheetId="11">#REF!</definedName>
    <definedName name="_601">#REF!</definedName>
    <definedName name="_601__FDSAUDITLINK__" hidden="1">{"fdsup://directions/FAT Viewer?action=UPDATE&amp;creator=factset&amp;DYN_ARGS=TRUE&amp;DOC_NAME=FAT:FQL_AUDITING_CLIENT_TEMPLATE.FAT&amp;display_string=Audit&amp;VAR:KEY=RMPIDWTSDA&amp;VAR:QUERY=KChSR0ZfRUJJVERBX09QRVIoQU5OLDIwMDksLCwsLCxOT0FVRElUKUBSQ19FU1RJTUFURShFQklUREEsTUVBT","ixDQUxfVFdBLDIwMDksMCkpICogKFJHRl9FWENIX1JBVEVfRlAoQU5OLDIwMDksLCwsVVNEKUBQX0VYQ0hfUkFURShSQ0FfQ1VSUixVU0QpKSk=&amp;WINDOW=FIRST_POPUP&amp;HEIGHT=450&amp;WIDTH=450&amp;START_MAXIMIZED=FALSE&amp;VAR:CALENDAR=FIVEDAY&amp;VAR:SYMBOL=623084&amp;VAR:INDEX=0"}</definedName>
    <definedName name="_601__FDSAUDITLINK___1" hidden="1">{"fdsup://directions/FAT Viewer?action=UPDATE&amp;creator=factset&amp;DYN_ARGS=TRUE&amp;DOC_NAME=FAT:FQL_AUDITING_CLIENT_TEMPLATE.FAT&amp;display_string=Audit&amp;VAR:KEY=RMPIDWTSDA&amp;VAR:QUERY=KChSR0ZfRUJJVERBX09QRVIoQU5OLDIwMDksLCwsLCxOT0FVRElUKUBSQ19FU1RJTUFURShFQklUREEsTUVBT","ixDQUxfVFdBLDIwMDksMCkpICogKFJHRl9FWENIX1JBVEVfRlAoQU5OLDIwMDksLCwsVVNEKUBQX0VYQ0hfUkFURShSQ0FfQ1VSUixVU0QpKSk=&amp;WINDOW=FIRST_POPUP&amp;HEIGHT=450&amp;WIDTH=450&amp;START_MAXIMIZED=FALSE&amp;VAR:CALENDAR=FIVEDAY&amp;VAR:SYMBOL=623084&amp;VAR:INDEX=0"}</definedName>
    <definedName name="_601__FDSAUDITLINK___2" hidden="1">{"fdsup://directions/FAT Viewer?action=UPDATE&amp;creator=factset&amp;DYN_ARGS=TRUE&amp;DOC_NAME=FAT:FQL_AUDITING_CLIENT_TEMPLATE.FAT&amp;display_string=Audit&amp;VAR:KEY=RMPIDWTSDA&amp;VAR:QUERY=KChSR0ZfRUJJVERBX09QRVIoQU5OLDIwMDksLCwsLCxOT0FVRElUKUBSQ19FU1RJTUFURShFQklUREEsTUVBT","ixDQUxfVFdBLDIwMDksMCkpICogKFJHRl9FWENIX1JBVEVfRlAoQU5OLDIwMDksLCwsVVNEKUBQX0VYQ0hfUkFURShSQ0FfQ1VSUixVU0QpKSk=&amp;WINDOW=FIRST_POPUP&amp;HEIGHT=450&amp;WIDTH=450&amp;START_MAXIMIZED=FALSE&amp;VAR:CALENDAR=FIVEDAY&amp;VAR:SYMBOL=623084&amp;VAR:INDEX=0"}</definedName>
    <definedName name="_601__FDSAUDITLINK___3" hidden="1">{"fdsup://directions/FAT Viewer?action=UPDATE&amp;creator=factset&amp;DYN_ARGS=TRUE&amp;DOC_NAME=FAT:FQL_AUDITING_CLIENT_TEMPLATE.FAT&amp;display_string=Audit&amp;VAR:KEY=RMPIDWTSDA&amp;VAR:QUERY=KChSR0ZfRUJJVERBX09QRVIoQU5OLDIwMDksLCwsLCxOT0FVRElUKUBSQ19FU1RJTUFURShFQklUREEsTUVBT","ixDQUxfVFdBLDIwMDksMCkpICogKFJHRl9FWENIX1JBVEVfRlAoQU5OLDIwMDksLCwsVVNEKUBQX0VYQ0hfUkFURShSQ0FfQ1VSUixVU0QpKSk=&amp;WINDOW=FIRST_POPUP&amp;HEIGHT=450&amp;WIDTH=450&amp;START_MAXIMIZED=FALSE&amp;VAR:CALENDAR=FIVEDAY&amp;VAR:SYMBOL=623084&amp;VAR:INDEX=0"}</definedName>
    <definedName name="_602" localSheetId="6">#REF!</definedName>
    <definedName name="_602" localSheetId="11">#REF!</definedName>
    <definedName name="_602">#REF!</definedName>
    <definedName name="_602__FDSAUDITLINK__" hidden="1">{"fdsup://directions/FAT Viewer?action=UPDATE&amp;creator=factset&amp;DYN_ARGS=TRUE&amp;DOC_NAME=FAT:FQL_AUDITING_CLIENT_TEMPLATE.FAT&amp;display_string=Audit&amp;VAR:KEY=VUVKTIRUPK&amp;VAR:QUERY=KChSR0ZfTkVUX0lOQyhBTk4sMjAxMCwsLCwsLE5PQVVESVQpQFJDX0VTVElNQVRFKEVCSVQsTUVBTixDQUxfV","FdBLDIwMTAsMCkpICogKFJHRl9FWENIX1JBVEVfRlAoQU5OLDIwMTAsLCwsVVNEKUBQX0VYQ0hfUkFURShSQ0FfQ1VSUixVU0QpKSk=&amp;WINDOW=FIRST_POPUP&amp;HEIGHT=450&amp;WIDTH=450&amp;START_MAXIMIZED=FALSE&amp;VAR:CALENDAR=FIVEDAY&amp;VAR:SYMBOL=B66T81&amp;VAR:INDEX=0"}</definedName>
    <definedName name="_602__FDSAUDITLINK___1" hidden="1">{"fdsup://directions/FAT Viewer?action=UPDATE&amp;creator=factset&amp;DYN_ARGS=TRUE&amp;DOC_NAME=FAT:FQL_AUDITING_CLIENT_TEMPLATE.FAT&amp;display_string=Audit&amp;VAR:KEY=VUVKTIRUPK&amp;VAR:QUERY=KChSR0ZfTkVUX0lOQyhBTk4sMjAxMCwsLCwsLE5PQVVESVQpQFJDX0VTVElNQVRFKEVCSVQsTUVBTixDQUxfV","FdBLDIwMTAsMCkpICogKFJHRl9FWENIX1JBVEVfRlAoQU5OLDIwMTAsLCwsVVNEKUBQX0VYQ0hfUkFURShSQ0FfQ1VSUixVU0QpKSk=&amp;WINDOW=FIRST_POPUP&amp;HEIGHT=450&amp;WIDTH=450&amp;START_MAXIMIZED=FALSE&amp;VAR:CALENDAR=FIVEDAY&amp;VAR:SYMBOL=B66T81&amp;VAR:INDEX=0"}</definedName>
    <definedName name="_602__FDSAUDITLINK___2" hidden="1">{"fdsup://directions/FAT Viewer?action=UPDATE&amp;creator=factset&amp;DYN_ARGS=TRUE&amp;DOC_NAME=FAT:FQL_AUDITING_CLIENT_TEMPLATE.FAT&amp;display_string=Audit&amp;VAR:KEY=VUVKTIRUPK&amp;VAR:QUERY=KChSR0ZfTkVUX0lOQyhBTk4sMjAxMCwsLCwsLE5PQVVESVQpQFJDX0VTVElNQVRFKEVCSVQsTUVBTixDQUxfV","FdBLDIwMTAsMCkpICogKFJHRl9FWENIX1JBVEVfRlAoQU5OLDIwMTAsLCwsVVNEKUBQX0VYQ0hfUkFURShSQ0FfQ1VSUixVU0QpKSk=&amp;WINDOW=FIRST_POPUP&amp;HEIGHT=450&amp;WIDTH=450&amp;START_MAXIMIZED=FALSE&amp;VAR:CALENDAR=FIVEDAY&amp;VAR:SYMBOL=B66T81&amp;VAR:INDEX=0"}</definedName>
    <definedName name="_602__FDSAUDITLINK___3" hidden="1">{"fdsup://directions/FAT Viewer?action=UPDATE&amp;creator=factset&amp;DYN_ARGS=TRUE&amp;DOC_NAME=FAT:FQL_AUDITING_CLIENT_TEMPLATE.FAT&amp;display_string=Audit&amp;VAR:KEY=VUVKTIRUPK&amp;VAR:QUERY=KChSR0ZfTkVUX0lOQyhBTk4sMjAxMCwsLCwsLE5PQVVESVQpQFJDX0VTVElNQVRFKEVCSVQsTUVBTixDQUxfV","FdBLDIwMTAsMCkpICogKFJHRl9FWENIX1JBVEVfRlAoQU5OLDIwMTAsLCwsVVNEKUBQX0VYQ0hfUkFURShSQ0FfQ1VSUixVU0QpKSk=&amp;WINDOW=FIRST_POPUP&amp;HEIGHT=450&amp;WIDTH=450&amp;START_MAXIMIZED=FALSE&amp;VAR:CALENDAR=FIVEDAY&amp;VAR:SYMBOL=B66T81&amp;VAR:INDEX=0"}</definedName>
    <definedName name="_603__FDSAUDITLINK__" hidden="1">{"fdsup://directions/FAT Viewer?action=UPDATE&amp;creator=factset&amp;DYN_ARGS=TRUE&amp;DOC_NAME=FAT:FQL_AUDITING_CLIENT_TEMPLATE.FAT&amp;display_string=Audit&amp;VAR:KEY=XWJGBWXOZC&amp;VAR:QUERY=KChSR0ZfTkVUX0lOQyhBTk4sMjAxMSwsLCwsLE5PQVVESVQpQFJDX0VTVElNQVRFKEVCSVQsTUVBTixDQUxfV","FdBLDIwMTEsMCkpICogKFJHRl9FWENIX1JBVEVfRlAoQU5OLDIwMTEsLCwsVVNEKUBQX0VYQ0hfUkFURShSQ0FfQ1VSUixVU0QpKSk=&amp;WINDOW=FIRST_POPUP&amp;HEIGHT=450&amp;WIDTH=450&amp;START_MAXIMIZED=FALSE&amp;VAR:CALENDAR=FIVEDAY&amp;VAR:SYMBOL=B1978V&amp;VAR:INDEX=0"}</definedName>
    <definedName name="_603__FDSAUDITLINK___1" hidden="1">{"fdsup://directions/FAT Viewer?action=UPDATE&amp;creator=factset&amp;DYN_ARGS=TRUE&amp;DOC_NAME=FAT:FQL_AUDITING_CLIENT_TEMPLATE.FAT&amp;display_string=Audit&amp;VAR:KEY=XWJGBWXOZC&amp;VAR:QUERY=KChSR0ZfTkVUX0lOQyhBTk4sMjAxMSwsLCwsLE5PQVVESVQpQFJDX0VTVElNQVRFKEVCSVQsTUVBTixDQUxfV","FdBLDIwMTEsMCkpICogKFJHRl9FWENIX1JBVEVfRlAoQU5OLDIwMTEsLCwsVVNEKUBQX0VYQ0hfUkFURShSQ0FfQ1VSUixVU0QpKSk=&amp;WINDOW=FIRST_POPUP&amp;HEIGHT=450&amp;WIDTH=450&amp;START_MAXIMIZED=FALSE&amp;VAR:CALENDAR=FIVEDAY&amp;VAR:SYMBOL=B1978V&amp;VAR:INDEX=0"}</definedName>
    <definedName name="_603__FDSAUDITLINK___2" hidden="1">{"fdsup://directions/FAT Viewer?action=UPDATE&amp;creator=factset&amp;DYN_ARGS=TRUE&amp;DOC_NAME=FAT:FQL_AUDITING_CLIENT_TEMPLATE.FAT&amp;display_string=Audit&amp;VAR:KEY=XWJGBWXOZC&amp;VAR:QUERY=KChSR0ZfTkVUX0lOQyhBTk4sMjAxMSwsLCwsLE5PQVVESVQpQFJDX0VTVElNQVRFKEVCSVQsTUVBTixDQUxfV","FdBLDIwMTEsMCkpICogKFJHRl9FWENIX1JBVEVfRlAoQU5OLDIwMTEsLCwsVVNEKUBQX0VYQ0hfUkFURShSQ0FfQ1VSUixVU0QpKSk=&amp;WINDOW=FIRST_POPUP&amp;HEIGHT=450&amp;WIDTH=450&amp;START_MAXIMIZED=FALSE&amp;VAR:CALENDAR=FIVEDAY&amp;VAR:SYMBOL=B1978V&amp;VAR:INDEX=0"}</definedName>
    <definedName name="_603__FDSAUDITLINK___3" hidden="1">{"fdsup://directions/FAT Viewer?action=UPDATE&amp;creator=factset&amp;DYN_ARGS=TRUE&amp;DOC_NAME=FAT:FQL_AUDITING_CLIENT_TEMPLATE.FAT&amp;display_string=Audit&amp;VAR:KEY=XWJGBWXOZC&amp;VAR:QUERY=KChSR0ZfTkVUX0lOQyhBTk4sMjAxMSwsLCwsLE5PQVVESVQpQFJDX0VTVElNQVRFKEVCSVQsTUVBTixDQUxfV","FdBLDIwMTEsMCkpICogKFJHRl9FWENIX1JBVEVfRlAoQU5OLDIwMTEsLCwsVVNEKUBQX0VYQ0hfUkFURShSQ0FfQ1VSUixVU0QpKSk=&amp;WINDOW=FIRST_POPUP&amp;HEIGHT=450&amp;WIDTH=450&amp;START_MAXIMIZED=FALSE&amp;VAR:CALENDAR=FIVEDAY&amp;VAR:SYMBOL=B1978V&amp;VAR:INDEX=0"}</definedName>
    <definedName name="_6032" localSheetId="6">#REF!</definedName>
    <definedName name="_6032" localSheetId="11">#REF!</definedName>
    <definedName name="_6032">#REF!</definedName>
    <definedName name="_604" localSheetId="6">#REF!</definedName>
    <definedName name="_604" localSheetId="11">#REF!</definedName>
    <definedName name="_604">#REF!</definedName>
    <definedName name="_604__FDSAUDITLINK__" hidden="1">{"fdsup://directions/FAT Viewer?action=UPDATE&amp;creator=factset&amp;DYN_ARGS=TRUE&amp;DOC_NAME=FAT:FQL_AUDITING_CLIENT_TEMPLATE.FAT&amp;display_string=Audit&amp;VAR:KEY=LMHEDSBGZS&amp;VAR:QUERY=KChSR0ZfRUJJVERBX09QRVIoQU5OLDIwMDksLCwsLCxOT0FVRElUKUBSQ19FU1RJTUFURShFQklUREEsTUVBT","ixDQUxfVFdBLDIwMDksMCkpICogKFJHRl9FWENIX1JBVEVfRlAoQU5OLDIwMDksLCwsVVNEKUBQX0VYQ0hfUkFURShSQ0FfQ1VSUixVU0QpKSk=&amp;WINDOW=FIRST_POPUP&amp;HEIGHT=450&amp;WIDTH=450&amp;START_MAXIMIZED=FALSE&amp;VAR:CALENDAR=FIVEDAY&amp;VAR:SYMBOL=B1978V&amp;VAR:INDEX=0"}</definedName>
    <definedName name="_604__FDSAUDITLINK___1" hidden="1">{"fdsup://directions/FAT Viewer?action=UPDATE&amp;creator=factset&amp;DYN_ARGS=TRUE&amp;DOC_NAME=FAT:FQL_AUDITING_CLIENT_TEMPLATE.FAT&amp;display_string=Audit&amp;VAR:KEY=LMHEDSBGZS&amp;VAR:QUERY=KChSR0ZfRUJJVERBX09QRVIoQU5OLDIwMDksLCwsLCxOT0FVRElUKUBSQ19FU1RJTUFURShFQklUREEsTUVBT","ixDQUxfVFdBLDIwMDksMCkpICogKFJHRl9FWENIX1JBVEVfRlAoQU5OLDIwMDksLCwsVVNEKUBQX0VYQ0hfUkFURShSQ0FfQ1VSUixVU0QpKSk=&amp;WINDOW=FIRST_POPUP&amp;HEIGHT=450&amp;WIDTH=450&amp;START_MAXIMIZED=FALSE&amp;VAR:CALENDAR=FIVEDAY&amp;VAR:SYMBOL=B1978V&amp;VAR:INDEX=0"}</definedName>
    <definedName name="_604__FDSAUDITLINK___2" hidden="1">{"fdsup://directions/FAT Viewer?action=UPDATE&amp;creator=factset&amp;DYN_ARGS=TRUE&amp;DOC_NAME=FAT:FQL_AUDITING_CLIENT_TEMPLATE.FAT&amp;display_string=Audit&amp;VAR:KEY=LMHEDSBGZS&amp;VAR:QUERY=KChSR0ZfRUJJVERBX09QRVIoQU5OLDIwMDksLCwsLCxOT0FVRElUKUBSQ19FU1RJTUFURShFQklUREEsTUVBT","ixDQUxfVFdBLDIwMDksMCkpICogKFJHRl9FWENIX1JBVEVfRlAoQU5OLDIwMDksLCwsVVNEKUBQX0VYQ0hfUkFURShSQ0FfQ1VSUixVU0QpKSk=&amp;WINDOW=FIRST_POPUP&amp;HEIGHT=450&amp;WIDTH=450&amp;START_MAXIMIZED=FALSE&amp;VAR:CALENDAR=FIVEDAY&amp;VAR:SYMBOL=B1978V&amp;VAR:INDEX=0"}</definedName>
    <definedName name="_604__FDSAUDITLINK___3" hidden="1">{"fdsup://directions/FAT Viewer?action=UPDATE&amp;creator=factset&amp;DYN_ARGS=TRUE&amp;DOC_NAME=FAT:FQL_AUDITING_CLIENT_TEMPLATE.FAT&amp;display_string=Audit&amp;VAR:KEY=LMHEDSBGZS&amp;VAR:QUERY=KChSR0ZfRUJJVERBX09QRVIoQU5OLDIwMDksLCwsLCxOT0FVRElUKUBSQ19FU1RJTUFURShFQklUREEsTUVBT","ixDQUxfVFdBLDIwMDksMCkpICogKFJHRl9FWENIX1JBVEVfRlAoQU5OLDIwMDksLCwsVVNEKUBQX0VYQ0hfUkFURShSQ0FfQ1VSUixVU0QpKSk=&amp;WINDOW=FIRST_POPUP&amp;HEIGHT=450&amp;WIDTH=450&amp;START_MAXIMIZED=FALSE&amp;VAR:CALENDAR=FIVEDAY&amp;VAR:SYMBOL=B1978V&amp;VAR:INDEX=0"}</definedName>
    <definedName name="_6045" localSheetId="6">#REF!</definedName>
    <definedName name="_6045" localSheetId="11">#REF!</definedName>
    <definedName name="_6045">#REF!</definedName>
    <definedName name="_605__FDSAUDITLINK__" hidden="1">{"fdsup://directions/FAT Viewer?action=UPDATE&amp;creator=factset&amp;DYN_ARGS=TRUE&amp;DOC_NAME=FAT:FQL_AUDITING_CLIENT_TEMPLATE.FAT&amp;display_string=Audit&amp;VAR:KEY=LSBSJADWRI&amp;VAR:QUERY=KChSR0ZfRUJJVERBX09QRVIoQU5OLDIwMTAsLCwsLCxOT0FVRElUKUBSQ19FU1RJTUFURShFQklUREEsTUVBT","ixDQUxfVFdBLDIwMTAsMCkpICogKFJHRl9FWENIX1JBVEVfRlAoQU5OLDIwMTAsLCwsVVNEKUBQX0VYQ0hfUkFURShSQ0FfQ1VSUixVU0QpKSk=&amp;WINDOW=FIRST_POPUP&amp;HEIGHT=450&amp;WIDTH=450&amp;START_MAXIMIZED=FALSE&amp;VAR:CALENDAR=FIVEDAY&amp;VAR:SYMBOL=607912&amp;VAR:INDEX=0"}</definedName>
    <definedName name="_605__FDSAUDITLINK___1" hidden="1">{"fdsup://directions/FAT Viewer?action=UPDATE&amp;creator=factset&amp;DYN_ARGS=TRUE&amp;DOC_NAME=FAT:FQL_AUDITING_CLIENT_TEMPLATE.FAT&amp;display_string=Audit&amp;VAR:KEY=LSBSJADWRI&amp;VAR:QUERY=KChSR0ZfRUJJVERBX09QRVIoQU5OLDIwMTAsLCwsLCxOT0FVRElUKUBSQ19FU1RJTUFURShFQklUREEsTUVBT","ixDQUxfVFdBLDIwMTAsMCkpICogKFJHRl9FWENIX1JBVEVfRlAoQU5OLDIwMTAsLCwsVVNEKUBQX0VYQ0hfUkFURShSQ0FfQ1VSUixVU0QpKSk=&amp;WINDOW=FIRST_POPUP&amp;HEIGHT=450&amp;WIDTH=450&amp;START_MAXIMIZED=FALSE&amp;VAR:CALENDAR=FIVEDAY&amp;VAR:SYMBOL=607912&amp;VAR:INDEX=0"}</definedName>
    <definedName name="_605__FDSAUDITLINK___2" hidden="1">{"fdsup://directions/FAT Viewer?action=UPDATE&amp;creator=factset&amp;DYN_ARGS=TRUE&amp;DOC_NAME=FAT:FQL_AUDITING_CLIENT_TEMPLATE.FAT&amp;display_string=Audit&amp;VAR:KEY=LSBSJADWRI&amp;VAR:QUERY=KChSR0ZfRUJJVERBX09QRVIoQU5OLDIwMTAsLCwsLCxOT0FVRElUKUBSQ19FU1RJTUFURShFQklUREEsTUVBT","ixDQUxfVFdBLDIwMTAsMCkpICogKFJHRl9FWENIX1JBVEVfRlAoQU5OLDIwMTAsLCwsVVNEKUBQX0VYQ0hfUkFURShSQ0FfQ1VSUixVU0QpKSk=&amp;WINDOW=FIRST_POPUP&amp;HEIGHT=450&amp;WIDTH=450&amp;START_MAXIMIZED=FALSE&amp;VAR:CALENDAR=FIVEDAY&amp;VAR:SYMBOL=607912&amp;VAR:INDEX=0"}</definedName>
    <definedName name="_605__FDSAUDITLINK___3" hidden="1">{"fdsup://directions/FAT Viewer?action=UPDATE&amp;creator=factset&amp;DYN_ARGS=TRUE&amp;DOC_NAME=FAT:FQL_AUDITING_CLIENT_TEMPLATE.FAT&amp;display_string=Audit&amp;VAR:KEY=LSBSJADWRI&amp;VAR:QUERY=KChSR0ZfRUJJVERBX09QRVIoQU5OLDIwMTAsLCwsLCxOT0FVRElUKUBSQ19FU1RJTUFURShFQklUREEsTUVBT","ixDQUxfVFdBLDIwMTAsMCkpICogKFJHRl9FWENIX1JBVEVfRlAoQU5OLDIwMTAsLCwsVVNEKUBQX0VYQ0hfUkFURShSQ0FfQ1VSUixVU0QpKSk=&amp;WINDOW=FIRST_POPUP&amp;HEIGHT=450&amp;WIDTH=450&amp;START_MAXIMIZED=FALSE&amp;VAR:CALENDAR=FIVEDAY&amp;VAR:SYMBOL=607912&amp;VAR:INDEX=0"}</definedName>
    <definedName name="_606" localSheetId="6">#REF!</definedName>
    <definedName name="_606" localSheetId="11">#REF!</definedName>
    <definedName name="_606">#REF!</definedName>
    <definedName name="_606__FDSAUDITLINK__" hidden="1">{"fdsup://directions/FAT Viewer?action=UPDATE&amp;creator=factset&amp;DYN_ARGS=TRUE&amp;DOC_NAME=FAT:FQL_AUDITING_CLIENT_TEMPLATE.FAT&amp;display_string=Audit&amp;VAR:KEY=PQLMNENSVO&amp;VAR:QUERY=KChSR0ZfRUJJVERBX09QRVIoQU5OLDIwMTEsLCwsLCxOT0FVRElUKUBSQ19FU1RJTUFURShFQklUREEsTUVBT","ixDQUxfVFdBLDIwMTEsMCkpICogKFJHRl9FWENIX1JBVEVfRlAoQU5OLDIwMTEsLCwsVVNEKUBQX0VYQ0hfUkFURShSQ0FfQ1VSUixVU0QpKSk=&amp;WINDOW=FIRST_POPUP&amp;HEIGHT=450&amp;WIDTH=450&amp;START_MAXIMIZED=FALSE&amp;VAR:CALENDAR=FIVEDAY&amp;VAR:SYMBOL=233917&amp;VAR:INDEX=0"}</definedName>
    <definedName name="_606__FDSAUDITLINK___1" hidden="1">{"fdsup://directions/FAT Viewer?action=UPDATE&amp;creator=factset&amp;DYN_ARGS=TRUE&amp;DOC_NAME=FAT:FQL_AUDITING_CLIENT_TEMPLATE.FAT&amp;display_string=Audit&amp;VAR:KEY=PQLMNENSVO&amp;VAR:QUERY=KChSR0ZfRUJJVERBX09QRVIoQU5OLDIwMTEsLCwsLCxOT0FVRElUKUBSQ19FU1RJTUFURShFQklUREEsTUVBT","ixDQUxfVFdBLDIwMTEsMCkpICogKFJHRl9FWENIX1JBVEVfRlAoQU5OLDIwMTEsLCwsVVNEKUBQX0VYQ0hfUkFURShSQ0FfQ1VSUixVU0QpKSk=&amp;WINDOW=FIRST_POPUP&amp;HEIGHT=450&amp;WIDTH=450&amp;START_MAXIMIZED=FALSE&amp;VAR:CALENDAR=FIVEDAY&amp;VAR:SYMBOL=233917&amp;VAR:INDEX=0"}</definedName>
    <definedName name="_606__FDSAUDITLINK___2" hidden="1">{"fdsup://directions/FAT Viewer?action=UPDATE&amp;creator=factset&amp;DYN_ARGS=TRUE&amp;DOC_NAME=FAT:FQL_AUDITING_CLIENT_TEMPLATE.FAT&amp;display_string=Audit&amp;VAR:KEY=PQLMNENSVO&amp;VAR:QUERY=KChSR0ZfRUJJVERBX09QRVIoQU5OLDIwMTEsLCwsLCxOT0FVRElUKUBSQ19FU1RJTUFURShFQklUREEsTUVBT","ixDQUxfVFdBLDIwMTEsMCkpICogKFJHRl9FWENIX1JBVEVfRlAoQU5OLDIwMTEsLCwsVVNEKUBQX0VYQ0hfUkFURShSQ0FfQ1VSUixVU0QpKSk=&amp;WINDOW=FIRST_POPUP&amp;HEIGHT=450&amp;WIDTH=450&amp;START_MAXIMIZED=FALSE&amp;VAR:CALENDAR=FIVEDAY&amp;VAR:SYMBOL=233917&amp;VAR:INDEX=0"}</definedName>
    <definedName name="_606__FDSAUDITLINK___3" hidden="1">{"fdsup://directions/FAT Viewer?action=UPDATE&amp;creator=factset&amp;DYN_ARGS=TRUE&amp;DOC_NAME=FAT:FQL_AUDITING_CLIENT_TEMPLATE.FAT&amp;display_string=Audit&amp;VAR:KEY=PQLMNENSVO&amp;VAR:QUERY=KChSR0ZfRUJJVERBX09QRVIoQU5OLDIwMTEsLCwsLCxOT0FVRElUKUBSQ19FU1RJTUFURShFQklUREEsTUVBT","ixDQUxfVFdBLDIwMTEsMCkpICogKFJHRl9FWENIX1JBVEVfRlAoQU5OLDIwMTEsLCwsVVNEKUBQX0VYQ0hfUkFURShSQ0FfQ1VSUixVU0QpKSk=&amp;WINDOW=FIRST_POPUP&amp;HEIGHT=450&amp;WIDTH=450&amp;START_MAXIMIZED=FALSE&amp;VAR:CALENDAR=FIVEDAY&amp;VAR:SYMBOL=233917&amp;VAR:INDEX=0"}</definedName>
    <definedName name="_607" localSheetId="6">#REF!</definedName>
    <definedName name="_607" localSheetId="11">#REF!</definedName>
    <definedName name="_607">#REF!</definedName>
    <definedName name="_607__FDSAUDITLINK__" hidden="1">{"fdsup://directions/FAT Viewer?action=UPDATE&amp;creator=factset&amp;DYN_ARGS=TRUE&amp;DOC_NAME=FAT:FQL_AUDITING_CLIENT_TEMPLATE.FAT&amp;display_string=Audit&amp;VAR:KEY=NQHUXSXOJC&amp;VAR:QUERY=KChSR0ZfTkVUX0lOQyhBTk4sMjAwOSwsLCwsLE5PQVVESVQpQFJDX0VTVElNQVRFKEVCSVQsTUVBTixDQUxfV","FdBLDIwMDksMCkpICogKFJHRl9FWENIX1JBVEVfRlAoQU5OLDIwMDksLCwsVVNEKUBQX0VYQ0hfUkFURShSQ0FfQ1VSUixVU0QpKSk=&amp;WINDOW=FIRST_POPUP&amp;HEIGHT=450&amp;WIDTH=450&amp;START_MAXIMIZED=FALSE&amp;VAR:CALENDAR=FIVEDAY&amp;VAR:SYMBOL=623084&amp;VAR:INDEX=0"}</definedName>
    <definedName name="_607__FDSAUDITLINK___1" hidden="1">{"fdsup://directions/FAT Viewer?action=UPDATE&amp;creator=factset&amp;DYN_ARGS=TRUE&amp;DOC_NAME=FAT:FQL_AUDITING_CLIENT_TEMPLATE.FAT&amp;display_string=Audit&amp;VAR:KEY=NQHUXSXOJC&amp;VAR:QUERY=KChSR0ZfTkVUX0lOQyhBTk4sMjAwOSwsLCwsLE5PQVVESVQpQFJDX0VTVElNQVRFKEVCSVQsTUVBTixDQUxfV","FdBLDIwMDksMCkpICogKFJHRl9FWENIX1JBVEVfRlAoQU5OLDIwMDksLCwsVVNEKUBQX0VYQ0hfUkFURShSQ0FfQ1VSUixVU0QpKSk=&amp;WINDOW=FIRST_POPUP&amp;HEIGHT=450&amp;WIDTH=450&amp;START_MAXIMIZED=FALSE&amp;VAR:CALENDAR=FIVEDAY&amp;VAR:SYMBOL=623084&amp;VAR:INDEX=0"}</definedName>
    <definedName name="_607__FDSAUDITLINK___2" hidden="1">{"fdsup://directions/FAT Viewer?action=UPDATE&amp;creator=factset&amp;DYN_ARGS=TRUE&amp;DOC_NAME=FAT:FQL_AUDITING_CLIENT_TEMPLATE.FAT&amp;display_string=Audit&amp;VAR:KEY=NQHUXSXOJC&amp;VAR:QUERY=KChSR0ZfTkVUX0lOQyhBTk4sMjAwOSwsLCwsLE5PQVVESVQpQFJDX0VTVElNQVRFKEVCSVQsTUVBTixDQUxfV","FdBLDIwMDksMCkpICogKFJHRl9FWENIX1JBVEVfRlAoQU5OLDIwMDksLCwsVVNEKUBQX0VYQ0hfUkFURShSQ0FfQ1VSUixVU0QpKSk=&amp;WINDOW=FIRST_POPUP&amp;HEIGHT=450&amp;WIDTH=450&amp;START_MAXIMIZED=FALSE&amp;VAR:CALENDAR=FIVEDAY&amp;VAR:SYMBOL=623084&amp;VAR:INDEX=0"}</definedName>
    <definedName name="_607__FDSAUDITLINK___3" hidden="1">{"fdsup://directions/FAT Viewer?action=UPDATE&amp;creator=factset&amp;DYN_ARGS=TRUE&amp;DOC_NAME=FAT:FQL_AUDITING_CLIENT_TEMPLATE.FAT&amp;display_string=Audit&amp;VAR:KEY=NQHUXSXOJC&amp;VAR:QUERY=KChSR0ZfTkVUX0lOQyhBTk4sMjAwOSwsLCwsLE5PQVVESVQpQFJDX0VTVElNQVRFKEVCSVQsTUVBTixDQUxfV","FdBLDIwMDksMCkpICogKFJHRl9FWENIX1JBVEVfRlAoQU5OLDIwMDksLCwsVVNEKUBQX0VYQ0hfUkFURShSQ0FfQ1VSUixVU0QpKSk=&amp;WINDOW=FIRST_POPUP&amp;HEIGHT=450&amp;WIDTH=450&amp;START_MAXIMIZED=FALSE&amp;VAR:CALENDAR=FIVEDAY&amp;VAR:SYMBOL=623084&amp;VAR:INDEX=0"}</definedName>
    <definedName name="_608" localSheetId="6">#REF!</definedName>
    <definedName name="_608" localSheetId="11">#REF!</definedName>
    <definedName name="_608">#REF!</definedName>
    <definedName name="_608__FDSAUDITLINK__" hidden="1">{"fdsup://directions/FAT Viewer?action=UPDATE&amp;creator=factset&amp;DYN_ARGS=TRUE&amp;DOC_NAME=FAT:FQL_AUDITING_CLIENT_TEMPLATE.FAT&amp;display_string=Audit&amp;VAR:KEY=DAPOHOVILQ&amp;VAR:QUERY=KChSR0ZfU0FMRVMoQU5OLDIwMDksLCwsLCxOT0FVRElUKUBSQ19FU1RJTUFURShTQUxFUyxNRUFOLENBTF9UV","0EsMjAwOSwwKSkgKiAoUkdGX0VYQ0hfUkFURV9GUChBTk4sMjAwOSwsLCxVU0QpQFBfRVhDSF9SQVRFKFJDQV9DVVJSLFVTRCkpKQ==&amp;WINDOW=FIRST_POPUP&amp;HEIGHT=450&amp;WIDTH=450&amp;START_MAXIMIZED=FALSE&amp;VAR:CALENDAR=FIVEDAY&amp;VAR:SYMBOL=B1WJ4X&amp;VAR:INDEX=0"}</definedName>
    <definedName name="_608__FDSAUDITLINK___1" hidden="1">{"fdsup://directions/FAT Viewer?action=UPDATE&amp;creator=factset&amp;DYN_ARGS=TRUE&amp;DOC_NAME=FAT:FQL_AUDITING_CLIENT_TEMPLATE.FAT&amp;display_string=Audit&amp;VAR:KEY=DAPOHOVILQ&amp;VAR:QUERY=KChSR0ZfU0FMRVMoQU5OLDIwMDksLCwsLCxOT0FVRElUKUBSQ19FU1RJTUFURShTQUxFUyxNRUFOLENBTF9UV","0EsMjAwOSwwKSkgKiAoUkdGX0VYQ0hfUkFURV9GUChBTk4sMjAwOSwsLCxVU0QpQFBfRVhDSF9SQVRFKFJDQV9DVVJSLFVTRCkpKQ==&amp;WINDOW=FIRST_POPUP&amp;HEIGHT=450&amp;WIDTH=450&amp;START_MAXIMIZED=FALSE&amp;VAR:CALENDAR=FIVEDAY&amp;VAR:SYMBOL=B1WJ4X&amp;VAR:INDEX=0"}</definedName>
    <definedName name="_608__FDSAUDITLINK___2" hidden="1">{"fdsup://directions/FAT Viewer?action=UPDATE&amp;creator=factset&amp;DYN_ARGS=TRUE&amp;DOC_NAME=FAT:FQL_AUDITING_CLIENT_TEMPLATE.FAT&amp;display_string=Audit&amp;VAR:KEY=DAPOHOVILQ&amp;VAR:QUERY=KChSR0ZfU0FMRVMoQU5OLDIwMDksLCwsLCxOT0FVRElUKUBSQ19FU1RJTUFURShTQUxFUyxNRUFOLENBTF9UV","0EsMjAwOSwwKSkgKiAoUkdGX0VYQ0hfUkFURV9GUChBTk4sMjAwOSwsLCxVU0QpQFBfRVhDSF9SQVRFKFJDQV9DVVJSLFVTRCkpKQ==&amp;WINDOW=FIRST_POPUP&amp;HEIGHT=450&amp;WIDTH=450&amp;START_MAXIMIZED=FALSE&amp;VAR:CALENDAR=FIVEDAY&amp;VAR:SYMBOL=B1WJ4X&amp;VAR:INDEX=0"}</definedName>
    <definedName name="_608__FDSAUDITLINK___3" hidden="1">{"fdsup://directions/FAT Viewer?action=UPDATE&amp;creator=factset&amp;DYN_ARGS=TRUE&amp;DOC_NAME=FAT:FQL_AUDITING_CLIENT_TEMPLATE.FAT&amp;display_string=Audit&amp;VAR:KEY=DAPOHOVILQ&amp;VAR:QUERY=KChSR0ZfU0FMRVMoQU5OLDIwMDksLCwsLCxOT0FVRElUKUBSQ19FU1RJTUFURShTQUxFUyxNRUFOLENBTF9UV","0EsMjAwOSwwKSkgKiAoUkdGX0VYQ0hfUkFURV9GUChBTk4sMjAwOSwsLCxVU0QpQFBfRVhDSF9SQVRFKFJDQV9DVVJSLFVTRCkpKQ==&amp;WINDOW=FIRST_POPUP&amp;HEIGHT=450&amp;WIDTH=450&amp;START_MAXIMIZED=FALSE&amp;VAR:CALENDAR=FIVEDAY&amp;VAR:SYMBOL=B1WJ4X&amp;VAR:INDEX=0"}</definedName>
    <definedName name="_609__FDSAUDITLINK__" hidden="1">{"fdsup://directions/FAT Viewer?action=UPDATE&amp;creator=factset&amp;DYN_ARGS=TRUE&amp;DOC_NAME=FAT:FQL_AUDITING_CLIENT_TEMPLATE.FAT&amp;display_string=Audit&amp;VAR:KEY=LYNKBSHGPI&amp;VAR:QUERY=KChSR0ZfU0FMRVMoQU5OLDIwMTAsLCwsLCxOT0FVRElUKUBSQ19FU1RJTUFURShTQUxFUyxNRUFOLENBTF9UV","0EsMjAxMCwwKSkgKiAoUkdGX0VYQ0hfUkFURV9GUChBTk4sMjAxMCwsLCxVU0QpQFBfRVhDSF9SQVRFKFJDQV9DVVJSLFVTRCkpKQ==&amp;WINDOW=FIRST_POPUP&amp;HEIGHT=450&amp;WIDTH=450&amp;START_MAXIMIZED=FALSE&amp;VAR:CALENDAR=FIVEDAY&amp;VAR:SYMBOL=B66T81&amp;VAR:INDEX=0"}</definedName>
    <definedName name="_609__FDSAUDITLINK___1" hidden="1">{"fdsup://directions/FAT Viewer?action=UPDATE&amp;creator=factset&amp;DYN_ARGS=TRUE&amp;DOC_NAME=FAT:FQL_AUDITING_CLIENT_TEMPLATE.FAT&amp;display_string=Audit&amp;VAR:KEY=LYNKBSHGPI&amp;VAR:QUERY=KChSR0ZfU0FMRVMoQU5OLDIwMTAsLCwsLCxOT0FVRElUKUBSQ19FU1RJTUFURShTQUxFUyxNRUFOLENBTF9UV","0EsMjAxMCwwKSkgKiAoUkdGX0VYQ0hfUkFURV9GUChBTk4sMjAxMCwsLCxVU0QpQFBfRVhDSF9SQVRFKFJDQV9DVVJSLFVTRCkpKQ==&amp;WINDOW=FIRST_POPUP&amp;HEIGHT=450&amp;WIDTH=450&amp;START_MAXIMIZED=FALSE&amp;VAR:CALENDAR=FIVEDAY&amp;VAR:SYMBOL=B66T81&amp;VAR:INDEX=0"}</definedName>
    <definedName name="_609__FDSAUDITLINK___2" hidden="1">{"fdsup://directions/FAT Viewer?action=UPDATE&amp;creator=factset&amp;DYN_ARGS=TRUE&amp;DOC_NAME=FAT:FQL_AUDITING_CLIENT_TEMPLATE.FAT&amp;display_string=Audit&amp;VAR:KEY=LYNKBSHGPI&amp;VAR:QUERY=KChSR0ZfU0FMRVMoQU5OLDIwMTAsLCwsLCxOT0FVRElUKUBSQ19FU1RJTUFURShTQUxFUyxNRUFOLENBTF9UV","0EsMjAxMCwwKSkgKiAoUkdGX0VYQ0hfUkFURV9GUChBTk4sMjAxMCwsLCxVU0QpQFBfRVhDSF9SQVRFKFJDQV9DVVJSLFVTRCkpKQ==&amp;WINDOW=FIRST_POPUP&amp;HEIGHT=450&amp;WIDTH=450&amp;START_MAXIMIZED=FALSE&amp;VAR:CALENDAR=FIVEDAY&amp;VAR:SYMBOL=B66T81&amp;VAR:INDEX=0"}</definedName>
    <definedName name="_609__FDSAUDITLINK___3" hidden="1">{"fdsup://directions/FAT Viewer?action=UPDATE&amp;creator=factset&amp;DYN_ARGS=TRUE&amp;DOC_NAME=FAT:FQL_AUDITING_CLIENT_TEMPLATE.FAT&amp;display_string=Audit&amp;VAR:KEY=LYNKBSHGPI&amp;VAR:QUERY=KChSR0ZfU0FMRVMoQU5OLDIwMTAsLCwsLCxOT0FVRElUKUBSQ19FU1RJTUFURShTQUxFUyxNRUFOLENBTF9UV","0EsMjAxMCwwKSkgKiAoUkdGX0VYQ0hfUkFURV9GUChBTk4sMjAxMCwsLCxVU0QpQFBfRVhDSF9SQVRFKFJDQV9DVVJSLFVTRCkpKQ==&amp;WINDOW=FIRST_POPUP&amp;HEIGHT=450&amp;WIDTH=450&amp;START_MAXIMIZED=FALSE&amp;VAR:CALENDAR=FIVEDAY&amp;VAR:SYMBOL=B66T81&amp;VAR:INDEX=0"}</definedName>
    <definedName name="_60s17_" hidden="1">{#N/A,#N/A,FALSE,"UNIT";#N/A,#N/A,FALSE,"UNIT";#N/A,#N/A,FALSE,"계정"}</definedName>
    <definedName name="_61" localSheetId="6">#REF!</definedName>
    <definedName name="_61" localSheetId="11">#REF!</definedName>
    <definedName name="_61">#REF!</definedName>
    <definedName name="_61__123Graph_BChart_1J" localSheetId="37" hidden="1">#REF!</definedName>
    <definedName name="_61__123Graph_BChart_1J" localSheetId="23" hidden="1">#REF!</definedName>
    <definedName name="_61__123Graph_BChart_1J" localSheetId="6" hidden="1">#REF!</definedName>
    <definedName name="_61__123Graph_BChart_1J" localSheetId="11" hidden="1">#REF!</definedName>
    <definedName name="_61__123Graph_BChart_1J" hidden="1">#REF!</definedName>
    <definedName name="_61__123Graph_CCHART_4" localSheetId="37" hidden="1">#REF!</definedName>
    <definedName name="_61__123Graph_CCHART_4" localSheetId="23" hidden="1">#REF!</definedName>
    <definedName name="_61__123Graph_CCHART_4" localSheetId="6" hidden="1">#REF!</definedName>
    <definedName name="_61__123Graph_CCHART_4" localSheetId="11" hidden="1">#REF!</definedName>
    <definedName name="_61__123Graph_CCHART_4" hidden="1">#REF!</definedName>
    <definedName name="_61__123Graph_DCHART_12" localSheetId="37" hidden="1">#REF!</definedName>
    <definedName name="_61__123Graph_DCHART_12" localSheetId="23" hidden="1">#REF!</definedName>
    <definedName name="_61__123Graph_DCHART_12" localSheetId="6" hidden="1">#REF!</definedName>
    <definedName name="_61__123Graph_DCHART_12" localSheetId="11" hidden="1">#REF!</definedName>
    <definedName name="_61__123Graph_DCHART_12" hidden="1">#REF!</definedName>
    <definedName name="_61__FDSAUDITLINK__" hidden="1">{"fdsup://directions/FAT Viewer?action=UPDATE&amp;creator=factset&amp;DYN_ARGS=TRUE&amp;DOC_NAME=FAT:FQL_AUDITING_CLIENT_TEMPLATE.FAT&amp;display_string=Audit&amp;VAR:KEY=MFYREJCPAN&amp;VAR:QUERY=UkdGX1BBWV9PVVRfUkFUSU8oQU5OLDIwMDksLCwsLCxOT0FVRElUKQ==&amp;WINDOW=FIRST_POPUP&amp;HEIGHT=45","0&amp;WIDTH=450&amp;START_MAXIMIZED=FALSE&amp;VAR:CALENDAR=FIVEDAY&amp;VAR:SYMBOL=603040&amp;VAR:INDEX=0"}</definedName>
    <definedName name="_61__FDSAUDITLINK___1" hidden="1">{"fdsup://directions/FAT Viewer?action=UPDATE&amp;creator=factset&amp;DYN_ARGS=TRUE&amp;DOC_NAME=FAT:FQL_AUDITING_CLIENT_TEMPLATE.FAT&amp;display_string=Audit&amp;VAR:KEY=MFYREJCPAN&amp;VAR:QUERY=UkdGX1BBWV9PVVRfUkFUSU8oQU5OLDIwMDksLCwsLCxOT0FVRElUKQ==&amp;WINDOW=FIRST_POPUP&amp;HEIGHT=45","0&amp;WIDTH=450&amp;START_MAXIMIZED=FALSE&amp;VAR:CALENDAR=FIVEDAY&amp;VAR:SYMBOL=603040&amp;VAR:INDEX=0"}</definedName>
    <definedName name="_61__FDSAUDITLINK___2" hidden="1">{"fdsup://directions/FAT Viewer?action=UPDATE&amp;creator=factset&amp;DYN_ARGS=TRUE&amp;DOC_NAME=FAT:FQL_AUDITING_CLIENT_TEMPLATE.FAT&amp;display_string=Audit&amp;VAR:KEY=MFYREJCPAN&amp;VAR:QUERY=UkdGX1BBWV9PVVRfUkFUSU8oQU5OLDIwMDksLCwsLCxOT0FVRElUKQ==&amp;WINDOW=FIRST_POPUP&amp;HEIGHT=45","0&amp;WIDTH=450&amp;START_MAXIMIZED=FALSE&amp;VAR:CALENDAR=FIVEDAY&amp;VAR:SYMBOL=603040&amp;VAR:INDEX=0"}</definedName>
    <definedName name="_61__FDSAUDITLINK___3" hidden="1">{"fdsup://directions/FAT Viewer?action=UPDATE&amp;creator=factset&amp;DYN_ARGS=TRUE&amp;DOC_NAME=FAT:FQL_AUDITING_CLIENT_TEMPLATE.FAT&amp;display_string=Audit&amp;VAR:KEY=MFYREJCPAN&amp;VAR:QUERY=UkdGX1BBWV9PVVRfUkFUSU8oQU5OLDIwMDksLCwsLCxOT0FVRElUKQ==&amp;WINDOW=FIRST_POPUP&amp;HEIGHT=45","0&amp;WIDTH=450&amp;START_MAXIMIZED=FALSE&amp;VAR:CALENDAR=FIVEDAY&amp;VAR:SYMBOL=603040&amp;VAR:INDEX=0"}</definedName>
    <definedName name="_610" localSheetId="6">#REF!</definedName>
    <definedName name="_610" localSheetId="11">#REF!</definedName>
    <definedName name="_610">#REF!</definedName>
    <definedName name="_610__FDSAUDITLINK__" hidden="1">{"fdsup://directions/FAT Viewer?action=UPDATE&amp;creator=factset&amp;DYN_ARGS=TRUE&amp;DOC_NAME=FAT:FQL_AUDITING_CLIENT_TEMPLATE.FAT&amp;display_string=Audit&amp;VAR:KEY=HMDUXYVKJY&amp;VAR:QUERY=KChSR0ZfU0FMRVMoQU5OLDIwMTEsLCwsLCxOT0FVRElUKUBSQ19FU1RJTUFURShTQUxFUyxNRUFOLENBTF9UV","0EsMjAxMSwwKSkgKiAoUkdGX0VYQ0hfUkFURV9GUChBTk4sMjAxMSwsLCxVU0QpQFBfRVhDSF9SQVRFKFJDQV9DVVJSLFVTRCkpKQ==&amp;WINDOW=FIRST_POPUP&amp;HEIGHT=450&amp;WIDTH=450&amp;START_MAXIMIZED=FALSE&amp;VAR:CALENDAR=FIVEDAY&amp;VAR:SYMBOL=B1978V&amp;VAR:INDEX=0"}</definedName>
    <definedName name="_610__FDSAUDITLINK___1" hidden="1">{"fdsup://directions/FAT Viewer?action=UPDATE&amp;creator=factset&amp;DYN_ARGS=TRUE&amp;DOC_NAME=FAT:FQL_AUDITING_CLIENT_TEMPLATE.FAT&amp;display_string=Audit&amp;VAR:KEY=HMDUXYVKJY&amp;VAR:QUERY=KChSR0ZfU0FMRVMoQU5OLDIwMTEsLCwsLCxOT0FVRElUKUBSQ19FU1RJTUFURShTQUxFUyxNRUFOLENBTF9UV","0EsMjAxMSwwKSkgKiAoUkdGX0VYQ0hfUkFURV9GUChBTk4sMjAxMSwsLCxVU0QpQFBfRVhDSF9SQVRFKFJDQV9DVVJSLFVTRCkpKQ==&amp;WINDOW=FIRST_POPUP&amp;HEIGHT=450&amp;WIDTH=450&amp;START_MAXIMIZED=FALSE&amp;VAR:CALENDAR=FIVEDAY&amp;VAR:SYMBOL=B1978V&amp;VAR:INDEX=0"}</definedName>
    <definedName name="_610__FDSAUDITLINK___2" hidden="1">{"fdsup://directions/FAT Viewer?action=UPDATE&amp;creator=factset&amp;DYN_ARGS=TRUE&amp;DOC_NAME=FAT:FQL_AUDITING_CLIENT_TEMPLATE.FAT&amp;display_string=Audit&amp;VAR:KEY=HMDUXYVKJY&amp;VAR:QUERY=KChSR0ZfU0FMRVMoQU5OLDIwMTEsLCwsLCxOT0FVRElUKUBSQ19FU1RJTUFURShTQUxFUyxNRUFOLENBTF9UV","0EsMjAxMSwwKSkgKiAoUkdGX0VYQ0hfUkFURV9GUChBTk4sMjAxMSwsLCxVU0QpQFBfRVhDSF9SQVRFKFJDQV9DVVJSLFVTRCkpKQ==&amp;WINDOW=FIRST_POPUP&amp;HEIGHT=450&amp;WIDTH=450&amp;START_MAXIMIZED=FALSE&amp;VAR:CALENDAR=FIVEDAY&amp;VAR:SYMBOL=B1978V&amp;VAR:INDEX=0"}</definedName>
    <definedName name="_610__FDSAUDITLINK___3" hidden="1">{"fdsup://directions/FAT Viewer?action=UPDATE&amp;creator=factset&amp;DYN_ARGS=TRUE&amp;DOC_NAME=FAT:FQL_AUDITING_CLIENT_TEMPLATE.FAT&amp;display_string=Audit&amp;VAR:KEY=HMDUXYVKJY&amp;VAR:QUERY=KChSR0ZfU0FMRVMoQU5OLDIwMTEsLCwsLCxOT0FVRElUKUBSQ19FU1RJTUFURShTQUxFUyxNRUFOLENBTF9UV","0EsMjAxMSwwKSkgKiAoUkdGX0VYQ0hfUkFURV9GUChBTk4sMjAxMSwsLCxVU0QpQFBfRVhDSF9SQVRFKFJDQV9DVVJSLFVTRCkpKQ==&amp;WINDOW=FIRST_POPUP&amp;HEIGHT=450&amp;WIDTH=450&amp;START_MAXIMIZED=FALSE&amp;VAR:CALENDAR=FIVEDAY&amp;VAR:SYMBOL=B1978V&amp;VAR:INDEX=0"}</definedName>
    <definedName name="_611__FDSAUDITLINK__" hidden="1">{"fdsup://directions/FAT Viewer?action=UPDATE&amp;creator=factset&amp;DYN_ARGS=TRUE&amp;DOC_NAME=FAT:FQL_AUDITING_CLIENT_TEMPLATE.FAT&amp;display_string=Audit&amp;VAR:KEY=VGDOHEPYZI&amp;VAR:QUERY=KChSR0ZfTkVUX0lOQyhBTk4sMjAwOSwsLCwsLE5PQVVESVQpQFJDX0VTVElNQVRFKEVCSVQsTUVBTixDQUxfV","FdBLDIwMDksMCkpICogKFJHRl9FWENIX1JBVEVfRlAoQU5OLDIwMDksLCwsVVNEKUBQX0VYQ0hfUkFURShSQ0FfQ1VSUixVU0QpKSk=&amp;WINDOW=FIRST_POPUP&amp;HEIGHT=450&amp;WIDTH=450&amp;START_MAXIMIZED=FALSE&amp;VAR:CALENDAR=FIVEDAY&amp;VAR:SYMBOL=289710&amp;VAR:INDEX=0"}</definedName>
    <definedName name="_611__FDSAUDITLINK___1" hidden="1">{"fdsup://directions/FAT Viewer?action=UPDATE&amp;creator=factset&amp;DYN_ARGS=TRUE&amp;DOC_NAME=FAT:FQL_AUDITING_CLIENT_TEMPLATE.FAT&amp;display_string=Audit&amp;VAR:KEY=VGDOHEPYZI&amp;VAR:QUERY=KChSR0ZfTkVUX0lOQyhBTk4sMjAwOSwsLCwsLE5PQVVESVQpQFJDX0VTVElNQVRFKEVCSVQsTUVBTixDQUxfV","FdBLDIwMDksMCkpICogKFJHRl9FWENIX1JBVEVfRlAoQU5OLDIwMDksLCwsVVNEKUBQX0VYQ0hfUkFURShSQ0FfQ1VSUixVU0QpKSk=&amp;WINDOW=FIRST_POPUP&amp;HEIGHT=450&amp;WIDTH=450&amp;START_MAXIMIZED=FALSE&amp;VAR:CALENDAR=FIVEDAY&amp;VAR:SYMBOL=289710&amp;VAR:INDEX=0"}</definedName>
    <definedName name="_611__FDSAUDITLINK___2" hidden="1">{"fdsup://directions/FAT Viewer?action=UPDATE&amp;creator=factset&amp;DYN_ARGS=TRUE&amp;DOC_NAME=FAT:FQL_AUDITING_CLIENT_TEMPLATE.FAT&amp;display_string=Audit&amp;VAR:KEY=VGDOHEPYZI&amp;VAR:QUERY=KChSR0ZfTkVUX0lOQyhBTk4sMjAwOSwsLCwsLE5PQVVESVQpQFJDX0VTVElNQVRFKEVCSVQsTUVBTixDQUxfV","FdBLDIwMDksMCkpICogKFJHRl9FWENIX1JBVEVfRlAoQU5OLDIwMDksLCwsVVNEKUBQX0VYQ0hfUkFURShSQ0FfQ1VSUixVU0QpKSk=&amp;WINDOW=FIRST_POPUP&amp;HEIGHT=450&amp;WIDTH=450&amp;START_MAXIMIZED=FALSE&amp;VAR:CALENDAR=FIVEDAY&amp;VAR:SYMBOL=289710&amp;VAR:INDEX=0"}</definedName>
    <definedName name="_611__FDSAUDITLINK___3" hidden="1">{"fdsup://directions/FAT Viewer?action=UPDATE&amp;creator=factset&amp;DYN_ARGS=TRUE&amp;DOC_NAME=FAT:FQL_AUDITING_CLIENT_TEMPLATE.FAT&amp;display_string=Audit&amp;VAR:KEY=VGDOHEPYZI&amp;VAR:QUERY=KChSR0ZfTkVUX0lOQyhBTk4sMjAwOSwsLCwsLE5PQVVESVQpQFJDX0VTVElNQVRFKEVCSVQsTUVBTixDQUxfV","FdBLDIwMDksMCkpICogKFJHRl9FWENIX1JBVEVfRlAoQU5OLDIwMDksLCwsVVNEKUBQX0VYQ0hfUkFURShSQ0FfQ1VSUixVU0QpKSk=&amp;WINDOW=FIRST_POPUP&amp;HEIGHT=450&amp;WIDTH=450&amp;START_MAXIMIZED=FALSE&amp;VAR:CALENDAR=FIVEDAY&amp;VAR:SYMBOL=289710&amp;VAR:INDEX=0"}</definedName>
    <definedName name="_612__FDSAUDITLINK__" hidden="1">{"fdsup://directions/FAT Viewer?action=UPDATE&amp;creator=factset&amp;DYN_ARGS=TRUE&amp;DOC_NAME=FAT:FQL_AUDITING_CLIENT_TEMPLATE.FAT&amp;display_string=Audit&amp;VAR:KEY=RULMPEJQLU&amp;VAR:QUERY=KChSR0ZfU0FMRVMoQU5OLDIwMTEsLCwsLCxOT0FVRElUKUBSQ19FU1RJTUFURShTQUxFUyxNRUFOLENBTF9UV","0EsMjAxMSwwKSkgKiAoUkdGX0VYQ0hfUkFURV9GUChBTk4sMjAxMSwsLCxVU0QpQFBfRVhDSF9SQVRFKFJDQV9DVVJSLFVTRCkpKQ==&amp;WINDOW=FIRST_POPUP&amp;HEIGHT=450&amp;WIDTH=450&amp;START_MAXIMIZED=FALSE&amp;VAR:CALENDAR=FIVEDAY&amp;VAR:SYMBOL=B0J31M&amp;VAR:INDEX=0"}</definedName>
    <definedName name="_612__FDSAUDITLINK___1" hidden="1">{"fdsup://directions/FAT Viewer?action=UPDATE&amp;creator=factset&amp;DYN_ARGS=TRUE&amp;DOC_NAME=FAT:FQL_AUDITING_CLIENT_TEMPLATE.FAT&amp;display_string=Audit&amp;VAR:KEY=RULMPEJQLU&amp;VAR:QUERY=KChSR0ZfU0FMRVMoQU5OLDIwMTEsLCwsLCxOT0FVRElUKUBSQ19FU1RJTUFURShTQUxFUyxNRUFOLENBTF9UV","0EsMjAxMSwwKSkgKiAoUkdGX0VYQ0hfUkFURV9GUChBTk4sMjAxMSwsLCxVU0QpQFBfRVhDSF9SQVRFKFJDQV9DVVJSLFVTRCkpKQ==&amp;WINDOW=FIRST_POPUP&amp;HEIGHT=450&amp;WIDTH=450&amp;START_MAXIMIZED=FALSE&amp;VAR:CALENDAR=FIVEDAY&amp;VAR:SYMBOL=B0J31M&amp;VAR:INDEX=0"}</definedName>
    <definedName name="_612__FDSAUDITLINK___2" hidden="1">{"fdsup://directions/FAT Viewer?action=UPDATE&amp;creator=factset&amp;DYN_ARGS=TRUE&amp;DOC_NAME=FAT:FQL_AUDITING_CLIENT_TEMPLATE.FAT&amp;display_string=Audit&amp;VAR:KEY=RULMPEJQLU&amp;VAR:QUERY=KChSR0ZfU0FMRVMoQU5OLDIwMTEsLCwsLCxOT0FVRElUKUBSQ19FU1RJTUFURShTQUxFUyxNRUFOLENBTF9UV","0EsMjAxMSwwKSkgKiAoUkdGX0VYQ0hfUkFURV9GUChBTk4sMjAxMSwsLCxVU0QpQFBfRVhDSF9SQVRFKFJDQV9DVVJSLFVTRCkpKQ==&amp;WINDOW=FIRST_POPUP&amp;HEIGHT=450&amp;WIDTH=450&amp;START_MAXIMIZED=FALSE&amp;VAR:CALENDAR=FIVEDAY&amp;VAR:SYMBOL=B0J31M&amp;VAR:INDEX=0"}</definedName>
    <definedName name="_612__FDSAUDITLINK___3" hidden="1">{"fdsup://directions/FAT Viewer?action=UPDATE&amp;creator=factset&amp;DYN_ARGS=TRUE&amp;DOC_NAME=FAT:FQL_AUDITING_CLIENT_TEMPLATE.FAT&amp;display_string=Audit&amp;VAR:KEY=RULMPEJQLU&amp;VAR:QUERY=KChSR0ZfU0FMRVMoQU5OLDIwMTEsLCwsLCxOT0FVRElUKUBSQ19FU1RJTUFURShTQUxFUyxNRUFOLENBTF9UV","0EsMjAxMSwwKSkgKiAoUkdGX0VYQ0hfUkFURV9GUChBTk4sMjAxMSwsLCxVU0QpQFBfRVhDSF9SQVRFKFJDQV9DVVJSLFVTRCkpKQ==&amp;WINDOW=FIRST_POPUP&amp;HEIGHT=450&amp;WIDTH=450&amp;START_MAXIMIZED=FALSE&amp;VAR:CALENDAR=FIVEDAY&amp;VAR:SYMBOL=B0J31M&amp;VAR:INDEX=0"}</definedName>
    <definedName name="_613" localSheetId="6">#REF!</definedName>
    <definedName name="_613" localSheetId="11">#REF!</definedName>
    <definedName name="_613">#REF!</definedName>
    <definedName name="_614" localSheetId="6">#REF!</definedName>
    <definedName name="_614" localSheetId="11">#REF!</definedName>
    <definedName name="_614">#REF!</definedName>
    <definedName name="_615" localSheetId="6">#REF!</definedName>
    <definedName name="_615" localSheetId="11">#REF!</definedName>
    <definedName name="_615">#REF!</definedName>
    <definedName name="_616" localSheetId="6">#REF!</definedName>
    <definedName name="_616" localSheetId="11">#REF!</definedName>
    <definedName name="_616">#REF!</definedName>
    <definedName name="_617" localSheetId="6">#REF!</definedName>
    <definedName name="_617" localSheetId="11">#REF!</definedName>
    <definedName name="_617">#REF!</definedName>
    <definedName name="_618" localSheetId="6">#REF!</definedName>
    <definedName name="_618" localSheetId="11">#REF!</definedName>
    <definedName name="_618">#REF!</definedName>
    <definedName name="_62__123Graph_BChart_1K" localSheetId="37" hidden="1">#REF!</definedName>
    <definedName name="_62__123Graph_BChart_1K" localSheetId="23" hidden="1">#REF!</definedName>
    <definedName name="_62__123Graph_BChart_1K" localSheetId="6" hidden="1">#REF!</definedName>
    <definedName name="_62__123Graph_BChart_1K" localSheetId="11" hidden="1">#REF!</definedName>
    <definedName name="_62__123Graph_BChart_1K" hidden="1">#REF!</definedName>
    <definedName name="_62__123Graph_CCHART_5" localSheetId="37" hidden="1">#REF!</definedName>
    <definedName name="_62__123Graph_CCHART_5" localSheetId="23" hidden="1">#REF!</definedName>
    <definedName name="_62__123Graph_CCHART_5" localSheetId="6" hidden="1">#REF!</definedName>
    <definedName name="_62__123Graph_CCHART_5" localSheetId="11" hidden="1">#REF!</definedName>
    <definedName name="_62__123Graph_CCHART_5" hidden="1">#REF!</definedName>
    <definedName name="_62__123Graph_DCHART_13" localSheetId="37" hidden="1">#REF!</definedName>
    <definedName name="_62__123Graph_DCHART_13" localSheetId="23" hidden="1">#REF!</definedName>
    <definedName name="_62__123Graph_DCHART_13" localSheetId="6" hidden="1">#REF!</definedName>
    <definedName name="_62__123Graph_DCHART_13" localSheetId="11" hidden="1">#REF!</definedName>
    <definedName name="_62__123Graph_DCHART_13" hidden="1">#REF!</definedName>
    <definedName name="_62__FDSAUDITLINK__" hidden="1">{"fdsup://directions/FAT Viewer?action=UPDATE&amp;creator=factset&amp;DYN_ARGS=TRUE&amp;DOC_NAME=FAT:FQL_AUDITING_CLIENT_TEMPLATE.FAT&amp;display_string=Audit&amp;VAR:KEY=IRCDCLQZUV&amp;VAR:QUERY=UkdGX1BBWV9PVVRfUkFUSU8oQU5OLDIwMDksLCwsLCxOT0FVRElUKQ==&amp;WINDOW=FIRST_POPUP&amp;HEIGHT=45","0&amp;WIDTH=450&amp;START_MAXIMIZED=FALSE&amp;VAR:CALENDAR=FIVEDAY&amp;VAR:SYMBOL=629170&amp;VAR:INDEX=0"}</definedName>
    <definedName name="_62__FDSAUDITLINK___1" hidden="1">{"fdsup://directions/FAT Viewer?action=UPDATE&amp;creator=factset&amp;DYN_ARGS=TRUE&amp;DOC_NAME=FAT:FQL_AUDITING_CLIENT_TEMPLATE.FAT&amp;display_string=Audit&amp;VAR:KEY=IRCDCLQZUV&amp;VAR:QUERY=UkdGX1BBWV9PVVRfUkFUSU8oQU5OLDIwMDksLCwsLCxOT0FVRElUKQ==&amp;WINDOW=FIRST_POPUP&amp;HEIGHT=45","0&amp;WIDTH=450&amp;START_MAXIMIZED=FALSE&amp;VAR:CALENDAR=FIVEDAY&amp;VAR:SYMBOL=629170&amp;VAR:INDEX=0"}</definedName>
    <definedName name="_62__FDSAUDITLINK___2" hidden="1">{"fdsup://directions/FAT Viewer?action=UPDATE&amp;creator=factset&amp;DYN_ARGS=TRUE&amp;DOC_NAME=FAT:FQL_AUDITING_CLIENT_TEMPLATE.FAT&amp;display_string=Audit&amp;VAR:KEY=IRCDCLQZUV&amp;VAR:QUERY=UkdGX1BBWV9PVVRfUkFUSU8oQU5OLDIwMDksLCwsLCxOT0FVRElUKQ==&amp;WINDOW=FIRST_POPUP&amp;HEIGHT=45","0&amp;WIDTH=450&amp;START_MAXIMIZED=FALSE&amp;VAR:CALENDAR=FIVEDAY&amp;VAR:SYMBOL=629170&amp;VAR:INDEX=0"}</definedName>
    <definedName name="_62__FDSAUDITLINK___3" hidden="1">{"fdsup://directions/FAT Viewer?action=UPDATE&amp;creator=factset&amp;DYN_ARGS=TRUE&amp;DOC_NAME=FAT:FQL_AUDITING_CLIENT_TEMPLATE.FAT&amp;display_string=Audit&amp;VAR:KEY=IRCDCLQZUV&amp;VAR:QUERY=UkdGX1BBWV9PVVRfUkFUSU8oQU5OLDIwMDksLCwsLCxOT0FVRElUKQ==&amp;WINDOW=FIRST_POPUP&amp;HEIGHT=45","0&amp;WIDTH=450&amp;START_MAXIMIZED=FALSE&amp;VAR:CALENDAR=FIVEDAY&amp;VAR:SYMBOL=629170&amp;VAR:INDEX=0"}</definedName>
    <definedName name="_620" localSheetId="6">#REF!</definedName>
    <definedName name="_620" localSheetId="11">#REF!</definedName>
    <definedName name="_620">#REF!</definedName>
    <definedName name="_620__FDSAUDITLINK__" hidden="1">{"fdsup://IBCentral/FAT Viewer?action=UPDATE&amp;creator=factset&amp;DOC_NAME=fat:reuters_annual_pshs_src_window.fat&amp;display_string=Audit&amp;DYN_ARGS=TRUE&amp;VAR:ID1=&amp;VAR:RCODE=FDSEPS&amp;VAR:SDATE=-1&amp;VAR:FREQ=FISCAL_YEARLY&amp;VAR:RELITEM=@NA&amp;VAR:CURRENCY=&amp;VAR:CURRSOURCE=EXSHAR","E&amp;VAR:NATFREQ=ANNUAL&amp;VAR:RFIELD=FINALIZED&amp;VAR:DB_TYPE=&amp;VAR:UNITS=M&amp;window=popup&amp;width=450&amp;height=300&amp;START_MAXIMIZED=FALSE"}</definedName>
    <definedName name="_620__FDSAUDITLINK___1" hidden="1">{"fdsup://IBCentral/FAT Viewer?action=UPDATE&amp;creator=factset&amp;DOC_NAME=fat:reuters_annual_pshs_src_window.fat&amp;display_string=Audit&amp;DYN_ARGS=TRUE&amp;VAR:ID1=&amp;VAR:RCODE=FDSEPS&amp;VAR:SDATE=-1&amp;VAR:FREQ=FISCAL_YEARLY&amp;VAR:RELITEM=@NA&amp;VAR:CURRENCY=&amp;VAR:CURRSOURCE=EXSHAR","E&amp;VAR:NATFREQ=ANNUAL&amp;VAR:RFIELD=FINALIZED&amp;VAR:DB_TYPE=&amp;VAR:UNITS=M&amp;window=popup&amp;width=450&amp;height=300&amp;START_MAXIMIZED=FALSE"}</definedName>
    <definedName name="_620__FDSAUDITLINK___2" hidden="1">{"fdsup://IBCentral/FAT Viewer?action=UPDATE&amp;creator=factset&amp;DOC_NAME=fat:reuters_annual_pshs_src_window.fat&amp;display_string=Audit&amp;DYN_ARGS=TRUE&amp;VAR:ID1=&amp;VAR:RCODE=FDSEPS&amp;VAR:SDATE=-1&amp;VAR:FREQ=FISCAL_YEARLY&amp;VAR:RELITEM=@NA&amp;VAR:CURRENCY=&amp;VAR:CURRSOURCE=EXSHAR","E&amp;VAR:NATFREQ=ANNUAL&amp;VAR:RFIELD=FINALIZED&amp;VAR:DB_TYPE=&amp;VAR:UNITS=M&amp;window=popup&amp;width=450&amp;height=300&amp;START_MAXIMIZED=FALSE"}</definedName>
    <definedName name="_620__FDSAUDITLINK___3" hidden="1">{"fdsup://IBCentral/FAT Viewer?action=UPDATE&amp;creator=factset&amp;DOC_NAME=fat:reuters_annual_pshs_src_window.fat&amp;display_string=Audit&amp;DYN_ARGS=TRUE&amp;VAR:ID1=&amp;VAR:RCODE=FDSEPS&amp;VAR:SDATE=-1&amp;VAR:FREQ=FISCAL_YEARLY&amp;VAR:RELITEM=@NA&amp;VAR:CURRENCY=&amp;VAR:CURRSOURCE=EXSHAR","E&amp;VAR:NATFREQ=ANNUAL&amp;VAR:RFIELD=FINALIZED&amp;VAR:DB_TYPE=&amp;VAR:UNITS=M&amp;window=popup&amp;width=450&amp;height=300&amp;START_MAXIMIZED=FALSE"}</definedName>
    <definedName name="_621" localSheetId="6">#REF!</definedName>
    <definedName name="_621" localSheetId="11">#REF!</definedName>
    <definedName name="_621">#REF!</definedName>
    <definedName name="_622" localSheetId="6">#REF!</definedName>
    <definedName name="_622" localSheetId="11">#REF!</definedName>
    <definedName name="_622">#REF!</definedName>
    <definedName name="_626" localSheetId="37">#REF!</definedName>
    <definedName name="_626" localSheetId="23">#REF!</definedName>
    <definedName name="_626" localSheetId="6">#REF!</definedName>
    <definedName name="_626" localSheetId="11">#REF!</definedName>
    <definedName name="_626">#REF!</definedName>
    <definedName name="_627" localSheetId="6">#REF!</definedName>
    <definedName name="_627" localSheetId="11">#REF!</definedName>
    <definedName name="_627">#REF!</definedName>
    <definedName name="_628" localSheetId="6">#REF!</definedName>
    <definedName name="_628" localSheetId="11">#REF!</definedName>
    <definedName name="_628">#REF!</definedName>
    <definedName name="_628__FDSAUDITLINK__" hidden="1">{"fdsup://IBCentral/FAT Viewer?action=UPDATE&amp;creator=factset&amp;DOC_NAME=fat:reuters_annual_pshs_src_window.fat&amp;display_string=Audit&amp;DYN_ARGS=TRUE&amp;VAR:ID1=&amp;VAR:RCODE=FDSEPS&amp;VAR:SDATE=-1&amp;VAR:FREQ=FISCAL_YEARLY&amp;VAR:RELITEM=@NA&amp;VAR:CURRENCY=&amp;VAR:CURRSOURCE=EXSHAR","E&amp;VAR:NATFREQ=ANNUAL&amp;VAR:RFIELD=FINALIZED&amp;VAR:DB_TYPE=&amp;VAR:UNITS=M&amp;window=popup&amp;width=450&amp;height=300&amp;START_MAXIMIZED=FALSE"}</definedName>
    <definedName name="_628__FDSAUDITLINK___1" hidden="1">{"fdsup://IBCentral/FAT Viewer?action=UPDATE&amp;creator=factset&amp;DOC_NAME=fat:reuters_annual_pshs_src_window.fat&amp;display_string=Audit&amp;DYN_ARGS=TRUE&amp;VAR:ID1=&amp;VAR:RCODE=FDSEPS&amp;VAR:SDATE=-1&amp;VAR:FREQ=FISCAL_YEARLY&amp;VAR:RELITEM=@NA&amp;VAR:CURRENCY=&amp;VAR:CURRSOURCE=EXSHAR","E&amp;VAR:NATFREQ=ANNUAL&amp;VAR:RFIELD=FINALIZED&amp;VAR:DB_TYPE=&amp;VAR:UNITS=M&amp;window=popup&amp;width=450&amp;height=300&amp;START_MAXIMIZED=FALSE"}</definedName>
    <definedName name="_628__FDSAUDITLINK___2" hidden="1">{"fdsup://IBCentral/FAT Viewer?action=UPDATE&amp;creator=factset&amp;DOC_NAME=fat:reuters_annual_pshs_src_window.fat&amp;display_string=Audit&amp;DYN_ARGS=TRUE&amp;VAR:ID1=&amp;VAR:RCODE=FDSEPS&amp;VAR:SDATE=-1&amp;VAR:FREQ=FISCAL_YEARLY&amp;VAR:RELITEM=@NA&amp;VAR:CURRENCY=&amp;VAR:CURRSOURCE=EXSHAR","E&amp;VAR:NATFREQ=ANNUAL&amp;VAR:RFIELD=FINALIZED&amp;VAR:DB_TYPE=&amp;VAR:UNITS=M&amp;window=popup&amp;width=450&amp;height=300&amp;START_MAXIMIZED=FALSE"}</definedName>
    <definedName name="_628__FDSAUDITLINK___3" hidden="1">{"fdsup://IBCentral/FAT Viewer?action=UPDATE&amp;creator=factset&amp;DOC_NAME=fat:reuters_annual_pshs_src_window.fat&amp;display_string=Audit&amp;DYN_ARGS=TRUE&amp;VAR:ID1=&amp;VAR:RCODE=FDSEPS&amp;VAR:SDATE=-1&amp;VAR:FREQ=FISCAL_YEARLY&amp;VAR:RELITEM=@NA&amp;VAR:CURRENCY=&amp;VAR:CURRSOURCE=EXSHAR","E&amp;VAR:NATFREQ=ANNUAL&amp;VAR:RFIELD=FINALIZED&amp;VAR:DB_TYPE=&amp;VAR:UNITS=M&amp;window=popup&amp;width=450&amp;height=300&amp;START_MAXIMIZED=FALSE"}</definedName>
    <definedName name="_63__123Graph_BChart_1L" localSheetId="37" hidden="1">#REF!</definedName>
    <definedName name="_63__123Graph_BChart_1L" localSheetId="23" hidden="1">#REF!</definedName>
    <definedName name="_63__123Graph_BChart_1L" localSheetId="6" hidden="1">#REF!</definedName>
    <definedName name="_63__123Graph_BChart_1L" localSheetId="11" hidden="1">#REF!</definedName>
    <definedName name="_63__123Graph_BChart_1L" hidden="1">#REF!</definedName>
    <definedName name="_63__123Graph_DCHART_14" localSheetId="37" hidden="1">#REF!</definedName>
    <definedName name="_63__123Graph_DCHART_14" localSheetId="23" hidden="1">#REF!</definedName>
    <definedName name="_63__123Graph_DCHART_14" localSheetId="6" hidden="1">#REF!</definedName>
    <definedName name="_63__123Graph_DCHART_14" localSheetId="11" hidden="1">#REF!</definedName>
    <definedName name="_63__123Graph_DCHART_14" hidden="1">#REF!</definedName>
    <definedName name="_63__FDSAUDITLINK__" hidden="1">{"fdsup://directions/FAT Viewer?action=UPDATE&amp;creator=factset&amp;DYN_ARGS=TRUE&amp;DOC_NAME=FAT:FQL_AUDITING_CLIENT_TEMPLATE.FAT&amp;display_string=Audit&amp;VAR:KEY=UVMHULARYX&amp;VAR:QUERY=UkdGX1BBWV9PVVRfUkFUSU8oQU5OLDIwMDksLCwsLCxOT0FVRElUKQ==&amp;WINDOW=FIRST_POPUP&amp;HEIGHT=45","0&amp;WIDTH=450&amp;START_MAXIMIZED=FALSE&amp;VAR:CALENDAR=FIVEDAY&amp;VAR:SYMBOL=618027&amp;VAR:INDEX=0"}</definedName>
    <definedName name="_63__FDSAUDITLINK___1" hidden="1">{"fdsup://directions/FAT Viewer?action=UPDATE&amp;creator=factset&amp;DYN_ARGS=TRUE&amp;DOC_NAME=FAT:FQL_AUDITING_CLIENT_TEMPLATE.FAT&amp;display_string=Audit&amp;VAR:KEY=UVMHULARYX&amp;VAR:QUERY=UkdGX1BBWV9PVVRfUkFUSU8oQU5OLDIwMDksLCwsLCxOT0FVRElUKQ==&amp;WINDOW=FIRST_POPUP&amp;HEIGHT=45","0&amp;WIDTH=450&amp;START_MAXIMIZED=FALSE&amp;VAR:CALENDAR=FIVEDAY&amp;VAR:SYMBOL=618027&amp;VAR:INDEX=0"}</definedName>
    <definedName name="_63__FDSAUDITLINK___2" hidden="1">{"fdsup://directions/FAT Viewer?action=UPDATE&amp;creator=factset&amp;DYN_ARGS=TRUE&amp;DOC_NAME=FAT:FQL_AUDITING_CLIENT_TEMPLATE.FAT&amp;display_string=Audit&amp;VAR:KEY=UVMHULARYX&amp;VAR:QUERY=UkdGX1BBWV9PVVRfUkFUSU8oQU5OLDIwMDksLCwsLCxOT0FVRElUKQ==&amp;WINDOW=FIRST_POPUP&amp;HEIGHT=45","0&amp;WIDTH=450&amp;START_MAXIMIZED=FALSE&amp;VAR:CALENDAR=FIVEDAY&amp;VAR:SYMBOL=618027&amp;VAR:INDEX=0"}</definedName>
    <definedName name="_63__FDSAUDITLINK___3" hidden="1">{"fdsup://directions/FAT Viewer?action=UPDATE&amp;creator=factset&amp;DYN_ARGS=TRUE&amp;DOC_NAME=FAT:FQL_AUDITING_CLIENT_TEMPLATE.FAT&amp;display_string=Audit&amp;VAR:KEY=UVMHULARYX&amp;VAR:QUERY=UkdGX1BBWV9PVVRfUkFUSU8oQU5OLDIwMDksLCwsLCxOT0FVRElUKQ==&amp;WINDOW=FIRST_POPUP&amp;HEIGHT=45","0&amp;WIDTH=450&amp;START_MAXIMIZED=FALSE&amp;VAR:CALENDAR=FIVEDAY&amp;VAR:SYMBOL=618027&amp;VAR:INDEX=0"}</definedName>
    <definedName name="_63X3_" localSheetId="37" hidden="1">#REF!</definedName>
    <definedName name="_63X3_" localSheetId="23" hidden="1">#REF!</definedName>
    <definedName name="_63X3_" localSheetId="6" hidden="1">#REF!</definedName>
    <definedName name="_63X3_" localSheetId="11" hidden="1">#REF!</definedName>
    <definedName name="_63X3_" hidden="1">#REF!</definedName>
    <definedName name="_64__123Graph_BChart_1N" localSheetId="37" hidden="1">#REF!</definedName>
    <definedName name="_64__123Graph_BChart_1N" localSheetId="23" hidden="1">#REF!</definedName>
    <definedName name="_64__123Graph_BChart_1N" localSheetId="6" hidden="1">#REF!</definedName>
    <definedName name="_64__123Graph_BChart_1N" localSheetId="11" hidden="1">#REF!</definedName>
    <definedName name="_64__123Graph_BChart_1N" hidden="1">#REF!</definedName>
    <definedName name="_64__123Graph_CCHART_7" localSheetId="37" hidden="1">#REF!</definedName>
    <definedName name="_64__123Graph_CCHART_7" localSheetId="23" hidden="1">#REF!</definedName>
    <definedName name="_64__123Graph_CCHART_7" localSheetId="6" hidden="1">#REF!</definedName>
    <definedName name="_64__123Graph_CCHART_7" localSheetId="11" hidden="1">#REF!</definedName>
    <definedName name="_64__123Graph_CCHART_7" hidden="1">#REF!</definedName>
    <definedName name="_64__123Graph_DCHART_15" localSheetId="37" hidden="1">#REF!</definedName>
    <definedName name="_64__123Graph_DCHART_15" localSheetId="23" hidden="1">#REF!</definedName>
    <definedName name="_64__123Graph_DCHART_15" localSheetId="6" hidden="1">#REF!</definedName>
    <definedName name="_64__123Graph_DCHART_15" localSheetId="11" hidden="1">#REF!</definedName>
    <definedName name="_64__123Graph_DCHART_15" hidden="1">#REF!</definedName>
    <definedName name="_64__FDSAUDITLINK__" hidden="1">{"fdsup://directions/FAT Viewer?action=UPDATE&amp;creator=factset&amp;DYN_ARGS=TRUE&amp;DOC_NAME=FAT:FQL_AUDITING_CLIENT_TEMPLATE.FAT&amp;display_string=Audit&amp;VAR:KEY=MXOJSRURKJ&amp;VAR:QUERY=UkdGX0VOVFJQUl9WQUxfREFJTFkoNDA4NTcsLCwsVVNELCwnRElMJyk=&amp;WINDOW=FIRST_POPUP&amp;HEIGHT=45","0&amp;WIDTH=450&amp;START_MAXIMIZED=FALSE&amp;VAR:CALENDAR=FIVEDAY&amp;VAR:SYMBOL=674509&amp;VAR:INDEX=0"}</definedName>
    <definedName name="_64__FDSAUDITLINK___1" hidden="1">{"fdsup://directions/FAT Viewer?action=UPDATE&amp;creator=factset&amp;DYN_ARGS=TRUE&amp;DOC_NAME=FAT:FQL_AUDITING_CLIENT_TEMPLATE.FAT&amp;display_string=Audit&amp;VAR:KEY=MXOJSRURKJ&amp;VAR:QUERY=UkdGX0VOVFJQUl9WQUxfREFJTFkoNDA4NTcsLCwsVVNELCwnRElMJyk=&amp;WINDOW=FIRST_POPUP&amp;HEIGHT=45","0&amp;WIDTH=450&amp;START_MAXIMIZED=FALSE&amp;VAR:CALENDAR=FIVEDAY&amp;VAR:SYMBOL=674509&amp;VAR:INDEX=0"}</definedName>
    <definedName name="_64__FDSAUDITLINK___2" hidden="1">{"fdsup://directions/FAT Viewer?action=UPDATE&amp;creator=factset&amp;DYN_ARGS=TRUE&amp;DOC_NAME=FAT:FQL_AUDITING_CLIENT_TEMPLATE.FAT&amp;display_string=Audit&amp;VAR:KEY=MXOJSRURKJ&amp;VAR:QUERY=UkdGX0VOVFJQUl9WQUxfREFJTFkoNDA4NTcsLCwsVVNELCwnRElMJyk=&amp;WINDOW=FIRST_POPUP&amp;HEIGHT=45","0&amp;WIDTH=450&amp;START_MAXIMIZED=FALSE&amp;VAR:CALENDAR=FIVEDAY&amp;VAR:SYMBOL=674509&amp;VAR:INDEX=0"}</definedName>
    <definedName name="_64__FDSAUDITLINK___3" hidden="1">{"fdsup://directions/FAT Viewer?action=UPDATE&amp;creator=factset&amp;DYN_ARGS=TRUE&amp;DOC_NAME=FAT:FQL_AUDITING_CLIENT_TEMPLATE.FAT&amp;display_string=Audit&amp;VAR:KEY=MXOJSRURKJ&amp;VAR:QUERY=UkdGX0VOVFJQUl9WQUxfREFJTFkoNDA4NTcsLCwsVVNELCwnRElMJyk=&amp;WINDOW=FIRST_POPUP&amp;HEIGHT=45","0&amp;WIDTH=450&amp;START_MAXIMIZED=FALSE&amp;VAR:CALENDAR=FIVEDAY&amp;VAR:SYMBOL=674509&amp;VAR:INDEX=0"}</definedName>
    <definedName name="_65__123Graph_BChart_1Q" localSheetId="37" hidden="1">#REF!</definedName>
    <definedName name="_65__123Graph_BChart_1Q" localSheetId="23" hidden="1">#REF!</definedName>
    <definedName name="_65__123Graph_BChart_1Q" localSheetId="6" hidden="1">#REF!</definedName>
    <definedName name="_65__123Graph_BChart_1Q" localSheetId="11" hidden="1">#REF!</definedName>
    <definedName name="_65__123Graph_BChart_1Q" hidden="1">#REF!</definedName>
    <definedName name="_65__123Graph_CCHART_8" localSheetId="37" hidden="1">#REF!</definedName>
    <definedName name="_65__123Graph_CCHART_8" localSheetId="23" hidden="1">#REF!</definedName>
    <definedName name="_65__123Graph_CCHART_8" localSheetId="6" hidden="1">#REF!</definedName>
    <definedName name="_65__123Graph_CCHART_8" localSheetId="11" hidden="1">#REF!</definedName>
    <definedName name="_65__123Graph_CCHART_8" hidden="1">#REF!</definedName>
    <definedName name="_65__123Graph_DCHART_16" localSheetId="37" hidden="1">#REF!</definedName>
    <definedName name="_65__123Graph_DCHART_16" localSheetId="23" hidden="1">#REF!</definedName>
    <definedName name="_65__123Graph_DCHART_16" localSheetId="6" hidden="1">#REF!</definedName>
    <definedName name="_65__123Graph_DCHART_16" localSheetId="11" hidden="1">#REF!</definedName>
    <definedName name="_65__123Graph_DCHART_16" hidden="1">#REF!</definedName>
    <definedName name="_65__FDSAUDITLINK__" hidden="1">{"fdsup://directions/FAT Viewer?action=UPDATE&amp;creator=factset&amp;DYN_ARGS=TRUE&amp;DOC_NAME=FAT:FQL_AUDITING_CLIENT_TEMPLATE.FAT&amp;display_string=Audit&amp;VAR:KEY=SNILYBWFUR&amp;VAR:QUERY=UkdGX1BBWV9PVVRfUkFUSU8oQU5OLDIwMDksLCwsLCxOT0FVRElUKQ==&amp;WINDOW=FIRST_POPUP&amp;HEIGHT=45","0&amp;WIDTH=450&amp;START_MAXIMIZED=FALSE&amp;VAR:CALENDAR=FIVEDAY&amp;VAR:SYMBOL=B03CPL&amp;VAR:INDEX=0"}</definedName>
    <definedName name="_65__FDSAUDITLINK___1" hidden="1">{"fdsup://directions/FAT Viewer?action=UPDATE&amp;creator=factset&amp;DYN_ARGS=TRUE&amp;DOC_NAME=FAT:FQL_AUDITING_CLIENT_TEMPLATE.FAT&amp;display_string=Audit&amp;VAR:KEY=SNILYBWFUR&amp;VAR:QUERY=UkdGX1BBWV9PVVRfUkFUSU8oQU5OLDIwMDksLCwsLCxOT0FVRElUKQ==&amp;WINDOW=FIRST_POPUP&amp;HEIGHT=45","0&amp;WIDTH=450&amp;START_MAXIMIZED=FALSE&amp;VAR:CALENDAR=FIVEDAY&amp;VAR:SYMBOL=B03CPL&amp;VAR:INDEX=0"}</definedName>
    <definedName name="_65__FDSAUDITLINK___2" hidden="1">{"fdsup://directions/FAT Viewer?action=UPDATE&amp;creator=factset&amp;DYN_ARGS=TRUE&amp;DOC_NAME=FAT:FQL_AUDITING_CLIENT_TEMPLATE.FAT&amp;display_string=Audit&amp;VAR:KEY=SNILYBWFUR&amp;VAR:QUERY=UkdGX1BBWV9PVVRfUkFUSU8oQU5OLDIwMDksLCwsLCxOT0FVRElUKQ==&amp;WINDOW=FIRST_POPUP&amp;HEIGHT=45","0&amp;WIDTH=450&amp;START_MAXIMIZED=FALSE&amp;VAR:CALENDAR=FIVEDAY&amp;VAR:SYMBOL=B03CPL&amp;VAR:INDEX=0"}</definedName>
    <definedName name="_65__FDSAUDITLINK___3" hidden="1">{"fdsup://directions/FAT Viewer?action=UPDATE&amp;creator=factset&amp;DYN_ARGS=TRUE&amp;DOC_NAME=FAT:FQL_AUDITING_CLIENT_TEMPLATE.FAT&amp;display_string=Audit&amp;VAR:KEY=SNILYBWFUR&amp;VAR:QUERY=UkdGX1BBWV9PVVRfUkFUSU8oQU5OLDIwMDksLCwsLCxOT0FVRElUKQ==&amp;WINDOW=FIRST_POPUP&amp;HEIGHT=45","0&amp;WIDTH=450&amp;START_MAXIMIZED=FALSE&amp;VAR:CALENDAR=FIVEDAY&amp;VAR:SYMBOL=B03CPL&amp;VAR:INDEX=0"}</definedName>
    <definedName name="_650_35500" localSheetId="6">#REF!</definedName>
    <definedName name="_650_35500" localSheetId="11">#REF!</definedName>
    <definedName name="_650_35500">#REF!</definedName>
    <definedName name="_66__123Graph_BChart_1Y" localSheetId="37" hidden="1">#REF!</definedName>
    <definedName name="_66__123Graph_BChart_1Y" localSheetId="23" hidden="1">#REF!</definedName>
    <definedName name="_66__123Graph_BChart_1Y" localSheetId="6" hidden="1">#REF!</definedName>
    <definedName name="_66__123Graph_BChart_1Y" localSheetId="11" hidden="1">#REF!</definedName>
    <definedName name="_66__123Graph_BChart_1Y" hidden="1">#REF!</definedName>
    <definedName name="_66__123Graph_DCHART_10" localSheetId="37" hidden="1">#REF!</definedName>
    <definedName name="_66__123Graph_DCHART_10" localSheetId="23" hidden="1">#REF!</definedName>
    <definedName name="_66__123Graph_DCHART_10" localSheetId="6" hidden="1">#REF!</definedName>
    <definedName name="_66__123Graph_DCHART_10" localSheetId="11" hidden="1">#REF!</definedName>
    <definedName name="_66__123Graph_DCHART_10" hidden="1">#REF!</definedName>
    <definedName name="_66__123Graph_DCHART_17" localSheetId="37" hidden="1">#REF!</definedName>
    <definedName name="_66__123Graph_DCHART_17" localSheetId="23" hidden="1">#REF!</definedName>
    <definedName name="_66__123Graph_DCHART_17" localSheetId="6" hidden="1">#REF!</definedName>
    <definedName name="_66__123Graph_DCHART_17" localSheetId="11" hidden="1">#REF!</definedName>
    <definedName name="_66__123Graph_DCHART_17" hidden="1">#REF!</definedName>
    <definedName name="_66__FDSAUDITLINK__" hidden="1">{"fdsup://directions/FAT Viewer?action=UPDATE&amp;creator=factset&amp;DYN_ARGS=TRUE&amp;DOC_NAME=FAT:FQL_AUDITING_CLIENT_TEMPLATE.FAT&amp;display_string=Audit&amp;VAR:KEY=QNOLINIDMJ&amp;VAR:QUERY=UkdGX0VOVFJQUl9WQUxfREFJTFkoNDA4NTcsLCwsVVNELCwnRElMJyk=&amp;WINDOW=FIRST_POPUP&amp;HEIGHT=45","0&amp;WIDTH=450&amp;START_MAXIMIZED=FALSE&amp;VAR:CALENDAR=FIVEDAY&amp;VAR:SYMBOL=B068DB&amp;VAR:INDEX=0"}</definedName>
    <definedName name="_66__FDSAUDITLINK___1" hidden="1">{"fdsup://directions/FAT Viewer?action=UPDATE&amp;creator=factset&amp;DYN_ARGS=TRUE&amp;DOC_NAME=FAT:FQL_AUDITING_CLIENT_TEMPLATE.FAT&amp;display_string=Audit&amp;VAR:KEY=QNOLINIDMJ&amp;VAR:QUERY=UkdGX0VOVFJQUl9WQUxfREFJTFkoNDA4NTcsLCwsVVNELCwnRElMJyk=&amp;WINDOW=FIRST_POPUP&amp;HEIGHT=45","0&amp;WIDTH=450&amp;START_MAXIMIZED=FALSE&amp;VAR:CALENDAR=FIVEDAY&amp;VAR:SYMBOL=B068DB&amp;VAR:INDEX=0"}</definedName>
    <definedName name="_66__FDSAUDITLINK___2" hidden="1">{"fdsup://directions/FAT Viewer?action=UPDATE&amp;creator=factset&amp;DYN_ARGS=TRUE&amp;DOC_NAME=FAT:FQL_AUDITING_CLIENT_TEMPLATE.FAT&amp;display_string=Audit&amp;VAR:KEY=QNOLINIDMJ&amp;VAR:QUERY=UkdGX0VOVFJQUl9WQUxfREFJTFkoNDA4NTcsLCwsVVNELCwnRElMJyk=&amp;WINDOW=FIRST_POPUP&amp;HEIGHT=45","0&amp;WIDTH=450&amp;START_MAXIMIZED=FALSE&amp;VAR:CALENDAR=FIVEDAY&amp;VAR:SYMBOL=B068DB&amp;VAR:INDEX=0"}</definedName>
    <definedName name="_66__FDSAUDITLINK___3" hidden="1">{"fdsup://directions/FAT Viewer?action=UPDATE&amp;creator=factset&amp;DYN_ARGS=TRUE&amp;DOC_NAME=FAT:FQL_AUDITING_CLIENT_TEMPLATE.FAT&amp;display_string=Audit&amp;VAR:KEY=QNOLINIDMJ&amp;VAR:QUERY=UkdGX0VOVFJQUl9WQUxfREFJTFkoNDA4NTcsLCwsVVNELCwnRElMJyk=&amp;WINDOW=FIRST_POPUP&amp;HEIGHT=45","0&amp;WIDTH=450&amp;START_MAXIMIZED=FALSE&amp;VAR:CALENDAR=FIVEDAY&amp;VAR:SYMBOL=B068DB&amp;VAR:INDEX=0"}</definedName>
    <definedName name="_664__FDSAUDITLINK__" hidden="1">{"fdsup://Directions/FactSet Auditing Viewer?action=AUDIT_VALUE&amp;DB=129&amp;ID1=B1L3WW&amp;VALUEID=01001&amp;SDATE=2011&amp;PERIODTYPE=ANN_STD&amp;SCFT=3&amp;window=popup_no_bar&amp;width=385&amp;height=120&amp;START_MAXIMIZED=FALSE&amp;creator=factset&amp;display_string=Audit"}</definedName>
    <definedName name="_664__FDSAUDITLINK___1" hidden="1">{"fdsup://Directions/FactSet Auditing Viewer?action=AUDIT_VALUE&amp;DB=129&amp;ID1=B1L3WW&amp;VALUEID=01001&amp;SDATE=2011&amp;PERIODTYPE=ANN_STD&amp;SCFT=3&amp;window=popup_no_bar&amp;width=385&amp;height=120&amp;START_MAXIMIZED=FALSE&amp;creator=factset&amp;display_string=Audit"}</definedName>
    <definedName name="_664__FDSAUDITLINK___2" hidden="1">{"fdsup://Directions/FactSet Auditing Viewer?action=AUDIT_VALUE&amp;DB=129&amp;ID1=B1L3WW&amp;VALUEID=01001&amp;SDATE=2011&amp;PERIODTYPE=ANN_STD&amp;SCFT=3&amp;window=popup_no_bar&amp;width=385&amp;height=120&amp;START_MAXIMIZED=FALSE&amp;creator=factset&amp;display_string=Audit"}</definedName>
    <definedName name="_664__FDSAUDITLINK___3" hidden="1">{"fdsup://Directions/FactSet Auditing Viewer?action=AUDIT_VALUE&amp;DB=129&amp;ID1=B1L3WW&amp;VALUEID=01001&amp;SDATE=2011&amp;PERIODTYPE=ANN_STD&amp;SCFT=3&amp;window=popup_no_bar&amp;width=385&amp;height=120&amp;START_MAXIMIZED=FALSE&amp;creator=factset&amp;display_string=Audit"}</definedName>
    <definedName name="_665__FDSAUDITLINK__" hidden="1">{"fdsup://Directions/FactSet Auditing Viewer?action=AUDIT_VALUE&amp;DB=129&amp;ID1=B0RJCG&amp;VALUEID=01001&amp;SDATE=2009&amp;PERIODTYPE=ANN_STD&amp;SCFT=3&amp;window=popup_no_bar&amp;width=385&amp;height=120&amp;START_MAXIMIZED=FALSE&amp;creator=factset&amp;display_string=Audit"}</definedName>
    <definedName name="_665__FDSAUDITLINK___1" hidden="1">{"fdsup://Directions/FactSet Auditing Viewer?action=AUDIT_VALUE&amp;DB=129&amp;ID1=B0RJCG&amp;VALUEID=01001&amp;SDATE=2009&amp;PERIODTYPE=ANN_STD&amp;SCFT=3&amp;window=popup_no_bar&amp;width=385&amp;height=120&amp;START_MAXIMIZED=FALSE&amp;creator=factset&amp;display_string=Audit"}</definedName>
    <definedName name="_665__FDSAUDITLINK___2" hidden="1">{"fdsup://Directions/FactSet Auditing Viewer?action=AUDIT_VALUE&amp;DB=129&amp;ID1=B0RJCG&amp;VALUEID=01001&amp;SDATE=2009&amp;PERIODTYPE=ANN_STD&amp;SCFT=3&amp;window=popup_no_bar&amp;width=385&amp;height=120&amp;START_MAXIMIZED=FALSE&amp;creator=factset&amp;display_string=Audit"}</definedName>
    <definedName name="_665__FDSAUDITLINK___3" hidden="1">{"fdsup://Directions/FactSet Auditing Viewer?action=AUDIT_VALUE&amp;DB=129&amp;ID1=B0RJCG&amp;VALUEID=01001&amp;SDATE=2009&amp;PERIODTYPE=ANN_STD&amp;SCFT=3&amp;window=popup_no_bar&amp;width=385&amp;height=120&amp;START_MAXIMIZED=FALSE&amp;creator=factset&amp;display_string=Audit"}</definedName>
    <definedName name="_666" localSheetId="6">#REF!</definedName>
    <definedName name="_666" localSheetId="11">#REF!</definedName>
    <definedName name="_666">#REF!</definedName>
    <definedName name="_666__FDSAUDITLINK__" hidden="1">{"fdsup://Directions/FactSet Auditing Viewer?action=AUDIT_VALUE&amp;DB=129&amp;ID1=635353&amp;VALUEID=01001&amp;SDATE=2012&amp;PERIODTYPE=ANN_STD&amp;SCFT=3&amp;window=popup_no_bar&amp;width=385&amp;height=120&amp;START_MAXIMIZED=FALSE&amp;creator=factset&amp;display_string=Audit"}</definedName>
    <definedName name="_666__FDSAUDITLINK___1" hidden="1">{"fdsup://Directions/FactSet Auditing Viewer?action=AUDIT_VALUE&amp;DB=129&amp;ID1=635353&amp;VALUEID=01001&amp;SDATE=2012&amp;PERIODTYPE=ANN_STD&amp;SCFT=3&amp;window=popup_no_bar&amp;width=385&amp;height=120&amp;START_MAXIMIZED=FALSE&amp;creator=factset&amp;display_string=Audit"}</definedName>
    <definedName name="_666__FDSAUDITLINK___2" hidden="1">{"fdsup://Directions/FactSet Auditing Viewer?action=AUDIT_VALUE&amp;DB=129&amp;ID1=635353&amp;VALUEID=01001&amp;SDATE=2012&amp;PERIODTYPE=ANN_STD&amp;SCFT=3&amp;window=popup_no_bar&amp;width=385&amp;height=120&amp;START_MAXIMIZED=FALSE&amp;creator=factset&amp;display_string=Audit"}</definedName>
    <definedName name="_666__FDSAUDITLINK___3" hidden="1">{"fdsup://Directions/FactSet Auditing Viewer?action=AUDIT_VALUE&amp;DB=129&amp;ID1=635353&amp;VALUEID=01001&amp;SDATE=2012&amp;PERIODTYPE=ANN_STD&amp;SCFT=3&amp;window=popup_no_bar&amp;width=385&amp;height=120&amp;START_MAXIMIZED=FALSE&amp;creator=factset&amp;display_string=Audit"}</definedName>
    <definedName name="_667__FDSAUDITLINK__" hidden="1">{"fdsup://Directions/FactSet Auditing Viewer?action=AUDIT_VALUE&amp;DB=129&amp;ID1=B05NXN&amp;VALUEID=01001&amp;SDATE=2012&amp;PERIODTYPE=ANN_STD&amp;SCFT=3&amp;window=popup_no_bar&amp;width=385&amp;height=120&amp;START_MAXIMIZED=FALSE&amp;creator=factset&amp;display_string=Audit"}</definedName>
    <definedName name="_667__FDSAUDITLINK___1" hidden="1">{"fdsup://Directions/FactSet Auditing Viewer?action=AUDIT_VALUE&amp;DB=129&amp;ID1=B05NXN&amp;VALUEID=01001&amp;SDATE=2012&amp;PERIODTYPE=ANN_STD&amp;SCFT=3&amp;window=popup_no_bar&amp;width=385&amp;height=120&amp;START_MAXIMIZED=FALSE&amp;creator=factset&amp;display_string=Audit"}</definedName>
    <definedName name="_667__FDSAUDITLINK___2" hidden="1">{"fdsup://Directions/FactSet Auditing Viewer?action=AUDIT_VALUE&amp;DB=129&amp;ID1=B05NXN&amp;VALUEID=01001&amp;SDATE=2012&amp;PERIODTYPE=ANN_STD&amp;SCFT=3&amp;window=popup_no_bar&amp;width=385&amp;height=120&amp;START_MAXIMIZED=FALSE&amp;creator=factset&amp;display_string=Audit"}</definedName>
    <definedName name="_667__FDSAUDITLINK___3" hidden="1">{"fdsup://Directions/FactSet Auditing Viewer?action=AUDIT_VALUE&amp;DB=129&amp;ID1=B05NXN&amp;VALUEID=01001&amp;SDATE=2012&amp;PERIODTYPE=ANN_STD&amp;SCFT=3&amp;window=popup_no_bar&amp;width=385&amp;height=120&amp;START_MAXIMIZED=FALSE&amp;creator=factset&amp;display_string=Audit"}</definedName>
    <definedName name="_668__FDSAUDITLINK__" hidden="1">{"fdsup://Directions/FactSet Auditing Viewer?action=AUDIT_VALUE&amp;DB=129&amp;ID1=B05NXN&amp;VALUEID=01001&amp;SDATE=2008&amp;PERIODTYPE=ANN_STD&amp;SCFT=3&amp;window=popup_no_bar&amp;width=385&amp;height=120&amp;START_MAXIMIZED=FALSE&amp;creator=factset&amp;display_string=Audit"}</definedName>
    <definedName name="_668__FDSAUDITLINK___1" hidden="1">{"fdsup://Directions/FactSet Auditing Viewer?action=AUDIT_VALUE&amp;DB=129&amp;ID1=B05NXN&amp;VALUEID=01001&amp;SDATE=2008&amp;PERIODTYPE=ANN_STD&amp;SCFT=3&amp;window=popup_no_bar&amp;width=385&amp;height=120&amp;START_MAXIMIZED=FALSE&amp;creator=factset&amp;display_string=Audit"}</definedName>
    <definedName name="_668__FDSAUDITLINK___2" hidden="1">{"fdsup://Directions/FactSet Auditing Viewer?action=AUDIT_VALUE&amp;DB=129&amp;ID1=B05NXN&amp;VALUEID=01001&amp;SDATE=2008&amp;PERIODTYPE=ANN_STD&amp;SCFT=3&amp;window=popup_no_bar&amp;width=385&amp;height=120&amp;START_MAXIMIZED=FALSE&amp;creator=factset&amp;display_string=Audit"}</definedName>
    <definedName name="_668__FDSAUDITLINK___3" hidden="1">{"fdsup://Directions/FactSet Auditing Viewer?action=AUDIT_VALUE&amp;DB=129&amp;ID1=B05NXN&amp;VALUEID=01001&amp;SDATE=2008&amp;PERIODTYPE=ANN_STD&amp;SCFT=3&amp;window=popup_no_bar&amp;width=385&amp;height=120&amp;START_MAXIMIZED=FALSE&amp;creator=factset&amp;display_string=Audit"}</definedName>
    <definedName name="_669__FDSAUDITLINK__" hidden="1">{"fdsup://Directions/FactSet Auditing Viewer?action=AUDIT_VALUE&amp;DB=129&amp;ID1=628193&amp;VALUEID=01001&amp;SDATE=2009&amp;PERIODTYPE=ANN_STD&amp;SCFT=3&amp;window=popup_no_bar&amp;width=385&amp;height=120&amp;START_MAXIMIZED=FALSE&amp;creator=factset&amp;display_string=Audit"}</definedName>
    <definedName name="_669__FDSAUDITLINK___1" hidden="1">{"fdsup://Directions/FactSet Auditing Viewer?action=AUDIT_VALUE&amp;DB=129&amp;ID1=628193&amp;VALUEID=01001&amp;SDATE=2009&amp;PERIODTYPE=ANN_STD&amp;SCFT=3&amp;window=popup_no_bar&amp;width=385&amp;height=120&amp;START_MAXIMIZED=FALSE&amp;creator=factset&amp;display_string=Audit"}</definedName>
    <definedName name="_669__FDSAUDITLINK___2" hidden="1">{"fdsup://Directions/FactSet Auditing Viewer?action=AUDIT_VALUE&amp;DB=129&amp;ID1=628193&amp;VALUEID=01001&amp;SDATE=2009&amp;PERIODTYPE=ANN_STD&amp;SCFT=3&amp;window=popup_no_bar&amp;width=385&amp;height=120&amp;START_MAXIMIZED=FALSE&amp;creator=factset&amp;display_string=Audit"}</definedName>
    <definedName name="_669__FDSAUDITLINK___3" hidden="1">{"fdsup://Directions/FactSet Auditing Viewer?action=AUDIT_VALUE&amp;DB=129&amp;ID1=628193&amp;VALUEID=01001&amp;SDATE=2009&amp;PERIODTYPE=ANN_STD&amp;SCFT=3&amp;window=popup_no_bar&amp;width=385&amp;height=120&amp;START_MAXIMIZED=FALSE&amp;creator=factset&amp;display_string=Audit"}</definedName>
    <definedName name="_66s2_" hidden="1">{#N/A,#N/A,FALSE,"UNIT";#N/A,#N/A,FALSE,"UNIT";#N/A,#N/A,FALSE,"계정"}</definedName>
    <definedName name="_67__123Graph_BChart_1Z" localSheetId="37" hidden="1">#REF!</definedName>
    <definedName name="_67__123Graph_BChart_1Z" localSheetId="23" hidden="1">#REF!</definedName>
    <definedName name="_67__123Graph_BChart_1Z" localSheetId="6" hidden="1">#REF!</definedName>
    <definedName name="_67__123Graph_BChart_1Z" localSheetId="11" hidden="1">#REF!</definedName>
    <definedName name="_67__123Graph_BChart_1Z" hidden="1">#REF!</definedName>
    <definedName name="_67__123Graph_DCHART_11" localSheetId="37" hidden="1">#REF!</definedName>
    <definedName name="_67__123Graph_DCHART_11" localSheetId="23" hidden="1">#REF!</definedName>
    <definedName name="_67__123Graph_DCHART_11" localSheetId="6" hidden="1">#REF!</definedName>
    <definedName name="_67__123Graph_DCHART_11" localSheetId="11" hidden="1">#REF!</definedName>
    <definedName name="_67__123Graph_DCHART_11" hidden="1">#REF!</definedName>
    <definedName name="_67__123Graph_DCHART_18" localSheetId="37" hidden="1">#REF!</definedName>
    <definedName name="_67__123Graph_DCHART_18" localSheetId="23" hidden="1">#REF!</definedName>
    <definedName name="_67__123Graph_DCHART_18" localSheetId="6" hidden="1">#REF!</definedName>
    <definedName name="_67__123Graph_DCHART_18" localSheetId="11" hidden="1">#REF!</definedName>
    <definedName name="_67__123Graph_DCHART_18" hidden="1">#REF!</definedName>
    <definedName name="_67__FDSAUDITLINK__" hidden="1">{"fdsup://directions/FAT Viewer?action=UPDATE&amp;creator=factset&amp;DYN_ARGS=TRUE&amp;DOC_NAME=FAT:FQL_AUDITING_CLIENT_TEMPLATE.FAT&amp;display_string=Audit&amp;VAR:KEY=CHYRONSNEH&amp;VAR:QUERY=UkdGX0VOVFJQUl9WQUxfREFJTFkoNDA4NTcsLCwsVVNELCwnRElMJyk=&amp;WINDOW=FIRST_POPUP&amp;HEIGHT=45","0&amp;WIDTH=450&amp;START_MAXIMIZED=FALSE&amp;VAR:CALENDAR=FIVEDAY&amp;VAR:SYMBOL=618027&amp;VAR:INDEX=0"}</definedName>
    <definedName name="_67__FDSAUDITLINK___1" hidden="1">{"fdsup://directions/FAT Viewer?action=UPDATE&amp;creator=factset&amp;DYN_ARGS=TRUE&amp;DOC_NAME=FAT:FQL_AUDITING_CLIENT_TEMPLATE.FAT&amp;display_string=Audit&amp;VAR:KEY=CHYRONSNEH&amp;VAR:QUERY=UkdGX0VOVFJQUl9WQUxfREFJTFkoNDA4NTcsLCwsVVNELCwnRElMJyk=&amp;WINDOW=FIRST_POPUP&amp;HEIGHT=45","0&amp;WIDTH=450&amp;START_MAXIMIZED=FALSE&amp;VAR:CALENDAR=FIVEDAY&amp;VAR:SYMBOL=618027&amp;VAR:INDEX=0"}</definedName>
    <definedName name="_67__FDSAUDITLINK___2" hidden="1">{"fdsup://directions/FAT Viewer?action=UPDATE&amp;creator=factset&amp;DYN_ARGS=TRUE&amp;DOC_NAME=FAT:FQL_AUDITING_CLIENT_TEMPLATE.FAT&amp;display_string=Audit&amp;VAR:KEY=CHYRONSNEH&amp;VAR:QUERY=UkdGX0VOVFJQUl9WQUxfREFJTFkoNDA4NTcsLCwsVVNELCwnRElMJyk=&amp;WINDOW=FIRST_POPUP&amp;HEIGHT=45","0&amp;WIDTH=450&amp;START_MAXIMIZED=FALSE&amp;VAR:CALENDAR=FIVEDAY&amp;VAR:SYMBOL=618027&amp;VAR:INDEX=0"}</definedName>
    <definedName name="_67__FDSAUDITLINK___3" hidden="1">{"fdsup://directions/FAT Viewer?action=UPDATE&amp;creator=factset&amp;DYN_ARGS=TRUE&amp;DOC_NAME=FAT:FQL_AUDITING_CLIENT_TEMPLATE.FAT&amp;display_string=Audit&amp;VAR:KEY=CHYRONSNEH&amp;VAR:QUERY=UkdGX0VOVFJQUl9WQUxfREFJTFkoNDA4NTcsLCwsVVNELCwnRElMJyk=&amp;WINDOW=FIRST_POPUP&amp;HEIGHT=45","0&amp;WIDTH=450&amp;START_MAXIMIZED=FALSE&amp;VAR:CALENDAR=FIVEDAY&amp;VAR:SYMBOL=618027&amp;VAR:INDEX=0"}</definedName>
    <definedName name="_670__FDSAUDITLINK__" hidden="1">{"fdsup://Directions/FactSet Auditing Viewer?action=AUDIT_VALUE&amp;DB=129&amp;ID1=674395&amp;VALUEID=01001&amp;SDATE=2008&amp;PERIODTYPE=ANN_STD&amp;SCFT=3&amp;window=popup_no_bar&amp;width=385&amp;height=120&amp;START_MAXIMIZED=FALSE&amp;creator=factset&amp;display_string=Audit"}</definedName>
    <definedName name="_670__FDSAUDITLINK___1" hidden="1">{"fdsup://Directions/FactSet Auditing Viewer?action=AUDIT_VALUE&amp;DB=129&amp;ID1=674395&amp;VALUEID=01001&amp;SDATE=2008&amp;PERIODTYPE=ANN_STD&amp;SCFT=3&amp;window=popup_no_bar&amp;width=385&amp;height=120&amp;START_MAXIMIZED=FALSE&amp;creator=factset&amp;display_string=Audit"}</definedName>
    <definedName name="_670__FDSAUDITLINK___2" hidden="1">{"fdsup://Directions/FactSet Auditing Viewer?action=AUDIT_VALUE&amp;DB=129&amp;ID1=674395&amp;VALUEID=01001&amp;SDATE=2008&amp;PERIODTYPE=ANN_STD&amp;SCFT=3&amp;window=popup_no_bar&amp;width=385&amp;height=120&amp;START_MAXIMIZED=FALSE&amp;creator=factset&amp;display_string=Audit"}</definedName>
    <definedName name="_670__FDSAUDITLINK___3" hidden="1">{"fdsup://Directions/FactSet Auditing Viewer?action=AUDIT_VALUE&amp;DB=129&amp;ID1=674395&amp;VALUEID=01001&amp;SDATE=2008&amp;PERIODTYPE=ANN_STD&amp;SCFT=3&amp;window=popup_no_bar&amp;width=385&amp;height=120&amp;START_MAXIMIZED=FALSE&amp;creator=factset&amp;display_string=Audit"}</definedName>
    <definedName name="_671__FDSAUDITLINK__" hidden="1">{"fdsup://Directions/FactSet Auditing Viewer?action=AUDIT_VALUE&amp;DB=129&amp;ID1=B1L3WW&amp;VALUEID=01001&amp;SDATE=2009&amp;PERIODTYPE=ANN_STD&amp;SCFT=3&amp;window=popup_no_bar&amp;width=385&amp;height=120&amp;START_MAXIMIZED=FALSE&amp;creator=factset&amp;display_string=Audit"}</definedName>
    <definedName name="_671__FDSAUDITLINK___1" hidden="1">{"fdsup://Directions/FactSet Auditing Viewer?action=AUDIT_VALUE&amp;DB=129&amp;ID1=B1L3WW&amp;VALUEID=01001&amp;SDATE=2009&amp;PERIODTYPE=ANN_STD&amp;SCFT=3&amp;window=popup_no_bar&amp;width=385&amp;height=120&amp;START_MAXIMIZED=FALSE&amp;creator=factset&amp;display_string=Audit"}</definedName>
    <definedName name="_671__FDSAUDITLINK___2" hidden="1">{"fdsup://Directions/FactSet Auditing Viewer?action=AUDIT_VALUE&amp;DB=129&amp;ID1=B1L3WW&amp;VALUEID=01001&amp;SDATE=2009&amp;PERIODTYPE=ANN_STD&amp;SCFT=3&amp;window=popup_no_bar&amp;width=385&amp;height=120&amp;START_MAXIMIZED=FALSE&amp;creator=factset&amp;display_string=Audit"}</definedName>
    <definedName name="_671__FDSAUDITLINK___3" hidden="1">{"fdsup://Directions/FactSet Auditing Viewer?action=AUDIT_VALUE&amp;DB=129&amp;ID1=B1L3WW&amp;VALUEID=01001&amp;SDATE=2009&amp;PERIODTYPE=ANN_STD&amp;SCFT=3&amp;window=popup_no_bar&amp;width=385&amp;height=120&amp;START_MAXIMIZED=FALSE&amp;creator=factset&amp;display_string=Audit"}</definedName>
    <definedName name="_672__FDSAUDITLINK__" hidden="1">{"fdsup://Directions/FactSet Auditing Viewer?action=AUDIT_VALUE&amp;DB=129&amp;ID1=B0RJCG&amp;VALUEID=01001&amp;SDATE=2012&amp;PERIODTYPE=ANN_STD&amp;SCFT=3&amp;window=popup_no_bar&amp;width=385&amp;height=120&amp;START_MAXIMIZED=FALSE&amp;creator=factset&amp;display_string=Audit"}</definedName>
    <definedName name="_672__FDSAUDITLINK___1" hidden="1">{"fdsup://Directions/FactSet Auditing Viewer?action=AUDIT_VALUE&amp;DB=129&amp;ID1=B0RJCG&amp;VALUEID=01001&amp;SDATE=2012&amp;PERIODTYPE=ANN_STD&amp;SCFT=3&amp;window=popup_no_bar&amp;width=385&amp;height=120&amp;START_MAXIMIZED=FALSE&amp;creator=factset&amp;display_string=Audit"}</definedName>
    <definedName name="_672__FDSAUDITLINK___2" hidden="1">{"fdsup://Directions/FactSet Auditing Viewer?action=AUDIT_VALUE&amp;DB=129&amp;ID1=B0RJCG&amp;VALUEID=01001&amp;SDATE=2012&amp;PERIODTYPE=ANN_STD&amp;SCFT=3&amp;window=popup_no_bar&amp;width=385&amp;height=120&amp;START_MAXIMIZED=FALSE&amp;creator=factset&amp;display_string=Audit"}</definedName>
    <definedName name="_672__FDSAUDITLINK___3" hidden="1">{"fdsup://Directions/FactSet Auditing Viewer?action=AUDIT_VALUE&amp;DB=129&amp;ID1=B0RJCG&amp;VALUEID=01001&amp;SDATE=2012&amp;PERIODTYPE=ANN_STD&amp;SCFT=3&amp;window=popup_no_bar&amp;width=385&amp;height=120&amp;START_MAXIMIZED=FALSE&amp;creator=factset&amp;display_string=Audit"}</definedName>
    <definedName name="_678__FDSAUDITLINK__" hidden="1">{"fdsup://Directions/FactSet Auditing Viewer?action=AUDIT_VALUE&amp;DB=129&amp;ID1=B1L3WW&amp;VALUEID=01001&amp;SDATE=2012&amp;PERIODTYPE=ANN_STD&amp;SCFT=3&amp;window=popup_no_bar&amp;width=385&amp;height=120&amp;START_MAXIMIZED=FALSE&amp;creator=factset&amp;display_string=Audit"}</definedName>
    <definedName name="_678__FDSAUDITLINK___1" hidden="1">{"fdsup://Directions/FactSet Auditing Viewer?action=AUDIT_VALUE&amp;DB=129&amp;ID1=B1L3WW&amp;VALUEID=01001&amp;SDATE=2012&amp;PERIODTYPE=ANN_STD&amp;SCFT=3&amp;window=popup_no_bar&amp;width=385&amp;height=120&amp;START_MAXIMIZED=FALSE&amp;creator=factset&amp;display_string=Audit"}</definedName>
    <definedName name="_678__FDSAUDITLINK___2" hidden="1">{"fdsup://Directions/FactSet Auditing Viewer?action=AUDIT_VALUE&amp;DB=129&amp;ID1=B1L3WW&amp;VALUEID=01001&amp;SDATE=2012&amp;PERIODTYPE=ANN_STD&amp;SCFT=3&amp;window=popup_no_bar&amp;width=385&amp;height=120&amp;START_MAXIMIZED=FALSE&amp;creator=factset&amp;display_string=Audit"}</definedName>
    <definedName name="_678__FDSAUDITLINK___3" hidden="1">{"fdsup://Directions/FactSet Auditing Viewer?action=AUDIT_VALUE&amp;DB=129&amp;ID1=B1L3WW&amp;VALUEID=01001&amp;SDATE=2012&amp;PERIODTYPE=ANN_STD&amp;SCFT=3&amp;window=popup_no_bar&amp;width=385&amp;height=120&amp;START_MAXIMIZED=FALSE&amp;creator=factset&amp;display_string=Audit"}</definedName>
    <definedName name="_679__FDSAUDITLINK__" hidden="1">{"fdsup://Directions/FactSet Auditing Viewer?action=AUDIT_VALUE&amp;DB=129&amp;ID1=B0RJCG&amp;VALUEID=01001&amp;SDATE=2010&amp;PERIODTYPE=ANN_STD&amp;SCFT=3&amp;window=popup_no_bar&amp;width=385&amp;height=120&amp;START_MAXIMIZED=FALSE&amp;creator=factset&amp;display_string=Audit"}</definedName>
    <definedName name="_679__FDSAUDITLINK___1" hidden="1">{"fdsup://Directions/FactSet Auditing Viewer?action=AUDIT_VALUE&amp;DB=129&amp;ID1=B0RJCG&amp;VALUEID=01001&amp;SDATE=2010&amp;PERIODTYPE=ANN_STD&amp;SCFT=3&amp;window=popup_no_bar&amp;width=385&amp;height=120&amp;START_MAXIMIZED=FALSE&amp;creator=factset&amp;display_string=Audit"}</definedName>
    <definedName name="_679__FDSAUDITLINK___2" hidden="1">{"fdsup://Directions/FactSet Auditing Viewer?action=AUDIT_VALUE&amp;DB=129&amp;ID1=B0RJCG&amp;VALUEID=01001&amp;SDATE=2010&amp;PERIODTYPE=ANN_STD&amp;SCFT=3&amp;window=popup_no_bar&amp;width=385&amp;height=120&amp;START_MAXIMIZED=FALSE&amp;creator=factset&amp;display_string=Audit"}</definedName>
    <definedName name="_679__FDSAUDITLINK___3" hidden="1">{"fdsup://Directions/FactSet Auditing Viewer?action=AUDIT_VALUE&amp;DB=129&amp;ID1=B0RJCG&amp;VALUEID=01001&amp;SDATE=2010&amp;PERIODTYPE=ANN_STD&amp;SCFT=3&amp;window=popup_no_bar&amp;width=385&amp;height=120&amp;START_MAXIMIZED=FALSE&amp;creator=factset&amp;display_string=Audit"}</definedName>
    <definedName name="_68__123Graph_BCHART_2" localSheetId="37" hidden="1">#REF!</definedName>
    <definedName name="_68__123Graph_BCHART_2" localSheetId="23" hidden="1">#REF!</definedName>
    <definedName name="_68__123Graph_BCHART_2" localSheetId="6" hidden="1">#REF!</definedName>
    <definedName name="_68__123Graph_BCHART_2" localSheetId="11" hidden="1">#REF!</definedName>
    <definedName name="_68__123Graph_BCHART_2" hidden="1">#REF!</definedName>
    <definedName name="_68__123Graph_DCHART_13" localSheetId="37" hidden="1">#REF!</definedName>
    <definedName name="_68__123Graph_DCHART_13" localSheetId="23" hidden="1">#REF!</definedName>
    <definedName name="_68__123Graph_DCHART_13" localSheetId="6" hidden="1">#REF!</definedName>
    <definedName name="_68__123Graph_DCHART_13" localSheetId="11" hidden="1">#REF!</definedName>
    <definedName name="_68__123Graph_DCHART_13" hidden="1">#REF!</definedName>
    <definedName name="_68__123Graph_DCHART_4" localSheetId="37" hidden="1">#REF!</definedName>
    <definedName name="_68__123Graph_DCHART_4" localSheetId="23" hidden="1">#REF!</definedName>
    <definedName name="_68__123Graph_DCHART_4" localSheetId="6" hidden="1">#REF!</definedName>
    <definedName name="_68__123Graph_DCHART_4" localSheetId="11" hidden="1">#REF!</definedName>
    <definedName name="_68__123Graph_DCHART_4" hidden="1">#REF!</definedName>
    <definedName name="_68__FDSAUDITLINK__"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_1" hidden="1">{"fdsup://directions/FAT Viewer?action=UPDATE&amp;creator=factset&amp;DYN_ARGS=TRUE&amp;DOC_NAME=FAT:FQL_AUDITING_CLIENT_TEMPLATE.FAT&amp;display_string=Audit&amp;VAR:KEY=SNILYBWFUR&amp;VAR:QUERY=UkdGX1BBWV9PVVRfUkFUSU8oQU5OLDIwMDksLCwsLCxOT0FVRElUKQ==&amp;WINDOW=FIRST_POPUP&amp;HEIGHT=45","0&amp;WIDTH=450&amp;START_MAXIMIZED=FALSE&amp;VAR:CALENDAR=FIVEDAY&amp;VAR:SYMBOL=B03CPL&amp;VAR:INDEX=0"}</definedName>
    <definedName name="_68__FDSAUDITLINK___2" hidden="1">{"fdsup://directions/FAT Viewer?action=UPDATE&amp;creator=factset&amp;DYN_ARGS=TRUE&amp;DOC_NAME=FAT:FQL_AUDITING_CLIENT_TEMPLATE.FAT&amp;display_string=Audit&amp;VAR:KEY=SNILYBWFUR&amp;VAR:QUERY=UkdGX1BBWV9PVVRfUkFUSU8oQU5OLDIwMDksLCwsLCxOT0FVRElUKQ==&amp;WINDOW=FIRST_POPUP&amp;HEIGHT=45","0&amp;WIDTH=450&amp;START_MAXIMIZED=FALSE&amp;VAR:CALENDAR=FIVEDAY&amp;VAR:SYMBOL=B03CPL&amp;VAR:INDEX=0"}</definedName>
    <definedName name="_68__FDSAUDITLINK___3" hidden="1">{"fdsup://directions/FAT Viewer?action=UPDATE&amp;creator=factset&amp;DYN_ARGS=TRUE&amp;DOC_NAME=FAT:FQL_AUDITING_CLIENT_TEMPLATE.FAT&amp;display_string=Audit&amp;VAR:KEY=SNILYBWFUR&amp;VAR:QUERY=UkdGX1BBWV9PVVRfUkFUSU8oQU5OLDIwMDksLCwsLCxOT0FVRElUKQ==&amp;WINDOW=FIRST_POPUP&amp;HEIGHT=45","0&amp;WIDTH=450&amp;START_MAXIMIZED=FALSE&amp;VAR:CALENDAR=FIVEDAY&amp;VAR:SYMBOL=B03CPL&amp;VAR:INDEX=0"}</definedName>
    <definedName name="_680__FDSAUDITLINK__" hidden="1">{"fdsup://Directions/FactSet Auditing Viewer?action=AUDIT_VALUE&amp;DB=129&amp;ID1=B0RJCG&amp;VALUEID=01001&amp;SDATE=2008&amp;PERIODTYPE=ANN_STD&amp;SCFT=3&amp;window=popup_no_bar&amp;width=385&amp;height=120&amp;START_MAXIMIZED=FALSE&amp;creator=factset&amp;display_string=Audit"}</definedName>
    <definedName name="_680__FDSAUDITLINK___1" hidden="1">{"fdsup://Directions/FactSet Auditing Viewer?action=AUDIT_VALUE&amp;DB=129&amp;ID1=B0RJCG&amp;VALUEID=01001&amp;SDATE=2008&amp;PERIODTYPE=ANN_STD&amp;SCFT=3&amp;window=popup_no_bar&amp;width=385&amp;height=120&amp;START_MAXIMIZED=FALSE&amp;creator=factset&amp;display_string=Audit"}</definedName>
    <definedName name="_680__FDSAUDITLINK___2" hidden="1">{"fdsup://Directions/FactSet Auditing Viewer?action=AUDIT_VALUE&amp;DB=129&amp;ID1=B0RJCG&amp;VALUEID=01001&amp;SDATE=2008&amp;PERIODTYPE=ANN_STD&amp;SCFT=3&amp;window=popup_no_bar&amp;width=385&amp;height=120&amp;START_MAXIMIZED=FALSE&amp;creator=factset&amp;display_string=Audit"}</definedName>
    <definedName name="_680__FDSAUDITLINK___3" hidden="1">{"fdsup://Directions/FactSet Auditing Viewer?action=AUDIT_VALUE&amp;DB=129&amp;ID1=B0RJCG&amp;VALUEID=01001&amp;SDATE=2008&amp;PERIODTYPE=ANN_STD&amp;SCFT=3&amp;window=popup_no_bar&amp;width=385&amp;height=120&amp;START_MAXIMIZED=FALSE&amp;creator=factset&amp;display_string=Audit"}</definedName>
    <definedName name="_681__FDSAUDITLINK__" hidden="1">{"fdsup://Directions/FactSet Auditing Viewer?action=AUDIT_VALUE&amp;DB=129&amp;ID1=635353&amp;VALUEID=01001&amp;SDATE=2011&amp;PERIODTYPE=ANN_STD&amp;SCFT=3&amp;window=popup_no_bar&amp;width=385&amp;height=120&amp;START_MAXIMIZED=FALSE&amp;creator=factset&amp;display_string=Audit"}</definedName>
    <definedName name="_681__FDSAUDITLINK___1" hidden="1">{"fdsup://Directions/FactSet Auditing Viewer?action=AUDIT_VALUE&amp;DB=129&amp;ID1=635353&amp;VALUEID=01001&amp;SDATE=2011&amp;PERIODTYPE=ANN_STD&amp;SCFT=3&amp;window=popup_no_bar&amp;width=385&amp;height=120&amp;START_MAXIMIZED=FALSE&amp;creator=factset&amp;display_string=Audit"}</definedName>
    <definedName name="_681__FDSAUDITLINK___2" hidden="1">{"fdsup://Directions/FactSet Auditing Viewer?action=AUDIT_VALUE&amp;DB=129&amp;ID1=635353&amp;VALUEID=01001&amp;SDATE=2011&amp;PERIODTYPE=ANN_STD&amp;SCFT=3&amp;window=popup_no_bar&amp;width=385&amp;height=120&amp;START_MAXIMIZED=FALSE&amp;creator=factset&amp;display_string=Audit"}</definedName>
    <definedName name="_681__FDSAUDITLINK___3" hidden="1">{"fdsup://Directions/FactSet Auditing Viewer?action=AUDIT_VALUE&amp;DB=129&amp;ID1=635353&amp;VALUEID=01001&amp;SDATE=2011&amp;PERIODTYPE=ANN_STD&amp;SCFT=3&amp;window=popup_no_bar&amp;width=385&amp;height=120&amp;START_MAXIMIZED=FALSE&amp;creator=factset&amp;display_string=Audit"}</definedName>
    <definedName name="_682__FDSAUDITLINK__" hidden="1">{"fdsup://Directions/FactSet Auditing Viewer?action=AUDIT_VALUE&amp;DB=129&amp;ID1=B05NXN&amp;VALUEID=01001&amp;SDATE=2009&amp;PERIODTYPE=ANN_STD&amp;SCFT=3&amp;window=popup_no_bar&amp;width=385&amp;height=120&amp;START_MAXIMIZED=FALSE&amp;creator=factset&amp;display_string=Audit"}</definedName>
    <definedName name="_682__FDSAUDITLINK___1" hidden="1">{"fdsup://Directions/FactSet Auditing Viewer?action=AUDIT_VALUE&amp;DB=129&amp;ID1=B05NXN&amp;VALUEID=01001&amp;SDATE=2009&amp;PERIODTYPE=ANN_STD&amp;SCFT=3&amp;window=popup_no_bar&amp;width=385&amp;height=120&amp;START_MAXIMIZED=FALSE&amp;creator=factset&amp;display_string=Audit"}</definedName>
    <definedName name="_682__FDSAUDITLINK___2" hidden="1">{"fdsup://Directions/FactSet Auditing Viewer?action=AUDIT_VALUE&amp;DB=129&amp;ID1=B05NXN&amp;VALUEID=01001&amp;SDATE=2009&amp;PERIODTYPE=ANN_STD&amp;SCFT=3&amp;window=popup_no_bar&amp;width=385&amp;height=120&amp;START_MAXIMIZED=FALSE&amp;creator=factset&amp;display_string=Audit"}</definedName>
    <definedName name="_682__FDSAUDITLINK___3" hidden="1">{"fdsup://Directions/FactSet Auditing Viewer?action=AUDIT_VALUE&amp;DB=129&amp;ID1=B05NXN&amp;VALUEID=01001&amp;SDATE=2009&amp;PERIODTYPE=ANN_STD&amp;SCFT=3&amp;window=popup_no_bar&amp;width=385&amp;height=120&amp;START_MAXIMIZED=FALSE&amp;creator=factset&amp;display_string=Audit"}</definedName>
    <definedName name="_683__FDSAUDITLINK__" hidden="1">{"fdsup://Directions/FactSet Auditing Viewer?action=AUDIT_VALUE&amp;DB=129&amp;ID1=628193&amp;VALUEID=01001&amp;SDATE=2010&amp;PERIODTYPE=ANN_STD&amp;SCFT=3&amp;window=popup_no_bar&amp;width=385&amp;height=120&amp;START_MAXIMIZED=FALSE&amp;creator=factset&amp;display_string=Audit"}</definedName>
    <definedName name="_683__FDSAUDITLINK___1" hidden="1">{"fdsup://Directions/FactSet Auditing Viewer?action=AUDIT_VALUE&amp;DB=129&amp;ID1=628193&amp;VALUEID=01001&amp;SDATE=2010&amp;PERIODTYPE=ANN_STD&amp;SCFT=3&amp;window=popup_no_bar&amp;width=385&amp;height=120&amp;START_MAXIMIZED=FALSE&amp;creator=factset&amp;display_string=Audit"}</definedName>
    <definedName name="_683__FDSAUDITLINK___2" hidden="1">{"fdsup://Directions/FactSet Auditing Viewer?action=AUDIT_VALUE&amp;DB=129&amp;ID1=628193&amp;VALUEID=01001&amp;SDATE=2010&amp;PERIODTYPE=ANN_STD&amp;SCFT=3&amp;window=popup_no_bar&amp;width=385&amp;height=120&amp;START_MAXIMIZED=FALSE&amp;creator=factset&amp;display_string=Audit"}</definedName>
    <definedName name="_683__FDSAUDITLINK___3" hidden="1">{"fdsup://Directions/FactSet Auditing Viewer?action=AUDIT_VALUE&amp;DB=129&amp;ID1=628193&amp;VALUEID=01001&amp;SDATE=2010&amp;PERIODTYPE=ANN_STD&amp;SCFT=3&amp;window=popup_no_bar&amp;width=385&amp;height=120&amp;START_MAXIMIZED=FALSE&amp;creator=factset&amp;display_string=Audit"}</definedName>
    <definedName name="_684__FDSAUDITLINK__" hidden="1">{"fdsup://Directions/FactSet Auditing Viewer?action=AUDIT_VALUE&amp;DB=129&amp;ID1=674395&amp;VALUEID=01001&amp;SDATE=2012&amp;PERIODTYPE=ANN_STD&amp;SCFT=3&amp;window=popup_no_bar&amp;width=385&amp;height=120&amp;START_MAXIMIZED=FALSE&amp;creator=factset&amp;display_string=Audit"}</definedName>
    <definedName name="_684__FDSAUDITLINK___1" hidden="1">{"fdsup://Directions/FactSet Auditing Viewer?action=AUDIT_VALUE&amp;DB=129&amp;ID1=674395&amp;VALUEID=01001&amp;SDATE=2012&amp;PERIODTYPE=ANN_STD&amp;SCFT=3&amp;window=popup_no_bar&amp;width=385&amp;height=120&amp;START_MAXIMIZED=FALSE&amp;creator=factset&amp;display_string=Audit"}</definedName>
    <definedName name="_684__FDSAUDITLINK___2" hidden="1">{"fdsup://Directions/FactSet Auditing Viewer?action=AUDIT_VALUE&amp;DB=129&amp;ID1=674395&amp;VALUEID=01001&amp;SDATE=2012&amp;PERIODTYPE=ANN_STD&amp;SCFT=3&amp;window=popup_no_bar&amp;width=385&amp;height=120&amp;START_MAXIMIZED=FALSE&amp;creator=factset&amp;display_string=Audit"}</definedName>
    <definedName name="_684__FDSAUDITLINK___3" hidden="1">{"fdsup://Directions/FactSet Auditing Viewer?action=AUDIT_VALUE&amp;DB=129&amp;ID1=674395&amp;VALUEID=01001&amp;SDATE=2012&amp;PERIODTYPE=ANN_STD&amp;SCFT=3&amp;window=popup_no_bar&amp;width=385&amp;height=120&amp;START_MAXIMIZED=FALSE&amp;creator=factset&amp;display_string=Audit"}</definedName>
    <definedName name="_685__FDSAUDITLINK__" hidden="1">{"fdsup://Directions/FactSet Auditing Viewer?action=AUDIT_VALUE&amp;DB=129&amp;ID1=674395&amp;VALUEID=01001&amp;SDATE=2009&amp;PERIODTYPE=ANN_STD&amp;SCFT=3&amp;window=popup_no_bar&amp;width=385&amp;height=120&amp;START_MAXIMIZED=FALSE&amp;creator=factset&amp;display_string=Audit"}</definedName>
    <definedName name="_685__FDSAUDITLINK___1" hidden="1">{"fdsup://Directions/FactSet Auditing Viewer?action=AUDIT_VALUE&amp;DB=129&amp;ID1=674395&amp;VALUEID=01001&amp;SDATE=2009&amp;PERIODTYPE=ANN_STD&amp;SCFT=3&amp;window=popup_no_bar&amp;width=385&amp;height=120&amp;START_MAXIMIZED=FALSE&amp;creator=factset&amp;display_string=Audit"}</definedName>
    <definedName name="_685__FDSAUDITLINK___2" hidden="1">{"fdsup://Directions/FactSet Auditing Viewer?action=AUDIT_VALUE&amp;DB=129&amp;ID1=674395&amp;VALUEID=01001&amp;SDATE=2009&amp;PERIODTYPE=ANN_STD&amp;SCFT=3&amp;window=popup_no_bar&amp;width=385&amp;height=120&amp;START_MAXIMIZED=FALSE&amp;creator=factset&amp;display_string=Audit"}</definedName>
    <definedName name="_685__FDSAUDITLINK___3" hidden="1">{"fdsup://Directions/FactSet Auditing Viewer?action=AUDIT_VALUE&amp;DB=129&amp;ID1=674395&amp;VALUEID=01001&amp;SDATE=2009&amp;PERIODTYPE=ANN_STD&amp;SCFT=3&amp;window=popup_no_bar&amp;width=385&amp;height=120&amp;START_MAXIMIZED=FALSE&amp;creator=factset&amp;display_string=Audit"}</definedName>
    <definedName name="_686__FDSAUDITLINK__" hidden="1">{"fdsup://Directions/FactSet Auditing Viewer?action=AUDIT_VALUE&amp;DB=129&amp;ID1=B1L3WW&amp;VALUEID=01001&amp;SDATE=2010&amp;PERIODTYPE=ANN_STD&amp;SCFT=3&amp;window=popup_no_bar&amp;width=385&amp;height=120&amp;START_MAXIMIZED=FALSE&amp;creator=factset&amp;display_string=Audit"}</definedName>
    <definedName name="_686__FDSAUDITLINK___1" hidden="1">{"fdsup://Directions/FactSet Auditing Viewer?action=AUDIT_VALUE&amp;DB=129&amp;ID1=B1L3WW&amp;VALUEID=01001&amp;SDATE=2010&amp;PERIODTYPE=ANN_STD&amp;SCFT=3&amp;window=popup_no_bar&amp;width=385&amp;height=120&amp;START_MAXIMIZED=FALSE&amp;creator=factset&amp;display_string=Audit"}</definedName>
    <definedName name="_686__FDSAUDITLINK___2" hidden="1">{"fdsup://Directions/FactSet Auditing Viewer?action=AUDIT_VALUE&amp;DB=129&amp;ID1=B1L3WW&amp;VALUEID=01001&amp;SDATE=2010&amp;PERIODTYPE=ANN_STD&amp;SCFT=3&amp;window=popup_no_bar&amp;width=385&amp;height=120&amp;START_MAXIMIZED=FALSE&amp;creator=factset&amp;display_string=Audit"}</definedName>
    <definedName name="_686__FDSAUDITLINK___3" hidden="1">{"fdsup://Directions/FactSet Auditing Viewer?action=AUDIT_VALUE&amp;DB=129&amp;ID1=B1L3WW&amp;VALUEID=01001&amp;SDATE=2010&amp;PERIODTYPE=ANN_STD&amp;SCFT=3&amp;window=popup_no_bar&amp;width=385&amp;height=120&amp;START_MAXIMIZED=FALSE&amp;creator=factset&amp;display_string=Audit"}</definedName>
    <definedName name="_687__FDSAUDITLINK__" hidden="1">{"fdsup://Directions/FactSet Auditing Viewer?action=AUDIT_VALUE&amp;DB=129&amp;ID1=B1L3WW&amp;VALUEID=01001&amp;SDATE=2008&amp;PERIODTYPE=ANN_STD&amp;SCFT=3&amp;window=popup_no_bar&amp;width=385&amp;height=120&amp;START_MAXIMIZED=FALSE&amp;creator=factset&amp;display_string=Audit"}</definedName>
    <definedName name="_687__FDSAUDITLINK___1" hidden="1">{"fdsup://Directions/FactSet Auditing Viewer?action=AUDIT_VALUE&amp;DB=129&amp;ID1=B1L3WW&amp;VALUEID=01001&amp;SDATE=2008&amp;PERIODTYPE=ANN_STD&amp;SCFT=3&amp;window=popup_no_bar&amp;width=385&amp;height=120&amp;START_MAXIMIZED=FALSE&amp;creator=factset&amp;display_string=Audit"}</definedName>
    <definedName name="_687__FDSAUDITLINK___2" hidden="1">{"fdsup://Directions/FactSet Auditing Viewer?action=AUDIT_VALUE&amp;DB=129&amp;ID1=B1L3WW&amp;VALUEID=01001&amp;SDATE=2008&amp;PERIODTYPE=ANN_STD&amp;SCFT=3&amp;window=popup_no_bar&amp;width=385&amp;height=120&amp;START_MAXIMIZED=FALSE&amp;creator=factset&amp;display_string=Audit"}</definedName>
    <definedName name="_687__FDSAUDITLINK___3" hidden="1">{"fdsup://Directions/FactSet Auditing Viewer?action=AUDIT_VALUE&amp;DB=129&amp;ID1=B1L3WW&amp;VALUEID=01001&amp;SDATE=2008&amp;PERIODTYPE=ANN_STD&amp;SCFT=3&amp;window=popup_no_bar&amp;width=385&amp;height=120&amp;START_MAXIMIZED=FALSE&amp;creator=factset&amp;display_string=Audit"}</definedName>
    <definedName name="_688__FDSAUDITLINK__" hidden="1">{"fdsup://Directions/FactSet Auditing Viewer?action=AUDIT_VALUE&amp;DB=129&amp;ID1=B0RJCG&amp;VALUEID=01001&amp;SDATE=2011&amp;PERIODTYPE=ANN_STD&amp;SCFT=3&amp;window=popup_no_bar&amp;width=385&amp;height=120&amp;START_MAXIMIZED=FALSE&amp;creator=factset&amp;display_string=Audit"}</definedName>
    <definedName name="_688__FDSAUDITLINK___1" hidden="1">{"fdsup://Directions/FactSet Auditing Viewer?action=AUDIT_VALUE&amp;DB=129&amp;ID1=B0RJCG&amp;VALUEID=01001&amp;SDATE=2011&amp;PERIODTYPE=ANN_STD&amp;SCFT=3&amp;window=popup_no_bar&amp;width=385&amp;height=120&amp;START_MAXIMIZED=FALSE&amp;creator=factset&amp;display_string=Audit"}</definedName>
    <definedName name="_688__FDSAUDITLINK___2" hidden="1">{"fdsup://Directions/FactSet Auditing Viewer?action=AUDIT_VALUE&amp;DB=129&amp;ID1=B0RJCG&amp;VALUEID=01001&amp;SDATE=2011&amp;PERIODTYPE=ANN_STD&amp;SCFT=3&amp;window=popup_no_bar&amp;width=385&amp;height=120&amp;START_MAXIMIZED=FALSE&amp;creator=factset&amp;display_string=Audit"}</definedName>
    <definedName name="_688__FDSAUDITLINK___3" hidden="1">{"fdsup://Directions/FactSet Auditing Viewer?action=AUDIT_VALUE&amp;DB=129&amp;ID1=B0RJCG&amp;VALUEID=01001&amp;SDATE=2011&amp;PERIODTYPE=ANN_STD&amp;SCFT=3&amp;window=popup_no_bar&amp;width=385&amp;height=120&amp;START_MAXIMIZED=FALSE&amp;creator=factset&amp;display_string=Audit"}</definedName>
    <definedName name="_689__FDSAUDITLINK__" hidden="1">{"fdsup://Directions/FactSet Auditing Viewer?action=AUDIT_VALUE&amp;DB=129&amp;ID1=635353&amp;VALUEID=01001&amp;SDATE=2010&amp;PERIODTYPE=ANN_STD&amp;SCFT=3&amp;window=popup_no_bar&amp;width=385&amp;height=120&amp;START_MAXIMIZED=FALSE&amp;creator=factset&amp;display_string=Audit"}</definedName>
    <definedName name="_689__FDSAUDITLINK___1" hidden="1">{"fdsup://Directions/FactSet Auditing Viewer?action=AUDIT_VALUE&amp;DB=129&amp;ID1=635353&amp;VALUEID=01001&amp;SDATE=2010&amp;PERIODTYPE=ANN_STD&amp;SCFT=3&amp;window=popup_no_bar&amp;width=385&amp;height=120&amp;START_MAXIMIZED=FALSE&amp;creator=factset&amp;display_string=Audit"}</definedName>
    <definedName name="_689__FDSAUDITLINK___2" hidden="1">{"fdsup://Directions/FactSet Auditing Viewer?action=AUDIT_VALUE&amp;DB=129&amp;ID1=635353&amp;VALUEID=01001&amp;SDATE=2010&amp;PERIODTYPE=ANN_STD&amp;SCFT=3&amp;window=popup_no_bar&amp;width=385&amp;height=120&amp;START_MAXIMIZED=FALSE&amp;creator=factset&amp;display_string=Audit"}</definedName>
    <definedName name="_689__FDSAUDITLINK___3" hidden="1">{"fdsup://Directions/FactSet Auditing Viewer?action=AUDIT_VALUE&amp;DB=129&amp;ID1=635353&amp;VALUEID=01001&amp;SDATE=2010&amp;PERIODTYPE=ANN_STD&amp;SCFT=3&amp;window=popup_no_bar&amp;width=385&amp;height=120&amp;START_MAXIMIZED=FALSE&amp;creator=factset&amp;display_string=Audit"}</definedName>
    <definedName name="_69__123Graph_BChart_2D" localSheetId="37" hidden="1">#REF!</definedName>
    <definedName name="_69__123Graph_BChart_2D" localSheetId="23" hidden="1">#REF!</definedName>
    <definedName name="_69__123Graph_BChart_2D" localSheetId="6" hidden="1">#REF!</definedName>
    <definedName name="_69__123Graph_BChart_2D" localSheetId="11" hidden="1">#REF!</definedName>
    <definedName name="_69__123Graph_BChart_2D" hidden="1">#REF!</definedName>
    <definedName name="_69__123Graph_DCHART_3" localSheetId="37" hidden="1">#REF!</definedName>
    <definedName name="_69__123Graph_DCHART_3" localSheetId="23" hidden="1">#REF!</definedName>
    <definedName name="_69__123Graph_DCHART_3" localSheetId="6" hidden="1">#REF!</definedName>
    <definedName name="_69__123Graph_DCHART_3" localSheetId="11" hidden="1">#REF!</definedName>
    <definedName name="_69__123Graph_DCHART_3" hidden="1">#REF!</definedName>
    <definedName name="_69__123Graph_DCHART_6" localSheetId="37" hidden="1">#REF!</definedName>
    <definedName name="_69__123Graph_DCHART_6" localSheetId="23" hidden="1">#REF!</definedName>
    <definedName name="_69__123Graph_DCHART_6" localSheetId="6" hidden="1">#REF!</definedName>
    <definedName name="_69__123Graph_DCHART_6" localSheetId="11" hidden="1">#REF!</definedName>
    <definedName name="_69__123Graph_DCHART_6" hidden="1">#REF!</definedName>
    <definedName name="_69__FDSAUDITLINK__" hidden="1">{"fdsup://directions/FAT Viewer?action=UPDATE&amp;creator=factset&amp;DYN_ARGS=TRUE&amp;DOC_NAME=FAT:FQL_AUDITING_CLIENT_TEMPLATE.FAT&amp;display_string=Audit&amp;VAR:KEY=YHKTAJGPGX&amp;VAR:QUERY=UkdGX0VOVFJQUl9WQUxfREFJTFkoNDA4NTcsLCwsVVNELCwnRElMJyk=&amp;WINDOW=FIRST_POPUP&amp;HEIGHT=45","0&amp;WIDTH=450&amp;START_MAXIMIZED=FALSE&amp;VAR:CALENDAR=FIVEDAY&amp;VAR:SYMBOL=B03CPL&amp;VAR:INDEX=0"}</definedName>
    <definedName name="_69__FDSAUDITLINK___1" hidden="1">{"fdsup://directions/FAT Viewer?action=UPDATE&amp;creator=factset&amp;DYN_ARGS=TRUE&amp;DOC_NAME=FAT:FQL_AUDITING_CLIENT_TEMPLATE.FAT&amp;display_string=Audit&amp;VAR:KEY=YHKTAJGPGX&amp;VAR:QUERY=UkdGX0VOVFJQUl9WQUxfREFJTFkoNDA4NTcsLCwsVVNELCwnRElMJyk=&amp;WINDOW=FIRST_POPUP&amp;HEIGHT=45","0&amp;WIDTH=450&amp;START_MAXIMIZED=FALSE&amp;VAR:CALENDAR=FIVEDAY&amp;VAR:SYMBOL=B03CPL&amp;VAR:INDEX=0"}</definedName>
    <definedName name="_69__FDSAUDITLINK___2" hidden="1">{"fdsup://directions/FAT Viewer?action=UPDATE&amp;creator=factset&amp;DYN_ARGS=TRUE&amp;DOC_NAME=FAT:FQL_AUDITING_CLIENT_TEMPLATE.FAT&amp;display_string=Audit&amp;VAR:KEY=YHKTAJGPGX&amp;VAR:QUERY=UkdGX0VOVFJQUl9WQUxfREFJTFkoNDA4NTcsLCwsVVNELCwnRElMJyk=&amp;WINDOW=FIRST_POPUP&amp;HEIGHT=45","0&amp;WIDTH=450&amp;START_MAXIMIZED=FALSE&amp;VAR:CALENDAR=FIVEDAY&amp;VAR:SYMBOL=B03CPL&amp;VAR:INDEX=0"}</definedName>
    <definedName name="_69__FDSAUDITLINK___3" hidden="1">{"fdsup://directions/FAT Viewer?action=UPDATE&amp;creator=factset&amp;DYN_ARGS=TRUE&amp;DOC_NAME=FAT:FQL_AUDITING_CLIENT_TEMPLATE.FAT&amp;display_string=Audit&amp;VAR:KEY=YHKTAJGPGX&amp;VAR:QUERY=UkdGX0VOVFJQUl9WQUxfREFJTFkoNDA4NTcsLCwsVVNELCwnRElMJyk=&amp;WINDOW=FIRST_POPUP&amp;HEIGHT=45","0&amp;WIDTH=450&amp;START_MAXIMIZED=FALSE&amp;VAR:CALENDAR=FIVEDAY&amp;VAR:SYMBOL=B03CPL&amp;VAR:INDEX=0"}</definedName>
    <definedName name="_690__FDSAUDITLINK__" hidden="1">{"fdsup://Directions/FactSet Auditing Viewer?action=AUDIT_VALUE&amp;DB=129&amp;ID1=B05NXN&amp;VALUEID=01001&amp;SDATE=2011&amp;PERIODTYPE=ANN_STD&amp;SCFT=3&amp;window=popup_no_bar&amp;width=385&amp;height=120&amp;START_MAXIMIZED=FALSE&amp;creator=factset&amp;display_string=Audit"}</definedName>
    <definedName name="_690__FDSAUDITLINK___1" hidden="1">{"fdsup://Directions/FactSet Auditing Viewer?action=AUDIT_VALUE&amp;DB=129&amp;ID1=B05NXN&amp;VALUEID=01001&amp;SDATE=2011&amp;PERIODTYPE=ANN_STD&amp;SCFT=3&amp;window=popup_no_bar&amp;width=385&amp;height=120&amp;START_MAXIMIZED=FALSE&amp;creator=factset&amp;display_string=Audit"}</definedName>
    <definedName name="_690__FDSAUDITLINK___2" hidden="1">{"fdsup://Directions/FactSet Auditing Viewer?action=AUDIT_VALUE&amp;DB=129&amp;ID1=B05NXN&amp;VALUEID=01001&amp;SDATE=2011&amp;PERIODTYPE=ANN_STD&amp;SCFT=3&amp;window=popup_no_bar&amp;width=385&amp;height=120&amp;START_MAXIMIZED=FALSE&amp;creator=factset&amp;display_string=Audit"}</definedName>
    <definedName name="_690__FDSAUDITLINK___3" hidden="1">{"fdsup://Directions/FactSet Auditing Viewer?action=AUDIT_VALUE&amp;DB=129&amp;ID1=B05NXN&amp;VALUEID=01001&amp;SDATE=2011&amp;PERIODTYPE=ANN_STD&amp;SCFT=3&amp;window=popup_no_bar&amp;width=385&amp;height=120&amp;START_MAXIMIZED=FALSE&amp;creator=factset&amp;display_string=Audit"}</definedName>
    <definedName name="_691__FDSAUDITLINK__" hidden="1">{"fdsup://Directions/FactSet Auditing Viewer?action=AUDIT_VALUE&amp;DB=129&amp;ID1=628193&amp;VALUEID=01001&amp;SDATE=2012&amp;PERIODTYPE=ANN_STD&amp;SCFT=3&amp;window=popup_no_bar&amp;width=385&amp;height=120&amp;START_MAXIMIZED=FALSE&amp;creator=factset&amp;display_string=Audit"}</definedName>
    <definedName name="_691__FDSAUDITLINK___1" hidden="1">{"fdsup://Directions/FactSet Auditing Viewer?action=AUDIT_VALUE&amp;DB=129&amp;ID1=628193&amp;VALUEID=01001&amp;SDATE=2012&amp;PERIODTYPE=ANN_STD&amp;SCFT=3&amp;window=popup_no_bar&amp;width=385&amp;height=120&amp;START_MAXIMIZED=FALSE&amp;creator=factset&amp;display_string=Audit"}</definedName>
    <definedName name="_691__FDSAUDITLINK___2" hidden="1">{"fdsup://Directions/FactSet Auditing Viewer?action=AUDIT_VALUE&amp;DB=129&amp;ID1=628193&amp;VALUEID=01001&amp;SDATE=2012&amp;PERIODTYPE=ANN_STD&amp;SCFT=3&amp;window=popup_no_bar&amp;width=385&amp;height=120&amp;START_MAXIMIZED=FALSE&amp;creator=factset&amp;display_string=Audit"}</definedName>
    <definedName name="_691__FDSAUDITLINK___3" hidden="1">{"fdsup://Directions/FactSet Auditing Viewer?action=AUDIT_VALUE&amp;DB=129&amp;ID1=628193&amp;VALUEID=01001&amp;SDATE=2012&amp;PERIODTYPE=ANN_STD&amp;SCFT=3&amp;window=popup_no_bar&amp;width=385&amp;height=120&amp;START_MAXIMIZED=FALSE&amp;creator=factset&amp;display_string=Audit"}</definedName>
    <definedName name="_692__FDSAUDITLINK__" hidden="1">{"fdsup://Directions/FactSet Auditing Viewer?action=AUDIT_VALUE&amp;DB=129&amp;ID1=674395&amp;VALUEID=01001&amp;SDATE=2011&amp;PERIODTYPE=ANN_STD&amp;SCFT=3&amp;window=popup_no_bar&amp;width=385&amp;height=120&amp;START_MAXIMIZED=FALSE&amp;creator=factset&amp;display_string=Audit"}</definedName>
    <definedName name="_692__FDSAUDITLINK___1" hidden="1">{"fdsup://Directions/FactSet Auditing Viewer?action=AUDIT_VALUE&amp;DB=129&amp;ID1=674395&amp;VALUEID=01001&amp;SDATE=2011&amp;PERIODTYPE=ANN_STD&amp;SCFT=3&amp;window=popup_no_bar&amp;width=385&amp;height=120&amp;START_MAXIMIZED=FALSE&amp;creator=factset&amp;display_string=Audit"}</definedName>
    <definedName name="_692__FDSAUDITLINK___2" hidden="1">{"fdsup://Directions/FactSet Auditing Viewer?action=AUDIT_VALUE&amp;DB=129&amp;ID1=674395&amp;VALUEID=01001&amp;SDATE=2011&amp;PERIODTYPE=ANN_STD&amp;SCFT=3&amp;window=popup_no_bar&amp;width=385&amp;height=120&amp;START_MAXIMIZED=FALSE&amp;creator=factset&amp;display_string=Audit"}</definedName>
    <definedName name="_692__FDSAUDITLINK___3" hidden="1">{"fdsup://Directions/FactSet Auditing Viewer?action=AUDIT_VALUE&amp;DB=129&amp;ID1=674395&amp;VALUEID=01001&amp;SDATE=2011&amp;PERIODTYPE=ANN_STD&amp;SCFT=3&amp;window=popup_no_bar&amp;width=385&amp;height=120&amp;START_MAXIMIZED=FALSE&amp;creator=factset&amp;display_string=Audit"}</definedName>
    <definedName name="_6ad1_" hidden="1">{#N/A,#N/A,FALSE,"TB";#N/A,#N/A,FALSE,"DR";#N/A,#N/A,FALSE,"AR";#N/A,#N/A,FALSE,"PL";#N/A,#N/A,FALSE,"BS";#N/A,#N/A,FALSE,"NOTES";#N/A,#N/A,FALSE,"NOTES (2)";#N/A,#N/A,FALSE,"NOTES (3)";#N/A,#N/A,FALSE,"DPL";#N/A,#N/A,FALSE,"TAXC.INDEX";#N/A,#N/A,FALSE,"Schedule I";#N/A,#N/A,FALSE,"Adjustments"}</definedName>
    <definedName name="_6E11_" hidden="1">{#N/A,#N/A,FALSE,"COVER";#N/A,#N/A,FALSE,"0";#N/A,#N/A,FALSE,"1";#N/A,#N/A,FALSE,"2";#N/A,#N/A,FALSE,"3";#N/A,#N/A,FALSE,"4";#N/A,#N/A,FALSE,"5";#N/A,#N/A,FALSE,"6";#N/A,#N/A,FALSE,"7";#N/A,#N/A,FALSE,"8";#N/A,#N/A,FALSE,"9";#N/A,#N/A,FALSE,"10";#N/A,#N/A,FALSE,"11"}</definedName>
    <definedName name="_6fd4_" localSheetId="37" hidden="1">#REF!</definedName>
    <definedName name="_6fd4_" localSheetId="23" hidden="1">#REF!</definedName>
    <definedName name="_6fd4_" localSheetId="6" hidden="1">#REF!</definedName>
    <definedName name="_6fd4_" localSheetId="11" hidden="1">#REF!</definedName>
    <definedName name="_6fd4_" hidden="1">#REF!</definedName>
    <definedName name="_6P4_" localSheetId="37" hidden="1">#REF!</definedName>
    <definedName name="_6P4_" localSheetId="23" hidden="1">#REF!</definedName>
    <definedName name="_6P4_" localSheetId="6" hidden="1">#REF!</definedName>
    <definedName name="_6P4_" localSheetId="11" hidden="1">#REF!</definedName>
    <definedName name="_6P4_" hidden="1">#REF!</definedName>
    <definedName name="_6Print_Area_MI_6_1">#N/A</definedName>
    <definedName name="_6s1_" hidden="1">{#N/A,#N/A,FALSE,"UNIT";#N/A,#N/A,FALSE,"UNIT";#N/A,#N/A,FALSE,"계정"}</definedName>
    <definedName name="_6报表" localSheetId="6">#REF!</definedName>
    <definedName name="_6报表" localSheetId="11">#REF!</definedName>
    <definedName name="_6报表">#REF!</definedName>
    <definedName name="_7" localSheetId="37">#REF!</definedName>
    <definedName name="_7" localSheetId="23">#REF!</definedName>
    <definedName name="_7" localSheetId="6">#REF!</definedName>
    <definedName name="_7" localSheetId="11">#REF!</definedName>
    <definedName name="_7">#REF!</definedName>
    <definedName name="_7__123Graph_AChart_1AE" localSheetId="37" hidden="1">#REF!</definedName>
    <definedName name="_7__123Graph_AChart_1AE" localSheetId="23" hidden="1">#REF!</definedName>
    <definedName name="_7__123Graph_AChart_1AE" localSheetId="6" hidden="1">#REF!</definedName>
    <definedName name="_7__123Graph_AChart_1AE" localSheetId="11" hidden="1">#REF!</definedName>
    <definedName name="_7__123Graph_AChart_1AE" hidden="1">#REF!</definedName>
    <definedName name="_7__123Graph_BCHART_3" localSheetId="37" hidden="1">#REF!</definedName>
    <definedName name="_7__123Graph_BCHART_3" localSheetId="23" hidden="1">#REF!</definedName>
    <definedName name="_7__123Graph_BCHART_3" localSheetId="6" hidden="1">#REF!</definedName>
    <definedName name="_7__123Graph_BCHART_3" localSheetId="11" hidden="1">#REF!</definedName>
    <definedName name="_7__123Graph_BCHART_3" hidden="1">#REF!</definedName>
    <definedName name="_7__123Graph_BCHART_4" localSheetId="6" hidden="1">#REF!</definedName>
    <definedName name="_7__123Graph_BCHART_4" localSheetId="11" hidden="1">#REF!</definedName>
    <definedName name="_7__123Graph_BCHART_4" hidden="1">#REF!</definedName>
    <definedName name="_7__123Graph_X图表_1A" localSheetId="37" hidden="1">#REF!</definedName>
    <definedName name="_7__123Graph_X图表_1A" localSheetId="23" hidden="1">#REF!</definedName>
    <definedName name="_7__123Graph_X图表_1A" localSheetId="6" hidden="1">#REF!</definedName>
    <definedName name="_7__123Graph_X图表_1A" localSheetId="11" hidden="1">#REF!</definedName>
    <definedName name="_7__123Graph_X图表_1A" hidden="1">#REF!</definedName>
    <definedName name="_7__FDSAUDITLINK__"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7__FDSAUDITLINK___1" hidden="1">{"fdsup://IBCentral/FAT Viewer?action=UPDATE&amp;creator=factset&amp;DOC_NAME=fat:reuters_annual_pshs_src_window.fat&amp;display_string=Audit&amp;DYN_ARGS=TRUE&amp;VAR:ID1=&amp;VAR:RCODE=FDSEPS&amp;VAR:SDATE=0&amp;VAR:FREQ=FISCAL_YEARLY&amp;VAR:RELITEM=@NA&amp;VAR:CURRENCY=&amp;VAR:CURRSOURCE=EXSHARE","&amp;VAR:NATFREQ=ANNUAL&amp;VAR:RFIELD=FINALIZED&amp;VAR:DB_TYPE=&amp;VAR:UNITS=M&amp;window=popup&amp;width=450&amp;height=300&amp;START_MAXIMIZED=FALSE"}</definedName>
    <definedName name="_7__FDSAUDITLINK___2" hidden="1">{"fdsup://IBCentral/FAT Viewer?action=UPDATE&amp;creator=factset&amp;DOC_NAME=fat:reuters_annual_pshs_src_window.fat&amp;display_string=Audit&amp;DYN_ARGS=TRUE&amp;VAR:ID1=&amp;VAR:RCODE=FDSEPS&amp;VAR:SDATE=0&amp;VAR:FREQ=FISCAL_YEARLY&amp;VAR:RELITEM=@NA&amp;VAR:CURRENCY=&amp;VAR:CURRSOURCE=EXSHARE","&amp;VAR:NATFREQ=ANNUAL&amp;VAR:RFIELD=FINALIZED&amp;VAR:DB_TYPE=&amp;VAR:UNITS=M&amp;window=popup&amp;width=450&amp;height=300&amp;START_MAXIMIZED=FALSE"}</definedName>
    <definedName name="_7__FDSAUDITLINK___3" hidden="1">{"fdsup://IBCentral/FAT Viewer?action=UPDATE&amp;creator=factset&amp;DOC_NAME=fat:reuters_annual_pshs_src_window.fat&amp;display_string=Audit&amp;DYN_ARGS=TRUE&amp;VAR:ID1=&amp;VAR:RCODE=FDSEPS&amp;VAR:SDATE=0&amp;VAR:FREQ=FISCAL_YEARLY&amp;VAR:RELITEM=@NA&amp;VAR:CURRENCY=&amp;VAR:CURRSOURCE=EXSHARE","&amp;VAR:NATFREQ=ANNUAL&amp;VAR:RFIELD=FINALIZED&amp;VAR:DB_TYPE=&amp;VAR:UNITS=M&amp;window=popup&amp;width=450&amp;height=300&amp;START_MAXIMIZED=FALSE"}</definedName>
    <definedName name="_7_0überlx." localSheetId="37">#REF!</definedName>
    <definedName name="_7_0überlx." localSheetId="23">#REF!</definedName>
    <definedName name="_7_0überlx." localSheetId="6">#REF!</definedName>
    <definedName name="_7_0überlx." localSheetId="11">#REF!</definedName>
    <definedName name="_7_0überlx.">#REF!</definedName>
    <definedName name="_7_2004009P1" localSheetId="6">#REF!</definedName>
    <definedName name="_7_2004009P1" localSheetId="11">#REF!</definedName>
    <definedName name="_7_2004009P1">#REF!</definedName>
    <definedName name="_7_2004012P1" localSheetId="6">#REF!</definedName>
    <definedName name="_7_2004012P1" localSheetId="11">#REF!</definedName>
    <definedName name="_7_2004012P1">#REF!</definedName>
    <definedName name="_70__123Graph_BChart_9C" localSheetId="37" hidden="1">#REF!</definedName>
    <definedName name="_70__123Graph_BChart_9C" localSheetId="23" hidden="1">#REF!</definedName>
    <definedName name="_70__123Graph_BChart_9C" localSheetId="6" hidden="1">#REF!</definedName>
    <definedName name="_70__123Graph_BChart_9C" localSheetId="11" hidden="1">#REF!</definedName>
    <definedName name="_70__123Graph_BChart_9C" hidden="1">#REF!</definedName>
    <definedName name="_70__123Graph_DCHART_31" localSheetId="37" hidden="1">#REF!</definedName>
    <definedName name="_70__123Graph_DCHART_31" localSheetId="23" hidden="1">#REF!</definedName>
    <definedName name="_70__123Graph_DCHART_31" localSheetId="6" hidden="1">#REF!</definedName>
    <definedName name="_70__123Graph_DCHART_31" localSheetId="11" hidden="1">#REF!</definedName>
    <definedName name="_70__123Graph_DCHART_31" hidden="1">#REF!</definedName>
    <definedName name="_70__123Graph_DCHART_7" localSheetId="37" hidden="1">#REF!</definedName>
    <definedName name="_70__123Graph_DCHART_7" localSheetId="23" hidden="1">#REF!</definedName>
    <definedName name="_70__123Graph_DCHART_7" localSheetId="6" hidden="1">#REF!</definedName>
    <definedName name="_70__123Graph_DCHART_7" localSheetId="11" hidden="1">#REF!</definedName>
    <definedName name="_70__123Graph_DCHART_7" hidden="1">#REF!</definedName>
    <definedName name="_70__FDSAUDITLINK__" hidden="1">{"fdsup://directions/FAT Viewer?action=UPDATE&amp;creator=factset&amp;DYN_ARGS=TRUE&amp;DOC_NAME=FAT:FQL_AUDITING_CLIENT_TEMPLATE.FAT&amp;display_string=Audit&amp;VAR:KEY=YRYBKNMPOH&amp;VAR:QUERY=UkdGX0VOVFJQUl9WQUxfREFJTFkoNDA4NTcsLCwsVVNELCwnRElMJyk=&amp;WINDOW=FIRST_POPUP&amp;HEIGHT=45","0&amp;WIDTH=450&amp;START_MAXIMIZED=FALSE&amp;VAR:CALENDAR=FIVEDAY&amp;VAR:SYMBOL=B03VZ3&amp;VAR:INDEX=0"}</definedName>
    <definedName name="_70__FDSAUDITLINK___1" hidden="1">{"fdsup://directions/FAT Viewer?action=UPDATE&amp;creator=factset&amp;DYN_ARGS=TRUE&amp;DOC_NAME=FAT:FQL_AUDITING_CLIENT_TEMPLATE.FAT&amp;display_string=Audit&amp;VAR:KEY=YRYBKNMPOH&amp;VAR:QUERY=UkdGX0VOVFJQUl9WQUxfREFJTFkoNDA4NTcsLCwsVVNELCwnRElMJyk=&amp;WINDOW=FIRST_POPUP&amp;HEIGHT=45","0&amp;WIDTH=450&amp;START_MAXIMIZED=FALSE&amp;VAR:CALENDAR=FIVEDAY&amp;VAR:SYMBOL=B03VZ3&amp;VAR:INDEX=0"}</definedName>
    <definedName name="_70__FDSAUDITLINK___2" hidden="1">{"fdsup://directions/FAT Viewer?action=UPDATE&amp;creator=factset&amp;DYN_ARGS=TRUE&amp;DOC_NAME=FAT:FQL_AUDITING_CLIENT_TEMPLATE.FAT&amp;display_string=Audit&amp;VAR:KEY=YRYBKNMPOH&amp;VAR:QUERY=UkdGX0VOVFJQUl9WQUxfREFJTFkoNDA4NTcsLCwsVVNELCwnRElMJyk=&amp;WINDOW=FIRST_POPUP&amp;HEIGHT=45","0&amp;WIDTH=450&amp;START_MAXIMIZED=FALSE&amp;VAR:CALENDAR=FIVEDAY&amp;VAR:SYMBOL=B03VZ3&amp;VAR:INDEX=0"}</definedName>
    <definedName name="_70__FDSAUDITLINK___3" hidden="1">{"fdsup://directions/FAT Viewer?action=UPDATE&amp;creator=factset&amp;DYN_ARGS=TRUE&amp;DOC_NAME=FAT:FQL_AUDITING_CLIENT_TEMPLATE.FAT&amp;display_string=Audit&amp;VAR:KEY=YRYBKNMPOH&amp;VAR:QUERY=UkdGX0VOVFJQUl9WQUxfREFJTFkoNDA4NTcsLCwsVVNELCwnRElMJyk=&amp;WINDOW=FIRST_POPUP&amp;HEIGHT=45","0&amp;WIDTH=450&amp;START_MAXIMIZED=FALSE&amp;VAR:CALENDAR=FIVEDAY&amp;VAR:SYMBOL=B03VZ3&amp;VAR:INDEX=0"}</definedName>
    <definedName name="_701应付" localSheetId="6">#REF!</definedName>
    <definedName name="_701应付" localSheetId="11">#REF!</definedName>
    <definedName name="_701应付">#REF!</definedName>
    <definedName name="_705__FDSAUDITLINK__" hidden="1">{"fdsup://Directions/FactSet Auditing Viewer?action=AUDIT_VALUE&amp;DB=129&amp;ID1=635353&amp;VALUEID=01001&amp;SDATE=2009&amp;PERIODTYPE=ANN_STD&amp;SCFT=3&amp;window=popup_no_bar&amp;width=385&amp;height=120&amp;START_MAXIMIZED=FALSE&amp;creator=factset&amp;display_string=Audit"}</definedName>
    <definedName name="_705__FDSAUDITLINK___1" hidden="1">{"fdsup://Directions/FactSet Auditing Viewer?action=AUDIT_VALUE&amp;DB=129&amp;ID1=635353&amp;VALUEID=01001&amp;SDATE=2009&amp;PERIODTYPE=ANN_STD&amp;SCFT=3&amp;window=popup_no_bar&amp;width=385&amp;height=120&amp;START_MAXIMIZED=FALSE&amp;creator=factset&amp;display_string=Audit"}</definedName>
    <definedName name="_705__FDSAUDITLINK___2" hidden="1">{"fdsup://Directions/FactSet Auditing Viewer?action=AUDIT_VALUE&amp;DB=129&amp;ID1=635353&amp;VALUEID=01001&amp;SDATE=2009&amp;PERIODTYPE=ANN_STD&amp;SCFT=3&amp;window=popup_no_bar&amp;width=385&amp;height=120&amp;START_MAXIMIZED=FALSE&amp;creator=factset&amp;display_string=Audit"}</definedName>
    <definedName name="_705__FDSAUDITLINK___3" hidden="1">{"fdsup://Directions/FactSet Auditing Viewer?action=AUDIT_VALUE&amp;DB=129&amp;ID1=635353&amp;VALUEID=01001&amp;SDATE=2009&amp;PERIODTYPE=ANN_STD&amp;SCFT=3&amp;window=popup_no_bar&amp;width=385&amp;height=120&amp;START_MAXIMIZED=FALSE&amp;creator=factset&amp;display_string=Audit"}</definedName>
    <definedName name="_706__FDSAUDITLINK__" hidden="1">{"fdsup://Directions/FactSet Auditing Viewer?action=AUDIT_VALUE&amp;DB=129&amp;ID1=B05NXN&amp;VALUEID=01001&amp;SDATE=2010&amp;PERIODTYPE=ANN_STD&amp;SCFT=3&amp;window=popup_no_bar&amp;width=385&amp;height=120&amp;START_MAXIMIZED=FALSE&amp;creator=factset&amp;display_string=Audit"}</definedName>
    <definedName name="_706__FDSAUDITLINK___1" hidden="1">{"fdsup://Directions/FactSet Auditing Viewer?action=AUDIT_VALUE&amp;DB=129&amp;ID1=B05NXN&amp;VALUEID=01001&amp;SDATE=2010&amp;PERIODTYPE=ANN_STD&amp;SCFT=3&amp;window=popup_no_bar&amp;width=385&amp;height=120&amp;START_MAXIMIZED=FALSE&amp;creator=factset&amp;display_string=Audit"}</definedName>
    <definedName name="_706__FDSAUDITLINK___2" hidden="1">{"fdsup://Directions/FactSet Auditing Viewer?action=AUDIT_VALUE&amp;DB=129&amp;ID1=B05NXN&amp;VALUEID=01001&amp;SDATE=2010&amp;PERIODTYPE=ANN_STD&amp;SCFT=3&amp;window=popup_no_bar&amp;width=385&amp;height=120&amp;START_MAXIMIZED=FALSE&amp;creator=factset&amp;display_string=Audit"}</definedName>
    <definedName name="_706__FDSAUDITLINK___3" hidden="1">{"fdsup://Directions/FactSet Auditing Viewer?action=AUDIT_VALUE&amp;DB=129&amp;ID1=B05NXN&amp;VALUEID=01001&amp;SDATE=2010&amp;PERIODTYPE=ANN_STD&amp;SCFT=3&amp;window=popup_no_bar&amp;width=385&amp;height=120&amp;START_MAXIMIZED=FALSE&amp;creator=factset&amp;display_string=Audit"}</definedName>
    <definedName name="_707__FDSAUDITLINK__" hidden="1">{"fdsup://Directions/FactSet Auditing Viewer?action=AUDIT_VALUE&amp;DB=129&amp;ID1=628193&amp;VALUEID=01001&amp;SDATE=2011&amp;PERIODTYPE=ANN_STD&amp;SCFT=3&amp;window=popup_no_bar&amp;width=385&amp;height=120&amp;START_MAXIMIZED=FALSE&amp;creator=factset&amp;display_string=Audit"}</definedName>
    <definedName name="_707__FDSAUDITLINK___1" hidden="1">{"fdsup://Directions/FactSet Auditing Viewer?action=AUDIT_VALUE&amp;DB=129&amp;ID1=628193&amp;VALUEID=01001&amp;SDATE=2011&amp;PERIODTYPE=ANN_STD&amp;SCFT=3&amp;window=popup_no_bar&amp;width=385&amp;height=120&amp;START_MAXIMIZED=FALSE&amp;creator=factset&amp;display_string=Audit"}</definedName>
    <definedName name="_707__FDSAUDITLINK___2" hidden="1">{"fdsup://Directions/FactSet Auditing Viewer?action=AUDIT_VALUE&amp;DB=129&amp;ID1=628193&amp;VALUEID=01001&amp;SDATE=2011&amp;PERIODTYPE=ANN_STD&amp;SCFT=3&amp;window=popup_no_bar&amp;width=385&amp;height=120&amp;START_MAXIMIZED=FALSE&amp;creator=factset&amp;display_string=Audit"}</definedName>
    <definedName name="_707__FDSAUDITLINK___3" hidden="1">{"fdsup://Directions/FactSet Auditing Viewer?action=AUDIT_VALUE&amp;DB=129&amp;ID1=628193&amp;VALUEID=01001&amp;SDATE=2011&amp;PERIODTYPE=ANN_STD&amp;SCFT=3&amp;window=popup_no_bar&amp;width=385&amp;height=120&amp;START_MAXIMIZED=FALSE&amp;creator=factset&amp;display_string=Audit"}</definedName>
    <definedName name="_708__FDSAUDITLINK__" hidden="1">{"fdsup://Directions/FactSet Auditing Viewer?action=AUDIT_VALUE&amp;DB=129&amp;ID1=628193&amp;VALUEID=01001&amp;SDATE=2008&amp;PERIODTYPE=ANN_STD&amp;SCFT=3&amp;window=popup_no_bar&amp;width=385&amp;height=120&amp;START_MAXIMIZED=FALSE&amp;creator=factset&amp;display_string=Audit"}</definedName>
    <definedName name="_708__FDSAUDITLINK___1" hidden="1">{"fdsup://Directions/FactSet Auditing Viewer?action=AUDIT_VALUE&amp;DB=129&amp;ID1=628193&amp;VALUEID=01001&amp;SDATE=2008&amp;PERIODTYPE=ANN_STD&amp;SCFT=3&amp;window=popup_no_bar&amp;width=385&amp;height=120&amp;START_MAXIMIZED=FALSE&amp;creator=factset&amp;display_string=Audit"}</definedName>
    <definedName name="_708__FDSAUDITLINK___2" hidden="1">{"fdsup://Directions/FactSet Auditing Viewer?action=AUDIT_VALUE&amp;DB=129&amp;ID1=628193&amp;VALUEID=01001&amp;SDATE=2008&amp;PERIODTYPE=ANN_STD&amp;SCFT=3&amp;window=popup_no_bar&amp;width=385&amp;height=120&amp;START_MAXIMIZED=FALSE&amp;creator=factset&amp;display_string=Audit"}</definedName>
    <definedName name="_708__FDSAUDITLINK___3" hidden="1">{"fdsup://Directions/FactSet Auditing Viewer?action=AUDIT_VALUE&amp;DB=129&amp;ID1=628193&amp;VALUEID=01001&amp;SDATE=2008&amp;PERIODTYPE=ANN_STD&amp;SCFT=3&amp;window=popup_no_bar&amp;width=385&amp;height=120&amp;START_MAXIMIZED=FALSE&amp;creator=factset&amp;display_string=Audit"}</definedName>
    <definedName name="_709__FDSAUDITLINK__" hidden="1">{"fdsup://Directions/FactSet Auditing Viewer?action=AUDIT_VALUE&amp;DB=129&amp;ID1=674395&amp;VALUEID=01001&amp;SDATE=2010&amp;PERIODTYPE=ANN_STD&amp;SCFT=3&amp;window=popup_no_bar&amp;width=385&amp;height=120&amp;START_MAXIMIZED=FALSE&amp;creator=factset&amp;display_string=Audit"}</definedName>
    <definedName name="_709__FDSAUDITLINK___1" hidden="1">{"fdsup://Directions/FactSet Auditing Viewer?action=AUDIT_VALUE&amp;DB=129&amp;ID1=674395&amp;VALUEID=01001&amp;SDATE=2010&amp;PERIODTYPE=ANN_STD&amp;SCFT=3&amp;window=popup_no_bar&amp;width=385&amp;height=120&amp;START_MAXIMIZED=FALSE&amp;creator=factset&amp;display_string=Audit"}</definedName>
    <definedName name="_709__FDSAUDITLINK___2" hidden="1">{"fdsup://Directions/FactSet Auditing Viewer?action=AUDIT_VALUE&amp;DB=129&amp;ID1=674395&amp;VALUEID=01001&amp;SDATE=2010&amp;PERIODTYPE=ANN_STD&amp;SCFT=3&amp;window=popup_no_bar&amp;width=385&amp;height=120&amp;START_MAXIMIZED=FALSE&amp;creator=factset&amp;display_string=Audit"}</definedName>
    <definedName name="_709__FDSAUDITLINK___3" hidden="1">{"fdsup://Directions/FactSet Auditing Viewer?action=AUDIT_VALUE&amp;DB=129&amp;ID1=674395&amp;VALUEID=01001&amp;SDATE=2010&amp;PERIODTYPE=ANN_STD&amp;SCFT=3&amp;window=popup_no_bar&amp;width=385&amp;height=120&amp;START_MAXIMIZED=FALSE&amp;creator=factset&amp;display_string=Audit"}</definedName>
    <definedName name="_71__123Graph_CChart_1AA" localSheetId="37" hidden="1">#REF!</definedName>
    <definedName name="_71__123Graph_CChart_1AA" localSheetId="23" hidden="1">#REF!</definedName>
    <definedName name="_71__123Graph_CChart_1AA" localSheetId="6" hidden="1">#REF!</definedName>
    <definedName name="_71__123Graph_CChart_1AA" localSheetId="11" hidden="1">#REF!</definedName>
    <definedName name="_71__123Graph_CChart_1AA" hidden="1">#REF!</definedName>
    <definedName name="_71__123Graph_DCHART_4" localSheetId="37" hidden="1">#REF!</definedName>
    <definedName name="_71__123Graph_DCHART_4" localSheetId="23" hidden="1">#REF!</definedName>
    <definedName name="_71__123Graph_DCHART_4" localSheetId="6" hidden="1">#REF!</definedName>
    <definedName name="_71__123Graph_DCHART_4" localSheetId="11" hidden="1">#REF!</definedName>
    <definedName name="_71__123Graph_DCHART_4" hidden="1">#REF!</definedName>
    <definedName name="_71__123Graph_DCHART_8" localSheetId="37" hidden="1">#REF!</definedName>
    <definedName name="_71__123Graph_DCHART_8" localSheetId="23" hidden="1">#REF!</definedName>
    <definedName name="_71__123Graph_DCHART_8" localSheetId="6" hidden="1">#REF!</definedName>
    <definedName name="_71__123Graph_DCHART_8" localSheetId="11" hidden="1">#REF!</definedName>
    <definedName name="_71__123Graph_DCHART_8" hidden="1">#REF!</definedName>
    <definedName name="_71__FDSAUDITLINK__" hidden="1">{"fdsup://directions/FAT Viewer?action=UPDATE&amp;creator=factset&amp;DYN_ARGS=TRUE&amp;DOC_NAME=FAT:FQL_AUDITING_CLIENT_TEMPLATE.FAT&amp;display_string=Audit&amp;VAR:KEY=QHCLINUDKV&amp;VAR:QUERY=UkdGX1BBWV9PVVRfUkFUSU8oQU5OLDIwMDksLCwsLCxOT0FVRElUKQ==&amp;WINDOW=FIRST_POPUP&amp;HEIGHT=45","0&amp;WIDTH=450&amp;START_MAXIMIZED=FALSE&amp;VAR:CALENDAR=FIVEDAY&amp;VAR:SYMBOL=680741&amp;VAR:INDEX=0"}</definedName>
    <definedName name="_71__FDSAUDITLINK___1" hidden="1">{"fdsup://directions/FAT Viewer?action=UPDATE&amp;creator=factset&amp;DYN_ARGS=TRUE&amp;DOC_NAME=FAT:FQL_AUDITING_CLIENT_TEMPLATE.FAT&amp;display_string=Audit&amp;VAR:KEY=QHCLINUDKV&amp;VAR:QUERY=UkdGX1BBWV9PVVRfUkFUSU8oQU5OLDIwMDksLCwsLCxOT0FVRElUKQ==&amp;WINDOW=FIRST_POPUP&amp;HEIGHT=45","0&amp;WIDTH=450&amp;START_MAXIMIZED=FALSE&amp;VAR:CALENDAR=FIVEDAY&amp;VAR:SYMBOL=680741&amp;VAR:INDEX=0"}</definedName>
    <definedName name="_71__FDSAUDITLINK___2" hidden="1">{"fdsup://directions/FAT Viewer?action=UPDATE&amp;creator=factset&amp;DYN_ARGS=TRUE&amp;DOC_NAME=FAT:FQL_AUDITING_CLIENT_TEMPLATE.FAT&amp;display_string=Audit&amp;VAR:KEY=QHCLINUDKV&amp;VAR:QUERY=UkdGX1BBWV9PVVRfUkFUSU8oQU5OLDIwMDksLCwsLCxOT0FVRElUKQ==&amp;WINDOW=FIRST_POPUP&amp;HEIGHT=45","0&amp;WIDTH=450&amp;START_MAXIMIZED=FALSE&amp;VAR:CALENDAR=FIVEDAY&amp;VAR:SYMBOL=680741&amp;VAR:INDEX=0"}</definedName>
    <definedName name="_71__FDSAUDITLINK___3" hidden="1">{"fdsup://directions/FAT Viewer?action=UPDATE&amp;creator=factset&amp;DYN_ARGS=TRUE&amp;DOC_NAME=FAT:FQL_AUDITING_CLIENT_TEMPLATE.FAT&amp;display_string=Audit&amp;VAR:KEY=QHCLINUDKV&amp;VAR:QUERY=UkdGX1BBWV9PVVRfUkFUSU8oQU5OLDIwMDksLCwsLCxOT0FVRElUKQ==&amp;WINDOW=FIRST_POPUP&amp;HEIGHT=45","0&amp;WIDTH=450&amp;START_MAXIMIZED=FALSE&amp;VAR:CALENDAR=FIVEDAY&amp;VAR:SYMBOL=680741&amp;VAR:INDEX=0"}</definedName>
    <definedName name="_72__123Graph_CChart_1AB" localSheetId="37" hidden="1">#REF!</definedName>
    <definedName name="_72__123Graph_CChart_1AB" localSheetId="23" hidden="1">#REF!</definedName>
    <definedName name="_72__123Graph_CChart_1AB" localSheetId="6" hidden="1">#REF!</definedName>
    <definedName name="_72__123Graph_CChart_1AB" localSheetId="11" hidden="1">#REF!</definedName>
    <definedName name="_72__123Graph_CChart_1AB" hidden="1">#REF!</definedName>
    <definedName name="_72__123Graph_DCHART_5" localSheetId="37" hidden="1">#REF!</definedName>
    <definedName name="_72__123Graph_DCHART_5" localSheetId="23" hidden="1">#REF!</definedName>
    <definedName name="_72__123Graph_DCHART_5" localSheetId="6" hidden="1">#REF!</definedName>
    <definedName name="_72__123Graph_DCHART_5" localSheetId="11" hidden="1">#REF!</definedName>
    <definedName name="_72__123Graph_DCHART_5" hidden="1">#REF!</definedName>
    <definedName name="_72__123Graph_DCHART_9" localSheetId="37" hidden="1">#REF!</definedName>
    <definedName name="_72__123Graph_DCHART_9" localSheetId="23" hidden="1">#REF!</definedName>
    <definedName name="_72__123Graph_DCHART_9" localSheetId="6" hidden="1">#REF!</definedName>
    <definedName name="_72__123Graph_DCHART_9" localSheetId="11" hidden="1">#REF!</definedName>
    <definedName name="_72__123Graph_DCHART_9" hidden="1">#REF!</definedName>
    <definedName name="_72__FDSAUDITLINK__" hidden="1">{"fdsup://directions/FAT Viewer?action=UPDATE&amp;creator=factset&amp;DYN_ARGS=TRUE&amp;DOC_NAME=FAT:FQL_AUDITING_CLIENT_TEMPLATE.FAT&amp;display_string=Audit&amp;VAR:KEY=GHAXMNMHWR&amp;VAR:QUERY=UkdGX1BBWV9PVVRfUkFUSU8oQU5OLDIwMDksLCwsLCxOT0FVRElUKQ==&amp;WINDOW=FIRST_POPUP&amp;HEIGHT=45","0&amp;WIDTH=450&amp;START_MAXIMIZED=FALSE&amp;VAR:CALENDAR=FIVEDAY&amp;VAR:SYMBOL=B08YDG&amp;VAR:INDEX=0"}</definedName>
    <definedName name="_72__FDSAUDITLINK___1" hidden="1">{"fdsup://directions/FAT Viewer?action=UPDATE&amp;creator=factset&amp;DYN_ARGS=TRUE&amp;DOC_NAME=FAT:FQL_AUDITING_CLIENT_TEMPLATE.FAT&amp;display_string=Audit&amp;VAR:KEY=GHAXMNMHWR&amp;VAR:QUERY=UkdGX1BBWV9PVVRfUkFUSU8oQU5OLDIwMDksLCwsLCxOT0FVRElUKQ==&amp;WINDOW=FIRST_POPUP&amp;HEIGHT=45","0&amp;WIDTH=450&amp;START_MAXIMIZED=FALSE&amp;VAR:CALENDAR=FIVEDAY&amp;VAR:SYMBOL=B08YDG&amp;VAR:INDEX=0"}</definedName>
    <definedName name="_72__FDSAUDITLINK___2" hidden="1">{"fdsup://directions/FAT Viewer?action=UPDATE&amp;creator=factset&amp;DYN_ARGS=TRUE&amp;DOC_NAME=FAT:FQL_AUDITING_CLIENT_TEMPLATE.FAT&amp;display_string=Audit&amp;VAR:KEY=GHAXMNMHWR&amp;VAR:QUERY=UkdGX1BBWV9PVVRfUkFUSU8oQU5OLDIwMDksLCwsLCxOT0FVRElUKQ==&amp;WINDOW=FIRST_POPUP&amp;HEIGHT=45","0&amp;WIDTH=450&amp;START_MAXIMIZED=FALSE&amp;VAR:CALENDAR=FIVEDAY&amp;VAR:SYMBOL=B08YDG&amp;VAR:INDEX=0"}</definedName>
    <definedName name="_72__FDSAUDITLINK___3" hidden="1">{"fdsup://directions/FAT Viewer?action=UPDATE&amp;creator=factset&amp;DYN_ARGS=TRUE&amp;DOC_NAME=FAT:FQL_AUDITING_CLIENT_TEMPLATE.FAT&amp;display_string=Audit&amp;VAR:KEY=GHAXMNMHWR&amp;VAR:QUERY=UkdGX1BBWV9PVVRfUkFUSU8oQU5OLDIwMDksLCwsLCxOT0FVRElUKQ==&amp;WINDOW=FIRST_POPUP&amp;HEIGHT=45","0&amp;WIDTH=450&amp;START_MAXIMIZED=FALSE&amp;VAR:CALENDAR=FIVEDAY&amp;VAR:SYMBOL=B08YDG&amp;VAR:INDEX=0"}</definedName>
    <definedName name="_7290810" localSheetId="6">#REF!</definedName>
    <definedName name="_7290810" localSheetId="11">#REF!</definedName>
    <definedName name="_7290810">#REF!</definedName>
    <definedName name="_72s3_" hidden="1">{#N/A,#N/A,FALSE,"UNIT";#N/A,#N/A,FALSE,"UNIT";#N/A,#N/A,FALSE,"계정"}</definedName>
    <definedName name="_73__123Graph_CChart_1AE" localSheetId="37" hidden="1">#REF!</definedName>
    <definedName name="_73__123Graph_CChart_1AE" localSheetId="23" hidden="1">#REF!</definedName>
    <definedName name="_73__123Graph_CChart_1AE" localSheetId="6" hidden="1">#REF!</definedName>
    <definedName name="_73__123Graph_CChart_1AE" localSheetId="11" hidden="1">#REF!</definedName>
    <definedName name="_73__123Graph_CChart_1AE" hidden="1">#REF!</definedName>
    <definedName name="_73__123Graph_E_Chart_1A" localSheetId="37" hidden="1">#REF!</definedName>
    <definedName name="_73__123Graph_E_Chart_1A" localSheetId="23" hidden="1">#REF!</definedName>
    <definedName name="_73__123Graph_E_Chart_1A" localSheetId="6" hidden="1">#REF!</definedName>
    <definedName name="_73__123Graph_E_Chart_1A" localSheetId="11" hidden="1">#REF!</definedName>
    <definedName name="_73__123Graph_E_Chart_1A" hidden="1">#REF!</definedName>
    <definedName name="_73__FDSAUDITLINK__" hidden="1">{"fdsup://directions/FAT Viewer?action=UPDATE&amp;creator=factset&amp;DYN_ARGS=TRUE&amp;DOC_NAME=FAT:FQL_AUDITING_CLIENT_TEMPLATE.FAT&amp;display_string=Audit&amp;VAR:KEY=KNUPEJMJUX&amp;VAR:QUERY=UkdGX0VOVFJQUl9WQUxfREFJTFkoNDA4NDgsLCwsVVNELCwnRElMJyk=&amp;WINDOW=FIRST_POPUP&amp;HEIGHT=45","0&amp;WIDTH=450&amp;START_MAXIMIZED=FALSE&amp;VAR:CALENDAR=FIVEDAY&amp;VAR:SYMBOL=B725S2&amp;VAR:INDEX=0"}</definedName>
    <definedName name="_73__FDSAUDITLINK___1" hidden="1">{"fdsup://directions/FAT Viewer?action=UPDATE&amp;creator=factset&amp;DYN_ARGS=TRUE&amp;DOC_NAME=FAT:FQL_AUDITING_CLIENT_TEMPLATE.FAT&amp;display_string=Audit&amp;VAR:KEY=KNUPEJMJUX&amp;VAR:QUERY=UkdGX0VOVFJQUl9WQUxfREFJTFkoNDA4NDgsLCwsVVNELCwnRElMJyk=&amp;WINDOW=FIRST_POPUP&amp;HEIGHT=45","0&amp;WIDTH=450&amp;START_MAXIMIZED=FALSE&amp;VAR:CALENDAR=FIVEDAY&amp;VAR:SYMBOL=B725S2&amp;VAR:INDEX=0"}</definedName>
    <definedName name="_73__FDSAUDITLINK___2" hidden="1">{"fdsup://directions/FAT Viewer?action=UPDATE&amp;creator=factset&amp;DYN_ARGS=TRUE&amp;DOC_NAME=FAT:FQL_AUDITING_CLIENT_TEMPLATE.FAT&amp;display_string=Audit&amp;VAR:KEY=KNUPEJMJUX&amp;VAR:QUERY=UkdGX0VOVFJQUl9WQUxfREFJTFkoNDA4NDgsLCwsVVNELCwnRElMJyk=&amp;WINDOW=FIRST_POPUP&amp;HEIGHT=45","0&amp;WIDTH=450&amp;START_MAXIMIZED=FALSE&amp;VAR:CALENDAR=FIVEDAY&amp;VAR:SYMBOL=B725S2&amp;VAR:INDEX=0"}</definedName>
    <definedName name="_73__FDSAUDITLINK___3" hidden="1">{"fdsup://directions/FAT Viewer?action=UPDATE&amp;creator=factset&amp;DYN_ARGS=TRUE&amp;DOC_NAME=FAT:FQL_AUDITING_CLIENT_TEMPLATE.FAT&amp;display_string=Audit&amp;VAR:KEY=KNUPEJMJUX&amp;VAR:QUERY=UkdGX0VOVFJQUl9WQUxfREFJTFkoNDA4NDgsLCwsVVNELCwnRElMJyk=&amp;WINDOW=FIRST_POPUP&amp;HEIGHT=45","0&amp;WIDTH=450&amp;START_MAXIMIZED=FALSE&amp;VAR:CALENDAR=FIVEDAY&amp;VAR:SYMBOL=B725S2&amp;VAR:INDEX=0"}</definedName>
    <definedName name="_74__123Graph_CChart_1AF" localSheetId="37" hidden="1">#REF!</definedName>
    <definedName name="_74__123Graph_CChart_1AF" localSheetId="23" hidden="1">#REF!</definedName>
    <definedName name="_74__123Graph_CChart_1AF" localSheetId="6" hidden="1">#REF!</definedName>
    <definedName name="_74__123Graph_CChart_1AF" localSheetId="11" hidden="1">#REF!</definedName>
    <definedName name="_74__123Graph_CChart_1AF" hidden="1">#REF!</definedName>
    <definedName name="_74__123Graph_DCHART_7" localSheetId="37" hidden="1">#REF!</definedName>
    <definedName name="_74__123Graph_DCHART_7" localSheetId="23" hidden="1">#REF!</definedName>
    <definedName name="_74__123Graph_DCHART_7" localSheetId="6" hidden="1">#REF!</definedName>
    <definedName name="_74__123Graph_DCHART_7" localSheetId="11" hidden="1">#REF!</definedName>
    <definedName name="_74__123Graph_DCHART_7" hidden="1">#REF!</definedName>
    <definedName name="_74__123Graph_ECHART_10" localSheetId="37" hidden="1">#REF!</definedName>
    <definedName name="_74__123Graph_ECHART_10" localSheetId="23" hidden="1">#REF!</definedName>
    <definedName name="_74__123Graph_ECHART_10" localSheetId="6" hidden="1">#REF!</definedName>
    <definedName name="_74__123Graph_ECHART_10" localSheetId="11" hidden="1">#REF!</definedName>
    <definedName name="_74__123Graph_ECHART_10" hidden="1">#REF!</definedName>
    <definedName name="_74__FDSAUDITLINK__" hidden="1">{"fdsup://directions/FAT Viewer?action=UPDATE&amp;creator=factset&amp;DYN_ARGS=TRUE&amp;DOC_NAME=FAT:FQL_AUDITING_CLIENT_TEMPLATE.FAT&amp;display_string=Audit&amp;VAR:KEY=WLEFSTYTWX&amp;VAR:QUERY=UkdGX0VOVFJQUl9WQUxfREFJTFkoNDA4NTcsLCwsVVNELCwnRElMJyk=&amp;WINDOW=FIRST_POPUP&amp;HEIGHT=45","0&amp;WIDTH=450&amp;START_MAXIMIZED=FALSE&amp;VAR:CALENDAR=FIVEDAY&amp;VAR:SYMBOL=680741&amp;VAR:INDEX=0"}</definedName>
    <definedName name="_74__FDSAUDITLINK___1" hidden="1">{"fdsup://directions/FAT Viewer?action=UPDATE&amp;creator=factset&amp;DYN_ARGS=TRUE&amp;DOC_NAME=FAT:FQL_AUDITING_CLIENT_TEMPLATE.FAT&amp;display_string=Audit&amp;VAR:KEY=WLEFSTYTWX&amp;VAR:QUERY=UkdGX0VOVFJQUl9WQUxfREFJTFkoNDA4NTcsLCwsVVNELCwnRElMJyk=&amp;WINDOW=FIRST_POPUP&amp;HEIGHT=45","0&amp;WIDTH=450&amp;START_MAXIMIZED=FALSE&amp;VAR:CALENDAR=FIVEDAY&amp;VAR:SYMBOL=680741&amp;VAR:INDEX=0"}</definedName>
    <definedName name="_74__FDSAUDITLINK___2" hidden="1">{"fdsup://directions/FAT Viewer?action=UPDATE&amp;creator=factset&amp;DYN_ARGS=TRUE&amp;DOC_NAME=FAT:FQL_AUDITING_CLIENT_TEMPLATE.FAT&amp;display_string=Audit&amp;VAR:KEY=WLEFSTYTWX&amp;VAR:QUERY=UkdGX0VOVFJQUl9WQUxfREFJTFkoNDA4NTcsLCwsVVNELCwnRElMJyk=&amp;WINDOW=FIRST_POPUP&amp;HEIGHT=45","0&amp;WIDTH=450&amp;START_MAXIMIZED=FALSE&amp;VAR:CALENDAR=FIVEDAY&amp;VAR:SYMBOL=680741&amp;VAR:INDEX=0"}</definedName>
    <definedName name="_74__FDSAUDITLINK___3" hidden="1">{"fdsup://directions/FAT Viewer?action=UPDATE&amp;creator=factset&amp;DYN_ARGS=TRUE&amp;DOC_NAME=FAT:FQL_AUDITING_CLIENT_TEMPLATE.FAT&amp;display_string=Audit&amp;VAR:KEY=WLEFSTYTWX&amp;VAR:QUERY=UkdGX0VOVFJQUl9WQUxfREFJTFkoNDA4NTcsLCwsVVNELCwnRElMJyk=&amp;WINDOW=FIRST_POPUP&amp;HEIGHT=45","0&amp;WIDTH=450&amp;START_MAXIMIZED=FALSE&amp;VAR:CALENDAR=FIVEDAY&amp;VAR:SYMBOL=680741&amp;VAR:INDEX=0"}</definedName>
    <definedName name="_75__123Graph_CChart_1B" localSheetId="37" hidden="1">#REF!</definedName>
    <definedName name="_75__123Graph_CChart_1B" localSheetId="23" hidden="1">#REF!</definedName>
    <definedName name="_75__123Graph_CChart_1B" localSheetId="6" hidden="1">#REF!</definedName>
    <definedName name="_75__123Graph_CChart_1B" localSheetId="11" hidden="1">#REF!</definedName>
    <definedName name="_75__123Graph_CChart_1B" hidden="1">#REF!</definedName>
    <definedName name="_75__123Graph_DCHART_8" localSheetId="37" hidden="1">#REF!</definedName>
    <definedName name="_75__123Graph_DCHART_8" localSheetId="23" hidden="1">#REF!</definedName>
    <definedName name="_75__123Graph_DCHART_8" localSheetId="6" hidden="1">#REF!</definedName>
    <definedName name="_75__123Graph_DCHART_8" localSheetId="11" hidden="1">#REF!</definedName>
    <definedName name="_75__123Graph_DCHART_8" hidden="1">#REF!</definedName>
    <definedName name="_75__123Graph_ECHART_11" localSheetId="37" hidden="1">#REF!</definedName>
    <definedName name="_75__123Graph_ECHART_11" localSheetId="23" hidden="1">#REF!</definedName>
    <definedName name="_75__123Graph_ECHART_11" localSheetId="6" hidden="1">#REF!</definedName>
    <definedName name="_75__123Graph_ECHART_11" localSheetId="11" hidden="1">#REF!</definedName>
    <definedName name="_75__123Graph_ECHART_11" hidden="1">#REF!</definedName>
    <definedName name="_75__FDSAUDITLINK__" hidden="1">{"fdsup://directions/FAT Viewer?action=UPDATE&amp;creator=factset&amp;DYN_ARGS=TRUE&amp;DOC_NAME=FAT:FQL_AUDITING_CLIENT_TEMPLATE.FAT&amp;display_string=Audit&amp;VAR:KEY=QXSFAVOBWF&amp;VAR:QUERY=UkdGX0VOVFJQUl9WQUxfREFJTFkoNDA4NTcsLCwsVVNELCwnRElMJyk=&amp;WINDOW=FIRST_POPUP&amp;HEIGHT=45","0&amp;WIDTH=450&amp;START_MAXIMIZED=FALSE&amp;VAR:CALENDAR=FIVEDAY&amp;VAR:SYMBOL=B08YDG&amp;VAR:INDEX=0"}</definedName>
    <definedName name="_75__FDSAUDITLINK___1" hidden="1">{"fdsup://directions/FAT Viewer?action=UPDATE&amp;creator=factset&amp;DYN_ARGS=TRUE&amp;DOC_NAME=FAT:FQL_AUDITING_CLIENT_TEMPLATE.FAT&amp;display_string=Audit&amp;VAR:KEY=QXSFAVOBWF&amp;VAR:QUERY=UkdGX0VOVFJQUl9WQUxfREFJTFkoNDA4NTcsLCwsVVNELCwnRElMJyk=&amp;WINDOW=FIRST_POPUP&amp;HEIGHT=45","0&amp;WIDTH=450&amp;START_MAXIMIZED=FALSE&amp;VAR:CALENDAR=FIVEDAY&amp;VAR:SYMBOL=B08YDG&amp;VAR:INDEX=0"}</definedName>
    <definedName name="_75__FDSAUDITLINK___2" hidden="1">{"fdsup://directions/FAT Viewer?action=UPDATE&amp;creator=factset&amp;DYN_ARGS=TRUE&amp;DOC_NAME=FAT:FQL_AUDITING_CLIENT_TEMPLATE.FAT&amp;display_string=Audit&amp;VAR:KEY=QXSFAVOBWF&amp;VAR:QUERY=UkdGX0VOVFJQUl9WQUxfREFJTFkoNDA4NTcsLCwsVVNELCwnRElMJyk=&amp;WINDOW=FIRST_POPUP&amp;HEIGHT=45","0&amp;WIDTH=450&amp;START_MAXIMIZED=FALSE&amp;VAR:CALENDAR=FIVEDAY&amp;VAR:SYMBOL=B08YDG&amp;VAR:INDEX=0"}</definedName>
    <definedName name="_75__FDSAUDITLINK___3" hidden="1">{"fdsup://directions/FAT Viewer?action=UPDATE&amp;creator=factset&amp;DYN_ARGS=TRUE&amp;DOC_NAME=FAT:FQL_AUDITING_CLIENT_TEMPLATE.FAT&amp;display_string=Audit&amp;VAR:KEY=QXSFAVOBWF&amp;VAR:QUERY=UkdGX0VOVFJQUl9WQUxfREFJTFkoNDA4NTcsLCwsVVNELCwnRElMJyk=&amp;WINDOW=FIRST_POPUP&amp;HEIGHT=45","0&amp;WIDTH=450&amp;START_MAXIMIZED=FALSE&amp;VAR:CALENDAR=FIVEDAY&amp;VAR:SYMBOL=B08YDG&amp;VAR:INDEX=0"}</definedName>
    <definedName name="_76__123Graph_CChart_1C" localSheetId="37" hidden="1">#REF!</definedName>
    <definedName name="_76__123Graph_CChart_1C" localSheetId="23" hidden="1">#REF!</definedName>
    <definedName name="_76__123Graph_CChart_1C" localSheetId="6" hidden="1">#REF!</definedName>
    <definedName name="_76__123Graph_CChart_1C" localSheetId="11" hidden="1">#REF!</definedName>
    <definedName name="_76__123Graph_CChart_1C" hidden="1">#REF!</definedName>
    <definedName name="_76__123Graph_ECHART_10" localSheetId="37" hidden="1">#REF!</definedName>
    <definedName name="_76__123Graph_ECHART_10" localSheetId="23" hidden="1">#REF!</definedName>
    <definedName name="_76__123Graph_ECHART_10" localSheetId="6" hidden="1">#REF!</definedName>
    <definedName name="_76__123Graph_ECHART_10" localSheetId="11" hidden="1">#REF!</definedName>
    <definedName name="_76__123Graph_ECHART_10" hidden="1">#REF!</definedName>
    <definedName name="_76__123Graph_ECHART_12" localSheetId="37" hidden="1">#REF!</definedName>
    <definedName name="_76__123Graph_ECHART_12" localSheetId="23" hidden="1">#REF!</definedName>
    <definedName name="_76__123Graph_ECHART_12" localSheetId="6" hidden="1">#REF!</definedName>
    <definedName name="_76__123Graph_ECHART_12" localSheetId="11" hidden="1">#REF!</definedName>
    <definedName name="_76__123Graph_ECHART_12" hidden="1">#REF!</definedName>
    <definedName name="_76__FDSAUDITLINK__" hidden="1">{"fdsup://directions/FAT Viewer?action=UPDATE&amp;creator=factset&amp;DYN_ARGS=TRUE&amp;DOC_NAME=FAT:FQL_AUDITING_CLIENT_TEMPLATE.FAT&amp;display_string=Audit&amp;VAR:KEY=HOPKTELORI&amp;VAR:QUERY=UkdGX1BBWV9PVVRfUkFUSU8oQU5OLDIwMDksLCwsLCxOT0FVRElUKQ==&amp;WINDOW=FIRST_POPUP&amp;HEIGHT=45","0&amp;WIDTH=450&amp;START_MAXIMIZED=FALSE&amp;VAR:CALENDAR=FIVEDAY&amp;VAR:SYMBOL=B3PG22&amp;VAR:INDEX=0"}</definedName>
    <definedName name="_76__FDSAUDITLINK___1" hidden="1">{"fdsup://directions/FAT Viewer?action=UPDATE&amp;creator=factset&amp;DYN_ARGS=TRUE&amp;DOC_NAME=FAT:FQL_AUDITING_CLIENT_TEMPLATE.FAT&amp;display_string=Audit&amp;VAR:KEY=HOPKTELORI&amp;VAR:QUERY=UkdGX1BBWV9PVVRfUkFUSU8oQU5OLDIwMDksLCwsLCxOT0FVRElUKQ==&amp;WINDOW=FIRST_POPUP&amp;HEIGHT=45","0&amp;WIDTH=450&amp;START_MAXIMIZED=FALSE&amp;VAR:CALENDAR=FIVEDAY&amp;VAR:SYMBOL=B3PG22&amp;VAR:INDEX=0"}</definedName>
    <definedName name="_76__FDSAUDITLINK___2" hidden="1">{"fdsup://directions/FAT Viewer?action=UPDATE&amp;creator=factset&amp;DYN_ARGS=TRUE&amp;DOC_NAME=FAT:FQL_AUDITING_CLIENT_TEMPLATE.FAT&amp;display_string=Audit&amp;VAR:KEY=HOPKTELORI&amp;VAR:QUERY=UkdGX1BBWV9PVVRfUkFUSU8oQU5OLDIwMDksLCwsLCxOT0FVRElUKQ==&amp;WINDOW=FIRST_POPUP&amp;HEIGHT=45","0&amp;WIDTH=450&amp;START_MAXIMIZED=FALSE&amp;VAR:CALENDAR=FIVEDAY&amp;VAR:SYMBOL=B3PG22&amp;VAR:INDEX=0"}</definedName>
    <definedName name="_76__FDSAUDITLINK___3" hidden="1">{"fdsup://directions/FAT Viewer?action=UPDATE&amp;creator=factset&amp;DYN_ARGS=TRUE&amp;DOC_NAME=FAT:FQL_AUDITING_CLIENT_TEMPLATE.FAT&amp;display_string=Audit&amp;VAR:KEY=HOPKTELORI&amp;VAR:QUERY=UkdGX1BBWV9PVVRfUkFUSU8oQU5OLDIwMDksLCwsLCxOT0FVRElUKQ==&amp;WINDOW=FIRST_POPUP&amp;HEIGHT=45","0&amp;WIDTH=450&amp;START_MAXIMIZED=FALSE&amp;VAR:CALENDAR=FIVEDAY&amp;VAR:SYMBOL=B3PG22&amp;VAR:INDEX=0"}</definedName>
    <definedName name="_77" localSheetId="6">#REF!</definedName>
    <definedName name="_77" localSheetId="11">#REF!</definedName>
    <definedName name="_77">#REF!</definedName>
    <definedName name="_77__123Graph_CChart_1E" localSheetId="37" hidden="1">#REF!</definedName>
    <definedName name="_77__123Graph_CChart_1E" localSheetId="23" hidden="1">#REF!</definedName>
    <definedName name="_77__123Graph_CChart_1E" localSheetId="6" hidden="1">#REF!</definedName>
    <definedName name="_77__123Graph_CChart_1E" localSheetId="11" hidden="1">#REF!</definedName>
    <definedName name="_77__123Graph_CChart_1E" hidden="1">#REF!</definedName>
    <definedName name="_77__123Graph_ECHART_11" localSheetId="37" hidden="1">#REF!</definedName>
    <definedName name="_77__123Graph_ECHART_11" localSheetId="23" hidden="1">#REF!</definedName>
    <definedName name="_77__123Graph_ECHART_11" localSheetId="6" hidden="1">#REF!</definedName>
    <definedName name="_77__123Graph_ECHART_11" localSheetId="11" hidden="1">#REF!</definedName>
    <definedName name="_77__123Graph_ECHART_11" hidden="1">#REF!</definedName>
    <definedName name="_77__123Graph_ECHART_13" localSheetId="37" hidden="1">#REF!</definedName>
    <definedName name="_77__123Graph_ECHART_13" localSheetId="23" hidden="1">#REF!</definedName>
    <definedName name="_77__123Graph_ECHART_13" localSheetId="6" hidden="1">#REF!</definedName>
    <definedName name="_77__123Graph_ECHART_13" localSheetId="11" hidden="1">#REF!</definedName>
    <definedName name="_77__123Graph_ECHART_13" hidden="1">#REF!</definedName>
    <definedName name="_77__FDSAUDITLINK__" hidden="1">{"fdsup://directions/FAT Viewer?action=UPDATE&amp;creator=factset&amp;DYN_ARGS=TRUE&amp;DOC_NAME=FAT:FQL_AUDITING_CLIENT_TEMPLATE.FAT&amp;display_string=Audit&amp;VAR:KEY=NWHSFORARO&amp;VAR:QUERY=UkdGX1BBWV9PVVRfUkFUSU8oQU5OLDIwMDksLCwsLCxOT0FVRElUKQ==&amp;WINDOW=FIRST_POPUP&amp;HEIGHT=45","0&amp;WIDTH=450&amp;START_MAXIMIZED=FALSE&amp;VAR:CALENDAR=FIVEDAY&amp;VAR:SYMBOL=697245&amp;VAR:INDEX=0"}</definedName>
    <definedName name="_77__FDSAUDITLINK___1" hidden="1">{"fdsup://directions/FAT Viewer?action=UPDATE&amp;creator=factset&amp;DYN_ARGS=TRUE&amp;DOC_NAME=FAT:FQL_AUDITING_CLIENT_TEMPLATE.FAT&amp;display_string=Audit&amp;VAR:KEY=NWHSFORARO&amp;VAR:QUERY=UkdGX1BBWV9PVVRfUkFUSU8oQU5OLDIwMDksLCwsLCxOT0FVRElUKQ==&amp;WINDOW=FIRST_POPUP&amp;HEIGHT=45","0&amp;WIDTH=450&amp;START_MAXIMIZED=FALSE&amp;VAR:CALENDAR=FIVEDAY&amp;VAR:SYMBOL=697245&amp;VAR:INDEX=0"}</definedName>
    <definedName name="_77__FDSAUDITLINK___2" hidden="1">{"fdsup://directions/FAT Viewer?action=UPDATE&amp;creator=factset&amp;DYN_ARGS=TRUE&amp;DOC_NAME=FAT:FQL_AUDITING_CLIENT_TEMPLATE.FAT&amp;display_string=Audit&amp;VAR:KEY=NWHSFORARO&amp;VAR:QUERY=UkdGX1BBWV9PVVRfUkFUSU8oQU5OLDIwMDksLCwsLCxOT0FVRElUKQ==&amp;WINDOW=FIRST_POPUP&amp;HEIGHT=45","0&amp;WIDTH=450&amp;START_MAXIMIZED=FALSE&amp;VAR:CALENDAR=FIVEDAY&amp;VAR:SYMBOL=697245&amp;VAR:INDEX=0"}</definedName>
    <definedName name="_77__FDSAUDITLINK___3" hidden="1">{"fdsup://directions/FAT Viewer?action=UPDATE&amp;creator=factset&amp;DYN_ARGS=TRUE&amp;DOC_NAME=FAT:FQL_AUDITING_CLIENT_TEMPLATE.FAT&amp;display_string=Audit&amp;VAR:KEY=NWHSFORARO&amp;VAR:QUERY=UkdGX1BBWV9PVVRfUkFUSU8oQU5OLDIwMDksLCwsLCxOT0FVRElUKQ==&amp;WINDOW=FIRST_POPUP&amp;HEIGHT=45","0&amp;WIDTH=450&amp;START_MAXIMIZED=FALSE&amp;VAR:CALENDAR=FIVEDAY&amp;VAR:SYMBOL=697245&amp;VAR:INDEX=0"}</definedName>
    <definedName name="_777" localSheetId="37">#REF!</definedName>
    <definedName name="_777" localSheetId="23">#REF!</definedName>
    <definedName name="_777" localSheetId="6">#REF!</definedName>
    <definedName name="_777" localSheetId="11">#REF!</definedName>
    <definedName name="_777">#REF!</definedName>
    <definedName name="_7777" localSheetId="37">#REF!</definedName>
    <definedName name="_7777" localSheetId="23">#REF!</definedName>
    <definedName name="_7777" localSheetId="6">#REF!</definedName>
    <definedName name="_7777" localSheetId="11">#REF!</definedName>
    <definedName name="_7777">#REF!</definedName>
    <definedName name="_78__123Graph_CChart_1F" localSheetId="37" hidden="1">#REF!</definedName>
    <definedName name="_78__123Graph_CChart_1F" localSheetId="23" hidden="1">#REF!</definedName>
    <definedName name="_78__123Graph_CChart_1F" localSheetId="6" hidden="1">#REF!</definedName>
    <definedName name="_78__123Graph_CChart_1F" localSheetId="11" hidden="1">#REF!</definedName>
    <definedName name="_78__123Graph_CChart_1F" hidden="1">#REF!</definedName>
    <definedName name="_78__123Graph_ECHART_13" localSheetId="37" hidden="1">#REF!</definedName>
    <definedName name="_78__123Graph_ECHART_13" localSheetId="23" hidden="1">#REF!</definedName>
    <definedName name="_78__123Graph_ECHART_13" localSheetId="6" hidden="1">#REF!</definedName>
    <definedName name="_78__123Graph_ECHART_13" localSheetId="11" hidden="1">#REF!</definedName>
    <definedName name="_78__123Graph_ECHART_13" hidden="1">#REF!</definedName>
    <definedName name="_78__123Graph_ECHART_14" localSheetId="37" hidden="1">#REF!</definedName>
    <definedName name="_78__123Graph_ECHART_14" localSheetId="23" hidden="1">#REF!</definedName>
    <definedName name="_78__123Graph_ECHART_14" localSheetId="6" hidden="1">#REF!</definedName>
    <definedName name="_78__123Graph_ECHART_14" localSheetId="11" hidden="1">#REF!</definedName>
    <definedName name="_78__123Graph_ECHART_14" hidden="1">#REF!</definedName>
    <definedName name="_78__FDSAUDITLINK__" hidden="1">{"fdsup://directions/FAT Viewer?action=UPDATE&amp;creator=factset&amp;DYN_ARGS=TRUE&amp;DOC_NAME=FAT:FQL_AUDITING_CLIENT_TEMPLATE.FAT&amp;display_string=Audit&amp;VAR:KEY=JGVYNAHOXI&amp;VAR:QUERY=UkdGX1BBWV9PVVRfUkFUSU8oQU5OLDIwMDksLCwsLCxOT0FVRElUKQ==&amp;WINDOW=FIRST_POPUP&amp;HEIGHT=45","0&amp;WIDTH=450&amp;START_MAXIMIZED=FALSE&amp;VAR:CALENDAR=FIVEDAY&amp;VAR:SYMBOL=613623&amp;VAR:INDEX=0"}</definedName>
    <definedName name="_78__FDSAUDITLINK___1" hidden="1">{"fdsup://directions/FAT Viewer?action=UPDATE&amp;creator=factset&amp;DYN_ARGS=TRUE&amp;DOC_NAME=FAT:FQL_AUDITING_CLIENT_TEMPLATE.FAT&amp;display_string=Audit&amp;VAR:KEY=JGVYNAHOXI&amp;VAR:QUERY=UkdGX1BBWV9PVVRfUkFUSU8oQU5OLDIwMDksLCwsLCxOT0FVRElUKQ==&amp;WINDOW=FIRST_POPUP&amp;HEIGHT=45","0&amp;WIDTH=450&amp;START_MAXIMIZED=FALSE&amp;VAR:CALENDAR=FIVEDAY&amp;VAR:SYMBOL=613623&amp;VAR:INDEX=0"}</definedName>
    <definedName name="_78__FDSAUDITLINK___2" hidden="1">{"fdsup://directions/FAT Viewer?action=UPDATE&amp;creator=factset&amp;DYN_ARGS=TRUE&amp;DOC_NAME=FAT:FQL_AUDITING_CLIENT_TEMPLATE.FAT&amp;display_string=Audit&amp;VAR:KEY=JGVYNAHOXI&amp;VAR:QUERY=UkdGX1BBWV9PVVRfUkFUSU8oQU5OLDIwMDksLCwsLCxOT0FVRElUKQ==&amp;WINDOW=FIRST_POPUP&amp;HEIGHT=45","0&amp;WIDTH=450&amp;START_MAXIMIZED=FALSE&amp;VAR:CALENDAR=FIVEDAY&amp;VAR:SYMBOL=613623&amp;VAR:INDEX=0"}</definedName>
    <definedName name="_78__FDSAUDITLINK___3" hidden="1">{"fdsup://directions/FAT Viewer?action=UPDATE&amp;creator=factset&amp;DYN_ARGS=TRUE&amp;DOC_NAME=FAT:FQL_AUDITING_CLIENT_TEMPLATE.FAT&amp;display_string=Audit&amp;VAR:KEY=JGVYNAHOXI&amp;VAR:QUERY=UkdGX1BBWV9PVVRfUkFUSU8oQU5OLDIwMDksLCwsLCxOT0FVRElUKQ==&amp;WINDOW=FIRST_POPUP&amp;HEIGHT=45","0&amp;WIDTH=450&amp;START_MAXIMIZED=FALSE&amp;VAR:CALENDAR=FIVEDAY&amp;VAR:SYMBOL=613623&amp;VAR:INDEX=0"}</definedName>
    <definedName name="_78s4_" hidden="1">{#N/A,#N/A,FALSE,"UNIT";#N/A,#N/A,FALSE,"UNIT";#N/A,#N/A,FALSE,"계정"}</definedName>
    <definedName name="_79__123Graph_CChart_1G" localSheetId="37" hidden="1">#REF!</definedName>
    <definedName name="_79__123Graph_CChart_1G" localSheetId="23" hidden="1">#REF!</definedName>
    <definedName name="_79__123Graph_CChart_1G" localSheetId="6" hidden="1">#REF!</definedName>
    <definedName name="_79__123Graph_CChart_1G" localSheetId="11" hidden="1">#REF!</definedName>
    <definedName name="_79__123Graph_CChart_1G" hidden="1">#REF!</definedName>
    <definedName name="_79__123Graph_ECHART_15" localSheetId="37" hidden="1">#REF!</definedName>
    <definedName name="_79__123Graph_ECHART_15" localSheetId="23" hidden="1">#REF!</definedName>
    <definedName name="_79__123Graph_ECHART_15" localSheetId="6" hidden="1">#REF!</definedName>
    <definedName name="_79__123Graph_ECHART_15" localSheetId="11" hidden="1">#REF!</definedName>
    <definedName name="_79__123Graph_ECHART_15" hidden="1">#REF!</definedName>
    <definedName name="_79__123Graph_ECHART_3" localSheetId="37" hidden="1">#REF!</definedName>
    <definedName name="_79__123Graph_ECHART_3" localSheetId="23" hidden="1">#REF!</definedName>
    <definedName name="_79__123Graph_ECHART_3" localSheetId="6" hidden="1">#REF!</definedName>
    <definedName name="_79__123Graph_ECHART_3" localSheetId="11" hidden="1">#REF!</definedName>
    <definedName name="_79__123Graph_ECHART_3" hidden="1">#REF!</definedName>
    <definedName name="_79__FDSAUDITLINK__" hidden="1">{"fdsup://directions/FAT Viewer?action=UPDATE&amp;creator=factset&amp;DYN_ARGS=TRUE&amp;DOC_NAME=FAT:FQL_AUDITING_CLIENT_TEMPLATE.FAT&amp;display_string=Audit&amp;VAR:KEY=PGJKLQNMVU&amp;VAR:QUERY=UkdGX1BBWV9PVVRfUkFUSU8oQU5OLDIwMDksLCwsLCxOT0FVRElUKQ==&amp;WINDOW=FIRST_POPUP&amp;HEIGHT=45","0&amp;WIDTH=450&amp;START_MAXIMIZED=FALSE&amp;VAR:CALENDAR=FIVEDAY&amp;VAR:SYMBOL=B3MPN5&amp;VAR:INDEX=0"}</definedName>
    <definedName name="_79__FDSAUDITLINK___1" hidden="1">{"fdsup://directions/FAT Viewer?action=UPDATE&amp;creator=factset&amp;DYN_ARGS=TRUE&amp;DOC_NAME=FAT:FQL_AUDITING_CLIENT_TEMPLATE.FAT&amp;display_string=Audit&amp;VAR:KEY=PGJKLQNMVU&amp;VAR:QUERY=UkdGX1BBWV9PVVRfUkFUSU8oQU5OLDIwMDksLCwsLCxOT0FVRElUKQ==&amp;WINDOW=FIRST_POPUP&amp;HEIGHT=45","0&amp;WIDTH=450&amp;START_MAXIMIZED=FALSE&amp;VAR:CALENDAR=FIVEDAY&amp;VAR:SYMBOL=B3MPN5&amp;VAR:INDEX=0"}</definedName>
    <definedName name="_79__FDSAUDITLINK___2" hidden="1">{"fdsup://directions/FAT Viewer?action=UPDATE&amp;creator=factset&amp;DYN_ARGS=TRUE&amp;DOC_NAME=FAT:FQL_AUDITING_CLIENT_TEMPLATE.FAT&amp;display_string=Audit&amp;VAR:KEY=PGJKLQNMVU&amp;VAR:QUERY=UkdGX1BBWV9PVVRfUkFUSU8oQU5OLDIwMDksLCwsLCxOT0FVRElUKQ==&amp;WINDOW=FIRST_POPUP&amp;HEIGHT=45","0&amp;WIDTH=450&amp;START_MAXIMIZED=FALSE&amp;VAR:CALENDAR=FIVEDAY&amp;VAR:SYMBOL=B3MPN5&amp;VAR:INDEX=0"}</definedName>
    <definedName name="_79__FDSAUDITLINK___3" hidden="1">{"fdsup://directions/FAT Viewer?action=UPDATE&amp;creator=factset&amp;DYN_ARGS=TRUE&amp;DOC_NAME=FAT:FQL_AUDITING_CLIENT_TEMPLATE.FAT&amp;display_string=Audit&amp;VAR:KEY=PGJKLQNMVU&amp;VAR:QUERY=UkdGX1BBWV9PVVRfUkFUSU8oQU5OLDIwMDksLCwsLCxOT0FVRElUKQ==&amp;WINDOW=FIRST_POPUP&amp;HEIGHT=45","0&amp;WIDTH=450&amp;START_MAXIMIZED=FALSE&amp;VAR:CALENDAR=FIVEDAY&amp;VAR:SYMBOL=B3MPN5&amp;VAR:INDEX=0"}</definedName>
    <definedName name="_7A100_" hidden="1">{#N/A,#N/A,FALSE,"DIR-REP";#N/A,#N/A,FALSE,"AUD-REPORT";#N/A,#N/A,FALSE,"P7L&amp;BS";#N/A,#N/A,FALSE,"NOTES";#N/A,#N/A,FALSE,"FA";#N/A,#N/A,FALSE,"NOTES (2)";#N/A,#N/A,FALSE,"Schedule  IV";#N/A,#N/A,FALSE,"Schedule V"}</definedName>
    <definedName name="_7d4000_" localSheetId="6">#REF!</definedName>
    <definedName name="_7d4000_" localSheetId="11">#REF!</definedName>
    <definedName name="_7d4000_">#REF!</definedName>
    <definedName name="_7K3_" hidden="1">{#N/A,#N/A,FALSE,"COVER";#N/A,#N/A,FALSE,"0";#N/A,#N/A,FALSE,"1";#N/A,#N/A,FALSE,"2";#N/A,#N/A,FALSE,"3";#N/A,#N/A,FALSE,"4";#N/A,#N/A,FALSE,"5";#N/A,#N/A,FALSE,"6";#N/A,#N/A,FALSE,"7";#N/A,#N/A,FALSE,"8";#N/A,#N/A,FALSE,"9";#N/A,#N/A,FALSE,"10";#N/A,#N/A,FALSE,"11"}</definedName>
    <definedName name="_7P3_" localSheetId="6" hidden="1">#REF!</definedName>
    <definedName name="_7P3_" localSheetId="11" hidden="1">#REF!</definedName>
    <definedName name="_7P3_" hidden="1">#REF!</definedName>
    <definedName name="_7s1_" hidden="1">{#N/A,#N/A,FALSE,"UNIT";#N/A,#N/A,FALSE,"UNIT";#N/A,#N/A,FALSE,"계정"}</definedName>
    <definedName name="_7t113_" hidden="1">{#N/A,#N/A,FALSE,"Bare Battery F.G."}</definedName>
    <definedName name="_7Work_Program_By_Area_List_5_1">#N/A</definedName>
    <definedName name="_7审核95_1" localSheetId="6">#REF!</definedName>
    <definedName name="_7审核95_1" localSheetId="11">#REF!</definedName>
    <definedName name="_7审核95_1">#REF!</definedName>
    <definedName name="_8" localSheetId="37">#REF!</definedName>
    <definedName name="_8" localSheetId="23">#REF!</definedName>
    <definedName name="_8" localSheetId="6">#REF!</definedName>
    <definedName name="_8" localSheetId="11">#REF!</definedName>
    <definedName name="_8">#REF!</definedName>
    <definedName name="_8__123Graph_ACHART_18" localSheetId="37" hidden="1">#REF!</definedName>
    <definedName name="_8__123Graph_ACHART_18" localSheetId="23" hidden="1">#REF!</definedName>
    <definedName name="_8__123Graph_ACHART_18" localSheetId="6" hidden="1">#REF!</definedName>
    <definedName name="_8__123Graph_ACHART_18" localSheetId="11" hidden="1">#REF!</definedName>
    <definedName name="_8__123Graph_ACHART_18" hidden="1">#REF!</definedName>
    <definedName name="_8__123Graph_AChart_1AF" localSheetId="37" hidden="1">#REF!</definedName>
    <definedName name="_8__123Graph_AChart_1AF" localSheetId="23" hidden="1">#REF!</definedName>
    <definedName name="_8__123Graph_AChart_1AF" localSheetId="6" hidden="1">#REF!</definedName>
    <definedName name="_8__123Graph_AChart_1AF" localSheetId="11" hidden="1">#REF!</definedName>
    <definedName name="_8__123Graph_AChart_1AF" hidden="1">#REF!</definedName>
    <definedName name="_8__123Graph_BCHART_4" localSheetId="37" hidden="1">#REF!</definedName>
    <definedName name="_8__123Graph_BCHART_4" localSheetId="23" hidden="1">#REF!</definedName>
    <definedName name="_8__123Graph_BCHART_4" localSheetId="6" hidden="1">#REF!</definedName>
    <definedName name="_8__123Graph_BCHART_4" localSheetId="11" hidden="1">#REF!</definedName>
    <definedName name="_8__123Graph_BCHART_4" hidden="1">#REF!</definedName>
    <definedName name="_8__123Graph_LBL_ACHART_2" localSheetId="37" hidden="1">#REF!</definedName>
    <definedName name="_8__123Graph_LBL_ACHART_2" localSheetId="23" hidden="1">#REF!</definedName>
    <definedName name="_8__123Graph_LBL_ACHART_2" localSheetId="6" hidden="1">#REF!</definedName>
    <definedName name="_8__123Graph_LBL_ACHART_2" localSheetId="11" hidden="1">#REF!</definedName>
    <definedName name="_8__123Graph_LBL_ACHART_2" hidden="1">#REF!</definedName>
    <definedName name="_8__123Graph_LBL_ACHART_5" localSheetId="6" hidden="1">#REF!</definedName>
    <definedName name="_8__123Graph_LBL_ACHART_5" localSheetId="11" hidden="1">#REF!</definedName>
    <definedName name="_8__123Graph_LBL_ACHART_5" hidden="1">#REF!</definedName>
    <definedName name="_8__FDSAUDITLINK__"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8__FDSAUDITLINK___1" hidden="1">{"fdsup://IBCentral/FAT Viewer?action=UPDATE&amp;creator=factset&amp;DOC_NAME=fat:reuters_annual_pshs_src_window.fat&amp;display_string=Audit&amp;DYN_ARGS=TRUE&amp;VAR:ID1=&amp;VAR:RCODE=FDSEPS&amp;VAR:SDATE=-1&amp;VAR:FREQ=FISCAL_YEARLY&amp;VAR:RELITEM=@NA&amp;VAR:CURRENCY=&amp;VAR:CURRSOURCE=EXSHAR","E&amp;VAR:NATFREQ=ANNUAL&amp;VAR:RFIELD=FINALIZED&amp;VAR:DB_TYPE=&amp;VAR:UNITS=M&amp;window=popup&amp;width=450&amp;height=300&amp;START_MAXIMIZED=FALSE"}</definedName>
    <definedName name="_8__FDSAUDITLINK___2" hidden="1">{"fdsup://IBCentral/FAT Viewer?action=UPDATE&amp;creator=factset&amp;DOC_NAME=fat:reuters_annual_pshs_src_window.fat&amp;display_string=Audit&amp;DYN_ARGS=TRUE&amp;VAR:ID1=&amp;VAR:RCODE=FDSEPS&amp;VAR:SDATE=-1&amp;VAR:FREQ=FISCAL_YEARLY&amp;VAR:RELITEM=@NA&amp;VAR:CURRENCY=&amp;VAR:CURRSOURCE=EXSHAR","E&amp;VAR:NATFREQ=ANNUAL&amp;VAR:RFIELD=FINALIZED&amp;VAR:DB_TYPE=&amp;VAR:UNITS=M&amp;window=popup&amp;width=450&amp;height=300&amp;START_MAXIMIZED=FALSE"}</definedName>
    <definedName name="_8__FDSAUDITLINK___3" hidden="1">{"fdsup://IBCentral/FAT Viewer?action=UPDATE&amp;creator=factset&amp;DOC_NAME=fat:reuters_annual_pshs_src_window.fat&amp;display_string=Audit&amp;DYN_ARGS=TRUE&amp;VAR:ID1=&amp;VAR:RCODE=FDSEPS&amp;VAR:SDATE=-1&amp;VAR:FREQ=FISCAL_YEARLY&amp;VAR:RELITEM=@NA&amp;VAR:CURRENCY=&amp;VAR:CURRSOURCE=EXSHAR","E&amp;VAR:NATFREQ=ANNUAL&amp;VAR:RFIELD=FINALIZED&amp;VAR:DB_TYPE=&amp;VAR:UNITS=M&amp;window=popup&amp;width=450&amp;height=300&amp;START_MAXIMIZED=FALSE"}</definedName>
    <definedName name="_8_0pric" localSheetId="6">#REF!</definedName>
    <definedName name="_8_0pric" localSheetId="11">#REF!</definedName>
    <definedName name="_8_0pric">#REF!</definedName>
    <definedName name="_8_2004012P1" localSheetId="6">#REF!</definedName>
    <definedName name="_8_2004012P1" localSheetId="11">#REF!</definedName>
    <definedName name="_8_2004012P1">#REF!</definedName>
    <definedName name="_80__123Graph_CChart_1H" localSheetId="37" hidden="1">#REF!</definedName>
    <definedName name="_80__123Graph_CChart_1H" localSheetId="23" hidden="1">#REF!</definedName>
    <definedName name="_80__123Graph_CChart_1H" localSheetId="6" hidden="1">#REF!</definedName>
    <definedName name="_80__123Graph_CChart_1H" localSheetId="11" hidden="1">#REF!</definedName>
    <definedName name="_80__123Graph_CChart_1H" hidden="1">#REF!</definedName>
    <definedName name="_80__123Graph_ECHART_16" localSheetId="37" hidden="1">#REF!</definedName>
    <definedName name="_80__123Graph_ECHART_16" localSheetId="23" hidden="1">#REF!</definedName>
    <definedName name="_80__123Graph_ECHART_16" localSheetId="6" hidden="1">#REF!</definedName>
    <definedName name="_80__123Graph_ECHART_16" localSheetId="11" hidden="1">#REF!</definedName>
    <definedName name="_80__123Graph_ECHART_16" hidden="1">#REF!</definedName>
    <definedName name="_80__123Graph_ECHART_31" localSheetId="37" hidden="1">#REF!</definedName>
    <definedName name="_80__123Graph_ECHART_31" localSheetId="23" hidden="1">#REF!</definedName>
    <definedName name="_80__123Graph_ECHART_31" localSheetId="6" hidden="1">#REF!</definedName>
    <definedName name="_80__123Graph_ECHART_31" localSheetId="11" hidden="1">#REF!</definedName>
    <definedName name="_80__123Graph_ECHART_31" hidden="1">#REF!</definedName>
    <definedName name="_80__FDSAUDITLINK__" hidden="1">{"fdsup://directions/FAT Viewer?action=UPDATE&amp;creator=factset&amp;DYN_ARGS=TRUE&amp;DOC_NAME=FAT:FQL_AUDITING_CLIENT_TEMPLATE.FAT&amp;display_string=Audit&amp;VAR:KEY=PSNUFUVCXK&amp;VAR:QUERY=UkdGX1BBWV9PVVRfUkFUSU8oQU5OLDIwMDksLCwsLCxOT0FVRElUKQ==&amp;WINDOW=FIRST_POPUP&amp;HEIGHT=45","0&amp;WIDTH=450&amp;START_MAXIMIZED=FALSE&amp;VAR:CALENDAR=FIVEDAY&amp;VAR:SYMBOL=B2Q14Z&amp;VAR:INDEX=0"}</definedName>
    <definedName name="_80__FDSAUDITLINK___1" hidden="1">{"fdsup://directions/FAT Viewer?action=UPDATE&amp;creator=factset&amp;DYN_ARGS=TRUE&amp;DOC_NAME=FAT:FQL_AUDITING_CLIENT_TEMPLATE.FAT&amp;display_string=Audit&amp;VAR:KEY=PSNUFUVCXK&amp;VAR:QUERY=UkdGX1BBWV9PVVRfUkFUSU8oQU5OLDIwMDksLCwsLCxOT0FVRElUKQ==&amp;WINDOW=FIRST_POPUP&amp;HEIGHT=45","0&amp;WIDTH=450&amp;START_MAXIMIZED=FALSE&amp;VAR:CALENDAR=FIVEDAY&amp;VAR:SYMBOL=B2Q14Z&amp;VAR:INDEX=0"}</definedName>
    <definedName name="_80__FDSAUDITLINK___2" hidden="1">{"fdsup://directions/FAT Viewer?action=UPDATE&amp;creator=factset&amp;DYN_ARGS=TRUE&amp;DOC_NAME=FAT:FQL_AUDITING_CLIENT_TEMPLATE.FAT&amp;display_string=Audit&amp;VAR:KEY=PSNUFUVCXK&amp;VAR:QUERY=UkdGX1BBWV9PVVRfUkFUSU8oQU5OLDIwMDksLCwsLCxOT0FVRElUKQ==&amp;WINDOW=FIRST_POPUP&amp;HEIGHT=45","0&amp;WIDTH=450&amp;START_MAXIMIZED=FALSE&amp;VAR:CALENDAR=FIVEDAY&amp;VAR:SYMBOL=B2Q14Z&amp;VAR:INDEX=0"}</definedName>
    <definedName name="_80__FDSAUDITLINK___3" hidden="1">{"fdsup://directions/FAT Viewer?action=UPDATE&amp;creator=factset&amp;DYN_ARGS=TRUE&amp;DOC_NAME=FAT:FQL_AUDITING_CLIENT_TEMPLATE.FAT&amp;display_string=Audit&amp;VAR:KEY=PSNUFUVCXK&amp;VAR:QUERY=UkdGX1BBWV9PVVRfUkFUSU8oQU5OLDIwMDksLCwsLCxOT0FVRElUKQ==&amp;WINDOW=FIRST_POPUP&amp;HEIGHT=45","0&amp;WIDTH=450&amp;START_MAXIMIZED=FALSE&amp;VAR:CALENDAR=FIVEDAY&amp;VAR:SYMBOL=B2Q14Z&amp;VAR:INDEX=0"}</definedName>
    <definedName name="_800" localSheetId="6">#REF!</definedName>
    <definedName name="_800" localSheetId="11">#REF!</definedName>
    <definedName name="_800">#REF!</definedName>
    <definedName name="_81__123Graph_CChart_1I" localSheetId="37" hidden="1">#REF!</definedName>
    <definedName name="_81__123Graph_CChart_1I" localSheetId="23" hidden="1">#REF!</definedName>
    <definedName name="_81__123Graph_CChart_1I" localSheetId="6" hidden="1">#REF!</definedName>
    <definedName name="_81__123Graph_CChart_1I" localSheetId="11" hidden="1">#REF!</definedName>
    <definedName name="_81__123Graph_CChart_1I" hidden="1">#REF!</definedName>
    <definedName name="_81__123Graph_ECHART_17" localSheetId="37" hidden="1">#REF!</definedName>
    <definedName name="_81__123Graph_ECHART_17" localSheetId="23" hidden="1">#REF!</definedName>
    <definedName name="_81__123Graph_ECHART_17" localSheetId="6" hidden="1">#REF!</definedName>
    <definedName name="_81__123Graph_ECHART_17" localSheetId="11" hidden="1">#REF!</definedName>
    <definedName name="_81__123Graph_ECHART_17" hidden="1">#REF!</definedName>
    <definedName name="_81__123Graph_ECHART_32" localSheetId="37" hidden="1">#REF!</definedName>
    <definedName name="_81__123Graph_ECHART_32" localSheetId="23" hidden="1">#REF!</definedName>
    <definedName name="_81__123Graph_ECHART_32" localSheetId="6" hidden="1">#REF!</definedName>
    <definedName name="_81__123Graph_ECHART_32" localSheetId="11" hidden="1">#REF!</definedName>
    <definedName name="_81__123Graph_ECHART_32" hidden="1">#REF!</definedName>
    <definedName name="_81__FDSAUDITLINK__" hidden="1">{"fdsup://directions/FAT Viewer?action=UPDATE&amp;creator=factset&amp;DYN_ARGS=TRUE&amp;DOC_NAME=FAT:FQL_AUDITING_CLIENT_TEMPLATE.FAT&amp;display_string=Audit&amp;VAR:KEY=VGHMNYXAFY&amp;VAR:QUERY=UkdGX1BBWV9PVVRfUkFUSU8oQU5OLDIwMDksLCwsLCxOT0FVRElUKQ==&amp;WINDOW=FIRST_POPUP&amp;HEIGHT=45","0&amp;WIDTH=450&amp;START_MAXIMIZED=FALSE&amp;VAR:CALENDAR=FIVEDAY&amp;VAR:SYMBOL=690355&amp;VAR:INDEX=0"}</definedName>
    <definedName name="_81__FDSAUDITLINK___1" hidden="1">{"fdsup://directions/FAT Viewer?action=UPDATE&amp;creator=factset&amp;DYN_ARGS=TRUE&amp;DOC_NAME=FAT:FQL_AUDITING_CLIENT_TEMPLATE.FAT&amp;display_string=Audit&amp;VAR:KEY=VGHMNYXAFY&amp;VAR:QUERY=UkdGX1BBWV9PVVRfUkFUSU8oQU5OLDIwMDksLCwsLCxOT0FVRElUKQ==&amp;WINDOW=FIRST_POPUP&amp;HEIGHT=45","0&amp;WIDTH=450&amp;START_MAXIMIZED=FALSE&amp;VAR:CALENDAR=FIVEDAY&amp;VAR:SYMBOL=690355&amp;VAR:INDEX=0"}</definedName>
    <definedName name="_81__FDSAUDITLINK___2" hidden="1">{"fdsup://directions/FAT Viewer?action=UPDATE&amp;creator=factset&amp;DYN_ARGS=TRUE&amp;DOC_NAME=FAT:FQL_AUDITING_CLIENT_TEMPLATE.FAT&amp;display_string=Audit&amp;VAR:KEY=VGHMNYXAFY&amp;VAR:QUERY=UkdGX1BBWV9PVVRfUkFUSU8oQU5OLDIwMDksLCwsLCxOT0FVRElUKQ==&amp;WINDOW=FIRST_POPUP&amp;HEIGHT=45","0&amp;WIDTH=450&amp;START_MAXIMIZED=FALSE&amp;VAR:CALENDAR=FIVEDAY&amp;VAR:SYMBOL=690355&amp;VAR:INDEX=0"}</definedName>
    <definedName name="_81__FDSAUDITLINK___3" hidden="1">{"fdsup://directions/FAT Viewer?action=UPDATE&amp;creator=factset&amp;DYN_ARGS=TRUE&amp;DOC_NAME=FAT:FQL_AUDITING_CLIENT_TEMPLATE.FAT&amp;display_string=Audit&amp;VAR:KEY=VGHMNYXAFY&amp;VAR:QUERY=UkdGX1BBWV9PVVRfUkFUSU8oQU5OLDIwMDksLCwsLCxOT0FVRElUKQ==&amp;WINDOW=FIRST_POPUP&amp;HEIGHT=45","0&amp;WIDTH=450&amp;START_MAXIMIZED=FALSE&amp;VAR:CALENDAR=FIVEDAY&amp;VAR:SYMBOL=690355&amp;VAR:INDEX=0"}</definedName>
    <definedName name="_813" localSheetId="37">#REF!</definedName>
    <definedName name="_813" localSheetId="23">#REF!</definedName>
    <definedName name="_813" localSheetId="6">#REF!</definedName>
    <definedName name="_813" localSheetId="11">#REF!</definedName>
    <definedName name="_813">#REF!</definedName>
    <definedName name="_8161" localSheetId="6">#REF!</definedName>
    <definedName name="_8161" localSheetId="11">#REF!</definedName>
    <definedName name="_8161">#REF!</definedName>
    <definedName name="_82__123Graph_CChart_1J" localSheetId="37" hidden="1">#REF!</definedName>
    <definedName name="_82__123Graph_CChart_1J" localSheetId="23" hidden="1">#REF!</definedName>
    <definedName name="_82__123Graph_CChart_1J" localSheetId="6" hidden="1">#REF!</definedName>
    <definedName name="_82__123Graph_CChart_1J" localSheetId="11" hidden="1">#REF!</definedName>
    <definedName name="_82__123Graph_CChart_1J" hidden="1">#REF!</definedName>
    <definedName name="_82__123Graph_ECHART_18" localSheetId="37" hidden="1">#REF!</definedName>
    <definedName name="_82__123Graph_ECHART_18" localSheetId="23" hidden="1">#REF!</definedName>
    <definedName name="_82__123Graph_ECHART_18" localSheetId="6" hidden="1">#REF!</definedName>
    <definedName name="_82__123Graph_ECHART_18" localSheetId="11" hidden="1">#REF!</definedName>
    <definedName name="_82__123Graph_ECHART_18" hidden="1">#REF!</definedName>
    <definedName name="_82__123Graph_ECHART_33" localSheetId="37" hidden="1">#REF!</definedName>
    <definedName name="_82__123Graph_ECHART_33" localSheetId="23" hidden="1">#REF!</definedName>
    <definedName name="_82__123Graph_ECHART_33" localSheetId="6" hidden="1">#REF!</definedName>
    <definedName name="_82__123Graph_ECHART_33" localSheetId="11" hidden="1">#REF!</definedName>
    <definedName name="_82__123Graph_ECHART_33" hidden="1">#REF!</definedName>
    <definedName name="_82__FDSAUDITLINK__" hidden="1">{"fdsup://directions/FAT Viewer?action=UPDATE&amp;creator=factset&amp;DYN_ARGS=TRUE&amp;DOC_NAME=FAT:FQL_AUDITING_CLIENT_TEMPLATE.FAT&amp;display_string=Audit&amp;VAR:KEY=BWHMJEXEZC&amp;VAR:QUERY=UkdGX1BBWV9PVVRfUkFUSU8oQU5OLDIwMDksLCwsLCxOT0FVRElUKQ==&amp;WINDOW=FIRST_POPUP&amp;HEIGHT=45","0&amp;WIDTH=450&amp;START_MAXIMIZED=FALSE&amp;VAR:CALENDAR=FIVEDAY&amp;VAR:SYMBOL=B1WJ4X&amp;VAR:INDEX=0"}</definedName>
    <definedName name="_82__FDSAUDITLINK___1" hidden="1">{"fdsup://directions/FAT Viewer?action=UPDATE&amp;creator=factset&amp;DYN_ARGS=TRUE&amp;DOC_NAME=FAT:FQL_AUDITING_CLIENT_TEMPLATE.FAT&amp;display_string=Audit&amp;VAR:KEY=BWHMJEXEZC&amp;VAR:QUERY=UkdGX1BBWV9PVVRfUkFUSU8oQU5OLDIwMDksLCwsLCxOT0FVRElUKQ==&amp;WINDOW=FIRST_POPUP&amp;HEIGHT=45","0&amp;WIDTH=450&amp;START_MAXIMIZED=FALSE&amp;VAR:CALENDAR=FIVEDAY&amp;VAR:SYMBOL=B1WJ4X&amp;VAR:INDEX=0"}</definedName>
    <definedName name="_82__FDSAUDITLINK___2" hidden="1">{"fdsup://directions/FAT Viewer?action=UPDATE&amp;creator=factset&amp;DYN_ARGS=TRUE&amp;DOC_NAME=FAT:FQL_AUDITING_CLIENT_TEMPLATE.FAT&amp;display_string=Audit&amp;VAR:KEY=BWHMJEXEZC&amp;VAR:QUERY=UkdGX1BBWV9PVVRfUkFUSU8oQU5OLDIwMDksLCwsLCxOT0FVRElUKQ==&amp;WINDOW=FIRST_POPUP&amp;HEIGHT=45","0&amp;WIDTH=450&amp;START_MAXIMIZED=FALSE&amp;VAR:CALENDAR=FIVEDAY&amp;VAR:SYMBOL=B1WJ4X&amp;VAR:INDEX=0"}</definedName>
    <definedName name="_82__FDSAUDITLINK___3" hidden="1">{"fdsup://directions/FAT Viewer?action=UPDATE&amp;creator=factset&amp;DYN_ARGS=TRUE&amp;DOC_NAME=FAT:FQL_AUDITING_CLIENT_TEMPLATE.FAT&amp;display_string=Audit&amp;VAR:KEY=BWHMJEXEZC&amp;VAR:QUERY=UkdGX1BBWV9PVVRfUkFUSU8oQU5OLDIwMDksLCwsLCxOT0FVRElUKQ==&amp;WINDOW=FIRST_POPUP&amp;HEIGHT=45","0&amp;WIDTH=450&amp;START_MAXIMIZED=FALSE&amp;VAR:CALENDAR=FIVEDAY&amp;VAR:SYMBOL=B1WJ4X&amp;VAR:INDEX=0"}</definedName>
    <definedName name="_823" localSheetId="6">#REF!</definedName>
    <definedName name="_823" localSheetId="11">#REF!</definedName>
    <definedName name="_823">#REF!</definedName>
    <definedName name="_824" localSheetId="6">#REF!</definedName>
    <definedName name="_824" localSheetId="11">#REF!</definedName>
    <definedName name="_824">#REF!</definedName>
    <definedName name="_825" localSheetId="6">#REF!</definedName>
    <definedName name="_825" localSheetId="11">#REF!</definedName>
    <definedName name="_825">#REF!</definedName>
    <definedName name="_825西北" localSheetId="6">#REF!</definedName>
    <definedName name="_825西北" localSheetId="11">#REF!</definedName>
    <definedName name="_825西北">#REF!</definedName>
    <definedName name="_826" localSheetId="6">#REF!</definedName>
    <definedName name="_826" localSheetId="11">#REF!</definedName>
    <definedName name="_826">#REF!</definedName>
    <definedName name="_827" localSheetId="6">#REF!</definedName>
    <definedName name="_827" localSheetId="11">#REF!</definedName>
    <definedName name="_827">#REF!</definedName>
    <definedName name="_83__123Graph_CChart_1K" localSheetId="37" hidden="1">#REF!</definedName>
    <definedName name="_83__123Graph_CChart_1K" localSheetId="23" hidden="1">#REF!</definedName>
    <definedName name="_83__123Graph_CChart_1K" localSheetId="6" hidden="1">#REF!</definedName>
    <definedName name="_83__123Graph_CChart_1K" localSheetId="11" hidden="1">#REF!</definedName>
    <definedName name="_83__123Graph_CChart_1K" hidden="1">#REF!</definedName>
    <definedName name="_83__123Graph_ECHART_34" localSheetId="37" hidden="1">#REF!</definedName>
    <definedName name="_83__123Graph_ECHART_34" localSheetId="23" hidden="1">#REF!</definedName>
    <definedName name="_83__123Graph_ECHART_34" localSheetId="6" hidden="1">#REF!</definedName>
    <definedName name="_83__123Graph_ECHART_34" localSheetId="11" hidden="1">#REF!</definedName>
    <definedName name="_83__123Graph_ECHART_34" hidden="1">#REF!</definedName>
    <definedName name="_83__123Graph_ECHART_4" localSheetId="37" hidden="1">#REF!</definedName>
    <definedName name="_83__123Graph_ECHART_4" localSheetId="23" hidden="1">#REF!</definedName>
    <definedName name="_83__123Graph_ECHART_4" localSheetId="6" hidden="1">#REF!</definedName>
    <definedName name="_83__123Graph_ECHART_4" localSheetId="11" hidden="1">#REF!</definedName>
    <definedName name="_83__123Graph_ECHART_4" hidden="1">#REF!</definedName>
    <definedName name="_83__FDSAUDITLINK__" hidden="1">{"fdsup://directions/FAT Viewer?action=UPDATE&amp;creator=factset&amp;DYN_ARGS=TRUE&amp;DOC_NAME=FAT:FQL_AUDITING_CLIENT_TEMPLATE.FAT&amp;display_string=Audit&amp;VAR:KEY=ZUPURAXMNU&amp;VAR:QUERY=UkdGX0VOVFJQUl9WQUxfREFJTFkoNDA4NTcsLCwsVVNELCwnRElMJyk=&amp;WINDOW=FIRST_POPUP&amp;HEIGHT=45","0&amp;WIDTH=450&amp;START_MAXIMIZED=FALSE&amp;VAR:CALENDAR=FIVEDAY&amp;VAR:SYMBOL=B5497Y&amp;VAR:INDEX=0"}</definedName>
    <definedName name="_83__FDSAUDITLINK___1" hidden="1">{"fdsup://directions/FAT Viewer?action=UPDATE&amp;creator=factset&amp;DYN_ARGS=TRUE&amp;DOC_NAME=FAT:FQL_AUDITING_CLIENT_TEMPLATE.FAT&amp;display_string=Audit&amp;VAR:KEY=ZUPURAXMNU&amp;VAR:QUERY=UkdGX0VOVFJQUl9WQUxfREFJTFkoNDA4NTcsLCwsVVNELCwnRElMJyk=&amp;WINDOW=FIRST_POPUP&amp;HEIGHT=45","0&amp;WIDTH=450&amp;START_MAXIMIZED=FALSE&amp;VAR:CALENDAR=FIVEDAY&amp;VAR:SYMBOL=B5497Y&amp;VAR:INDEX=0"}</definedName>
    <definedName name="_83__FDSAUDITLINK___2" hidden="1">{"fdsup://directions/FAT Viewer?action=UPDATE&amp;creator=factset&amp;DYN_ARGS=TRUE&amp;DOC_NAME=FAT:FQL_AUDITING_CLIENT_TEMPLATE.FAT&amp;display_string=Audit&amp;VAR:KEY=ZUPURAXMNU&amp;VAR:QUERY=UkdGX0VOVFJQUl9WQUxfREFJTFkoNDA4NTcsLCwsVVNELCwnRElMJyk=&amp;WINDOW=FIRST_POPUP&amp;HEIGHT=45","0&amp;WIDTH=450&amp;START_MAXIMIZED=FALSE&amp;VAR:CALENDAR=FIVEDAY&amp;VAR:SYMBOL=B5497Y&amp;VAR:INDEX=0"}</definedName>
    <definedName name="_83__FDSAUDITLINK___3" hidden="1">{"fdsup://directions/FAT Viewer?action=UPDATE&amp;creator=factset&amp;DYN_ARGS=TRUE&amp;DOC_NAME=FAT:FQL_AUDITING_CLIENT_TEMPLATE.FAT&amp;display_string=Audit&amp;VAR:KEY=ZUPURAXMNU&amp;VAR:QUERY=UkdGX0VOVFJQUl9WQUxfREFJTFkoNDA4NTcsLCwsVVNELCwnRElMJyk=&amp;WINDOW=FIRST_POPUP&amp;HEIGHT=45","0&amp;WIDTH=450&amp;START_MAXIMIZED=FALSE&amp;VAR:CALENDAR=FIVEDAY&amp;VAR:SYMBOL=B5497Y&amp;VAR:INDEX=0"}</definedName>
    <definedName name="_831" localSheetId="6">#REF!</definedName>
    <definedName name="_831" localSheetId="11">#REF!</definedName>
    <definedName name="_831">#REF!</definedName>
    <definedName name="_84__123Graph_CChart_1L" localSheetId="37" hidden="1">#REF!</definedName>
    <definedName name="_84__123Graph_CChart_1L" localSheetId="23" hidden="1">#REF!</definedName>
    <definedName name="_84__123Graph_CChart_1L" localSheetId="6" hidden="1">#REF!</definedName>
    <definedName name="_84__123Graph_CChart_1L" localSheetId="11" hidden="1">#REF!</definedName>
    <definedName name="_84__123Graph_CChart_1L" hidden="1">#REF!</definedName>
    <definedName name="_84__123Graph_ECHART_4" localSheetId="37" hidden="1">#REF!</definedName>
    <definedName name="_84__123Graph_ECHART_4" localSheetId="23" hidden="1">#REF!</definedName>
    <definedName name="_84__123Graph_ECHART_4" localSheetId="6" hidden="1">#REF!</definedName>
    <definedName name="_84__123Graph_ECHART_4" localSheetId="11" hidden="1">#REF!</definedName>
    <definedName name="_84__123Graph_ECHART_4" hidden="1">#REF!</definedName>
    <definedName name="_84__123Graph_ECHART_6" localSheetId="37" hidden="1">#REF!</definedName>
    <definedName name="_84__123Graph_ECHART_6" localSheetId="23" hidden="1">#REF!</definedName>
    <definedName name="_84__123Graph_ECHART_6" localSheetId="6" hidden="1">#REF!</definedName>
    <definedName name="_84__123Graph_ECHART_6" localSheetId="11" hidden="1">#REF!</definedName>
    <definedName name="_84__123Graph_ECHART_6" hidden="1">#REF!</definedName>
    <definedName name="_84__FDSAUDITLINK__" hidden="1">{"fdsup://directions/FAT Viewer?action=UPDATE&amp;creator=factset&amp;DYN_ARGS=TRUE&amp;DOC_NAME=FAT:FQL_AUDITING_CLIENT_TEMPLATE.FAT&amp;display_string=Audit&amp;VAR:KEY=DMPCVSDQVW&amp;VAR:QUERY=UkdGX0VOVFJQUl9WQUxfREFJTFkoNDA4NTgsLCwsVVNELCwnRElMJyk=&amp;WINDOW=FIRST_POPUP&amp;HEIGHT=45","0&amp;WIDTH=450&amp;START_MAXIMIZED=FALSE&amp;VAR:CALENDAR=FIVEDAY&amp;VAR:SYMBOL=B5497Y&amp;VAR:INDEX=0"}</definedName>
    <definedName name="_84__FDSAUDITLINK___1" hidden="1">{"fdsup://directions/FAT Viewer?action=UPDATE&amp;creator=factset&amp;DYN_ARGS=TRUE&amp;DOC_NAME=FAT:FQL_AUDITING_CLIENT_TEMPLATE.FAT&amp;display_string=Audit&amp;VAR:KEY=DMPCVSDQVW&amp;VAR:QUERY=UkdGX0VOVFJQUl9WQUxfREFJTFkoNDA4NTgsLCwsVVNELCwnRElMJyk=&amp;WINDOW=FIRST_POPUP&amp;HEIGHT=45","0&amp;WIDTH=450&amp;START_MAXIMIZED=FALSE&amp;VAR:CALENDAR=FIVEDAY&amp;VAR:SYMBOL=B5497Y&amp;VAR:INDEX=0"}</definedName>
    <definedName name="_84__FDSAUDITLINK___2" hidden="1">{"fdsup://directions/FAT Viewer?action=UPDATE&amp;creator=factset&amp;DYN_ARGS=TRUE&amp;DOC_NAME=FAT:FQL_AUDITING_CLIENT_TEMPLATE.FAT&amp;display_string=Audit&amp;VAR:KEY=DMPCVSDQVW&amp;VAR:QUERY=UkdGX0VOVFJQUl9WQUxfREFJTFkoNDA4NTgsLCwsVVNELCwnRElMJyk=&amp;WINDOW=FIRST_POPUP&amp;HEIGHT=45","0&amp;WIDTH=450&amp;START_MAXIMIZED=FALSE&amp;VAR:CALENDAR=FIVEDAY&amp;VAR:SYMBOL=B5497Y&amp;VAR:INDEX=0"}</definedName>
    <definedName name="_84__FDSAUDITLINK___3" hidden="1">{"fdsup://directions/FAT Viewer?action=UPDATE&amp;creator=factset&amp;DYN_ARGS=TRUE&amp;DOC_NAME=FAT:FQL_AUDITING_CLIENT_TEMPLATE.FAT&amp;display_string=Audit&amp;VAR:KEY=DMPCVSDQVW&amp;VAR:QUERY=UkdGX0VOVFJQUl9WQUxfREFJTFkoNDA4NTgsLCwsVVNELCwnRElMJyk=&amp;WINDOW=FIRST_POPUP&amp;HEIGHT=45","0&amp;WIDTH=450&amp;START_MAXIMIZED=FALSE&amp;VAR:CALENDAR=FIVEDAY&amp;VAR:SYMBOL=B5497Y&amp;VAR:INDEX=0"}</definedName>
    <definedName name="_84s5_" hidden="1">{#N/A,#N/A,FALSE,"UNIT";#N/A,#N/A,FALSE,"UNIT";#N/A,#N/A,FALSE,"계정"}</definedName>
    <definedName name="_85__123Graph_CChart_1N" localSheetId="37" hidden="1">#REF!</definedName>
    <definedName name="_85__123Graph_CChart_1N" localSheetId="23" hidden="1">#REF!</definedName>
    <definedName name="_85__123Graph_CChart_1N" localSheetId="6" hidden="1">#REF!</definedName>
    <definedName name="_85__123Graph_CChart_1N" localSheetId="11" hidden="1">#REF!</definedName>
    <definedName name="_85__123Graph_CChart_1N" hidden="1">#REF!</definedName>
    <definedName name="_85__123Graph_ECHART_5" localSheetId="37" hidden="1">#REF!</definedName>
    <definedName name="_85__123Graph_ECHART_5" localSheetId="23" hidden="1">#REF!</definedName>
    <definedName name="_85__123Graph_ECHART_5" localSheetId="6" hidden="1">#REF!</definedName>
    <definedName name="_85__123Graph_ECHART_5" localSheetId="11" hidden="1">#REF!</definedName>
    <definedName name="_85__123Graph_ECHART_5" hidden="1">#REF!</definedName>
    <definedName name="_85__123Graph_ECHART_7" localSheetId="37" hidden="1">#REF!</definedName>
    <definedName name="_85__123Graph_ECHART_7" localSheetId="23" hidden="1">#REF!</definedName>
    <definedName name="_85__123Graph_ECHART_7" localSheetId="6" hidden="1">#REF!</definedName>
    <definedName name="_85__123Graph_ECHART_7" localSheetId="11" hidden="1">#REF!</definedName>
    <definedName name="_85__123Graph_ECHART_7" hidden="1">#REF!</definedName>
    <definedName name="_85__FDSAUDITLINK__" hidden="1">{"fdsup://directions/FAT Viewer?action=UPDATE&amp;creator=factset&amp;DYN_ARGS=TRUE&amp;DOC_NAME=FAT:FQL_AUDITING_CLIENT_TEMPLATE.FAT&amp;display_string=Audit&amp;VAR:KEY=RCJMHCHURS&amp;VAR:QUERY=UkdGX0VOVFJQUl9WQUxfREFJTFkoNDA4NTgsLCwsVVNELCwnRElMJyk=&amp;WINDOW=FIRST_POPUP&amp;HEIGHT=45","0&amp;WIDTH=450&amp;START_MAXIMIZED=FALSE&amp;VAR:CALENDAR=FIVEDAY&amp;VAR:SYMBOL=B3PG22&amp;VAR:INDEX=0"}</definedName>
    <definedName name="_85__FDSAUDITLINK___1" hidden="1">{"fdsup://directions/FAT Viewer?action=UPDATE&amp;creator=factset&amp;DYN_ARGS=TRUE&amp;DOC_NAME=FAT:FQL_AUDITING_CLIENT_TEMPLATE.FAT&amp;display_string=Audit&amp;VAR:KEY=RCJMHCHURS&amp;VAR:QUERY=UkdGX0VOVFJQUl9WQUxfREFJTFkoNDA4NTgsLCwsVVNELCwnRElMJyk=&amp;WINDOW=FIRST_POPUP&amp;HEIGHT=45","0&amp;WIDTH=450&amp;START_MAXIMIZED=FALSE&amp;VAR:CALENDAR=FIVEDAY&amp;VAR:SYMBOL=B3PG22&amp;VAR:INDEX=0"}</definedName>
    <definedName name="_85__FDSAUDITLINK___2" hidden="1">{"fdsup://directions/FAT Viewer?action=UPDATE&amp;creator=factset&amp;DYN_ARGS=TRUE&amp;DOC_NAME=FAT:FQL_AUDITING_CLIENT_TEMPLATE.FAT&amp;display_string=Audit&amp;VAR:KEY=RCJMHCHURS&amp;VAR:QUERY=UkdGX0VOVFJQUl9WQUxfREFJTFkoNDA4NTgsLCwsVVNELCwnRElMJyk=&amp;WINDOW=FIRST_POPUP&amp;HEIGHT=45","0&amp;WIDTH=450&amp;START_MAXIMIZED=FALSE&amp;VAR:CALENDAR=FIVEDAY&amp;VAR:SYMBOL=B3PG22&amp;VAR:INDEX=0"}</definedName>
    <definedName name="_85__FDSAUDITLINK___3" hidden="1">{"fdsup://directions/FAT Viewer?action=UPDATE&amp;creator=factset&amp;DYN_ARGS=TRUE&amp;DOC_NAME=FAT:FQL_AUDITING_CLIENT_TEMPLATE.FAT&amp;display_string=Audit&amp;VAR:KEY=RCJMHCHURS&amp;VAR:QUERY=UkdGX0VOVFJQUl9WQUxfREFJTFkoNDA4NTgsLCwsVVNELCwnRElMJyk=&amp;WINDOW=FIRST_POPUP&amp;HEIGHT=45","0&amp;WIDTH=450&amp;START_MAXIMIZED=FALSE&amp;VAR:CALENDAR=FIVEDAY&amp;VAR:SYMBOL=B3PG22&amp;VAR:INDEX=0"}</definedName>
    <definedName name="_86__123Graph_CChart_1Y" localSheetId="37" hidden="1">#REF!</definedName>
    <definedName name="_86__123Graph_CChart_1Y" localSheetId="23" hidden="1">#REF!</definedName>
    <definedName name="_86__123Graph_CChart_1Y" localSheetId="6" hidden="1">#REF!</definedName>
    <definedName name="_86__123Graph_CChart_1Y" localSheetId="11" hidden="1">#REF!</definedName>
    <definedName name="_86__123Graph_CChart_1Y" hidden="1">#REF!</definedName>
    <definedName name="_86__123Graph_ECHART_8" localSheetId="37" hidden="1">#REF!</definedName>
    <definedName name="_86__123Graph_ECHART_8" localSheetId="23" hidden="1">#REF!</definedName>
    <definedName name="_86__123Graph_ECHART_8" localSheetId="6" hidden="1">#REF!</definedName>
    <definedName name="_86__123Graph_ECHART_8" localSheetId="11" hidden="1">#REF!</definedName>
    <definedName name="_86__123Graph_ECHART_8" hidden="1">#REF!</definedName>
    <definedName name="_86__FDSAUDITLINK__" hidden="1">{"fdsup://directions/FAT Viewer?action=UPDATE&amp;creator=factset&amp;DYN_ARGS=TRUE&amp;DOC_NAME=FAT:FQL_AUDITING_CLIENT_TEMPLATE.FAT&amp;display_string=Audit&amp;VAR:KEY=ZGJATIFEXK&amp;VAR:QUERY=UkdGX0VOVFJQUl9WQUxfREFJTFkoNDA4NTgsLCwsVVNELCwnRElMJyk=&amp;WINDOW=FIRST_POPUP&amp;HEIGHT=45","0&amp;WIDTH=450&amp;START_MAXIMIZED=FALSE&amp;VAR:CALENDAR=FIVEDAY&amp;VAR:SYMBOL=697245&amp;VAR:INDEX=0"}</definedName>
    <definedName name="_86__FDSAUDITLINK___1" hidden="1">{"fdsup://directions/FAT Viewer?action=UPDATE&amp;creator=factset&amp;DYN_ARGS=TRUE&amp;DOC_NAME=FAT:FQL_AUDITING_CLIENT_TEMPLATE.FAT&amp;display_string=Audit&amp;VAR:KEY=ZGJATIFEXK&amp;VAR:QUERY=UkdGX0VOVFJQUl9WQUxfREFJTFkoNDA4NTgsLCwsVVNELCwnRElMJyk=&amp;WINDOW=FIRST_POPUP&amp;HEIGHT=45","0&amp;WIDTH=450&amp;START_MAXIMIZED=FALSE&amp;VAR:CALENDAR=FIVEDAY&amp;VAR:SYMBOL=697245&amp;VAR:INDEX=0"}</definedName>
    <definedName name="_86__FDSAUDITLINK___2" hidden="1">{"fdsup://directions/FAT Viewer?action=UPDATE&amp;creator=factset&amp;DYN_ARGS=TRUE&amp;DOC_NAME=FAT:FQL_AUDITING_CLIENT_TEMPLATE.FAT&amp;display_string=Audit&amp;VAR:KEY=ZGJATIFEXK&amp;VAR:QUERY=UkdGX0VOVFJQUl9WQUxfREFJTFkoNDA4NTgsLCwsVVNELCwnRElMJyk=&amp;WINDOW=FIRST_POPUP&amp;HEIGHT=45","0&amp;WIDTH=450&amp;START_MAXIMIZED=FALSE&amp;VAR:CALENDAR=FIVEDAY&amp;VAR:SYMBOL=697245&amp;VAR:INDEX=0"}</definedName>
    <definedName name="_86__FDSAUDITLINK___3" hidden="1">{"fdsup://directions/FAT Viewer?action=UPDATE&amp;creator=factset&amp;DYN_ARGS=TRUE&amp;DOC_NAME=FAT:FQL_AUDITING_CLIENT_TEMPLATE.FAT&amp;display_string=Audit&amp;VAR:KEY=ZGJATIFEXK&amp;VAR:QUERY=UkdGX0VOVFJQUl9WQUxfREFJTFkoNDA4NTgsLCwsVVNELCwnRElMJyk=&amp;WINDOW=FIRST_POPUP&amp;HEIGHT=45","0&amp;WIDTH=450&amp;START_MAXIMIZED=FALSE&amp;VAR:CALENDAR=FIVEDAY&amp;VAR:SYMBOL=697245&amp;VAR:INDEX=0"}</definedName>
    <definedName name="_87__123Graph_CChart_9C" localSheetId="37" hidden="1">#REF!</definedName>
    <definedName name="_87__123Graph_CChart_9C" localSheetId="23" hidden="1">#REF!</definedName>
    <definedName name="_87__123Graph_CChart_9C" localSheetId="6" hidden="1">#REF!</definedName>
    <definedName name="_87__123Graph_CChart_9C" localSheetId="11" hidden="1">#REF!</definedName>
    <definedName name="_87__123Graph_CChart_9C" hidden="1">#REF!</definedName>
    <definedName name="_87__123Graph_ECHART_7" localSheetId="37" hidden="1">#REF!</definedName>
    <definedName name="_87__123Graph_ECHART_7" localSheetId="23" hidden="1">#REF!</definedName>
    <definedName name="_87__123Graph_ECHART_7" localSheetId="6" hidden="1">#REF!</definedName>
    <definedName name="_87__123Graph_ECHART_7" localSheetId="11" hidden="1">#REF!</definedName>
    <definedName name="_87__123Graph_ECHART_7" hidden="1">#REF!</definedName>
    <definedName name="_87__123Graph_ECHART_9" localSheetId="37" hidden="1">#REF!</definedName>
    <definedName name="_87__123Graph_ECHART_9" localSheetId="23" hidden="1">#REF!</definedName>
    <definedName name="_87__123Graph_ECHART_9" localSheetId="6" hidden="1">#REF!</definedName>
    <definedName name="_87__123Graph_ECHART_9" localSheetId="11" hidden="1">#REF!</definedName>
    <definedName name="_87__123Graph_ECHART_9" hidden="1">#REF!</definedName>
    <definedName name="_87__FDSAUDITLINK__" hidden="1">{"fdsup://directions/FAT Viewer?action=UPDATE&amp;creator=factset&amp;DYN_ARGS=TRUE&amp;DOC_NAME=FAT:FQL_AUDITING_CLIENT_TEMPLATE.FAT&amp;display_string=Audit&amp;VAR:KEY=NGNEFGLUZI&amp;VAR:QUERY=UkdGX0VOVFJQUl9WQUxfREFJTFkoNDA4NTgsLCwsVVNELCwnRElMJyk=&amp;WINDOW=FIRST_POPUP&amp;HEIGHT=45","0&amp;WIDTH=450&amp;START_MAXIMIZED=FALSE&amp;VAR:CALENDAR=FIVEDAY&amp;VAR:SYMBOL=613623&amp;VAR:INDEX=0"}</definedName>
    <definedName name="_87__FDSAUDITLINK___1" hidden="1">{"fdsup://directions/FAT Viewer?action=UPDATE&amp;creator=factset&amp;DYN_ARGS=TRUE&amp;DOC_NAME=FAT:FQL_AUDITING_CLIENT_TEMPLATE.FAT&amp;display_string=Audit&amp;VAR:KEY=NGNEFGLUZI&amp;VAR:QUERY=UkdGX0VOVFJQUl9WQUxfREFJTFkoNDA4NTgsLCwsVVNELCwnRElMJyk=&amp;WINDOW=FIRST_POPUP&amp;HEIGHT=45","0&amp;WIDTH=450&amp;START_MAXIMIZED=FALSE&amp;VAR:CALENDAR=FIVEDAY&amp;VAR:SYMBOL=613623&amp;VAR:INDEX=0"}</definedName>
    <definedName name="_87__FDSAUDITLINK___2" hidden="1">{"fdsup://directions/FAT Viewer?action=UPDATE&amp;creator=factset&amp;DYN_ARGS=TRUE&amp;DOC_NAME=FAT:FQL_AUDITING_CLIENT_TEMPLATE.FAT&amp;display_string=Audit&amp;VAR:KEY=NGNEFGLUZI&amp;VAR:QUERY=UkdGX0VOVFJQUl9WQUxfREFJTFkoNDA4NTgsLCwsVVNELCwnRElMJyk=&amp;WINDOW=FIRST_POPUP&amp;HEIGHT=45","0&amp;WIDTH=450&amp;START_MAXIMIZED=FALSE&amp;VAR:CALENDAR=FIVEDAY&amp;VAR:SYMBOL=613623&amp;VAR:INDEX=0"}</definedName>
    <definedName name="_87__FDSAUDITLINK___3" hidden="1">{"fdsup://directions/FAT Viewer?action=UPDATE&amp;creator=factset&amp;DYN_ARGS=TRUE&amp;DOC_NAME=FAT:FQL_AUDITING_CLIENT_TEMPLATE.FAT&amp;display_string=Audit&amp;VAR:KEY=NGNEFGLUZI&amp;VAR:QUERY=UkdGX0VOVFJQUl9WQUxfREFJTFkoNDA4NTgsLCwsVVNELCwnRElMJyk=&amp;WINDOW=FIRST_POPUP&amp;HEIGHT=45","0&amp;WIDTH=450&amp;START_MAXIMIZED=FALSE&amp;VAR:CALENDAR=FIVEDAY&amp;VAR:SYMBOL=613623&amp;VAR:INDEX=0"}</definedName>
    <definedName name="_87q2_" localSheetId="6" hidden="1">#REF!</definedName>
    <definedName name="_87q2_" localSheetId="11" hidden="1">#REF!</definedName>
    <definedName name="_87q2_" hidden="1">#REF!</definedName>
    <definedName name="_88__123Graph_DChart_1AB" localSheetId="37" hidden="1">#REF!</definedName>
    <definedName name="_88__123Graph_DChart_1AB" localSheetId="23" hidden="1">#REF!</definedName>
    <definedName name="_88__123Graph_DChart_1AB" localSheetId="6" hidden="1">#REF!</definedName>
    <definedName name="_88__123Graph_DChart_1AB" localSheetId="11" hidden="1">#REF!</definedName>
    <definedName name="_88__123Graph_DChart_1AB" hidden="1">#REF!</definedName>
    <definedName name="_88__123Graph_ECHART_8" localSheetId="37" hidden="1">#REF!</definedName>
    <definedName name="_88__123Graph_ECHART_8" localSheetId="23" hidden="1">#REF!</definedName>
    <definedName name="_88__123Graph_ECHART_8" localSheetId="6" hidden="1">#REF!</definedName>
    <definedName name="_88__123Graph_ECHART_8" localSheetId="11" hidden="1">#REF!</definedName>
    <definedName name="_88__123Graph_ECHART_8" hidden="1">#REF!</definedName>
    <definedName name="_88__123Graph_F_Chart_1A" localSheetId="37" hidden="1">#REF!</definedName>
    <definedName name="_88__123Graph_F_Chart_1A" localSheetId="23" hidden="1">#REF!</definedName>
    <definedName name="_88__123Graph_F_Chart_1A" localSheetId="6" hidden="1">#REF!</definedName>
    <definedName name="_88__123Graph_F_Chart_1A" localSheetId="11" hidden="1">#REF!</definedName>
    <definedName name="_88__123Graph_F_Chart_1A" hidden="1">#REF!</definedName>
    <definedName name="_88__FDSAUDITLINK__" hidden="1">{"fdsup://directions/FAT Viewer?action=UPDATE&amp;creator=factset&amp;DYN_ARGS=TRUE&amp;DOC_NAME=FAT:FQL_AUDITING_CLIENT_TEMPLATE.FAT&amp;display_string=Audit&amp;VAR:KEY=VUXUJWJIDK&amp;VAR:QUERY=UkdGX0VOVFJQUl9WQUxfREFJTFkoNDA4NTgsLCwsVVNELCwnRElMJyk=&amp;WINDOW=FIRST_POPUP&amp;HEIGHT=45","0&amp;WIDTH=450&amp;START_MAXIMIZED=FALSE&amp;VAR:CALENDAR=FIVEDAY&amp;VAR:SYMBOL=B3MPN5&amp;VAR:INDEX=0"}</definedName>
    <definedName name="_88__FDSAUDITLINK___1" hidden="1">{"fdsup://directions/FAT Viewer?action=UPDATE&amp;creator=factset&amp;DYN_ARGS=TRUE&amp;DOC_NAME=FAT:FQL_AUDITING_CLIENT_TEMPLATE.FAT&amp;display_string=Audit&amp;VAR:KEY=VUXUJWJIDK&amp;VAR:QUERY=UkdGX0VOVFJQUl9WQUxfREFJTFkoNDA4NTgsLCwsVVNELCwnRElMJyk=&amp;WINDOW=FIRST_POPUP&amp;HEIGHT=45","0&amp;WIDTH=450&amp;START_MAXIMIZED=FALSE&amp;VAR:CALENDAR=FIVEDAY&amp;VAR:SYMBOL=B3MPN5&amp;VAR:INDEX=0"}</definedName>
    <definedName name="_88__FDSAUDITLINK___2" hidden="1">{"fdsup://directions/FAT Viewer?action=UPDATE&amp;creator=factset&amp;DYN_ARGS=TRUE&amp;DOC_NAME=FAT:FQL_AUDITING_CLIENT_TEMPLATE.FAT&amp;display_string=Audit&amp;VAR:KEY=VUXUJWJIDK&amp;VAR:QUERY=UkdGX0VOVFJQUl9WQUxfREFJTFkoNDA4NTgsLCwsVVNELCwnRElMJyk=&amp;WINDOW=FIRST_POPUP&amp;HEIGHT=45","0&amp;WIDTH=450&amp;START_MAXIMIZED=FALSE&amp;VAR:CALENDAR=FIVEDAY&amp;VAR:SYMBOL=B3MPN5&amp;VAR:INDEX=0"}</definedName>
    <definedName name="_88__FDSAUDITLINK___3" hidden="1">{"fdsup://directions/FAT Viewer?action=UPDATE&amp;creator=factset&amp;DYN_ARGS=TRUE&amp;DOC_NAME=FAT:FQL_AUDITING_CLIENT_TEMPLATE.FAT&amp;display_string=Audit&amp;VAR:KEY=VUXUJWJIDK&amp;VAR:QUERY=UkdGX0VOVFJQUl9WQUxfREFJTFkoNDA4NTgsLCwsVVNELCwnRElMJyk=&amp;WINDOW=FIRST_POPUP&amp;HEIGHT=45","0&amp;WIDTH=450&amp;START_MAXIMIZED=FALSE&amp;VAR:CALENDAR=FIVEDAY&amp;VAR:SYMBOL=B3MPN5&amp;VAR:INDEX=0"}</definedName>
    <definedName name="_89__123Graph_DChart_1B" localSheetId="37" hidden="1">#REF!</definedName>
    <definedName name="_89__123Graph_DChart_1B" localSheetId="23" hidden="1">#REF!</definedName>
    <definedName name="_89__123Graph_DChart_1B" localSheetId="6" hidden="1">#REF!</definedName>
    <definedName name="_89__123Graph_DChart_1B" localSheetId="11" hidden="1">#REF!</definedName>
    <definedName name="_89__123Graph_DChart_1B" hidden="1">#REF!</definedName>
    <definedName name="_89__123Graph_FCHART_10" localSheetId="37" hidden="1">#REF!</definedName>
    <definedName name="_89__123Graph_FCHART_10" localSheetId="23" hidden="1">#REF!</definedName>
    <definedName name="_89__123Graph_FCHART_10" localSheetId="6" hidden="1">#REF!</definedName>
    <definedName name="_89__123Graph_FCHART_10" localSheetId="11" hidden="1">#REF!</definedName>
    <definedName name="_89__123Graph_FCHART_10" hidden="1">#REF!</definedName>
    <definedName name="_89__FDSAUDITLINK__" hidden="1">{"fdsup://directions/FAT Viewer?action=UPDATE&amp;creator=factset&amp;DYN_ARGS=TRUE&amp;DOC_NAME=FAT:FQL_AUDITING_CLIENT_TEMPLATE.FAT&amp;display_string=Audit&amp;VAR:KEY=FMJUFQJIHG&amp;VAR:QUERY=UkdGX0VOVFJQUl9WQUxfREFJTFkoNDA4NTgsLCwsVVNELCwnRElMJyk=&amp;WINDOW=FIRST_POPUP&amp;HEIGHT=45","0&amp;WIDTH=450&amp;START_MAXIMIZED=FALSE&amp;VAR:CALENDAR=FIVEDAY&amp;VAR:SYMBOL=B2Q14Z&amp;VAR:INDEX=0"}</definedName>
    <definedName name="_89__FDSAUDITLINK___1" hidden="1">{"fdsup://directions/FAT Viewer?action=UPDATE&amp;creator=factset&amp;DYN_ARGS=TRUE&amp;DOC_NAME=FAT:FQL_AUDITING_CLIENT_TEMPLATE.FAT&amp;display_string=Audit&amp;VAR:KEY=FMJUFQJIHG&amp;VAR:QUERY=UkdGX0VOVFJQUl9WQUxfREFJTFkoNDA4NTgsLCwsVVNELCwnRElMJyk=&amp;WINDOW=FIRST_POPUP&amp;HEIGHT=45","0&amp;WIDTH=450&amp;START_MAXIMIZED=FALSE&amp;VAR:CALENDAR=FIVEDAY&amp;VAR:SYMBOL=B2Q14Z&amp;VAR:INDEX=0"}</definedName>
    <definedName name="_89__FDSAUDITLINK___2" hidden="1">{"fdsup://directions/FAT Viewer?action=UPDATE&amp;creator=factset&amp;DYN_ARGS=TRUE&amp;DOC_NAME=FAT:FQL_AUDITING_CLIENT_TEMPLATE.FAT&amp;display_string=Audit&amp;VAR:KEY=FMJUFQJIHG&amp;VAR:QUERY=UkdGX0VOVFJQUl9WQUxfREFJTFkoNDA4NTgsLCwsVVNELCwnRElMJyk=&amp;WINDOW=FIRST_POPUP&amp;HEIGHT=45","0&amp;WIDTH=450&amp;START_MAXIMIZED=FALSE&amp;VAR:CALENDAR=FIVEDAY&amp;VAR:SYMBOL=B2Q14Z&amp;VAR:INDEX=0"}</definedName>
    <definedName name="_89__FDSAUDITLINK___3" hidden="1">{"fdsup://directions/FAT Viewer?action=UPDATE&amp;creator=factset&amp;DYN_ARGS=TRUE&amp;DOC_NAME=FAT:FQL_AUDITING_CLIENT_TEMPLATE.FAT&amp;display_string=Audit&amp;VAR:KEY=FMJUFQJIHG&amp;VAR:QUERY=UkdGX0VOVFJQUl9WQUxfREFJTFkoNDA4NTgsLCwsVVNELCwnRElMJyk=&amp;WINDOW=FIRST_POPUP&amp;HEIGHT=45","0&amp;WIDTH=450&amp;START_MAXIMIZED=FALSE&amp;VAR:CALENDAR=FIVEDAY&amp;VAR:SYMBOL=B2Q14Z&amp;VAR:INDEX=0"}</definedName>
    <definedName name="_8ad1_" hidden="1">{#N/A,#N/A,FALSE,"TB";#N/A,#N/A,FALSE,"DR";#N/A,#N/A,FALSE,"AR";#N/A,#N/A,FALSE,"PL";#N/A,#N/A,FALSE,"BS";#N/A,#N/A,FALSE,"NOTES";#N/A,#N/A,FALSE,"NOTES (2)";#N/A,#N/A,FALSE,"NOTES (3)";#N/A,#N/A,FALSE,"DPL";#N/A,#N/A,FALSE,"TAXC.INDEX";#N/A,#N/A,FALSE,"Schedule I";#N/A,#N/A,FALSE,"Adjustments"}</definedName>
    <definedName name="_8D50_" localSheetId="6">#REF!</definedName>
    <definedName name="_8D50_" localSheetId="11">#REF!</definedName>
    <definedName name="_8D50_">#REF!</definedName>
    <definedName name="_8E1_" hidden="1">{#N/A,#N/A,FALSE,"TB";#N/A,#N/A,FALSE,"AR";#N/A,#N/A,FALSE,"BS";#N/A,#N/A,FALSE,"PL";#N/A,#N/A,FALSE,"NOTES";#N/A,#N/A,FALSE,"NOTES (2)";#N/A,#N/A,FALSE,"NOTES (3)";#N/A,#N/A,FALSE,"TAXC.INDEX";#N/A,#N/A,FALSE,"Schedule I";#N/A,#N/A,FALSE,"DPL";#N/A,#N/A,FALSE,"Schedule IV";#N/A,#N/A,FALSE,"Adjustments"}</definedName>
    <definedName name="_8s10_" hidden="1">{#N/A,#N/A,FALSE,"UNIT";#N/A,#N/A,FALSE,"UNIT";#N/A,#N/A,FALSE,"계정"}</definedName>
    <definedName name="_8Work_Program_By_Area_List_6_1">#N/A</definedName>
    <definedName name="_9" localSheetId="37">#REF!</definedName>
    <definedName name="_9" localSheetId="23">#REF!</definedName>
    <definedName name="_9" localSheetId="6">#REF!</definedName>
    <definedName name="_9" localSheetId="11">#REF!</definedName>
    <definedName name="_9">#REF!</definedName>
    <definedName name="_9.2" localSheetId="6">#REF!</definedName>
    <definedName name="_9.2" localSheetId="11">#REF!</definedName>
    <definedName name="_9.2">#REF!</definedName>
    <definedName name="_9.dbf" localSheetId="6">#REF!</definedName>
    <definedName name="_9.dbf" localSheetId="11">#REF!</definedName>
    <definedName name="_9.dbf">#REF!</definedName>
    <definedName name="_9_?" localSheetId="6">#REF!</definedName>
    <definedName name="_9_?" localSheetId="11">#REF!</definedName>
    <definedName name="_9_?">#REF!</definedName>
    <definedName name="_9________123Graph_BCHART_1" localSheetId="37" hidden="1">#REF!</definedName>
    <definedName name="_9________123Graph_BCHART_1" localSheetId="23" hidden="1">#REF!</definedName>
    <definedName name="_9________123Graph_BCHART_1" localSheetId="6" hidden="1">#REF!</definedName>
    <definedName name="_9________123Graph_BCHART_1" localSheetId="11" hidden="1">#REF!</definedName>
    <definedName name="_9________123Graph_BCHART_1" hidden="1">#REF!</definedName>
    <definedName name="_9__123Graph_ACHART_19" localSheetId="37" hidden="1">#REF!</definedName>
    <definedName name="_9__123Graph_ACHART_19" localSheetId="23" hidden="1">#REF!</definedName>
    <definedName name="_9__123Graph_ACHART_19" localSheetId="6" hidden="1">#REF!</definedName>
    <definedName name="_9__123Graph_ACHART_19" localSheetId="11" hidden="1">#REF!</definedName>
    <definedName name="_9__123Graph_ACHART_19" hidden="1">#REF!</definedName>
    <definedName name="_9__123Graph_AChart_1AG" localSheetId="37" hidden="1">#REF!</definedName>
    <definedName name="_9__123Graph_AChart_1AG" localSheetId="23" hidden="1">#REF!</definedName>
    <definedName name="_9__123Graph_AChart_1AG" localSheetId="6" hidden="1">#REF!</definedName>
    <definedName name="_9__123Graph_AChart_1AG" localSheetId="11" hidden="1">#REF!</definedName>
    <definedName name="_9__123Graph_AChart_1AG" hidden="1">#REF!</definedName>
    <definedName name="_9__123Graph_BCHART_5" localSheetId="37" hidden="1">#REF!</definedName>
    <definedName name="_9__123Graph_BCHART_5" localSheetId="23" hidden="1">#REF!</definedName>
    <definedName name="_9__123Graph_BCHART_5" localSheetId="6" hidden="1">#REF!</definedName>
    <definedName name="_9__123Graph_BCHART_5" localSheetId="11" hidden="1">#REF!</definedName>
    <definedName name="_9__123Graph_BCHART_5" hidden="1">#REF!</definedName>
    <definedName name="_9__123Graph_CCHART_1" localSheetId="37" hidden="1">#REF!</definedName>
    <definedName name="_9__123Graph_CCHART_1" localSheetId="23" hidden="1">#REF!</definedName>
    <definedName name="_9__123Graph_CCHART_1" localSheetId="6" hidden="1">#REF!</definedName>
    <definedName name="_9__123Graph_CCHART_1" localSheetId="11" hidden="1">#REF!</definedName>
    <definedName name="_9__123Graph_CCHART_1" hidden="1">#REF!</definedName>
    <definedName name="_9__123Graph_LBL_ACHART_1" localSheetId="37" hidden="1">#REF!</definedName>
    <definedName name="_9__123Graph_LBL_ACHART_1" localSheetId="23" hidden="1">#REF!</definedName>
    <definedName name="_9__123Graph_LBL_ACHART_1" localSheetId="6" hidden="1">#REF!</definedName>
    <definedName name="_9__123Graph_LBL_ACHART_1" localSheetId="11" hidden="1">#REF!</definedName>
    <definedName name="_9__123Graph_LBL_ACHART_1" hidden="1">#REF!</definedName>
    <definedName name="_9__123Graph_LBL_BCHART_4" localSheetId="6" hidden="1">#REF!</definedName>
    <definedName name="_9__123Graph_LBL_BCHART_4" localSheetId="11" hidden="1">#REF!</definedName>
    <definedName name="_9__123Graph_LBL_BCHART_4" hidden="1">#REF!</definedName>
    <definedName name="_9__FDSAUDITLINK__"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9__FDSAUDITLINK___1" hidden="1">{"fdsup://IBCentral/FAT Viewer?action=UPDATE&amp;creator=factset&amp;DOC_NAME=fat:reuters_annual_pshs_src_window.fat&amp;display_string=Audit&amp;DYN_ARGS=TRUE&amp;VAR:ID1=&amp;VAR:RCODE=FDSEPS&amp;VAR:SDATE=0&amp;VAR:FREQ=FISCAL_YEARLY&amp;VAR:RELITEM=@NA&amp;VAR:CURRENCY=&amp;VAR:CURRSOURCE=EXSHARE","&amp;VAR:NATFREQ=ANNUAL&amp;VAR:RFIELD=FINALIZED&amp;VAR:DB_TYPE=&amp;VAR:UNITS=M&amp;window=popup&amp;width=450&amp;height=300&amp;START_MAXIMIZED=FALSE"}</definedName>
    <definedName name="_9__FDSAUDITLINK___2" hidden="1">{"fdsup://IBCentral/FAT Viewer?action=UPDATE&amp;creator=factset&amp;DOC_NAME=fat:reuters_annual_pshs_src_window.fat&amp;display_string=Audit&amp;DYN_ARGS=TRUE&amp;VAR:ID1=&amp;VAR:RCODE=FDSEPS&amp;VAR:SDATE=0&amp;VAR:FREQ=FISCAL_YEARLY&amp;VAR:RELITEM=@NA&amp;VAR:CURRENCY=&amp;VAR:CURRSOURCE=EXSHARE","&amp;VAR:NATFREQ=ANNUAL&amp;VAR:RFIELD=FINALIZED&amp;VAR:DB_TYPE=&amp;VAR:UNITS=M&amp;window=popup&amp;width=450&amp;height=300&amp;START_MAXIMIZED=FALSE"}</definedName>
    <definedName name="_9__FDSAUDITLINK___3" hidden="1">{"fdsup://IBCentral/FAT Viewer?action=UPDATE&amp;creator=factset&amp;DOC_NAME=fat:reuters_annual_pshs_src_window.fat&amp;display_string=Audit&amp;DYN_ARGS=TRUE&amp;VAR:ID1=&amp;VAR:RCODE=FDSEPS&amp;VAR:SDATE=0&amp;VAR:FREQ=FISCAL_YEARLY&amp;VAR:RELITEM=@NA&amp;VAR:CURRENCY=&amp;VAR:CURRSOURCE=EXSHARE","&amp;VAR:NATFREQ=ANNUAL&amp;VAR:RFIELD=FINALIZED&amp;VAR:DB_TYPE=&amp;VAR:UNITS=M&amp;window=popup&amp;width=450&amp;height=300&amp;START_MAXIMIZED=FALSE"}</definedName>
    <definedName name="_9_0qtr" localSheetId="6">#REF!</definedName>
    <definedName name="_9_0qtr" localSheetId="11">#REF!</definedName>
    <definedName name="_9_0qtr">#REF!</definedName>
    <definedName name="_90__123Graph_DChart_1C" localSheetId="37" hidden="1">#REF!</definedName>
    <definedName name="_90__123Graph_DChart_1C" localSheetId="23" hidden="1">#REF!</definedName>
    <definedName name="_90__123Graph_DChart_1C" localSheetId="6" hidden="1">#REF!</definedName>
    <definedName name="_90__123Graph_DChart_1C" localSheetId="11" hidden="1">#REF!</definedName>
    <definedName name="_90__123Graph_DChart_1C" hidden="1">#REF!</definedName>
    <definedName name="_90__123Graph_FCHART_11" localSheetId="37" hidden="1">#REF!</definedName>
    <definedName name="_90__123Graph_FCHART_11" localSheetId="23" hidden="1">#REF!</definedName>
    <definedName name="_90__123Graph_FCHART_11" localSheetId="6" hidden="1">#REF!</definedName>
    <definedName name="_90__123Graph_FCHART_11" localSheetId="11" hidden="1">#REF!</definedName>
    <definedName name="_90__123Graph_FCHART_11" hidden="1">#REF!</definedName>
    <definedName name="_90__FDSAUDITLINK__" hidden="1">{"fdsup://directions/FAT Viewer?action=UPDATE&amp;creator=factset&amp;DYN_ARGS=TRUE&amp;DOC_NAME=FAT:FQL_AUDITING_CLIENT_TEMPLATE.FAT&amp;display_string=Audit&amp;VAR:KEY=PCLGVKVCDI&amp;VAR:QUERY=UkdGX0VOVFJQUl9WQUxfREFJTFkoNDA4NTgsLCwsVVNELCwnRElMJyk=&amp;WINDOW=FIRST_POPUP&amp;HEIGHT=45","0&amp;WIDTH=450&amp;START_MAXIMIZED=FALSE&amp;VAR:CALENDAR=FIVEDAY&amp;VAR:SYMBOL=690355&amp;VAR:INDEX=0"}</definedName>
    <definedName name="_90__FDSAUDITLINK___1" hidden="1">{"fdsup://directions/FAT Viewer?action=UPDATE&amp;creator=factset&amp;DYN_ARGS=TRUE&amp;DOC_NAME=FAT:FQL_AUDITING_CLIENT_TEMPLATE.FAT&amp;display_string=Audit&amp;VAR:KEY=PCLGVKVCDI&amp;VAR:QUERY=UkdGX0VOVFJQUl9WQUxfREFJTFkoNDA4NTgsLCwsVVNELCwnRElMJyk=&amp;WINDOW=FIRST_POPUP&amp;HEIGHT=45","0&amp;WIDTH=450&amp;START_MAXIMIZED=FALSE&amp;VAR:CALENDAR=FIVEDAY&amp;VAR:SYMBOL=690355&amp;VAR:INDEX=0"}</definedName>
    <definedName name="_90__FDSAUDITLINK___2" hidden="1">{"fdsup://directions/FAT Viewer?action=UPDATE&amp;creator=factset&amp;DYN_ARGS=TRUE&amp;DOC_NAME=FAT:FQL_AUDITING_CLIENT_TEMPLATE.FAT&amp;display_string=Audit&amp;VAR:KEY=PCLGVKVCDI&amp;VAR:QUERY=UkdGX0VOVFJQUl9WQUxfREFJTFkoNDA4NTgsLCwsVVNELCwnRElMJyk=&amp;WINDOW=FIRST_POPUP&amp;HEIGHT=45","0&amp;WIDTH=450&amp;START_MAXIMIZED=FALSE&amp;VAR:CALENDAR=FIVEDAY&amp;VAR:SYMBOL=690355&amp;VAR:INDEX=0"}</definedName>
    <definedName name="_90__FDSAUDITLINK___3" hidden="1">{"fdsup://directions/FAT Viewer?action=UPDATE&amp;creator=factset&amp;DYN_ARGS=TRUE&amp;DOC_NAME=FAT:FQL_AUDITING_CLIENT_TEMPLATE.FAT&amp;display_string=Audit&amp;VAR:KEY=PCLGVKVCDI&amp;VAR:QUERY=UkdGX0VOVFJQUl9WQUxfREFJTFkoNDA4NTgsLCwsVVNELCwnRElMJyk=&amp;WINDOW=FIRST_POPUP&amp;HEIGHT=45","0&amp;WIDTH=450&amp;START_MAXIMIZED=FALSE&amp;VAR:CALENDAR=FIVEDAY&amp;VAR:SYMBOL=690355&amp;VAR:INDEX=0"}</definedName>
    <definedName name="_901" localSheetId="6">#REF!</definedName>
    <definedName name="_901" localSheetId="11">#REF!</definedName>
    <definedName name="_901">#REF!</definedName>
    <definedName name="_901_1" localSheetId="6">#REF!</definedName>
    <definedName name="_901_1" localSheetId="11">#REF!</definedName>
    <definedName name="_901_1">#REF!</definedName>
    <definedName name="_902" localSheetId="6">#REF!</definedName>
    <definedName name="_902" localSheetId="11">#REF!</definedName>
    <definedName name="_902">#REF!</definedName>
    <definedName name="_904" localSheetId="6">#REF!</definedName>
    <definedName name="_904" localSheetId="11">#REF!</definedName>
    <definedName name="_904">#REF!</definedName>
    <definedName name="_905" localSheetId="6">#REF!</definedName>
    <definedName name="_905" localSheetId="11">#REF!</definedName>
    <definedName name="_905">#REF!</definedName>
    <definedName name="_906" localSheetId="6">#REF!</definedName>
    <definedName name="_906" localSheetId="11">#REF!</definedName>
    <definedName name="_906">#REF!</definedName>
    <definedName name="_907" localSheetId="6">#REF!</definedName>
    <definedName name="_907" localSheetId="11">#REF!</definedName>
    <definedName name="_907">#REF!</definedName>
    <definedName name="_908" localSheetId="6">#REF!</definedName>
    <definedName name="_908" localSheetId="11">#REF!</definedName>
    <definedName name="_908">#REF!</definedName>
    <definedName name="_909" localSheetId="6">#REF!</definedName>
    <definedName name="_909" localSheetId="11">#REF!</definedName>
    <definedName name="_909">#REF!</definedName>
    <definedName name="_90s6_" hidden="1">{#N/A,#N/A,FALSE,"UNIT";#N/A,#N/A,FALSE,"UNIT";#N/A,#N/A,FALSE,"계정"}</definedName>
    <definedName name="_91__123Graph_DChart_1I" localSheetId="37" hidden="1">#REF!</definedName>
    <definedName name="_91__123Graph_DChart_1I" localSheetId="23" hidden="1">#REF!</definedName>
    <definedName name="_91__123Graph_DChart_1I" localSheetId="6" hidden="1">#REF!</definedName>
    <definedName name="_91__123Graph_DChart_1I" localSheetId="11" hidden="1">#REF!</definedName>
    <definedName name="_91__123Graph_DChart_1I" hidden="1">#REF!</definedName>
    <definedName name="_91__123Graph_FCHART_12" localSheetId="37" hidden="1">#REF!</definedName>
    <definedName name="_91__123Graph_FCHART_12" localSheetId="23" hidden="1">#REF!</definedName>
    <definedName name="_91__123Graph_FCHART_12" localSheetId="6" hidden="1">#REF!</definedName>
    <definedName name="_91__123Graph_FCHART_12" localSheetId="11" hidden="1">#REF!</definedName>
    <definedName name="_91__123Graph_FCHART_12" hidden="1">#REF!</definedName>
    <definedName name="_91__123Graph_FCHART_13" localSheetId="37" hidden="1">#REF!</definedName>
    <definedName name="_91__123Graph_FCHART_13" localSheetId="23" hidden="1">#REF!</definedName>
    <definedName name="_91__123Graph_FCHART_13" localSheetId="6" hidden="1">#REF!</definedName>
    <definedName name="_91__123Graph_FCHART_13" localSheetId="11" hidden="1">#REF!</definedName>
    <definedName name="_91__123Graph_FCHART_13" hidden="1">#REF!</definedName>
    <definedName name="_91__FDSAUDITLINK__" hidden="1">{"fdsup://directions/FAT Viewer?action=UPDATE&amp;creator=factset&amp;DYN_ARGS=TRUE&amp;DOC_NAME=FAT:FQL_AUDITING_CLIENT_TEMPLATE.FAT&amp;display_string=Audit&amp;VAR:KEY=DQJYNMXOBA&amp;VAR:QUERY=UkdGX0VOVFJQUl9WQUxfREFJTFkoNDA4NTgsLCwsVVNELCwnRElMJyk=&amp;WINDOW=FIRST_POPUP&amp;HEIGHT=45","0&amp;WIDTH=450&amp;START_MAXIMIZED=FALSE&amp;VAR:CALENDAR=FIVEDAY&amp;VAR:SYMBOL=B1WJ4X&amp;VAR:INDEX=0"}</definedName>
    <definedName name="_91__FDSAUDITLINK___1" hidden="1">{"fdsup://directions/FAT Viewer?action=UPDATE&amp;creator=factset&amp;DYN_ARGS=TRUE&amp;DOC_NAME=FAT:FQL_AUDITING_CLIENT_TEMPLATE.FAT&amp;display_string=Audit&amp;VAR:KEY=DQJYNMXOBA&amp;VAR:QUERY=UkdGX0VOVFJQUl9WQUxfREFJTFkoNDA4NTgsLCwsVVNELCwnRElMJyk=&amp;WINDOW=FIRST_POPUP&amp;HEIGHT=45","0&amp;WIDTH=450&amp;START_MAXIMIZED=FALSE&amp;VAR:CALENDAR=FIVEDAY&amp;VAR:SYMBOL=B1WJ4X&amp;VAR:INDEX=0"}</definedName>
    <definedName name="_91__FDSAUDITLINK___2" hidden="1">{"fdsup://directions/FAT Viewer?action=UPDATE&amp;creator=factset&amp;DYN_ARGS=TRUE&amp;DOC_NAME=FAT:FQL_AUDITING_CLIENT_TEMPLATE.FAT&amp;display_string=Audit&amp;VAR:KEY=DQJYNMXOBA&amp;VAR:QUERY=UkdGX0VOVFJQUl9WQUxfREFJTFkoNDA4NTgsLCwsVVNELCwnRElMJyk=&amp;WINDOW=FIRST_POPUP&amp;HEIGHT=45","0&amp;WIDTH=450&amp;START_MAXIMIZED=FALSE&amp;VAR:CALENDAR=FIVEDAY&amp;VAR:SYMBOL=B1WJ4X&amp;VAR:INDEX=0"}</definedName>
    <definedName name="_91__FDSAUDITLINK___3" hidden="1">{"fdsup://directions/FAT Viewer?action=UPDATE&amp;creator=factset&amp;DYN_ARGS=TRUE&amp;DOC_NAME=FAT:FQL_AUDITING_CLIENT_TEMPLATE.FAT&amp;display_string=Audit&amp;VAR:KEY=DQJYNMXOBA&amp;VAR:QUERY=UkdGX0VOVFJQUl9WQUxfREFJTFkoNDA4NTgsLCwsVVNELCwnRElMJyk=&amp;WINDOW=FIRST_POPUP&amp;HEIGHT=45","0&amp;WIDTH=450&amp;START_MAXIMIZED=FALSE&amp;VAR:CALENDAR=FIVEDAY&amp;VAR:SYMBOL=B1WJ4X&amp;VAR:INDEX=0"}</definedName>
    <definedName name="_912" localSheetId="6">#REF!</definedName>
    <definedName name="_912" localSheetId="11">#REF!</definedName>
    <definedName name="_912">#REF!</definedName>
    <definedName name="_913" localSheetId="6">#REF!</definedName>
    <definedName name="_913" localSheetId="11">#REF!</definedName>
    <definedName name="_913">#REF!</definedName>
    <definedName name="_914" localSheetId="6">#REF!</definedName>
    <definedName name="_914" localSheetId="11">#REF!</definedName>
    <definedName name="_914">#REF!</definedName>
    <definedName name="_919" localSheetId="6">#REF!</definedName>
    <definedName name="_919" localSheetId="11">#REF!</definedName>
    <definedName name="_919">#REF!</definedName>
    <definedName name="_92__123Graph_DChart_1J" localSheetId="37" hidden="1">#REF!</definedName>
    <definedName name="_92__123Graph_DChart_1J" localSheetId="23" hidden="1">#REF!</definedName>
    <definedName name="_92__123Graph_DChart_1J" localSheetId="6" hidden="1">#REF!</definedName>
    <definedName name="_92__123Graph_DChart_1J" localSheetId="11" hidden="1">#REF!</definedName>
    <definedName name="_92__123Graph_DChart_1J" hidden="1">#REF!</definedName>
    <definedName name="_92__123Graph_FCHART_13" localSheetId="37" hidden="1">#REF!</definedName>
    <definedName name="_92__123Graph_FCHART_13" localSheetId="23" hidden="1">#REF!</definedName>
    <definedName name="_92__123Graph_FCHART_13" localSheetId="6" hidden="1">#REF!</definedName>
    <definedName name="_92__123Graph_FCHART_13" localSheetId="11" hidden="1">#REF!</definedName>
    <definedName name="_92__123Graph_FCHART_13" hidden="1">#REF!</definedName>
    <definedName name="_92__123Graph_FCHART_3" localSheetId="37" hidden="1">#REF!</definedName>
    <definedName name="_92__123Graph_FCHART_3" localSheetId="23" hidden="1">#REF!</definedName>
    <definedName name="_92__123Graph_FCHART_3" localSheetId="6" hidden="1">#REF!</definedName>
    <definedName name="_92__123Graph_FCHART_3" localSheetId="11" hidden="1">#REF!</definedName>
    <definedName name="_92__123Graph_FCHART_3" hidden="1">#REF!</definedName>
    <definedName name="_92__FDSAUDITLINK__" hidden="1">{"fdsup://directions/FAT Viewer?action=UPDATE&amp;creator=factset&amp;DYN_ARGS=TRUE&amp;DOC_NAME=FAT:FQL_AUDITING_CLIENT_TEMPLATE.FAT&amp;display_string=Audit&amp;VAR:KEY=ODORQNSHSN&amp;VAR:QUERY=UkdGX0VOVFJQUl9WQUxfREFJTFkoNDA5ODMsLCwsVVNELCwnRElMJyk=&amp;WINDOW=FIRST_POPUP&amp;HEIGHT=45","0&amp;WIDTH=450&amp;START_MAXIMIZED=FALSE&amp;VAR:CALENDAR=FIVEDAY&amp;VAR:SYMBOL=647035&amp;VAR:INDEX=0"}</definedName>
    <definedName name="_92__FDSAUDITLINK___1" hidden="1">{"fdsup://directions/FAT Viewer?action=UPDATE&amp;creator=factset&amp;DYN_ARGS=TRUE&amp;DOC_NAME=FAT:FQL_AUDITING_CLIENT_TEMPLATE.FAT&amp;display_string=Audit&amp;VAR:KEY=ODORQNSHSN&amp;VAR:QUERY=UkdGX0VOVFJQUl9WQUxfREFJTFkoNDA5ODMsLCwsVVNELCwnRElMJyk=&amp;WINDOW=FIRST_POPUP&amp;HEIGHT=45","0&amp;WIDTH=450&amp;START_MAXIMIZED=FALSE&amp;VAR:CALENDAR=FIVEDAY&amp;VAR:SYMBOL=647035&amp;VAR:INDEX=0"}</definedName>
    <definedName name="_92__FDSAUDITLINK___2" hidden="1">{"fdsup://directions/FAT Viewer?action=UPDATE&amp;creator=factset&amp;DYN_ARGS=TRUE&amp;DOC_NAME=FAT:FQL_AUDITING_CLIENT_TEMPLATE.FAT&amp;display_string=Audit&amp;VAR:KEY=ODORQNSHSN&amp;VAR:QUERY=UkdGX0VOVFJQUl9WQUxfREFJTFkoNDA5ODMsLCwsVVNELCwnRElMJyk=&amp;WINDOW=FIRST_POPUP&amp;HEIGHT=45","0&amp;WIDTH=450&amp;START_MAXIMIZED=FALSE&amp;VAR:CALENDAR=FIVEDAY&amp;VAR:SYMBOL=647035&amp;VAR:INDEX=0"}</definedName>
    <definedName name="_92__FDSAUDITLINK___3" hidden="1">{"fdsup://directions/FAT Viewer?action=UPDATE&amp;creator=factset&amp;DYN_ARGS=TRUE&amp;DOC_NAME=FAT:FQL_AUDITING_CLIENT_TEMPLATE.FAT&amp;display_string=Audit&amp;VAR:KEY=ODORQNSHSN&amp;VAR:QUERY=UkdGX0VOVFJQUl9WQUxfREFJTFkoNDA5ODMsLCwsVVNELCwnRElMJyk=&amp;WINDOW=FIRST_POPUP&amp;HEIGHT=45","0&amp;WIDTH=450&amp;START_MAXIMIZED=FALSE&amp;VAR:CALENDAR=FIVEDAY&amp;VAR:SYMBOL=647035&amp;VAR:INDEX=0"}</definedName>
    <definedName name="_920" localSheetId="6">#REF!</definedName>
    <definedName name="_920" localSheetId="11">#REF!</definedName>
    <definedName name="_920">#REF!</definedName>
    <definedName name="_921" localSheetId="6">#REF!</definedName>
    <definedName name="_921" localSheetId="11">#REF!</definedName>
    <definedName name="_921">#REF!</definedName>
    <definedName name="_922" localSheetId="6">#REF!</definedName>
    <definedName name="_922" localSheetId="11">#REF!</definedName>
    <definedName name="_922">#REF!</definedName>
    <definedName name="_93__123Graph_DChart_1K" localSheetId="37" hidden="1">#REF!</definedName>
    <definedName name="_93__123Graph_DChart_1K" localSheetId="23" hidden="1">#REF!</definedName>
    <definedName name="_93__123Graph_DChart_1K" localSheetId="6" hidden="1">#REF!</definedName>
    <definedName name="_93__123Graph_DChart_1K" localSheetId="11" hidden="1">#REF!</definedName>
    <definedName name="_93__123Graph_DChart_1K" hidden="1">#REF!</definedName>
    <definedName name="_93__123Graph_FCHART_14" localSheetId="37" hidden="1">#REF!</definedName>
    <definedName name="_93__123Graph_FCHART_14" localSheetId="23" hidden="1">#REF!</definedName>
    <definedName name="_93__123Graph_FCHART_14" localSheetId="6" hidden="1">#REF!</definedName>
    <definedName name="_93__123Graph_FCHART_14" localSheetId="11" hidden="1">#REF!</definedName>
    <definedName name="_93__123Graph_FCHART_14" hidden="1">#REF!</definedName>
    <definedName name="_93__123Graph_FCHART_31" localSheetId="37" hidden="1">#REF!</definedName>
    <definedName name="_93__123Graph_FCHART_31" localSheetId="23" hidden="1">#REF!</definedName>
    <definedName name="_93__123Graph_FCHART_31" localSheetId="6" hidden="1">#REF!</definedName>
    <definedName name="_93__123Graph_FCHART_31" localSheetId="11" hidden="1">#REF!</definedName>
    <definedName name="_93__123Graph_FCHART_31" hidden="1">#REF!</definedName>
    <definedName name="_93__FDSAUDITLINK__" hidden="1">{"fdsup://directions/FAT Viewer?action=UPDATE&amp;creator=factset&amp;DYN_ARGS=TRUE&amp;DOC_NAME=FAT:FQL_AUDITING_CLIENT_TEMPLATE.FAT&amp;display_string=Audit&amp;VAR:KEY=OLQRCVERMR&amp;VAR:QUERY=UkdGX0VOVFJQUl9WQUxfREFJTFkoNDA5ODMsLCwsVVNELCwnRElMJyk=&amp;WINDOW=FIRST_POPUP&amp;HEIGHT=45","0&amp;WIDTH=450&amp;START_MAXIMIZED=FALSE&amp;VAR:CALENDAR=FIVEDAY&amp;VAR:SYMBOL=645993&amp;VAR:INDEX=0"}</definedName>
    <definedName name="_93__FDSAUDITLINK___1" hidden="1">{"fdsup://directions/FAT Viewer?action=UPDATE&amp;creator=factset&amp;DYN_ARGS=TRUE&amp;DOC_NAME=FAT:FQL_AUDITING_CLIENT_TEMPLATE.FAT&amp;display_string=Audit&amp;VAR:KEY=OLQRCVERMR&amp;VAR:QUERY=UkdGX0VOVFJQUl9WQUxfREFJTFkoNDA5ODMsLCwsVVNELCwnRElMJyk=&amp;WINDOW=FIRST_POPUP&amp;HEIGHT=45","0&amp;WIDTH=450&amp;START_MAXIMIZED=FALSE&amp;VAR:CALENDAR=FIVEDAY&amp;VAR:SYMBOL=645993&amp;VAR:INDEX=0"}</definedName>
    <definedName name="_93__FDSAUDITLINK___2" hidden="1">{"fdsup://directions/FAT Viewer?action=UPDATE&amp;creator=factset&amp;DYN_ARGS=TRUE&amp;DOC_NAME=FAT:FQL_AUDITING_CLIENT_TEMPLATE.FAT&amp;display_string=Audit&amp;VAR:KEY=OLQRCVERMR&amp;VAR:QUERY=UkdGX0VOVFJQUl9WQUxfREFJTFkoNDA5ODMsLCwsVVNELCwnRElMJyk=&amp;WINDOW=FIRST_POPUP&amp;HEIGHT=45","0&amp;WIDTH=450&amp;START_MAXIMIZED=FALSE&amp;VAR:CALENDAR=FIVEDAY&amp;VAR:SYMBOL=645993&amp;VAR:INDEX=0"}</definedName>
    <definedName name="_93__FDSAUDITLINK___3" hidden="1">{"fdsup://directions/FAT Viewer?action=UPDATE&amp;creator=factset&amp;DYN_ARGS=TRUE&amp;DOC_NAME=FAT:FQL_AUDITING_CLIENT_TEMPLATE.FAT&amp;display_string=Audit&amp;VAR:KEY=OLQRCVERMR&amp;VAR:QUERY=UkdGX0VOVFJQUl9WQUxfREFJTFkoNDA5ODMsLCwsVVNELCwnRElMJyk=&amp;WINDOW=FIRST_POPUP&amp;HEIGHT=45","0&amp;WIDTH=450&amp;START_MAXIMIZED=FALSE&amp;VAR:CALENDAR=FIVEDAY&amp;VAR:SYMBOL=645993&amp;VAR:INDEX=0"}</definedName>
    <definedName name="_93U232_" hidden="1">{#N/A,#N/A,FALSE,"3410599";#N/A,#N/A,FALSE,"34106";#N/A,#N/A,FALSE,"34903";#N/A,#N/A,FALSE,"4450999";#N/A,#N/A,FALSE,"44901"}</definedName>
    <definedName name="_94__123Graph_DChart_1L" localSheetId="37" hidden="1">#REF!</definedName>
    <definedName name="_94__123Graph_DChart_1L" localSheetId="23" hidden="1">#REF!</definedName>
    <definedName name="_94__123Graph_DChart_1L" localSheetId="6" hidden="1">#REF!</definedName>
    <definedName name="_94__123Graph_DChart_1L" localSheetId="11" hidden="1">#REF!</definedName>
    <definedName name="_94__123Graph_DChart_1L" hidden="1">#REF!</definedName>
    <definedName name="_94__123Graph_FCHART_15" localSheetId="37" hidden="1">#REF!</definedName>
    <definedName name="_94__123Graph_FCHART_15" localSheetId="23" hidden="1">#REF!</definedName>
    <definedName name="_94__123Graph_FCHART_15" localSheetId="6" hidden="1">#REF!</definedName>
    <definedName name="_94__123Graph_FCHART_15" localSheetId="11" hidden="1">#REF!</definedName>
    <definedName name="_94__123Graph_FCHART_15" hidden="1">#REF!</definedName>
    <definedName name="_94__123Graph_FCHART_4" localSheetId="37" hidden="1">#REF!</definedName>
    <definedName name="_94__123Graph_FCHART_4" localSheetId="23" hidden="1">#REF!</definedName>
    <definedName name="_94__123Graph_FCHART_4" localSheetId="6" hidden="1">#REF!</definedName>
    <definedName name="_94__123Graph_FCHART_4" localSheetId="11" hidden="1">#REF!</definedName>
    <definedName name="_94__123Graph_FCHART_4" hidden="1">#REF!</definedName>
    <definedName name="_94__FDSAUDITLINK__" hidden="1">{"fdsup://directions/FAT Viewer?action=UPDATE&amp;creator=factset&amp;DYN_ARGS=TRUE&amp;DOC_NAME=FAT:FQL_AUDITING_CLIENT_TEMPLATE.FAT&amp;display_string=Audit&amp;VAR:KEY=CBOVETARKT&amp;VAR:QUERY=UkdGX0VOVFJQUl9WQUxfREFJTFkoNDA5ODMsLCwsVVNELCwnRElMJyk=&amp;WINDOW=FIRST_POPUP&amp;HEIGHT=45","0&amp;WIDTH=450&amp;START_MAXIMIZED=FALSE&amp;VAR:CALENDAR=FIVEDAY&amp;VAR:SYMBOL=658295&amp;VAR:INDEX=0"}</definedName>
    <definedName name="_94__FDSAUDITLINK___1" hidden="1">{"fdsup://directions/FAT Viewer?action=UPDATE&amp;creator=factset&amp;DYN_ARGS=TRUE&amp;DOC_NAME=FAT:FQL_AUDITING_CLIENT_TEMPLATE.FAT&amp;display_string=Audit&amp;VAR:KEY=CBOVETARKT&amp;VAR:QUERY=UkdGX0VOVFJQUl9WQUxfREFJTFkoNDA5ODMsLCwsVVNELCwnRElMJyk=&amp;WINDOW=FIRST_POPUP&amp;HEIGHT=45","0&amp;WIDTH=450&amp;START_MAXIMIZED=FALSE&amp;VAR:CALENDAR=FIVEDAY&amp;VAR:SYMBOL=658295&amp;VAR:INDEX=0"}</definedName>
    <definedName name="_94__FDSAUDITLINK___2" hidden="1">{"fdsup://directions/FAT Viewer?action=UPDATE&amp;creator=factset&amp;DYN_ARGS=TRUE&amp;DOC_NAME=FAT:FQL_AUDITING_CLIENT_TEMPLATE.FAT&amp;display_string=Audit&amp;VAR:KEY=CBOVETARKT&amp;VAR:QUERY=UkdGX0VOVFJQUl9WQUxfREFJTFkoNDA5ODMsLCwsVVNELCwnRElMJyk=&amp;WINDOW=FIRST_POPUP&amp;HEIGHT=45","0&amp;WIDTH=450&amp;START_MAXIMIZED=FALSE&amp;VAR:CALENDAR=FIVEDAY&amp;VAR:SYMBOL=658295&amp;VAR:INDEX=0"}</definedName>
    <definedName name="_94__FDSAUDITLINK___3" hidden="1">{"fdsup://directions/FAT Viewer?action=UPDATE&amp;creator=factset&amp;DYN_ARGS=TRUE&amp;DOC_NAME=FAT:FQL_AUDITING_CLIENT_TEMPLATE.FAT&amp;display_string=Audit&amp;VAR:KEY=CBOVETARKT&amp;VAR:QUERY=UkdGX0VOVFJQUl9WQUxfREFJTFkoNDA5ODMsLCwsVVNELCwnRElMJyk=&amp;WINDOW=FIRST_POPUP&amp;HEIGHT=45","0&amp;WIDTH=450&amp;START_MAXIMIZED=FALSE&amp;VAR:CALENDAR=FIVEDAY&amp;VAR:SYMBOL=658295&amp;VAR:INDEX=0"}</definedName>
    <definedName name="_94U3_" hidden="1">{#N/A,#N/A,FALSE,"COVER";#N/A,#N/A,FALSE,"0";#N/A,#N/A,FALSE,"1";#N/A,#N/A,FALSE,"2";#N/A,#N/A,FALSE,"3";#N/A,#N/A,FALSE,"4";#N/A,#N/A,FALSE,"5";#N/A,#N/A,FALSE,"6";#N/A,#N/A,FALSE,"7";#N/A,#N/A,FALSE,"8";#N/A,#N/A,FALSE,"9";#N/A,#N/A,FALSE,"10";#N/A,#N/A,FALSE,"11"}</definedName>
    <definedName name="_95__123Graph_EChart_1AB" localSheetId="37" hidden="1">#REF!</definedName>
    <definedName name="_95__123Graph_EChart_1AB" localSheetId="23" hidden="1">#REF!</definedName>
    <definedName name="_95__123Graph_EChart_1AB" localSheetId="6" hidden="1">#REF!</definedName>
    <definedName name="_95__123Graph_EChart_1AB" localSheetId="11" hidden="1">#REF!</definedName>
    <definedName name="_95__123Graph_EChart_1AB" hidden="1">#REF!</definedName>
    <definedName name="_95__123Graph_FCHART_16" localSheetId="37" hidden="1">#REF!</definedName>
    <definedName name="_95__123Graph_FCHART_16" localSheetId="23" hidden="1">#REF!</definedName>
    <definedName name="_95__123Graph_FCHART_16" localSheetId="6" hidden="1">#REF!</definedName>
    <definedName name="_95__123Graph_FCHART_16" localSheetId="11" hidden="1">#REF!</definedName>
    <definedName name="_95__123Graph_FCHART_16" hidden="1">#REF!</definedName>
    <definedName name="_95__123Graph_FCHART_5" localSheetId="37" hidden="1">#REF!</definedName>
    <definedName name="_95__123Graph_FCHART_5" localSheetId="23" hidden="1">#REF!</definedName>
    <definedName name="_95__123Graph_FCHART_5" localSheetId="6" hidden="1">#REF!</definedName>
    <definedName name="_95__123Graph_FCHART_5" localSheetId="11" hidden="1">#REF!</definedName>
    <definedName name="_95__123Graph_FCHART_5" hidden="1">#REF!</definedName>
    <definedName name="_95__FDSAUDITLINK__" hidden="1">{"fdsup://directions/FAT Viewer?action=UPDATE&amp;creator=factset&amp;DYN_ARGS=TRUE&amp;DOC_NAME=FAT:FQL_AUDITING_CLIENT_TEMPLATE.FAT&amp;display_string=Audit&amp;VAR:KEY=YBCRIBGRST&amp;VAR:QUERY=UkdGX0VOVFJQUl9WQUxfREFJTFkoNDA5ODMsLCwsVVNELCwnRElMJyk=&amp;WINDOW=FIRST_POPUP&amp;HEIGHT=45","0&amp;WIDTH=450&amp;START_MAXIMIZED=FALSE&amp;VAR:CALENDAR=FIVEDAY&amp;VAR:SYMBOL=645610&amp;VAR:INDEX=0"}</definedName>
    <definedName name="_95__FDSAUDITLINK___1" hidden="1">{"fdsup://directions/FAT Viewer?action=UPDATE&amp;creator=factset&amp;DYN_ARGS=TRUE&amp;DOC_NAME=FAT:FQL_AUDITING_CLIENT_TEMPLATE.FAT&amp;display_string=Audit&amp;VAR:KEY=YBCRIBGRST&amp;VAR:QUERY=UkdGX0VOVFJQUl9WQUxfREFJTFkoNDA5ODMsLCwsVVNELCwnRElMJyk=&amp;WINDOW=FIRST_POPUP&amp;HEIGHT=45","0&amp;WIDTH=450&amp;START_MAXIMIZED=FALSE&amp;VAR:CALENDAR=FIVEDAY&amp;VAR:SYMBOL=645610&amp;VAR:INDEX=0"}</definedName>
    <definedName name="_95__FDSAUDITLINK___2" hidden="1">{"fdsup://directions/FAT Viewer?action=UPDATE&amp;creator=factset&amp;DYN_ARGS=TRUE&amp;DOC_NAME=FAT:FQL_AUDITING_CLIENT_TEMPLATE.FAT&amp;display_string=Audit&amp;VAR:KEY=YBCRIBGRST&amp;VAR:QUERY=UkdGX0VOVFJQUl9WQUxfREFJTFkoNDA5ODMsLCwsVVNELCwnRElMJyk=&amp;WINDOW=FIRST_POPUP&amp;HEIGHT=45","0&amp;WIDTH=450&amp;START_MAXIMIZED=FALSE&amp;VAR:CALENDAR=FIVEDAY&amp;VAR:SYMBOL=645610&amp;VAR:INDEX=0"}</definedName>
    <definedName name="_95__FDSAUDITLINK___3" hidden="1">{"fdsup://directions/FAT Viewer?action=UPDATE&amp;creator=factset&amp;DYN_ARGS=TRUE&amp;DOC_NAME=FAT:FQL_AUDITING_CLIENT_TEMPLATE.FAT&amp;display_string=Audit&amp;VAR:KEY=YBCRIBGRST&amp;VAR:QUERY=UkdGX0VOVFJQUl9WQUxfREFJTFkoNDA5ODMsLCwsVVNELCwnRElMJyk=&amp;WINDOW=FIRST_POPUP&amp;HEIGHT=45","0&amp;WIDTH=450&amp;START_MAXIMIZED=FALSE&amp;VAR:CALENDAR=FIVEDAY&amp;VAR:SYMBOL=645610&amp;VAR:INDEX=0"}</definedName>
    <definedName name="_95E1">#N/A</definedName>
    <definedName name="_96__123Graph_EChart_1B" localSheetId="37" hidden="1">#REF!</definedName>
    <definedName name="_96__123Graph_EChart_1B" localSheetId="23" hidden="1">#REF!</definedName>
    <definedName name="_96__123Graph_EChart_1B" localSheetId="6" hidden="1">#REF!</definedName>
    <definedName name="_96__123Graph_EChart_1B" localSheetId="11" hidden="1">#REF!</definedName>
    <definedName name="_96__123Graph_EChart_1B" hidden="1">#REF!</definedName>
    <definedName name="_96__123Graph_FCHART_4" localSheetId="37" hidden="1">#REF!</definedName>
    <definedName name="_96__123Graph_FCHART_4" localSheetId="23" hidden="1">#REF!</definedName>
    <definedName name="_96__123Graph_FCHART_4" localSheetId="6" hidden="1">#REF!</definedName>
    <definedName name="_96__123Graph_FCHART_4" localSheetId="11" hidden="1">#REF!</definedName>
    <definedName name="_96__123Graph_FCHART_4" hidden="1">#REF!</definedName>
    <definedName name="_96__123Graph_FCHART_6" localSheetId="37" hidden="1">#REF!</definedName>
    <definedName name="_96__123Graph_FCHART_6" localSheetId="23" hidden="1">#REF!</definedName>
    <definedName name="_96__123Graph_FCHART_6" localSheetId="6" hidden="1">#REF!</definedName>
    <definedName name="_96__123Graph_FCHART_6" localSheetId="11" hidden="1">#REF!</definedName>
    <definedName name="_96__123Graph_FCHART_6" hidden="1">#REF!</definedName>
    <definedName name="_96__FDSAUDITLINK__" hidden="1">{"fdsup://directions/FAT Viewer?action=UPDATE&amp;creator=factset&amp;DYN_ARGS=TRUE&amp;DOC_NAME=FAT:FQL_AUDITING_CLIENT_TEMPLATE.FAT&amp;display_string=Audit&amp;VAR:KEY=VGFYNORAHA&amp;VAR:QUERY=UkdGX0VOVFJQUl9WQUxfREFJTFkoNDA4NTgsLCwsVVNELCwnRElMJyk=&amp;WINDOW=FIRST_POPUP&amp;HEIGHT=45","0&amp;WIDTH=450&amp;START_MAXIMIZED=FALSE&amp;VAR:CALENDAR=FIVEDAY&amp;VAR:SYMBOL=666096&amp;VAR:INDEX=0"}</definedName>
    <definedName name="_96__FDSAUDITLINK___1" hidden="1">{"fdsup://directions/FAT Viewer?action=UPDATE&amp;creator=factset&amp;DYN_ARGS=TRUE&amp;DOC_NAME=FAT:FQL_AUDITING_CLIENT_TEMPLATE.FAT&amp;display_string=Audit&amp;VAR:KEY=VGFYNORAHA&amp;VAR:QUERY=UkdGX0VOVFJQUl9WQUxfREFJTFkoNDA4NTgsLCwsVVNELCwnRElMJyk=&amp;WINDOW=FIRST_POPUP&amp;HEIGHT=45","0&amp;WIDTH=450&amp;START_MAXIMIZED=FALSE&amp;VAR:CALENDAR=FIVEDAY&amp;VAR:SYMBOL=666096&amp;VAR:INDEX=0"}</definedName>
    <definedName name="_96__FDSAUDITLINK___2" hidden="1">{"fdsup://directions/FAT Viewer?action=UPDATE&amp;creator=factset&amp;DYN_ARGS=TRUE&amp;DOC_NAME=FAT:FQL_AUDITING_CLIENT_TEMPLATE.FAT&amp;display_string=Audit&amp;VAR:KEY=VGFYNORAHA&amp;VAR:QUERY=UkdGX0VOVFJQUl9WQUxfREFJTFkoNDA4NTgsLCwsVVNELCwnRElMJyk=&amp;WINDOW=FIRST_POPUP&amp;HEIGHT=45","0&amp;WIDTH=450&amp;START_MAXIMIZED=FALSE&amp;VAR:CALENDAR=FIVEDAY&amp;VAR:SYMBOL=666096&amp;VAR:INDEX=0"}</definedName>
    <definedName name="_96__FDSAUDITLINK___3" hidden="1">{"fdsup://directions/FAT Viewer?action=UPDATE&amp;creator=factset&amp;DYN_ARGS=TRUE&amp;DOC_NAME=FAT:FQL_AUDITING_CLIENT_TEMPLATE.FAT&amp;display_string=Audit&amp;VAR:KEY=VGFYNORAHA&amp;VAR:QUERY=UkdGX0VOVFJQUl9WQUxfREFJTFkoNDA4NTgsLCwsVVNELCwnRElMJyk=&amp;WINDOW=FIRST_POPUP&amp;HEIGHT=45","0&amp;WIDTH=450&amp;START_MAXIMIZED=FALSE&amp;VAR:CALENDAR=FIVEDAY&amp;VAR:SYMBOL=666096&amp;VAR:INDEX=0"}</definedName>
    <definedName name="_96A2_" localSheetId="6" hidden="1">#REF!</definedName>
    <definedName name="_96A2_" localSheetId="11" hidden="1">#REF!</definedName>
    <definedName name="_96A2_" hidden="1">#REF!</definedName>
    <definedName name="_96s9_" hidden="1">{#N/A,#N/A,FALSE,"UNIT";#N/A,#N/A,FALSE,"UNIT";#N/A,#N/A,FALSE,"계정"}</definedName>
    <definedName name="_97__123Graph_FChart_1B" localSheetId="37" hidden="1">#REF!</definedName>
    <definedName name="_97__123Graph_FChart_1B" localSheetId="23" hidden="1">#REF!</definedName>
    <definedName name="_97__123Graph_FChart_1B" localSheetId="6" hidden="1">#REF!</definedName>
    <definedName name="_97__123Graph_FChart_1B" localSheetId="11" hidden="1">#REF!</definedName>
    <definedName name="_97__123Graph_FChart_1B" hidden="1">#REF!</definedName>
    <definedName name="_97__123Graph_FCHART_6" localSheetId="37" hidden="1">#REF!</definedName>
    <definedName name="_97__123Graph_FCHART_6" localSheetId="23" hidden="1">#REF!</definedName>
    <definedName name="_97__123Graph_FCHART_6" localSheetId="6" hidden="1">#REF!</definedName>
    <definedName name="_97__123Graph_FCHART_6" localSheetId="11" hidden="1">#REF!</definedName>
    <definedName name="_97__123Graph_FCHART_6" hidden="1">#REF!</definedName>
    <definedName name="_97__123Graph_FCHART_7" localSheetId="37" hidden="1">#REF!</definedName>
    <definedName name="_97__123Graph_FCHART_7" localSheetId="23" hidden="1">#REF!</definedName>
    <definedName name="_97__123Graph_FCHART_7" localSheetId="6" hidden="1">#REF!</definedName>
    <definedName name="_97__123Graph_FCHART_7" localSheetId="11" hidden="1">#REF!</definedName>
    <definedName name="_97__123Graph_FCHART_7" hidden="1">#REF!</definedName>
    <definedName name="_97__FDSAUDITLINK__" hidden="1">{"fdsup://directions/FAT Viewer?action=UPDATE&amp;creator=factset&amp;DYN_ARGS=TRUE&amp;DOC_NAME=FAT:FQL_AUDITING_CLIENT_TEMPLATE.FAT&amp;display_string=Audit&amp;VAR:KEY=LOVMXOTYVO&amp;VAR:QUERY=UkdGX0VOVFJQUl9WQUxfREFJTFkoNDA4NTgsLCwsVVNELCwnRElMJyk=&amp;WINDOW=FIRST_POPUP&amp;HEIGHT=45","0&amp;WIDTH=450&amp;START_MAXIMIZED=FALSE&amp;VAR:CALENDAR=FIVEDAY&amp;VAR:SYMBOL=B3BPX7&amp;VAR:INDEX=0"}</definedName>
    <definedName name="_97__FDSAUDITLINK___1" hidden="1">{"fdsup://directions/FAT Viewer?action=UPDATE&amp;creator=factset&amp;DYN_ARGS=TRUE&amp;DOC_NAME=FAT:FQL_AUDITING_CLIENT_TEMPLATE.FAT&amp;display_string=Audit&amp;VAR:KEY=LOVMXOTYVO&amp;VAR:QUERY=UkdGX0VOVFJQUl9WQUxfREFJTFkoNDA4NTgsLCwsVVNELCwnRElMJyk=&amp;WINDOW=FIRST_POPUP&amp;HEIGHT=45","0&amp;WIDTH=450&amp;START_MAXIMIZED=FALSE&amp;VAR:CALENDAR=FIVEDAY&amp;VAR:SYMBOL=B3BPX7&amp;VAR:INDEX=0"}</definedName>
    <definedName name="_97__FDSAUDITLINK___2" hidden="1">{"fdsup://directions/FAT Viewer?action=UPDATE&amp;creator=factset&amp;DYN_ARGS=TRUE&amp;DOC_NAME=FAT:FQL_AUDITING_CLIENT_TEMPLATE.FAT&amp;display_string=Audit&amp;VAR:KEY=LOVMXOTYVO&amp;VAR:QUERY=UkdGX0VOVFJQUl9WQUxfREFJTFkoNDA4NTgsLCwsVVNELCwnRElMJyk=&amp;WINDOW=FIRST_POPUP&amp;HEIGHT=45","0&amp;WIDTH=450&amp;START_MAXIMIZED=FALSE&amp;VAR:CALENDAR=FIVEDAY&amp;VAR:SYMBOL=B3BPX7&amp;VAR:INDEX=0"}</definedName>
    <definedName name="_97__FDSAUDITLINK___3" hidden="1">{"fdsup://directions/FAT Viewer?action=UPDATE&amp;creator=factset&amp;DYN_ARGS=TRUE&amp;DOC_NAME=FAT:FQL_AUDITING_CLIENT_TEMPLATE.FAT&amp;display_string=Audit&amp;VAR:KEY=LOVMXOTYVO&amp;VAR:QUERY=UkdGX0VOVFJQUl9WQUxfREFJTFkoNDA4NTgsLCwsVVNELCwnRElMJyk=&amp;WINDOW=FIRST_POPUP&amp;HEIGHT=45","0&amp;WIDTH=450&amp;START_MAXIMIZED=FALSE&amp;VAR:CALENDAR=FIVEDAY&amp;VAR:SYMBOL=B3BPX7&amp;VAR:INDEX=0"}</definedName>
    <definedName name="_98" localSheetId="6">#REF!</definedName>
    <definedName name="_98" localSheetId="11">#REF!</definedName>
    <definedName name="_98">#REF!</definedName>
    <definedName name="_98__123Graph_FCHART_7" localSheetId="37" hidden="1">#REF!</definedName>
    <definedName name="_98__123Graph_FCHART_7" localSheetId="23" hidden="1">#REF!</definedName>
    <definedName name="_98__123Graph_FCHART_7" localSheetId="6" hidden="1">#REF!</definedName>
    <definedName name="_98__123Graph_FCHART_7" localSheetId="11" hidden="1">#REF!</definedName>
    <definedName name="_98__123Graph_FCHART_7" hidden="1">#REF!</definedName>
    <definedName name="_98__123Graph_FCHART_8" localSheetId="37" hidden="1">#REF!</definedName>
    <definedName name="_98__123Graph_FCHART_8" localSheetId="23" hidden="1">#REF!</definedName>
    <definedName name="_98__123Graph_FCHART_8" localSheetId="6" hidden="1">#REF!</definedName>
    <definedName name="_98__123Graph_FCHART_8" localSheetId="11" hidden="1">#REF!</definedName>
    <definedName name="_98__123Graph_FCHART_8" hidden="1">#REF!</definedName>
    <definedName name="_98__123Graph_XCHART_2" localSheetId="37" hidden="1">#REF!</definedName>
    <definedName name="_98__123Graph_XCHART_2" localSheetId="23" hidden="1">#REF!</definedName>
    <definedName name="_98__123Graph_XCHART_2" localSheetId="6" hidden="1">#REF!</definedName>
    <definedName name="_98__123Graph_XCHART_2" localSheetId="11" hidden="1">#REF!</definedName>
    <definedName name="_98__123Graph_XCHART_2" hidden="1">#REF!</definedName>
    <definedName name="_98__FDSAUDITLINK__" hidden="1">{"fdsup://directions/FAT Viewer?action=UPDATE&amp;creator=factset&amp;DYN_ARGS=TRUE&amp;DOC_NAME=FAT:FQL_AUDITING_CLIENT_TEMPLATE.FAT&amp;display_string=Audit&amp;VAR:KEY=DSVIDYDQLM&amp;VAR:QUERY=UkdGX0VOVFJQUl9WQUxfREFJTFkoNDA4NTgsLCwsVVNELCwnRElMJyk=&amp;WINDOW=FIRST_POPUP&amp;HEIGHT=45","0&amp;WIDTH=450&amp;START_MAXIMIZED=FALSE&amp;VAR:CALENDAR=FIVEDAY&amp;VAR:SYMBOL=619368&amp;VAR:INDEX=0"}</definedName>
    <definedName name="_98__FDSAUDITLINK___1" hidden="1">{"fdsup://directions/FAT Viewer?action=UPDATE&amp;creator=factset&amp;DYN_ARGS=TRUE&amp;DOC_NAME=FAT:FQL_AUDITING_CLIENT_TEMPLATE.FAT&amp;display_string=Audit&amp;VAR:KEY=DSVIDYDQLM&amp;VAR:QUERY=UkdGX0VOVFJQUl9WQUxfREFJTFkoNDA4NTgsLCwsVVNELCwnRElMJyk=&amp;WINDOW=FIRST_POPUP&amp;HEIGHT=45","0&amp;WIDTH=450&amp;START_MAXIMIZED=FALSE&amp;VAR:CALENDAR=FIVEDAY&amp;VAR:SYMBOL=619368&amp;VAR:INDEX=0"}</definedName>
    <definedName name="_98__FDSAUDITLINK___2" hidden="1">{"fdsup://directions/FAT Viewer?action=UPDATE&amp;creator=factset&amp;DYN_ARGS=TRUE&amp;DOC_NAME=FAT:FQL_AUDITING_CLIENT_TEMPLATE.FAT&amp;display_string=Audit&amp;VAR:KEY=DSVIDYDQLM&amp;VAR:QUERY=UkdGX0VOVFJQUl9WQUxfREFJTFkoNDA4NTgsLCwsVVNELCwnRElMJyk=&amp;WINDOW=FIRST_POPUP&amp;HEIGHT=45","0&amp;WIDTH=450&amp;START_MAXIMIZED=FALSE&amp;VAR:CALENDAR=FIVEDAY&amp;VAR:SYMBOL=619368&amp;VAR:INDEX=0"}</definedName>
    <definedName name="_98__FDSAUDITLINK___3" hidden="1">{"fdsup://directions/FAT Viewer?action=UPDATE&amp;creator=factset&amp;DYN_ARGS=TRUE&amp;DOC_NAME=FAT:FQL_AUDITING_CLIENT_TEMPLATE.FAT&amp;display_string=Audit&amp;VAR:KEY=DSVIDYDQLM&amp;VAR:QUERY=UkdGX0VOVFJQUl9WQUxfREFJTFkoNDA4NTgsLCwsVVNELCwnRElMJyk=&amp;WINDOW=FIRST_POPUP&amp;HEIGHT=45","0&amp;WIDTH=450&amp;START_MAXIMIZED=FALSE&amp;VAR:CALENDAR=FIVEDAY&amp;VAR:SYMBOL=619368&amp;VAR:INDEX=0"}</definedName>
    <definedName name="_98w8_" localSheetId="6" hidden="1">#REF!</definedName>
    <definedName name="_98w8_" localSheetId="11" hidden="1">#REF!</definedName>
    <definedName name="_98w8_" hidden="1">#REF!</definedName>
    <definedName name="_99__123Graph_FCHART_8" localSheetId="37" hidden="1">#REF!</definedName>
    <definedName name="_99__123Graph_FCHART_8" localSheetId="23" hidden="1">#REF!</definedName>
    <definedName name="_99__123Graph_FCHART_8" localSheetId="6" hidden="1">#REF!</definedName>
    <definedName name="_99__123Graph_FCHART_8" localSheetId="11" hidden="1">#REF!</definedName>
    <definedName name="_99__123Graph_FCHART_8" hidden="1">#REF!</definedName>
    <definedName name="_99__123Graph_XCHART_3" localSheetId="37" hidden="1">#REF!</definedName>
    <definedName name="_99__123Graph_XCHART_3" localSheetId="23" hidden="1">#REF!</definedName>
    <definedName name="_99__123Graph_XCHART_3" localSheetId="6" hidden="1">#REF!</definedName>
    <definedName name="_99__123Graph_XCHART_3" localSheetId="11" hidden="1">#REF!</definedName>
    <definedName name="_99__123Graph_XCHART_3" hidden="1">#REF!</definedName>
    <definedName name="_99__FDSAUDITLINK__" hidden="1">{"fdsup://directions/FAT Viewer?action=UPDATE&amp;creator=factset&amp;DYN_ARGS=TRUE&amp;DOC_NAME=FAT:FQL_AUDITING_CLIENT_TEMPLATE.FAT&amp;display_string=Audit&amp;VAR:KEY=VKDIZEBULO&amp;VAR:QUERY=UkdGX0VOVFJQUl9WQUxfREFJTFkoNDA4NTgsLCwsVVNELCwnRElMJyk=&amp;WINDOW=FIRST_POPUP&amp;HEIGHT=45","0&amp;WIDTH=450&amp;START_MAXIMIZED=FALSE&amp;VAR:CALENDAR=FIVEDAY&amp;VAR:SYMBOL=653615&amp;VAR:INDEX=0"}</definedName>
    <definedName name="_99__FDSAUDITLINK___1" hidden="1">{"fdsup://directions/FAT Viewer?action=UPDATE&amp;creator=factset&amp;DYN_ARGS=TRUE&amp;DOC_NAME=FAT:FQL_AUDITING_CLIENT_TEMPLATE.FAT&amp;display_string=Audit&amp;VAR:KEY=VKDIZEBULO&amp;VAR:QUERY=UkdGX0VOVFJQUl9WQUxfREFJTFkoNDA4NTgsLCwsVVNELCwnRElMJyk=&amp;WINDOW=FIRST_POPUP&amp;HEIGHT=45","0&amp;WIDTH=450&amp;START_MAXIMIZED=FALSE&amp;VAR:CALENDAR=FIVEDAY&amp;VAR:SYMBOL=653615&amp;VAR:INDEX=0"}</definedName>
    <definedName name="_99__FDSAUDITLINK___2" hidden="1">{"fdsup://directions/FAT Viewer?action=UPDATE&amp;creator=factset&amp;DYN_ARGS=TRUE&amp;DOC_NAME=FAT:FQL_AUDITING_CLIENT_TEMPLATE.FAT&amp;display_string=Audit&amp;VAR:KEY=VKDIZEBULO&amp;VAR:QUERY=UkdGX0VOVFJQUl9WQUxfREFJTFkoNDA4NTgsLCwsVVNELCwnRElMJyk=&amp;WINDOW=FIRST_POPUP&amp;HEIGHT=45","0&amp;WIDTH=450&amp;START_MAXIMIZED=FALSE&amp;VAR:CALENDAR=FIVEDAY&amp;VAR:SYMBOL=653615&amp;VAR:INDEX=0"}</definedName>
    <definedName name="_99__FDSAUDITLINK___3" hidden="1">{"fdsup://directions/FAT Viewer?action=UPDATE&amp;creator=factset&amp;DYN_ARGS=TRUE&amp;DOC_NAME=FAT:FQL_AUDITING_CLIENT_TEMPLATE.FAT&amp;display_string=Audit&amp;VAR:KEY=VKDIZEBULO&amp;VAR:QUERY=UkdGX0VOVFJQUl9WQUxfREFJTFkoNDA4NTgsLCwsVVNELCwnRElMJyk=&amp;WINDOW=FIRST_POPUP&amp;HEIGHT=45","0&amp;WIDTH=450&amp;START_MAXIMIZED=FALSE&amp;VAR:CALENDAR=FIVEDAY&amp;VAR:SYMBOL=653615&amp;VAR:INDEX=0"}</definedName>
    <definedName name="_999" localSheetId="37">#REF!</definedName>
    <definedName name="_999" localSheetId="23">#REF!</definedName>
    <definedName name="_999" localSheetId="6">#REF!</definedName>
    <definedName name="_999" localSheetId="11">#REF!</definedName>
    <definedName name="_999">#REF!</definedName>
    <definedName name="_999年12月31日股份应收帐款.dbf" localSheetId="37">#REF!</definedName>
    <definedName name="_999年12月31日股份应收帐款.dbf" localSheetId="23">#REF!</definedName>
    <definedName name="_999年12月31日股份应收帐款.dbf" localSheetId="6">#REF!</definedName>
    <definedName name="_999年12月31日股份应收帐款.dbf" localSheetId="11">#REF!</definedName>
    <definedName name="_999年12月31日股份应收帐款.dbf">#REF!</definedName>
    <definedName name="_9N11_" localSheetId="6" hidden="1">#REF!</definedName>
    <definedName name="_9N11_" localSheetId="11" hidden="1">#REF!</definedName>
    <definedName name="_9N11_" hidden="1">#REF!</definedName>
    <definedName name="_9P4_" localSheetId="37" hidden="1">#REF!</definedName>
    <definedName name="_9P4_" localSheetId="23" hidden="1">#REF!</definedName>
    <definedName name="_9P4_" localSheetId="6" hidden="1">#REF!</definedName>
    <definedName name="_9P4_" localSheetId="11" hidden="1">#REF!</definedName>
    <definedName name="_9P4_" hidden="1">#REF!</definedName>
    <definedName name="_9s10_" hidden="1">{#N/A,#N/A,FALSE,"UNIT";#N/A,#N/A,FALSE,"UNIT";#N/A,#N/A,FALSE,"계정"}</definedName>
    <definedName name="_9s11_" hidden="1">{#N/A,#N/A,FALSE,"UNIT";#N/A,#N/A,FALSE,"UNIT";#N/A,#N/A,FALSE,"계정"}</definedName>
    <definedName name="_9전_5_1">#N/A</definedName>
    <definedName name="_9月双鹤" localSheetId="6">#REF!</definedName>
    <definedName name="_9月双鹤" localSheetId="11">#REF!</definedName>
    <definedName name="_9月双鹤">#REF!</definedName>
    <definedName name="_a" localSheetId="37" hidden="1">#REF!</definedName>
    <definedName name="_a" localSheetId="23" hidden="1">#REF!</definedName>
    <definedName name="_a" localSheetId="6" hidden="1">#REF!</definedName>
    <definedName name="_a" localSheetId="11" hidden="1">#REF!</definedName>
    <definedName name="_a" hidden="1">#REF!</definedName>
    <definedName name="_a0203" localSheetId="6">#REF!</definedName>
    <definedName name="_a0203" localSheetId="11">#REF!</definedName>
    <definedName name="_a0203">#REF!</definedName>
    <definedName name="_a1" localSheetId="37" hidden="1">#REF!</definedName>
    <definedName name="_a1" localSheetId="23" hidden="1">#REF!</definedName>
    <definedName name="_a1" localSheetId="6" hidden="1">#REF!</definedName>
    <definedName name="_a1" localSheetId="11" hidden="1">#REF!</definedName>
    <definedName name="_a1" hidden="1">#REF!</definedName>
    <definedName name="_a1_1" hidden="1">{"mgmt forecast",#N/A,FALSE,"Mgmt Forecast";"dcf table",#N/A,FALSE,"Mgmt Forecast";"sensitivity",#N/A,FALSE,"Mgmt Forecast";"table inputs",#N/A,FALSE,"Mgmt Forecast";"calculations",#N/A,FALSE,"Mgmt Forecast"}</definedName>
    <definedName name="_a1_2" hidden="1">{"mgmt forecast",#N/A,FALSE,"Mgmt Forecast";"dcf table",#N/A,FALSE,"Mgmt Forecast";"sensitivity",#N/A,FALSE,"Mgmt Forecast";"table inputs",#N/A,FALSE,"Mgmt Forecast";"calculations",#N/A,FALSE,"Mgmt Forecast"}</definedName>
    <definedName name="_a1_3" hidden="1">{"mgmt forecast",#N/A,FALSE,"Mgmt Forecast";"dcf table",#N/A,FALSE,"Mgmt Forecast";"sensitivity",#N/A,FALSE,"Mgmt Forecast";"table inputs",#N/A,FALSE,"Mgmt Forecast";"calculations",#N/A,FALSE,"Mgmt Forecast"}</definedName>
    <definedName name="_A10" localSheetId="37">#REF!</definedName>
    <definedName name="_A10" localSheetId="23">#REF!</definedName>
    <definedName name="_A10" localSheetId="6">#REF!</definedName>
    <definedName name="_A10" localSheetId="11">#REF!</definedName>
    <definedName name="_A10">#REF!</definedName>
    <definedName name="_A100" hidden="1">{#N/A,#N/A,FALSE,"DIR-REP";#N/A,#N/A,FALSE,"AUD-REPORT";#N/A,#N/A,FALSE,"P7L&amp;BS";#N/A,#N/A,FALSE,"NOTES";#N/A,#N/A,FALSE,"FA";#N/A,#N/A,FALSE,"NOTES (2)";#N/A,#N/A,FALSE,"Schedule  IV";#N/A,#N/A,FALSE,"Schedule V"}</definedName>
    <definedName name="_A1001" hidden="1">{#N/A,#N/A,FALSE,"DIR-REP";#N/A,#N/A,FALSE,"AUD-REPORT";#N/A,#N/A,FALSE,"P7L&amp;BS";#N/A,#N/A,FALSE,"NOTES";#N/A,#N/A,FALSE,"FA";#N/A,#N/A,FALSE,"NOTES (2)";#N/A,#N/A,FALSE,"Schedule  IV";#N/A,#N/A,FALSE,"Schedule V"}</definedName>
    <definedName name="_A11" hidden="1">{#N/A,#N/A,FALSE,"Umsatz 99";#N/A,#N/A,FALSE,"ER 99 "}</definedName>
    <definedName name="_a2" localSheetId="37" hidden="1">#REF!</definedName>
    <definedName name="_a2" localSheetId="23" hidden="1">#REF!</definedName>
    <definedName name="_a2" localSheetId="6" hidden="1">#REF!</definedName>
    <definedName name="_a2" localSheetId="11" hidden="1">#REF!</definedName>
    <definedName name="_a2" hidden="1">#REF!</definedName>
    <definedName name="_a2_1" hidden="1">{"mgmt forecast",#N/A,FALSE,"Mgmt Forecast";"dcf table",#N/A,FALSE,"Mgmt Forecast";"sensitivity",#N/A,FALSE,"Mgmt Forecast";"table inputs",#N/A,FALSE,"Mgmt Forecast";"calculations",#N/A,FALSE,"Mgmt Forecast"}</definedName>
    <definedName name="_a2_2" hidden="1">{"mgmt forecast",#N/A,FALSE,"Mgmt Forecast";"dcf table",#N/A,FALSE,"Mgmt Forecast";"sensitivity",#N/A,FALSE,"Mgmt Forecast";"table inputs",#N/A,FALSE,"Mgmt Forecast";"calculations",#N/A,FALSE,"Mgmt Forecast"}</definedName>
    <definedName name="_a2_3" hidden="1">{"mgmt forecast",#N/A,FALSE,"Mgmt Forecast";"dcf table",#N/A,FALSE,"Mgmt Forecast";"sensitivity",#N/A,FALSE,"Mgmt Forecast";"table inputs",#N/A,FALSE,"Mgmt Forecast";"calculations",#N/A,FALSE,"Mgmt Forecast"}</definedName>
    <definedName name="_a21420" localSheetId="6">#REF!</definedName>
    <definedName name="_a21420" localSheetId="11">#REF!</definedName>
    <definedName name="_a21420">#REF!</definedName>
    <definedName name="_a21430" localSheetId="6">#REF!</definedName>
    <definedName name="_a21430" localSheetId="11">#REF!</definedName>
    <definedName name="_a21430">#REF!</definedName>
    <definedName name="_a22220" localSheetId="6">#REF!</definedName>
    <definedName name="_a22220" localSheetId="11">#REF!</definedName>
    <definedName name="_a22220">#REF!</definedName>
    <definedName name="_a22241" localSheetId="6">#REF!</definedName>
    <definedName name="_a22241" localSheetId="11">#REF!</definedName>
    <definedName name="_a22241">#REF!</definedName>
    <definedName name="_a22242" localSheetId="6">#REF!</definedName>
    <definedName name="_a22242" localSheetId="11">#REF!</definedName>
    <definedName name="_a22242">#REF!</definedName>
    <definedName name="_a22260" localSheetId="6">#REF!</definedName>
    <definedName name="_a22260" localSheetId="11">#REF!</definedName>
    <definedName name="_a22260">#REF!</definedName>
    <definedName name="_a22270" localSheetId="6">#REF!</definedName>
    <definedName name="_a22270" localSheetId="11">#REF!</definedName>
    <definedName name="_a22270">#REF!</definedName>
    <definedName name="_A2421" localSheetId="37">#REF!</definedName>
    <definedName name="_A2421" localSheetId="23">#REF!</definedName>
    <definedName name="_A2421" localSheetId="6">#REF!</definedName>
    <definedName name="_A2421" localSheetId="11">#REF!</definedName>
    <definedName name="_A2421">#REF!</definedName>
    <definedName name="_a24385" localSheetId="6">#REF!</definedName>
    <definedName name="_a24385" localSheetId="11">#REF!</definedName>
    <definedName name="_a24385">#REF!</definedName>
    <definedName name="_a24391" localSheetId="6">#REF!</definedName>
    <definedName name="_a24391" localSheetId="11">#REF!</definedName>
    <definedName name="_a24391">#REF!</definedName>
    <definedName name="_a24392" localSheetId="6">#REF!</definedName>
    <definedName name="_a24392" localSheetId="11">#REF!</definedName>
    <definedName name="_a24392">#REF!</definedName>
    <definedName name="_a24393" localSheetId="6">#REF!</definedName>
    <definedName name="_a24393" localSheetId="11">#REF!</definedName>
    <definedName name="_a24393">#REF!</definedName>
    <definedName name="_a24394" localSheetId="6">#REF!</definedName>
    <definedName name="_a24394" localSheetId="11">#REF!</definedName>
    <definedName name="_a24394">#REF!</definedName>
    <definedName name="_a27120" localSheetId="6">#REF!</definedName>
    <definedName name="_a27120" localSheetId="11">#REF!</definedName>
    <definedName name="_a27120">#REF!</definedName>
    <definedName name="_a27150" localSheetId="6">#REF!</definedName>
    <definedName name="_a27150" localSheetId="11">#REF!</definedName>
    <definedName name="_a27150">#REF!</definedName>
    <definedName name="_a3"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_a32320" localSheetId="6">#REF!</definedName>
    <definedName name="_a32320" localSheetId="11">#REF!</definedName>
    <definedName name="_a32320">#REF!</definedName>
    <definedName name="_a32730" localSheetId="6">#REF!</definedName>
    <definedName name="_a32730" localSheetId="11">#REF!</definedName>
    <definedName name="_a32730">#REF!</definedName>
    <definedName name="_a33130" localSheetId="6">#REF!</definedName>
    <definedName name="_a33130" localSheetId="11">#REF!</definedName>
    <definedName name="_a33130">#REF!</definedName>
    <definedName name="_a33140" localSheetId="6">#REF!</definedName>
    <definedName name="_a33140" localSheetId="11">#REF!</definedName>
    <definedName name="_a33140">#REF!</definedName>
    <definedName name="_a33160" localSheetId="6">#REF!</definedName>
    <definedName name="_a33160" localSheetId="11">#REF!</definedName>
    <definedName name="_a33160">#REF!</definedName>
    <definedName name="_a33170" localSheetId="6">#REF!</definedName>
    <definedName name="_a33170" localSheetId="11">#REF!</definedName>
    <definedName name="_a33170">#REF!</definedName>
    <definedName name="_a33190" localSheetId="6">#REF!</definedName>
    <definedName name="_a33190" localSheetId="11">#REF!</definedName>
    <definedName name="_a33190">#REF!</definedName>
    <definedName name="_a33210" localSheetId="6">#REF!</definedName>
    <definedName name="_a33210" localSheetId="11">#REF!</definedName>
    <definedName name="_a33210">#REF!</definedName>
    <definedName name="_a33230" localSheetId="6">#REF!</definedName>
    <definedName name="_a33230" localSheetId="11">#REF!</definedName>
    <definedName name="_a33230">#REF!</definedName>
    <definedName name="_a33240" localSheetId="6">#REF!</definedName>
    <definedName name="_a33240" localSheetId="11">#REF!</definedName>
    <definedName name="_a33240">#REF!</definedName>
    <definedName name="_a34010" localSheetId="6">#REF!</definedName>
    <definedName name="_a34010" localSheetId="11">#REF!</definedName>
    <definedName name="_a34010">#REF!</definedName>
    <definedName name="_a4"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_A401" hidden="1">{#N/A,#N/A,FALSE,"COVER";#N/A,#N/A,FALSE,"0";#N/A,#N/A,FALSE,"1";#N/A,#N/A,FALSE,"2";#N/A,#N/A,FALSE,"3";#N/A,#N/A,FALSE,"4";#N/A,#N/A,FALSE,"5";#N/A,#N/A,FALSE,"6";#N/A,#N/A,FALSE,"7";#N/A,#N/A,FALSE,"8";#N/A,#N/A,FALSE,"9";#N/A,#N/A,FALSE,"10";#N/A,#N/A,FALSE,"11"}</definedName>
    <definedName name="_a41230" localSheetId="6">#REF!</definedName>
    <definedName name="_a41230" localSheetId="11">#REF!</definedName>
    <definedName name="_a41230">#REF!</definedName>
    <definedName name="_a41240" localSheetId="6">#REF!</definedName>
    <definedName name="_a41240" localSheetId="11">#REF!</definedName>
    <definedName name="_a41240">#REF!</definedName>
    <definedName name="_a42781" localSheetId="6">#REF!</definedName>
    <definedName name="_a42781" localSheetId="11">#REF!</definedName>
    <definedName name="_a42781">#REF!</definedName>
    <definedName name="_a42782" localSheetId="6">#REF!</definedName>
    <definedName name="_a42782" localSheetId="11">#REF!</definedName>
    <definedName name="_a42782">#REF!</definedName>
    <definedName name="_a42783" localSheetId="6">#REF!</definedName>
    <definedName name="_a42783" localSheetId="11">#REF!</definedName>
    <definedName name="_a42783">#REF!</definedName>
    <definedName name="_A43220" localSheetId="6">#REF!</definedName>
    <definedName name="_A43220" localSheetId="11">#REF!</definedName>
    <definedName name="_A43220">#REF!</definedName>
    <definedName name="_a43230" localSheetId="6">#REF!</definedName>
    <definedName name="_a43230" localSheetId="11">#REF!</definedName>
    <definedName name="_a43230">#REF!</definedName>
    <definedName name="_a43260" localSheetId="6">#REF!</definedName>
    <definedName name="_a43260" localSheetId="11">#REF!</definedName>
    <definedName name="_a43260">#REF!</definedName>
    <definedName name="_a43270" localSheetId="6">#REF!</definedName>
    <definedName name="_a43270" localSheetId="11">#REF!</definedName>
    <definedName name="_a43270">#REF!</definedName>
    <definedName name="_a43320" localSheetId="6">#REF!</definedName>
    <definedName name="_a43320" localSheetId="11">#REF!</definedName>
    <definedName name="_a43320">#REF!</definedName>
    <definedName name="_a43330" localSheetId="6">#REF!</definedName>
    <definedName name="_a43330" localSheetId="11">#REF!</definedName>
    <definedName name="_a43330">#REF!</definedName>
    <definedName name="_a43360" localSheetId="6">#REF!</definedName>
    <definedName name="_a43360" localSheetId="11">#REF!</definedName>
    <definedName name="_a43360">#REF!</definedName>
    <definedName name="_a43370" localSheetId="6">#REF!</definedName>
    <definedName name="_a43370" localSheetId="11">#REF!</definedName>
    <definedName name="_a43370">#REF!</definedName>
    <definedName name="_a43530" localSheetId="6">#REF!</definedName>
    <definedName name="_a43530" localSheetId="11">#REF!</definedName>
    <definedName name="_a43530">#REF!</definedName>
    <definedName name="_a43540" localSheetId="6">#REF!</definedName>
    <definedName name="_a43540" localSheetId="11">#REF!</definedName>
    <definedName name="_a43540">#REF!</definedName>
    <definedName name="_a43560" localSheetId="6">#REF!</definedName>
    <definedName name="_a43560" localSheetId="11">#REF!</definedName>
    <definedName name="_a43560">#REF!</definedName>
    <definedName name="_a43570" localSheetId="6">#REF!</definedName>
    <definedName name="_a43570" localSheetId="11">#REF!</definedName>
    <definedName name="_a43570">#REF!</definedName>
    <definedName name="_a43630" localSheetId="6">#REF!</definedName>
    <definedName name="_a43630" localSheetId="11">#REF!</definedName>
    <definedName name="_a43630">#REF!</definedName>
    <definedName name="_a43640" localSheetId="6">#REF!</definedName>
    <definedName name="_a43640" localSheetId="11">#REF!</definedName>
    <definedName name="_a43640">#REF!</definedName>
    <definedName name="_a43660" localSheetId="6">#REF!</definedName>
    <definedName name="_a43660" localSheetId="11">#REF!</definedName>
    <definedName name="_a43660">#REF!</definedName>
    <definedName name="_a43670" localSheetId="6">#REF!</definedName>
    <definedName name="_a43670" localSheetId="11">#REF!</definedName>
    <definedName name="_a43670">#REF!</definedName>
    <definedName name="_a43730" localSheetId="6">#REF!</definedName>
    <definedName name="_a43730" localSheetId="11">#REF!</definedName>
    <definedName name="_a43730">#REF!</definedName>
    <definedName name="_a43750" localSheetId="6">#REF!</definedName>
    <definedName name="_a43750" localSheetId="11">#REF!</definedName>
    <definedName name="_a43750">#REF!</definedName>
    <definedName name="_a43760" localSheetId="6">#REF!</definedName>
    <definedName name="_a43760" localSheetId="11">#REF!</definedName>
    <definedName name="_a43760">#REF!</definedName>
    <definedName name="_a43770" localSheetId="6">#REF!</definedName>
    <definedName name="_a43770" localSheetId="11">#REF!</definedName>
    <definedName name="_a43770">#REF!</definedName>
    <definedName name="_a43780" localSheetId="6">#REF!</definedName>
    <definedName name="_a43780" localSheetId="11">#REF!</definedName>
    <definedName name="_a43780">#REF!</definedName>
    <definedName name="_a48610" localSheetId="6">#REF!</definedName>
    <definedName name="_a48610" localSheetId="11">#REF!</definedName>
    <definedName name="_a48610">#REF!</definedName>
    <definedName name="_a48611" localSheetId="6">#REF!</definedName>
    <definedName name="_a48611" localSheetId="11">#REF!</definedName>
    <definedName name="_a48611">#REF!</definedName>
    <definedName name="_a48620" localSheetId="6">#REF!</definedName>
    <definedName name="_a48620" localSheetId="11">#REF!</definedName>
    <definedName name="_a48620">#REF!</definedName>
    <definedName name="_a48621" localSheetId="6">#REF!</definedName>
    <definedName name="_a48621" localSheetId="11">#REF!</definedName>
    <definedName name="_a48621">#REF!</definedName>
    <definedName name="_a48781" localSheetId="6">#REF!</definedName>
    <definedName name="_a48781" localSheetId="11">#REF!</definedName>
    <definedName name="_a48781">#REF!</definedName>
    <definedName name="_a48782" localSheetId="6">#REF!</definedName>
    <definedName name="_a48782" localSheetId="11">#REF!</definedName>
    <definedName name="_a48782">#REF!</definedName>
    <definedName name="_a48783" localSheetId="6">#REF!</definedName>
    <definedName name="_a48783" localSheetId="11">#REF!</definedName>
    <definedName name="_a48783">#REF!</definedName>
    <definedName name="_a48784" localSheetId="6">#REF!</definedName>
    <definedName name="_a48784" localSheetId="11">#REF!</definedName>
    <definedName name="_a48784">#REF!</definedName>
    <definedName name="_a5"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_A5100" hidden="1">{#N/A,#N/A,FALSE,"COVER";#N/A,#N/A,FALSE,"0";#N/A,#N/A,FALSE,"1";#N/A,#N/A,FALSE,"2";#N/A,#N/A,FALSE,"3";#N/A,#N/A,FALSE,"4";#N/A,#N/A,FALSE,"5";#N/A,#N/A,FALSE,"6";#N/A,#N/A,FALSE,"7";#N/A,#N/A,FALSE,"8";#N/A,#N/A,FALSE,"9";#N/A,#N/A,FALSE,"10";#N/A,#N/A,FALSE,"11"}</definedName>
    <definedName name="_a51530" localSheetId="6">#REF!</definedName>
    <definedName name="_a51530" localSheetId="11">#REF!</definedName>
    <definedName name="_a51530">#REF!</definedName>
    <definedName name="_a51560" localSheetId="6">#REF!</definedName>
    <definedName name="_a51560" localSheetId="11">#REF!</definedName>
    <definedName name="_a51560">#REF!</definedName>
    <definedName name="_a51620" localSheetId="6">#REF!</definedName>
    <definedName name="_a51620" localSheetId="11">#REF!</definedName>
    <definedName name="_a51620">#REF!</definedName>
    <definedName name="_a52010" localSheetId="6">#REF!</definedName>
    <definedName name="_a52010" localSheetId="11">#REF!</definedName>
    <definedName name="_a52010">#REF!</definedName>
    <definedName name="_a53110" localSheetId="6">#REF!</definedName>
    <definedName name="_a53110" localSheetId="11">#REF!</definedName>
    <definedName name="_a53110">#REF!</definedName>
    <definedName name="_A6" localSheetId="37">#REF!</definedName>
    <definedName name="_A6" localSheetId="23">#REF!</definedName>
    <definedName name="_A6" localSheetId="6">#REF!</definedName>
    <definedName name="_A6" localSheetId="11">#REF!</definedName>
    <definedName name="_A6">#REF!</definedName>
    <definedName name="_a61430" localSheetId="6">#REF!</definedName>
    <definedName name="_a61430" localSheetId="11">#REF!</definedName>
    <definedName name="_a61430">#REF!</definedName>
    <definedName name="_a61470" localSheetId="6">#REF!</definedName>
    <definedName name="_a61470" localSheetId="11">#REF!</definedName>
    <definedName name="_a61470">#REF!</definedName>
    <definedName name="_a61620" localSheetId="6">#REF!</definedName>
    <definedName name="_a61620" localSheetId="11">#REF!</definedName>
    <definedName name="_a61620">#REF!</definedName>
    <definedName name="_a63110" localSheetId="6">#REF!</definedName>
    <definedName name="_a63110" localSheetId="11">#REF!</definedName>
    <definedName name="_a63110">#REF!</definedName>
    <definedName name="_A65600" localSheetId="37">#REF!</definedName>
    <definedName name="_A65600" localSheetId="23">#REF!</definedName>
    <definedName name="_A65600" localSheetId="6">#REF!</definedName>
    <definedName name="_A65600" localSheetId="11">#REF!</definedName>
    <definedName name="_A65600">#REF!</definedName>
    <definedName name="_A66000" localSheetId="37">#REF!</definedName>
    <definedName name="_A66000" localSheetId="23">#REF!</definedName>
    <definedName name="_A66000" localSheetId="6">#REF!</definedName>
    <definedName name="_A66000" localSheetId="11">#REF!</definedName>
    <definedName name="_A66000">#REF!</definedName>
    <definedName name="_A66138" localSheetId="6">#REF!</definedName>
    <definedName name="_A66138" localSheetId="11">#REF!</definedName>
    <definedName name="_A66138">#REF!</definedName>
    <definedName name="_A66139" localSheetId="6">#REF!</definedName>
    <definedName name="_A66139" localSheetId="11">#REF!</definedName>
    <definedName name="_A66139">#REF!</definedName>
    <definedName name="_A665236" localSheetId="37">#REF!</definedName>
    <definedName name="_A665236" localSheetId="23">#REF!</definedName>
    <definedName name="_A665236" localSheetId="6">#REF!</definedName>
    <definedName name="_A665236" localSheetId="11">#REF!</definedName>
    <definedName name="_A665236">#REF!</definedName>
    <definedName name="_A67135" localSheetId="6">#REF!</definedName>
    <definedName name="_A67135" localSheetId="11">#REF!</definedName>
    <definedName name="_A67135">#REF!</definedName>
    <definedName name="_A7" localSheetId="37">#REF!</definedName>
    <definedName name="_A7" localSheetId="23">#REF!</definedName>
    <definedName name="_A7" localSheetId="6">#REF!</definedName>
    <definedName name="_A7" localSheetId="11">#REF!</definedName>
    <definedName name="_A7">#REF!</definedName>
    <definedName name="_a73310" localSheetId="6">#REF!</definedName>
    <definedName name="_a73310" localSheetId="11">#REF!</definedName>
    <definedName name="_a73310">#REF!</definedName>
    <definedName name="_A8" localSheetId="37">#REF!</definedName>
    <definedName name="_A8" localSheetId="23">#REF!</definedName>
    <definedName name="_A8" localSheetId="6">#REF!</definedName>
    <definedName name="_A8" localSheetId="11">#REF!</definedName>
    <definedName name="_A8">#REF!</definedName>
    <definedName name="_a83175" localSheetId="6">#REF!</definedName>
    <definedName name="_a83175" localSheetId="11">#REF!</definedName>
    <definedName name="_a83175">#REF!</definedName>
    <definedName name="_a85160" localSheetId="6">#REF!</definedName>
    <definedName name="_a85160" localSheetId="11">#REF!</definedName>
    <definedName name="_a85160">#REF!</definedName>
    <definedName name="_a85250" localSheetId="6">#REF!</definedName>
    <definedName name="_a85250" localSheetId="11">#REF!</definedName>
    <definedName name="_a85250">#REF!</definedName>
    <definedName name="_a85510" localSheetId="6">#REF!</definedName>
    <definedName name="_a85510" localSheetId="11">#REF!</definedName>
    <definedName name="_a85510">#REF!</definedName>
    <definedName name="_a85520" localSheetId="6">#REF!</definedName>
    <definedName name="_a85520" localSheetId="11">#REF!</definedName>
    <definedName name="_a85520">#REF!</definedName>
    <definedName name="_a85530" localSheetId="6">#REF!</definedName>
    <definedName name="_a85530" localSheetId="11">#REF!</definedName>
    <definedName name="_a85530">#REF!</definedName>
    <definedName name="_a85540" localSheetId="6">#REF!</definedName>
    <definedName name="_a85540" localSheetId="11">#REF!</definedName>
    <definedName name="_a85540">#REF!</definedName>
    <definedName name="_a85550" localSheetId="6">#REF!</definedName>
    <definedName name="_a85550" localSheetId="11">#REF!</definedName>
    <definedName name="_a85550">#REF!</definedName>
    <definedName name="_a85570" localSheetId="6">#REF!</definedName>
    <definedName name="_a85570" localSheetId="11">#REF!</definedName>
    <definedName name="_a85570">#REF!</definedName>
    <definedName name="_a85580" localSheetId="6">#REF!</definedName>
    <definedName name="_a85580" localSheetId="11">#REF!</definedName>
    <definedName name="_a85580">#REF!</definedName>
    <definedName name="_a85590" localSheetId="6">#REF!</definedName>
    <definedName name="_a85590" localSheetId="11">#REF!</definedName>
    <definedName name="_a85590">#REF!</definedName>
    <definedName name="_a85611" localSheetId="6">#REF!</definedName>
    <definedName name="_a85611" localSheetId="11">#REF!</definedName>
    <definedName name="_a85611">#REF!</definedName>
    <definedName name="_a85621" localSheetId="6">#REF!</definedName>
    <definedName name="_a85621" localSheetId="11">#REF!</definedName>
    <definedName name="_a85621">#REF!</definedName>
    <definedName name="_A9" localSheetId="37">#REF!</definedName>
    <definedName name="_A9" localSheetId="23">#REF!</definedName>
    <definedName name="_A9" localSheetId="6">#REF!</definedName>
    <definedName name="_A9" localSheetId="11">#REF!</definedName>
    <definedName name="_A9">#REF!</definedName>
    <definedName name="_a90300" localSheetId="6">#REF!</definedName>
    <definedName name="_a90300" localSheetId="11">#REF!</definedName>
    <definedName name="_a90300">#REF!</definedName>
    <definedName name="_a90400" localSheetId="6">#REF!</definedName>
    <definedName name="_a90400" localSheetId="11">#REF!</definedName>
    <definedName name="_a90400">#REF!</definedName>
    <definedName name="_a90510" localSheetId="6">#REF!</definedName>
    <definedName name="_a90510" localSheetId="11">#REF!</definedName>
    <definedName name="_a90510">#REF!</definedName>
    <definedName name="_a90520" localSheetId="6">#REF!</definedName>
    <definedName name="_a90520" localSheetId="11">#REF!</definedName>
    <definedName name="_a90520">#REF!</definedName>
    <definedName name="_a90530" localSheetId="6">#REF!</definedName>
    <definedName name="_a90530" localSheetId="11">#REF!</definedName>
    <definedName name="_a90530">#REF!</definedName>
    <definedName name="_a90540" localSheetId="6">#REF!</definedName>
    <definedName name="_a90540" localSheetId="11">#REF!</definedName>
    <definedName name="_a90540">#REF!</definedName>
    <definedName name="_a90610" localSheetId="6">#REF!</definedName>
    <definedName name="_a90610" localSheetId="11">#REF!</definedName>
    <definedName name="_a90610">#REF!</definedName>
    <definedName name="_a90620" localSheetId="6">#REF!</definedName>
    <definedName name="_a90620" localSheetId="11">#REF!</definedName>
    <definedName name="_a90620">#REF!</definedName>
    <definedName name="_a90630" localSheetId="6">#REF!</definedName>
    <definedName name="_a90630" localSheetId="11">#REF!</definedName>
    <definedName name="_a90630">#REF!</definedName>
    <definedName name="_a90640" localSheetId="6">#REF!</definedName>
    <definedName name="_a90640" localSheetId="11">#REF!</definedName>
    <definedName name="_a90640">#REF!</definedName>
    <definedName name="_a90710" localSheetId="6">#REF!</definedName>
    <definedName name="_a90710" localSheetId="11">#REF!</definedName>
    <definedName name="_a90710">#REF!</definedName>
    <definedName name="_a90720" localSheetId="6">#REF!</definedName>
    <definedName name="_a90720" localSheetId="11">#REF!</definedName>
    <definedName name="_a90720">#REF!</definedName>
    <definedName name="_a90730" localSheetId="6">#REF!</definedName>
    <definedName name="_a90730" localSheetId="11">#REF!</definedName>
    <definedName name="_a90730">#REF!</definedName>
    <definedName name="_a90740" localSheetId="6">#REF!</definedName>
    <definedName name="_a90740" localSheetId="11">#REF!</definedName>
    <definedName name="_a90740">#REF!</definedName>
    <definedName name="_a90810" localSheetId="6">#REF!</definedName>
    <definedName name="_a90810" localSheetId="11">#REF!</definedName>
    <definedName name="_a90810">#REF!</definedName>
    <definedName name="_a90820" localSheetId="6">#REF!</definedName>
    <definedName name="_a90820" localSheetId="11">#REF!</definedName>
    <definedName name="_a90820">#REF!</definedName>
    <definedName name="_a90830" localSheetId="6">#REF!</definedName>
    <definedName name="_a90830" localSheetId="11">#REF!</definedName>
    <definedName name="_a90830">#REF!</definedName>
    <definedName name="_a90840" localSheetId="6">#REF!</definedName>
    <definedName name="_a90840" localSheetId="11">#REF!</definedName>
    <definedName name="_a90840">#REF!</definedName>
    <definedName name="_a90910" localSheetId="6">#REF!</definedName>
    <definedName name="_a90910" localSheetId="11">#REF!</definedName>
    <definedName name="_a90910">#REF!</definedName>
    <definedName name="_a90920" localSheetId="6">#REF!</definedName>
    <definedName name="_a90920" localSheetId="11">#REF!</definedName>
    <definedName name="_a90920">#REF!</definedName>
    <definedName name="_a90930" localSheetId="6">#REF!</definedName>
    <definedName name="_a90930" localSheetId="11">#REF!</definedName>
    <definedName name="_a90930">#REF!</definedName>
    <definedName name="_a90940" localSheetId="6">#REF!</definedName>
    <definedName name="_a90940" localSheetId="11">#REF!</definedName>
    <definedName name="_a90940">#REF!</definedName>
    <definedName name="_a90950" localSheetId="6">#REF!</definedName>
    <definedName name="_a90950" localSheetId="11">#REF!</definedName>
    <definedName name="_a90950">#REF!</definedName>
    <definedName name="_a91310" localSheetId="6">#REF!</definedName>
    <definedName name="_a91310" localSheetId="11">#REF!</definedName>
    <definedName name="_a91310">#REF!</definedName>
    <definedName name="_a91320" localSheetId="6">#REF!</definedName>
    <definedName name="_a91320" localSheetId="11">#REF!</definedName>
    <definedName name="_a91320">#REF!</definedName>
    <definedName name="_a91330" localSheetId="6">#REF!</definedName>
    <definedName name="_a91330" localSheetId="11">#REF!</definedName>
    <definedName name="_a91330">#REF!</definedName>
    <definedName name="_a91340" localSheetId="6">#REF!</definedName>
    <definedName name="_a91340" localSheetId="11">#REF!</definedName>
    <definedName name="_a91340">#REF!</definedName>
    <definedName name="_a91350" localSheetId="6">#REF!</definedName>
    <definedName name="_a91350" localSheetId="11">#REF!</definedName>
    <definedName name="_a91350">#REF!</definedName>
    <definedName name="_a91710" localSheetId="6">#REF!</definedName>
    <definedName name="_a91710" localSheetId="11">#REF!</definedName>
    <definedName name="_a91710">#REF!</definedName>
    <definedName name="_a91720" localSheetId="6">#REF!</definedName>
    <definedName name="_a91720" localSheetId="11">#REF!</definedName>
    <definedName name="_a91720">#REF!</definedName>
    <definedName name="_a91730" localSheetId="6">#REF!</definedName>
    <definedName name="_a91730" localSheetId="11">#REF!</definedName>
    <definedName name="_a91730">#REF!</definedName>
    <definedName name="_a91740" localSheetId="6">#REF!</definedName>
    <definedName name="_a91740" localSheetId="11">#REF!</definedName>
    <definedName name="_a91740">#REF!</definedName>
    <definedName name="_a93100" localSheetId="6">#REF!</definedName>
    <definedName name="_a93100" localSheetId="11">#REF!</definedName>
    <definedName name="_a93100">#REF!</definedName>
    <definedName name="_a93200" localSheetId="6">#REF!</definedName>
    <definedName name="_a93200" localSheetId="11">#REF!</definedName>
    <definedName name="_a93200">#REF!</definedName>
    <definedName name="_a99340" localSheetId="6">#REF!</definedName>
    <definedName name="_a99340" localSheetId="11">#REF!</definedName>
    <definedName name="_a99340">#REF!</definedName>
    <definedName name="_a99350" localSheetId="6">#REF!</definedName>
    <definedName name="_a99350" localSheetId="11">#REF!</definedName>
    <definedName name="_a99350">#REF!</definedName>
    <definedName name="_aa1" hidden="1">{#N/A,"PURADD",FALSE,"Business Analysis";#N/A,"PURSPP",FALSE,"Business Analysis";#N/A,"CTGIND",FALSE,"Business Analysis";#N/A,"PURCHM",FALSE,"Business Analysis";#N/A,"SPADD",FALSE,"Business Analysis";#N/A,"EPOXY",FALSE,"Business Analysis";#N/A,"PURPER",FALSE,"Business Analysis"}</definedName>
    <definedName name="_aa2" hidden="1">{#N/A,#N/A,FALSE,"Hip.Bas";#N/A,#N/A,FALSE,"ventas";#N/A,#N/A,FALSE,"ingre-Año";#N/A,#N/A,FALSE,"ventas-Año";#N/A,#N/A,FALSE,"Costepro";#N/A,#N/A,FALSE,"inversion";#N/A,#N/A,FALSE,"personal";#N/A,#N/A,FALSE,"Gastos-V";#N/A,#N/A,FALSE,"Circulante";#N/A,#N/A,FALSE,"CONSOLI";#N/A,#N/A,FALSE,"Es-Fin";#N/A,#N/A,FALSE,"Margen-P"}</definedName>
    <definedName name="_aa3" hidden="1">{#N/A,#N/A,FALSE,"Hip.Bas";#N/A,#N/A,FALSE,"ventas";#N/A,#N/A,FALSE,"ingre-Año";#N/A,#N/A,FALSE,"ventas-Año";#N/A,#N/A,FALSE,"Costepro";#N/A,#N/A,FALSE,"inversion";#N/A,#N/A,FALSE,"personal";#N/A,#N/A,FALSE,"Gastos-V";#N/A,#N/A,FALSE,"Circulante";#N/A,#N/A,FALSE,"CONSOLI";#N/A,#N/A,FALSE,"Es-Fin";#N/A,#N/A,FALSE,"Margen-P"}</definedName>
    <definedName name="_aaa1" hidden="1">{#N/A,#N/A,FALSE,"REPORT"}</definedName>
    <definedName name="_AAA12312" hidden="1">{#N/A,#N/A,FALSE,"gl";#N/A,#N/A,FALSE,"0017-Carlsberg";#N/A,#N/A,FALSE,"0019-Timber";#N/A,#N/A,FALSE,"0022-XiaoYa";#N/A,#N/A,FALSE,"0023-HangZhou Motorola";#N/A,#N/A,FALSE,"0042-AMP";#N/A,#N/A,FALSE,"0046-Rama";#N/A,#N/A,FALSE,"0051-Mitsubishi";#N/A,#N/A,FALSE,"0055-Haier GZS";#N/A,#N/A,FALSE,"0056-Broad Air Condition";#N/A,#N/A,FALSE,"0059-0-Kodak";#N/A,#N/A,FALSE,"0060-SJZ Press";#N/A,#N/A,FALSE,"0061-BJ Comfort";#N/A,#N/A,FALSE,"0062-Nacco";#N/A,#N/A,FALSE,"0063-Camp Carrol";#N/A,#N/A,FALSE,"0064-CoCo Coal";#N/A,#N/A,FALSE,"0066-Koito";#N/A,#N/A,FALSE,"0067-Carrefour";#N/A,#N/A,FALSE,"0073-Niger";#N/A,#N/A,FALSE,"0076-DMS";#N/A,#N/A,FALSE,"0077-New Venture";#N/A,#N/A,FALSE,"0082-Shuai Kang";#N/A,#N/A,FALSE,"0083-MingRi";#N/A,#N/A,FALSE,"0089-Haier AD";#N/A,#N/A,FALSE,"0090-WGQ";#N/A,#N/A,FALSE,"0092-Mattel";#N/A,#N/A,FALSE,"0093-MD";#N/A,#N/A,FALSE,"0095-Medical Warehouse";#N/A,#N/A,FALSE,"0096-Wiseman";#N/A,#N/A,FALSE,"0097-GYJ";#N/A,#N/A,FALSE,"0103-Zhuhai Dart";#N/A,#N/A,FALSE,"0104-Yantian Harbour";#N/A,#N/A,FALSE,"0105-Oriental";#N/A,#N/A,FALSE,"0106-Hanger";#N/A,#N/A,FALSE,"0107-ASB";#N/A,#N/A,FALSE,"0108-TJ MQ";#N/A,#N/A,FALSE,"0110-Terranvoa";#N/A,#N/A,FALSE,"0111-DMS No.2";#N/A,#N/A,FALSE,"0113-JiaHua Shoe";#N/A,#N/A,FALSE,"0115-DMS 7-3#";#N/A,#N/A,FALSE,"0116-DMS 7-4#";#N/A,#N/A,FALSE,"0117-DMS 7-1#";#N/A,#N/A,FALSE,"0118-LiYi";#N/A,#N/A,FALSE,"0119-MeiZhou Wan";#N/A,#N/A,FALSE,"0120-TaiFeng";#N/A,#N/A,FALSE,"0121-ShangFang";#N/A,#N/A,FALSE,"0122-TJ Cola";#N/A,#N/A,FALSE,"0123-XinJiang ZL";#N/A,#N/A,FALSE,"0124-Haier No.4";#N/A,#N/A,FALSE,"0125-DMS No.3";#N/A,#N/A,FALSE,"0126-DMS No.4";#N/A,#N/A,FALSE,"0127-DMS No.5";#N/A,#N/A,FALSE,"0128-DMS No.6";#N/A,#N/A,FALSE,"0129-Corning SHA";#N/A,#N/A,FALSE,"0130-WuNiu";#N/A,#N/A,FALSE,"0131-Knauf";#N/A,#N/A,FALSE,"0132-WSC";#N/A,#N/A,FALSE,"0133-Haier No.5";#N/A,#N/A,FALSE,"0134-AMP Shunde";#N/A,#N/A,FALSE,"0135-Karei";#N/A,#N/A,FALSE,"0137-Haier No.6";#N/A,#N/A,FALSE,"0138-Haier No.7";#N/A,#N/A,FALSE,"0139-Haier No.8";#N/A,#N/A,FALSE,"0140-MeiZhou Wan";#N/A,#N/A,FALSE,"0142-Auto Plant";#N/A,#N/A,FALSE,"0143-YunSheng";#N/A,#N/A,FALSE,"0146-Haier No.9";#N/A,#N/A,FALSE,"0147-DMS Stywall";#N/A,#N/A,FALSE,"0148-MD PhII";#N/A,#N/A,FALSE,"0149-Paper Making";#N/A,#N/A,FALSE,"0150-BeiRen";#N/A,#N/A,FALSE,"0151-ChengDa";#N/A,#N/A,FALSE,"0152-Haier Training Center";#N/A,#N/A,FALSE,"0153-XiaoBao";#N/A,#N/A,FALSE,"0155-CP";#N/A,#N/A,FALSE,"0156-SJ Ind. Zone";#N/A,#N/A,FALSE,"0157-YuKang";#N/A,#N/A,FALSE,"0158-DongSheng";#N/A,#N/A,FALSE,"0159-Chupa Chups";#N/A,#N/A,FALSE,"0161-ShenNei";#N/A,#N/A,FALSE,"0162-Delle";#N/A,#N/A,FALSE,"0163-BT ShengYang";#N/A,#N/A,FALSE,"0164-QiDong";#N/A,#N/A,FALSE,"0165-Homemart";#N/A,#N/A,FALSE,"0166-LeDa";#N/A,#N/A,FALSE,"0167-FND";#N/A,#N/A,FALSE,"0168-TianShi";#N/A,#N/A,FALSE,"0169-WuNiu PhII";#N/A,#N/A,FALSE,"0170-Exhibition Center";#N/A,#N/A,FALSE,"0172-SSC";#N/A,#N/A,FALSE,"0173-YunSheng PhII";#N/A,#N/A,FALSE,"0174-Exhibition Center PhII";#N/A,#N/A,FALSE,"0175-XT";#N/A,#N/A,FALSE,"0177-GE Xiamen";#N/A,#N/A,FALSE,"0178-DongDu";#N/A,#N/A,FALSE,"0179-JinBan";#N/A,#N/A,FALSE,"0180-BYF";#N/A,#N/A,FALSE,"0182-SW Airline";#N/A,#N/A,FALSE,"0183-Book Store";#N/A,#N/A,FALSE,"0184-QinShan";#N/A,#N/A,FALSE,"0185-RuSheng";#N/A,#N/A,FALSE,"0186-JAC GB";#N/A,#N/A,FALSE,"0187-UTA";#N/A,#N/A,FALSE,"0188-Rui Nan";#N/A,#N/A,FALSE,"0189-PH PuDong";#N/A,#N/A,FALSE,"0195-JAC PC";#N/A,#N/A,FALSE,"0196-XinYunFang";#N/A,#N/A,FALSE,"0197-JAC PTS";#N/A,#N/A,FALSE,"0201-QianJiang";#N/A,#N/A,FALSE,"0203-Pan Well Land";#N/A,#N/A,FALSE,"0205-Motorola Dining";#N/A,#N/A,FALSE,"0215-Dascom I";#N/A,#N/A,FALSE,"0221-Markor";#N/A,#N/A,FALSE,"0229-P &amp; G";#N/A,#N/A,FALSE,"B0001-Export Matel";#N/A,#N/A,FALSE,"B0002-Export Matel";#N/A,#N/A,FALSE,"B0003-Export Matel";#N/A,#N/A,FALSE,"B0004-Export Matel";#N/A,#N/A,FALSE,"B0005-Export Matel";#N/A,#N/A,FALSE,"B0006-Export Matel";#N/A,#N/A,FALSE,"B0007-Export Matel";#N/A,#N/A,FALSE,"B0008-Export Matel";#N/A,#N/A,FALSE,"B0009-Export Matel";#N/A,#N/A,FALSE,"B0010-Export Matel";#N/A,#N/A,FALSE,"B0011-Export Matel";#N/A,#N/A,FALSE,"B0012-Export Matel";#N/A,#N/A,FALSE,"B0013-Export Matel";#N/A,#N/A,FALSE,"B0014-Export Matel";#N/A,#N/A,FALSE,"B0015-Export Matel";#N/A,#N/A,FALSE,"B0016-Export Matel";#N/A,#N/A,FALSE,"B0017-Export Matel";#N/A,#N/A,FALSE,"B0019-Export Matel"}</definedName>
    <definedName name="_aas1" hidden="1">{#N/A,#N/A,FALSE,"REPORT"}</definedName>
    <definedName name="_ab098" hidden="1">{#N/A,"PURCHM",FALSE,"Business Analysis";#N/A,"SPADD",FALSE,"Business Analysis"}</definedName>
    <definedName name="_abc098" hidden="1">{#N/A,"PURCHM",FALSE,"Business Analysis";#N/A,"SPADD",FALSE,"Business Analysis"}</definedName>
    <definedName name="_abc1" hidden="1">{"detail",#N/A,FALSE,"mfg";"summary",#N/A,FALSE,"mfg"}</definedName>
    <definedName name="_abc10" hidden="1">{"detail",#N/A,FALSE,"mfg";"summary",#N/A,FALSE,"mfg"}</definedName>
    <definedName name="_abc101" hidden="1">{"detail",#N/A,FALSE,"mfg";"summary",#N/A,FALSE,"mfg"}</definedName>
    <definedName name="_abc102" hidden="1">{"detail",#N/A,FALSE,"mfg";"summary",#N/A,FALSE,"mfg"}</definedName>
    <definedName name="_abc105" hidden="1">{"detail",#N/A,FALSE,"mfg";"summary",#N/A,FALSE,"mfg"}</definedName>
    <definedName name="_abc1082" hidden="1">{"detail",#N/A,FALSE,"mfg";"summary",#N/A,FALSE,"mfg"}</definedName>
    <definedName name="_abc11" hidden="1">{"detail",#N/A,FALSE,"mfg";"summary",#N/A,FALSE,"mfg"}</definedName>
    <definedName name="_abc115" hidden="1">{"detail",#N/A,FALSE,"mfg";"summary",#N/A,FALSE,"mfg"}</definedName>
    <definedName name="_abc12" hidden="1">{"detail",#N/A,FALSE,"mfg";"summary",#N/A,FALSE,"mfg"}</definedName>
    <definedName name="_abc1234" hidden="1">{#N/A,"PURCHM",FALSE,"Business Analysis";#N/A,"SPADD",FALSE,"Business Analysis"}</definedName>
    <definedName name="_abc125" hidden="1">{"detail",#N/A,FALSE,"mfg";"summary",#N/A,FALSE,"mfg"}</definedName>
    <definedName name="_abc13" hidden="1">{"detail",#N/A,FALSE,"mfg";"summary",#N/A,FALSE,"mfg"}</definedName>
    <definedName name="_abc1325" hidden="1">{"detail",#N/A,FALSE,"mfg";"summary",#N/A,FALSE,"mfg"}</definedName>
    <definedName name="_abc14" hidden="1">{"detail",#N/A,FALSE,"mfg";"summary",#N/A,FALSE,"mfg"}</definedName>
    <definedName name="_abc1425" hidden="1">{"detail",#N/A,FALSE,"mfg";"summary",#N/A,FALSE,"mfg"}</definedName>
    <definedName name="_abc2" hidden="1">{"detail",#N/A,FALSE,"mfg";"summary",#N/A,FALSE,"mfg"}</definedName>
    <definedName name="_abc200" hidden="1">{"detail",#N/A,FALSE,"mfg";"summary",#N/A,FALSE,"mfg"}</definedName>
    <definedName name="_abc2005" hidden="1">{#N/A,"PURCHM",FALSE,"Business Analysis";#N/A,"SPADD",FALSE,"Business Analysis"}</definedName>
    <definedName name="_abc201" hidden="1">{"detail",#N/A,FALSE,"mfg";"summary",#N/A,FALSE,"mfg"}</definedName>
    <definedName name="_abc202" hidden="1">{"detail",#N/A,FALSE,"mfg";"summary",#N/A,FALSE,"mfg"}</definedName>
    <definedName name="_abc2054" hidden="1">{"detail",#N/A,FALSE,"mfg";"summary",#N/A,FALSE,"mfg"}</definedName>
    <definedName name="_abc212" hidden="1">{"detail",#N/A,FALSE,"mfg";"summary",#N/A,FALSE,"mfg"}</definedName>
    <definedName name="_abc212450" hidden="1">{"detail",#N/A,FALSE,"mfg";"summary",#N/A,FALSE,"mfg"}</definedName>
    <definedName name="_abc23" hidden="1">{"detail",#N/A,FALSE,"mfg";"summary",#N/A,FALSE,"mfg"}</definedName>
    <definedName name="_abc24" hidden="1">{"detail",#N/A,FALSE,"mfg";"summary",#N/A,FALSE,"mfg"}</definedName>
    <definedName name="_abc25" hidden="1">{"detail",#N/A,FALSE,"mfg";"summary",#N/A,FALSE,"mfg"}</definedName>
    <definedName name="_abc26" hidden="1">{"detail",#N/A,FALSE,"mfg";"summary",#N/A,FALSE,"mfg"}</definedName>
    <definedName name="_abc289" hidden="1">{"detail",#N/A,FALSE,"mfg";"summary",#N/A,FALSE,"mfg"}</definedName>
    <definedName name="_abc3" hidden="1">{"detail",#N/A,FALSE,"mfg";"summary",#N/A,FALSE,"mfg"}</definedName>
    <definedName name="_abc31" hidden="1">{"detail",#N/A,FALSE,"mfg";"summary",#N/A,FALSE,"mfg"}</definedName>
    <definedName name="_abc312" hidden="1">{"detail",#N/A,FALSE,"mfg";"summary",#N/A,FALSE,"mfg"}</definedName>
    <definedName name="_abc315" hidden="1">{"detail",#N/A,FALSE,"mfg";"summary",#N/A,FALSE,"mfg"}</definedName>
    <definedName name="_abc316" hidden="1">{"detail",#N/A,FALSE,"mfg";"summary",#N/A,FALSE,"mfg"}</definedName>
    <definedName name="_abc32" hidden="1">{"detail",#N/A,FALSE,"mfg";"summary",#N/A,FALSE,"mfg"}</definedName>
    <definedName name="_abc3216" hidden="1">{"detail",#N/A,FALSE,"mfg";"summary",#N/A,FALSE,"mfg"}</definedName>
    <definedName name="_abc35" hidden="1">{"detail",#N/A,FALSE,"mfg";"summary",#N/A,FALSE,"mfg"}</definedName>
    <definedName name="_abc36" hidden="1">{"detail",#N/A,FALSE,"mfg";"summary",#N/A,FALSE,"mfg"}</definedName>
    <definedName name="_abc37" hidden="1">{"detail",#N/A,FALSE,"mfg";"summary",#N/A,FALSE,"mfg"}</definedName>
    <definedName name="_abc38" hidden="1">{"detail",#N/A,FALSE,"mfg";"summary",#N/A,FALSE,"mfg"}</definedName>
    <definedName name="_ABC41" hidden="1">{"detail",#N/A,FALSE,"mfg";"summary",#N/A,FALSE,"mfg"}</definedName>
    <definedName name="_abc42" hidden="1">{"detail",#N/A,FALSE,"mfg";"summary",#N/A,FALSE,"mfg"}</definedName>
    <definedName name="_abc51" hidden="1">{"detail",#N/A,FALSE,"mfg";"summary",#N/A,FALSE,"mfg"}</definedName>
    <definedName name="_abc61" hidden="1">{"detail",#N/A,FALSE,"mfg";"summary",#N/A,FALSE,"mfg"}</definedName>
    <definedName name="_abc71" hidden="1">{"detail",#N/A,FALSE,"mfg";"summary",#N/A,FALSE,"mfg"}</definedName>
    <definedName name="_abc7884" hidden="1">{"detail",#N/A,FALSE,"mfg";"summary",#N/A,FALSE,"mfg"}</definedName>
    <definedName name="_Ace1" localSheetId="6">#REF!</definedName>
    <definedName name="_Ace1" localSheetId="11">#REF!</definedName>
    <definedName name="_Ace1">#REF!</definedName>
    <definedName name="_acq2" localSheetId="6">#REF!</definedName>
    <definedName name="_acq2" localSheetId="11">#REF!</definedName>
    <definedName name="_acq2">#REF!</definedName>
    <definedName name="_ACS2000" hidden="1">{#N/A,#N/A,FALSE,"REPORT"}</definedName>
    <definedName name="_ACT1" localSheetId="6">#REF!</definedName>
    <definedName name="_ACT1" localSheetId="11">#REF!</definedName>
    <definedName name="_ACT1">#REF!</definedName>
    <definedName name="_ACT2" localSheetId="6">#REF!</definedName>
    <definedName name="_ACT2" localSheetId="11">#REF!</definedName>
    <definedName name="_ACT2">#REF!</definedName>
    <definedName name="_ad1" hidden="1">{#N/A,#N/A,FALSE,"TB";#N/A,#N/A,FALSE,"DR";#N/A,#N/A,FALSE,"AR";#N/A,#N/A,FALSE,"PL";#N/A,#N/A,FALSE,"BS";#N/A,#N/A,FALSE,"NOTES";#N/A,#N/A,FALSE,"NOTES (2)";#N/A,#N/A,FALSE,"NOTES (3)";#N/A,#N/A,FALSE,"DPL";#N/A,#N/A,FALSE,"TAXC.INDEX";#N/A,#N/A,FALSE,"Schedule I";#N/A,#N/A,FALSE,"Adjustments"}</definedName>
    <definedName name="_ADJ1" localSheetId="6">#REF!</definedName>
    <definedName name="_ADJ1" localSheetId="11">#REF!</definedName>
    <definedName name="_ADJ1">#REF!</definedName>
    <definedName name="_adj10" localSheetId="37">#REF!</definedName>
    <definedName name="_adj10" localSheetId="23">#REF!</definedName>
    <definedName name="_adj10" localSheetId="6">#REF!</definedName>
    <definedName name="_adj10" localSheetId="11">#REF!</definedName>
    <definedName name="_adj10">#REF!</definedName>
    <definedName name="_adj13" localSheetId="37">#REF!</definedName>
    <definedName name="_adj13" localSheetId="23">#REF!</definedName>
    <definedName name="_adj13" localSheetId="6">#REF!</definedName>
    <definedName name="_adj13" localSheetId="11">#REF!</definedName>
    <definedName name="_adj13">#REF!</definedName>
    <definedName name="_adj14" localSheetId="37">#REF!</definedName>
    <definedName name="_adj14" localSheetId="23">#REF!</definedName>
    <definedName name="_adj14" localSheetId="6">#REF!</definedName>
    <definedName name="_adj14" localSheetId="11">#REF!</definedName>
    <definedName name="_adj14">#REF!</definedName>
    <definedName name="_ADJ2" localSheetId="6">#REF!</definedName>
    <definedName name="_ADJ2" localSheetId="11">#REF!</definedName>
    <definedName name="_ADJ2">#REF!</definedName>
    <definedName name="_AG4" hidden="1">{#N/A,#N/A,FALSE,"TAXC.INDEX";#N/A,#N/A,FALSE,"Schedule I";#N/A,#N/A,FALSE,"Schedule  II";#N/A,#N/A,FALSE,"Schedule III"}</definedName>
    <definedName name="_ag8" hidden="1">{#N/A,#N/A,TRUE,"COVER";#N/A,#N/A,TRUE,"DIR";#N/A,#N/A,TRUE,"AUDIT"}</definedName>
    <definedName name="_aksjhdkjf" hidden="1">{#N/A,#N/A,FALSE,"UNIT";#N/A,#N/A,FALSE,"UNIT";#N/A,#N/A,FALSE,"계정"}</definedName>
    <definedName name="_AMO_SingleObject_938900364_PivotTable_938900364" localSheetId="37" hidden="1">#REF!</definedName>
    <definedName name="_AMO_SingleObject_938900364_PivotTable_938900364" localSheetId="23" hidden="1">#REF!</definedName>
    <definedName name="_AMO_SingleObject_938900364_PivotTable_938900364" localSheetId="6" hidden="1">#REF!</definedName>
    <definedName name="_AMO_SingleObject_938900364_PivotTable_938900364" localSheetId="11" hidden="1">#REF!</definedName>
    <definedName name="_AMO_SingleObject_938900364_PivotTable_938900364" hidden="1">#REF!</definedName>
    <definedName name="_AMO_XmlVersion" hidden="1">"'1'"</definedName>
    <definedName name="_anyway" localSheetId="37" hidden="1">#REF!</definedName>
    <definedName name="_anyway" localSheetId="23" hidden="1">#REF!</definedName>
    <definedName name="_anyway" localSheetId="6" hidden="1">#REF!</definedName>
    <definedName name="_anyway" localSheetId="11" hidden="1">#REF!</definedName>
    <definedName name="_anyway" hidden="1">#REF!</definedName>
    <definedName name="_ap2" hidden="1">{"detail",#N/A,FALSE,"mfg";"summary",#N/A,FALSE,"mfg"}</definedName>
    <definedName name="_AP2003" localSheetId="37">#REF!</definedName>
    <definedName name="_AP2003" localSheetId="23">#REF!</definedName>
    <definedName name="_AP2003" localSheetId="6">#REF!</definedName>
    <definedName name="_AP2003" localSheetId="11">#REF!</definedName>
    <definedName name="_AP2003">#REF!</definedName>
    <definedName name="_Apr01" localSheetId="6">#REF!</definedName>
    <definedName name="_Apr01" localSheetId="11">#REF!</definedName>
    <definedName name="_Apr01">#REF!</definedName>
    <definedName name="_AR1" hidden="1">{#N/A,#N/A,FALSE,"TB";#N/A,#N/A,FALSE,"AR";#N/A,#N/A,FALSE,"BS";#N/A,#N/A,FALSE,"PL";#N/A,#N/A,FALSE,"NOTES";#N/A,#N/A,FALSE,"NOTES (2)";#N/A,#N/A,FALSE,"NOTES (3)";#N/A,#N/A,FALSE,"TAXC.INDEX";#N/A,#N/A,FALSE,"Schedule I";#N/A,#N/A,FALSE,"DPL";#N/A,#N/A,FALSE,"Schedule IV";#N/A,#N/A,FALSE,"Adjustments"}</definedName>
    <definedName name="_AR1130" localSheetId="37">#REF!</definedName>
    <definedName name="_AR1130" localSheetId="23">#REF!</definedName>
    <definedName name="_AR1130" localSheetId="6">#REF!</definedName>
    <definedName name="_AR1130" localSheetId="11">#REF!</definedName>
    <definedName name="_AR1130">#REF!</definedName>
    <definedName name="_ara2" localSheetId="37">#REF!</definedName>
    <definedName name="_ara2" localSheetId="23">#REF!</definedName>
    <definedName name="_ara2" localSheetId="6">#REF!</definedName>
    <definedName name="_ara2" localSheetId="11">#REF!</definedName>
    <definedName name="_ara2">#REF!</definedName>
    <definedName name="_ara3" localSheetId="37">#REF!</definedName>
    <definedName name="_ara3" localSheetId="23">#REF!</definedName>
    <definedName name="_ara3" localSheetId="6">#REF!</definedName>
    <definedName name="_ara3" localSheetId="11">#REF!</definedName>
    <definedName name="_ara3">#REF!</definedName>
    <definedName name="_ara4" localSheetId="37">#REF!</definedName>
    <definedName name="_ara4" localSheetId="23">#REF!</definedName>
    <definedName name="_ara4" localSheetId="6">#REF!</definedName>
    <definedName name="_ara4" localSheetId="11">#REF!</definedName>
    <definedName name="_ara4">#REF!</definedName>
    <definedName name="_ara5" localSheetId="37">#REF!</definedName>
    <definedName name="_ara5" localSheetId="23">#REF!</definedName>
    <definedName name="_ara5" localSheetId="6">#REF!</definedName>
    <definedName name="_ara5" localSheetId="11">#REF!</definedName>
    <definedName name="_ara5">#REF!</definedName>
    <definedName name="_ara6" localSheetId="37">#REF!</definedName>
    <definedName name="_ara6" localSheetId="23">#REF!</definedName>
    <definedName name="_ara6" localSheetId="6">#REF!</definedName>
    <definedName name="_ara6" localSheetId="11">#REF!</definedName>
    <definedName name="_ara6">#REF!</definedName>
    <definedName name="_ara7" localSheetId="37">#REF!</definedName>
    <definedName name="_ara7" localSheetId="23">#REF!</definedName>
    <definedName name="_ara7" localSheetId="6">#REF!</definedName>
    <definedName name="_ara7" localSheetId="11">#REF!</definedName>
    <definedName name="_ara7">#REF!</definedName>
    <definedName name="_ara8" localSheetId="37">#REF!</definedName>
    <definedName name="_ara8" localSheetId="23">#REF!</definedName>
    <definedName name="_ara8" localSheetId="6">#REF!</definedName>
    <definedName name="_ara8" localSheetId="11">#REF!</definedName>
    <definedName name="_ara8">#REF!</definedName>
    <definedName name="_asd1" hidden="1">{#N/A,#N/A,FALSE,"Aging Summary";#N/A,#N/A,FALSE,"Ratio Analysis";#N/A,#N/A,FALSE,"Test 120 Day Accts";#N/A,#N/A,FALSE,"Tickmarks"}</definedName>
    <definedName name="_aslkdjfg" hidden="1">{#N/A,#N/A,FALSE,"UNIT";#N/A,#N/A,FALSE,"UNIT";#N/A,#N/A,FALSE,"계정"}</definedName>
    <definedName name="_ass1" localSheetId="6">#REF!</definedName>
    <definedName name="_ass1" localSheetId="11">#REF!</definedName>
    <definedName name="_ass1">#REF!</definedName>
    <definedName name="_b" localSheetId="37" hidden="1">#REF!</definedName>
    <definedName name="_b" localSheetId="23" hidden="1">#REF!</definedName>
    <definedName name="_b" localSheetId="6" hidden="1">#REF!</definedName>
    <definedName name="_b" localSheetId="11" hidden="1">#REF!</definedName>
    <definedName name="_b" hidden="1">#REF!</definedName>
    <definedName name="_B01" localSheetId="37">#REF!</definedName>
    <definedName name="_B01" localSheetId="23">#REF!</definedName>
    <definedName name="_B01" localSheetId="6">#REF!</definedName>
    <definedName name="_B01" localSheetId="11">#REF!</definedName>
    <definedName name="_B01">#REF!</definedName>
    <definedName name="_B02" localSheetId="37">#REF!</definedName>
    <definedName name="_B02" localSheetId="23">#REF!</definedName>
    <definedName name="_B02" localSheetId="6">#REF!</definedName>
    <definedName name="_B02" localSheetId="11">#REF!</definedName>
    <definedName name="_B02">#REF!</definedName>
    <definedName name="_B03" localSheetId="37">#REF!</definedName>
    <definedName name="_B03" localSheetId="23">#REF!</definedName>
    <definedName name="_B03" localSheetId="6">#REF!</definedName>
    <definedName name="_B03" localSheetId="11">#REF!</definedName>
    <definedName name="_B03">#REF!</definedName>
    <definedName name="_B04" localSheetId="37">#REF!</definedName>
    <definedName name="_B04" localSheetId="23">#REF!</definedName>
    <definedName name="_B04" localSheetId="6">#REF!</definedName>
    <definedName name="_B04" localSheetId="11">#REF!</definedName>
    <definedName name="_B04">#REF!</definedName>
    <definedName name="_B05" localSheetId="37">#REF!</definedName>
    <definedName name="_B05" localSheetId="23">#REF!</definedName>
    <definedName name="_B05" localSheetId="6">#REF!</definedName>
    <definedName name="_B05" localSheetId="11">#REF!</definedName>
    <definedName name="_B05">#REF!</definedName>
    <definedName name="_B06" localSheetId="37">#REF!</definedName>
    <definedName name="_B06" localSheetId="23">#REF!</definedName>
    <definedName name="_B06" localSheetId="6">#REF!</definedName>
    <definedName name="_B06" localSheetId="11">#REF!</definedName>
    <definedName name="_B06">#REF!</definedName>
    <definedName name="_B07" localSheetId="37">#REF!</definedName>
    <definedName name="_B07" localSheetId="23">#REF!</definedName>
    <definedName name="_B07" localSheetId="6">#REF!</definedName>
    <definedName name="_B07" localSheetId="11">#REF!</definedName>
    <definedName name="_B07">#REF!</definedName>
    <definedName name="_B08" localSheetId="37">#REF!</definedName>
    <definedName name="_B08" localSheetId="23">#REF!</definedName>
    <definedName name="_B08" localSheetId="6">#REF!</definedName>
    <definedName name="_B08" localSheetId="11">#REF!</definedName>
    <definedName name="_B08">#REF!</definedName>
    <definedName name="_B09" localSheetId="37">#REF!</definedName>
    <definedName name="_B09" localSheetId="23">#REF!</definedName>
    <definedName name="_B09" localSheetId="6">#REF!</definedName>
    <definedName name="_B09" localSheetId="11">#REF!</definedName>
    <definedName name="_B09">#REF!</definedName>
    <definedName name="_B1" localSheetId="37">#REF!</definedName>
    <definedName name="_B1" localSheetId="23">#REF!</definedName>
    <definedName name="_B1" localSheetId="6">#REF!</definedName>
    <definedName name="_B1" localSheetId="11">#REF!</definedName>
    <definedName name="_B1">#REF!</definedName>
    <definedName name="_B10" localSheetId="37">#REF!</definedName>
    <definedName name="_B10" localSheetId="23">#REF!</definedName>
    <definedName name="_B10" localSheetId="6">#REF!</definedName>
    <definedName name="_B10" localSheetId="11">#REF!</definedName>
    <definedName name="_B10">#REF!</definedName>
    <definedName name="_b111" hidden="1">{#N/A,#N/A,FALSE,"Pharm";#N/A,#N/A,FALSE,"WWCM"}</definedName>
    <definedName name="_B2" localSheetId="37">#REF!</definedName>
    <definedName name="_B2" localSheetId="23">#REF!</definedName>
    <definedName name="_B2" localSheetId="6">#REF!</definedName>
    <definedName name="_B2" localSheetId="11">#REF!</definedName>
    <definedName name="_B2">#REF!</definedName>
    <definedName name="_B201" hidden="1">{#N/A,#N/A,FALSE,"Ocean";#N/A,#N/A,FALSE,"NewYork";#N/A,#N/A,FALSE,"Gateway";#N/A,#N/A,FALSE,"GVH";#N/A,#N/A,FALSE,"GVM";#N/A,#N/A,FALSE,"GVT"}</definedName>
    <definedName name="_B3" localSheetId="37">#REF!</definedName>
    <definedName name="_B3" localSheetId="23">#REF!</definedName>
    <definedName name="_B3" localSheetId="6">#REF!</definedName>
    <definedName name="_B3" localSheetId="11">#REF!</definedName>
    <definedName name="_B3">#REF!</definedName>
    <definedName name="_B4" localSheetId="37">#REF!</definedName>
    <definedName name="_B4" localSheetId="23">#REF!</definedName>
    <definedName name="_B4" localSheetId="6">#REF!</definedName>
    <definedName name="_B4" localSheetId="11">#REF!</definedName>
    <definedName name="_B4">#REF!</definedName>
    <definedName name="_B5" localSheetId="37">#REF!</definedName>
    <definedName name="_B5" localSheetId="23">#REF!</definedName>
    <definedName name="_B5" localSheetId="6">#REF!</definedName>
    <definedName name="_B5" localSheetId="11">#REF!</definedName>
    <definedName name="_B5">#REF!</definedName>
    <definedName name="_B6" localSheetId="37">#REF!</definedName>
    <definedName name="_B6" localSheetId="23">#REF!</definedName>
    <definedName name="_B6" localSheetId="6">#REF!</definedName>
    <definedName name="_B6" localSheetId="11">#REF!</definedName>
    <definedName name="_B6">#REF!</definedName>
    <definedName name="_B7" localSheetId="37">#REF!</definedName>
    <definedName name="_B7" localSheetId="23">#REF!</definedName>
    <definedName name="_B7" localSheetId="6">#REF!</definedName>
    <definedName name="_B7" localSheetId="11">#REF!</definedName>
    <definedName name="_B7">#REF!</definedName>
    <definedName name="_B8" localSheetId="37">#REF!</definedName>
    <definedName name="_B8" localSheetId="23">#REF!</definedName>
    <definedName name="_B8" localSheetId="6">#REF!</definedName>
    <definedName name="_B8" localSheetId="11">#REF!</definedName>
    <definedName name="_B8">#REF!</definedName>
    <definedName name="_B9" localSheetId="37">#REF!</definedName>
    <definedName name="_B9" localSheetId="23">#REF!</definedName>
    <definedName name="_B9" localSheetId="6">#REF!</definedName>
    <definedName name="_B9" localSheetId="11">#REF!</definedName>
    <definedName name="_B9">#REF!</definedName>
    <definedName name="_b90710" localSheetId="6">#REF!</definedName>
    <definedName name="_b90710" localSheetId="11">#REF!</definedName>
    <definedName name="_b90710">#REF!</definedName>
    <definedName name="_b90720" localSheetId="6">#REF!</definedName>
    <definedName name="_b90720" localSheetId="11">#REF!</definedName>
    <definedName name="_b90720">#REF!</definedName>
    <definedName name="_b90730" localSheetId="6">#REF!</definedName>
    <definedName name="_b90730" localSheetId="11">#REF!</definedName>
    <definedName name="_b90730">#REF!</definedName>
    <definedName name="_b90740" localSheetId="6">#REF!</definedName>
    <definedName name="_b90740" localSheetId="11">#REF!</definedName>
    <definedName name="_b90740">#REF!</definedName>
    <definedName name="_b95310" localSheetId="6">#REF!</definedName>
    <definedName name="_b95310" localSheetId="11">#REF!</definedName>
    <definedName name="_b95310">#REF!</definedName>
    <definedName name="_b95320" localSheetId="6">#REF!</definedName>
    <definedName name="_b95320" localSheetId="11">#REF!</definedName>
    <definedName name="_b95320">#REF!</definedName>
    <definedName name="_b95330" localSheetId="6">#REF!</definedName>
    <definedName name="_b95330" localSheetId="11">#REF!</definedName>
    <definedName name="_b95330">#REF!</definedName>
    <definedName name="_b95340" localSheetId="6">#REF!</definedName>
    <definedName name="_b95340" localSheetId="11">#REF!</definedName>
    <definedName name="_b95340">#REF!</definedName>
    <definedName name="_bbb2">#N/A</definedName>
    <definedName name="_BCF97" localSheetId="6">#REF!</definedName>
    <definedName name="_BCF97" localSheetId="11">#REF!</definedName>
    <definedName name="_BCF97">#REF!</definedName>
    <definedName name="_bdm.04158DBE1D58411183E9B517151430D4.edm" localSheetId="37" hidden="1">#REF!</definedName>
    <definedName name="_bdm.04158DBE1D58411183E9B517151430D4.edm" localSheetId="23" hidden="1">#REF!</definedName>
    <definedName name="_bdm.04158DBE1D58411183E9B517151430D4.edm" localSheetId="6" hidden="1">#REF!</definedName>
    <definedName name="_bdm.04158DBE1D58411183E9B517151430D4.edm" localSheetId="11" hidden="1">#REF!</definedName>
    <definedName name="_bdm.04158DBE1D58411183E9B517151430D4.edm" hidden="1">#REF!</definedName>
    <definedName name="_bdm.0434ED7F2DA14080801A14818BF7D193.edm" localSheetId="37" hidden="1">#REF!</definedName>
    <definedName name="_bdm.0434ED7F2DA14080801A14818BF7D193.edm" localSheetId="23" hidden="1">#REF!</definedName>
    <definedName name="_bdm.0434ED7F2DA14080801A14818BF7D193.edm" localSheetId="6" hidden="1">#REF!</definedName>
    <definedName name="_bdm.0434ED7F2DA14080801A14818BF7D193.edm" localSheetId="11" hidden="1">#REF!</definedName>
    <definedName name="_bdm.0434ED7F2DA14080801A14818BF7D193.edm" hidden="1">#REF!</definedName>
    <definedName name="_bdm.0B23A6F00F23427481E0852010C5BB69.edm" localSheetId="37" hidden="1">#REF!</definedName>
    <definedName name="_bdm.0B23A6F00F23427481E0852010C5BB69.edm" localSheetId="23" hidden="1">#REF!</definedName>
    <definedName name="_bdm.0B23A6F00F23427481E0852010C5BB69.edm" localSheetId="6" hidden="1">#REF!</definedName>
    <definedName name="_bdm.0B23A6F00F23427481E0852010C5BB69.edm" localSheetId="11" hidden="1">#REF!</definedName>
    <definedName name="_bdm.0B23A6F00F23427481E0852010C5BB69.edm" hidden="1">#REF!</definedName>
    <definedName name="_bdm.1BE01AC961AE41F0B6EC11627289DC3A.edm" localSheetId="6" hidden="1">#REF!</definedName>
    <definedName name="_bdm.1BE01AC961AE41F0B6EC11627289DC3A.edm" localSheetId="11" hidden="1">#REF!</definedName>
    <definedName name="_bdm.1BE01AC961AE41F0B6EC11627289DC3A.edm" hidden="1">#REF!</definedName>
    <definedName name="_bdm.1E612CC8F16D4C7EBECBA7544A51263F.edm" localSheetId="6" hidden="1">#REF!</definedName>
    <definedName name="_bdm.1E612CC8F16D4C7EBECBA7544A51263F.edm" localSheetId="11" hidden="1">#REF!</definedName>
    <definedName name="_bdm.1E612CC8F16D4C7EBECBA7544A51263F.edm" hidden="1">#REF!</definedName>
    <definedName name="_bdm.218FC2502F2042DBAA48A34C2C2E472A.edm" localSheetId="37" hidden="1">#REF!</definedName>
    <definedName name="_bdm.218FC2502F2042DBAA48A34C2C2E472A.edm" localSheetId="23" hidden="1">#REF!</definedName>
    <definedName name="_bdm.218FC2502F2042DBAA48A34C2C2E472A.edm" localSheetId="6" hidden="1">#REF!</definedName>
    <definedName name="_bdm.218FC2502F2042DBAA48A34C2C2E472A.edm" localSheetId="11" hidden="1">#REF!</definedName>
    <definedName name="_bdm.218FC2502F2042DBAA48A34C2C2E472A.edm" hidden="1">#REF!</definedName>
    <definedName name="_bdm.2293110AABCF42D296D38FB3E61CAC44.edm" localSheetId="6" hidden="1">#REF!</definedName>
    <definedName name="_bdm.2293110AABCF42D296D38FB3E61CAC44.edm" localSheetId="11" hidden="1">#REF!</definedName>
    <definedName name="_bdm.2293110AABCF42D296D38FB3E61CAC44.edm" hidden="1">#REF!</definedName>
    <definedName name="_bdm.234CA02E7F83484A941449DA5BEE636A.edm" localSheetId="6" hidden="1">#REF!</definedName>
    <definedName name="_bdm.234CA02E7F83484A941449DA5BEE636A.edm" localSheetId="11" hidden="1">#REF!</definedName>
    <definedName name="_bdm.234CA02E7F83484A941449DA5BEE636A.edm" hidden="1">#REF!</definedName>
    <definedName name="_bdm.278D71BD09244774BC5320F6181150FB.edm" localSheetId="37" hidden="1">#REF!</definedName>
    <definedName name="_bdm.278D71BD09244774BC5320F6181150FB.edm" localSheetId="23" hidden="1">#REF!</definedName>
    <definedName name="_bdm.278D71BD09244774BC5320F6181150FB.edm" localSheetId="6" hidden="1">#REF!</definedName>
    <definedName name="_bdm.278D71BD09244774BC5320F6181150FB.edm" localSheetId="11" hidden="1">#REF!</definedName>
    <definedName name="_bdm.278D71BD09244774BC5320F6181150FB.edm" hidden="1">#REF!</definedName>
    <definedName name="_bdm.29E39BA05F6C45A79835CAD704748C13.edm" localSheetId="37" hidden="1">#REF!</definedName>
    <definedName name="_bdm.29E39BA05F6C45A79835CAD704748C13.edm" localSheetId="23" hidden="1">#REF!</definedName>
    <definedName name="_bdm.29E39BA05F6C45A79835CAD704748C13.edm" localSheetId="6" hidden="1">#REF!</definedName>
    <definedName name="_bdm.29E39BA05F6C45A79835CAD704748C13.edm" localSheetId="11" hidden="1">#REF!</definedName>
    <definedName name="_bdm.29E39BA05F6C45A79835CAD704748C13.edm" hidden="1">#REF!</definedName>
    <definedName name="_bdm.3772A3C9E9DB4CD3AD658C23E60B63D6.edm" localSheetId="37" hidden="1">#REF!</definedName>
    <definedName name="_bdm.3772A3C9E9DB4CD3AD658C23E60B63D6.edm" localSheetId="23" hidden="1">#REF!</definedName>
    <definedName name="_bdm.3772A3C9E9DB4CD3AD658C23E60B63D6.edm" localSheetId="6" hidden="1">#REF!</definedName>
    <definedName name="_bdm.3772A3C9E9DB4CD3AD658C23E60B63D6.edm" localSheetId="11" hidden="1">#REF!</definedName>
    <definedName name="_bdm.3772A3C9E9DB4CD3AD658C23E60B63D6.edm" hidden="1">#REF!</definedName>
    <definedName name="_bdm.3E7B2990AF934E949BF7C40EFE626A46.edm" localSheetId="6" hidden="1">#REF!</definedName>
    <definedName name="_bdm.3E7B2990AF934E949BF7C40EFE626A46.edm" localSheetId="11" hidden="1">#REF!</definedName>
    <definedName name="_bdm.3E7B2990AF934E949BF7C40EFE626A46.edm" hidden="1">#REF!</definedName>
    <definedName name="_bdm.4D5E29A8076345239461C094B865E0BE.edm" localSheetId="6" hidden="1">#REF!</definedName>
    <definedName name="_bdm.4D5E29A8076345239461C094B865E0BE.edm" localSheetId="11" hidden="1">#REF!</definedName>
    <definedName name="_bdm.4D5E29A8076345239461C094B865E0BE.edm" hidden="1">#REF!</definedName>
    <definedName name="_bdm.52593887FB1F4D0A933C8AF81C2328EB.edm" localSheetId="37" hidden="1">#REF!</definedName>
    <definedName name="_bdm.52593887FB1F4D0A933C8AF81C2328EB.edm" localSheetId="23" hidden="1">#REF!</definedName>
    <definedName name="_bdm.52593887FB1F4D0A933C8AF81C2328EB.edm" localSheetId="6" hidden="1">#REF!</definedName>
    <definedName name="_bdm.52593887FB1F4D0A933C8AF81C2328EB.edm" localSheetId="11" hidden="1">#REF!</definedName>
    <definedName name="_bdm.52593887FB1F4D0A933C8AF81C2328EB.edm" hidden="1">#REF!</definedName>
    <definedName name="_bdm.55BBB2146DE94F99965BF63CDC6674A9.edm" localSheetId="37" hidden="1">#REF!</definedName>
    <definedName name="_bdm.55BBB2146DE94F99965BF63CDC6674A9.edm" localSheetId="23" hidden="1">#REF!</definedName>
    <definedName name="_bdm.55BBB2146DE94F99965BF63CDC6674A9.edm" localSheetId="6" hidden="1">#REF!</definedName>
    <definedName name="_bdm.55BBB2146DE94F99965BF63CDC6674A9.edm" localSheetId="11" hidden="1">#REF!</definedName>
    <definedName name="_bdm.55BBB2146DE94F99965BF63CDC6674A9.edm" hidden="1">#REF!</definedName>
    <definedName name="_bdm.605BCF3F8BA7415291BFCF008A0523C4.edm" localSheetId="6" hidden="1">#REF!</definedName>
    <definedName name="_bdm.605BCF3F8BA7415291BFCF008A0523C4.edm" localSheetId="11" hidden="1">#REF!</definedName>
    <definedName name="_bdm.605BCF3F8BA7415291BFCF008A0523C4.edm" hidden="1">#REF!</definedName>
    <definedName name="_bdm.611D4DDA87EF42AA90F2FA28840BF690.edm" localSheetId="37" hidden="1">#REF!</definedName>
    <definedName name="_bdm.611D4DDA87EF42AA90F2FA28840BF690.edm" localSheetId="23" hidden="1">#REF!</definedName>
    <definedName name="_bdm.611D4DDA87EF42AA90F2FA28840BF690.edm" localSheetId="6" hidden="1">#REF!</definedName>
    <definedName name="_bdm.611D4DDA87EF42AA90F2FA28840BF690.edm" localSheetId="11" hidden="1">#REF!</definedName>
    <definedName name="_bdm.611D4DDA87EF42AA90F2FA28840BF690.edm" hidden="1">#REF!</definedName>
    <definedName name="_bdm.65E45162282845EDBAC926617876E467.edm" localSheetId="37" hidden="1">#REF!</definedName>
    <definedName name="_bdm.65E45162282845EDBAC926617876E467.edm" localSheetId="23" hidden="1">#REF!</definedName>
    <definedName name="_bdm.65E45162282845EDBAC926617876E467.edm" localSheetId="6" hidden="1">#REF!</definedName>
    <definedName name="_bdm.65E45162282845EDBAC926617876E467.edm" localSheetId="11" hidden="1">#REF!</definedName>
    <definedName name="_bdm.65E45162282845EDBAC926617876E467.edm" hidden="1">#REF!</definedName>
    <definedName name="_bdm.67F95BEC66AB40CDB9061A1D560068AA.edm" localSheetId="37" hidden="1">#REF!</definedName>
    <definedName name="_bdm.67F95BEC66AB40CDB9061A1D560068AA.edm" localSheetId="23" hidden="1">#REF!</definedName>
    <definedName name="_bdm.67F95BEC66AB40CDB9061A1D560068AA.edm" localSheetId="6" hidden="1">#REF!</definedName>
    <definedName name="_bdm.67F95BEC66AB40CDB9061A1D560068AA.edm" localSheetId="11" hidden="1">#REF!</definedName>
    <definedName name="_bdm.67F95BEC66AB40CDB9061A1D560068AA.edm" hidden="1">#REF!</definedName>
    <definedName name="_bdm.6D287218F25E42FC8497E95136EF7B07.edm" localSheetId="6" hidden="1">#REF!</definedName>
    <definedName name="_bdm.6D287218F25E42FC8497E95136EF7B07.edm" localSheetId="11" hidden="1">#REF!</definedName>
    <definedName name="_bdm.6D287218F25E42FC8497E95136EF7B07.edm" hidden="1">#REF!</definedName>
    <definedName name="_bdm.6F01BA9009FD43F9A61BBE8A856AAF92.edm" localSheetId="6" hidden="1">#REF!</definedName>
    <definedName name="_bdm.6F01BA9009FD43F9A61BBE8A856AAF92.edm" localSheetId="11" hidden="1">#REF!</definedName>
    <definedName name="_bdm.6F01BA9009FD43F9A61BBE8A856AAF92.edm" hidden="1">#REF!</definedName>
    <definedName name="_bdm.768E942FB4B64B6DB799489951C220A4.edm" localSheetId="37" hidden="1">#REF!</definedName>
    <definedName name="_bdm.768E942FB4B64B6DB799489951C220A4.edm" localSheetId="23" hidden="1">#REF!</definedName>
    <definedName name="_bdm.768E942FB4B64B6DB799489951C220A4.edm" localSheetId="6" hidden="1">#REF!</definedName>
    <definedName name="_bdm.768E942FB4B64B6DB799489951C220A4.edm" localSheetId="11" hidden="1">#REF!</definedName>
    <definedName name="_bdm.768E942FB4B64B6DB799489951C220A4.edm" hidden="1">#REF!</definedName>
    <definedName name="_bdm.79B29E4FEA324C0AA17A715B5AAB3E34.edm" localSheetId="37" hidden="1">#REF!</definedName>
    <definedName name="_bdm.79B29E4FEA324C0AA17A715B5AAB3E34.edm" localSheetId="23" hidden="1">#REF!</definedName>
    <definedName name="_bdm.79B29E4FEA324C0AA17A715B5AAB3E34.edm" localSheetId="6" hidden="1">#REF!</definedName>
    <definedName name="_bdm.79B29E4FEA324C0AA17A715B5AAB3E34.edm" localSheetId="11" hidden="1">#REF!</definedName>
    <definedName name="_bdm.79B29E4FEA324C0AA17A715B5AAB3E34.edm" hidden="1">#REF!</definedName>
    <definedName name="_bdm.7DDA162AFE64450D891BD2FE6CC16BE4.edm" localSheetId="37" hidden="1">#REF!</definedName>
    <definedName name="_bdm.7DDA162AFE64450D891BD2FE6CC16BE4.edm" localSheetId="23" hidden="1">#REF!</definedName>
    <definedName name="_bdm.7DDA162AFE64450D891BD2FE6CC16BE4.edm" localSheetId="6" hidden="1">#REF!</definedName>
    <definedName name="_bdm.7DDA162AFE64450D891BD2FE6CC16BE4.edm" localSheetId="11" hidden="1">#REF!</definedName>
    <definedName name="_bdm.7DDA162AFE64450D891BD2FE6CC16BE4.edm" hidden="1">#REF!</definedName>
    <definedName name="_bdm.7EAAD176DB32478D8001FA384DDF6089.edm" localSheetId="6" hidden="1">#REF!</definedName>
    <definedName name="_bdm.7EAAD176DB32478D8001FA384DDF6089.edm" localSheetId="11" hidden="1">#REF!</definedName>
    <definedName name="_bdm.7EAAD176DB32478D8001FA384DDF6089.edm" hidden="1">#REF!</definedName>
    <definedName name="_bdm.7FB5BE1659764F0DB7F0C405DAF5A8CC.edm" localSheetId="37" hidden="1">#REF!</definedName>
    <definedName name="_bdm.7FB5BE1659764F0DB7F0C405DAF5A8CC.edm" localSheetId="23" hidden="1">#REF!</definedName>
    <definedName name="_bdm.7FB5BE1659764F0DB7F0C405DAF5A8CC.edm" localSheetId="6" hidden="1">#REF!</definedName>
    <definedName name="_bdm.7FB5BE1659764F0DB7F0C405DAF5A8CC.edm" localSheetId="11" hidden="1">#REF!</definedName>
    <definedName name="_bdm.7FB5BE1659764F0DB7F0C405DAF5A8CC.edm" hidden="1">#REF!</definedName>
    <definedName name="_bdm.8134ED1DAEB9423CB86DDCC37FBF4B60.edm" localSheetId="37" hidden="1">#REF!</definedName>
    <definedName name="_bdm.8134ED1DAEB9423CB86DDCC37FBF4B60.edm" localSheetId="23" hidden="1">#REF!</definedName>
    <definedName name="_bdm.8134ED1DAEB9423CB86DDCC37FBF4B60.edm" localSheetId="6" hidden="1">#REF!</definedName>
    <definedName name="_bdm.8134ED1DAEB9423CB86DDCC37FBF4B60.edm" localSheetId="11" hidden="1">#REF!</definedName>
    <definedName name="_bdm.8134ED1DAEB9423CB86DDCC37FBF4B60.edm" hidden="1">#REF!</definedName>
    <definedName name="_bdm.83FC62B51CC04A2E9B48AF6481DB9F0D.edm" localSheetId="37" hidden="1">#REF!</definedName>
    <definedName name="_bdm.83FC62B51CC04A2E9B48AF6481DB9F0D.edm" localSheetId="23" hidden="1">#REF!</definedName>
    <definedName name="_bdm.83FC62B51CC04A2E9B48AF6481DB9F0D.edm" localSheetId="6" hidden="1">#REF!</definedName>
    <definedName name="_bdm.83FC62B51CC04A2E9B48AF6481DB9F0D.edm" localSheetId="11" hidden="1">#REF!</definedName>
    <definedName name="_bdm.83FC62B51CC04A2E9B48AF6481DB9F0D.edm" hidden="1">#REF!</definedName>
    <definedName name="_bdm.8675DB842C634C98AF6C76069F789CF2.edm" localSheetId="37" hidden="1">#REF!</definedName>
    <definedName name="_bdm.8675DB842C634C98AF6C76069F789CF2.edm" localSheetId="23" hidden="1">#REF!</definedName>
    <definedName name="_bdm.8675DB842C634C98AF6C76069F789CF2.edm" localSheetId="6" hidden="1">#REF!</definedName>
    <definedName name="_bdm.8675DB842C634C98AF6C76069F789CF2.edm" localSheetId="11" hidden="1">#REF!</definedName>
    <definedName name="_bdm.8675DB842C634C98AF6C76069F789CF2.edm" hidden="1">#REF!</definedName>
    <definedName name="_bdm.9092A60530B34772A8A2436D11D4D0D9.edm" localSheetId="6" hidden="1">#REF!</definedName>
    <definedName name="_bdm.9092A60530B34772A8A2436D11D4D0D9.edm" localSheetId="11" hidden="1">#REF!</definedName>
    <definedName name="_bdm.9092A60530B34772A8A2436D11D4D0D9.edm" hidden="1">#REF!</definedName>
    <definedName name="_bdm.94CB2B9CEA1D48F1A883AA6961280CBE.edm" localSheetId="6" hidden="1">#REF!</definedName>
    <definedName name="_bdm.94CB2B9CEA1D48F1A883AA6961280CBE.edm" localSheetId="11" hidden="1">#REF!</definedName>
    <definedName name="_bdm.94CB2B9CEA1D48F1A883AA6961280CBE.edm" hidden="1">#REF!</definedName>
    <definedName name="_bdm.9829EB5926654576B4B7973B413014A1.edm" localSheetId="6" hidden="1">#REF!</definedName>
    <definedName name="_bdm.9829EB5926654576B4B7973B413014A1.edm" localSheetId="11" hidden="1">#REF!</definedName>
    <definedName name="_bdm.9829EB5926654576B4B7973B413014A1.edm" hidden="1">#REF!</definedName>
    <definedName name="_bdm.9A5FF541A7C240C68AA2A760D88F0C96.edm" localSheetId="37" hidden="1">#REF!</definedName>
    <definedName name="_bdm.9A5FF541A7C240C68AA2A760D88F0C96.edm" localSheetId="23" hidden="1">#REF!</definedName>
    <definedName name="_bdm.9A5FF541A7C240C68AA2A760D88F0C96.edm" localSheetId="6" hidden="1">#REF!</definedName>
    <definedName name="_bdm.9A5FF541A7C240C68AA2A760D88F0C96.edm" localSheetId="11" hidden="1">#REF!</definedName>
    <definedName name="_bdm.9A5FF541A7C240C68AA2A760D88F0C96.edm" hidden="1">#REF!</definedName>
    <definedName name="_bdm.9A8738BF8B4F4660828840C5C33E4196.edm" localSheetId="6" hidden="1">#REF!</definedName>
    <definedName name="_bdm.9A8738BF8B4F4660828840C5C33E4196.edm" localSheetId="11" hidden="1">#REF!</definedName>
    <definedName name="_bdm.9A8738BF8B4F4660828840C5C33E4196.edm" hidden="1">#REF!</definedName>
    <definedName name="_bdm.9B4F73DE7B9B423F85413D15799929B9.edm" localSheetId="37" hidden="1">#REF!</definedName>
    <definedName name="_bdm.9B4F73DE7B9B423F85413D15799929B9.edm" localSheetId="23" hidden="1">#REF!</definedName>
    <definedName name="_bdm.9B4F73DE7B9B423F85413D15799929B9.edm" localSheetId="6" hidden="1">#REF!</definedName>
    <definedName name="_bdm.9B4F73DE7B9B423F85413D15799929B9.edm" localSheetId="11" hidden="1">#REF!</definedName>
    <definedName name="_bdm.9B4F73DE7B9B423F85413D15799929B9.edm" hidden="1">#REF!</definedName>
    <definedName name="_bdm.9C0F22EB991647899C69D3606D8233EA.edm" localSheetId="37" hidden="1">#REF!</definedName>
    <definedName name="_bdm.9C0F22EB991647899C69D3606D8233EA.edm" localSheetId="23" hidden="1">#REF!</definedName>
    <definedName name="_bdm.9C0F22EB991647899C69D3606D8233EA.edm" localSheetId="6" hidden="1">#REF!</definedName>
    <definedName name="_bdm.9C0F22EB991647899C69D3606D8233EA.edm" localSheetId="11" hidden="1">#REF!</definedName>
    <definedName name="_bdm.9C0F22EB991647899C69D3606D8233EA.edm" hidden="1">#REF!</definedName>
    <definedName name="_bdm.9FB94BFF469448A39A157D2170F6FAD8.edm" localSheetId="37" hidden="1">#REF!</definedName>
    <definedName name="_bdm.9FB94BFF469448A39A157D2170F6FAD8.edm" localSheetId="23" hidden="1">#REF!</definedName>
    <definedName name="_bdm.9FB94BFF469448A39A157D2170F6FAD8.edm" localSheetId="6" hidden="1">#REF!</definedName>
    <definedName name="_bdm.9FB94BFF469448A39A157D2170F6FAD8.edm" localSheetId="11" hidden="1">#REF!</definedName>
    <definedName name="_bdm.9FB94BFF469448A39A157D2170F6FAD8.edm" hidden="1">#REF!</definedName>
    <definedName name="_bdm.A4287E419D9A42F59525356CCC3AF459.edm" localSheetId="37" hidden="1">#REF!</definedName>
    <definedName name="_bdm.A4287E419D9A42F59525356CCC3AF459.edm" localSheetId="23" hidden="1">#REF!</definedName>
    <definedName name="_bdm.A4287E419D9A42F59525356CCC3AF459.edm" localSheetId="6" hidden="1">#REF!</definedName>
    <definedName name="_bdm.A4287E419D9A42F59525356CCC3AF459.edm" localSheetId="11" hidden="1">#REF!</definedName>
    <definedName name="_bdm.A4287E419D9A42F59525356CCC3AF459.edm" hidden="1">#REF!</definedName>
    <definedName name="_bdm.A5E0DCB628F14010BCBA93BC8610F0DD.edm" localSheetId="37" hidden="1">#REF!</definedName>
    <definedName name="_bdm.A5E0DCB628F14010BCBA93BC8610F0DD.edm" localSheetId="23" hidden="1">#REF!</definedName>
    <definedName name="_bdm.A5E0DCB628F14010BCBA93BC8610F0DD.edm" localSheetId="6" hidden="1">#REF!</definedName>
    <definedName name="_bdm.A5E0DCB628F14010BCBA93BC8610F0DD.edm" localSheetId="11" hidden="1">#REF!</definedName>
    <definedName name="_bdm.A5E0DCB628F14010BCBA93BC8610F0DD.edm" hidden="1">#REF!</definedName>
    <definedName name="_bdm.AB2104A94C7C48909EF379EEC699DB0F.edm" localSheetId="37" hidden="1">#REF!</definedName>
    <definedName name="_bdm.AB2104A94C7C48909EF379EEC699DB0F.edm" localSheetId="23" hidden="1">#REF!</definedName>
    <definedName name="_bdm.AB2104A94C7C48909EF379EEC699DB0F.edm" localSheetId="6" hidden="1">#REF!</definedName>
    <definedName name="_bdm.AB2104A94C7C48909EF379EEC699DB0F.edm" localSheetId="11" hidden="1">#REF!</definedName>
    <definedName name="_bdm.AB2104A94C7C48909EF379EEC699DB0F.edm" hidden="1">#REF!</definedName>
    <definedName name="_bdm.ACA92A4B776E47AE84DE7CEDD4A8F1FD.edm" localSheetId="6" hidden="1">#REF!</definedName>
    <definedName name="_bdm.ACA92A4B776E47AE84DE7CEDD4A8F1FD.edm" localSheetId="11" hidden="1">#REF!</definedName>
    <definedName name="_bdm.ACA92A4B776E47AE84DE7CEDD4A8F1FD.edm" hidden="1">#REF!</definedName>
    <definedName name="_bdm.B2032367E3D043179A68D93F1AF892F0.edm" localSheetId="37" hidden="1">#REF!</definedName>
    <definedName name="_bdm.B2032367E3D043179A68D93F1AF892F0.edm" localSheetId="23" hidden="1">#REF!</definedName>
    <definedName name="_bdm.B2032367E3D043179A68D93F1AF892F0.edm" localSheetId="6" hidden="1">#REF!</definedName>
    <definedName name="_bdm.B2032367E3D043179A68D93F1AF892F0.edm" localSheetId="11" hidden="1">#REF!</definedName>
    <definedName name="_bdm.B2032367E3D043179A68D93F1AF892F0.edm" hidden="1">#REF!</definedName>
    <definedName name="_bdm.B5E1CE290D664EC9908CE120B7DDB7AD.edm" localSheetId="37" hidden="1">#REF!</definedName>
    <definedName name="_bdm.B5E1CE290D664EC9908CE120B7DDB7AD.edm" localSheetId="23" hidden="1">#REF!</definedName>
    <definedName name="_bdm.B5E1CE290D664EC9908CE120B7DDB7AD.edm" localSheetId="6" hidden="1">#REF!</definedName>
    <definedName name="_bdm.B5E1CE290D664EC9908CE120B7DDB7AD.edm" localSheetId="11" hidden="1">#REF!</definedName>
    <definedName name="_bdm.B5E1CE290D664EC9908CE120B7DDB7AD.edm" hidden="1">#REF!</definedName>
    <definedName name="_bdm.B7E7CCEAEEC1407DB07FB1B3F29B6539.edm" localSheetId="37" hidden="1">#REF!</definedName>
    <definedName name="_bdm.B7E7CCEAEEC1407DB07FB1B3F29B6539.edm" localSheetId="23" hidden="1">#REF!</definedName>
    <definedName name="_bdm.B7E7CCEAEEC1407DB07FB1B3F29B6539.edm" localSheetId="6" hidden="1">#REF!</definedName>
    <definedName name="_bdm.B7E7CCEAEEC1407DB07FB1B3F29B6539.edm" localSheetId="11" hidden="1">#REF!</definedName>
    <definedName name="_bdm.B7E7CCEAEEC1407DB07FB1B3F29B6539.edm" hidden="1">#REF!</definedName>
    <definedName name="_bdm.C5EDB231EACF4933A91709BEAB7F261C.edm" localSheetId="37" hidden="1">#REF!</definedName>
    <definedName name="_bdm.C5EDB231EACF4933A91709BEAB7F261C.edm" localSheetId="23" hidden="1">#REF!</definedName>
    <definedName name="_bdm.C5EDB231EACF4933A91709BEAB7F261C.edm" localSheetId="6" hidden="1">#REF!</definedName>
    <definedName name="_bdm.C5EDB231EACF4933A91709BEAB7F261C.edm" localSheetId="11" hidden="1">#REF!</definedName>
    <definedName name="_bdm.C5EDB231EACF4933A91709BEAB7F261C.edm" hidden="1">#REF!</definedName>
    <definedName name="_bdm.C8B1160F33574F42971B8C8220E317EB.edm" localSheetId="6" hidden="1">#REF!</definedName>
    <definedName name="_bdm.C8B1160F33574F42971B8C8220E317EB.edm" localSheetId="11" hidden="1">#REF!</definedName>
    <definedName name="_bdm.C8B1160F33574F42971B8C8220E317EB.edm" hidden="1">#REF!</definedName>
    <definedName name="_bdm.D811E17EF40D48D2B285A99110B156E7.edm" localSheetId="6" hidden="1">#REF!</definedName>
    <definedName name="_bdm.D811E17EF40D48D2B285A99110B156E7.edm" localSheetId="11" hidden="1">#REF!</definedName>
    <definedName name="_bdm.D811E17EF40D48D2B285A99110B156E7.edm" hidden="1">#REF!</definedName>
    <definedName name="_bdm.DF153CECFC5244189268AD6B4D0B0FA9.edm" localSheetId="6" hidden="1">#REF!</definedName>
    <definedName name="_bdm.DF153CECFC5244189268AD6B4D0B0FA9.edm" localSheetId="11" hidden="1">#REF!</definedName>
    <definedName name="_bdm.DF153CECFC5244189268AD6B4D0B0FA9.edm" hidden="1">#REF!</definedName>
    <definedName name="_bdm.E3792F1A396F4ADBBEECAD320E41FE7A.edm" localSheetId="6" hidden="1">#REF!</definedName>
    <definedName name="_bdm.E3792F1A396F4ADBBEECAD320E41FE7A.edm" localSheetId="11" hidden="1">#REF!</definedName>
    <definedName name="_bdm.E3792F1A396F4ADBBEECAD320E41FE7A.edm" hidden="1">#REF!</definedName>
    <definedName name="_bdm.E609A61968654AE3A1D38B303C8FD163.edm" localSheetId="6" hidden="1">#REF!</definedName>
    <definedName name="_bdm.E609A61968654AE3A1D38B303C8FD163.edm" localSheetId="11" hidden="1">#REF!</definedName>
    <definedName name="_bdm.E609A61968654AE3A1D38B303C8FD163.edm" hidden="1">#REF!</definedName>
    <definedName name="_bdm.E8EC5F4AE1984127A7E99479561C0BEE.edm" localSheetId="37" hidden="1">#REF!</definedName>
    <definedName name="_bdm.E8EC5F4AE1984127A7E99479561C0BEE.edm" localSheetId="23" hidden="1">#REF!</definedName>
    <definedName name="_bdm.E8EC5F4AE1984127A7E99479561C0BEE.edm" localSheetId="6" hidden="1">#REF!</definedName>
    <definedName name="_bdm.E8EC5F4AE1984127A7E99479561C0BEE.edm" localSheetId="11" hidden="1">#REF!</definedName>
    <definedName name="_bdm.E8EC5F4AE1984127A7E99479561C0BEE.edm" hidden="1">#REF!</definedName>
    <definedName name="_bdm.ECFB05E813B84D1C8191467E1F071C92.edm" localSheetId="37" hidden="1">#REF!</definedName>
    <definedName name="_bdm.ECFB05E813B84D1C8191467E1F071C92.edm" localSheetId="23" hidden="1">#REF!</definedName>
    <definedName name="_bdm.ECFB05E813B84D1C8191467E1F071C92.edm" localSheetId="6" hidden="1">#REF!</definedName>
    <definedName name="_bdm.ECFB05E813B84D1C8191467E1F071C92.edm" localSheetId="11" hidden="1">#REF!</definedName>
    <definedName name="_bdm.ECFB05E813B84D1C8191467E1F071C92.edm" hidden="1">#REF!</definedName>
    <definedName name="_bdm.EE0FB59DB0B249099918E2675FA629EC.edm" localSheetId="37" hidden="1">#REF!</definedName>
    <definedName name="_bdm.EE0FB59DB0B249099918E2675FA629EC.edm" localSheetId="23" hidden="1">#REF!</definedName>
    <definedName name="_bdm.EE0FB59DB0B249099918E2675FA629EC.edm" localSheetId="6" hidden="1">#REF!</definedName>
    <definedName name="_bdm.EE0FB59DB0B249099918E2675FA629EC.edm" localSheetId="11" hidden="1">#REF!</definedName>
    <definedName name="_bdm.EE0FB59DB0B249099918E2675FA629EC.edm" hidden="1">#REF!</definedName>
    <definedName name="_bdm.F1E4A0E446694CAA99A18E4B71E851C0.edm" localSheetId="6" hidden="1">#REF!</definedName>
    <definedName name="_bdm.F1E4A0E446694CAA99A18E4B71E851C0.edm" localSheetId="11" hidden="1">#REF!</definedName>
    <definedName name="_bdm.F1E4A0E446694CAA99A18E4B71E851C0.edm" hidden="1">#REF!</definedName>
    <definedName name="_bdm.F2EA2A92E7584B51AAE5F2C50083D009.edm" localSheetId="6" hidden="1">#REF!</definedName>
    <definedName name="_bdm.F2EA2A92E7584B51AAE5F2C50083D009.edm" localSheetId="11" hidden="1">#REF!</definedName>
    <definedName name="_bdm.F2EA2A92E7584B51AAE5F2C50083D009.edm" hidden="1">#REF!</definedName>
    <definedName name="_bdm.FE14C3B07919430D873C0234A9152E6E.edm" localSheetId="6" hidden="1">#REF!</definedName>
    <definedName name="_bdm.FE14C3B07919430D873C0234A9152E6E.edm" localSheetId="11" hidden="1">#REF!</definedName>
    <definedName name="_bdm.FE14C3B07919430D873C0234A9152E6E.edm" hidden="1">#REF!</definedName>
    <definedName name="_bdm.ToolkitBookmark.28_10_2005_11_46_10.edm" localSheetId="37" hidden="1">#REF!</definedName>
    <definedName name="_bdm.ToolkitBookmark.28_10_2005_11_46_10.edm" localSheetId="23" hidden="1">#REF!</definedName>
    <definedName name="_bdm.ToolkitBookmark.28_10_2005_11_46_10.edm" localSheetId="6" hidden="1">#REF!</definedName>
    <definedName name="_bdm.ToolkitBookmark.28_10_2005_11_46_10.edm" localSheetId="11" hidden="1">#REF!</definedName>
    <definedName name="_bdm.ToolkitBookmark.28_10_2005_11_46_10.edm" hidden="1">#REF!</definedName>
    <definedName name="_bdm.ToolkitBookmark.6_17_2004_9_35_05_AM.edm" localSheetId="37" hidden="1">#REF!</definedName>
    <definedName name="_bdm.ToolkitBookmark.6_17_2004_9_35_05_AM.edm" localSheetId="23" hidden="1">#REF!</definedName>
    <definedName name="_bdm.ToolkitBookmark.6_17_2004_9_35_05_AM.edm" localSheetId="6" hidden="1">#REF!</definedName>
    <definedName name="_bdm.ToolkitBookmark.6_17_2004_9_35_05_AM.edm" localSheetId="11" hidden="1">#REF!</definedName>
    <definedName name="_bdm.ToolkitBookmark.6_17_2004_9_35_05_AM.edm" hidden="1">#REF!</definedName>
    <definedName name="_BIL95" localSheetId="37">#REF!</definedName>
    <definedName name="_BIL95" localSheetId="23">#REF!</definedName>
    <definedName name="_BIL95" localSheetId="6">#REF!</definedName>
    <definedName name="_BIL95" localSheetId="11">#REF!</definedName>
    <definedName name="_BIL95">#REF!</definedName>
    <definedName name="_BIL96" localSheetId="37">#REF!</definedName>
    <definedName name="_BIL96" localSheetId="23">#REF!</definedName>
    <definedName name="_BIL96" localSheetId="6">#REF!</definedName>
    <definedName name="_BIL96" localSheetId="11">#REF!</definedName>
    <definedName name="_BIL96">#REF!</definedName>
    <definedName name="_bj1135" localSheetId="6">#REF!</definedName>
    <definedName name="_bj1135" localSheetId="11">#REF!</definedName>
    <definedName name="_bj1135">#REF!</definedName>
    <definedName name="_bj1261" localSheetId="6">#REF!</definedName>
    <definedName name="_bj1261" localSheetId="11">#REF!</definedName>
    <definedName name="_bj1261">#REF!</definedName>
    <definedName name="_bji23" hidden="1">{#N/A,"PURCHM",FALSE,"Business Analysis";#N/A,"SPADD",FALSE,"Business Analysis"}</definedName>
    <definedName name="_bkd87" hidden="1">{#N/A,"PURCHM",FALSE,"Business Analysis";#N/A,"SPADD",FALSE,"Business Analysis"}</definedName>
    <definedName name="_BLS0509" localSheetId="6">#REF!</definedName>
    <definedName name="_BLS0509" localSheetId="11">#REF!</definedName>
    <definedName name="_BLS0509">#REF!</definedName>
    <definedName name="_bok3" hidden="1">{"YTD_KD_WITHOUT_Forecast (KYTD Svice [cc62 only])",#N/A,FALSE,"KYTD Svice [cc62 only]"}</definedName>
    <definedName name="_BQ4.1" localSheetId="37" hidden="1">#REF!</definedName>
    <definedName name="_BQ4.1" localSheetId="23" hidden="1">#REF!</definedName>
    <definedName name="_BQ4.1" localSheetId="6" hidden="1">#REF!</definedName>
    <definedName name="_BQ4.1" localSheetId="11" hidden="1">#REF!</definedName>
    <definedName name="_BQ4.1" hidden="1">#REF!</definedName>
    <definedName name="_BQ4.2" localSheetId="37" hidden="1">#REF!</definedName>
    <definedName name="_BQ4.2" localSheetId="23" hidden="1">#REF!</definedName>
    <definedName name="_BQ4.2" localSheetId="6" hidden="1">#REF!</definedName>
    <definedName name="_BQ4.2" localSheetId="11" hidden="1">#REF!</definedName>
    <definedName name="_BQ4.2" hidden="1">#REF!</definedName>
    <definedName name="_bsf1" localSheetId="37">#REF!</definedName>
    <definedName name="_bsf1" localSheetId="23">#REF!</definedName>
    <definedName name="_bsf1" localSheetId="6">#REF!</definedName>
    <definedName name="_bsf1" localSheetId="11">#REF!</definedName>
    <definedName name="_bsf1">#REF!</definedName>
    <definedName name="_bsf4" localSheetId="37">#REF!</definedName>
    <definedName name="_bsf4" localSheetId="23">#REF!</definedName>
    <definedName name="_bsf4" localSheetId="6">#REF!</definedName>
    <definedName name="_bsf4" localSheetId="11">#REF!</definedName>
    <definedName name="_bsf4">#REF!</definedName>
    <definedName name="_bsl1" localSheetId="37">#REF!</definedName>
    <definedName name="_bsl1" localSheetId="23">#REF!</definedName>
    <definedName name="_bsl1" localSheetId="6">#REF!</definedName>
    <definedName name="_bsl1" localSheetId="11">#REF!</definedName>
    <definedName name="_bsl1">#REF!</definedName>
    <definedName name="_bsl2" localSheetId="37">#REF!</definedName>
    <definedName name="_bsl2" localSheetId="23">#REF!</definedName>
    <definedName name="_bsl2" localSheetId="6">#REF!</definedName>
    <definedName name="_bsl2" localSheetId="11">#REF!</definedName>
    <definedName name="_bsl2">#REF!</definedName>
    <definedName name="_BSM1999" localSheetId="6">#REF!</definedName>
    <definedName name="_BSM1999" localSheetId="11">#REF!</definedName>
    <definedName name="_BSM1999">#REF!</definedName>
    <definedName name="_BSM2000" localSheetId="6">#REF!</definedName>
    <definedName name="_BSM2000" localSheetId="11">#REF!</definedName>
    <definedName name="_BSM2000">#REF!</definedName>
    <definedName name="_BSO97" localSheetId="6">#REF!</definedName>
    <definedName name="_BSO97" localSheetId="11">#REF!</definedName>
    <definedName name="_BSO97">#REF!</definedName>
    <definedName name="_BSP2" localSheetId="6">#REF!</definedName>
    <definedName name="_BSP2" localSheetId="11">#REF!</definedName>
    <definedName name="_BSP2">#REF!</definedName>
    <definedName name="_bsP3" localSheetId="6">#REF!</definedName>
    <definedName name="_bsP3" localSheetId="11">#REF!</definedName>
    <definedName name="_bsP3">#REF!</definedName>
    <definedName name="_BTG1" localSheetId="6">#REF!</definedName>
    <definedName name="_BTG1" localSheetId="11">#REF!</definedName>
    <definedName name="_BTG1">#REF!</definedName>
    <definedName name="_BTG2" localSheetId="6">#REF!</definedName>
    <definedName name="_BTG2" localSheetId="11">#REF!</definedName>
    <definedName name="_BTG2">#REF!</definedName>
    <definedName name="_BUD0698" localSheetId="37">#REF!</definedName>
    <definedName name="_BUD0698" localSheetId="23">#REF!</definedName>
    <definedName name="_BUD0698" localSheetId="6">#REF!</definedName>
    <definedName name="_BUD0698" localSheetId="11">#REF!</definedName>
    <definedName name="_BUD0698">#REF!</definedName>
    <definedName name="_Bud97" localSheetId="6">#REF!</definedName>
    <definedName name="_Bud97" localSheetId="11">#REF!</definedName>
    <definedName name="_Bud97">#REF!</definedName>
    <definedName name="_BVI0509" localSheetId="6">#REF!</definedName>
    <definedName name="_BVI0509" localSheetId="11">#REF!</definedName>
    <definedName name="_BVI0509">#REF!</definedName>
    <definedName name="_c" hidden="1">#N/A</definedName>
    <definedName name="_C2011" hidden="1">{#N/A,#N/A,FALSE,"TAXC.INDEX";#N/A,#N/A,FALSE,"Schedule I";#N/A,#N/A,FALSE,"Schedule  II";#N/A,#N/A,FALSE,"Schedule III";#N/A,#N/A,FALSE,"Schedule IV";#N/A,#N/A,FALSE,"Schedule IV (Cont'd)";#N/A,#N/A,FALSE,"Schedule V";#N/A,#N/A,FALSE,"Schedule VI";#N/A,#N/A,FALSE,"Schedule VII"}</definedName>
    <definedName name="_C99999" localSheetId="6">#REF!</definedName>
    <definedName name="_C99999" localSheetId="11">#REF!</definedName>
    <definedName name="_C99999">#REF!</definedName>
    <definedName name="_cal25" localSheetId="6">#REF!</definedName>
    <definedName name="_cal25" localSheetId="11">#REF!</definedName>
    <definedName name="_cal25">#REF!</definedName>
    <definedName name="_Cal75" localSheetId="6">#REF!</definedName>
    <definedName name="_Cal75" localSheetId="11">#REF!</definedName>
    <definedName name="_Cal75">#REF!</definedName>
    <definedName name="_cde182153" localSheetId="37">#REF!</definedName>
    <definedName name="_cde182153" localSheetId="23">#REF!</definedName>
    <definedName name="_cde182153" localSheetId="6">#REF!</definedName>
    <definedName name="_cde182153" localSheetId="11">#REF!</definedName>
    <definedName name="_cde182153">#REF!</definedName>
    <definedName name="_cde183700" localSheetId="37">#REF!</definedName>
    <definedName name="_cde183700" localSheetId="23">#REF!</definedName>
    <definedName name="_cde183700" localSheetId="6">#REF!</definedName>
    <definedName name="_cde183700" localSheetId="11">#REF!</definedName>
    <definedName name="_cde183700">#REF!</definedName>
    <definedName name="_CEE2" localSheetId="37">#REF!</definedName>
    <definedName name="_CEE2" localSheetId="23">#REF!</definedName>
    <definedName name="_CEE2" localSheetId="6">#REF!</definedName>
    <definedName name="_CEE2" localSheetId="11">#REF!</definedName>
    <definedName name="_CEE2">#REF!</definedName>
    <definedName name="_cfl1" localSheetId="37">#REF!</definedName>
    <definedName name="_cfl1" localSheetId="23">#REF!</definedName>
    <definedName name="_cfl1" localSheetId="6">#REF!</definedName>
    <definedName name="_cfl1" localSheetId="11">#REF!</definedName>
    <definedName name="_cfl1">#REF!</definedName>
    <definedName name="_cfl2" localSheetId="37">#REF!</definedName>
    <definedName name="_cfl2" localSheetId="23">#REF!</definedName>
    <definedName name="_cfl2" localSheetId="6">#REF!</definedName>
    <definedName name="_cfl2" localSheetId="11">#REF!</definedName>
    <definedName name="_cfl2">#REF!</definedName>
    <definedName name="_cfl3" localSheetId="37">#REF!</definedName>
    <definedName name="_cfl3" localSheetId="23">#REF!</definedName>
    <definedName name="_cfl3" localSheetId="6">#REF!</definedName>
    <definedName name="_cfl3" localSheetId="11">#REF!</definedName>
    <definedName name="_cfl3">#REF!</definedName>
    <definedName name="_col1" localSheetId="37">#REF!</definedName>
    <definedName name="_col1" localSheetId="23">#REF!</definedName>
    <definedName name="_col1" localSheetId="6">#REF!</definedName>
    <definedName name="_col1" localSheetId="11">#REF!</definedName>
    <definedName name="_col1">#REF!</definedName>
    <definedName name="_col10" localSheetId="6">#REF!</definedName>
    <definedName name="_col10" localSheetId="11">#REF!</definedName>
    <definedName name="_col10">#REF!</definedName>
    <definedName name="_col11" localSheetId="6">#REF!</definedName>
    <definedName name="_col11" localSheetId="11">#REF!</definedName>
    <definedName name="_col11">#REF!</definedName>
    <definedName name="_col12" localSheetId="6">#REF!</definedName>
    <definedName name="_col12" localSheetId="11">#REF!</definedName>
    <definedName name="_col12">#REF!</definedName>
    <definedName name="_col13" localSheetId="6">#REF!</definedName>
    <definedName name="_col13" localSheetId="11">#REF!</definedName>
    <definedName name="_col13">#REF!</definedName>
    <definedName name="_col2" localSheetId="37">#REF!</definedName>
    <definedName name="_col2" localSheetId="23">#REF!</definedName>
    <definedName name="_col2" localSheetId="6">#REF!</definedName>
    <definedName name="_col2" localSheetId="11">#REF!</definedName>
    <definedName name="_col2">#REF!</definedName>
    <definedName name="_col3" localSheetId="37">#REF!</definedName>
    <definedName name="_col3" localSheetId="23">#REF!</definedName>
    <definedName name="_col3" localSheetId="6">#REF!</definedName>
    <definedName name="_col3" localSheetId="11">#REF!</definedName>
    <definedName name="_col3">#REF!</definedName>
    <definedName name="_col4" localSheetId="6">#REF!</definedName>
    <definedName name="_col4" localSheetId="11">#REF!</definedName>
    <definedName name="_col4">#REF!</definedName>
    <definedName name="_col5" localSheetId="6">#REF!</definedName>
    <definedName name="_col5" localSheetId="11">#REF!</definedName>
    <definedName name="_col5">#REF!</definedName>
    <definedName name="_col6" localSheetId="6">#REF!</definedName>
    <definedName name="_col6" localSheetId="11">#REF!</definedName>
    <definedName name="_col6">#REF!</definedName>
    <definedName name="_col7" localSheetId="6">#REF!</definedName>
    <definedName name="_col7" localSheetId="11">#REF!</definedName>
    <definedName name="_col7">#REF!</definedName>
    <definedName name="_col8" localSheetId="6">#REF!</definedName>
    <definedName name="_col8" localSheetId="11">#REF!</definedName>
    <definedName name="_col8">#REF!</definedName>
    <definedName name="_col9" localSheetId="6">#REF!</definedName>
    <definedName name="_col9" localSheetId="11">#REF!</definedName>
    <definedName name="_col9">#REF!</definedName>
    <definedName name="_COM1" localSheetId="37">#REF!</definedName>
    <definedName name="_COM1" localSheetId="23">#REF!</definedName>
    <definedName name="_COM1" localSheetId="6">#REF!</definedName>
    <definedName name="_COM1" localSheetId="11">#REF!</definedName>
    <definedName name="_COM1">#REF!</definedName>
    <definedName name="_COM2" localSheetId="37">#REF!</definedName>
    <definedName name="_COM2" localSheetId="23">#REF!</definedName>
    <definedName name="_COM2" localSheetId="6">#REF!</definedName>
    <definedName name="_COM2" localSheetId="11">#REF!</definedName>
    <definedName name="_COM2">#REF!</definedName>
    <definedName name="_COM3" localSheetId="37">#REF!</definedName>
    <definedName name="_COM3" localSheetId="23">#REF!</definedName>
    <definedName name="_COM3" localSheetId="6">#REF!</definedName>
    <definedName name="_COM3" localSheetId="11">#REF!</definedName>
    <definedName name="_COM3">#REF!</definedName>
    <definedName name="_Con1" localSheetId="37">#REF!</definedName>
    <definedName name="_Con1" localSheetId="23">#REF!</definedName>
    <definedName name="_Con1" localSheetId="6">#REF!</definedName>
    <definedName name="_Con1" localSheetId="11">#REF!</definedName>
    <definedName name="_Con1">#REF!</definedName>
    <definedName name="_Con2" localSheetId="37">#REF!</definedName>
    <definedName name="_Con2" localSheetId="23">#REF!</definedName>
    <definedName name="_Con2" localSheetId="6">#REF!</definedName>
    <definedName name="_Con2" localSheetId="11">#REF!</definedName>
    <definedName name="_Con2">#REF!</definedName>
    <definedName name="_Con3" localSheetId="37">#REF!</definedName>
    <definedName name="_Con3" localSheetId="23">#REF!</definedName>
    <definedName name="_Con3" localSheetId="6">#REF!</definedName>
    <definedName name="_Con3" localSheetId="11">#REF!</definedName>
    <definedName name="_Con3">#REF!</definedName>
    <definedName name="_CRA" localSheetId="37">#REF!</definedName>
    <definedName name="_CRA" localSheetId="23">#REF!</definedName>
    <definedName name="_CRA" localSheetId="6">#REF!</definedName>
    <definedName name="_CRA" localSheetId="11">#REF!</definedName>
    <definedName name="_CRA">#REF!</definedName>
    <definedName name="_CSG1" localSheetId="37">#REF!</definedName>
    <definedName name="_CSG1" localSheetId="23">#REF!</definedName>
    <definedName name="_CSG1" localSheetId="6">#REF!</definedName>
    <definedName name="_CSG1" localSheetId="11">#REF!</definedName>
    <definedName name="_CSG1">#REF!</definedName>
    <definedName name="_CSG10" localSheetId="37">#REF!</definedName>
    <definedName name="_CSG10" localSheetId="23">#REF!</definedName>
    <definedName name="_CSG10" localSheetId="6">#REF!</definedName>
    <definedName name="_CSG10" localSheetId="11">#REF!</definedName>
    <definedName name="_CSG10">#REF!</definedName>
    <definedName name="_CSG11" localSheetId="37">#REF!</definedName>
    <definedName name="_CSG11" localSheetId="23">#REF!</definedName>
    <definedName name="_CSG11" localSheetId="6">#REF!</definedName>
    <definedName name="_CSG11" localSheetId="11">#REF!</definedName>
    <definedName name="_CSG11">#REF!</definedName>
    <definedName name="_CSG12" localSheetId="37">#REF!</definedName>
    <definedName name="_CSG12" localSheetId="23">#REF!</definedName>
    <definedName name="_CSG12" localSheetId="6">#REF!</definedName>
    <definedName name="_CSG12" localSheetId="11">#REF!</definedName>
    <definedName name="_CSG12">#REF!</definedName>
    <definedName name="_CSG13" localSheetId="37">#REF!</definedName>
    <definedName name="_CSG13" localSheetId="23">#REF!</definedName>
    <definedName name="_CSG13" localSheetId="6">#REF!</definedName>
    <definedName name="_CSG13" localSheetId="11">#REF!</definedName>
    <definedName name="_CSG13">#REF!</definedName>
    <definedName name="_CSG14" localSheetId="37">#REF!</definedName>
    <definedName name="_CSG14" localSheetId="23">#REF!</definedName>
    <definedName name="_CSG14" localSheetId="6">#REF!</definedName>
    <definedName name="_CSG14" localSheetId="11">#REF!</definedName>
    <definedName name="_CSG14">#REF!</definedName>
    <definedName name="_CSG15" localSheetId="37">#REF!</definedName>
    <definedName name="_CSG15" localSheetId="23">#REF!</definedName>
    <definedName name="_CSG15" localSheetId="6">#REF!</definedName>
    <definedName name="_CSG15" localSheetId="11">#REF!</definedName>
    <definedName name="_CSG15">#REF!</definedName>
    <definedName name="_CSG16" localSheetId="37">#REF!</definedName>
    <definedName name="_CSG16" localSheetId="23">#REF!</definedName>
    <definedName name="_CSG16" localSheetId="6">#REF!</definedName>
    <definedName name="_CSG16" localSheetId="11">#REF!</definedName>
    <definedName name="_CSG16">#REF!</definedName>
    <definedName name="_CSG17" localSheetId="37">#REF!</definedName>
    <definedName name="_CSG17" localSheetId="23">#REF!</definedName>
    <definedName name="_CSG17" localSheetId="6">#REF!</definedName>
    <definedName name="_CSG17" localSheetId="11">#REF!</definedName>
    <definedName name="_CSG17">#REF!</definedName>
    <definedName name="_CSG18" localSheetId="37">#REF!</definedName>
    <definedName name="_CSG18" localSheetId="23">#REF!</definedName>
    <definedName name="_CSG18" localSheetId="6">#REF!</definedName>
    <definedName name="_CSG18" localSheetId="11">#REF!</definedName>
    <definedName name="_CSG18">#REF!</definedName>
    <definedName name="_CSG2" localSheetId="37">#REF!</definedName>
    <definedName name="_CSG2" localSheetId="23">#REF!</definedName>
    <definedName name="_CSG2" localSheetId="6">#REF!</definedName>
    <definedName name="_CSG2" localSheetId="11">#REF!</definedName>
    <definedName name="_CSG2">#REF!</definedName>
    <definedName name="_CSG3" localSheetId="37">#REF!</definedName>
    <definedName name="_CSG3" localSheetId="23">#REF!</definedName>
    <definedName name="_CSG3" localSheetId="6">#REF!</definedName>
    <definedName name="_CSG3" localSheetId="11">#REF!</definedName>
    <definedName name="_CSG3">#REF!</definedName>
    <definedName name="_CSG4" localSheetId="37">#REF!</definedName>
    <definedName name="_CSG4" localSheetId="23">#REF!</definedName>
    <definedName name="_CSG4" localSheetId="6">#REF!</definedName>
    <definedName name="_CSG4" localSheetId="11">#REF!</definedName>
    <definedName name="_CSG4">#REF!</definedName>
    <definedName name="_CSG5" localSheetId="37">#REF!</definedName>
    <definedName name="_CSG5" localSheetId="23">#REF!</definedName>
    <definedName name="_CSG5" localSheetId="6">#REF!</definedName>
    <definedName name="_CSG5" localSheetId="11">#REF!</definedName>
    <definedName name="_CSG5">#REF!</definedName>
    <definedName name="_CSG6" localSheetId="37">#REF!</definedName>
    <definedName name="_CSG6" localSheetId="23">#REF!</definedName>
    <definedName name="_CSG6" localSheetId="6">#REF!</definedName>
    <definedName name="_CSG6" localSheetId="11">#REF!</definedName>
    <definedName name="_CSG6">#REF!</definedName>
    <definedName name="_CSG7" localSheetId="37">#REF!</definedName>
    <definedName name="_CSG7" localSheetId="23">#REF!</definedName>
    <definedName name="_CSG7" localSheetId="6">#REF!</definedName>
    <definedName name="_CSG7" localSheetId="11">#REF!</definedName>
    <definedName name="_CSG7">#REF!</definedName>
    <definedName name="_CSG8" localSheetId="37">#REF!</definedName>
    <definedName name="_CSG8" localSheetId="23">#REF!</definedName>
    <definedName name="_CSG8" localSheetId="6">#REF!</definedName>
    <definedName name="_CSG8" localSheetId="11">#REF!</definedName>
    <definedName name="_CSG8">#REF!</definedName>
    <definedName name="_CSG9" localSheetId="37">#REF!</definedName>
    <definedName name="_CSG9" localSheetId="23">#REF!</definedName>
    <definedName name="_CSG9" localSheetId="6">#REF!</definedName>
    <definedName name="_CSG9" localSheetId="11">#REF!</definedName>
    <definedName name="_CSG9">#REF!</definedName>
    <definedName name="_d1"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_D100" hidden="1">{#N/A,#N/A,FALSE,"TAXC.INDEX";#N/A,#N/A,FALSE,"Schedule I";#N/A,#N/A,FALSE,"Schedule  II";#N/A,#N/A,FALSE,"Schedule III"}</definedName>
    <definedName name="_d2"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_D40" localSheetId="6">#REF!</definedName>
    <definedName name="_D40" localSheetId="11">#REF!</definedName>
    <definedName name="_D40">#REF!</definedName>
    <definedName name="_d4000" localSheetId="6">#REF!</definedName>
    <definedName name="_d4000" localSheetId="11">#REF!</definedName>
    <definedName name="_d4000">#REF!</definedName>
    <definedName name="_D50" localSheetId="6">#REF!</definedName>
    <definedName name="_D50" localSheetId="11">#REF!</definedName>
    <definedName name="_D50">#REF!</definedName>
    <definedName name="_d5000" localSheetId="6">#REF!</definedName>
    <definedName name="_d5000" localSheetId="11">#REF!</definedName>
    <definedName name="_d5000">#REF!</definedName>
    <definedName name="_DAP03" localSheetId="6">#REF!</definedName>
    <definedName name="_DAP03" localSheetId="11">#REF!</definedName>
    <definedName name="_DAP03">#REF!</definedName>
    <definedName name="_DAP97" localSheetId="6">#REF!</definedName>
    <definedName name="_DAP97" localSheetId="11">#REF!</definedName>
    <definedName name="_DAP97">#REF!</definedName>
    <definedName name="_DAT1" localSheetId="37">#REF!</definedName>
    <definedName name="_DAT1" localSheetId="23">#REF!</definedName>
    <definedName name="_DAT1" localSheetId="6">#REF!</definedName>
    <definedName name="_DAT1" localSheetId="11">#REF!</definedName>
    <definedName name="_DAT1">#REF!</definedName>
    <definedName name="_DAT10" localSheetId="37">#REF!</definedName>
    <definedName name="_DAT10" localSheetId="23">#REF!</definedName>
    <definedName name="_DAT10" localSheetId="6">#REF!</definedName>
    <definedName name="_DAT10" localSheetId="11">#REF!</definedName>
    <definedName name="_DAT10">#REF!</definedName>
    <definedName name="_DAT11" localSheetId="37">#REF!</definedName>
    <definedName name="_DAT11" localSheetId="23">#REF!</definedName>
    <definedName name="_DAT11" localSheetId="6">#REF!</definedName>
    <definedName name="_DAT11" localSheetId="11">#REF!</definedName>
    <definedName name="_DAT11">#REF!</definedName>
    <definedName name="_DAT12" localSheetId="37">#REF!</definedName>
    <definedName name="_DAT12" localSheetId="23">#REF!</definedName>
    <definedName name="_DAT12" localSheetId="6">#REF!</definedName>
    <definedName name="_DAT12" localSheetId="11">#REF!</definedName>
    <definedName name="_DAT12">#REF!</definedName>
    <definedName name="_DAT13" localSheetId="37">#REF!</definedName>
    <definedName name="_DAT13" localSheetId="23">#REF!</definedName>
    <definedName name="_DAT13" localSheetId="6">#REF!</definedName>
    <definedName name="_DAT13" localSheetId="11">#REF!</definedName>
    <definedName name="_DAT13">#REF!</definedName>
    <definedName name="_DAT14" localSheetId="37">#REF!</definedName>
    <definedName name="_DAT14" localSheetId="23">#REF!</definedName>
    <definedName name="_DAT14" localSheetId="6">#REF!</definedName>
    <definedName name="_DAT14" localSheetId="11">#REF!</definedName>
    <definedName name="_DAT14">#REF!</definedName>
    <definedName name="_DAT15" localSheetId="37">#REF!</definedName>
    <definedName name="_DAT15" localSheetId="23">#REF!</definedName>
    <definedName name="_DAT15" localSheetId="6">#REF!</definedName>
    <definedName name="_DAT15" localSheetId="11">#REF!</definedName>
    <definedName name="_DAT15">#REF!</definedName>
    <definedName name="_DAT16" localSheetId="37">#REF!</definedName>
    <definedName name="_DAT16" localSheetId="23">#REF!</definedName>
    <definedName name="_DAT16" localSheetId="6">#REF!</definedName>
    <definedName name="_DAT16" localSheetId="11">#REF!</definedName>
    <definedName name="_DAT16">#REF!</definedName>
    <definedName name="_DAT17" localSheetId="37">#REF!</definedName>
    <definedName name="_DAT17" localSheetId="23">#REF!</definedName>
    <definedName name="_DAT17" localSheetId="6">#REF!</definedName>
    <definedName name="_DAT17" localSheetId="11">#REF!</definedName>
    <definedName name="_DAT17">#REF!</definedName>
    <definedName name="_DAT18" localSheetId="37">#REF!</definedName>
    <definedName name="_DAT18" localSheetId="23">#REF!</definedName>
    <definedName name="_DAT18" localSheetId="6">#REF!</definedName>
    <definedName name="_DAT18" localSheetId="11">#REF!</definedName>
    <definedName name="_DAT18">#REF!</definedName>
    <definedName name="_DAT19" localSheetId="37">#REF!</definedName>
    <definedName name="_DAT19" localSheetId="23">#REF!</definedName>
    <definedName name="_DAT19" localSheetId="6">#REF!</definedName>
    <definedName name="_DAT19" localSheetId="11">#REF!</definedName>
    <definedName name="_DAT19">#REF!</definedName>
    <definedName name="_DAT2" localSheetId="37">#REF!</definedName>
    <definedName name="_DAT2" localSheetId="23">#REF!</definedName>
    <definedName name="_DAT2" localSheetId="6">#REF!</definedName>
    <definedName name="_DAT2" localSheetId="11">#REF!</definedName>
    <definedName name="_DAT2">#REF!</definedName>
    <definedName name="_DAT20" localSheetId="37">#REF!</definedName>
    <definedName name="_DAT20" localSheetId="23">#REF!</definedName>
    <definedName name="_DAT20" localSheetId="6">#REF!</definedName>
    <definedName name="_DAT20" localSheetId="11">#REF!</definedName>
    <definedName name="_DAT20">#REF!</definedName>
    <definedName name="_DAT21" localSheetId="37">#REF!</definedName>
    <definedName name="_DAT21" localSheetId="23">#REF!</definedName>
    <definedName name="_DAT21" localSheetId="6">#REF!</definedName>
    <definedName name="_DAT21" localSheetId="11">#REF!</definedName>
    <definedName name="_DAT21">#REF!</definedName>
    <definedName name="_DAT22" localSheetId="37">#REF!</definedName>
    <definedName name="_DAT22" localSheetId="23">#REF!</definedName>
    <definedName name="_DAT22" localSheetId="6">#REF!</definedName>
    <definedName name="_DAT22" localSheetId="11">#REF!</definedName>
    <definedName name="_DAT22">#REF!</definedName>
    <definedName name="_DAT23" localSheetId="37">#REF!</definedName>
    <definedName name="_DAT23" localSheetId="23">#REF!</definedName>
    <definedName name="_DAT23" localSheetId="6">#REF!</definedName>
    <definedName name="_DAT23" localSheetId="11">#REF!</definedName>
    <definedName name="_DAT23">#REF!</definedName>
    <definedName name="_DAT24" localSheetId="37">#REF!</definedName>
    <definedName name="_DAT24" localSheetId="23">#REF!</definedName>
    <definedName name="_DAT24" localSheetId="6">#REF!</definedName>
    <definedName name="_DAT24" localSheetId="11">#REF!</definedName>
    <definedName name="_DAT24">#REF!</definedName>
    <definedName name="_DAT25" localSheetId="37">#REF!</definedName>
    <definedName name="_DAT25" localSheetId="23">#REF!</definedName>
    <definedName name="_DAT25" localSheetId="6">#REF!</definedName>
    <definedName name="_DAT25" localSheetId="11">#REF!</definedName>
    <definedName name="_DAT25">#REF!</definedName>
    <definedName name="_DAT26" localSheetId="37">#REF!</definedName>
    <definedName name="_DAT26" localSheetId="23">#REF!</definedName>
    <definedName name="_DAT26" localSheetId="6">#REF!</definedName>
    <definedName name="_DAT26" localSheetId="11">#REF!</definedName>
    <definedName name="_DAT26">#REF!</definedName>
    <definedName name="_DAT27" localSheetId="37">#REF!</definedName>
    <definedName name="_DAT27" localSheetId="23">#REF!</definedName>
    <definedName name="_DAT27" localSheetId="6">#REF!</definedName>
    <definedName name="_DAT27" localSheetId="11">#REF!</definedName>
    <definedName name="_DAT27">#REF!</definedName>
    <definedName name="_DAT28" localSheetId="37">#REF!</definedName>
    <definedName name="_DAT28" localSheetId="23">#REF!</definedName>
    <definedName name="_DAT28" localSheetId="6">#REF!</definedName>
    <definedName name="_DAT28" localSheetId="11">#REF!</definedName>
    <definedName name="_DAT28">#REF!</definedName>
    <definedName name="_DAT29" localSheetId="37">#REF!</definedName>
    <definedName name="_DAT29" localSheetId="23">#REF!</definedName>
    <definedName name="_DAT29" localSheetId="6">#REF!</definedName>
    <definedName name="_DAT29" localSheetId="11">#REF!</definedName>
    <definedName name="_DAT29">#REF!</definedName>
    <definedName name="_DAT3" localSheetId="37">#REF!</definedName>
    <definedName name="_DAT3" localSheetId="23">#REF!</definedName>
    <definedName name="_DAT3" localSheetId="6">#REF!</definedName>
    <definedName name="_DAT3" localSheetId="11">#REF!</definedName>
    <definedName name="_DAT3">#REF!</definedName>
    <definedName name="_DAT30" localSheetId="37">#REF!</definedName>
    <definedName name="_DAT30" localSheetId="23">#REF!</definedName>
    <definedName name="_DAT30" localSheetId="6">#REF!</definedName>
    <definedName name="_DAT30" localSheetId="11">#REF!</definedName>
    <definedName name="_DAT30">#REF!</definedName>
    <definedName name="_DAT31" localSheetId="37">#REF!</definedName>
    <definedName name="_DAT31" localSheetId="23">#REF!</definedName>
    <definedName name="_DAT31" localSheetId="6">#REF!</definedName>
    <definedName name="_DAT31" localSheetId="11">#REF!</definedName>
    <definedName name="_DAT31">#REF!</definedName>
    <definedName name="_DAT32" localSheetId="37">#REF!</definedName>
    <definedName name="_DAT32" localSheetId="23">#REF!</definedName>
    <definedName name="_DAT32" localSheetId="6">#REF!</definedName>
    <definedName name="_DAT32" localSheetId="11">#REF!</definedName>
    <definedName name="_DAT32">#REF!</definedName>
    <definedName name="_DAT33" localSheetId="37">#REF!</definedName>
    <definedName name="_DAT33" localSheetId="23">#REF!</definedName>
    <definedName name="_DAT33" localSheetId="6">#REF!</definedName>
    <definedName name="_DAT33" localSheetId="11">#REF!</definedName>
    <definedName name="_DAT33">#REF!</definedName>
    <definedName name="_DAT34" localSheetId="37">#REF!</definedName>
    <definedName name="_DAT34" localSheetId="23">#REF!</definedName>
    <definedName name="_DAT34" localSheetId="6">#REF!</definedName>
    <definedName name="_DAT34" localSheetId="11">#REF!</definedName>
    <definedName name="_DAT34">#REF!</definedName>
    <definedName name="_DAT35" localSheetId="37">#REF!</definedName>
    <definedName name="_DAT35" localSheetId="23">#REF!</definedName>
    <definedName name="_DAT35" localSheetId="6">#REF!</definedName>
    <definedName name="_DAT35" localSheetId="11">#REF!</definedName>
    <definedName name="_DAT35">#REF!</definedName>
    <definedName name="_DAT36" localSheetId="37">#REF!</definedName>
    <definedName name="_DAT36" localSheetId="23">#REF!</definedName>
    <definedName name="_DAT36" localSheetId="6">#REF!</definedName>
    <definedName name="_DAT36" localSheetId="11">#REF!</definedName>
    <definedName name="_DAT36">#REF!</definedName>
    <definedName name="_DAT37" localSheetId="37">#REF!</definedName>
    <definedName name="_DAT37" localSheetId="23">#REF!</definedName>
    <definedName name="_DAT37" localSheetId="6">#REF!</definedName>
    <definedName name="_DAT37" localSheetId="11">#REF!</definedName>
    <definedName name="_DAT37">#REF!</definedName>
    <definedName name="_DAT38" localSheetId="37">#REF!</definedName>
    <definedName name="_DAT38" localSheetId="23">#REF!</definedName>
    <definedName name="_DAT38" localSheetId="6">#REF!</definedName>
    <definedName name="_DAT38" localSheetId="11">#REF!</definedName>
    <definedName name="_DAT38">#REF!</definedName>
    <definedName name="_DAT39" localSheetId="37">#REF!</definedName>
    <definedName name="_DAT39" localSheetId="23">#REF!</definedName>
    <definedName name="_DAT39" localSheetId="6">#REF!</definedName>
    <definedName name="_DAT39" localSheetId="11">#REF!</definedName>
    <definedName name="_DAT39">#REF!</definedName>
    <definedName name="_DAT4" localSheetId="37">#REF!</definedName>
    <definedName name="_DAT4" localSheetId="23">#REF!</definedName>
    <definedName name="_DAT4" localSheetId="6">#REF!</definedName>
    <definedName name="_DAT4" localSheetId="11">#REF!</definedName>
    <definedName name="_DAT4">#REF!</definedName>
    <definedName name="_DAT40" localSheetId="37">#REF!</definedName>
    <definedName name="_DAT40" localSheetId="23">#REF!</definedName>
    <definedName name="_DAT40" localSheetId="6">#REF!</definedName>
    <definedName name="_DAT40" localSheetId="11">#REF!</definedName>
    <definedName name="_DAT40">#REF!</definedName>
    <definedName name="_DAT41" localSheetId="37">#REF!</definedName>
    <definedName name="_DAT41" localSheetId="23">#REF!</definedName>
    <definedName name="_DAT41" localSheetId="6">#REF!</definedName>
    <definedName name="_DAT41" localSheetId="11">#REF!</definedName>
    <definedName name="_DAT41">#REF!</definedName>
    <definedName name="_DAT42" localSheetId="37">#REF!</definedName>
    <definedName name="_DAT42" localSheetId="23">#REF!</definedName>
    <definedName name="_DAT42" localSheetId="6">#REF!</definedName>
    <definedName name="_DAT42" localSheetId="11">#REF!</definedName>
    <definedName name="_DAT42">#REF!</definedName>
    <definedName name="_DAT43" localSheetId="37">#REF!</definedName>
    <definedName name="_DAT43" localSheetId="23">#REF!</definedName>
    <definedName name="_DAT43" localSheetId="6">#REF!</definedName>
    <definedName name="_DAT43" localSheetId="11">#REF!</definedName>
    <definedName name="_DAT43">#REF!</definedName>
    <definedName name="_DAT44" localSheetId="37">#REF!</definedName>
    <definedName name="_DAT44" localSheetId="23">#REF!</definedName>
    <definedName name="_DAT44" localSheetId="6">#REF!</definedName>
    <definedName name="_DAT44" localSheetId="11">#REF!</definedName>
    <definedName name="_DAT44">#REF!</definedName>
    <definedName name="_DAT45" localSheetId="37">#REF!</definedName>
    <definedName name="_DAT45" localSheetId="23">#REF!</definedName>
    <definedName name="_DAT45" localSheetId="6">#REF!</definedName>
    <definedName name="_DAT45" localSheetId="11">#REF!</definedName>
    <definedName name="_DAT45">#REF!</definedName>
    <definedName name="_DAT46" localSheetId="37">#REF!</definedName>
    <definedName name="_DAT46" localSheetId="23">#REF!</definedName>
    <definedName name="_DAT46" localSheetId="6">#REF!</definedName>
    <definedName name="_DAT46" localSheetId="11">#REF!</definedName>
    <definedName name="_DAT46">#REF!</definedName>
    <definedName name="_DAT47" localSheetId="37">#REF!</definedName>
    <definedName name="_DAT47" localSheetId="23">#REF!</definedName>
    <definedName name="_DAT47" localSheetId="6">#REF!</definedName>
    <definedName name="_DAT47" localSheetId="11">#REF!</definedName>
    <definedName name="_DAT47">#REF!</definedName>
    <definedName name="_DAT48" localSheetId="37">#REF!</definedName>
    <definedName name="_DAT48" localSheetId="23">#REF!</definedName>
    <definedName name="_DAT48" localSheetId="6">#REF!</definedName>
    <definedName name="_DAT48" localSheetId="11">#REF!</definedName>
    <definedName name="_DAT48">#REF!</definedName>
    <definedName name="_DAT49" localSheetId="37">#REF!</definedName>
    <definedName name="_DAT49" localSheetId="23">#REF!</definedName>
    <definedName name="_DAT49" localSheetId="6">#REF!</definedName>
    <definedName name="_DAT49" localSheetId="11">#REF!</definedName>
    <definedName name="_DAT49">#REF!</definedName>
    <definedName name="_DAT5" localSheetId="37">#REF!</definedName>
    <definedName name="_DAT5" localSheetId="23">#REF!</definedName>
    <definedName name="_DAT5" localSheetId="6">#REF!</definedName>
    <definedName name="_DAT5" localSheetId="11">#REF!</definedName>
    <definedName name="_DAT5">#REF!</definedName>
    <definedName name="_DAT50" localSheetId="37">#REF!</definedName>
    <definedName name="_DAT50" localSheetId="23">#REF!</definedName>
    <definedName name="_DAT50" localSheetId="6">#REF!</definedName>
    <definedName name="_DAT50" localSheetId="11">#REF!</definedName>
    <definedName name="_DAT50">#REF!</definedName>
    <definedName name="_DAT51" localSheetId="37">#REF!</definedName>
    <definedName name="_DAT51" localSheetId="23">#REF!</definedName>
    <definedName name="_DAT51" localSheetId="6">#REF!</definedName>
    <definedName name="_DAT51" localSheetId="11">#REF!</definedName>
    <definedName name="_DAT51">#REF!</definedName>
    <definedName name="_DAT52" localSheetId="37">#REF!</definedName>
    <definedName name="_DAT52" localSheetId="23">#REF!</definedName>
    <definedName name="_DAT52" localSheetId="6">#REF!</definedName>
    <definedName name="_DAT52" localSheetId="11">#REF!</definedName>
    <definedName name="_DAT52">#REF!</definedName>
    <definedName name="_DAT6" localSheetId="37">#REF!</definedName>
    <definedName name="_DAT6" localSheetId="23">#REF!</definedName>
    <definedName name="_DAT6" localSheetId="6">#REF!</definedName>
    <definedName name="_DAT6" localSheetId="11">#REF!</definedName>
    <definedName name="_DAT6">#REF!</definedName>
    <definedName name="_DAT7" localSheetId="37">#REF!</definedName>
    <definedName name="_DAT7" localSheetId="23">#REF!</definedName>
    <definedName name="_DAT7" localSheetId="6">#REF!</definedName>
    <definedName name="_DAT7" localSheetId="11">#REF!</definedName>
    <definedName name="_DAT7">#REF!</definedName>
    <definedName name="_DAT8" localSheetId="37">#REF!</definedName>
    <definedName name="_DAT8" localSheetId="23">#REF!</definedName>
    <definedName name="_DAT8" localSheetId="6">#REF!</definedName>
    <definedName name="_DAT8" localSheetId="11">#REF!</definedName>
    <definedName name="_DAT8">#REF!</definedName>
    <definedName name="_DAT9" localSheetId="37">#REF!</definedName>
    <definedName name="_DAT9" localSheetId="23">#REF!</definedName>
    <definedName name="_DAT9" localSheetId="6">#REF!</definedName>
    <definedName name="_DAT9" localSheetId="11">#REF!</definedName>
    <definedName name="_DAT9">#REF!</definedName>
    <definedName name="_dcf1" localSheetId="6">#REF!</definedName>
    <definedName name="_dcf1" localSheetId="11">#REF!</definedName>
    <definedName name="_dcf1">#REF!</definedName>
    <definedName name="_dcf2" localSheetId="6">#REF!</definedName>
    <definedName name="_dcf2" localSheetId="11">#REF!</definedName>
    <definedName name="_dcf2">#REF!</definedName>
    <definedName name="_DEM0808" localSheetId="6">#REF!</definedName>
    <definedName name="_DEM0808" localSheetId="11">#REF!</definedName>
    <definedName name="_DEM0808">#REF!</definedName>
    <definedName name="_DEP93" localSheetId="6">#REF!</definedName>
    <definedName name="_DEP93" localSheetId="11">#REF!</definedName>
    <definedName name="_DEP93">#REF!</definedName>
    <definedName name="_DEP95" localSheetId="6">#REF!</definedName>
    <definedName name="_DEP95" localSheetId="11">#REF!</definedName>
    <definedName name="_DEP95">#REF!</definedName>
    <definedName name="_DEP97" localSheetId="6">#REF!</definedName>
    <definedName name="_DEP97" localSheetId="11">#REF!</definedName>
    <definedName name="_DEP97">#REF!</definedName>
    <definedName name="_df1" hidden="1">{#N/A,#N/A,FALSE,"TB";#N/A,#N/A,FALSE,"AR";#N/A,#N/A,FALSE,"BS";#N/A,#N/A,FALSE,"PL";#N/A,#N/A,FALSE,"NOTES";#N/A,#N/A,FALSE,"NOTES (2)";#N/A,#N/A,FALSE,"NOTES (3)";#N/A,#N/A,FALSE,"TAXC.INDEX";#N/A,#N/A,FALSE,"Schedule I";#N/A,#N/A,FALSE,"DPL";#N/A,#N/A,FALSE,"Schedule IV";#N/A,#N/A,FALSE,"Adjustments"}</definedName>
    <definedName name="_df2" hidden="1">{#N/A,#N/A,FALSE,"TB";#N/A,#N/A,FALSE,"DR";#N/A,#N/A,FALSE,"AR";#N/A,#N/A,FALSE,"PL";#N/A,#N/A,FALSE,"BS";#N/A,#N/A,FALSE,"NOTES";#N/A,#N/A,FALSE,"NOTES (2)";#N/A,#N/A,FALSE,"NOTES (3)";#N/A,#N/A,FALSE,"DPL";#N/A,#N/A,FALSE,"TAXC.INDEX";#N/A,#N/A,FALSE,"Schedule I";#N/A,#N/A,FALSE,"Adjustments"}</definedName>
    <definedName name="_Dist_Bin" localSheetId="37" hidden="1">#REF!</definedName>
    <definedName name="_Dist_Bin" localSheetId="23" hidden="1">#REF!</definedName>
    <definedName name="_Dist_Bin" localSheetId="6" hidden="1">#REF!</definedName>
    <definedName name="_Dist_Bin" localSheetId="11" hidden="1">#REF!</definedName>
    <definedName name="_Dist_Bin" hidden="1">#REF!</definedName>
    <definedName name="_Dist_Values" localSheetId="37" hidden="1">#REF!</definedName>
    <definedName name="_Dist_Values" localSheetId="23" hidden="1">#REF!</definedName>
    <definedName name="_Dist_Values" localSheetId="6" hidden="1">#REF!</definedName>
    <definedName name="_Dist_Values" localSheetId="11" hidden="1">#REF!</definedName>
    <definedName name="_Dist_Values" hidden="1">#REF!</definedName>
    <definedName name="_Dist_Values1" localSheetId="6" hidden="1">#REF!</definedName>
    <definedName name="_Dist_Values1" localSheetId="11" hidden="1">#REF!</definedName>
    <definedName name="_Dist_Values1" hidden="1">#REF!</definedName>
    <definedName name="_DIV01" localSheetId="6">#REF!</definedName>
    <definedName name="_DIV01" localSheetId="11">#REF!</definedName>
    <definedName name="_DIV01">#REF!</definedName>
    <definedName name="_DIV02" localSheetId="6">#REF!</definedName>
    <definedName name="_DIV02" localSheetId="11">#REF!</definedName>
    <definedName name="_DIV02">#REF!</definedName>
    <definedName name="_div1" localSheetId="6">#REF!</definedName>
    <definedName name="_div1" localSheetId="11">#REF!</definedName>
    <definedName name="_div1">#REF!</definedName>
    <definedName name="_div202" hidden="1">{#N/A,"PURADD",FALSE,"Business Analysis";#N/A,"PURSPP",FALSE,"Business Analysis";#N/A,"CTGIND",FALSE,"Business Analysis";#N/A,"PURCHM",FALSE,"Business Analysis";#N/A,"SPADD",FALSE,"Business Analysis";#N/A,"EPOXY",FALSE,"Business Analysis";#N/A,"PURPER",FALSE,"Business Analysis"}</definedName>
    <definedName name="_div203" hidden="1">{#N/A,"PURADD",FALSE,"Business Analysis";#N/A,"PURSPP",FALSE,"Business Analysis";#N/A,"CTGIND",FALSE,"Business Analysis";#N/A,"PURCHM",FALSE,"Business Analysis";#N/A,"SPADD",FALSE,"Business Analysis";#N/A,"EPOXY",FALSE,"Business Analysis";#N/A,"PURPER",FALSE,"Business Analysis"}</definedName>
    <definedName name="_DIV31" localSheetId="6">#REF!</definedName>
    <definedName name="_DIV31" localSheetId="11">#REF!</definedName>
    <definedName name="_DIV31">#REF!</definedName>
    <definedName name="_DIV32" localSheetId="6">#REF!</definedName>
    <definedName name="_DIV32" localSheetId="11">#REF!</definedName>
    <definedName name="_DIV32">#REF!</definedName>
    <definedName name="_DIV34" localSheetId="6">#REF!</definedName>
    <definedName name="_DIV34" localSheetId="11">#REF!</definedName>
    <definedName name="_DIV34">#REF!</definedName>
    <definedName name="_DIV38" localSheetId="6">#REF!</definedName>
    <definedName name="_DIV38" localSheetId="11">#REF!</definedName>
    <definedName name="_DIV38">#REF!</definedName>
    <definedName name="_DIV93" localSheetId="6">#REF!</definedName>
    <definedName name="_DIV93" localSheetId="11">#REF!</definedName>
    <definedName name="_DIV93">#REF!</definedName>
    <definedName name="_DMN1" localSheetId="37">#REF!</definedName>
    <definedName name="_DMN1" localSheetId="23">#REF!</definedName>
    <definedName name="_DMN1" localSheetId="6">#REF!</definedName>
    <definedName name="_DMN1" localSheetId="11">#REF!</definedName>
    <definedName name="_DMN1">#REF!</definedName>
    <definedName name="_DMN2" localSheetId="37">#REF!</definedName>
    <definedName name="_DMN2" localSheetId="23">#REF!</definedName>
    <definedName name="_DMN2" localSheetId="6">#REF!</definedName>
    <definedName name="_DMN2" localSheetId="11">#REF!</definedName>
    <definedName name="_DMN2">#REF!</definedName>
    <definedName name="_DMN3" localSheetId="37">#REF!</definedName>
    <definedName name="_DMN3" localSheetId="23">#REF!</definedName>
    <definedName name="_DMN3" localSheetId="6">#REF!</definedName>
    <definedName name="_DMN3" localSheetId="11">#REF!</definedName>
    <definedName name="_DMN3">#REF!</definedName>
    <definedName name="_DMN4" localSheetId="37">#REF!</definedName>
    <definedName name="_DMN4" localSheetId="23">#REF!</definedName>
    <definedName name="_DMN4" localSheetId="6">#REF!</definedName>
    <definedName name="_DMN4" localSheetId="11">#REF!</definedName>
    <definedName name="_DMN4">#REF!</definedName>
    <definedName name="_dps01" localSheetId="6">#REF!</definedName>
    <definedName name="_dps01" localSheetId="11">#REF!</definedName>
    <definedName name="_dps01">#REF!</definedName>
    <definedName name="_dps02" localSheetId="6">#REF!</definedName>
    <definedName name="_dps02" localSheetId="11">#REF!</definedName>
    <definedName name="_dps02">#REF!</definedName>
    <definedName name="_dps03" localSheetId="6">#REF!</definedName>
    <definedName name="_dps03" localSheetId="11">#REF!</definedName>
    <definedName name="_dps03">#REF!</definedName>
    <definedName name="_dps04" localSheetId="6">#REF!</definedName>
    <definedName name="_dps04" localSheetId="11">#REF!</definedName>
    <definedName name="_dps04">#REF!</definedName>
    <definedName name="_dps05" localSheetId="6">#REF!</definedName>
    <definedName name="_dps05" localSheetId="11">#REF!</definedName>
    <definedName name="_dps05">#REF!</definedName>
    <definedName name="_dps06" localSheetId="6">#REF!</definedName>
    <definedName name="_dps06" localSheetId="11">#REF!</definedName>
    <definedName name="_dps06">#REF!</definedName>
    <definedName name="_dps07" localSheetId="6">#REF!</definedName>
    <definedName name="_dps07" localSheetId="11">#REF!</definedName>
    <definedName name="_dps07">#REF!</definedName>
    <definedName name="_DPS93" localSheetId="6">#REF!</definedName>
    <definedName name="_DPS93" localSheetId="11">#REF!</definedName>
    <definedName name="_DPS93">#REF!</definedName>
    <definedName name="_DPS95" localSheetId="6">#REF!</definedName>
    <definedName name="_DPS95" localSheetId="11">#REF!</definedName>
    <definedName name="_DPS95">#REF!</definedName>
    <definedName name="_DTy97" localSheetId="6">#REF!</definedName>
    <definedName name="_DTy97" localSheetId="11">#REF!</definedName>
    <definedName name="_DTy97">#REF!</definedName>
    <definedName name="_DTy98" localSheetId="6">#REF!</definedName>
    <definedName name="_DTy98" localSheetId="11">#REF!</definedName>
    <definedName name="_DTy98">#REF!</definedName>
    <definedName name="_dwa1" hidden="1">{#N/A,"PURCHM",FALSE,"Business Analysis";#N/A,"SPADD",FALSE,"Business Analysis"}</definedName>
    <definedName name="_E1" hidden="1">{#N/A,#N/A,FALSE,"TB";#N/A,#N/A,FALSE,"AR";#N/A,#N/A,FALSE,"BS";#N/A,#N/A,FALSE,"PL";#N/A,#N/A,FALSE,"NOTES";#N/A,#N/A,FALSE,"NOTES (2)";#N/A,#N/A,FALSE,"NOTES (3)";#N/A,#N/A,FALSE,"TAXC.INDEX";#N/A,#N/A,FALSE,"Schedule I";#N/A,#N/A,FALSE,"DPL";#N/A,#N/A,FALSE,"Schedule IV";#N/A,#N/A,FALSE,"Adjustments"}</definedName>
    <definedName name="_E11" hidden="1">{#N/A,#N/A,FALSE,"COVER";#N/A,#N/A,FALSE,"0";#N/A,#N/A,FALSE,"1";#N/A,#N/A,FALSE,"2";#N/A,#N/A,FALSE,"3";#N/A,#N/A,FALSE,"4";#N/A,#N/A,FALSE,"5";#N/A,#N/A,FALSE,"6";#N/A,#N/A,FALSE,"7";#N/A,#N/A,FALSE,"8";#N/A,#N/A,FALSE,"9";#N/A,#N/A,FALSE,"10";#N/A,#N/A,FALSE,"11"}</definedName>
    <definedName name="_E1100" hidden="1">{#N/A,#N/A,FALSE,"TAXC.INDEX";#N/A,#N/A,FALSE,"Schedule I";#N/A,#N/A,FALSE,"Schedule  II";#N/A,#N/A,FALSE,"Schedule III";#N/A,#N/A,FALSE,"Schedule IV";#N/A,#N/A,FALSE,"Schedule IV (Cont'd)";#N/A,#N/A,FALSE,"Schedule V";#N/A,#N/A,FALSE,"Schedule VI";#N/A,#N/A,FALSE,"Schedule VII"}</definedName>
    <definedName name="_e12" hidden="1">{#N/A,#N/A,FALSE,"TB";#N/A,#N/A,FALSE,"AR";#N/A,#N/A,FALSE,"BS";#N/A,#N/A,FALSE,"PL";#N/A,#N/A,FALSE,"NOTES";#N/A,#N/A,FALSE,"NOTES (2)";#N/A,#N/A,FALSE,"NOTES (3)";#N/A,#N/A,FALSE,"TAXC.INDEX";#N/A,#N/A,FALSE,"Schedule I";#N/A,#N/A,FALSE,"DPL";#N/A,#N/A,FALSE,"Schedule IV";#N/A,#N/A,FALSE,"Adjustments"}</definedName>
    <definedName name="_E1300" hidden="1">{#N/A,#N/A,FALSE,"DIR-REP";#N/A,#N/A,FALSE,"AUD-REPORT";#N/A,#N/A,FALSE,"P7L&amp;BS";#N/A,#N/A,FALSE,"NOTES";#N/A,#N/A,FALSE,"FA";#N/A,#N/A,FALSE,"NOTES (2)";#N/A,#N/A,FALSE,"Schedule  IV";#N/A,#N/A,FALSE,"Schedule V"}</definedName>
    <definedName name="_e2" hidden="1">{"vo1",#N/A,FALSE,"JOURNAL";"vo2",#N/A,FALSE,"JOURNAL";"vo3",#N/A,FALSE,"JOURNAL";"vo4",#N/A,FALSE,"JOURNAL";"vo5",#N/A,FALSE,"JOURNAL";"vo6",#N/A,FALSE,"JOURNAL"}</definedName>
    <definedName name="_E200" hidden="1">{#N/A,#N/A,FALSE,"TAXC.INDEX";#N/A,#N/A,FALSE,"Schedule I";#N/A,#N/A,FALSE,"Schedule  II";#N/A,#N/A,FALSE,"Schedule III"}</definedName>
    <definedName name="_E350" hidden="1">{#N/A,#N/A,FALSE,"TB";#N/A,#N/A,FALSE,"AR";#N/A,#N/A,FALSE,"BS";#N/A,#N/A,FALSE,"PL";#N/A,#N/A,FALSE,"NOTES";#N/A,#N/A,FALSE,"NOTES (2)";#N/A,#N/A,FALSE,"NOTES (3)";#N/A,#N/A,FALSE,"TAXC.INDEX";#N/A,#N/A,FALSE,"Schedule I";#N/A,#N/A,FALSE,"DPL";#N/A,#N/A,FALSE,"Schedule IV";#N/A,#N/A,FALSE,"Adjustments"}</definedName>
    <definedName name="_E5001" hidden="1">{#N/A,#N/A,FALSE,"TB";#N/A,#N/A,FALSE,"AR";#N/A,#N/A,FALSE,"BS";#N/A,#N/A,FALSE,"PL";#N/A,#N/A,FALSE,"NOTES";#N/A,#N/A,FALSE,"NOTES (2)";#N/A,#N/A,FALSE,"NOTES (3)";#N/A,#N/A,FALSE,"TAXC.INDEX";#N/A,#N/A,FALSE,"Schedule I";#N/A,#N/A,FALSE,"DPL";#N/A,#N/A,FALSE,"Schedule IV";#N/A,#N/A,FALSE,"Adjustments"}</definedName>
    <definedName name="_E66000" localSheetId="37">#REF!</definedName>
    <definedName name="_E66000" localSheetId="23">#REF!</definedName>
    <definedName name="_E66000" localSheetId="6">#REF!</definedName>
    <definedName name="_E66000" localSheetId="11">#REF!</definedName>
    <definedName name="_E66000">#REF!</definedName>
    <definedName name="_eps2" localSheetId="6">#REF!</definedName>
    <definedName name="_eps2" localSheetId="11">#REF!</definedName>
    <definedName name="_eps2">#REF!</definedName>
    <definedName name="_eps7" localSheetId="6">#REF!,#REF!</definedName>
    <definedName name="_eps7" localSheetId="11">#REF!,#REF!</definedName>
    <definedName name="_eps7">#REF!,#REF!</definedName>
    <definedName name="_eps8" localSheetId="6">#REF!,#REF!</definedName>
    <definedName name="_eps8" localSheetId="11">#REF!,#REF!</definedName>
    <definedName name="_eps8">#REF!,#REF!</definedName>
    <definedName name="_eps93" localSheetId="6">#REF!</definedName>
    <definedName name="_eps93" localSheetId="11">#REF!</definedName>
    <definedName name="_eps93">#REF!</definedName>
    <definedName name="_eps94" localSheetId="6">#REF!</definedName>
    <definedName name="_eps94" localSheetId="11">#REF!</definedName>
    <definedName name="_eps94">#REF!</definedName>
    <definedName name="_EPS97" localSheetId="6">#REF!</definedName>
    <definedName name="_EPS97" localSheetId="11">#REF!</definedName>
    <definedName name="_EPS97">#REF!</definedName>
    <definedName name="_eps99" localSheetId="6">#REF!,#REF!,#REF!,#REF!,#REF!,#REF!</definedName>
    <definedName name="_eps99" localSheetId="11">#REF!,#REF!,#REF!,#REF!,#REF!,#REF!</definedName>
    <definedName name="_eps99">#REF!,#REF!,#REF!,#REF!,#REF!,#REF!</definedName>
    <definedName name="_ES1" hidden="1">{#N/A,#N/A,FALSE,"Bare Battery F.G."}</definedName>
    <definedName name="_ET1" localSheetId="6">#REF!</definedName>
    <definedName name="_ET1" localSheetId="11">#REF!</definedName>
    <definedName name="_ET1">#REF!</definedName>
    <definedName name="_eu_lblSeed1" hidden="1">6648124</definedName>
    <definedName name="_eu_lblSeed2" hidden="1">3105613</definedName>
    <definedName name="_eu_lblSeed3" hidden="1">9092828</definedName>
    <definedName name="_eu_lblSeed4" hidden="1">8231087</definedName>
    <definedName name="_eu_lblSeed5" hidden="1">8045525</definedName>
    <definedName name="_eu_lblSeed6" hidden="1">1463957</definedName>
    <definedName name="_eu_lblSeed7" hidden="1">1146085</definedName>
    <definedName name="_eu_lblSeed8" hidden="1">0</definedName>
    <definedName name="_eu93" hidden="1">{"Comp_of_Price_Effect",#N/A,FALSE,"QTRDPVAR"}</definedName>
    <definedName name="_f" hidden="1">{"QTR_ACT",#N/A,FALSE,"PROP_PBIT_DEV_Q3";"QTR_BUD",#N/A,FALSE,"PROP_PBIT_DEV_Q3";"YTD_BUD",#N/A,FALSE,"PROP_PBIT_DEV_Q3";"YTD_ACT",#N/A,FALSE,"PROP_PBIT_DEV_Q3";"FY95 SNAP3",#N/A,FALSE,"PROP_PBIT_DEV_Q3";"FY95_BUD",#N/A,FALSE,"PROP_PBIT_DEV_Q3";"FY96_BUD",#N/A,FALSE,"PROP_PBIT_DEV_Q3"}</definedName>
    <definedName name="_F12" localSheetId="6">#REF!</definedName>
    <definedName name="_F12" localSheetId="11">#REF!</definedName>
    <definedName name="_F12">#REF!</definedName>
    <definedName name="_f501" hidden="1">{#N/A,#N/A,FALSE,"COVER";#N/A,#N/A,FALSE,"0";#N/A,#N/A,FALSE,"1";#N/A,#N/A,FALSE,"2";#N/A,#N/A,FALSE,"3";#N/A,#N/A,FALSE,"4";#N/A,#N/A,FALSE,"5";#N/A,#N/A,FALSE,"6";#N/A,#N/A,FALSE,"7";#N/A,#N/A,FALSE,"8";#N/A,#N/A,FALSE,"9";#N/A,#N/A,FALSE,"10";#N/A,#N/A,FALSE,"11"}</definedName>
    <definedName name="_FA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_FAB2" hidden="1">{"'AS,SEC'!$A$4:$J$25"}</definedName>
    <definedName name="_fd4" localSheetId="6" hidden="1">#REF!</definedName>
    <definedName name="_fd4" localSheetId="11" hidden="1">#REF!</definedName>
    <definedName name="_fd4" hidden="1">#REF!</definedName>
    <definedName name="_Feb03" localSheetId="6">#REF!</definedName>
    <definedName name="_Feb03" localSheetId="11">#REF!</definedName>
    <definedName name="_Feb03">#REF!</definedName>
    <definedName name="_FEB1" localSheetId="6">#REF!</definedName>
    <definedName name="_FEB1" localSheetId="11">#REF!</definedName>
    <definedName name="_FEB1">#REF!</definedName>
    <definedName name="_fed2" localSheetId="6">#REF!</definedName>
    <definedName name="_fed2" localSheetId="11">#REF!</definedName>
    <definedName name="_fed2">#REF!</definedName>
    <definedName name="_fej2" localSheetId="6">#REF!</definedName>
    <definedName name="_fej2" localSheetId="11">#REF!</definedName>
    <definedName name="_fej2">#REF!</definedName>
    <definedName name="_fff2">#N/A</definedName>
    <definedName name="_Fill" localSheetId="37" hidden="1">#REF!</definedName>
    <definedName name="_Fill" localSheetId="23" hidden="1">#REF!</definedName>
    <definedName name="_Fill" localSheetId="6" hidden="1">#REF!</definedName>
    <definedName name="_Fill" localSheetId="11" hidden="1">#REF!</definedName>
    <definedName name="_Fill" hidden="1">#REF!</definedName>
    <definedName name="_FILL1" localSheetId="6" hidden="1">#REF!</definedName>
    <definedName name="_FILL1" localSheetId="11" hidden="1">#REF!</definedName>
    <definedName name="_FILL1" hidden="1">#REF!</definedName>
    <definedName name="_Fill2" localSheetId="37" hidden="1">#REF!</definedName>
    <definedName name="_Fill2" localSheetId="23" hidden="1">#REF!</definedName>
    <definedName name="_Fill2" localSheetId="6" hidden="1">#REF!</definedName>
    <definedName name="_Fill2" localSheetId="11" hidden="1">#REF!</definedName>
    <definedName name="_Fill2" hidden="1">#REF!</definedName>
    <definedName name="_xlnm._FilterDatabase" localSheetId="5" hidden="1">'附 收入by客商'!$B$2:$L$2218</definedName>
    <definedName name="_xlnm._FilterDatabase" localSheetId="26" hidden="1">'BS1-Full List'!$A$1:$L$3384</definedName>
    <definedName name="_xlnm._FilterDatabase" localSheetId="29" hidden="1">'BS3'!$R$2:$X$148</definedName>
    <definedName name="_xlnm._FilterDatabase" localSheetId="30" hidden="1">'BS4 合同资产明细'!$A$3:$R$134</definedName>
    <definedName name="_xlnm._FilterDatabase" localSheetId="32" hidden="1">'附 应收账款by客商'!$M$61:$N$149</definedName>
    <definedName name="_xlnm._FilterDatabase" localSheetId="44" hidden="1">'附 预收账款by客商'!$B$2:$G$233</definedName>
    <definedName name="_FYE2" localSheetId="6">#REF!</definedName>
    <definedName name="_FYE2" localSheetId="11">#REF!</definedName>
    <definedName name="_FYE2">#REF!</definedName>
    <definedName name="_G100" hidden="1">{#N/A,#N/A,FALSE,"a-f&amp;e";#N/A,#N/A,FALSE,"a-land";#N/A,#N/A,FALSE,"pl-deprec";#N/A,#N/A,FALSE,"pl-fa-disposals"}</definedName>
    <definedName name="_g3" localSheetId="6">#REF!</definedName>
    <definedName name="_g3" localSheetId="11">#REF!</definedName>
    <definedName name="_g3">#REF!</definedName>
    <definedName name="_G300" localSheetId="37">#REF!</definedName>
    <definedName name="_G300" localSheetId="23">#REF!</definedName>
    <definedName name="_G300" localSheetId="6">#REF!</definedName>
    <definedName name="_G300" localSheetId="11">#REF!</definedName>
    <definedName name="_G300">#REF!</definedName>
    <definedName name="_G301" localSheetId="37">#REF!</definedName>
    <definedName name="_G301" localSheetId="23">#REF!</definedName>
    <definedName name="_G301" localSheetId="6">#REF!</definedName>
    <definedName name="_G301" localSheetId="11">#REF!</definedName>
    <definedName name="_G301">#REF!</definedName>
    <definedName name="_G3011" localSheetId="37">#REF!</definedName>
    <definedName name="_G3011" localSheetId="23">#REF!</definedName>
    <definedName name="_G3011" localSheetId="6">#REF!</definedName>
    <definedName name="_G3011" localSheetId="11">#REF!</definedName>
    <definedName name="_G3011">#REF!</definedName>
    <definedName name="_g4" hidden="1">{"Line Efficiency",#N/A,FALSE,"Benchmarking"}</definedName>
    <definedName name="_g5" hidden="1">{"print 1",#N/A,FALSE,"PrimeCo PCS";"print 2",#N/A,FALSE,"PrimeCo PCS";"valuation",#N/A,FALSE,"PrimeCo PCS"}</definedName>
    <definedName name="_g6" hidden="1">{#N/A,#N/A,FALSE,"Spain MKT";#N/A,#N/A,FALSE,"Assumptions";#N/A,#N/A,FALSE,"Adve";#N/A,#N/A,FALSE,"E-Commerce";#N/A,#N/A,FALSE,"Opex";#N/A,#N/A,FALSE,"P&amp;L";#N/A,#N/A,FALSE,"FCF &amp; DCF"}</definedName>
    <definedName name="_g7" hidden="1">{"Tarifica91",#N/A,FALSE,"Tariffs";"Tarifica92",#N/A,FALSE,"Tariffs";"Tarifica93",#N/A,FALSE,"Tariffs";"Tarifica94",#N/A,FALSE,"Tariffs";"Tarifica95",#N/A,FALSE,"Tariffs";"Tarifica96",#N/A,FALSE,"Tariffs"}</definedName>
    <definedName name="_g8" hidden="1">{"Tariff Comparison",#N/A,FALSE,"Benchmarking";"Tariff Comparison 2",#N/A,FALSE,"Benchmarking";"Tariff Comparison 3",#N/A,FALSE,"Benchmarking"}</definedName>
    <definedName name="_GAA1" localSheetId="6">#REF!</definedName>
    <definedName name="_GAA1" localSheetId="11">#REF!</definedName>
    <definedName name="_GAA1">#REF!</definedName>
    <definedName name="_GAA2" localSheetId="6">#REF!</definedName>
    <definedName name="_GAA2" localSheetId="11">#REF!</definedName>
    <definedName name="_GAA2">#REF!</definedName>
    <definedName name="_gbp2000" localSheetId="6">#REF!</definedName>
    <definedName name="_gbp2000" localSheetId="11">#REF!</definedName>
    <definedName name="_gbp2000">#REF!</definedName>
    <definedName name="_gbp2001" localSheetId="6">#REF!</definedName>
    <definedName name="_gbp2001" localSheetId="11">#REF!</definedName>
    <definedName name="_gbp2001">#REF!</definedName>
    <definedName name="_GD10" hidden="1">{#N/A,#N/A,FALSE,"summary"}</definedName>
    <definedName name="_GDB0808" localSheetId="6">#REF!</definedName>
    <definedName name="_GDB0808" localSheetId="11">#REF!</definedName>
    <definedName name="_GDB0808">#REF!</definedName>
    <definedName name="_GG1" hidden="1">{#N/A,#N/A,FALSE,"Aging Summary";#N/A,#N/A,FALSE,"Ratio Analysis";#N/A,#N/A,FALSE,"Test 120 Day Accts";#N/A,#N/A,FALSE,"Tickmarks"}</definedName>
    <definedName name="_GG2" hidden="1">{#N/A,#N/A,FALSE,"Aging Summary";#N/A,#N/A,FALSE,"Ratio Analysis";#N/A,#N/A,FALSE,"Test 120 Day Accts";#N/A,#N/A,FALSE,"Tickmarks"}</definedName>
    <definedName name="_GGG111" hidden="1">{#N/A,#N/A,FALSE,"Face";#N/A,#N/A,FALSE,"gl";#N/A,#N/A,FALSE,"1001 Petty Cash - RMB";#N/A,#N/A,FALSE,"1002 Petty Cash - USD";#N/A,#N/A,FALSE,"1020 Bank - Comm - RMB";#N/A,#N/A,FALSE,"1021 Bank-ICBC-Rmb";#N/A,#N/A,FALSE,"1022 Bank-Ind-RMB";#N/A,#N/A,FALSE,"1029 Bank-Ind Base-USD";#N/A,#N/A,FALSE,"1101Trade AR-Domestic";#N/A,#N/A,FALSE,"1111 Trade AR-Export";#N/A,#N/A,FALSE,"Inter AR-Off";#N/A,#N/A,FALSE,"1211Inter AR-BWT(Off Exp)";#N/A,#N/A,FALSE,"1211Inter AR-BWT(KC) USD";#N/A,#N/A,FALSE,"1211Inter AR-BWT(KC) RMB";#N/A,#N/A,FALSE,"1251 Other AR-Employee";#N/A,#N/A,FALSE,"1272 Other AR-Airfare";#N/A,#N/A,FALSE,"1281 Note Receivable-Customer";#N/A,#N/A,FALSE,"1282 Note Receiveable-Others";#N/A,#N/A,FALSE,"1283 Note Receiveable-Comm Cust";#N/A,#N/A,FALSE,"14011301 Inventory-Raw Matel";#N/A,#N/A,FALSE,"14011302 Inventory-Coil Center";#N/A,#N/A,FALSE,"14011308 WIP - Coil Center";#N/A,#N/A,FALSE,"14011399  Inv Transfer Interim";#N/A,#N/A,FALSE,"14111311 Package Matel";#N/A,#N/A,FALSE,"14611321 F.G.-MS,PS";#N/A,#N/A,FALSE,"14611331 F.G. -MO";#N/A,#N/A,FALSE,"1361 WIP-Matel.";#N/A,#N/A,FALSE,"14611399 Inventory Adjust";#N/A,#N/A,FALSE,"133201 Job Cost - PO";#N/A,#N/A,FALSE,"133202 Job Cost - MS,PS";#N/A,#N/A,FALSE,"133203 Job Cost - MO";#N/A,#N/A,FALSE,"133204 Job Cost - Dept Exp";#N/A,#N/A,FALSE,"133205 Job Cost - Labour";#N/A,#N/A,FALSE,"133206 Job Cost-PO for Buyout";#N/A,#N/A,FALSE,"133207 Job Cost - Tools";#N/A,#N/A,FALSE,"133208 Job Cost -Commission";#N/A,#N/A,FALSE,"133209 Job Cost -Others";#N/A,#N/A,FALSE,"133210 Job Cost -Drawing Appr.";#N/A,#N/A,FALSE,"133211 Job Cost -Insurance";#N/A,#N/A,FALSE,"133212 Job Cost -Freight";#N/A,#N/A,FALSE,"133213 Job Cost-Imp Duty";#N/A,#N/A,FALSE,"133214 Job Cost-Erect";#N/A,#N/A,FALSE,"14611340 RPL Interim";#N/A,#N/A,FALSE,"14611341 MO Interim";#N/A,#N/A,FALSE,"14611342 TP Delivery Interim";#N/A,#N/A,FALSE,"14611360 Job Cost - WIP -MO";#N/A,#N/A,FALSE,"1333 Proposal Inv";#N/A,#N/A,FALSE,"11711401Prepaid Supp.RMB";#N/A,#N/A,FALSE,"11711402 Prepaid Supp.USD";#N/A,#N/A,FALSE,"1503 Land";#N/A,#N/A,FALSE,"1505 Software";#N/A,#N/A,FALSE,"1603A.A.mortization-Land";#N/A,#N/A,FALSE,"1600 A.Amortization-Software";#N/A,#N/A,FALSE,"Construction";#N/A,#N/A,FALSE,"16011721 Fixed Assets-Bldg";#N/A,#N/A,FALSE,"16011722 Fixed Assets-Equip";#N/A,#N/A,FALSE,"16011723 Fixed Assets-Sys Equip";#N/A,#N/A,FALSE,"16011724 Fixed Assets-Off Equip";#N/A,#N/A,FALSE,"16011725 Fixed Assets-Vehicles";#N/A,#N/A,FALSE,"16011726 Fixed Assets-Misc";#N/A,#N/A,FALSE,"16211621 Disposal FA";#N/A,#N/A,FALSE,"1801 Depreciation-Bldg";#N/A,#N/A,FALSE,"1802 Depreciation -Equip";#N/A,#N/A,FALSE,"1803 Depreciation -System";#N/A,#N/A,FALSE,"1804 Depreciation -Fur. &amp; Equip";#N/A,#N/A,FALSE,"1805 Depreciation -Vehicles";#N/A,#N/A,FALSE,"1806 Depreciation -Misc";#N/A,#N/A,FALSE,"1901Org. Exp";#N/A,#N/A,FALSE,"1902 FX G or L";#N/A,#N/A,FALSE,"2001Acct.Payable-RMB";#N/A,#N/A,FALSE,"2002Acct.Payable-USD";#N/A,#N/A,FALSE,"2181200201 Accr.Liab-Job-F.G.";#N/A,#N/A,FALSE,"2181200202 Accr.Liab-Job-Dept ";#N/A,#N/A,FALSE,"2181200203 Accr.Liab-Job-PO";#N/A,#N/A,FALSE,"2181200204 Accr.Liab-Job-Tools";#N/A,#N/A,FALSE,"2181200205 Accr.Liab-Job-Comm";#N/A,#N/A,FALSE,"2181200206 Accr.Liab-Drawing Ap";#N/A,#N/A,FALSE,"2181200208 Accr.Liab-Job-Frght";#N/A,#N/A,FALSE,"2181200210 Accr.Liab-Job-Others";#N/A,#N/A,FALSE,"2003Accr.Liabilities-Misc.";#N/A,#N/A,FALSE,"2004Accr.Liabilities-Tools";#N/A,#N/A,FALSE,"2002 Accr.Liabilities-Inventory";#N/A,#N/A,FALSE,"21218000 Inovices Receipts";#N/A,#N/A,FALSE,"21412061 Tax Payable-Income ";#N/A,#N/A,FALSE,"21412062 Tax Payable-Vat(In)";#N/A,#N/A,FALSE,"21412063 Tax Payable-Vat(Out)";#N/A,#N/A,FALSE,"21412064 Tax Pay-Come Out Vat";#N/A,#N/A,FALSE,"21412065Tax Payable-Paid Tax";#N/A,#N/A,FALSE,"21412071 Tax Payable-Ind";#N/A,#N/A,FALSE,"21412072 Tax Payable-Business";#N/A,#N/A,FALSE,"2131 Accrue Payroll";#N/A,#N/A,FALSE,"2139Other AP-BSI Prj";#N/A,#N/A,FALSE,"2171 Other AP-Misc";#N/A,#N/A,FALSE,"2421 Adv From Customer-Domestic";#N/A,#N/A,FALSE,"2422 Adv From Customer-Export";#N/A,#N/A,FALSE,"3001 Capital";#N/A,#N/A,FALSE,"3002 Capital Surplus";#N/A,#N/A,FALSE,"31013021-Reserve Fund";#N/A,#N/A,FALSE,"3110 Return Earning";#N/A,#N/A,FALSE,"5001 Sales-Bld Sys (Local)";#N/A,#N/A,FALSE,"5003 Sales-Service";#N/A,#N/A,FALSE,"5004 Sales-Bld Sys (Export)";#N/A,#N/A,FALSE,"5005 Sales-Incompany";#N/A,#N/A,FALSE,"5111 Sales Tax";#N/A,#N/A,FALSE,"5201 COGS (Local)-Building";#N/A,#N/A,FALSE,"5203 COGS-Service";#N/A,#N/A,FALSE,"5204 COGS (Export)-Building";#N/A,#N/A,FALSE,"5205 COGS-Intercompany";#N/A,#N/A,FALSE,"5301 PPV";#N/A,#N/A,FALSE,"5302 Material Usage Variance";#N/A,#N/A,FALSE,"5303 Physical Inv.Adjustment";#N/A,#N/A,FALSE,"5304 Factory Overhead Absorptio";#N/A,#N/A,FALSE,"52018680 Inc From Other Op";#N/A,#N/A,FALSE,"52118682 Exp From Other Op";#N/A,#N/A,FALSE,"5501 Non-operation Income";#N/A,#N/A,FALSE,"5601 Non-operation Expenses";#N/A,#N/A,FALSE,"59005900 Income Tax-?¡§??????";#N/A,#N/A,FALSE,"8227 Bank &amp; Financial Charges";#N/A,#N/A,FALSE,"8690 Interest Exp-Inc";#N/A,#N/A,FALSE,"8700Interest On Other Loans";#N/A,#N/A,FALSE,"8710 G&amp;L Foreign Exchange";#N/A,#N/A,FALSE,"9999-Interim Account"}</definedName>
    <definedName name="_GL53" localSheetId="6">#REF!</definedName>
    <definedName name="_GL53" localSheetId="11">#REF!</definedName>
    <definedName name="_GL53">#REF!</definedName>
    <definedName name="_GSRATES_1" hidden="1">"CT300001Latest          "</definedName>
    <definedName name="_GSRATES_2" hidden="1">"CT300001Latest          "</definedName>
    <definedName name="_GSRATES_3" hidden="1">"CT300001Latest          "</definedName>
    <definedName name="_GSRATES_4" hidden="1">"CT300001Latest          "</definedName>
    <definedName name="_GSRATES_COUNT" hidden="1">1</definedName>
    <definedName name="_GSRATESR_1" localSheetId="37" hidden="1">#REF!</definedName>
    <definedName name="_GSRATESR_1" localSheetId="23" hidden="1">#REF!</definedName>
    <definedName name="_GSRATESR_1" localSheetId="6" hidden="1">#REF!</definedName>
    <definedName name="_GSRATESR_1" localSheetId="11" hidden="1">#REF!</definedName>
    <definedName name="_GSRATESR_1" hidden="1">#REF!</definedName>
    <definedName name="_GUV95" localSheetId="37">#REF!</definedName>
    <definedName name="_GUV95" localSheetId="23">#REF!</definedName>
    <definedName name="_GUV95" localSheetId="6">#REF!</definedName>
    <definedName name="_GUV95" localSheetId="11">#REF!</definedName>
    <definedName name="_GUV95">#REF!</definedName>
    <definedName name="_GUV96" localSheetId="37">#REF!</definedName>
    <definedName name="_GUV96" localSheetId="23">#REF!</definedName>
    <definedName name="_GUV96" localSheetId="6">#REF!</definedName>
    <definedName name="_GUV96" localSheetId="11">#REF!</definedName>
    <definedName name="_GUV96">#REF!</definedName>
    <definedName name="_h" localSheetId="37" hidden="1">#REF!</definedName>
    <definedName name="_h" localSheetId="23" hidden="1">#REF!</definedName>
    <definedName name="_h" localSheetId="6" hidden="1">#REF!</definedName>
    <definedName name="_h" localSheetId="11" hidden="1">#REF!</definedName>
    <definedName name="_h" hidden="1">#REF!</definedName>
    <definedName name="_h2" hidden="1">{#N/A,#N/A,FALSE,"Virgin Flightdeck"}</definedName>
    <definedName name="_H2_1" hidden="1">{"'分公司销售'!$G$2:$G$9","'分公司销售'!$G$2:$G$9"}</definedName>
    <definedName name="_H2_2" hidden="1">{"'分公司销售'!$G$2:$G$9","'分公司销售'!$G$2:$G$9"}</definedName>
    <definedName name="_H2_3" hidden="1">{"'分公司销售'!$G$2:$G$9","'分公司销售'!$G$2:$G$9"}</definedName>
    <definedName name="_H2_4" hidden="1">{"'分公司销售'!$G$2:$G$9","'分公司销售'!$G$2:$G$9"}</definedName>
    <definedName name="_H2_5" hidden="1">{"'分公司销售'!$G$2:$G$9","'分公司销售'!$G$2:$G$9"}</definedName>
    <definedName name="_h3" hidden="1">{#N/A,#N/A,FALSE,"Virgin Flightdeck"}</definedName>
    <definedName name="_H65910" localSheetId="6">#REF!</definedName>
    <definedName name="_H65910" localSheetId="11">#REF!</definedName>
    <definedName name="_H65910">#REF!</definedName>
    <definedName name="_H95910" localSheetId="6">#REF!</definedName>
    <definedName name="_H95910" localSheetId="11">#REF!</definedName>
    <definedName name="_H95910">#REF!</definedName>
    <definedName name="_HFX112" localSheetId="37">#REF!</definedName>
    <definedName name="_HFX112" localSheetId="23">#REF!</definedName>
    <definedName name="_HFX112" localSheetId="6">#REF!</definedName>
    <definedName name="_HFX112" localSheetId="11">#REF!</definedName>
    <definedName name="_HFX112">#REF!</definedName>
    <definedName name="_HFX201" localSheetId="37">#REF!</definedName>
    <definedName name="_HFX201" localSheetId="23">#REF!</definedName>
    <definedName name="_HFX201" localSheetId="6">#REF!</definedName>
    <definedName name="_HFX201" localSheetId="11">#REF!</definedName>
    <definedName name="_HFX201">#REF!</definedName>
    <definedName name="_HFX202" localSheetId="37">#REF!</definedName>
    <definedName name="_HFX202" localSheetId="23">#REF!</definedName>
    <definedName name="_HFX202" localSheetId="6">#REF!</definedName>
    <definedName name="_HFX202" localSheetId="11">#REF!</definedName>
    <definedName name="_HFX202">#REF!</definedName>
    <definedName name="_HFX203" localSheetId="37">#REF!</definedName>
    <definedName name="_HFX203" localSheetId="23">#REF!</definedName>
    <definedName name="_HFX203" localSheetId="6">#REF!</definedName>
    <definedName name="_HFX203" localSheetId="11">#REF!</definedName>
    <definedName name="_HFX203">#REF!</definedName>
    <definedName name="_HFX204" localSheetId="37">#REF!</definedName>
    <definedName name="_HFX204" localSheetId="23">#REF!</definedName>
    <definedName name="_HFX204" localSheetId="6">#REF!</definedName>
    <definedName name="_HFX204" localSheetId="11">#REF!</definedName>
    <definedName name="_HFX204">#REF!</definedName>
    <definedName name="_HFX205" localSheetId="37">#REF!</definedName>
    <definedName name="_HFX205" localSheetId="23">#REF!</definedName>
    <definedName name="_HFX205" localSheetId="6">#REF!</definedName>
    <definedName name="_HFX205" localSheetId="11">#REF!</definedName>
    <definedName name="_HFX205">#REF!</definedName>
    <definedName name="_HFX206" localSheetId="37">#REF!</definedName>
    <definedName name="_HFX206" localSheetId="23">#REF!</definedName>
    <definedName name="_HFX206" localSheetId="6">#REF!</definedName>
    <definedName name="_HFX206" localSheetId="11">#REF!</definedName>
    <definedName name="_HFX206">#REF!</definedName>
    <definedName name="_HFX207" localSheetId="37">#REF!</definedName>
    <definedName name="_HFX207" localSheetId="23">#REF!</definedName>
    <definedName name="_HFX207" localSheetId="6">#REF!</definedName>
    <definedName name="_HFX207" localSheetId="11">#REF!</definedName>
    <definedName name="_HFX207">#REF!</definedName>
    <definedName name="_HFX208" localSheetId="37">#REF!</definedName>
    <definedName name="_HFX208" localSheetId="23">#REF!</definedName>
    <definedName name="_HFX208" localSheetId="6">#REF!</definedName>
    <definedName name="_HFX208" localSheetId="11">#REF!</definedName>
    <definedName name="_HFX208">#REF!</definedName>
    <definedName name="_HFX209" localSheetId="37">#REF!</definedName>
    <definedName name="_HFX209" localSheetId="23">#REF!</definedName>
    <definedName name="_HFX209" localSheetId="6">#REF!</definedName>
    <definedName name="_HFX209" localSheetId="11">#REF!</definedName>
    <definedName name="_HFX209">#REF!</definedName>
    <definedName name="_HFX210" localSheetId="37">#REF!</definedName>
    <definedName name="_HFX210" localSheetId="23">#REF!</definedName>
    <definedName name="_HFX210" localSheetId="6">#REF!</definedName>
    <definedName name="_HFX210" localSheetId="11">#REF!</definedName>
    <definedName name="_HFX210">#REF!</definedName>
    <definedName name="_HFX211" localSheetId="37">#REF!</definedName>
    <definedName name="_HFX211" localSheetId="23">#REF!</definedName>
    <definedName name="_HFX211" localSheetId="6">#REF!</definedName>
    <definedName name="_HFX211" localSheetId="11">#REF!</definedName>
    <definedName name="_HFX211">#REF!</definedName>
    <definedName name="_HFX212" localSheetId="37">#REF!</definedName>
    <definedName name="_HFX212" localSheetId="23">#REF!</definedName>
    <definedName name="_HFX212" localSheetId="6">#REF!</definedName>
    <definedName name="_HFX212" localSheetId="11">#REF!</definedName>
    <definedName name="_HFX212">#REF!</definedName>
    <definedName name="_HKD0808" localSheetId="6">#REF!</definedName>
    <definedName name="_HKD0808" localSheetId="11">#REF!</definedName>
    <definedName name="_HKD0808">#REF!</definedName>
    <definedName name="_I2" hidden="1">{"PVGraph2",#N/A,FALSE,"PV Data"}</definedName>
    <definedName name="_i21" hidden="1">{"PVGraph2",#N/A,FALSE,"PV Data"}</definedName>
    <definedName name="_I22" hidden="1">{"PVGraph2",#N/A,FALSE,"PV Data"}</definedName>
    <definedName name="_i2211" hidden="1">{"PVGraph2",#N/A,FALSE,"PV Data"}</definedName>
    <definedName name="_i223" hidden="1">{"PVGraph2",#N/A,FALSE,"PV Data"}</definedName>
    <definedName name="_i23" hidden="1">{"PVGraph2",#N/A,FALSE,"PV Data"}</definedName>
    <definedName name="_i2323" hidden="1">{"PVGraph2",#N/A,FALSE,"PV Data"}</definedName>
    <definedName name="_i24" hidden="1">{"PVGraph2",#N/A,FALSE,"PV Data"}</definedName>
    <definedName name="_I3" hidden="1">{"PVGraph2",#N/A,FALSE,"PV Data"}</definedName>
    <definedName name="_i43556" localSheetId="37">#REF!</definedName>
    <definedName name="_i43556" localSheetId="23">#REF!</definedName>
    <definedName name="_i43556" localSheetId="6">#REF!</definedName>
    <definedName name="_i43556" localSheetId="11">#REF!</definedName>
    <definedName name="_i43556">#REF!</definedName>
    <definedName name="_i9" hidden="1">{#N/A,#N/A,FALSE,"P&amp;L Acc";#N/A,#N/A,FALSE,"I-B Rep";#N/A,#N/A,FALSE,"BS";#N/A,#N/A,FALSE,"C'flw St";#N/A,#N/A,FALSE,"FA Rep";#N/A,#N/A,FALSE,"H-C Cons";#N/A,#N/A,FALSE,"P&amp;L Var"}</definedName>
    <definedName name="_II2" hidden="1">{"PVGraph2",#N/A,FALSE,"PV Data"}</definedName>
    <definedName name="_int1" localSheetId="37">#REF!</definedName>
    <definedName name="_int1" localSheetId="23">#REF!</definedName>
    <definedName name="_int1" localSheetId="6">#REF!</definedName>
    <definedName name="_int1" localSheetId="11">#REF!</definedName>
    <definedName name="_int1">#REF!</definedName>
    <definedName name="_INT2" hidden="1">{#N/A,#N/A,TRUE,"일정"}</definedName>
    <definedName name="_int3" localSheetId="37">#REF!</definedName>
    <definedName name="_int3" localSheetId="23">#REF!</definedName>
    <definedName name="_int3" localSheetId="6">#REF!</definedName>
    <definedName name="_int3" localSheetId="11">#REF!</definedName>
    <definedName name="_int3">#REF!</definedName>
    <definedName name="_int4" localSheetId="37">#REF!</definedName>
    <definedName name="_int4" localSheetId="23">#REF!</definedName>
    <definedName name="_int4" localSheetId="6">#REF!</definedName>
    <definedName name="_int4" localSheetId="11">#REF!</definedName>
    <definedName name="_int4">#REF!</definedName>
    <definedName name="_int5" localSheetId="37">#REF!</definedName>
    <definedName name="_int5" localSheetId="23">#REF!</definedName>
    <definedName name="_int5" localSheetId="6">#REF!</definedName>
    <definedName name="_int5" localSheetId="11">#REF!</definedName>
    <definedName name="_int5">#REF!</definedName>
    <definedName name="_int6" localSheetId="37">#REF!</definedName>
    <definedName name="_int6" localSheetId="23">#REF!</definedName>
    <definedName name="_int6" localSheetId="6">#REF!</definedName>
    <definedName name="_int6" localSheetId="11">#REF!</definedName>
    <definedName name="_int6">#REF!</definedName>
    <definedName name="_Inv1" localSheetId="37">#REF!</definedName>
    <definedName name="_Inv1" localSheetId="23">#REF!</definedName>
    <definedName name="_Inv1" localSheetId="6">#REF!</definedName>
    <definedName name="_Inv1" localSheetId="11">#REF!</definedName>
    <definedName name="_Inv1">#REF!</definedName>
    <definedName name="_Inv2" localSheetId="37">#REF!</definedName>
    <definedName name="_Inv2" localSheetId="23">#REF!</definedName>
    <definedName name="_Inv2" localSheetId="6">#REF!</definedName>
    <definedName name="_Inv2" localSheetId="11">#REF!</definedName>
    <definedName name="_Inv2">#REF!</definedName>
    <definedName name="_IS04" hidden="1">{"M1Print",#N/A,FALSE,"M1"}</definedName>
    <definedName name="_J101"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J102" hidden="1">{#N/A,#N/A,FALSE,"a-f&amp;e";#N/A,#N/A,FALSE,"a-land";#N/A,#N/A,FALSE,"pl-deprec";#N/A,#N/A,FALSE,"pl-fa-disposals"}</definedName>
    <definedName name="_J103"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J104"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J105" hidden="1">{#N/A,#N/A,FALSE,"a-f&amp;e";#N/A,#N/A,FALSE,"a-land";#N/A,#N/A,FALSE,"pl-deprec";#N/A,#N/A,FALSE,"pl-fa-disposals"}</definedName>
    <definedName name="_J106"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j2" hidden="1">{"aeoc",#N/A,FALSE,"FORM1020";"aebu",#N/A,FALSE,"FORM1020";"webg",#N/A,FALSE,"FORM1020";"aegc",#N/A,FALSE,"FORM1020"}</definedName>
    <definedName name="_Jan03" localSheetId="6">#REF!</definedName>
    <definedName name="_Jan03" localSheetId="11">#REF!</definedName>
    <definedName name="_Jan03">#REF!</definedName>
    <definedName name="_jc2" localSheetId="37">SUBSTITUTE(SUBSTITUTE(SUBSTITUTE(SUBSTITUTE(SUBSTITUTE(SUBSTITUTE(#REF!,"上海",""),"有限",""),"责任",""),"公司",""),"（",""),"）","")</definedName>
    <definedName name="_jc2" localSheetId="23">SUBSTITUTE(SUBSTITUTE(SUBSTITUTE(SUBSTITUTE(SUBSTITUTE(SUBSTITUTE(#REF!,"上海",""),"有限",""),"责任",""),"公司",""),"（",""),"）","")</definedName>
    <definedName name="_jc2" localSheetId="6">SUBSTITUTE(SUBSTITUTE(SUBSTITUTE(SUBSTITUTE(SUBSTITUTE(SUBSTITUTE(#REF!,"上海",""),"有限",""),"责任",""),"公司",""),"（",""),"）","")</definedName>
    <definedName name="_jc2" localSheetId="11">SUBSTITUTE(SUBSTITUTE(SUBSTITUTE(SUBSTITUTE(SUBSTITUTE(SUBSTITUTE(#REF!,"上海",""),"有限",""),"责任",""),"公司",""),"（",""),"）","")</definedName>
    <definedName name="_jc2">SUBSTITUTE(SUBSTITUTE(SUBSTITUTE(SUBSTITUTE(SUBSTITUTE(SUBSTITUTE(#REF!,"上海",""),"有限",""),"责任",""),"公司",""),"（",""),"）","")</definedName>
    <definedName name="_jjj" localSheetId="37" hidden="1">#REF!</definedName>
    <definedName name="_jjj" localSheetId="23" hidden="1">#REF!</definedName>
    <definedName name="_jjj" localSheetId="6" hidden="1">#REF!</definedName>
    <definedName name="_jjj" localSheetId="11" hidden="1">#REF!</definedName>
    <definedName name="_jjj" hidden="1">#REF!</definedName>
    <definedName name="_jjj1" hidden="1">{#N/A,#N/A,FALSE,"P&amp;L Acc";#N/A,#N/A,FALSE,"P&amp;L Var";#N/A,#N/A,FALSE,"I-B Rep";#N/A,#N/A,FALSE,"BS";#N/A,#N/A,FALSE,"C'flw St";#N/A,#N/A,FALSE,"H-C Cons";#N/A,#N/A,FALSE,"FA Rep"}</definedName>
    <definedName name="_jjj2" hidden="1">{#N/A,#N/A,FALSE,"P&amp;L Acc";#N/A,#N/A,FALSE,"P&amp;L Var";#N/A,#N/A,FALSE,"I-B Rep";#N/A,#N/A,FALSE,"BS";#N/A,#N/A,FALSE,"C'flw St";#N/A,#N/A,FALSE,"H-C Cons";#N/A,#N/A,FALSE,"FA Rep"}</definedName>
    <definedName name="_jp1" localSheetId="6">#REF!</definedName>
    <definedName name="_jp1" localSheetId="11">#REF!</definedName>
    <definedName name="_jp1">#REF!</definedName>
    <definedName name="_jp2" localSheetId="6">#REF!</definedName>
    <definedName name="_jp2" localSheetId="11">#REF!</definedName>
    <definedName name="_jp2">#REF!</definedName>
    <definedName name="_jp3" localSheetId="6">#REF!</definedName>
    <definedName name="_jp3" localSheetId="11">#REF!</definedName>
    <definedName name="_jp3">#REF!</definedName>
    <definedName name="_jsw2" localSheetId="6">#REF!</definedName>
    <definedName name="_jsw2" localSheetId="11">#REF!</definedName>
    <definedName name="_jsw2">#REF!</definedName>
    <definedName name="_JV0202">"jrl"</definedName>
    <definedName name="_jv2" localSheetId="6">#REF!</definedName>
    <definedName name="_jv2" localSheetId="11">#REF!</definedName>
    <definedName name="_jv2">#REF!</definedName>
    <definedName name="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k1" localSheetId="37" hidden="1">#REF!</definedName>
    <definedName name="_k1" localSheetId="23" hidden="1">#REF!</definedName>
    <definedName name="_k1" localSheetId="6" hidden="1">#REF!</definedName>
    <definedName name="_k1" localSheetId="11" hidden="1">#REF!</definedName>
    <definedName name="_k1" hidden="1">#REF!</definedName>
    <definedName name="_k2" localSheetId="6">#REF!</definedName>
    <definedName name="_k2" localSheetId="11">#REF!</definedName>
    <definedName name="_k2">#REF!</definedName>
    <definedName name="_K201" hidden="1">{#N/A,#N/A,FALSE,"COVER";#N/A,#N/A,FALSE,"0";#N/A,#N/A,FALSE,"1";#N/A,#N/A,FALSE,"2";#N/A,#N/A,FALSE,"3";#N/A,#N/A,FALSE,"4";#N/A,#N/A,FALSE,"5";#N/A,#N/A,FALSE,"6";#N/A,#N/A,FALSE,"7";#N/A,#N/A,FALSE,"8";#N/A,#N/A,FALSE,"9";#N/A,#N/A,FALSE,"10";#N/A,#N/A,FALSE,"11"}</definedName>
    <definedName name="_K3" hidden="1">{#N/A,#N/A,FALSE,"COVER";#N/A,#N/A,FALSE,"0";#N/A,#N/A,FALSE,"1";#N/A,#N/A,FALSE,"2";#N/A,#N/A,FALSE,"3";#N/A,#N/A,FALSE,"4";#N/A,#N/A,FALSE,"5";#N/A,#N/A,FALSE,"6";#N/A,#N/A,FALSE,"7";#N/A,#N/A,FALSE,"8";#N/A,#N/A,FALSE,"9";#N/A,#N/A,FALSE,"10";#N/A,#N/A,FALSE,"11"}</definedName>
    <definedName name="_K4" localSheetId="6">#REF!</definedName>
    <definedName name="_K4" localSheetId="11">#REF!</definedName>
    <definedName name="_K4">#REF!</definedName>
    <definedName name="_k7" hidden="1">{#N/A,#N/A,FALSE,"단축1";#N/A,#N/A,FALSE,"단축2";#N/A,#N/A,FALSE,"단축3";#N/A,#N/A,FALSE,"장축";#N/A,#N/A,FALSE,"4WD"}</definedName>
    <definedName name="_k8" hidden="1">{#N/A,#N/A,FALSE,"단축1";#N/A,#N/A,FALSE,"단축2";#N/A,#N/A,FALSE,"단축3";#N/A,#N/A,FALSE,"장축";#N/A,#N/A,FALSE,"4WD"}</definedName>
    <definedName name="_k9" hidden="1">{#N/A,#N/A,FALSE,"단축1";#N/A,#N/A,FALSE,"단축2";#N/A,#N/A,FALSE,"단축3";#N/A,#N/A,FALSE,"장축";#N/A,#N/A,FALSE,"4WD"}</definedName>
    <definedName name="_K99" localSheetId="37">#REF!,#REF!</definedName>
    <definedName name="_K99" localSheetId="23">#REF!,#REF!</definedName>
    <definedName name="_K99" localSheetId="6">#REF!,#REF!</definedName>
    <definedName name="_K99" localSheetId="11">#REF!,#REF!</definedName>
    <definedName name="_K99">#REF!,#REF!</definedName>
    <definedName name="_KA1" hidden="1">{#N/A,#N/A,FALSE,"Sheet1"}</definedName>
    <definedName name="_KE3" localSheetId="37" hidden="1">#REF!</definedName>
    <definedName name="_KE3" localSheetId="23" hidden="1">#REF!</definedName>
    <definedName name="_KE3" localSheetId="6" hidden="1">#REF!</definedName>
    <definedName name="_KE3" localSheetId="11" hidden="1">#REF!</definedName>
    <definedName name="_KE3" hidden="1">#REF!</definedName>
    <definedName name="_KE5" localSheetId="37" hidden="1">#REF!</definedName>
    <definedName name="_KE5" localSheetId="23" hidden="1">#REF!</definedName>
    <definedName name="_KE5" localSheetId="6" hidden="1">#REF!</definedName>
    <definedName name="_KE5" localSheetId="11" hidden="1">#REF!</definedName>
    <definedName name="_KE5" hidden="1">#REF!</definedName>
    <definedName name="_KE6" localSheetId="37" hidden="1">#REF!</definedName>
    <definedName name="_KE6" localSheetId="23" hidden="1">#REF!</definedName>
    <definedName name="_KE6" localSheetId="6" hidden="1">#REF!</definedName>
    <definedName name="_KE6" localSheetId="11" hidden="1">#REF!</definedName>
    <definedName name="_KE6" hidden="1">#REF!</definedName>
    <definedName name="_KE8" localSheetId="37" hidden="1">#REF!</definedName>
    <definedName name="_KE8" localSheetId="23" hidden="1">#REF!</definedName>
    <definedName name="_KE8" localSheetId="6" hidden="1">#REF!</definedName>
    <definedName name="_KE8" localSheetId="11" hidden="1">#REF!</definedName>
    <definedName name="_KE8" hidden="1">#REF!</definedName>
    <definedName name="_KE89" localSheetId="6" hidden="1">#REF!</definedName>
    <definedName name="_KE89" localSheetId="11" hidden="1">#REF!</definedName>
    <definedName name="_KE89" hidden="1">#REF!</definedName>
    <definedName name="_KEY" localSheetId="37" hidden="1">#REF!</definedName>
    <definedName name="_KEY" localSheetId="23" hidden="1">#REF!</definedName>
    <definedName name="_KEY" localSheetId="6" hidden="1">#REF!</definedName>
    <definedName name="_KEY" localSheetId="11" hidden="1">#REF!</definedName>
    <definedName name="_KEY" hidden="1">#REF!</definedName>
    <definedName name="_Key1" localSheetId="37" hidden="1">#REF!</definedName>
    <definedName name="_Key1" localSheetId="23" hidden="1">#REF!</definedName>
    <definedName name="_Key1" localSheetId="6" hidden="1">#REF!</definedName>
    <definedName name="_Key1" localSheetId="11" hidden="1">#REF!</definedName>
    <definedName name="_Key1" hidden="1">#REF!</definedName>
    <definedName name="_key11" localSheetId="37" hidden="1">#REF!</definedName>
    <definedName name="_key11" localSheetId="23" hidden="1">#REF!</definedName>
    <definedName name="_key11" localSheetId="6" hidden="1">#REF!</definedName>
    <definedName name="_key11" localSheetId="11" hidden="1">#REF!</definedName>
    <definedName name="_key11" hidden="1">#REF!</definedName>
    <definedName name="_key12" localSheetId="37" hidden="1">#REF!</definedName>
    <definedName name="_key12" localSheetId="23" hidden="1">#REF!</definedName>
    <definedName name="_key12" localSheetId="6" hidden="1">#REF!</definedName>
    <definedName name="_key12" localSheetId="11" hidden="1">#REF!</definedName>
    <definedName name="_key12" hidden="1">#REF!</definedName>
    <definedName name="_KEY123" localSheetId="37" hidden="1">#REF!</definedName>
    <definedName name="_KEY123" localSheetId="23" hidden="1">#REF!</definedName>
    <definedName name="_KEY123" localSheetId="6" hidden="1">#REF!</definedName>
    <definedName name="_KEY123" localSheetId="11" hidden="1">#REF!</definedName>
    <definedName name="_KEY123" hidden="1">#REF!</definedName>
    <definedName name="_KEY1234" localSheetId="6" hidden="1">#REF!</definedName>
    <definedName name="_KEY1234" localSheetId="11" hidden="1">#REF!</definedName>
    <definedName name="_KEY1234" hidden="1">#REF!</definedName>
    <definedName name="_key1521" localSheetId="37" hidden="1">#REF!</definedName>
    <definedName name="_key1521" localSheetId="23" hidden="1">#REF!</definedName>
    <definedName name="_key1521" localSheetId="6" hidden="1">#REF!</definedName>
    <definedName name="_key1521" localSheetId="11" hidden="1">#REF!</definedName>
    <definedName name="_key1521" hidden="1">#REF!</definedName>
    <definedName name="_Key2" localSheetId="37" hidden="1">#REF!</definedName>
    <definedName name="_Key2" localSheetId="23" hidden="1">#REF!</definedName>
    <definedName name="_Key2" localSheetId="6" hidden="1">#REF!</definedName>
    <definedName name="_Key2" localSheetId="11" hidden="1">#REF!</definedName>
    <definedName name="_Key2" hidden="1">#REF!</definedName>
    <definedName name="_key3" localSheetId="37" hidden="1">#REF!</definedName>
    <definedName name="_key3" localSheetId="23" hidden="1">#REF!</definedName>
    <definedName name="_key3" localSheetId="6" hidden="1">#REF!</definedName>
    <definedName name="_key3" localSheetId="11" hidden="1">#REF!</definedName>
    <definedName name="_key3" hidden="1">#REF!</definedName>
    <definedName name="_KEY4" localSheetId="37" hidden="1">#REF!</definedName>
    <definedName name="_KEY4" localSheetId="23" hidden="1">#REF!</definedName>
    <definedName name="_KEY4" localSheetId="6" hidden="1">#REF!</definedName>
    <definedName name="_KEY4" localSheetId="11" hidden="1">#REF!</definedName>
    <definedName name="_KEY4" hidden="1">#REF!</definedName>
    <definedName name="_KEY5" localSheetId="37" hidden="1">#REF!</definedName>
    <definedName name="_KEY5" localSheetId="23" hidden="1">#REF!</definedName>
    <definedName name="_KEY5" localSheetId="6" hidden="1">#REF!</definedName>
    <definedName name="_KEY5" localSheetId="11" hidden="1">#REF!</definedName>
    <definedName name="_KEY5" hidden="1">#REF!</definedName>
    <definedName name="_KEY6" localSheetId="37" hidden="1">#REF!</definedName>
    <definedName name="_KEY6" localSheetId="23" hidden="1">#REF!</definedName>
    <definedName name="_KEY6" localSheetId="6" hidden="1">#REF!</definedName>
    <definedName name="_KEY6" localSheetId="11" hidden="1">#REF!</definedName>
    <definedName name="_KEY6" hidden="1">#REF!</definedName>
    <definedName name="_KEY7" localSheetId="37" hidden="1">#REF!</definedName>
    <definedName name="_KEY7" localSheetId="23" hidden="1">#REF!</definedName>
    <definedName name="_KEY7" localSheetId="6" hidden="1">#REF!</definedName>
    <definedName name="_KEY7" localSheetId="11" hidden="1">#REF!</definedName>
    <definedName name="_KEY7" hidden="1">#REF!</definedName>
    <definedName name="_key77" localSheetId="37" hidden="1">#REF!</definedName>
    <definedName name="_key77" localSheetId="23" hidden="1">#REF!</definedName>
    <definedName name="_key77" localSheetId="6" hidden="1">#REF!</definedName>
    <definedName name="_key77" localSheetId="11" hidden="1">#REF!</definedName>
    <definedName name="_key77" hidden="1">#REF!</definedName>
    <definedName name="_key8" localSheetId="37" hidden="1">#REF!</definedName>
    <definedName name="_key8" localSheetId="23" hidden="1">#REF!</definedName>
    <definedName name="_key8" localSheetId="6" hidden="1">#REF!</definedName>
    <definedName name="_key8" localSheetId="11" hidden="1">#REF!</definedName>
    <definedName name="_key8" hidden="1">#REF!</definedName>
    <definedName name="_KEY90" localSheetId="37" hidden="1">#REF!</definedName>
    <definedName name="_KEY90" localSheetId="23" hidden="1">#REF!</definedName>
    <definedName name="_KEY90" localSheetId="6" hidden="1">#REF!</definedName>
    <definedName name="_KEY90" localSheetId="11" hidden="1">#REF!</definedName>
    <definedName name="_KEY90" hidden="1">#REF!</definedName>
    <definedName name="_KI9" hidden="1">{#N/A,#N/A,TRUE,"Y생산";#N/A,#N/A,TRUE,"Y판매";#N/A,#N/A,TRUE,"Y총물량";#N/A,#N/A,TRUE,"Y능력";#N/A,#N/A,TRUE,"YKD"}</definedName>
    <definedName name="_kk2">#N/A</definedName>
    <definedName name="_kk3">#N/A</definedName>
    <definedName name="_KKK1" localSheetId="37" hidden="1">#REF!</definedName>
    <definedName name="_KKK1" localSheetId="23" hidden="1">#REF!</definedName>
    <definedName name="_KKK1" localSheetId="6" hidden="1">#REF!</definedName>
    <definedName name="_KKK1" localSheetId="11" hidden="1">#REF!</definedName>
    <definedName name="_KKK1" hidden="1">#REF!</definedName>
    <definedName name="_KKK2" localSheetId="37" hidden="1">#REF!</definedName>
    <definedName name="_KKK2" localSheetId="23" hidden="1">#REF!</definedName>
    <definedName name="_KKK2" localSheetId="6" hidden="1">#REF!</definedName>
    <definedName name="_KKK2" localSheetId="11" hidden="1">#REF!</definedName>
    <definedName name="_KKK2" hidden="1">#REF!</definedName>
    <definedName name="_klkl" localSheetId="6" hidden="1">#REF!</definedName>
    <definedName name="_klkl" localSheetId="11" hidden="1">#REF!</definedName>
    <definedName name="_klkl" hidden="1">#REF!</definedName>
    <definedName name="_ksajdhlg" hidden="1">{#N/A,#N/A,FALSE,"UNIT";#N/A,#N/A,FALSE,"UNIT";#N/A,#N/A,FALSE,"계정"}</definedName>
    <definedName name="_ksdjfg" hidden="1">{#N/A,#N/A,FALSE,"UNIT";#N/A,#N/A,FALSE,"UNIT";#N/A,#N/A,FALSE,"계정"}</definedName>
    <definedName name="_L2" localSheetId="6" hidden="1">#REF!</definedName>
    <definedName name="_L2" localSheetId="11" hidden="1">#REF!</definedName>
    <definedName name="_L2" hidden="1">#REF!</definedName>
    <definedName name="_laskdjflk" hidden="1">{#N/A,#N/A,FALSE,"UNIT";#N/A,#N/A,FALSE,"UNIT";#N/A,#N/A,FALSE,"계정"}</definedName>
    <definedName name="_LF12" localSheetId="37" hidden="1">#REF!</definedName>
    <definedName name="_LF12" localSheetId="23" hidden="1">#REF!</definedName>
    <definedName name="_LF12" localSheetId="6" hidden="1">#REF!</definedName>
    <definedName name="_LF12" localSheetId="11" hidden="1">#REF!</definedName>
    <definedName name="_LF12" hidden="1">#REF!</definedName>
    <definedName name="_liu01" localSheetId="37">#REF!</definedName>
    <definedName name="_liu01" localSheetId="23">#REF!</definedName>
    <definedName name="_liu01" localSheetId="6">#REF!</definedName>
    <definedName name="_liu01" localSheetId="11">#REF!</definedName>
    <definedName name="_liu01">#REF!</definedName>
    <definedName name="_ljd2" localSheetId="6">#REF!</definedName>
    <definedName name="_ljd2" localSheetId="11">#REF!</definedName>
    <definedName name="_ljd2">#REF!</definedName>
    <definedName name="_ljj2" localSheetId="6">#REF!</definedName>
    <definedName name="_ljj2" localSheetId="11">#REF!</definedName>
    <definedName name="_ljj2">#REF!</definedName>
    <definedName name="_LPS2" hidden="1">{#N/A,#N/A,FALSE,"단축1";#N/A,#N/A,FALSE,"단축2";#N/A,#N/A,FALSE,"단축3";#N/A,#N/A,FALSE,"장축";#N/A,#N/A,FALSE,"4WD"}</definedName>
    <definedName name="_LYP1" localSheetId="37">#REF!</definedName>
    <definedName name="_LYP1" localSheetId="23">#REF!</definedName>
    <definedName name="_LYP1" localSheetId="6">#REF!</definedName>
    <definedName name="_LYP1" localSheetId="11">#REF!</definedName>
    <definedName name="_LYP1">#REF!</definedName>
    <definedName name="_LYP2" localSheetId="37">#REF!</definedName>
    <definedName name="_LYP2" localSheetId="23">#REF!</definedName>
    <definedName name="_LYP2" localSheetId="6">#REF!</definedName>
    <definedName name="_LYP2" localSheetId="11">#REF!</definedName>
    <definedName name="_LYP2">#REF!</definedName>
    <definedName name="_LYP3" localSheetId="37">#REF!</definedName>
    <definedName name="_LYP3" localSheetId="23">#REF!</definedName>
    <definedName name="_LYP3" localSheetId="6">#REF!</definedName>
    <definedName name="_LYP3" localSheetId="11">#REF!</definedName>
    <definedName name="_LYP3">#REF!</definedName>
    <definedName name="_LYP4" localSheetId="37">#REF!</definedName>
    <definedName name="_LYP4" localSheetId="23">#REF!</definedName>
    <definedName name="_LYP4" localSheetId="6">#REF!</definedName>
    <definedName name="_LYP4" localSheetId="11">#REF!</definedName>
    <definedName name="_LYP4">#REF!</definedName>
    <definedName name="_LYP5" localSheetId="37">#REF!</definedName>
    <definedName name="_LYP5" localSheetId="23">#REF!</definedName>
    <definedName name="_LYP5" localSheetId="6">#REF!</definedName>
    <definedName name="_LYP5" localSheetId="11">#REF!</definedName>
    <definedName name="_LYP5">#REF!</definedName>
    <definedName name="_LYP6" localSheetId="37">#REF!</definedName>
    <definedName name="_LYP6" localSheetId="23">#REF!</definedName>
    <definedName name="_LYP6" localSheetId="6">#REF!</definedName>
    <definedName name="_LYP6" localSheetId="11">#REF!</definedName>
    <definedName name="_LYP6">#REF!</definedName>
    <definedName name="_LYP9" localSheetId="37">#REF!</definedName>
    <definedName name="_LYP9" localSheetId="23">#REF!</definedName>
    <definedName name="_LYP9" localSheetId="6">#REF!</definedName>
    <definedName name="_LYP9" localSheetId="11">#REF!</definedName>
    <definedName name="_LYP9">#REF!</definedName>
    <definedName name="_m" localSheetId="37" hidden="1">#REF!</definedName>
    <definedName name="_m" localSheetId="23" hidden="1">#REF!</definedName>
    <definedName name="_m" localSheetId="6" hidden="1">#REF!</definedName>
    <definedName name="_m" localSheetId="11" hidden="1">#REF!</definedName>
    <definedName name="_m" hidden="1">#REF!</definedName>
    <definedName name="_M1" localSheetId="6" hidden="1">#REF!</definedName>
    <definedName name="_M1" localSheetId="11" hidden="1">#REF!</definedName>
    <definedName name="_M1" hidden="1">#REF!</definedName>
    <definedName name="_M2" localSheetId="6" hidden="1">#REF!</definedName>
    <definedName name="_M2" localSheetId="11" hidden="1">#REF!</definedName>
    <definedName name="_M2" hidden="1">#REF!</definedName>
    <definedName name="_M7211" localSheetId="6">#REF!</definedName>
    <definedName name="_M7211" localSheetId="11">#REF!</definedName>
    <definedName name="_M7211">#REF!</definedName>
    <definedName name="_MAN1" localSheetId="6">#REF!</definedName>
    <definedName name="_MAN1" localSheetId="11">#REF!</definedName>
    <definedName name="_MAN1">#REF!</definedName>
    <definedName name="_Mar03" localSheetId="6">#REF!</definedName>
    <definedName name="_Mar03" localSheetId="11">#REF!</definedName>
    <definedName name="_Mar03">#REF!</definedName>
    <definedName name="_MIN0698" localSheetId="37">#REF!</definedName>
    <definedName name="_MIN0698" localSheetId="23">#REF!</definedName>
    <definedName name="_MIN0698" localSheetId="6">#REF!</definedName>
    <definedName name="_MIN0698" localSheetId="11">#REF!</definedName>
    <definedName name="_MIN0698">#REF!</definedName>
    <definedName name="_MIS1" localSheetId="6">#REF!</definedName>
    <definedName name="_MIS1" localSheetId="11">#REF!</definedName>
    <definedName name="_MIS1">#REF!</definedName>
    <definedName name="_MIS10" localSheetId="6">#REF!</definedName>
    <definedName name="_MIS10" localSheetId="11">#REF!</definedName>
    <definedName name="_MIS10">#REF!</definedName>
    <definedName name="_MIS11" localSheetId="6">#REF!</definedName>
    <definedName name="_MIS11" localSheetId="11">#REF!</definedName>
    <definedName name="_MIS11">#REF!</definedName>
    <definedName name="_MIS12" localSheetId="6">#REF!</definedName>
    <definedName name="_MIS12" localSheetId="11">#REF!</definedName>
    <definedName name="_MIS12">#REF!</definedName>
    <definedName name="_MIS13" localSheetId="6">#REF!</definedName>
    <definedName name="_MIS13" localSheetId="11">#REF!</definedName>
    <definedName name="_MIS13">#REF!</definedName>
    <definedName name="_MIS14" localSheetId="6">#REF!</definedName>
    <definedName name="_MIS14" localSheetId="11">#REF!</definedName>
    <definedName name="_MIS14">#REF!</definedName>
    <definedName name="_MIS15" localSheetId="6">#REF!</definedName>
    <definedName name="_MIS15" localSheetId="11">#REF!</definedName>
    <definedName name="_MIS15">#REF!</definedName>
    <definedName name="_MIS16" localSheetId="6">#REF!</definedName>
    <definedName name="_MIS16" localSheetId="11">#REF!</definedName>
    <definedName name="_MIS16">#REF!</definedName>
    <definedName name="_MIS17" localSheetId="6">#REF!</definedName>
    <definedName name="_MIS17" localSheetId="11">#REF!</definedName>
    <definedName name="_MIS17">#REF!</definedName>
    <definedName name="_MIS18" localSheetId="6">#REF!</definedName>
    <definedName name="_MIS18" localSheetId="11">#REF!</definedName>
    <definedName name="_MIS18">#REF!</definedName>
    <definedName name="_MIS19" localSheetId="6">#REF!</definedName>
    <definedName name="_MIS19" localSheetId="11">#REF!</definedName>
    <definedName name="_MIS19">#REF!</definedName>
    <definedName name="_MIS2" localSheetId="6">#REF!</definedName>
    <definedName name="_MIS2" localSheetId="11">#REF!</definedName>
    <definedName name="_MIS2">#REF!</definedName>
    <definedName name="_MIS20" localSheetId="6">#REF!</definedName>
    <definedName name="_MIS20" localSheetId="11">#REF!</definedName>
    <definedName name="_MIS20">#REF!</definedName>
    <definedName name="_MIS21" localSheetId="6">#REF!</definedName>
    <definedName name="_MIS21" localSheetId="11">#REF!</definedName>
    <definedName name="_MIS21">#REF!</definedName>
    <definedName name="_MIS22" localSheetId="6">#REF!</definedName>
    <definedName name="_MIS22" localSheetId="11">#REF!</definedName>
    <definedName name="_MIS22">#REF!</definedName>
    <definedName name="_MIS23" localSheetId="6">#REF!</definedName>
    <definedName name="_MIS23" localSheetId="11">#REF!</definedName>
    <definedName name="_MIS23">#REF!</definedName>
    <definedName name="_MIS26" localSheetId="6">#REF!</definedName>
    <definedName name="_MIS26" localSheetId="11">#REF!</definedName>
    <definedName name="_MIS26">#REF!</definedName>
    <definedName name="_MIS27" localSheetId="6">#REF!</definedName>
    <definedName name="_MIS27" localSheetId="11">#REF!</definedName>
    <definedName name="_MIS27">#REF!</definedName>
    <definedName name="_MIS29" localSheetId="6">#REF!</definedName>
    <definedName name="_MIS29" localSheetId="11">#REF!</definedName>
    <definedName name="_MIS29">#REF!</definedName>
    <definedName name="_MIS3" localSheetId="6">#REF!</definedName>
    <definedName name="_MIS3" localSheetId="11">#REF!</definedName>
    <definedName name="_MIS3">#REF!</definedName>
    <definedName name="_MIS30" localSheetId="6">#REF!</definedName>
    <definedName name="_MIS30" localSheetId="11">#REF!</definedName>
    <definedName name="_MIS30">#REF!</definedName>
    <definedName name="_MIS31" localSheetId="6">#REF!</definedName>
    <definedName name="_MIS31" localSheetId="11">#REF!</definedName>
    <definedName name="_MIS31">#REF!</definedName>
    <definedName name="_MIS32" localSheetId="6">#REF!</definedName>
    <definedName name="_MIS32" localSheetId="11">#REF!</definedName>
    <definedName name="_MIS32">#REF!</definedName>
    <definedName name="_MIS33" localSheetId="6">#REF!</definedName>
    <definedName name="_MIS33" localSheetId="11">#REF!</definedName>
    <definedName name="_MIS33">#REF!</definedName>
    <definedName name="_MIS34" localSheetId="6">#REF!</definedName>
    <definedName name="_MIS34" localSheetId="11">#REF!</definedName>
    <definedName name="_MIS34">#REF!</definedName>
    <definedName name="_MIS35" localSheetId="6">#REF!</definedName>
    <definedName name="_MIS35" localSheetId="11">#REF!</definedName>
    <definedName name="_MIS35">#REF!</definedName>
    <definedName name="_MIS36" localSheetId="6">#REF!</definedName>
    <definedName name="_MIS36" localSheetId="11">#REF!</definedName>
    <definedName name="_MIS36">#REF!</definedName>
    <definedName name="_MIS37" localSheetId="6">#REF!</definedName>
    <definedName name="_MIS37" localSheetId="11">#REF!</definedName>
    <definedName name="_MIS37">#REF!</definedName>
    <definedName name="_MIS38" localSheetId="6">#REF!</definedName>
    <definedName name="_MIS38" localSheetId="11">#REF!</definedName>
    <definedName name="_MIS38">#REF!</definedName>
    <definedName name="_MIS39" localSheetId="6">#REF!</definedName>
    <definedName name="_MIS39" localSheetId="11">#REF!</definedName>
    <definedName name="_MIS39">#REF!</definedName>
    <definedName name="_MIS4" localSheetId="6">#REF!</definedName>
    <definedName name="_MIS4" localSheetId="11">#REF!</definedName>
    <definedName name="_MIS4">#REF!</definedName>
    <definedName name="_MIS40" localSheetId="6">#REF!</definedName>
    <definedName name="_MIS40" localSheetId="11">#REF!</definedName>
    <definedName name="_MIS40">#REF!</definedName>
    <definedName name="_MIS41" localSheetId="6">#REF!</definedName>
    <definedName name="_MIS41" localSheetId="11">#REF!</definedName>
    <definedName name="_MIS41">#REF!</definedName>
    <definedName name="_MIS44" localSheetId="6">#REF!</definedName>
    <definedName name="_MIS44" localSheetId="11">#REF!</definedName>
    <definedName name="_MIS44">#REF!</definedName>
    <definedName name="_MIS45" localSheetId="6">#REF!</definedName>
    <definedName name="_MIS45" localSheetId="11">#REF!</definedName>
    <definedName name="_MIS45">#REF!</definedName>
    <definedName name="_MIS46" localSheetId="6">#REF!</definedName>
    <definedName name="_MIS46" localSheetId="11">#REF!</definedName>
    <definedName name="_MIS46">#REF!</definedName>
    <definedName name="_MIS47" localSheetId="6">#REF!</definedName>
    <definedName name="_MIS47" localSheetId="11">#REF!</definedName>
    <definedName name="_MIS47">#REF!</definedName>
    <definedName name="_MIS48" localSheetId="6">#REF!</definedName>
    <definedName name="_MIS48" localSheetId="11">#REF!</definedName>
    <definedName name="_MIS48">#REF!</definedName>
    <definedName name="_MIS49" localSheetId="6">#REF!</definedName>
    <definedName name="_MIS49" localSheetId="11">#REF!</definedName>
    <definedName name="_MIS49">#REF!</definedName>
    <definedName name="_MIS5" localSheetId="6">#REF!</definedName>
    <definedName name="_MIS5" localSheetId="11">#REF!</definedName>
    <definedName name="_MIS5">#REF!</definedName>
    <definedName name="_MIS50" localSheetId="6">#REF!</definedName>
    <definedName name="_MIS50" localSheetId="11">#REF!</definedName>
    <definedName name="_MIS50">#REF!</definedName>
    <definedName name="_MIS51" localSheetId="6">#REF!</definedName>
    <definedName name="_MIS51" localSheetId="11">#REF!</definedName>
    <definedName name="_MIS51">#REF!</definedName>
    <definedName name="_MIS52" localSheetId="6">#REF!</definedName>
    <definedName name="_MIS52" localSheetId="11">#REF!</definedName>
    <definedName name="_MIS52">#REF!</definedName>
    <definedName name="_MIS53" localSheetId="6">#REF!</definedName>
    <definedName name="_MIS53" localSheetId="11">#REF!</definedName>
    <definedName name="_MIS53">#REF!</definedName>
    <definedName name="_MIS54" localSheetId="6">#REF!</definedName>
    <definedName name="_MIS54" localSheetId="11">#REF!</definedName>
    <definedName name="_MIS54">#REF!</definedName>
    <definedName name="_MIS55" localSheetId="6">#REF!</definedName>
    <definedName name="_MIS55" localSheetId="11">#REF!</definedName>
    <definedName name="_MIS55">#REF!</definedName>
    <definedName name="_MIS56" localSheetId="6">#REF!</definedName>
    <definedName name="_MIS56" localSheetId="11">#REF!</definedName>
    <definedName name="_MIS56">#REF!</definedName>
    <definedName name="_MIS58" localSheetId="6">#REF!</definedName>
    <definedName name="_MIS58" localSheetId="11">#REF!</definedName>
    <definedName name="_MIS58">#REF!</definedName>
    <definedName name="_MIS59" localSheetId="6">#REF!</definedName>
    <definedName name="_MIS59" localSheetId="11">#REF!</definedName>
    <definedName name="_MIS59">#REF!</definedName>
    <definedName name="_MIS6" localSheetId="6">#REF!</definedName>
    <definedName name="_MIS6" localSheetId="11">#REF!</definedName>
    <definedName name="_MIS6">#REF!</definedName>
    <definedName name="_MIS60" localSheetId="6">#REF!</definedName>
    <definedName name="_MIS60" localSheetId="11">#REF!</definedName>
    <definedName name="_MIS60">#REF!</definedName>
    <definedName name="_MIS61" localSheetId="6">#REF!</definedName>
    <definedName name="_MIS61" localSheetId="11">#REF!</definedName>
    <definedName name="_MIS61">#REF!</definedName>
    <definedName name="_MIS62" localSheetId="6">#REF!</definedName>
    <definedName name="_MIS62" localSheetId="11">#REF!</definedName>
    <definedName name="_MIS62">#REF!</definedName>
    <definedName name="_MIS63" localSheetId="6">#REF!</definedName>
    <definedName name="_MIS63" localSheetId="11">#REF!</definedName>
    <definedName name="_MIS63">#REF!</definedName>
    <definedName name="_MIS64" localSheetId="6">#REF!</definedName>
    <definedName name="_MIS64" localSheetId="11">#REF!</definedName>
    <definedName name="_MIS64">#REF!</definedName>
    <definedName name="_MIS65" localSheetId="6">#REF!</definedName>
    <definedName name="_MIS65" localSheetId="11">#REF!</definedName>
    <definedName name="_MIS65">#REF!</definedName>
    <definedName name="_MIS66" localSheetId="6">#REF!</definedName>
    <definedName name="_MIS66" localSheetId="11">#REF!</definedName>
    <definedName name="_MIS66">#REF!</definedName>
    <definedName name="_MIS67" localSheetId="6">#REF!</definedName>
    <definedName name="_MIS67" localSheetId="11">#REF!</definedName>
    <definedName name="_MIS67">#REF!</definedName>
    <definedName name="_MIS68" localSheetId="6">#REF!</definedName>
    <definedName name="_MIS68" localSheetId="11">#REF!</definedName>
    <definedName name="_MIS68">#REF!</definedName>
    <definedName name="_MIS7" localSheetId="6">#REF!</definedName>
    <definedName name="_MIS7" localSheetId="11">#REF!</definedName>
    <definedName name="_MIS7">#REF!</definedName>
    <definedName name="_MIS8" localSheetId="6">#REF!</definedName>
    <definedName name="_MIS8" localSheetId="11">#REF!</definedName>
    <definedName name="_MIS8">#REF!</definedName>
    <definedName name="_MIS9" localSheetId="6">#REF!</definedName>
    <definedName name="_MIS9" localSheetId="11">#REF!</definedName>
    <definedName name="_MIS9">#REF!</definedName>
    <definedName name="_mj11" hidden="1">{#N/A,#N/A,FALSE,"P&amp;L Acc";#N/A,#N/A,FALSE,"P&amp;L Var";#N/A,#N/A,FALSE,"I-B Rep";#N/A,#N/A,FALSE,"BS";#N/A,#N/A,FALSE,"C'flw St";#N/A,#N/A,FALSE,"H-C Cons";#N/A,#N/A,FALSE,"FA Rep"}</definedName>
    <definedName name="_mno9" hidden="1">{"detail",#N/A,FALSE,"mfg";"summary",#N/A,FALSE,"mfg"}</definedName>
    <definedName name="_mon1" localSheetId="37">#REF!</definedName>
    <definedName name="_mon1" localSheetId="23">#REF!</definedName>
    <definedName name="_mon1" localSheetId="6">#REF!</definedName>
    <definedName name="_mon1" localSheetId="11">#REF!</definedName>
    <definedName name="_mon1">#REF!</definedName>
    <definedName name="_mon11" localSheetId="37">#REF!</definedName>
    <definedName name="_mon11" localSheetId="23">#REF!</definedName>
    <definedName name="_mon11" localSheetId="6">#REF!</definedName>
    <definedName name="_mon11" localSheetId="11">#REF!</definedName>
    <definedName name="_mon11">#REF!</definedName>
    <definedName name="_mon12" localSheetId="37">#REF!</definedName>
    <definedName name="_mon12" localSheetId="23">#REF!</definedName>
    <definedName name="_mon12" localSheetId="6">#REF!</definedName>
    <definedName name="_mon12" localSheetId="11">#REF!</definedName>
    <definedName name="_mon12">#REF!</definedName>
    <definedName name="_mon13" localSheetId="37">#REF!</definedName>
    <definedName name="_mon13" localSheetId="23">#REF!</definedName>
    <definedName name="_mon13" localSheetId="6">#REF!</definedName>
    <definedName name="_mon13" localSheetId="11">#REF!</definedName>
    <definedName name="_mon13">#REF!</definedName>
    <definedName name="_mon2" localSheetId="37">#REF!</definedName>
    <definedName name="_mon2" localSheetId="23">#REF!</definedName>
    <definedName name="_mon2" localSheetId="6">#REF!</definedName>
    <definedName name="_mon2" localSheetId="11">#REF!</definedName>
    <definedName name="_mon2">#REF!</definedName>
    <definedName name="_mon3" localSheetId="37">#REF!</definedName>
    <definedName name="_mon3" localSheetId="23">#REF!</definedName>
    <definedName name="_mon3" localSheetId="6">#REF!</definedName>
    <definedName name="_mon3" localSheetId="11">#REF!</definedName>
    <definedName name="_mon3">#REF!</definedName>
    <definedName name="_mon4" localSheetId="37">#REF!</definedName>
    <definedName name="_mon4" localSheetId="23">#REF!</definedName>
    <definedName name="_mon4" localSheetId="6">#REF!</definedName>
    <definedName name="_mon4" localSheetId="11">#REF!</definedName>
    <definedName name="_mon4">#REF!</definedName>
    <definedName name="_mon5" localSheetId="37">#REF!</definedName>
    <definedName name="_mon5" localSheetId="23">#REF!</definedName>
    <definedName name="_mon5" localSheetId="6">#REF!</definedName>
    <definedName name="_mon5" localSheetId="11">#REF!</definedName>
    <definedName name="_mon5">#REF!</definedName>
    <definedName name="_mon55" localSheetId="37">#REF!</definedName>
    <definedName name="_mon55" localSheetId="23">#REF!</definedName>
    <definedName name="_mon55" localSheetId="6">#REF!</definedName>
    <definedName name="_mon55" localSheetId="11">#REF!</definedName>
    <definedName name="_mon55">#REF!</definedName>
    <definedName name="_mon6" localSheetId="37">#REF!</definedName>
    <definedName name="_mon6" localSheetId="23">#REF!</definedName>
    <definedName name="_mon6" localSheetId="6">#REF!</definedName>
    <definedName name="_mon6" localSheetId="11">#REF!</definedName>
    <definedName name="_mon6">#REF!</definedName>
    <definedName name="_mon7" localSheetId="37">#REF!</definedName>
    <definedName name="_mon7" localSheetId="23">#REF!</definedName>
    <definedName name="_mon7" localSheetId="6">#REF!</definedName>
    <definedName name="_mon7" localSheetId="11">#REF!</definedName>
    <definedName name="_mon7">#REF!</definedName>
    <definedName name="_mon77" localSheetId="37">#REF!</definedName>
    <definedName name="_mon77" localSheetId="23">#REF!</definedName>
    <definedName name="_mon77" localSheetId="6">#REF!</definedName>
    <definedName name="_mon77" localSheetId="11">#REF!</definedName>
    <definedName name="_mon77">#REF!</definedName>
    <definedName name="_n" localSheetId="37" hidden="1">#REF!</definedName>
    <definedName name="_n" localSheetId="23" hidden="1">#REF!</definedName>
    <definedName name="_n" localSheetId="6" hidden="1">#REF!</definedName>
    <definedName name="_n" localSheetId="11" hidden="1">#REF!</definedName>
    <definedName name="_n" hidden="1">#REF!</definedName>
    <definedName name="_N11" localSheetId="6" hidden="1">#REF!</definedName>
    <definedName name="_N11" localSheetId="11" hidden="1">#REF!</definedName>
    <definedName name="_N11" hidden="1">#REF!</definedName>
    <definedName name="_N55" localSheetId="6" hidden="1">#REF!</definedName>
    <definedName name="_N55" localSheetId="11" hidden="1">#REF!</definedName>
    <definedName name="_N55" hidden="1">#REF!</definedName>
    <definedName name="_N7" localSheetId="6" hidden="1">#REF!</definedName>
    <definedName name="_N7" localSheetId="11" hidden="1">#REF!</definedName>
    <definedName name="_N7" hidden="1">#REF!</definedName>
    <definedName name="_Na1" localSheetId="6">#REF!</definedName>
    <definedName name="_Na1" localSheetId="11">#REF!</definedName>
    <definedName name="_Na1">#REF!</definedName>
    <definedName name="_NA11" hidden="1">{#N/A,#N/A,FALSE,"단축1";#N/A,#N/A,FALSE,"단축2";#N/A,#N/A,FALSE,"단축3";#N/A,#N/A,FALSE,"장축";#N/A,#N/A,FALSE,"4WD"}</definedName>
    <definedName name="_NAL0808" localSheetId="6">#REF!</definedName>
    <definedName name="_NAL0808" localSheetId="11">#REF!</definedName>
    <definedName name="_NAL0808">#REF!</definedName>
    <definedName name="_nam305" hidden="1">{"detail",#N/A,FALSE,"mfg";"summary",#N/A,FALSE,"mfg"}</definedName>
    <definedName name="_ND01" localSheetId="6">#REF!</definedName>
    <definedName name="_ND01" localSheetId="11">#REF!</definedName>
    <definedName name="_ND01">#REF!</definedName>
    <definedName name="_ND02" localSheetId="6">#REF!</definedName>
    <definedName name="_ND02" localSheetId="11">#REF!</definedName>
    <definedName name="_ND02">#REF!</definedName>
    <definedName name="_ND03" localSheetId="6">#REF!</definedName>
    <definedName name="_ND03" localSheetId="11">#REF!</definedName>
    <definedName name="_ND03">#REF!</definedName>
    <definedName name="_ND04" localSheetId="6">#REF!</definedName>
    <definedName name="_ND04" localSheetId="11">#REF!</definedName>
    <definedName name="_ND04">#REF!</definedName>
    <definedName name="_ND05" localSheetId="6">#REF!</definedName>
    <definedName name="_ND05" localSheetId="11">#REF!</definedName>
    <definedName name="_ND05">#REF!</definedName>
    <definedName name="_ND06" localSheetId="6">#REF!</definedName>
    <definedName name="_ND06" localSheetId="11">#REF!</definedName>
    <definedName name="_ND06">#REF!</definedName>
    <definedName name="_ND07" localSheetId="6">#REF!</definedName>
    <definedName name="_ND07" localSheetId="11">#REF!</definedName>
    <definedName name="_ND07">#REF!</definedName>
    <definedName name="_neu1">#N/A</definedName>
    <definedName name="_new1" hidden="1">{#N/A,#N/A,TRUE,"COVER";#N/A,#N/A,TRUE,"DIR";#N/A,#N/A,TRUE,"AUDIT"}</definedName>
    <definedName name="_nn1"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_non5">{"Client Name or Project Name"}</definedName>
    <definedName name="_non5_1">{"Client Name or Project Name"}</definedName>
    <definedName name="_non5_2">{"Client Name or Project Name"}</definedName>
    <definedName name="_non5_3">{"Client Name or Project Name"}</definedName>
    <definedName name="_NSO2" hidden="1">{"'Sheet1'!$L$16"}</definedName>
    <definedName name="_O1" hidden="1">{#N/A,#N/A,FALSE,"970301";#N/A,#N/A,FALSE,"970302";#N/A,#N/A,FALSE,"970303";#N/A,#N/A,FALSE,"970304";#N/A,#N/A,FALSE,"COM1";#N/A,#N/A,FALSE,"COM2"}</definedName>
    <definedName name="_O11" hidden="1">{#N/A,#N/A,FALSE,"단축1";#N/A,#N/A,FALSE,"단축2";#N/A,#N/A,FALSE,"단축3";#N/A,#N/A,FALSE,"장축";#N/A,#N/A,FALSE,"4WD"}</definedName>
    <definedName name="_o2" localSheetId="6">#REF!</definedName>
    <definedName name="_o2" localSheetId="11">#REF!</definedName>
    <definedName name="_o2">#REF!</definedName>
    <definedName name="_o400" hidden="1">{#N/A,#N/A,FALSE,"970301";#N/A,#N/A,FALSE,"970302";#N/A,#N/A,FALSE,"970303";#N/A,#N/A,FALSE,"970304";#N/A,#N/A,FALSE,"COM1";#N/A,#N/A,FALSE,"COM2"}</definedName>
    <definedName name="_o5" localSheetId="6" hidden="1">#REF!</definedName>
    <definedName name="_o5" localSheetId="11" hidden="1">#REF!</definedName>
    <definedName name="_o5" hidden="1">#REF!</definedName>
    <definedName name="_o9" localSheetId="37" hidden="1">#REF!</definedName>
    <definedName name="_o9" localSheetId="23" hidden="1">#REF!</definedName>
    <definedName name="_o9" localSheetId="6" hidden="1">#REF!</definedName>
    <definedName name="_o9" localSheetId="11" hidden="1">#REF!</definedName>
    <definedName name="_o9" hidden="1">#REF!</definedName>
    <definedName name="_ocf2000" localSheetId="6">#REF!</definedName>
    <definedName name="_ocf2000" localSheetId="11">#REF!</definedName>
    <definedName name="_ocf2000">#REF!</definedName>
    <definedName name="_ocf2001" localSheetId="6">#REF!</definedName>
    <definedName name="_ocf2001" localSheetId="11">#REF!</definedName>
    <definedName name="_ocf2001">#REF!</definedName>
    <definedName name="_OCF97" localSheetId="6">#REF!</definedName>
    <definedName name="_OCF97" localSheetId="11">#REF!</definedName>
    <definedName name="_OCF97">#REF!</definedName>
    <definedName name="_oo1" hidden="1">{#N/A,#N/A,FALSE,"TAXC.INDEX";#N/A,#N/A,FALSE,"Schedule I";#N/A,#N/A,FALSE,"Schedule  II";#N/A,#N/A,FALSE,"Schedule III";#N/A,#N/A,FALSE,"Schedule IV";#N/A,#N/A,FALSE,"Schedule IV (Cont'd)";#N/A,#N/A,FALSE,"Schedule V";#N/A,#N/A,FALSE,"Schedule VI";#N/A,#N/A,FALSE,"Schedule VII"}</definedName>
    <definedName name="_Order1" hidden="1">255</definedName>
    <definedName name="_Order1_1" hidden="1">1</definedName>
    <definedName name="_Order2" hidden="1">255</definedName>
    <definedName name="_p" localSheetId="37" hidden="1">#REF!</definedName>
    <definedName name="_p" localSheetId="23" hidden="1">#REF!</definedName>
    <definedName name="_p" localSheetId="6" hidden="1">#REF!</definedName>
    <definedName name="_p" localSheetId="11" hidden="1">#REF!</definedName>
    <definedName name="_p" hidden="1">#REF!</definedName>
    <definedName name="_P1" localSheetId="6" hidden="1">#REF!</definedName>
    <definedName name="_P1" localSheetId="11" hidden="1">#REF!</definedName>
    <definedName name="_P1" hidden="1">#REF!</definedName>
    <definedName name="_P2" hidden="1">{#N/A,#N/A,FALSE,"단축1";#N/A,#N/A,FALSE,"단축2";#N/A,#N/A,FALSE,"단축3";#N/A,#N/A,FALSE,"장축";#N/A,#N/A,FALSE,"4WD"}</definedName>
    <definedName name="_P28" hidden="1">12</definedName>
    <definedName name="_P3" localSheetId="6" hidden="1">#REF!</definedName>
    <definedName name="_P3" localSheetId="11" hidden="1">#REF!</definedName>
    <definedName name="_P3" hidden="1">#REF!</definedName>
    <definedName name="_P4" localSheetId="37" hidden="1">#REF!</definedName>
    <definedName name="_P4" localSheetId="23" hidden="1">#REF!</definedName>
    <definedName name="_P4" localSheetId="6" hidden="1">#REF!</definedName>
    <definedName name="_P4" localSheetId="11" hidden="1">#REF!</definedName>
    <definedName name="_P4" hidden="1">#REF!</definedName>
    <definedName name="_P600" hidden="1">{#N/A,#N/A,FALSE,"CONTENTS";#N/A,#N/A,FALSE,"DR";#N/A,#N/A,FALSE,"PL";#N/A,#N/A,FALSE,"BS";#N/A,#N/A,FALSE,"Cash Flow";#N/A,#N/A,FALSE,"NOTES";#N/A,#N/A,FALSE,"NOTES (FA)";#N/A,#N/A,FALSE,"Notes(3)";#N/A,#N/A,FALSE,"NOTES (4)";#N/A,#N/A,FALSE,"DP&amp;L";#N/A,#N/A,FALSE,"EXPENSES";#N/A,#N/A,FALSE,"EXPENSES-1"}</definedName>
    <definedName name="_PA7" localSheetId="37">#REF!</definedName>
    <definedName name="_PA7" localSheetId="23">#REF!</definedName>
    <definedName name="_PA7" localSheetId="6">#REF!</definedName>
    <definedName name="_PA7" localSheetId="11">#REF!</definedName>
    <definedName name="_PA7">#REF!</definedName>
    <definedName name="_PA8" localSheetId="37">#REF!</definedName>
    <definedName name="_PA8" localSheetId="23">#REF!</definedName>
    <definedName name="_PA8" localSheetId="6">#REF!</definedName>
    <definedName name="_PA8" localSheetId="11">#REF!</definedName>
    <definedName name="_PA8">#REF!</definedName>
    <definedName name="_PAG1" localSheetId="6">#REF!</definedName>
    <definedName name="_PAG1" localSheetId="11">#REF!</definedName>
    <definedName name="_PAG1">#REF!</definedName>
    <definedName name="_PAG2" localSheetId="6">#REF!</definedName>
    <definedName name="_PAG2" localSheetId="11">#REF!</definedName>
    <definedName name="_PAG2">#REF!</definedName>
    <definedName name="_PAG3" localSheetId="6">#REF!</definedName>
    <definedName name="_PAG3" localSheetId="11">#REF!</definedName>
    <definedName name="_PAG3">#REF!</definedName>
    <definedName name="_PAG4" localSheetId="6">#REF!</definedName>
    <definedName name="_PAG4" localSheetId="11">#REF!</definedName>
    <definedName name="_PAG4">#REF!</definedName>
    <definedName name="_Parse_In" localSheetId="37" hidden="1">#REF!</definedName>
    <definedName name="_Parse_In" localSheetId="23" hidden="1">#REF!</definedName>
    <definedName name="_Parse_In" localSheetId="6" hidden="1">#REF!</definedName>
    <definedName name="_Parse_In" localSheetId="11" hidden="1">#REF!</definedName>
    <definedName name="_Parse_In" hidden="1">#REF!</definedName>
    <definedName name="_Parse_Out" localSheetId="37" hidden="1">#REF!</definedName>
    <definedName name="_Parse_Out" localSheetId="23" hidden="1">#REF!</definedName>
    <definedName name="_Parse_Out" localSheetId="6" hidden="1">#REF!</definedName>
    <definedName name="_Parse_Out" localSheetId="11" hidden="1">#REF!</definedName>
    <definedName name="_Parse_Out" hidden="1">#REF!</definedName>
    <definedName name="_PC200" localSheetId="6">#REF!</definedName>
    <definedName name="_PC200" localSheetId="11">#REF!</definedName>
    <definedName name="_PC200">#REF!</definedName>
    <definedName name="_PC220" localSheetId="6">#REF!</definedName>
    <definedName name="_PC220" localSheetId="11">#REF!</definedName>
    <definedName name="_PC220">#REF!</definedName>
    <definedName name="_PC300" localSheetId="6">#REF!</definedName>
    <definedName name="_PC300" localSheetId="11">#REF!</definedName>
    <definedName name="_PC300">#REF!</definedName>
    <definedName name="_PC400" localSheetId="6">#REF!</definedName>
    <definedName name="_PC400" localSheetId="11">#REF!</definedName>
    <definedName name="_PC400">#REF!</definedName>
    <definedName name="_PD1" localSheetId="37">#REF!</definedName>
    <definedName name="_PD1" localSheetId="23">#REF!</definedName>
    <definedName name="_PD1" localSheetId="6">#REF!</definedName>
    <definedName name="_PD1" localSheetId="11">#REF!</definedName>
    <definedName name="_PD1">#REF!</definedName>
    <definedName name="_PE1" localSheetId="6" hidden="1">#REF!</definedName>
    <definedName name="_PE1" localSheetId="11" hidden="1">#REF!</definedName>
    <definedName name="_PE1" hidden="1">#REF!</definedName>
    <definedName name="_PE12" localSheetId="37">#REF!</definedName>
    <definedName name="_PE12" localSheetId="23">#REF!</definedName>
    <definedName name="_PE12" localSheetId="6">#REF!</definedName>
    <definedName name="_PE12" localSheetId="11">#REF!</definedName>
    <definedName name="_PE12">#REF!</definedName>
    <definedName name="_PE13" localSheetId="37">#REF!</definedName>
    <definedName name="_PE13" localSheetId="23">#REF!</definedName>
    <definedName name="_PE13" localSheetId="6">#REF!</definedName>
    <definedName name="_PE13" localSheetId="11">#REF!</definedName>
    <definedName name="_PE13">#REF!</definedName>
    <definedName name="_PE6" localSheetId="37">#REF!</definedName>
    <definedName name="_PE6" localSheetId="23">#REF!</definedName>
    <definedName name="_PE6" localSheetId="6">#REF!</definedName>
    <definedName name="_PE6" localSheetId="11">#REF!</definedName>
    <definedName name="_PE6">#REF!</definedName>
    <definedName name="_PE7" localSheetId="37">#REF!</definedName>
    <definedName name="_PE7" localSheetId="23">#REF!</definedName>
    <definedName name="_PE7" localSheetId="6">#REF!</definedName>
    <definedName name="_PE7" localSheetId="11">#REF!</definedName>
    <definedName name="_PE7">#REF!</definedName>
    <definedName name="_PE8" localSheetId="37">#REF!</definedName>
    <definedName name="_PE8" localSheetId="23">#REF!</definedName>
    <definedName name="_PE8" localSheetId="6">#REF!</definedName>
    <definedName name="_PE8" localSheetId="11">#REF!</definedName>
    <definedName name="_PE8">#REF!</definedName>
    <definedName name="_PE9" localSheetId="37">#REF!</definedName>
    <definedName name="_PE9" localSheetId="23">#REF!</definedName>
    <definedName name="_PE9" localSheetId="6">#REF!</definedName>
    <definedName name="_PE9" localSheetId="11">#REF!</definedName>
    <definedName name="_PE9">#REF!</definedName>
    <definedName name="_PGE1" localSheetId="37">#REF!</definedName>
    <definedName name="_PGE1" localSheetId="23">#REF!</definedName>
    <definedName name="_PGE1" localSheetId="6">#REF!</definedName>
    <definedName name="_PGE1" localSheetId="11">#REF!</definedName>
    <definedName name="_PGE1">#REF!</definedName>
    <definedName name="_PGE2" localSheetId="37">#REF!</definedName>
    <definedName name="_PGE2" localSheetId="23">#REF!</definedName>
    <definedName name="_PGE2" localSheetId="6">#REF!</definedName>
    <definedName name="_PGE2" localSheetId="11">#REF!</definedName>
    <definedName name="_PGE2">#REF!</definedName>
    <definedName name="_pgz101" localSheetId="6">#REF!</definedName>
    <definedName name="_pgz101" localSheetId="11">#REF!</definedName>
    <definedName name="_pgz101">#REF!</definedName>
    <definedName name="_pgz102" localSheetId="6">#REF!</definedName>
    <definedName name="_pgz102" localSheetId="11">#REF!</definedName>
    <definedName name="_pgz102">#REF!</definedName>
    <definedName name="_pgz103" localSheetId="6">#REF!</definedName>
    <definedName name="_pgz103" localSheetId="11">#REF!</definedName>
    <definedName name="_pgz103">#REF!</definedName>
    <definedName name="_pgz104" localSheetId="6">#REF!</definedName>
    <definedName name="_pgz104" localSheetId="11">#REF!</definedName>
    <definedName name="_pgz104">#REF!</definedName>
    <definedName name="_pgz105" localSheetId="6">#REF!</definedName>
    <definedName name="_pgz105" localSheetId="11">#REF!</definedName>
    <definedName name="_pgz105">#REF!</definedName>
    <definedName name="_pgz106" localSheetId="6">#REF!</definedName>
    <definedName name="_pgz106" localSheetId="11">#REF!</definedName>
    <definedName name="_pgz106">#REF!</definedName>
    <definedName name="_pgz511" localSheetId="6">#REF!</definedName>
    <definedName name="_pgz511" localSheetId="11">#REF!</definedName>
    <definedName name="_pgz511">#REF!</definedName>
    <definedName name="_pgz512" localSheetId="6">#REF!</definedName>
    <definedName name="_pgz512" localSheetId="11">#REF!</definedName>
    <definedName name="_pgz512">#REF!</definedName>
    <definedName name="_pgz513" localSheetId="6">#REF!</definedName>
    <definedName name="_pgz513" localSheetId="11">#REF!</definedName>
    <definedName name="_pgz513">#REF!</definedName>
    <definedName name="_pgz521" localSheetId="6">#REF!</definedName>
    <definedName name="_pgz521" localSheetId="11">#REF!</definedName>
    <definedName name="_pgz521">#REF!</definedName>
    <definedName name="_pgz522" localSheetId="6">#REF!</definedName>
    <definedName name="_pgz522" localSheetId="11">#REF!</definedName>
    <definedName name="_pgz522">#REF!</definedName>
    <definedName name="_pgz523" localSheetId="6">#REF!</definedName>
    <definedName name="_pgz523" localSheetId="11">#REF!</definedName>
    <definedName name="_pgz523">#REF!</definedName>
    <definedName name="_pgz53" localSheetId="6">#REF!</definedName>
    <definedName name="_pgz53" localSheetId="11">#REF!</definedName>
    <definedName name="_pgz53">#REF!</definedName>
    <definedName name="_pgz541" localSheetId="6">#REF!</definedName>
    <definedName name="_pgz541" localSheetId="11">#REF!</definedName>
    <definedName name="_pgz541">#REF!</definedName>
    <definedName name="_pgz542" localSheetId="6">#REF!</definedName>
    <definedName name="_pgz542" localSheetId="11">#REF!</definedName>
    <definedName name="_pgz542">#REF!</definedName>
    <definedName name="_pgz55" localSheetId="6">#REF!</definedName>
    <definedName name="_pgz55" localSheetId="11">#REF!</definedName>
    <definedName name="_pgz55">#REF!</definedName>
    <definedName name="_pgz56" localSheetId="6">#REF!</definedName>
    <definedName name="_pgz56" localSheetId="11">#REF!</definedName>
    <definedName name="_pgz56">#REF!</definedName>
    <definedName name="_pgz61" localSheetId="6">#REF!</definedName>
    <definedName name="_pgz61" localSheetId="11">#REF!</definedName>
    <definedName name="_pgz61">#REF!</definedName>
    <definedName name="_pgz62" localSheetId="6">#REF!</definedName>
    <definedName name="_pgz62" localSheetId="11">#REF!</definedName>
    <definedName name="_pgz62">#REF!</definedName>
    <definedName name="_pgz71" localSheetId="6">#REF!</definedName>
    <definedName name="_pgz71" localSheetId="11">#REF!</definedName>
    <definedName name="_pgz71">#REF!</definedName>
    <definedName name="_pgz72" localSheetId="6">#REF!</definedName>
    <definedName name="_pgz72" localSheetId="11">#REF!</definedName>
    <definedName name="_pgz72">#REF!</definedName>
    <definedName name="_pgz81" localSheetId="6">#REF!</definedName>
    <definedName name="_pgz81" localSheetId="11">#REF!</definedName>
    <definedName name="_pgz81">#REF!</definedName>
    <definedName name="_pgz82" localSheetId="6">#REF!</definedName>
    <definedName name="_pgz82" localSheetId="11">#REF!</definedName>
    <definedName name="_pgz82">#REF!</definedName>
    <definedName name="_pgz91" localSheetId="6">#REF!</definedName>
    <definedName name="_pgz91" localSheetId="11">#REF!</definedName>
    <definedName name="_pgz91">#REF!</definedName>
    <definedName name="_pgz910" localSheetId="6">#REF!</definedName>
    <definedName name="_pgz910" localSheetId="11">#REF!</definedName>
    <definedName name="_pgz910">#REF!</definedName>
    <definedName name="_pgz911" localSheetId="6">#REF!</definedName>
    <definedName name="_pgz911" localSheetId="11">#REF!</definedName>
    <definedName name="_pgz911">#REF!</definedName>
    <definedName name="_pgz912" localSheetId="6">#REF!</definedName>
    <definedName name="_pgz912" localSheetId="11">#REF!</definedName>
    <definedName name="_pgz912">#REF!</definedName>
    <definedName name="_pgz913" localSheetId="6">#REF!</definedName>
    <definedName name="_pgz913" localSheetId="11">#REF!</definedName>
    <definedName name="_pgz913">#REF!</definedName>
    <definedName name="_pgz92" localSheetId="6">#REF!</definedName>
    <definedName name="_pgz92" localSheetId="11">#REF!</definedName>
    <definedName name="_pgz92">#REF!</definedName>
    <definedName name="_pgz95" localSheetId="6">#REF!</definedName>
    <definedName name="_pgz95" localSheetId="11">#REF!</definedName>
    <definedName name="_pgz95">#REF!</definedName>
    <definedName name="_pgz97" localSheetId="6">#REF!</definedName>
    <definedName name="_pgz97" localSheetId="11">#REF!</definedName>
    <definedName name="_pgz97">#REF!</definedName>
    <definedName name="_pgz98" localSheetId="6">#REF!</definedName>
    <definedName name="_pgz98" localSheetId="11">#REF!</definedName>
    <definedName name="_pgz98">#REF!</definedName>
    <definedName name="_PH1" localSheetId="37">#REF!</definedName>
    <definedName name="_PH1" localSheetId="23">#REF!</definedName>
    <definedName name="_PH1" localSheetId="6">#REF!</definedName>
    <definedName name="_PH1" localSheetId="11">#REF!</definedName>
    <definedName name="_PH1">#REF!</definedName>
    <definedName name="_PI1" localSheetId="37">#REF!</definedName>
    <definedName name="_PI1" localSheetId="23">#REF!</definedName>
    <definedName name="_PI1" localSheetId="6">#REF!</definedName>
    <definedName name="_PI1" localSheetId="11">#REF!</definedName>
    <definedName name="_PI1">#REF!</definedName>
    <definedName name="_PK1" localSheetId="37">#REF!</definedName>
    <definedName name="_PK1" localSheetId="23">#REF!</definedName>
    <definedName name="_PK1" localSheetId="6">#REF!</definedName>
    <definedName name="_PK1" localSheetId="11">#REF!</definedName>
    <definedName name="_PK1">#REF!</definedName>
    <definedName name="_PK3" localSheetId="37">#REF!</definedName>
    <definedName name="_PK3" localSheetId="23">#REF!</definedName>
    <definedName name="_PK3" localSheetId="6">#REF!</definedName>
    <definedName name="_PK3" localSheetId="11">#REF!</definedName>
    <definedName name="_PK3">#REF!</definedName>
    <definedName name="_pkg1" hidden="1">{"'AS,SEC'!$A$4:$J$25"}</definedName>
    <definedName name="_PL09" localSheetId="37" hidden="1">#REF!</definedName>
    <definedName name="_PL09" localSheetId="23" hidden="1">#REF!</definedName>
    <definedName name="_PL09" localSheetId="6" hidden="1">#REF!</definedName>
    <definedName name="_PL09" localSheetId="11" hidden="1">#REF!</definedName>
    <definedName name="_PL09" hidden="1">#REF!</definedName>
    <definedName name="_pl2000" localSheetId="6">#REF!</definedName>
    <definedName name="_pl2000" localSheetId="11">#REF!</definedName>
    <definedName name="_pl2000">#REF!</definedName>
    <definedName name="_plm2" localSheetId="37">#REF!</definedName>
    <definedName name="_plm2" localSheetId="23">#REF!</definedName>
    <definedName name="_plm2" localSheetId="6">#REF!</definedName>
    <definedName name="_plm2" localSheetId="11">#REF!</definedName>
    <definedName name="_plm2">#REF!</definedName>
    <definedName name="_pp1" hidden="1">{#N/A,#N/A,FALSE,"Trends";#N/A,#N/A,FALSE,"As Reported";#N/A,#N/A,FALSE,"(un) Commited"}</definedName>
    <definedName name="_PRT1" localSheetId="37">#REF!</definedName>
    <definedName name="_PRT1" localSheetId="23">#REF!</definedName>
    <definedName name="_PRT1" localSheetId="6">#REF!</definedName>
    <definedName name="_PRT1" localSheetId="11">#REF!</definedName>
    <definedName name="_PRT1">#REF!</definedName>
    <definedName name="_psa2" localSheetId="37">#REF!</definedName>
    <definedName name="_psa2" localSheetId="23">#REF!</definedName>
    <definedName name="_psa2" localSheetId="6">#REF!</definedName>
    <definedName name="_psa2" localSheetId="11">#REF!</definedName>
    <definedName name="_psa2">#REF!</definedName>
    <definedName name="_PTy97" localSheetId="6">#REF!</definedName>
    <definedName name="_PTy97" localSheetId="11">#REF!</definedName>
    <definedName name="_PTy97">#REF!</definedName>
    <definedName name="_PTy98" localSheetId="6">#REF!</definedName>
    <definedName name="_PTy98" localSheetId="11">#REF!</definedName>
    <definedName name="_PTy98">#REF!</definedName>
    <definedName name="_puc101" hidden="1">{#N/A,"PURCHM",FALSE,"Business Analysis";#N/A,"SPADD",FALSE,"Business Analysis"}</definedName>
    <definedName name="_puc102" hidden="1">{#N/A,"PURCHM",FALSE,"Business Analysis";#N/A,"SPADD",FALSE,"Business Analysis"}</definedName>
    <definedName name="_Q1" localSheetId="6" hidden="1">#REF!</definedName>
    <definedName name="_Q1" localSheetId="11" hidden="1">#REF!</definedName>
    <definedName name="_Q1" hidden="1">#REF!</definedName>
    <definedName name="_Q2" hidden="1">{"'Check Request'!$A$1:$BF$37"}</definedName>
    <definedName name="_q234" localSheetId="37" hidden="1">#REF!</definedName>
    <definedName name="_q234" localSheetId="23" hidden="1">#REF!</definedName>
    <definedName name="_q234" localSheetId="6" hidden="1">#REF!</definedName>
    <definedName name="_q234" localSheetId="11" hidden="1">#REF!</definedName>
    <definedName name="_q234" hidden="1">#REF!</definedName>
    <definedName name="_Q3" hidden="1">{"SchD1",#N/A,FALSE,"Schedules";"SchD2",#N/A,FALSE,"Schedules"}</definedName>
    <definedName name="_qc1" hidden="1">{#N/A,#N/A,TRUE,"자재관리";#N/A,#N/A,TRUE,"품질"}</definedName>
    <definedName name="_qq1" hidden="1">{#N/A,#N/A,FALSE,"TB";#N/A,#N/A,FALSE,"DR";#N/A,#N/A,FALSE,"AR";#N/A,#N/A,FALSE,"PL";#N/A,#N/A,FALSE,"BS";#N/A,#N/A,FALSE,"NOTES";#N/A,#N/A,FALSE,"NOTES (2)";#N/A,#N/A,FALSE,"NOTES (3)";#N/A,#N/A,FALSE,"DPL";#N/A,#N/A,FALSE,"TAXC.INDEX";#N/A,#N/A,FALSE,"Schedule I";#N/A,#N/A,FALSE,"Adjustments"}</definedName>
    <definedName name="_qqq222">#N/A</definedName>
    <definedName name="_qr10" localSheetId="37">#REF!</definedName>
    <definedName name="_qr10" localSheetId="23">#REF!</definedName>
    <definedName name="_qr10" localSheetId="6">#REF!</definedName>
    <definedName name="_qr10" localSheetId="11">#REF!</definedName>
    <definedName name="_qr10">#REF!</definedName>
    <definedName name="_R" localSheetId="37" hidden="1">#REF!</definedName>
    <definedName name="_R" localSheetId="23" hidden="1">#REF!</definedName>
    <definedName name="_R" localSheetId="6" hidden="1">#REF!</definedName>
    <definedName name="_R" localSheetId="11" hidden="1">#REF!</definedName>
    <definedName name="_R" hidden="1">#REF!</definedName>
    <definedName name="_ra2" localSheetId="37">#REF!</definedName>
    <definedName name="_ra2" localSheetId="23">#REF!</definedName>
    <definedName name="_ra2" localSheetId="6">#REF!</definedName>
    <definedName name="_ra2" localSheetId="11">#REF!</definedName>
    <definedName name="_ra2">#REF!</definedName>
    <definedName name="_ra3" localSheetId="37">#REF!</definedName>
    <definedName name="_ra3" localSheetId="23">#REF!</definedName>
    <definedName name="_ra3" localSheetId="6">#REF!</definedName>
    <definedName name="_ra3" localSheetId="11">#REF!</definedName>
    <definedName name="_ra3">#REF!</definedName>
    <definedName name="_ra4" localSheetId="37">#REF!</definedName>
    <definedName name="_ra4" localSheetId="23">#REF!</definedName>
    <definedName name="_ra4" localSheetId="6">#REF!</definedName>
    <definedName name="_ra4" localSheetId="11">#REF!</definedName>
    <definedName name="_ra4">#REF!</definedName>
    <definedName name="_ra5" localSheetId="37">#REF!</definedName>
    <definedName name="_ra5" localSheetId="23">#REF!</definedName>
    <definedName name="_ra5" localSheetId="6">#REF!</definedName>
    <definedName name="_ra5" localSheetId="11">#REF!</definedName>
    <definedName name="_ra5">#REF!</definedName>
    <definedName name="_ra6" localSheetId="37">#REF!</definedName>
    <definedName name="_ra6" localSheetId="23">#REF!</definedName>
    <definedName name="_ra6" localSheetId="6">#REF!</definedName>
    <definedName name="_ra6" localSheetId="11">#REF!</definedName>
    <definedName name="_ra6">#REF!</definedName>
    <definedName name="_ra7" localSheetId="37">#REF!</definedName>
    <definedName name="_ra7" localSheetId="23">#REF!</definedName>
    <definedName name="_ra7" localSheetId="6">#REF!</definedName>
    <definedName name="_ra7" localSheetId="11">#REF!</definedName>
    <definedName name="_ra7">#REF!</definedName>
    <definedName name="_ra8" localSheetId="37">#REF!</definedName>
    <definedName name="_ra8" localSheetId="23">#REF!</definedName>
    <definedName name="_ra8" localSheetId="6">#REF!</definedName>
    <definedName name="_ra8" localSheetId="11">#REF!</definedName>
    <definedName name="_ra8">#REF!</definedName>
    <definedName name="_rbs1" localSheetId="37">#REF!</definedName>
    <definedName name="_rbs1" localSheetId="23">#REF!</definedName>
    <definedName name="_rbs1" localSheetId="6">#REF!</definedName>
    <definedName name="_rbs1" localSheetId="11">#REF!</definedName>
    <definedName name="_rbs1">#REF!</definedName>
    <definedName name="_rbs2" localSheetId="37">#REF!</definedName>
    <definedName name="_rbs2" localSheetId="23">#REF!</definedName>
    <definedName name="_rbs2" localSheetId="6">#REF!</definedName>
    <definedName name="_rbs2" localSheetId="11">#REF!</definedName>
    <definedName name="_rbs2">#REF!</definedName>
    <definedName name="_rbs3" localSheetId="37">#REF!</definedName>
    <definedName name="_rbs3" localSheetId="23">#REF!</definedName>
    <definedName name="_rbs3" localSheetId="6">#REF!</definedName>
    <definedName name="_rbs3" localSheetId="11">#REF!</definedName>
    <definedName name="_rbs3">#REF!</definedName>
    <definedName name="_rbs4" localSheetId="37">#REF!</definedName>
    <definedName name="_rbs4" localSheetId="23">#REF!</definedName>
    <definedName name="_rbs4" localSheetId="6">#REF!</definedName>
    <definedName name="_rbs4" localSheetId="11">#REF!</definedName>
    <definedName name="_rbs4">#REF!</definedName>
    <definedName name="_rc"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reg1" localSheetId="6">#REF!</definedName>
    <definedName name="_reg1" localSheetId="11">#REF!</definedName>
    <definedName name="_reg1">#REF!</definedName>
    <definedName name="_Regression_Int" hidden="1">1</definedName>
    <definedName name="_Regression_Out" localSheetId="37" hidden="1">#REF!</definedName>
    <definedName name="_Regression_Out" localSheetId="23" hidden="1">#REF!</definedName>
    <definedName name="_Regression_Out" localSheetId="6" hidden="1">#REF!</definedName>
    <definedName name="_Regression_Out" localSheetId="11" hidden="1">#REF!</definedName>
    <definedName name="_Regression_Out" hidden="1">#REF!</definedName>
    <definedName name="_Regression_X" localSheetId="37" hidden="1">#REF!</definedName>
    <definedName name="_Regression_X" localSheetId="23" hidden="1">#REF!</definedName>
    <definedName name="_Regression_X" localSheetId="6" hidden="1">#REF!</definedName>
    <definedName name="_Regression_X" localSheetId="11" hidden="1">#REF!</definedName>
    <definedName name="_Regression_X" hidden="1">#REF!</definedName>
    <definedName name="_Regression_Y" localSheetId="37" hidden="1">#REF!</definedName>
    <definedName name="_Regression_Y" localSheetId="23" hidden="1">#REF!</definedName>
    <definedName name="_Regression_Y" localSheetId="6" hidden="1">#REF!</definedName>
    <definedName name="_Regression_Y" localSheetId="11" hidden="1">#REF!</definedName>
    <definedName name="_Regression_Y" hidden="1">#REF!</definedName>
    <definedName name="_rek61" localSheetId="6">#REF!</definedName>
    <definedName name="_rek61" localSheetId="11">#REF!</definedName>
    <definedName name="_rek61">#REF!</definedName>
    <definedName name="_Report">"dealcomp"</definedName>
    <definedName name="_RMB08" localSheetId="6">#REF!</definedName>
    <definedName name="_RMB08" localSheetId="11">#REF!</definedName>
    <definedName name="_RMB08">#REF!</definedName>
    <definedName name="_RMB0808" localSheetId="6">#REF!</definedName>
    <definedName name="_RMB0808" localSheetId="11">#REF!</definedName>
    <definedName name="_RMB0808">#REF!</definedName>
    <definedName name="_ROrder1" hidden="1">0</definedName>
    <definedName name="_row1" localSheetId="37">#REF!</definedName>
    <definedName name="_row1" localSheetId="23">#REF!</definedName>
    <definedName name="_row1" localSheetId="6">#REF!</definedName>
    <definedName name="_row1" localSheetId="11">#REF!</definedName>
    <definedName name="_row1">#REF!</definedName>
    <definedName name="_ROW1999" localSheetId="6">#REF!</definedName>
    <definedName name="_ROW1999" localSheetId="11">#REF!</definedName>
    <definedName name="_ROW1999">#REF!</definedName>
    <definedName name="_row2" localSheetId="37">#REF!</definedName>
    <definedName name="_row2" localSheetId="23">#REF!</definedName>
    <definedName name="_row2" localSheetId="6">#REF!</definedName>
    <definedName name="_row2" localSheetId="11">#REF!</definedName>
    <definedName name="_row2">#REF!</definedName>
    <definedName name="_ROW2000" localSheetId="6">#REF!</definedName>
    <definedName name="_ROW2000" localSheetId="11">#REF!</definedName>
    <definedName name="_ROW2000">#REF!</definedName>
    <definedName name="_Row2001" localSheetId="6">#REF!</definedName>
    <definedName name="_Row2001" localSheetId="11">#REF!</definedName>
    <definedName name="_Row2001">#REF!</definedName>
    <definedName name="_rpl1" localSheetId="37">#REF!</definedName>
    <definedName name="_rpl1" localSheetId="23">#REF!</definedName>
    <definedName name="_rpl1" localSheetId="6">#REF!</definedName>
    <definedName name="_rpl1" localSheetId="11">#REF!</definedName>
    <definedName name="_rpl1">#REF!</definedName>
    <definedName name="_rpl2" localSheetId="37">#REF!</definedName>
    <definedName name="_rpl2" localSheetId="23">#REF!</definedName>
    <definedName name="_rpl2" localSheetId="6">#REF!</definedName>
    <definedName name="_rpl2" localSheetId="11">#REF!</definedName>
    <definedName name="_rpl2">#REF!</definedName>
    <definedName name="_rpl3" localSheetId="37">#REF!</definedName>
    <definedName name="_rpl3" localSheetId="23">#REF!</definedName>
    <definedName name="_rpl3" localSheetId="6">#REF!</definedName>
    <definedName name="_rpl3" localSheetId="11">#REF!</definedName>
    <definedName name="_rpl3">#REF!</definedName>
    <definedName name="_rpl4" localSheetId="37">#REF!</definedName>
    <definedName name="_rpl4" localSheetId="23">#REF!</definedName>
    <definedName name="_rpl4" localSheetId="6">#REF!</definedName>
    <definedName name="_rpl4" localSheetId="11">#REF!</definedName>
    <definedName name="_rpl4">#REF!</definedName>
    <definedName name="_rv1">#N/A</definedName>
    <definedName name="_rv3">#N/A</definedName>
    <definedName name="_rv4">#N/A</definedName>
    <definedName name="_rv5">#N/A</definedName>
    <definedName name="_s1" hidden="1">{#N/A,#N/A,FALSE,"UNIT";#N/A,#N/A,FALSE,"UNIT";#N/A,#N/A,FALSE,"계정"}</definedName>
    <definedName name="_s10" hidden="1">{#N/A,#N/A,FALSE,"UNIT";#N/A,#N/A,FALSE,"UNIT";#N/A,#N/A,FALSE,"계정"}</definedName>
    <definedName name="_s11" hidden="1">{#N/A,#N/A,FALSE,"UNIT";#N/A,#N/A,FALSE,"UNIT";#N/A,#N/A,FALSE,"계정"}</definedName>
    <definedName name="_s12" hidden="1">{#N/A,#N/A,FALSE,"UNIT";#N/A,#N/A,FALSE,"UNIT";#N/A,#N/A,FALSE,"계정"}</definedName>
    <definedName name="_s13" hidden="1">{#N/A,#N/A,FALSE,"UNIT";#N/A,#N/A,FALSE,"UNIT";#N/A,#N/A,FALSE,"계정"}</definedName>
    <definedName name="_s14" hidden="1">{#N/A,#N/A,FALSE,"UNIT";#N/A,#N/A,FALSE,"UNIT";#N/A,#N/A,FALSE,"계정"}</definedName>
    <definedName name="_s16" hidden="1">{#N/A,#N/A,FALSE,"UNIT";#N/A,#N/A,FALSE,"UNIT";#N/A,#N/A,FALSE,"계정"}</definedName>
    <definedName name="_s17" hidden="1">{#N/A,#N/A,FALSE,"UNIT";#N/A,#N/A,FALSE,"UNIT";#N/A,#N/A,FALSE,"계정"}</definedName>
    <definedName name="_s2" hidden="1">{#N/A,#N/A,FALSE,"UNIT";#N/A,#N/A,FALSE,"UNIT";#N/A,#N/A,FALSE,"계정"}</definedName>
    <definedName name="_s3" hidden="1">{#N/A,#N/A,FALSE,"UNIT";#N/A,#N/A,FALSE,"UNIT";#N/A,#N/A,FALSE,"계정"}</definedName>
    <definedName name="_s34" hidden="1">{"QTD_GENERALH2",#N/A,FALSE,"QTD"}</definedName>
    <definedName name="_s4" hidden="1">{#N/A,#N/A,FALSE,"UNIT";#N/A,#N/A,FALSE,"UNIT";#N/A,#N/A,FALSE,"계정"}</definedName>
    <definedName name="_s5" hidden="1">{#N/A,#N/A,FALSE,"UNIT";#N/A,#N/A,FALSE,"UNIT";#N/A,#N/A,FALSE,"계정"}</definedName>
    <definedName name="_s6" hidden="1">{#N/A,#N/A,FALSE,"UNIT";#N/A,#N/A,FALSE,"UNIT";#N/A,#N/A,FALSE,"계정"}</definedName>
    <definedName name="_s9" hidden="1">{#N/A,#N/A,FALSE,"UNIT";#N/A,#N/A,FALSE,"UNIT";#N/A,#N/A,FALSE,"계정"}</definedName>
    <definedName name="_sc13" localSheetId="6">#REF!</definedName>
    <definedName name="_sc13" localSheetId="11">#REF!</definedName>
    <definedName name="_sc13">#REF!</definedName>
    <definedName name="_sd34" hidden="1">{"QTD",#N/A,FALSE,"SUM"}</definedName>
    <definedName name="_sdkjg" localSheetId="37" hidden="1">#REF!</definedName>
    <definedName name="_sdkjg" localSheetId="23" hidden="1">#REF!</definedName>
    <definedName name="_sdkjg" localSheetId="6" hidden="1">#REF!</definedName>
    <definedName name="_sdkjg" localSheetId="11" hidden="1">#REF!</definedName>
    <definedName name="_sdkjg" hidden="1">#REF!</definedName>
    <definedName name="_SDW1" localSheetId="37" hidden="1">#REF!</definedName>
    <definedName name="_SDW1" localSheetId="23" hidden="1">#REF!</definedName>
    <definedName name="_SDW1" localSheetId="6" hidden="1">#REF!</definedName>
    <definedName name="_SDW1" localSheetId="11" hidden="1">#REF!</definedName>
    <definedName name="_SDW1" hidden="1">#REF!</definedName>
    <definedName name="_sjkdhkjfhg" hidden="1">{#N/A,#N/A,FALSE,"UNIT";#N/A,#N/A,FALSE,"UNIT";#N/A,#N/A,FALSE,"계정"}</definedName>
    <definedName name="_skdjfkdjg" hidden="1">{#N/A,#N/A,FALSE,"UNIT";#N/A,#N/A,FALSE,"UNIT";#N/A,#N/A,FALSE,"계정"}</definedName>
    <definedName name="_skjdhfjdhg" hidden="1">{#N/A,#N/A,FALSE,"UNIT";#N/A,#N/A,FALSE,"UNIT";#N/A,#N/A,FALSE,"계정"}</definedName>
    <definedName name="_sldkfjg" hidden="1">{#N/A,#N/A,FALSE,"UNIT";#N/A,#N/A,FALSE,"UNIT";#N/A,#N/A,FALSE,"계정"}</definedName>
    <definedName name="_SLI0509" localSheetId="6">#REF!</definedName>
    <definedName name="_SLI0509" localSheetId="11">#REF!</definedName>
    <definedName name="_SLI0509">#REF!</definedName>
    <definedName name="_Sort" localSheetId="37" hidden="1">#REF!</definedName>
    <definedName name="_Sort" localSheetId="23" hidden="1">#REF!</definedName>
    <definedName name="_Sort" localSheetId="6" hidden="1">#REF!</definedName>
    <definedName name="_Sort" localSheetId="11" hidden="1">#REF!</definedName>
    <definedName name="_Sort" hidden="1">#REF!</definedName>
    <definedName name="_Sort1" localSheetId="37" hidden="1">#REF!</definedName>
    <definedName name="_Sort1" localSheetId="23" hidden="1">#REF!</definedName>
    <definedName name="_Sort1" localSheetId="6" hidden="1">#REF!</definedName>
    <definedName name="_Sort1" localSheetId="11" hidden="1">#REF!</definedName>
    <definedName name="_Sort1" hidden="1">#REF!</definedName>
    <definedName name="_sort2" localSheetId="37" hidden="1">#REF!</definedName>
    <definedName name="_sort2" localSheetId="23" hidden="1">#REF!</definedName>
    <definedName name="_sort2" localSheetId="6" hidden="1">#REF!</definedName>
    <definedName name="_sort2" localSheetId="11" hidden="1">#REF!</definedName>
    <definedName name="_sort2" hidden="1">#REF!</definedName>
    <definedName name="_sort3" localSheetId="37" hidden="1">#REF!</definedName>
    <definedName name="_sort3" localSheetId="23" hidden="1">#REF!</definedName>
    <definedName name="_sort3" localSheetId="6" hidden="1">#REF!</definedName>
    <definedName name="_sort3" localSheetId="11" hidden="1">#REF!</definedName>
    <definedName name="_sort3" hidden="1">#REF!</definedName>
    <definedName name="_SPT0509" localSheetId="6">#REF!</definedName>
    <definedName name="_SPT0509" localSheetId="11">#REF!</definedName>
    <definedName name="_SPT0509">#REF!</definedName>
    <definedName name="_ß¼ÛÖÜ_ª¼þ" localSheetId="6">#REF!</definedName>
    <definedName name="_ß¼ÛÖÜ_ª¼þ" localSheetId="11">#REF!</definedName>
    <definedName name="_ß¼ÛÖÜ_ª¼þ">#REF!</definedName>
    <definedName name="_ß¼ÛÖÜ_ª¼þ__º½²Ä¹ý_É__" localSheetId="6">#REF!</definedName>
    <definedName name="_ß¼ÛÖÜ_ª¼þ__º½²Ä¹ý_É__" localSheetId="11">#REF!</definedName>
    <definedName name="_ß¼ÛÖÜ_ª¼þ__º½²Ä¹ý_É__">#REF!</definedName>
    <definedName name="_ss1" hidden="1">{"detail",#N/A,FALSE,"mfg";"summary",#N/A,FALSE,"mfg"}</definedName>
    <definedName name="_SSS1" localSheetId="6" hidden="1">#REF!</definedName>
    <definedName name="_SSS1" localSheetId="11" hidden="1">#REF!</definedName>
    <definedName name="_SSS1" hidden="1">#REF!</definedName>
    <definedName name="_SSS111">#N/A</definedName>
    <definedName name="_SSS122" hidden="1">{#N/A,#N/A,FALSE,"gl";#N/A,#N/A,FALSE,"0017-Carlsberg";#N/A,#N/A,FALSE,"0019-Timber";#N/A,#N/A,FALSE,"0022-XiaoYa";#N/A,#N/A,FALSE,"0023-HangZhou Motorola";#N/A,#N/A,FALSE,"0042-AMP";#N/A,#N/A,FALSE,"0046-Rama";#N/A,#N/A,FALSE,"0051-Mitsubishi";#N/A,#N/A,FALSE,"0055-Haier GZS";#N/A,#N/A,FALSE,"0056-Broad Air Condition";#N/A,#N/A,FALSE,"0059-0-Kodak";#N/A,#N/A,FALSE,"0060-SJZ Press";#N/A,#N/A,FALSE,"0061-BJ Comfort";#N/A,#N/A,FALSE,"0062-Nacco";#N/A,#N/A,FALSE,"0063-Camp Carrol";#N/A,#N/A,FALSE,"0064-CoCo Coal";#N/A,#N/A,FALSE,"0066-Koito";#N/A,#N/A,FALSE,"0067-Carrefour";#N/A,#N/A,FALSE,"0073-Niger";#N/A,#N/A,FALSE,"0076-DMS";#N/A,#N/A,FALSE,"0077-New Venture";#N/A,#N/A,FALSE,"0082-Shuai Kang";#N/A,#N/A,FALSE,"0083-MingRi";#N/A,#N/A,FALSE,"0089-Haier AD";#N/A,#N/A,FALSE,"0090-WGQ";#N/A,#N/A,FALSE,"0092-Mattel";#N/A,#N/A,FALSE,"0093-MD";#N/A,#N/A,FALSE,"0095-Medical Warehouse";#N/A,#N/A,FALSE,"0096-Wiseman";#N/A,#N/A,FALSE,"0097-GYJ";#N/A,#N/A,FALSE,"0103-Zhuhai Dart";#N/A,#N/A,FALSE,"0104-Yantian Harbour";#N/A,#N/A,FALSE,"0105-Oriental";#N/A,#N/A,FALSE,"0106-Hanger";#N/A,#N/A,FALSE,"0107-ASB";#N/A,#N/A,FALSE,"0108-TJ MQ";#N/A,#N/A,FALSE,"0110-Terranvoa";#N/A,#N/A,FALSE,"0111-DMS No.2";#N/A,#N/A,FALSE,"0113-JiaHua Shoe";#N/A,#N/A,FALSE,"0115-DMS 7-3#";#N/A,#N/A,FALSE,"0116-DMS 7-4#";#N/A,#N/A,FALSE,"0117-DMS 7-1#";#N/A,#N/A,FALSE,"0118-LiYi";#N/A,#N/A,FALSE,"0119-MeiZhou Wan";#N/A,#N/A,FALSE,"0120-TaiFeng";#N/A,#N/A,FALSE,"0121-ShangFang";#N/A,#N/A,FALSE,"0122-TJ Cola";#N/A,#N/A,FALSE,"0123-XinJiang ZL";#N/A,#N/A,FALSE,"0124-Haier No.4";#N/A,#N/A,FALSE,"0125-DMS No.3";#N/A,#N/A,FALSE,"0126-DMS No.4";#N/A,#N/A,FALSE,"0127-DMS No.5";#N/A,#N/A,FALSE,"0128-DMS No.6";#N/A,#N/A,FALSE,"0129-Corning SHA";#N/A,#N/A,FALSE,"0130-WuNiu";#N/A,#N/A,FALSE,"0131-Knauf";#N/A,#N/A,FALSE,"0132-WSC";#N/A,#N/A,FALSE,"0133-Haier No.5";#N/A,#N/A,FALSE,"0134-AMP Shunde";#N/A,#N/A,FALSE,"0135-Karei";#N/A,#N/A,FALSE,"0137-Haier No.6";#N/A,#N/A,FALSE,"0138-Haier No.7";#N/A,#N/A,FALSE,"0139-Haier No.8";#N/A,#N/A,FALSE,"0140-MeiZhou Wan";#N/A,#N/A,FALSE,"0142-Auto Plant";#N/A,#N/A,FALSE,"0143-YunSheng";#N/A,#N/A,FALSE,"0146-Haier No.9";#N/A,#N/A,FALSE,"0147-DMS Stywall";#N/A,#N/A,FALSE,"0148-MD PhII";#N/A,#N/A,FALSE,"0149-Paper Making";#N/A,#N/A,FALSE,"0150-BeiRen";#N/A,#N/A,FALSE,"0151-ChengDa";#N/A,#N/A,FALSE,"0152-Haier Training Center";#N/A,#N/A,FALSE,"0153-XiaoBao";#N/A,#N/A,FALSE,"0155-CP";#N/A,#N/A,FALSE,"0156-SJ Ind. Zone";#N/A,#N/A,FALSE,"0157-YuKang";#N/A,#N/A,FALSE,"0158-DongSheng";#N/A,#N/A,FALSE,"0159-Chupa Chups";#N/A,#N/A,FALSE,"0161-ShenNei";#N/A,#N/A,FALSE,"0162-Delle";#N/A,#N/A,FALSE,"0163-BT ShengYang";#N/A,#N/A,FALSE,"0164-QiDong";#N/A,#N/A,FALSE,"0165-Homemart";#N/A,#N/A,FALSE,"0166-LeDa";#N/A,#N/A,FALSE,"0167-FND";#N/A,#N/A,FALSE,"0168-TianShi";#N/A,#N/A,FALSE,"0169-WuNiu PhII";#N/A,#N/A,FALSE,"0170-Exhibition Center";#N/A,#N/A,FALSE,"0172-SSC";#N/A,#N/A,FALSE,"0173-YunSheng PhII";#N/A,#N/A,FALSE,"0174-Exhibition Center PhII";#N/A,#N/A,FALSE,"0175-XT";#N/A,#N/A,FALSE,"0177-GE Xiamen";#N/A,#N/A,FALSE,"0178-DongDu";#N/A,#N/A,FALSE,"0179-JinBan";#N/A,#N/A,FALSE,"0180-BYF";#N/A,#N/A,FALSE,"0182-SW Airline";#N/A,#N/A,FALSE,"0183-Book Store";#N/A,#N/A,FALSE,"0184-QinShan";#N/A,#N/A,FALSE,"0185-RuSheng";#N/A,#N/A,FALSE,"0186-JAC GB";#N/A,#N/A,FALSE,"0187-UTA";#N/A,#N/A,FALSE,"0188-Rui Nan";#N/A,#N/A,FALSE,"0189-PH PuDong";#N/A,#N/A,FALSE,"0195-JAC PC";#N/A,#N/A,FALSE,"0196-XinYunFang";#N/A,#N/A,FALSE,"0197-JAC PTS";#N/A,#N/A,FALSE,"0201-QianJiang";#N/A,#N/A,FALSE,"0203-Pan Well Land";#N/A,#N/A,FALSE,"0205-Motorola Dining";#N/A,#N/A,FALSE,"0215-Dascom I";#N/A,#N/A,FALSE,"0221-Markor";#N/A,#N/A,FALSE,"0229-P &amp; G";#N/A,#N/A,FALSE,"B0001-Export Matel";#N/A,#N/A,FALSE,"B0002-Export Matel";#N/A,#N/A,FALSE,"B0003-Export Matel";#N/A,#N/A,FALSE,"B0004-Export Matel";#N/A,#N/A,FALSE,"B0005-Export Matel";#N/A,#N/A,FALSE,"B0006-Export Matel";#N/A,#N/A,FALSE,"B0007-Export Matel";#N/A,#N/A,FALSE,"B0008-Export Matel";#N/A,#N/A,FALSE,"B0009-Export Matel";#N/A,#N/A,FALSE,"B0010-Export Matel";#N/A,#N/A,FALSE,"B0011-Export Matel";#N/A,#N/A,FALSE,"B0012-Export Matel";#N/A,#N/A,FALSE,"B0013-Export Matel";#N/A,#N/A,FALSE,"B0014-Export Matel";#N/A,#N/A,FALSE,"B0015-Export Matel";#N/A,#N/A,FALSE,"B0016-Export Matel";#N/A,#N/A,FALSE,"B0017-Export Matel";#N/A,#N/A,FALSE,"B0019-Export Matel"}</definedName>
    <definedName name="_sun2" localSheetId="6">#REF!</definedName>
    <definedName name="_sun2" localSheetId="11">#REF!</definedName>
    <definedName name="_sun2">#REF!</definedName>
    <definedName name="_SW1" localSheetId="6">#REF!</definedName>
    <definedName name="_SW1" localSheetId="11">#REF!</definedName>
    <definedName name="_SW1">#REF!</definedName>
    <definedName name="_SW2" localSheetId="6">#REF!</definedName>
    <definedName name="_SW2" localSheetId="11">#REF!</definedName>
    <definedName name="_SW2">#REF!</definedName>
    <definedName name="_SW3" localSheetId="6">#REF!</definedName>
    <definedName name="_SW3" localSheetId="11">#REF!</definedName>
    <definedName name="_SW3">#REF!</definedName>
    <definedName name="_SW4" localSheetId="6">#REF!</definedName>
    <definedName name="_SW4" localSheetId="11">#REF!</definedName>
    <definedName name="_SW4">#REF!</definedName>
    <definedName name="_SW8" localSheetId="6">#REF!</definedName>
    <definedName name="_SW8" localSheetId="11">#REF!</definedName>
    <definedName name="_SW8">#REF!</definedName>
    <definedName name="_SY1" localSheetId="37">#REF!</definedName>
    <definedName name="_SY1" localSheetId="23">#REF!</definedName>
    <definedName name="_SY1" localSheetId="6">#REF!</definedName>
    <definedName name="_SY1" localSheetId="11">#REF!</definedName>
    <definedName name="_SY1">#REF!</definedName>
    <definedName name="_SY4" localSheetId="37">#REF!</definedName>
    <definedName name="_SY4" localSheetId="23">#REF!</definedName>
    <definedName name="_SY4" localSheetId="6">#REF!</definedName>
    <definedName name="_SY4" localSheetId="11">#REF!</definedName>
    <definedName name="_SY4">#REF!</definedName>
    <definedName name="_sz1" localSheetId="37" hidden="1">#REF!</definedName>
    <definedName name="_sz1" localSheetId="23" hidden="1">#REF!</definedName>
    <definedName name="_sz1" localSheetId="6" hidden="1">#REF!</definedName>
    <definedName name="_sz1" localSheetId="11" hidden="1">#REF!</definedName>
    <definedName name="_sz1" hidden="1">#REF!</definedName>
    <definedName name="_t" localSheetId="37" hidden="1">#REF!</definedName>
    <definedName name="_t" localSheetId="23" hidden="1">#REF!</definedName>
    <definedName name="_t" localSheetId="6" hidden="1">#REF!</definedName>
    <definedName name="_t" localSheetId="11" hidden="1">#REF!</definedName>
    <definedName name="_t" hidden="1">#REF!</definedName>
    <definedName name="_T01" localSheetId="6" hidden="1">#REF!</definedName>
    <definedName name="_T01" localSheetId="11" hidden="1">#REF!</definedName>
    <definedName name="_T01" hidden="1">#REF!</definedName>
    <definedName name="_T02">{"Book1"}</definedName>
    <definedName name="_T02_1">{"Book1"}</definedName>
    <definedName name="_T02_1_1">{"Book1"}</definedName>
    <definedName name="_T02_1_1_1">{"Book1"}</definedName>
    <definedName name="_T02_1_1_1_1">{"Book1"}</definedName>
    <definedName name="_T02_1_1_1_2">{"Book1"}</definedName>
    <definedName name="_T02_1_1_1_3">{"Book1"}</definedName>
    <definedName name="_T02_1_1_1_4">{"Book1"}</definedName>
    <definedName name="_T02_1_1_2">{"Book1"}</definedName>
    <definedName name="_T02_1_1_2_1">{"Book1"}</definedName>
    <definedName name="_T02_1_1_2_2">{"Book1"}</definedName>
    <definedName name="_T02_1_1_2_3">{"Book1"}</definedName>
    <definedName name="_T02_1_1_2_4">{"Book1"}</definedName>
    <definedName name="_T02_1_1_3">{"Book1"}</definedName>
    <definedName name="_T02_1_1_4">{"Book1"}</definedName>
    <definedName name="_T02_1_1_5">{"Book1"}</definedName>
    <definedName name="_T02_1_2">{"Book1"}</definedName>
    <definedName name="_T02_1_2_1">{"Book1"}</definedName>
    <definedName name="_T02_1_2_1_1">{"Book1"}</definedName>
    <definedName name="_T02_1_2_1_2">{"Book1"}</definedName>
    <definedName name="_T02_1_2_1_3">{"Book1"}</definedName>
    <definedName name="_T02_1_2_1_4">{"Book1"}</definedName>
    <definedName name="_T02_1_2_2">{"Book1"}</definedName>
    <definedName name="_T02_1_2_3">{"Book1"}</definedName>
    <definedName name="_T02_1_2_4">{"Book1"}</definedName>
    <definedName name="_T02_1_2_5">{"Book1"}</definedName>
    <definedName name="_T02_1_3">{"Book1"}</definedName>
    <definedName name="_T02_1_3_1">{"Book1"}</definedName>
    <definedName name="_T02_1_3_2">{"Book1"}</definedName>
    <definedName name="_T02_1_3_3">{"Book1"}</definedName>
    <definedName name="_T02_1_3_4">{"Book1"}</definedName>
    <definedName name="_T02_1_4">{"Book1"}</definedName>
    <definedName name="_T02_1_5">{"Book1"}</definedName>
    <definedName name="_T02_2">{"Book1"}</definedName>
    <definedName name="_T02_2_1">{"Book1"}</definedName>
    <definedName name="_T02_2_1_1">{"Book1"}</definedName>
    <definedName name="_T02_2_1_2">{"Book1"}</definedName>
    <definedName name="_T02_2_1_3">{"Book1"}</definedName>
    <definedName name="_T02_2_1_4">{"Book1"}</definedName>
    <definedName name="_T02_2_2">{"Book1"}</definedName>
    <definedName name="_T02_2_3">{"Book1"}</definedName>
    <definedName name="_T02_2_4">{"Book1"}</definedName>
    <definedName name="_T02_2_5">{"Book1"}</definedName>
    <definedName name="_T02_3">{"Book1"}</definedName>
    <definedName name="_T02_3_1">{"Book1"}</definedName>
    <definedName name="_T02_3_1_1">{"Book1"}</definedName>
    <definedName name="_T02_3_1_2">{"Book1"}</definedName>
    <definedName name="_T02_3_1_3">{"Book1"}</definedName>
    <definedName name="_T02_3_1_4">{"Book1"}</definedName>
    <definedName name="_T02_3_2">{"Book1"}</definedName>
    <definedName name="_T02_3_3">{"Book1"}</definedName>
    <definedName name="_T02_3_4">{"Book1"}</definedName>
    <definedName name="_T02_3_5">{"Book1"}</definedName>
    <definedName name="_T02_4">{"Book1"}</definedName>
    <definedName name="_T02_4_1">{"Book1"}</definedName>
    <definedName name="_T02_4_1_1">{"Book1"}</definedName>
    <definedName name="_T02_4_1_2">{"Book1"}</definedName>
    <definedName name="_T02_4_1_3">{"Book1"}</definedName>
    <definedName name="_T02_4_1_4">{"Book1"}</definedName>
    <definedName name="_T02_4_2">{"Book1"}</definedName>
    <definedName name="_T02_4_3">{"Book1"}</definedName>
    <definedName name="_T02_4_4">{"Book1"}</definedName>
    <definedName name="_T02_4_5">{"Book1"}</definedName>
    <definedName name="_T02_5">{"Book1"}</definedName>
    <definedName name="_T02_5_1">{"Book1"}</definedName>
    <definedName name="_T02_5_1_1">{"Book1"}</definedName>
    <definedName name="_T02_5_1_2">{"Book1"}</definedName>
    <definedName name="_T02_5_1_3">{"Book1"}</definedName>
    <definedName name="_T02_5_1_4">{"Book1"}</definedName>
    <definedName name="_T02_5_2">{"Book1"}</definedName>
    <definedName name="_T02_5_3">{"Book1"}</definedName>
    <definedName name="_T02_5_4">{"Book1"}</definedName>
    <definedName name="_T02_5_5">{"Book1"}</definedName>
    <definedName name="_T101" hidden="1">{#N/A,#N/A,FALSE,"COVER";#N/A,#N/A,FALSE,"0";#N/A,#N/A,FALSE,"1";#N/A,#N/A,FALSE,"2";#N/A,#N/A,FALSE,"3";#N/A,#N/A,FALSE,"4";#N/A,#N/A,FALSE,"5";#N/A,#N/A,FALSE,"6";#N/A,#N/A,FALSE,"7";#N/A,#N/A,FALSE,"8";#N/A,#N/A,FALSE,"9";#N/A,#N/A,FALSE,"10";#N/A,#N/A,FALSE,"11"}</definedName>
    <definedName name="_t113" hidden="1">{#N/A,#N/A,FALSE,"Bare Battery F.G."}</definedName>
    <definedName name="_t2" hidden="1">{#N/A,#N/A,TRUE,"DIVISION-MTH";"MANUFACTURING",#N/A,TRUE,"MANUF-MTH";#N/A,#N/A,TRUE,"TRADING-MTH";#N/A,#N/A,TRUE,"DIV-COSTS-MTH"}</definedName>
    <definedName name="_T3" hidden="1">{#N/A,#N/A,FALSE,"단축1";#N/A,#N/A,FALSE,"단축2";#N/A,#N/A,FALSE,"단축3";#N/A,#N/A,FALSE,"장축";#N/A,#N/A,FALSE,"4WD"}</definedName>
    <definedName name="_T5" hidden="1">{#N/A,#N/A,FALSE,"단축1";#N/A,#N/A,FALSE,"단축2";#N/A,#N/A,FALSE,"단축3";#N/A,#N/A,FALSE,"장축";#N/A,#N/A,FALSE,"4WD"}</definedName>
    <definedName name="_t9" hidden="1">{#N/A,#N/A,FALSE,"UNIT";#N/A,#N/A,FALSE,"UNIT";#N/A,#N/A,FALSE,"계정"}</definedName>
    <definedName name="_tab70" localSheetId="6">#REF!</definedName>
    <definedName name="_tab70" localSheetId="11">#REF!</definedName>
    <definedName name="_tab70">#REF!</definedName>
    <definedName name="_Table1_In1" localSheetId="37" hidden="1">#REF!</definedName>
    <definedName name="_Table1_In1" localSheetId="23" hidden="1">#REF!</definedName>
    <definedName name="_Table1_In1" localSheetId="6" hidden="1">#REF!</definedName>
    <definedName name="_Table1_In1" localSheetId="11" hidden="1">#REF!</definedName>
    <definedName name="_Table1_In1" hidden="1">#REF!</definedName>
    <definedName name="_Table1_Out" localSheetId="37" hidden="1">#REF!</definedName>
    <definedName name="_Table1_Out" localSheetId="23" hidden="1">#REF!</definedName>
    <definedName name="_Table1_Out" localSheetId="6" hidden="1">#REF!</definedName>
    <definedName name="_Table1_Out" localSheetId="11" hidden="1">#REF!</definedName>
    <definedName name="_Table1_Out" hidden="1">#REF!</definedName>
    <definedName name="_Table2_In1" localSheetId="37" hidden="1">#REF!</definedName>
    <definedName name="_Table2_In1" localSheetId="23" hidden="1">#REF!</definedName>
    <definedName name="_Table2_In1" localSheetId="6" hidden="1">#REF!</definedName>
    <definedName name="_Table2_In1" localSheetId="11" hidden="1">#REF!</definedName>
    <definedName name="_Table2_In1" hidden="1">#REF!</definedName>
    <definedName name="_Table2_In2" localSheetId="37" hidden="1">#REF!</definedName>
    <definedName name="_Table2_In2" localSheetId="23" hidden="1">#REF!</definedName>
    <definedName name="_Table2_In2" localSheetId="6" hidden="1">#REF!</definedName>
    <definedName name="_Table2_In2" localSheetId="11" hidden="1">#REF!</definedName>
    <definedName name="_Table2_In2" hidden="1">#REF!</definedName>
    <definedName name="_Table2_Out" localSheetId="37" hidden="1">#REF!</definedName>
    <definedName name="_Table2_Out" localSheetId="23" hidden="1">#REF!</definedName>
    <definedName name="_Table2_Out" localSheetId="6" hidden="1">#REF!</definedName>
    <definedName name="_Table2_Out" localSheetId="11" hidden="1">#REF!</definedName>
    <definedName name="_Table2_Out" hidden="1">#REF!</definedName>
    <definedName name="_TB1" localSheetId="6">#REF!</definedName>
    <definedName name="_TB1" localSheetId="11">#REF!</definedName>
    <definedName name="_TB1">#REF!</definedName>
    <definedName name="_TB10" localSheetId="6">#REF!</definedName>
    <definedName name="_TB10" localSheetId="11">#REF!</definedName>
    <definedName name="_TB10">#REF!</definedName>
    <definedName name="_TB11" localSheetId="6">#REF!</definedName>
    <definedName name="_TB11" localSheetId="11">#REF!</definedName>
    <definedName name="_TB11">#REF!</definedName>
    <definedName name="_TB12" localSheetId="6">#REF!</definedName>
    <definedName name="_TB12" localSheetId="11">#REF!</definedName>
    <definedName name="_TB12">#REF!</definedName>
    <definedName name="_TB13" localSheetId="6">#REF!</definedName>
    <definedName name="_TB13" localSheetId="11">#REF!</definedName>
    <definedName name="_TB13">#REF!</definedName>
    <definedName name="_TB14" localSheetId="6">#REF!</definedName>
    <definedName name="_TB14" localSheetId="11">#REF!</definedName>
    <definedName name="_TB14">#REF!</definedName>
    <definedName name="_TB15" localSheetId="6">#REF!</definedName>
    <definedName name="_TB15" localSheetId="11">#REF!</definedName>
    <definedName name="_TB15">#REF!</definedName>
    <definedName name="_TB16" localSheetId="6">#REF!</definedName>
    <definedName name="_TB16" localSheetId="11">#REF!</definedName>
    <definedName name="_TB16">#REF!</definedName>
    <definedName name="_TB17" localSheetId="6">#REF!</definedName>
    <definedName name="_TB17" localSheetId="11">#REF!</definedName>
    <definedName name="_TB17">#REF!</definedName>
    <definedName name="_TB2" localSheetId="6">#REF!</definedName>
    <definedName name="_TB2" localSheetId="11">#REF!</definedName>
    <definedName name="_TB2">#REF!</definedName>
    <definedName name="_TB3" localSheetId="6">#REF!</definedName>
    <definedName name="_TB3" localSheetId="11">#REF!</definedName>
    <definedName name="_TB3">#REF!</definedName>
    <definedName name="_TB4" localSheetId="6">#REF!</definedName>
    <definedName name="_TB4" localSheetId="11">#REF!</definedName>
    <definedName name="_TB4">#REF!</definedName>
    <definedName name="_TB5" localSheetId="6">#REF!</definedName>
    <definedName name="_TB5" localSheetId="11">#REF!</definedName>
    <definedName name="_TB5">#REF!</definedName>
    <definedName name="_TB6" localSheetId="6">#REF!</definedName>
    <definedName name="_TB6" localSheetId="11">#REF!</definedName>
    <definedName name="_TB6">#REF!</definedName>
    <definedName name="_TB7" localSheetId="6">#REF!</definedName>
    <definedName name="_TB7" localSheetId="11">#REF!</definedName>
    <definedName name="_TB7">#REF!</definedName>
    <definedName name="_TB8" localSheetId="6">#REF!</definedName>
    <definedName name="_TB8" localSheetId="11">#REF!</definedName>
    <definedName name="_TB8">#REF!</definedName>
    <definedName name="_TB9" localSheetId="6">#REF!</definedName>
    <definedName name="_TB9" localSheetId="11">#REF!</definedName>
    <definedName name="_TB9">#REF!</definedName>
    <definedName name="_TDy97" localSheetId="6">#REF!</definedName>
    <definedName name="_TDy97" localSheetId="11">#REF!</definedName>
    <definedName name="_TDy97">#REF!</definedName>
    <definedName name="_tm1" hidden="1">{#N/A,#N/A,FALSE,"Pharm";#N/A,#N/A,FALSE,"WWCM"}</definedName>
    <definedName name="_tsh4" localSheetId="6">#REF!</definedName>
    <definedName name="_tsh4" localSheetId="11">#REF!</definedName>
    <definedName name="_tsh4">#REF!</definedName>
    <definedName name="_tsh5" localSheetId="6">#REF!</definedName>
    <definedName name="_tsh5" localSheetId="11">#REF!</definedName>
    <definedName name="_tsh5">#REF!</definedName>
    <definedName name="_tsh6" localSheetId="6">#REF!</definedName>
    <definedName name="_tsh6" localSheetId="11">#REF!</definedName>
    <definedName name="_tsh6">#REF!</definedName>
    <definedName name="_tsh7" localSheetId="6">#REF!</definedName>
    <definedName name="_tsh7" localSheetId="11">#REF!</definedName>
    <definedName name="_tsh7">#REF!</definedName>
    <definedName name="_tt1" hidden="1">{"'分公司销售'!$G$2:$G$9","'分公司销售'!$G$2:$G$9"}</definedName>
    <definedName name="_tt1_1" hidden="1">{"'分公司销售'!$G$2:$G$9","'分公司销售'!$G$2:$G$9"}</definedName>
    <definedName name="_tt1_2" hidden="1">{"'分公司销售'!$G$2:$G$9","'分公司销售'!$G$2:$G$9"}</definedName>
    <definedName name="_tt1_3" hidden="1">{"'分公司销售'!$G$2:$G$9","'分公司销售'!$G$2:$G$9"}</definedName>
    <definedName name="_tt1_4" hidden="1">{"'分公司销售'!$G$2:$G$9","'分公司销售'!$G$2:$G$9"}</definedName>
    <definedName name="_tt1_5" hidden="1">{"'分公司销售'!$G$2:$G$9","'分公司销售'!$G$2:$G$9"}</definedName>
    <definedName name="_tt10" hidden="1">{#N/A,#N/A,FALSE,"P&amp;L Acc";#N/A,#N/A,FALSE,"P&amp;L Var";#N/A,#N/A,FALSE,"I-B Rep";#N/A,#N/A,FALSE,"BS";#N/A,#N/A,FALSE,"C'flw St";#N/A,#N/A,FALSE,"H-C Cons";#N/A,#N/A,FALSE,"FA Rep"}</definedName>
    <definedName name="_TT2005" localSheetId="6">#REF!</definedName>
    <definedName name="_TT2005" localSheetId="11">#REF!</definedName>
    <definedName name="_TT2005">#REF!</definedName>
    <definedName name="_TT2006" localSheetId="6">#REF!</definedName>
    <definedName name="_TT2006" localSheetId="11">#REF!</definedName>
    <definedName name="_TT2006">#REF!</definedName>
    <definedName name="_tt9" hidden="1">{#N/A,#N/A,FALSE,"P&amp;L Acc";#N/A,#N/A,FALSE,"P&amp;L Var";#N/A,#N/A,FALSE,"I-B Rep";#N/A,#N/A,FALSE,"BS";#N/A,#N/A,FALSE,"C'flw St";#N/A,#N/A,FALSE,"FA Rep";#N/A,#N/A,FALSE,"H-C Cons"}</definedName>
    <definedName name="_TTG1" localSheetId="6">#REF!</definedName>
    <definedName name="_TTG1" localSheetId="11">#REF!</definedName>
    <definedName name="_TTG1">#REF!</definedName>
    <definedName name="_TTG2" localSheetId="6">#REF!</definedName>
    <definedName name="_TTG2" localSheetId="11">#REF!</definedName>
    <definedName name="_TTG2">#REF!</definedName>
    <definedName name="_TU154" localSheetId="6">#REF!</definedName>
    <definedName name="_TU154" localSheetId="11">#REF!</definedName>
    <definedName name="_TU154">#REF!</definedName>
    <definedName name="_twd02" localSheetId="6">#REF!</definedName>
    <definedName name="_twd02" localSheetId="11">#REF!</definedName>
    <definedName name="_twd02">#REF!</definedName>
    <definedName name="_twd09" localSheetId="6">#REF!</definedName>
    <definedName name="_twd09" localSheetId="11">#REF!</definedName>
    <definedName name="_twd09">#REF!</definedName>
    <definedName name="_twd1212" localSheetId="6">#REF!</definedName>
    <definedName name="_twd1212" localSheetId="11">#REF!</definedName>
    <definedName name="_twd1212">#REF!</definedName>
    <definedName name="_twd1297" localSheetId="6">#REF!</definedName>
    <definedName name="_twd1297" localSheetId="11">#REF!</definedName>
    <definedName name="_twd1297">#REF!</definedName>
    <definedName name="_twd13" localSheetId="6">#REF!</definedName>
    <definedName name="_twd13" localSheetId="11">#REF!</definedName>
    <definedName name="_twd13">#REF!</definedName>
    <definedName name="_twd15" localSheetId="6">#REF!</definedName>
    <definedName name="_twd15" localSheetId="11">#REF!</definedName>
    <definedName name="_twd15">#REF!</definedName>
    <definedName name="_twd2410" localSheetId="6">#REF!</definedName>
    <definedName name="_twd2410" localSheetId="11">#REF!</definedName>
    <definedName name="_twd2410">#REF!</definedName>
    <definedName name="_twd27" localSheetId="6">#REF!</definedName>
    <definedName name="_twd27" localSheetId="11">#REF!</definedName>
    <definedName name="_twd27">#REF!</definedName>
    <definedName name="_twd28" localSheetId="6">#REF!</definedName>
    <definedName name="_twd28" localSheetId="11">#REF!</definedName>
    <definedName name="_twd28">#REF!</definedName>
    <definedName name="_twd2912" localSheetId="6">#REF!</definedName>
    <definedName name="_twd2912" localSheetId="11">#REF!</definedName>
    <definedName name="_twd2912">#REF!</definedName>
    <definedName name="_twd31" localSheetId="6">#REF!</definedName>
    <definedName name="_twd31" localSheetId="11">#REF!</definedName>
    <definedName name="_twd31">#REF!</definedName>
    <definedName name="_twd311297" localSheetId="6">#REF!</definedName>
    <definedName name="_twd311297" localSheetId="11">#REF!</definedName>
    <definedName name="_twd311297">#REF!</definedName>
    <definedName name="_twd3198" localSheetId="6">#REF!</definedName>
    <definedName name="_twd3198" localSheetId="11">#REF!</definedName>
    <definedName name="_twd3198">#REF!</definedName>
    <definedName name="_twd910" localSheetId="6">#REF!</definedName>
    <definedName name="_twd910" localSheetId="11">#REF!</definedName>
    <definedName name="_twd910">#REF!</definedName>
    <definedName name="_txt1" localSheetId="37">#REF!</definedName>
    <definedName name="_txt1" localSheetId="23">#REF!</definedName>
    <definedName name="_txt1" localSheetId="6">#REF!</definedName>
    <definedName name="_txt1" localSheetId="11">#REF!</definedName>
    <definedName name="_txt1">#REF!</definedName>
    <definedName name="_txt2" localSheetId="37">#REF!</definedName>
    <definedName name="_txt2" localSheetId="23">#REF!</definedName>
    <definedName name="_txt2" localSheetId="6">#REF!</definedName>
    <definedName name="_txt2" localSheetId="11">#REF!</definedName>
    <definedName name="_txt2">#REF!</definedName>
    <definedName name="_txt3" localSheetId="37">#REF!</definedName>
    <definedName name="_txt3" localSheetId="23">#REF!</definedName>
    <definedName name="_txt3" localSheetId="6">#REF!</definedName>
    <definedName name="_txt3" localSheetId="11">#REF!</definedName>
    <definedName name="_txt3">#REF!</definedName>
    <definedName name="_txt4" localSheetId="37">#REF!</definedName>
    <definedName name="_txt4" localSheetId="23">#REF!</definedName>
    <definedName name="_txt4" localSheetId="6">#REF!</definedName>
    <definedName name="_txt4" localSheetId="11">#REF!</definedName>
    <definedName name="_txt4">#REF!</definedName>
    <definedName name="_U04" localSheetId="37">#REF!</definedName>
    <definedName name="_U04" localSheetId="23">#REF!</definedName>
    <definedName name="_U04" localSheetId="6">#REF!</definedName>
    <definedName name="_U04" localSheetId="11">#REF!</definedName>
    <definedName name="_U04">#REF!</definedName>
    <definedName name="_U1001" localSheetId="6">#REF!</definedName>
    <definedName name="_U1001" localSheetId="11">#REF!</definedName>
    <definedName name="_U1001">#REF!</definedName>
    <definedName name="_U1002" localSheetId="6">#REF!</definedName>
    <definedName name="_U1002" localSheetId="11">#REF!</definedName>
    <definedName name="_U1002">#REF!</definedName>
    <definedName name="_U232" hidden="1">{#N/A,#N/A,FALSE,"3410599";#N/A,#N/A,FALSE,"34106";#N/A,#N/A,FALSE,"34903";#N/A,#N/A,FALSE,"4450999";#N/A,#N/A,FALSE,"44901"}</definedName>
    <definedName name="_U3" hidden="1">{#N/A,#N/A,FALSE,"COVER";#N/A,#N/A,FALSE,"0";#N/A,#N/A,FALSE,"1";#N/A,#N/A,FALSE,"2";#N/A,#N/A,FALSE,"3";#N/A,#N/A,FALSE,"4";#N/A,#N/A,FALSE,"5";#N/A,#N/A,FALSE,"6";#N/A,#N/A,FALSE,"7";#N/A,#N/A,FALSE,"8";#N/A,#N/A,FALSE,"9";#N/A,#N/A,FALSE,"10";#N/A,#N/A,FALSE,"11"}</definedName>
    <definedName name="_U301" hidden="1">{#N/A,#N/A,FALSE,"COVER";#N/A,#N/A,FALSE,"0";#N/A,#N/A,FALSE,"1";#N/A,#N/A,FALSE,"2";#N/A,#N/A,FALSE,"3";#N/A,#N/A,FALSE,"4";#N/A,#N/A,FALSE,"5";#N/A,#N/A,FALSE,"6";#N/A,#N/A,FALSE,"7";#N/A,#N/A,FALSE,"8";#N/A,#N/A,FALSE,"9";#N/A,#N/A,FALSE,"10";#N/A,#N/A,FALSE,"11"}</definedName>
    <definedName name="_U7" localSheetId="6">#REF!</definedName>
    <definedName name="_U7" localSheetId="11">#REF!</definedName>
    <definedName name="_U7">#REF!</definedName>
    <definedName name="_U700" localSheetId="6">#REF!</definedName>
    <definedName name="_U700" localSheetId="11">#REF!</definedName>
    <definedName name="_U700">#REF!</definedName>
    <definedName name="_U800" localSheetId="6">#REF!</definedName>
    <definedName name="_U800" localSheetId="11">#REF!</definedName>
    <definedName name="_U800">#REF!</definedName>
    <definedName name="_UB1" hidden="1">{"'Feb 99'!$A$1:$G$30"}</definedName>
    <definedName name="_UB2" hidden="1">{"'Feb 99'!$A$1:$G$30"}</definedName>
    <definedName name="_ud1111" localSheetId="37">#REF!</definedName>
    <definedName name="_ud1111" localSheetId="23">#REF!</definedName>
    <definedName name="_ud1111" localSheetId="6">#REF!</definedName>
    <definedName name="_ud1111" localSheetId="11">#REF!</definedName>
    <definedName name="_ud1111">#REF!</definedName>
    <definedName name="_UF06" localSheetId="37">#REF!</definedName>
    <definedName name="_UF06" localSheetId="23">#REF!</definedName>
    <definedName name="_UF06" localSheetId="6">#REF!</definedName>
    <definedName name="_UF06" localSheetId="11">#REF!</definedName>
    <definedName name="_UF06">#REF!</definedName>
    <definedName name="_UFX112" localSheetId="37">#REF!</definedName>
    <definedName name="_UFX112" localSheetId="23">#REF!</definedName>
    <definedName name="_UFX112" localSheetId="6">#REF!</definedName>
    <definedName name="_UFX112" localSheetId="11">#REF!</definedName>
    <definedName name="_UFX112">#REF!</definedName>
    <definedName name="_UFX201" localSheetId="37">#REF!</definedName>
    <definedName name="_UFX201" localSheetId="23">#REF!</definedName>
    <definedName name="_UFX201" localSheetId="6">#REF!</definedName>
    <definedName name="_UFX201" localSheetId="11">#REF!</definedName>
    <definedName name="_UFX201">#REF!</definedName>
    <definedName name="_UFX202" localSheetId="37">#REF!</definedName>
    <definedName name="_UFX202" localSheetId="23">#REF!</definedName>
    <definedName name="_UFX202" localSheetId="6">#REF!</definedName>
    <definedName name="_UFX202" localSheetId="11">#REF!</definedName>
    <definedName name="_UFX202">#REF!</definedName>
    <definedName name="_UFX203" localSheetId="37">#REF!</definedName>
    <definedName name="_UFX203" localSheetId="23">#REF!</definedName>
    <definedName name="_UFX203" localSheetId="6">#REF!</definedName>
    <definedName name="_UFX203" localSheetId="11">#REF!</definedName>
    <definedName name="_UFX203">#REF!</definedName>
    <definedName name="_UFX204" localSheetId="37">#REF!</definedName>
    <definedName name="_UFX204" localSheetId="23">#REF!</definedName>
    <definedName name="_UFX204" localSheetId="6">#REF!</definedName>
    <definedName name="_UFX204" localSheetId="11">#REF!</definedName>
    <definedName name="_UFX204">#REF!</definedName>
    <definedName name="_UFX205" localSheetId="37">#REF!</definedName>
    <definedName name="_UFX205" localSheetId="23">#REF!</definedName>
    <definedName name="_UFX205" localSheetId="6">#REF!</definedName>
    <definedName name="_UFX205" localSheetId="11">#REF!</definedName>
    <definedName name="_UFX205">#REF!</definedName>
    <definedName name="_UFX206" localSheetId="37">#REF!</definedName>
    <definedName name="_UFX206" localSheetId="23">#REF!</definedName>
    <definedName name="_UFX206" localSheetId="6">#REF!</definedName>
    <definedName name="_UFX206" localSheetId="11">#REF!</definedName>
    <definedName name="_UFX206">#REF!</definedName>
    <definedName name="_UFX207" localSheetId="37">#REF!</definedName>
    <definedName name="_UFX207" localSheetId="23">#REF!</definedName>
    <definedName name="_UFX207" localSheetId="6">#REF!</definedName>
    <definedName name="_UFX207" localSheetId="11">#REF!</definedName>
    <definedName name="_UFX207">#REF!</definedName>
    <definedName name="_UFX208" localSheetId="37">#REF!</definedName>
    <definedName name="_UFX208" localSheetId="23">#REF!</definedName>
    <definedName name="_UFX208" localSheetId="6">#REF!</definedName>
    <definedName name="_UFX208" localSheetId="11">#REF!</definedName>
    <definedName name="_UFX208">#REF!</definedName>
    <definedName name="_UFX209" localSheetId="37">#REF!</definedName>
    <definedName name="_UFX209" localSheetId="23">#REF!</definedName>
    <definedName name="_UFX209" localSheetId="6">#REF!</definedName>
    <definedName name="_UFX209" localSheetId="11">#REF!</definedName>
    <definedName name="_UFX209">#REF!</definedName>
    <definedName name="_UFX210" localSheetId="37">#REF!</definedName>
    <definedName name="_UFX210" localSheetId="23">#REF!</definedName>
    <definedName name="_UFX210" localSheetId="6">#REF!</definedName>
    <definedName name="_UFX210" localSheetId="11">#REF!</definedName>
    <definedName name="_UFX210">#REF!</definedName>
    <definedName name="_UFX211" localSheetId="37">#REF!</definedName>
    <definedName name="_UFX211" localSheetId="23">#REF!</definedName>
    <definedName name="_UFX211" localSheetId="6">#REF!</definedName>
    <definedName name="_UFX211" localSheetId="11">#REF!</definedName>
    <definedName name="_UFX211">#REF!</definedName>
    <definedName name="_UFX212" localSheetId="37">#REF!</definedName>
    <definedName name="_UFX212" localSheetId="23">#REF!</definedName>
    <definedName name="_UFX212" localSheetId="6">#REF!</definedName>
    <definedName name="_UFX212" localSheetId="11">#REF!</definedName>
    <definedName name="_UFX212">#REF!</definedName>
    <definedName name="_UNDO_UPS_" localSheetId="37" hidden="1">#REF!</definedName>
    <definedName name="_UNDO_UPS_" localSheetId="23" hidden="1">#REF!</definedName>
    <definedName name="_UNDO_UPS_" localSheetId="6" hidden="1">#REF!</definedName>
    <definedName name="_UNDO_UPS_" localSheetId="11" hidden="1">#REF!</definedName>
    <definedName name="_UNDO_UPS_" hidden="1">#REF!</definedName>
    <definedName name="_UNDO_UPS_SEL_" localSheetId="37" hidden="1">#REF!</definedName>
    <definedName name="_UNDO_UPS_SEL_" localSheetId="23" hidden="1">#REF!</definedName>
    <definedName name="_UNDO_UPS_SEL_" localSheetId="6" hidden="1">#REF!</definedName>
    <definedName name="_UNDO_UPS_SEL_" localSheetId="11" hidden="1">#REF!</definedName>
    <definedName name="_UNDO_UPS_SEL_" hidden="1">#REF!</definedName>
    <definedName name="_UNDO31X31X_" localSheetId="37" hidden="1">#REF!</definedName>
    <definedName name="_UNDO31X31X_" localSheetId="23" hidden="1">#REF!</definedName>
    <definedName name="_UNDO31X31X_" localSheetId="6" hidden="1">#REF!</definedName>
    <definedName name="_UNDO31X31X_" localSheetId="11" hidden="1">#REF!</definedName>
    <definedName name="_UNDO31X31X_" hidden="1">#REF!</definedName>
    <definedName name="_us2" localSheetId="37">#REF!</definedName>
    <definedName name="_us2" localSheetId="23">#REF!</definedName>
    <definedName name="_us2" localSheetId="6">#REF!</definedName>
    <definedName name="_us2" localSheetId="11">#REF!</definedName>
    <definedName name="_us2">#REF!</definedName>
    <definedName name="_us3" localSheetId="37">#REF!</definedName>
    <definedName name="_us3" localSheetId="23">#REF!</definedName>
    <definedName name="_us3" localSheetId="6">#REF!</definedName>
    <definedName name="_us3" localSheetId="11">#REF!</definedName>
    <definedName name="_us3">#REF!</definedName>
    <definedName name="_us4" localSheetId="37">#REF!</definedName>
    <definedName name="_us4" localSheetId="23">#REF!</definedName>
    <definedName name="_us4" localSheetId="6">#REF!</definedName>
    <definedName name="_us4" localSheetId="11">#REF!</definedName>
    <definedName name="_us4">#REF!</definedName>
    <definedName name="_us5" localSheetId="37">#REF!</definedName>
    <definedName name="_us5" localSheetId="23">#REF!</definedName>
    <definedName name="_us5" localSheetId="6">#REF!</definedName>
    <definedName name="_us5" localSheetId="11">#REF!</definedName>
    <definedName name="_us5">#REF!</definedName>
    <definedName name="_us6" localSheetId="37">#REF!</definedName>
    <definedName name="_us6" localSheetId="23">#REF!</definedName>
    <definedName name="_us6" localSheetId="6">#REF!</definedName>
    <definedName name="_us6" localSheetId="11">#REF!</definedName>
    <definedName name="_us6">#REF!</definedName>
    <definedName name="_us7" localSheetId="37">#REF!</definedName>
    <definedName name="_us7" localSheetId="23">#REF!</definedName>
    <definedName name="_us7" localSheetId="6">#REF!</definedName>
    <definedName name="_us7" localSheetId="11">#REF!</definedName>
    <definedName name="_us7">#REF!</definedName>
    <definedName name="_us8" localSheetId="37">#REF!</definedName>
    <definedName name="_us8" localSheetId="23">#REF!</definedName>
    <definedName name="_us8" localSheetId="6">#REF!</definedName>
    <definedName name="_us8" localSheetId="11">#REF!</definedName>
    <definedName name="_us8">#REF!</definedName>
    <definedName name="_USA01" localSheetId="6">#REF!</definedName>
    <definedName name="_USA01" localSheetId="11">#REF!</definedName>
    <definedName name="_USA01">#REF!</definedName>
    <definedName name="_usa2" hidden="1">{#N/A,#N/A,FALSE,"Full";#N/A,#N/A,FALSE,"Half";#N/A,#N/A,FALSE,"Op Expenses";#N/A,#N/A,FALSE,"Cap Charge";#N/A,#N/A,FALSE,"Cost C";#N/A,#N/A,FALSE,"PP&amp;E";#N/A,#N/A,FALSE,"R&amp;D"}</definedName>
    <definedName name="_USD01" localSheetId="6">#REF!</definedName>
    <definedName name="_USD01" localSheetId="11">#REF!</definedName>
    <definedName name="_USD01">#REF!</definedName>
    <definedName name="_usd02" localSheetId="6">#REF!</definedName>
    <definedName name="_usd02" localSheetId="11">#REF!</definedName>
    <definedName name="_usd02">#REF!</definedName>
    <definedName name="_USD03" localSheetId="6">#REF!</definedName>
    <definedName name="_USD03" localSheetId="11">#REF!</definedName>
    <definedName name="_USD03">#REF!</definedName>
    <definedName name="_USD04" localSheetId="6">#REF!</definedName>
    <definedName name="_USD04" localSheetId="11">#REF!</definedName>
    <definedName name="_USD04">#REF!</definedName>
    <definedName name="_USD08" localSheetId="6">#REF!</definedName>
    <definedName name="_USD08" localSheetId="11">#REF!</definedName>
    <definedName name="_USD08">#REF!</definedName>
    <definedName name="_USD0808" localSheetId="6">#REF!</definedName>
    <definedName name="_USD0808" localSheetId="11">#REF!</definedName>
    <definedName name="_USD0808">#REF!</definedName>
    <definedName name="_usd09" localSheetId="6">#REF!</definedName>
    <definedName name="_usd09" localSheetId="11">#REF!</definedName>
    <definedName name="_usd09">#REF!</definedName>
    <definedName name="_usd1212" localSheetId="6">#REF!</definedName>
    <definedName name="_usd1212" localSheetId="11">#REF!</definedName>
    <definedName name="_usd1212">#REF!</definedName>
    <definedName name="_usd1297" localSheetId="6">#REF!</definedName>
    <definedName name="_usd1297" localSheetId="11">#REF!</definedName>
    <definedName name="_usd1297">#REF!</definedName>
    <definedName name="_usd13" localSheetId="6">#REF!</definedName>
    <definedName name="_usd13" localSheetId="11">#REF!</definedName>
    <definedName name="_usd13">#REF!</definedName>
    <definedName name="_usd15" localSheetId="6">#REF!</definedName>
    <definedName name="_usd15" localSheetId="11">#REF!</definedName>
    <definedName name="_usd15">#REF!</definedName>
    <definedName name="_usd2410" localSheetId="6">#REF!</definedName>
    <definedName name="_usd2410" localSheetId="11">#REF!</definedName>
    <definedName name="_usd2410">#REF!</definedName>
    <definedName name="_usd27" localSheetId="6">#REF!</definedName>
    <definedName name="_usd27" localSheetId="11">#REF!</definedName>
    <definedName name="_usd27">#REF!</definedName>
    <definedName name="_usd28" localSheetId="6">#REF!</definedName>
    <definedName name="_usd28" localSheetId="11">#REF!</definedName>
    <definedName name="_usd28">#REF!</definedName>
    <definedName name="_usd2912" localSheetId="6">#REF!</definedName>
    <definedName name="_usd2912" localSheetId="11">#REF!</definedName>
    <definedName name="_usd2912">#REF!</definedName>
    <definedName name="_usd31" localSheetId="6">#REF!</definedName>
    <definedName name="_usd31" localSheetId="11">#REF!</definedName>
    <definedName name="_usd31">#REF!</definedName>
    <definedName name="_usd311297" localSheetId="6">#REF!</definedName>
    <definedName name="_usd311297" localSheetId="11">#REF!</definedName>
    <definedName name="_usd311297">#REF!</definedName>
    <definedName name="_usd3198" localSheetId="6">#REF!</definedName>
    <definedName name="_usd3198" localSheetId="11">#REF!</definedName>
    <definedName name="_usd3198">#REF!</definedName>
    <definedName name="_usd910" localSheetId="6">#REF!</definedName>
    <definedName name="_usd910" localSheetId="11">#REF!</definedName>
    <definedName name="_usd910">#REF!</definedName>
    <definedName name="_USD98" localSheetId="6">#REF!</definedName>
    <definedName name="_USD98" localSheetId="11">#REF!</definedName>
    <definedName name="_USD98">#REF!</definedName>
    <definedName name="_USD99" localSheetId="6">#REF!</definedName>
    <definedName name="_USD99" localSheetId="11">#REF!</definedName>
    <definedName name="_USD99">#REF!</definedName>
    <definedName name="_var3" hidden="1">{"'777'!$A$1:$H$41"}</definedName>
    <definedName name="_VAT04">#N/A</definedName>
    <definedName name="_VFA2" hidden="1">{#N/A,#N/A,FALSE,"P&amp;L Acc";#N/A,#N/A,FALSE,"P&amp;L Var";#N/A,#N/A,FALSE,"I-B Rep";#N/A,#N/A,FALSE,"BS";#N/A,#N/A,FALSE,"C'flw St";#N/A,#N/A,FALSE,"H-C Cons";#N/A,#N/A,FALSE,"FA Rep"}</definedName>
    <definedName name="_vin1" localSheetId="37" hidden="1">#REF!</definedName>
    <definedName name="_vin1" localSheetId="23" hidden="1">#REF!</definedName>
    <definedName name="_vin1" localSheetId="6" hidden="1">#REF!</definedName>
    <definedName name="_vin1" localSheetId="11" hidden="1">#REF!</definedName>
    <definedName name="_vin1" hidden="1">#REF!</definedName>
    <definedName name="_W_DMOP_Billing_report_Jul_02" localSheetId="6">#REF!</definedName>
    <definedName name="_W_DMOP_Billing_report_Jul_02" localSheetId="11">#REF!</definedName>
    <definedName name="_W_DMOP_Billing_report_Jul_02">#REF!</definedName>
    <definedName name="_w1" hidden="1">{#N/A,#N/A,FALSE,"DIR-REP";#N/A,#N/A,FALSE,"AUD-REPORT";#N/A,#N/A,FALSE,"P7L&amp;BS";#N/A,#N/A,FALSE,"NOTES";#N/A,#N/A,FALSE,"FA";#N/A,#N/A,FALSE,"NOTES (2)";#N/A,#N/A,FALSE,"Schedule  IV";#N/A,#N/A,FALSE,"Schedule V"}</definedName>
    <definedName name="_w11" hidden="1">{"PVGraph2",#N/A,FALSE,"PV Data"}</definedName>
    <definedName name="_w112" hidden="1">{"PVGraph2",#N/A,FALSE,"PV Data"}</definedName>
    <definedName name="_w1121" hidden="1">{"PVGraph2",#N/A,FALSE,"PV Data"}</definedName>
    <definedName name="_w12" hidden="1">{"PVGraph2",#N/A,FALSE,"PV Data"}</definedName>
    <definedName name="_w121" hidden="1">{"PVGraph2",#N/A,FALSE,"PV Data"}</definedName>
    <definedName name="_w12345" hidden="1">{"PVGraph2",#N/A,FALSE,"PV Data"}</definedName>
    <definedName name="_w13" hidden="1">{"PVGraph2",#N/A,FALSE,"PV Data"}</definedName>
    <definedName name="_w2" hidden="1">{"PVGraph2",#N/A,FALSE,"PV Data"}</definedName>
    <definedName name="_w3" hidden="1">{"PVGraph2",#N/A,FALSE,"PV Data"}</definedName>
    <definedName name="_w45" hidden="1">{#N/A,#N/A,FALSE,"TAXC.INDEX";#N/A,#N/A,FALSE,"Schedule I";#N/A,#N/A,FALSE,"Schedule  II";#N/A,#N/A,FALSE,"Schedule III";#N/A,#N/A,FALSE,"Schedule IV";#N/A,#N/A,FALSE,"Schedule IV (Cont'd)";#N/A,#N/A,FALSE,"Schedule V";#N/A,#N/A,FALSE,"Schedule VI";#N/A,#N/A,FALSE,"Schedule VII"}</definedName>
    <definedName name="_w8" localSheetId="37" hidden="1">#REF!</definedName>
    <definedName name="_w8" localSheetId="23" hidden="1">#REF!</definedName>
    <definedName name="_w8" localSheetId="6" hidden="1">#REF!</definedName>
    <definedName name="_w8" localSheetId="11" hidden="1">#REF!</definedName>
    <definedName name="_w8" hidden="1">#REF!</definedName>
    <definedName name="_w9" hidden="1">{"PVGraph2",#N/A,FALSE,"PV Data"}</definedName>
    <definedName name="_WA320" localSheetId="6">#REF!</definedName>
    <definedName name="_WA320" localSheetId="11">#REF!</definedName>
    <definedName name="_WA320">#REF!</definedName>
    <definedName name="_WA360" localSheetId="6">#REF!</definedName>
    <definedName name="_WA360" localSheetId="11">#REF!</definedName>
    <definedName name="_WA360">#REF!</definedName>
    <definedName name="_WA380" localSheetId="6">#REF!</definedName>
    <definedName name="_WA380" localSheetId="11">#REF!</definedName>
    <definedName name="_WA380">#REF!</definedName>
    <definedName name="_WA420" localSheetId="6">#REF!</definedName>
    <definedName name="_WA420" localSheetId="11">#REF!</definedName>
    <definedName name="_WA420">#REF!</definedName>
    <definedName name="_WA470" localSheetId="6">#REF!</definedName>
    <definedName name="_WA470" localSheetId="11">#REF!</definedName>
    <definedName name="_WA470">#REF!</definedName>
    <definedName name="_WK34" hidden="1">{#N/A,#N/A,FALSE,"Bare Battery F.G."}</definedName>
    <definedName name="_wrn071" hidden="1">{#N/A,"PURCHM",FALSE,"Business Analysis";#N/A,"SPADD",FALSE,"Business Analysis"}</definedName>
    <definedName name="_wrn1" hidden="1">{"负债及权益",#N/A,FALSE,"TB-BS"}</definedName>
    <definedName name="_WRN2" hidden="1">{#N/A,#N/A,FALSE,"단축1";#N/A,#N/A,FALSE,"단축2";#N/A,#N/A,FALSE,"단축3";#N/A,#N/A,FALSE,"장축";#N/A,#N/A,FALSE,"4WD"}</definedName>
    <definedName name="_wrn213" hidden="1">{"detail",#N/A,FALSE,"mfg";"summary",#N/A,FALSE,"mfg"}</definedName>
    <definedName name="_wrn3" hidden="1">{#N/A,#N/A,FALSE,"Virgin Flightdeck"}</definedName>
    <definedName name="_wrn4" hidden="1">{#N/A,#N/A,FALSE,"Virgin Flightdeck"}</definedName>
    <definedName name="_WRN41" hidden="1">{"detail",#N/A,FALSE,"mfg";"summary",#N/A,FALSE,"mfg"}</definedName>
    <definedName name="_wrn413" hidden="1">{"detail",#N/A,FALSE,"mfg";"summary",#N/A,FALSE,"mfg"}</definedName>
    <definedName name="_wrn51" hidden="1">{#N/A,"PURCHM",FALSE,"Business Analysis";#N/A,"SPADD",FALSE,"Business Analysis"}</definedName>
    <definedName name="_wrn61" hidden="1">{"detail",#N/A,FALSE,"mfg";"summary",#N/A,FALSE,"mfg"}</definedName>
    <definedName name="_wrn651" hidden="1">{"detail",#N/A,FALSE,"mfg";"summary",#N/A,FALSE,"mfg"}</definedName>
    <definedName name="_WVU4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x1" hidden="1">{"detail",#N/A,FALSE,"mfg";"summary",#N/A,FALSE,"mfg"}</definedName>
    <definedName name="_X2" hidden="1">{#N/A,#N/A,FALSE,"Other";#N/A,#N/A,FALSE,"Ace";#N/A,#N/A,FALSE,"Derm"}</definedName>
    <definedName name="_X3" localSheetId="37" hidden="1">#REF!</definedName>
    <definedName name="_X3" localSheetId="23" hidden="1">#REF!</definedName>
    <definedName name="_X3" localSheetId="6" hidden="1">#REF!</definedName>
    <definedName name="_X3" localSheetId="11" hidden="1">#REF!</definedName>
    <definedName name="_X3" hidden="1">#REF!</definedName>
    <definedName name="_x4" hidden="1">{#N/A,"PURCHM",FALSE,"Business Analysis";#N/A,"SPADD",FALSE,"Business Analysis"}</definedName>
    <definedName name="_x5" hidden="1">{#N/A,"PURADD",FALSE,"Business Analysis";#N/A,"PURSPP",FALSE,"Business Analysis";#N/A,"CTGIND",FALSE,"Business Analysis";#N/A,"PURCHM",FALSE,"Business Analysis";#N/A,"SPADD",FALSE,"Business Analysis";#N/A,"EPOXY",FALSE,"Business Analysis";#N/A,"PURPER",FALSE,"Business Analysis"}</definedName>
    <definedName name="_xlcn.LinkedTable_示例1" localSheetId="37" hidden="1">#REF!</definedName>
    <definedName name="_xlcn.LinkedTable_示例1" localSheetId="23" hidden="1">#REF!</definedName>
    <definedName name="_xlcn.LinkedTable_示例1" localSheetId="6" hidden="1">#REF!</definedName>
    <definedName name="_xlcn.LinkedTable_示例1" localSheetId="11" hidden="1">#REF!</definedName>
    <definedName name="_xlcn.LinkedTable_示例1" hidden="1">#REF!</definedName>
    <definedName name="_xlcn.LinkedTable_表11" localSheetId="37" hidden="1">#REF!</definedName>
    <definedName name="_xlcn.LinkedTable_表11" localSheetId="23" hidden="1">#REF!</definedName>
    <definedName name="_xlcn.LinkedTable_表11" localSheetId="6" hidden="1">#REF!</definedName>
    <definedName name="_xlcn.LinkedTable_表11" localSheetId="11" hidden="1">#REF!</definedName>
    <definedName name="_xlcn.LinkedTable_表11" hidden="1">#REF!</definedName>
    <definedName name="_xleta.sum" hidden="1">#NAME?</definedName>
    <definedName name="_xp1" localSheetId="6">#REF!</definedName>
    <definedName name="_xp1" localSheetId="11">#REF!</definedName>
    <definedName name="_xp1">#REF!</definedName>
    <definedName name="_xp2" localSheetId="6">#REF!</definedName>
    <definedName name="_xp2" localSheetId="11">#REF!</definedName>
    <definedName name="_xp2">#REF!</definedName>
    <definedName name="_xp3" localSheetId="6">#REF!</definedName>
    <definedName name="_xp3" localSheetId="11">#REF!</definedName>
    <definedName name="_xp3">#REF!</definedName>
    <definedName name="_XR97" localSheetId="6">#REF!</definedName>
    <definedName name="_XR97" localSheetId="11">#REF!</definedName>
    <definedName name="_XR97">#REF!</definedName>
    <definedName name="_XR98" localSheetId="6">#REF!</definedName>
    <definedName name="_XR98" localSheetId="11">#REF!</definedName>
    <definedName name="_XR98">#REF!</definedName>
    <definedName name="_XR99" localSheetId="6">#REF!</definedName>
    <definedName name="_XR99" localSheetId="11">#REF!</definedName>
    <definedName name="_XR99">#REF!</definedName>
    <definedName name="_XS1" localSheetId="6">#REF!</definedName>
    <definedName name="_XS1" localSheetId="11">#REF!</definedName>
    <definedName name="_XS1">#REF!</definedName>
    <definedName name="_XS2" localSheetId="6">#REF!</definedName>
    <definedName name="_XS2" localSheetId="11">#REF!</definedName>
    <definedName name="_XS2">#REF!</definedName>
    <definedName name="_XS3" localSheetId="6">#REF!</definedName>
    <definedName name="_XS3" localSheetId="11">#REF!</definedName>
    <definedName name="_XS3">#REF!</definedName>
    <definedName name="_XS4" localSheetId="6">#REF!</definedName>
    <definedName name="_XS4" localSheetId="11">#REF!</definedName>
    <definedName name="_XS4">#REF!</definedName>
    <definedName name="_XS5" localSheetId="6">#REF!</definedName>
    <definedName name="_XS5" localSheetId="11">#REF!</definedName>
    <definedName name="_XS5">#REF!</definedName>
    <definedName name="_xx10" hidden="1">{#N/A,"PURCHM",FALSE,"Business Analysis";#N/A,"SPADD",FALSE,"Business Analysis"}</definedName>
    <definedName name="_xx100" localSheetId="6">#REF!</definedName>
    <definedName name="_xx100" localSheetId="11">#REF!</definedName>
    <definedName name="_xx100">#REF!</definedName>
    <definedName name="_xx101" localSheetId="6">#REF!</definedName>
    <definedName name="_xx101" localSheetId="11">#REF!</definedName>
    <definedName name="_xx101">#REF!</definedName>
    <definedName name="_xx200" localSheetId="6">#REF!</definedName>
    <definedName name="_xx200" localSheetId="11">#REF!</definedName>
    <definedName name="_xx200">#REF!</definedName>
    <definedName name="_xx201" localSheetId="6">#REF!</definedName>
    <definedName name="_xx201" localSheetId="11">#REF!</definedName>
    <definedName name="_xx201">#REF!</definedName>
    <definedName name="_xx3" localSheetId="37" hidden="1">#REF!</definedName>
    <definedName name="_xx3" localSheetId="23" hidden="1">#REF!</definedName>
    <definedName name="_xx3" localSheetId="6" hidden="1">#REF!</definedName>
    <definedName name="_xx3" localSheetId="11" hidden="1">#REF!</definedName>
    <definedName name="_xx3" hidden="1">#REF!</definedName>
    <definedName name="_xx300" localSheetId="6">#REF!</definedName>
    <definedName name="_xx300" localSheetId="11">#REF!</definedName>
    <definedName name="_xx300">#REF!</definedName>
    <definedName name="_xx301" localSheetId="6">#REF!</definedName>
    <definedName name="_xx301" localSheetId="11">#REF!</definedName>
    <definedName name="_xx301">#REF!</definedName>
    <definedName name="_xx302" localSheetId="6">#REF!</definedName>
    <definedName name="_xx302" localSheetId="11">#REF!</definedName>
    <definedName name="_xx302">#REF!</definedName>
    <definedName name="_xx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xx400" localSheetId="6">#REF!</definedName>
    <definedName name="_xx400" localSheetId="11">#REF!</definedName>
    <definedName name="_xx400">#REF!</definedName>
    <definedName name="_xx5"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xx500" localSheetId="6">#REF!</definedName>
    <definedName name="_xx500" localSheetId="11">#REF!</definedName>
    <definedName name="_xx500">#REF!</definedName>
    <definedName name="_xx6"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xx600" localSheetId="6">#REF!</definedName>
    <definedName name="_xx600" localSheetId="11">#REF!</definedName>
    <definedName name="_xx600">#REF!</definedName>
    <definedName name="_xx7" hidden="1">{"oct_res_comm",#N/A,FALSE,"VarToBud"}</definedName>
    <definedName name="_xx8" hidden="1">{"QTR_ACT",#N/A,FALSE,"PROP_PBIT_DEV_Q3";"QTR_BUD",#N/A,FALSE,"PROP_PBIT_DEV_Q3";"YTD_BUD",#N/A,FALSE,"PROP_PBIT_DEV_Q3";"YTD_ACT",#N/A,FALSE,"PROP_PBIT_DEV_Q3";"FY95 SNAP3",#N/A,FALSE,"PROP_PBIT_DEV_Q3";"FY95_BUD",#N/A,FALSE,"PROP_PBIT_DEV_Q3";"FY96_BUD",#N/A,FALSE,"PROP_PBIT_DEV_Q3"}</definedName>
    <definedName name="_xx9" hidden="1">{"AS REP",#N/A,FALSE,"EEFSNAP2";"PROP",#N/A,FALSE,"EEFSNAP2";"RISKS",#N/A,FALSE,"EEFSNAP2";"VIEW ALL",#N/A,FALSE,"EEFSNAP2"}</definedName>
    <definedName name="_Y" localSheetId="6">#REF!</definedName>
    <definedName name="_Y" localSheetId="11">#REF!</definedName>
    <definedName name="_Y">#REF!</definedName>
    <definedName name="_y2" hidden="1">{"PVGraph2",#N/A,FALSE,"PV Data"}</definedName>
    <definedName name="_y22" hidden="1">{"PVGraph2",#N/A,FALSE,"PV Data"}</definedName>
    <definedName name="_y6" localSheetId="37" hidden="1">#REF!</definedName>
    <definedName name="_y6" localSheetId="23" hidden="1">#REF!</definedName>
    <definedName name="_y6" localSheetId="6" hidden="1">#REF!</definedName>
    <definedName name="_y6" localSheetId="11" hidden="1">#REF!</definedName>
    <definedName name="_y6" hidden="1">#REF!</definedName>
    <definedName name="_Ycomps">{0;0;0;0;1;#N/A;0.5;0.25;0.75;0.5;2;FALSE;FALSE;FALSE;FALSE;FALSE;#N/A;1;#N/A;1;1;"";"&amp;L&amp;""Arial,Italic""&amp;8&amp;F Page &amp;P of &amp;N &amp;D &amp;T "}</definedName>
    <definedName name="_Ydealcomp">{0;0;0;0;1;#N/A;0.5;0.25;0.75;0.5;2;FALSE;FALSE;FALSE;FALSE;FALSE;#N/A;1;#N/A;1;1;"";"&amp;L&amp;""Arial,Italic""&amp;8&amp;F Page &amp;P of &amp;N &amp;D &amp;T "}</definedName>
    <definedName name="_YE1" localSheetId="6">#REF!</definedName>
    <definedName name="_YE1" localSheetId="11">#REF!</definedName>
    <definedName name="_YE1">#REF!</definedName>
    <definedName name="_ye96" localSheetId="6">#REF!</definedName>
    <definedName name="_ye96" localSheetId="11">#REF!</definedName>
    <definedName name="_ye96">#REF!</definedName>
    <definedName name="_yf1" localSheetId="6">#REF!</definedName>
    <definedName name="_yf1" localSheetId="11">#REF!</definedName>
    <definedName name="_yf1">#REF!</definedName>
    <definedName name="_yf2" localSheetId="6">#REF!</definedName>
    <definedName name="_yf2" localSheetId="11">#REF!</definedName>
    <definedName name="_yf2">#REF!</definedName>
    <definedName name="_yf3" localSheetId="6">#REF!</definedName>
    <definedName name="_yf3" localSheetId="11">#REF!</definedName>
    <definedName name="_yf3">#REF!</definedName>
    <definedName name="_yf7" localSheetId="6">#REF!</definedName>
    <definedName name="_yf7" localSheetId="11">#REF!</definedName>
    <definedName name="_yf7">#REF!</definedName>
    <definedName name="_YR1" localSheetId="6">#REF!</definedName>
    <definedName name="_YR1" localSheetId="11">#REF!</definedName>
    <definedName name="_YR1">#REF!</definedName>
    <definedName name="_YS1" localSheetId="6">#REF!</definedName>
    <definedName name="_YS1" localSheetId="11">#REF!</definedName>
    <definedName name="_YS1">#REF!</definedName>
    <definedName name="_yz511" localSheetId="6">#REF!</definedName>
    <definedName name="_yz511" localSheetId="11">#REF!</definedName>
    <definedName name="_yz511">#REF!</definedName>
    <definedName name="_yz512" localSheetId="6">#REF!</definedName>
    <definedName name="_yz512" localSheetId="11">#REF!</definedName>
    <definedName name="_yz512">#REF!</definedName>
    <definedName name="_yz513" localSheetId="6">#REF!</definedName>
    <definedName name="_yz513" localSheetId="11">#REF!</definedName>
    <definedName name="_yz513">#REF!</definedName>
    <definedName name="_yz521" localSheetId="6">#REF!</definedName>
    <definedName name="_yz521" localSheetId="11">#REF!</definedName>
    <definedName name="_yz521">#REF!</definedName>
    <definedName name="_yz522" localSheetId="6">#REF!</definedName>
    <definedName name="_yz522" localSheetId="11">#REF!</definedName>
    <definedName name="_yz522">#REF!</definedName>
    <definedName name="_yz523" localSheetId="6">#REF!</definedName>
    <definedName name="_yz523" localSheetId="11">#REF!</definedName>
    <definedName name="_yz523">#REF!</definedName>
    <definedName name="_z12" hidden="1">{"pro_view",#N/A,FALSE,"EEFSNAP2";"rep_view",#N/A,FALSE,"EEFSNAP2"}</definedName>
    <definedName name="_z2" hidden="1">{"Sch00",#N/A,FALSE,"1";"Contents",#N/A,FALSE,"1"}</definedName>
    <definedName name="_z22" hidden="1">{#N/A,"PURADD",FALSE,"Business Analysis";#N/A,"PURSPP",FALSE,"Business Analysis";#N/A,"CTGIND",FALSE,"Business Analysis";#N/A,"PURCHM",FALSE,"Business Analysis";#N/A,"SPADD",FALSE,"Business Analysis";#N/A,"EPOXY",FALSE,"Business Analysis";#N/A,"PURPER",FALSE,"Business Analysis"}</definedName>
    <definedName name="_z25" hidden="1">{"detail",#N/A,FALSE,"mfg";"summary",#N/A,FALSE,"mfg"}</definedName>
    <definedName name="_z3" hidden="1">{"Sch01",#N/A,FALSE,"2";"Sch02",#N/A,FALSE,"2";"Sch03",#N/A,FALSE,"2";"Sch04",#N/A,FALSE,"2";"Sch05",#N/A,FALSE,"2";"Sch06",#N/A,FALSE,"2";"Sch17",#N/A,FALSE,"2";"Sch19",#N/A,FALSE,"2";"Sch20",#N/A,FALSE,"2";"Sch21",#N/A,FALSE,"2";"Sch26",#N/A,FALSE,"2"}</definedName>
    <definedName name="_ZC111" localSheetId="37" hidden="1">#REF!</definedName>
    <definedName name="_ZC111" localSheetId="23" hidden="1">#REF!</definedName>
    <definedName name="_ZC111" localSheetId="6" hidden="1">#REF!</definedName>
    <definedName name="_ZC111" localSheetId="11" hidden="1">#REF!</definedName>
    <definedName name="_ZC111" hidden="1">#REF!</definedName>
    <definedName name="_ZC112" localSheetId="37" hidden="1">#REF!</definedName>
    <definedName name="_ZC112" localSheetId="23" hidden="1">#REF!</definedName>
    <definedName name="_ZC112" localSheetId="6" hidden="1">#REF!</definedName>
    <definedName name="_ZC112" localSheetId="11" hidden="1">#REF!</definedName>
    <definedName name="_ZC112" hidden="1">#REF!</definedName>
    <definedName name="_ZC421" localSheetId="37" hidden="1">#REF!</definedName>
    <definedName name="_ZC421" localSheetId="23" hidden="1">#REF!</definedName>
    <definedName name="_ZC421" localSheetId="6" hidden="1">#REF!</definedName>
    <definedName name="_ZC421" localSheetId="11" hidden="1">#REF!</definedName>
    <definedName name="_ZC421" hidden="1">#REF!</definedName>
    <definedName name="_ZC422" localSheetId="37" hidden="1">#REF!</definedName>
    <definedName name="_ZC422" localSheetId="23" hidden="1">#REF!</definedName>
    <definedName name="_ZC422" localSheetId="6" hidden="1">#REF!</definedName>
    <definedName name="_ZC422" localSheetId="11" hidden="1">#REF!</definedName>
    <definedName name="_ZC422" hidden="1">#REF!</definedName>
    <definedName name="_ZC471" localSheetId="37" hidden="1">#REF!</definedName>
    <definedName name="_ZC471" localSheetId="23" hidden="1">#REF!</definedName>
    <definedName name="_ZC471" localSheetId="6" hidden="1">#REF!</definedName>
    <definedName name="_ZC471" localSheetId="11" hidden="1">#REF!</definedName>
    <definedName name="_ZC471" hidden="1">#REF!</definedName>
    <definedName name="_ZC472" localSheetId="37" hidden="1">#REF!</definedName>
    <definedName name="_ZC472" localSheetId="23" hidden="1">#REF!</definedName>
    <definedName name="_ZC472" localSheetId="6" hidden="1">#REF!</definedName>
    <definedName name="_ZC472" localSheetId="11" hidden="1">#REF!</definedName>
    <definedName name="_ZC472" hidden="1">#REF!</definedName>
    <definedName name="_Zcomps">{0;0;0;0;1;#N/A;0.5;0.25;0.75;0.5;2;FALSE;FALSE;FALSE;FALSE;FALSE;#N/A;1;#N/A;1;1;"";"&amp;L&amp;""Arial,Italic""&amp;8&amp;F Page &amp;P of &amp;N &amp;D &amp;T "}</definedName>
    <definedName name="_Zdealcomp">{0;0;0;0;1;#N/A;0.5;0.25;0.75;0.5;2;FALSE;FALSE;FALSE;FALSE;FALSE;#N/A;1;#N/A;1;1;"";"&amp;L&amp;""Arial,Italic""&amp;8&amp;F Page &amp;P of &amp;N &amp;D &amp;T "}</definedName>
    <definedName name="_Zdeals">{0;0;0;0;1;#N/A;0.5;0.25;0.75;0.5;2;FALSE;FALSE;FALSE;FALSE;FALSE;#N/A;1;#N/A;1;1;"";"&amp;L&amp;""Arial,Italic""&amp;8&amp;F Page &amp;P of &amp;N &amp;D &amp;T "}</definedName>
    <definedName name="_Zpage_1">{0;0;0;0;1;#N/A;0.37;0.013;0.65;0.65;2;FALSE;FALSE;FALSE;FALSE;FALSE;#N/A;1;100;#N/A;#N/A;"";""}</definedName>
    <definedName name="_Zpage_2">{0;0;0;0;1;#N/A;0.37;0.013;0.65;0.65;2;FALSE;FALSE;FALSE;FALSE;FALSE;#N/A;1;100;#N/A;#N/A;"";""}</definedName>
    <definedName name="_ZPage1">{0;0;0;0;1;#N/A;0.25;0.25;0.5;0.5;2;TRUE;FALSE;FALSE;FALSE;FALSE;#N/A;1;87;#N/A;#N/A;"";"LBO_MGMT.xls"}</definedName>
    <definedName name="_ZPage10">{0;0;0;0;1;#N/A;0.25;0.25;0.5;0.5;2;TRUE;FALSE;FALSE;FALSE;FALSE;#N/A;1;87;#N/A;#N/A;"";"LBO_MGMT.xls"}</definedName>
    <definedName name="_ZPage11">{0;0;0;0;1;#N/A;0.25;0.25;0.5;0.5;2;TRUE;FALSE;FALSE;FALSE;FALSE;#N/A;1;87;#N/A;#N/A;"";"LBO_MGMT.xls"}</definedName>
    <definedName name="_ZPage12">{0;0;0;0;1;#N/A;0.25;0.25;0.5;0.5;2;TRUE;FALSE;FALSE;FALSE;FALSE;#N/A;1;87;#N/A;#N/A;"";"LBO_MGMT.xls"}</definedName>
    <definedName name="_ZPage13">{0;0;0;0;1;#N/A;0.25;0.25;0.5;0.5;2;TRUE;FALSE;FALSE;FALSE;FALSE;#N/A;1;87;#N/A;#N/A;"";"LBO_MGMT.xls"}</definedName>
    <definedName name="_ZPage14">{0;0;0;0;1;#N/A;0.25;0.25;0.5;0.5;2;TRUE;FALSE;FALSE;FALSE;FALSE;#N/A;1;87;#N/A;#N/A;"";"LBO_MGMT.xls"}</definedName>
    <definedName name="_ZPage15">{0;0;0;0;1;#N/A;0.25;0.25;0.5;0.5;2;TRUE;FALSE;FALSE;FALSE;FALSE;#N/A;1;87;#N/A;#N/A;"";"LBO_MGMT.xls"}</definedName>
    <definedName name="_ZPage16">{0;0;0;0;1;#N/A;0.25;0.25;0.5;0.5;2;TRUE;FALSE;FALSE;FALSE;FALSE;#N/A;1;87;#N/A;#N/A;"";"LBO_MGMT.xls"}</definedName>
    <definedName name="_ZPage17">{0;0;0;0;1;#N/A;0.25;0.25;0.5;0.5;2;TRUE;FALSE;FALSE;FALSE;FALSE;#N/A;1;87;#N/A;#N/A;"";"LBO_MGMT.xls"}</definedName>
    <definedName name="_ZPage2">{0;0;0;0;1;#N/A;0.25;0.25;0.5;0.5;2;TRUE;FALSE;FALSE;FALSE;FALSE;#N/A;1;87;#N/A;#N/A;"";"LBO_MGMT.xls"}</definedName>
    <definedName name="_ZPage3">{0;0;0;0;1;#N/A;0.25;0.25;0.5;0.5;2;TRUE;FALSE;FALSE;FALSE;FALSE;#N/A;1;87;#N/A;#N/A;"";"LBO_MGMT.xls"}</definedName>
    <definedName name="_ZPage4">{0;0;0;0;1;#N/A;0.25;0.25;0.5;0.5;2;TRUE;FALSE;FALSE;FALSE;FALSE;#N/A;1;87;#N/A;#N/A;"";"LBO_MGMT.xls"}</definedName>
    <definedName name="_ZPage5">{0;0;0;0;1;#N/A;0.25;0.25;0.5;0.5;2;TRUE;FALSE;FALSE;FALSE;FALSE;#N/A;1;87;#N/A;#N/A;"";"LBO_MGMT.xls"}</definedName>
    <definedName name="_ZPage6">{0;0;0;0;1;#N/A;0.25;0.25;0.5;0.5;2;TRUE;FALSE;FALSE;FALSE;FALSE;#N/A;1;87;#N/A;#N/A;"";"LBO_MGMT.xls"}</definedName>
    <definedName name="_ZPage7">{0;0;0;0;1;#N/A;0.25;0.25;0.5;0.5;2;TRUE;FALSE;FALSE;FALSE;FALSE;#N/A;1;87;#N/A;#N/A;"";"LBO_MGMT.xls"}</definedName>
    <definedName name="_ZPage8">{0;0;0;0;1;#N/A;0.25;0.25;0.5;0.5;2;TRUE;FALSE;FALSE;FALSE;FALSE;#N/A;1;87;#N/A;#N/A;"";"LBO_MGMT.xls"}</definedName>
    <definedName name="_ZPage9">{0;0;0;0;1;#N/A;0.25;0.25;0.5;0.5;2;TRUE;FALSE;FALSE;FALSE;FALSE;#N/A;1;87;#N/A;#N/A;"";"LBO_MGMT.xls"}</definedName>
    <definedName name="_zz1" hidden="1">{"pro_view",#N/A,FALSE,"EEFSNAP2";"rep_view",#N/A,FALSE,"EEFSNAP2"}</definedName>
    <definedName name="_zz2" hidden="1">{#N/A,"PURADD",FALSE,"Business Analysis";#N/A,"PURSPP",FALSE,"Business Analysis";#N/A,"CTGIND",FALSE,"Business Analysis";#N/A,"PURCHM",FALSE,"Business Analysis";#N/A,"SPADD",FALSE,"Business Analysis";#N/A,"EPOXY",FALSE,"Business Analysis";#N/A,"PURPER",FALSE,"Business Analysis"}</definedName>
    <definedName name="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季度" localSheetId="37">#REF!</definedName>
    <definedName name="_季度" localSheetId="23">#REF!</definedName>
    <definedName name="_季度" localSheetId="6">#REF!</definedName>
    <definedName name="_季度" localSheetId="11">#REF!</definedName>
    <definedName name="_季度">#REF!</definedName>
    <definedName name="_季度应付帐款余额" localSheetId="37">#REF!</definedName>
    <definedName name="_季度应付帐款余额" localSheetId="23">#REF!</definedName>
    <definedName name="_季度应付帐款余额" localSheetId="6">#REF!</definedName>
    <definedName name="_季度应付帐款余额" localSheetId="11">#REF!</definedName>
    <definedName name="_季度应付帐款余额">#REF!</definedName>
    <definedName name="_审定数一到二年" localSheetId="37">#REF!</definedName>
    <definedName name="_审定数一到二年" localSheetId="23">#REF!</definedName>
    <definedName name="_审定数一到二年" localSheetId="6">#REF!</definedName>
    <definedName name="_审定数一到二年" localSheetId="11">#REF!</definedName>
    <definedName name="_审定数一到二年">#REF!</definedName>
    <definedName name="_审定数一年以内" localSheetId="37">#REF!</definedName>
    <definedName name="_审定数一年以内" localSheetId="23">#REF!</definedName>
    <definedName name="_审定数一年以内" localSheetId="6">#REF!</definedName>
    <definedName name="_审定数一年以内" localSheetId="11">#REF!</definedName>
    <definedName name="_审定数一年以内">#REF!</definedName>
    <definedName name="_审定数三到四年" localSheetId="37">#REF!</definedName>
    <definedName name="_审定数三到四年" localSheetId="23">#REF!</definedName>
    <definedName name="_审定数三到四年" localSheetId="6">#REF!</definedName>
    <definedName name="_审定数三到四年" localSheetId="11">#REF!</definedName>
    <definedName name="_审定数三到四年">#REF!</definedName>
    <definedName name="_审定数二到三年" localSheetId="37">#REF!</definedName>
    <definedName name="_审定数二到三年" localSheetId="23">#REF!</definedName>
    <definedName name="_审定数二到三年" localSheetId="6">#REF!</definedName>
    <definedName name="_审定数二到三年" localSheetId="11">#REF!</definedName>
    <definedName name="_审定数二到三年">#REF!</definedName>
    <definedName name="_审定数五年以上" localSheetId="37">#REF!</definedName>
    <definedName name="_审定数五年以上" localSheetId="23">#REF!</definedName>
    <definedName name="_审定数五年以上" localSheetId="6">#REF!</definedName>
    <definedName name="_审定数五年以上" localSheetId="11">#REF!</definedName>
    <definedName name="_审定数五年以上">#REF!</definedName>
    <definedName name="_审定数四到五年" localSheetId="37">#REF!</definedName>
    <definedName name="_审定数四到五年" localSheetId="23">#REF!</definedName>
    <definedName name="_审定数四到五年" localSheetId="6">#REF!</definedName>
    <definedName name="_审定数四到五年" localSheetId="11">#REF!</definedName>
    <definedName name="_审定数四到五年">#REF!</definedName>
    <definedName name="_审定金额" localSheetId="37">#REF!</definedName>
    <definedName name="_审定金额" localSheetId="23">#REF!</definedName>
    <definedName name="_审定金额" localSheetId="6">#REF!</definedName>
    <definedName name="_审定金额" localSheetId="11">#REF!</definedName>
    <definedName name="_审定金额">#REF!</definedName>
    <definedName name="_工程名称" localSheetId="6">#REF!</definedName>
    <definedName name="_工程名称" localSheetId="11">#REF!</definedName>
    <definedName name="_工程名称">#REF!</definedName>
    <definedName name="_应4" localSheetId="6">#REF!</definedName>
    <definedName name="_应4" localSheetId="11">#REF!</definedName>
    <definedName name="_应4">#REF!</definedName>
    <definedName name="_應付帳款" localSheetId="6">#REF!</definedName>
    <definedName name="_應付帳款" localSheetId="11">#REF!</definedName>
    <definedName name="_應付帳款">#REF!</definedName>
    <definedName name="_月余额表.dbf" localSheetId="37">#REF!</definedName>
    <definedName name="_月余额表.dbf" localSheetId="23">#REF!</definedName>
    <definedName name="_月余额表.dbf" localSheetId="6">#REF!</definedName>
    <definedName name="_月余额表.dbf" localSheetId="11">#REF!</definedName>
    <definedName name="_月余额表.dbf">#REF!</definedName>
    <definedName name="_月应付款明细" localSheetId="6">#REF!</definedName>
    <definedName name="_月应付款明细" localSheetId="11">#REF!</definedName>
    <definedName name="_月应付款明细">#REF!</definedName>
    <definedName name="_月总部科目余额表.dbf" localSheetId="37">#REF!</definedName>
    <definedName name="_月总部科目余额表.dbf" localSheetId="23">#REF!</definedName>
    <definedName name="_月总部科目余额表.dbf" localSheetId="6">#REF!</definedName>
    <definedName name="_月总部科目余额表.dbf" localSheetId="11">#REF!</definedName>
    <definedName name="_月总部科目余额表.dbf">#REF!</definedName>
    <definedName name="_月折旧" localSheetId="37">#REF!</definedName>
    <definedName name="_月折旧" localSheetId="23">#REF!</definedName>
    <definedName name="_月折旧" localSheetId="6">#REF!</definedName>
    <definedName name="_月折旧" localSheetId="11">#REF!</definedName>
    <definedName name="_月折旧">#REF!</definedName>
    <definedName name="_月运输" localSheetId="37">#REF!</definedName>
    <definedName name="_月运输" localSheetId="23">#REF!</definedName>
    <definedName name="_月运输" localSheetId="6">#REF!</definedName>
    <definedName name="_月运输" localSheetId="11">#REF!</definedName>
    <definedName name="_月运输">#REF!</definedName>
    <definedName name="_期初余额—上年未审数" localSheetId="37">#REF!</definedName>
    <definedName name="_期初余额—上年未审数" localSheetId="23">#REF!</definedName>
    <definedName name="_期初余额—上年未审数" localSheetId="6">#REF!</definedName>
    <definedName name="_期初余额—上年未审数" localSheetId="11">#REF!</definedName>
    <definedName name="_期初余额—上年未审数">#REF!</definedName>
    <definedName name="_期初余额—本期审定数" localSheetId="37">#REF!</definedName>
    <definedName name="_期初余额—本期审定数" localSheetId="23">#REF!</definedName>
    <definedName name="_期初余额—本期审定数" localSheetId="6">#REF!</definedName>
    <definedName name="_期初余额—本期审定数" localSheetId="11">#REF!</definedName>
    <definedName name="_期初余额—本期审定数">#REF!</definedName>
    <definedName name="_期初账面余额" localSheetId="37">#REF!</definedName>
    <definedName name="_期初账面余额" localSheetId="23">#REF!</definedName>
    <definedName name="_期初账面余额" localSheetId="6">#REF!</definedName>
    <definedName name="_期初账面余额" localSheetId="11">#REF!</definedName>
    <definedName name="_期初账面余额">#REF!</definedName>
    <definedName name="_期末审定账面余额" localSheetId="37">#REF!</definedName>
    <definedName name="_期末审定账面余额" localSheetId="23">#REF!</definedName>
    <definedName name="_期末审定账面余额" localSheetId="6">#REF!</definedName>
    <definedName name="_期末审定账面余额" localSheetId="11">#REF!</definedName>
    <definedName name="_期末审定账面余额">#REF!</definedName>
    <definedName name="_期末账面余额" localSheetId="37">#REF!</definedName>
    <definedName name="_期末账面余额" localSheetId="23">#REF!</definedName>
    <definedName name="_期末账面余额" localSheetId="6">#REF!</definedName>
    <definedName name="_期末账面余额" localSheetId="11">#REF!</definedName>
    <definedName name="_期末账面余额">#REF!</definedName>
    <definedName name="_未审数五年以上" localSheetId="37">#REF!</definedName>
    <definedName name="_未审数五年以上" localSheetId="23">#REF!</definedName>
    <definedName name="_未审数五年以上" localSheetId="6">#REF!</definedName>
    <definedName name="_未审数五年以上" localSheetId="11">#REF!</definedName>
    <definedName name="_未审数五年以上">#REF!</definedName>
    <definedName name="_未审数四到五年" localSheetId="37">#REF!</definedName>
    <definedName name="_未审数四到五年" localSheetId="23">#REF!</definedName>
    <definedName name="_未审数四到五年" localSheetId="6">#REF!</definedName>
    <definedName name="_未审数四到五年" localSheetId="11">#REF!</definedName>
    <definedName name="_未审数四到五年">#REF!</definedName>
    <definedName name="_查询1" localSheetId="6">#REF!</definedName>
    <definedName name="_查询1" localSheetId="11">#REF!</definedName>
    <definedName name="_查询1">#REF!</definedName>
    <definedName name="_泰丰2" localSheetId="6">#REF!</definedName>
    <definedName name="_泰丰2" localSheetId="11">#REF!</definedName>
    <definedName name="_泰丰2">#REF!</definedName>
    <definedName name="_累计发货" localSheetId="6">#REF!</definedName>
    <definedName name="_累计发货" localSheetId="11">#REF!</definedName>
    <definedName name="_累计发货">#REF!</definedName>
    <definedName name="_累计应收" localSheetId="6">#REF!</definedName>
    <definedName name="_累计应收" localSheetId="11">#REF!</definedName>
    <definedName name="_累计应收">#REF!</definedName>
    <definedName name="_级" localSheetId="37">#REF!</definedName>
    <definedName name="_级" localSheetId="23">#REF!</definedName>
    <definedName name="_级" localSheetId="6">#REF!</definedName>
    <definedName name="_级" localSheetId="11">#REF!</definedName>
    <definedName name="_级">#REF!</definedName>
    <definedName name="_级明细余额表.dbf" localSheetId="37">#REF!</definedName>
    <definedName name="_级明细余额表.dbf" localSheetId="23">#REF!</definedName>
    <definedName name="_级明细余额表.dbf" localSheetId="6">#REF!</definedName>
    <definedName name="_级明细余额表.dbf" localSheetId="11">#REF!</definedName>
    <definedName name="_级明细余额表.dbf">#REF!</definedName>
    <definedName name="_表1" localSheetId="37">#REF!</definedName>
    <definedName name="_表1" localSheetId="23">#REF!</definedName>
    <definedName name="_表1" localSheetId="6">#REF!</definedName>
    <definedName name="_表1" localSheetId="11">#REF!</definedName>
    <definedName name="_表1">#REF!</definedName>
    <definedName name="¸ß¼ÛÖÜ×ª¼þ" localSheetId="6">#REF!</definedName>
    <definedName name="¸ß¼ÛÖÜ×ª¼þ" localSheetId="11">#REF!</definedName>
    <definedName name="¸ß¼ÛÖÜ×ª¼þ">#REF!</definedName>
    <definedName name="a" localSheetId="37">#REF!</definedName>
    <definedName name="a" localSheetId="23">{" ","","","","","";"JE - Scott Mygind - cover letter","Oracle",0,2,FALSE,#N/A}</definedName>
    <definedName name="a" localSheetId="6">#REF!</definedName>
    <definedName name="a" localSheetId="11">#REF!</definedName>
    <definedName name="a">{" ","","","","","";"JE - Scott Mygind - cover letter","Oracle",0,2,FALSE,#N/A}</definedName>
    <definedName name="A.???" hidden="1">{"det (May)",#N/A,FALSE,"June";"sum (MAY YTD)",#N/A,FALSE,"June YTD"}</definedName>
    <definedName name="A._Financials" localSheetId="6">#REF!</definedName>
    <definedName name="A._Financials" localSheetId="11">#REF!</definedName>
    <definedName name="A._Financials">#REF!</definedName>
    <definedName name="a.xls" hidden="1">{#N/A,#N/A,FALSE,"970301";#N/A,#N/A,FALSE,"970302";#N/A,#N/A,FALSE,"970303";#N/A,#N/A,FALSE,"970304";#N/A,#N/A,FALSE,"COM1";#N/A,#N/A,FALSE,"COM2"}</definedName>
    <definedName name="a_1" hidden="1">{"mgmt forecast",#N/A,FALSE,"Mgmt Forecast";"dcf table",#N/A,FALSE,"Mgmt Forecast";"sensitivity",#N/A,FALSE,"Mgmt Forecast";"table inputs",#N/A,FALSE,"Mgmt Forecast";"calculations",#N/A,FALSE,"Mgmt Forecast"}</definedName>
    <definedName name="a_11">#N/A</definedName>
    <definedName name="A_11010" localSheetId="6">#REF!</definedName>
    <definedName name="A_11010" localSheetId="11">#REF!</definedName>
    <definedName name="A_11010">#REF!</definedName>
    <definedName name="A_11520" localSheetId="6">#REF!</definedName>
    <definedName name="A_11520" localSheetId="11">#REF!</definedName>
    <definedName name="A_11520">#REF!</definedName>
    <definedName name="A_12010" localSheetId="6">#REF!</definedName>
    <definedName name="A_12010" localSheetId="11">#REF!</definedName>
    <definedName name="A_12010">#REF!</definedName>
    <definedName name="a_123_error_1" localSheetId="6">#REF!</definedName>
    <definedName name="a_123_error_1" localSheetId="11">#REF!</definedName>
    <definedName name="a_123_error_1">#REF!</definedName>
    <definedName name="a_123_error_10" localSheetId="6">#REF!</definedName>
    <definedName name="a_123_error_10" localSheetId="11">#REF!</definedName>
    <definedName name="a_123_error_10">#REF!</definedName>
    <definedName name="a_123_error_11" localSheetId="6">#REF!</definedName>
    <definedName name="a_123_error_11" localSheetId="11">#REF!</definedName>
    <definedName name="a_123_error_11">#REF!</definedName>
    <definedName name="a_123_error_12" localSheetId="6">#REF!</definedName>
    <definedName name="a_123_error_12" localSheetId="11">#REF!</definedName>
    <definedName name="a_123_error_12">#REF!</definedName>
    <definedName name="a_123_error_13" localSheetId="6">#REF!</definedName>
    <definedName name="a_123_error_13" localSheetId="11">#REF!</definedName>
    <definedName name="a_123_error_13">#REF!</definedName>
    <definedName name="a_123_error_14" localSheetId="6">#REF!</definedName>
    <definedName name="a_123_error_14" localSheetId="11">#REF!</definedName>
    <definedName name="a_123_error_14">#REF!</definedName>
    <definedName name="a_123_error_15" localSheetId="6">#REF!</definedName>
    <definedName name="a_123_error_15" localSheetId="11">#REF!</definedName>
    <definedName name="a_123_error_15">#REF!</definedName>
    <definedName name="a_123_error_16" localSheetId="6">#REF!</definedName>
    <definedName name="a_123_error_16" localSheetId="11">#REF!</definedName>
    <definedName name="a_123_error_16">#REF!</definedName>
    <definedName name="a_123_error_17" localSheetId="6">#REF!</definedName>
    <definedName name="a_123_error_17" localSheetId="11">#REF!</definedName>
    <definedName name="a_123_error_17">#REF!</definedName>
    <definedName name="a_123_error_18" localSheetId="6">#REF!</definedName>
    <definedName name="a_123_error_18" localSheetId="11">#REF!</definedName>
    <definedName name="a_123_error_18">#REF!</definedName>
    <definedName name="a_123_error_19" localSheetId="6">#REF!</definedName>
    <definedName name="a_123_error_19" localSheetId="11">#REF!</definedName>
    <definedName name="a_123_error_19">#REF!</definedName>
    <definedName name="a_123_error_2" localSheetId="6">#REF!</definedName>
    <definedName name="a_123_error_2" localSheetId="11">#REF!</definedName>
    <definedName name="a_123_error_2">#REF!</definedName>
    <definedName name="a_123_error_20" localSheetId="6">#REF!</definedName>
    <definedName name="a_123_error_20" localSheetId="11">#REF!</definedName>
    <definedName name="a_123_error_20">#REF!</definedName>
    <definedName name="a_123_error_21" localSheetId="6">#REF!</definedName>
    <definedName name="a_123_error_21" localSheetId="11">#REF!</definedName>
    <definedName name="a_123_error_21">#REF!</definedName>
    <definedName name="a_123_error_22" localSheetId="6">#REF!</definedName>
    <definedName name="a_123_error_22" localSheetId="11">#REF!</definedName>
    <definedName name="a_123_error_22">#REF!</definedName>
    <definedName name="a_123_error_24" localSheetId="6">#REF!</definedName>
    <definedName name="a_123_error_24" localSheetId="11">#REF!</definedName>
    <definedName name="a_123_error_24">#REF!</definedName>
    <definedName name="a_123_error_25" localSheetId="6">#REF!</definedName>
    <definedName name="a_123_error_25" localSheetId="11">#REF!</definedName>
    <definedName name="a_123_error_25">#REF!</definedName>
    <definedName name="a_123_error_3" localSheetId="6">#REF!</definedName>
    <definedName name="a_123_error_3" localSheetId="11">#REF!</definedName>
    <definedName name="a_123_error_3">#REF!</definedName>
    <definedName name="a_123_error_4" localSheetId="6">#REF!</definedName>
    <definedName name="a_123_error_4" localSheetId="11">#REF!</definedName>
    <definedName name="a_123_error_4">#REF!</definedName>
    <definedName name="a_123_error_5" localSheetId="6">#REF!</definedName>
    <definedName name="a_123_error_5" localSheetId="11">#REF!</definedName>
    <definedName name="a_123_error_5">#REF!</definedName>
    <definedName name="a_123_error_6" localSheetId="6">#REF!</definedName>
    <definedName name="a_123_error_6" localSheetId="11">#REF!</definedName>
    <definedName name="a_123_error_6">#REF!</definedName>
    <definedName name="a_123_error_7" localSheetId="6">#REF!,#REF!,#REF!,#REF!,#REF!,#REF!,#REF!,#REF!,#REF!,#REF!,#REF!,#REF!</definedName>
    <definedName name="a_123_error_7" localSheetId="11">#REF!,#REF!,#REF!,#REF!,#REF!,#REF!,#REF!,#REF!,#REF!,#REF!,#REF!,#REF!</definedName>
    <definedName name="a_123_error_7">#REF!,#REF!,#REF!,#REF!,#REF!,#REF!,#REF!,#REF!,#REF!,#REF!,#REF!,#REF!</definedName>
    <definedName name="a_123_error_8" localSheetId="6">#REF!</definedName>
    <definedName name="a_123_error_8" localSheetId="11">#REF!</definedName>
    <definedName name="a_123_error_8">#REF!</definedName>
    <definedName name="a_123_error_9" localSheetId="6">#REF!</definedName>
    <definedName name="a_123_error_9" localSheetId="11">#REF!</definedName>
    <definedName name="a_123_error_9">#REF!</definedName>
    <definedName name="A_12600" localSheetId="6">#REF!</definedName>
    <definedName name="A_12600" localSheetId="11">#REF!</definedName>
    <definedName name="A_12600">#REF!</definedName>
    <definedName name="A_13010" localSheetId="6">#REF!</definedName>
    <definedName name="A_13010" localSheetId="11">#REF!</definedName>
    <definedName name="A_13010">#REF!</definedName>
    <definedName name="A_13020" localSheetId="6">#REF!</definedName>
    <definedName name="A_13020" localSheetId="11">#REF!</definedName>
    <definedName name="A_13020">#REF!</definedName>
    <definedName name="A_18610" localSheetId="6">#REF!</definedName>
    <definedName name="A_18610" localSheetId="11">#REF!</definedName>
    <definedName name="A_18610">#REF!</definedName>
    <definedName name="A_1b" localSheetId="6">#REF!</definedName>
    <definedName name="A_1b" localSheetId="11">#REF!</definedName>
    <definedName name="A_1b">#REF!</definedName>
    <definedName name="a_2" hidden="1">{"mgmt forecast",#N/A,FALSE,"Mgmt Forecast";"dcf table",#N/A,FALSE,"Mgmt Forecast";"sensitivity",#N/A,FALSE,"Mgmt Forecast";"table inputs",#N/A,FALSE,"Mgmt Forecast";"calculations",#N/A,FALSE,"Mgmt Forecast"}</definedName>
    <definedName name="A_21520" localSheetId="6">#REF!</definedName>
    <definedName name="A_21520" localSheetId="11">#REF!</definedName>
    <definedName name="A_21520">#REF!</definedName>
    <definedName name="A_29230" localSheetId="6">#REF!</definedName>
    <definedName name="A_29230" localSheetId="11">#REF!</definedName>
    <definedName name="A_29230">#REF!</definedName>
    <definedName name="a_3" hidden="1">{"mgmt forecast",#N/A,FALSE,"Mgmt Forecast";"dcf table",#N/A,FALSE,"Mgmt Forecast";"sensitivity",#N/A,FALSE,"Mgmt Forecast";"table inputs",#N/A,FALSE,"Mgmt Forecast";"calculations",#N/A,FALSE,"Mgmt Forecast"}</definedName>
    <definedName name="a_5" localSheetId="6">#REF!</definedName>
    <definedName name="a_5" localSheetId="11">#REF!</definedName>
    <definedName name="a_5">#REF!</definedName>
    <definedName name="a_6" localSheetId="6">#REF!</definedName>
    <definedName name="a_6" localSheetId="11">#REF!</definedName>
    <definedName name="a_6">#REF!</definedName>
    <definedName name="A_AU">#N/A</definedName>
    <definedName name="A_B7" localSheetId="6">#REF!</definedName>
    <definedName name="A_B7" localSheetId="11">#REF!</definedName>
    <definedName name="A_B7">#REF!</definedName>
    <definedName name="A_D6" localSheetId="6">#REF!</definedName>
    <definedName name="A_D6" localSheetId="11">#REF!</definedName>
    <definedName name="A_D6">#REF!</definedName>
    <definedName name="A_m" localSheetId="6">#REF!</definedName>
    <definedName name="A_m" localSheetId="11">#REF!</definedName>
    <definedName name="A_m">#REF!</definedName>
    <definedName name="A_YEE">#N/A</definedName>
    <definedName name="A_YUEN">#N/A</definedName>
    <definedName name="a_z_error_1" localSheetId="6">#REF!</definedName>
    <definedName name="a_z_error_1" localSheetId="11">#REF!</definedName>
    <definedName name="a_z_error_1">#REF!</definedName>
    <definedName name="a_z_error_10" localSheetId="6">#REF!</definedName>
    <definedName name="a_z_error_10" localSheetId="11">#REF!</definedName>
    <definedName name="a_z_error_10">#REF!</definedName>
    <definedName name="a_z_error_11" localSheetId="6">#REF!</definedName>
    <definedName name="a_z_error_11" localSheetId="11">#REF!</definedName>
    <definedName name="a_z_error_11">#REF!</definedName>
    <definedName name="a_z_error_12" localSheetId="6">#REF!</definedName>
    <definedName name="a_z_error_12" localSheetId="11">#REF!</definedName>
    <definedName name="a_z_error_12">#REF!</definedName>
    <definedName name="a_z_error_13" localSheetId="6">#REF!</definedName>
    <definedName name="a_z_error_13" localSheetId="11">#REF!</definedName>
    <definedName name="a_z_error_13">#REF!</definedName>
    <definedName name="a_z_error_14" localSheetId="6">#REF!</definedName>
    <definedName name="a_z_error_14" localSheetId="11">#REF!</definedName>
    <definedName name="a_z_error_14">#REF!</definedName>
    <definedName name="a_z_error_15" localSheetId="6">#REF!</definedName>
    <definedName name="a_z_error_15" localSheetId="11">#REF!</definedName>
    <definedName name="a_z_error_15">#REF!</definedName>
    <definedName name="a_z_error_16" localSheetId="6">#REF!</definedName>
    <definedName name="a_z_error_16" localSheetId="11">#REF!</definedName>
    <definedName name="a_z_error_16">#REF!</definedName>
    <definedName name="a_z_error_17" localSheetId="6">#REF!</definedName>
    <definedName name="a_z_error_17" localSheetId="11">#REF!</definedName>
    <definedName name="a_z_error_17">#REF!</definedName>
    <definedName name="a_z_error_18" localSheetId="6">#REF!</definedName>
    <definedName name="a_z_error_18" localSheetId="11">#REF!</definedName>
    <definedName name="a_z_error_18">#REF!</definedName>
    <definedName name="a_z_error_19" localSheetId="6">#REF!</definedName>
    <definedName name="a_z_error_19" localSheetId="11">#REF!</definedName>
    <definedName name="a_z_error_19">#REF!</definedName>
    <definedName name="a_z_error_2" localSheetId="6">#REF!,#REF!,#REF!,#REF!,#REF!,#REF!,#REF!,#REF!</definedName>
    <definedName name="a_z_error_2" localSheetId="11">#REF!,#REF!,#REF!,#REF!,#REF!,#REF!,#REF!,#REF!</definedName>
    <definedName name="a_z_error_2">#REF!,#REF!,#REF!,#REF!,#REF!,#REF!,#REF!,#REF!</definedName>
    <definedName name="a_z_error_20" localSheetId="6">#REF!,#REF!,#REF!,#REF!,#REF!,#REF!,#REF!,#REF!,#REF!,#REF!</definedName>
    <definedName name="a_z_error_20" localSheetId="11">#REF!,#REF!,#REF!,#REF!,#REF!,#REF!,#REF!,#REF!,#REF!,#REF!</definedName>
    <definedName name="a_z_error_20">#REF!,#REF!,#REF!,#REF!,#REF!,#REF!,#REF!,#REF!,#REF!,#REF!</definedName>
    <definedName name="a_z_error_21" localSheetId="6">#REF!</definedName>
    <definedName name="a_z_error_21" localSheetId="11">#REF!</definedName>
    <definedName name="a_z_error_21">#REF!</definedName>
    <definedName name="a_z_error_22" localSheetId="6">#REF!</definedName>
    <definedName name="a_z_error_22" localSheetId="11">#REF!</definedName>
    <definedName name="a_z_error_22">#REF!</definedName>
    <definedName name="a_z_error_24" localSheetId="6">#REF!</definedName>
    <definedName name="a_z_error_24" localSheetId="11">#REF!</definedName>
    <definedName name="a_z_error_24">#REF!</definedName>
    <definedName name="a_z_error_25" localSheetId="6">#REF!</definedName>
    <definedName name="a_z_error_25" localSheetId="11">#REF!</definedName>
    <definedName name="a_z_error_25">#REF!</definedName>
    <definedName name="a_z_error_3" localSheetId="6">#REF!</definedName>
    <definedName name="a_z_error_3" localSheetId="11">#REF!</definedName>
    <definedName name="a_z_error_3">#REF!</definedName>
    <definedName name="a_z_error_4" localSheetId="6">#REF!</definedName>
    <definedName name="a_z_error_4" localSheetId="11">#REF!</definedName>
    <definedName name="a_z_error_4">#REF!</definedName>
    <definedName name="a_z_error_5" localSheetId="6">#REF!</definedName>
    <definedName name="a_z_error_5" localSheetId="11">#REF!</definedName>
    <definedName name="a_z_error_5">#REF!</definedName>
    <definedName name="a_z_error_6" localSheetId="6">#REF!</definedName>
    <definedName name="a_z_error_6" localSheetId="11">#REF!</definedName>
    <definedName name="a_z_error_6">#REF!</definedName>
    <definedName name="a_z_error_7" localSheetId="6">#REF!,#REF!,#REF!,#REF!,#REF!,#REF!,#REF!,#REF!,#REF!,#REF!,#REF!,#REF!,#REF!,#REF!,#REF!,#REF!,#REF!,#REF!,#REF!,#REF!,#REF!,#REF!</definedName>
    <definedName name="a_z_error_7" localSheetId="11">#REF!,#REF!,#REF!,#REF!,#REF!,#REF!,#REF!,#REF!,#REF!,#REF!,#REF!,#REF!,#REF!,#REF!,#REF!,#REF!,#REF!,#REF!,#REF!,#REF!,#REF!,#REF!</definedName>
    <definedName name="a_z_error_7">#REF!,#REF!,#REF!,#REF!,#REF!,#REF!,#REF!,#REF!,#REF!,#REF!,#REF!,#REF!,#REF!,#REF!,#REF!,#REF!,#REF!,#REF!,#REF!,#REF!,#REF!,#REF!</definedName>
    <definedName name="a_z_error_8" localSheetId="6">#REF!</definedName>
    <definedName name="a_z_error_8" localSheetId="11">#REF!</definedName>
    <definedName name="a_z_error_8">#REF!</definedName>
    <definedName name="a_z_error_9" localSheetId="6">#REF!</definedName>
    <definedName name="a_z_error_9" localSheetId="11">#REF!</definedName>
    <definedName name="a_z_error_9">#REF!</definedName>
    <definedName name="Ã÷Ï¸ÕË" localSheetId="37">#REF!</definedName>
    <definedName name="Ã÷Ï¸ÕË" localSheetId="23">#REF!</definedName>
    <definedName name="Ã÷Ï¸ÕË" localSheetId="6">#REF!</definedName>
    <definedName name="Ã÷Ï¸ÕË" localSheetId="11">#REF!</definedName>
    <definedName name="Ã÷Ï¸ÕË">#REF!</definedName>
    <definedName name="a01a" localSheetId="6">#REF!</definedName>
    <definedName name="a01a" localSheetId="11">#REF!</definedName>
    <definedName name="a01a">#REF!</definedName>
    <definedName name="a02a" localSheetId="6">#REF!</definedName>
    <definedName name="a02a" localSheetId="11">#REF!</definedName>
    <definedName name="a02a">#REF!</definedName>
    <definedName name="a1." localSheetId="6">#REF!</definedName>
    <definedName name="a1." localSheetId="11">#REF!</definedName>
    <definedName name="a1.">#REF!</definedName>
    <definedName name="a1.xls" localSheetId="37">#REF!</definedName>
    <definedName name="a1.xls" localSheetId="23">#REF!</definedName>
    <definedName name="a1.xls" localSheetId="6">#REF!</definedName>
    <definedName name="a1.xls" localSheetId="11">#REF!</definedName>
    <definedName name="a1.xls">#REF!</definedName>
    <definedName name="A1_00근거" hidden="1">{#N/A,#N/A,FALSE,"단축1";#N/A,#N/A,FALSE,"단축2";#N/A,#N/A,FALSE,"단축3";#N/A,#N/A,FALSE,"장축";#N/A,#N/A,FALSE,"4WD"}</definedName>
    <definedName name="A1000a" hidden="1">{#N/A,#N/A,FALSE,"COVER";#N/A,#N/A,FALSE,"0";#N/A,#N/A,FALSE,"1";#N/A,#N/A,FALSE,"2";#N/A,#N/A,FALSE,"3";#N/A,#N/A,FALSE,"4";#N/A,#N/A,FALSE,"5";#N/A,#N/A,FALSE,"6";#N/A,#N/A,FALSE,"7";#N/A,#N/A,FALSE,"8";#N/A,#N/A,FALSE,"9";#N/A,#N/A,FALSE,"10";#N/A,#N/A,FALSE,"11"}</definedName>
    <definedName name="A1000h" localSheetId="37">#REF!</definedName>
    <definedName name="A1000h" localSheetId="23">#REF!</definedName>
    <definedName name="A1000h" localSheetId="6">#REF!</definedName>
    <definedName name="A1000h" localSheetId="11">#REF!</definedName>
    <definedName name="A1000h">#REF!</definedName>
    <definedName name="a12120_" localSheetId="6">#REF!</definedName>
    <definedName name="a12120_" localSheetId="11">#REF!</definedName>
    <definedName name="a12120_">#REF!</definedName>
    <definedName name="a12220_" localSheetId="6">#REF!</definedName>
    <definedName name="a12220_" localSheetId="11">#REF!</definedName>
    <definedName name="a12220_">#REF!</definedName>
    <definedName name="a1222222222222223" localSheetId="37">#REF!</definedName>
    <definedName name="a1222222222222223" localSheetId="23">#REF!</definedName>
    <definedName name="a1222222222222223" localSheetId="6">#REF!</definedName>
    <definedName name="a1222222222222223" localSheetId="11">#REF!</definedName>
    <definedName name="a1222222222222223">#REF!</definedName>
    <definedName name="a12241_" localSheetId="6">#REF!</definedName>
    <definedName name="a12241_" localSheetId="11">#REF!</definedName>
    <definedName name="a12241_">#REF!</definedName>
    <definedName name="a12260_" localSheetId="6">#REF!</definedName>
    <definedName name="a12260_" localSheetId="11">#REF!</definedName>
    <definedName name="a12260_">#REF!</definedName>
    <definedName name="a12270_" localSheetId="6">#REF!</definedName>
    <definedName name="a12270_" localSheetId="11">#REF!</definedName>
    <definedName name="a12270_">#REF!</definedName>
    <definedName name="a13220_" localSheetId="6">#REF!</definedName>
    <definedName name="a13220_" localSheetId="11">#REF!</definedName>
    <definedName name="a13220_">#REF!</definedName>
    <definedName name="a13230_" localSheetId="6">#REF!</definedName>
    <definedName name="a13230_" localSheetId="11">#REF!</definedName>
    <definedName name="a13230_">#REF!</definedName>
    <definedName name="a13320_" localSheetId="6">#REF!</definedName>
    <definedName name="a13320_" localSheetId="11">#REF!</definedName>
    <definedName name="a13320_">#REF!</definedName>
    <definedName name="a13330_" localSheetId="6">#REF!</definedName>
    <definedName name="a13330_" localSheetId="11">#REF!</definedName>
    <definedName name="a13330_">#REF!</definedName>
    <definedName name="a13720_" localSheetId="6">#REF!</definedName>
    <definedName name="a13720_" localSheetId="11">#REF!</definedName>
    <definedName name="a13720_">#REF!</definedName>
    <definedName name="a13730_" localSheetId="6">#REF!</definedName>
    <definedName name="a13730_" localSheetId="11">#REF!</definedName>
    <definedName name="a13730_">#REF!</definedName>
    <definedName name="a13750_" localSheetId="6">#REF!</definedName>
    <definedName name="a13750_" localSheetId="11">#REF!</definedName>
    <definedName name="a13750_">#REF!</definedName>
    <definedName name="a13760_" localSheetId="6">#REF!</definedName>
    <definedName name="a13760_" localSheetId="11">#REF!</definedName>
    <definedName name="a13760_">#REF!</definedName>
    <definedName name="a13820_" localSheetId="6">#REF!</definedName>
    <definedName name="a13820_" localSheetId="11">#REF!</definedName>
    <definedName name="a13820_">#REF!</definedName>
    <definedName name="a13830_" localSheetId="6">#REF!</definedName>
    <definedName name="a13830_" localSheetId="11">#REF!</definedName>
    <definedName name="a13830_">#REF!</definedName>
    <definedName name="a13850_" localSheetId="6">#REF!</definedName>
    <definedName name="a13850_" localSheetId="11">#REF!</definedName>
    <definedName name="a13850_">#REF!</definedName>
    <definedName name="a13860_" localSheetId="6">#REF!</definedName>
    <definedName name="a13860_" localSheetId="11">#REF!</definedName>
    <definedName name="a13860_">#REF!</definedName>
    <definedName name="A14_280_11月" localSheetId="6">#REF!</definedName>
    <definedName name="A14_280_11月" localSheetId="11">#REF!</definedName>
    <definedName name="A14_280_11月">#REF!</definedName>
    <definedName name="A14_280_12月" localSheetId="6">#REF!</definedName>
    <definedName name="A14_280_12月" localSheetId="11">#REF!</definedName>
    <definedName name="A14_280_12月">#REF!</definedName>
    <definedName name="A14_280_1月" localSheetId="6">#REF!</definedName>
    <definedName name="A14_280_1月" localSheetId="11">#REF!</definedName>
    <definedName name="A14_280_1月">#REF!</definedName>
    <definedName name="A14_280_2月" localSheetId="6">#REF!</definedName>
    <definedName name="A14_280_2月" localSheetId="11">#REF!</definedName>
    <definedName name="A14_280_2月">#REF!</definedName>
    <definedName name="A14_280_3月" localSheetId="6">#REF!</definedName>
    <definedName name="A14_280_3月" localSheetId="11">#REF!</definedName>
    <definedName name="A14_280_3月">#REF!</definedName>
    <definedName name="A14_g132_10月" localSheetId="6">#REF!</definedName>
    <definedName name="A14_g132_10月" localSheetId="11">#REF!</definedName>
    <definedName name="A14_g132_10月">#REF!</definedName>
    <definedName name="A14_g132_11月" localSheetId="6">#REF!</definedName>
    <definedName name="A14_g132_11月" localSheetId="11">#REF!</definedName>
    <definedName name="A14_g132_11月">#REF!</definedName>
    <definedName name="A14_g132_12月" localSheetId="6">#REF!</definedName>
    <definedName name="A14_g132_12月" localSheetId="11">#REF!</definedName>
    <definedName name="A14_g132_12月">#REF!</definedName>
    <definedName name="A14_g132_1月" localSheetId="6">#REF!</definedName>
    <definedName name="A14_g132_1月" localSheetId="11">#REF!</definedName>
    <definedName name="A14_g132_1月">#REF!</definedName>
    <definedName name="A14_g132_2月" localSheetId="6">#REF!</definedName>
    <definedName name="A14_g132_2月" localSheetId="11">#REF!</definedName>
    <definedName name="A14_g132_2月">#REF!</definedName>
    <definedName name="A14_g132_3月" localSheetId="6">#REF!</definedName>
    <definedName name="A14_g132_3月" localSheetId="11">#REF!</definedName>
    <definedName name="A14_g132_3月">#REF!</definedName>
    <definedName name="A14_g132_4月" localSheetId="6">#REF!</definedName>
    <definedName name="A14_g132_4月" localSheetId="11">#REF!</definedName>
    <definedName name="A14_g132_4月">#REF!</definedName>
    <definedName name="A14_g132_5月" localSheetId="6">#REF!</definedName>
    <definedName name="A14_g132_5月" localSheetId="11">#REF!</definedName>
    <definedName name="A14_g132_5月">#REF!</definedName>
    <definedName name="A14_g132_6月" localSheetId="6">#REF!</definedName>
    <definedName name="A14_g132_6月" localSheetId="11">#REF!</definedName>
    <definedName name="A14_g132_6月">#REF!</definedName>
    <definedName name="A14_g132_7月" localSheetId="6">#REF!</definedName>
    <definedName name="A14_g132_7月" localSheetId="11">#REF!</definedName>
    <definedName name="A14_g132_7月">#REF!</definedName>
    <definedName name="A14_g132_8月" localSheetId="6">#REF!</definedName>
    <definedName name="A14_g132_8月" localSheetId="11">#REF!</definedName>
    <definedName name="A14_g132_8月">#REF!</definedName>
    <definedName name="A14_g132_9月" localSheetId="6">#REF!</definedName>
    <definedName name="A14_g132_9月" localSheetId="11">#REF!</definedName>
    <definedName name="A14_g132_9月">#REF!</definedName>
    <definedName name="A14_g134_10月" localSheetId="6">#REF!</definedName>
    <definedName name="A14_g134_10月" localSheetId="11">#REF!</definedName>
    <definedName name="A14_g134_10月">#REF!</definedName>
    <definedName name="A14_g134_11月" localSheetId="6">#REF!</definedName>
    <definedName name="A14_g134_11月" localSheetId="11">#REF!</definedName>
    <definedName name="A14_g134_11月">#REF!</definedName>
    <definedName name="A14_g134_12月" localSheetId="6">#REF!</definedName>
    <definedName name="A14_g134_12月" localSheetId="11">#REF!</definedName>
    <definedName name="A14_g134_12月">#REF!</definedName>
    <definedName name="A14_g134_1月" localSheetId="6">#REF!</definedName>
    <definedName name="A14_g134_1月" localSheetId="11">#REF!</definedName>
    <definedName name="A14_g134_1月">#REF!</definedName>
    <definedName name="A14_g134_2月" localSheetId="6">#REF!</definedName>
    <definedName name="A14_g134_2月" localSheetId="11">#REF!</definedName>
    <definedName name="A14_g134_2月">#REF!</definedName>
    <definedName name="A14_g134_3月" localSheetId="6">#REF!</definedName>
    <definedName name="A14_g134_3月" localSheetId="11">#REF!</definedName>
    <definedName name="A14_g134_3月">#REF!</definedName>
    <definedName name="A14_g134_4月" localSheetId="6">#REF!</definedName>
    <definedName name="A14_g134_4月" localSheetId="11">#REF!</definedName>
    <definedName name="A14_g134_4月">#REF!</definedName>
    <definedName name="A14_g134_5月" localSheetId="6">#REF!</definedName>
    <definedName name="A14_g134_5月" localSheetId="11">#REF!</definedName>
    <definedName name="A14_g134_5月">#REF!</definedName>
    <definedName name="A14_g134_6月" localSheetId="6">#REF!</definedName>
    <definedName name="A14_g134_6月" localSheetId="11">#REF!</definedName>
    <definedName name="A14_g134_6月">#REF!</definedName>
    <definedName name="A14_g134_7月" localSheetId="6">#REF!</definedName>
    <definedName name="A14_g134_7月" localSheetId="11">#REF!</definedName>
    <definedName name="A14_g134_7月">#REF!</definedName>
    <definedName name="A14_g134_8月" localSheetId="6">#REF!</definedName>
    <definedName name="A14_g134_8月" localSheetId="11">#REF!</definedName>
    <definedName name="A14_g134_8月">#REF!</definedName>
    <definedName name="A14_g134_9月" localSheetId="6">#REF!</definedName>
    <definedName name="A14_g134_9月" localSheetId="11">#REF!</definedName>
    <definedName name="A14_g134_9月">#REF!</definedName>
    <definedName name="A14_g279_10月" localSheetId="6">#REF!</definedName>
    <definedName name="A14_g279_10月" localSheetId="11">#REF!</definedName>
    <definedName name="A14_g279_10月">#REF!</definedName>
    <definedName name="A14_g279_11月" localSheetId="6">#REF!</definedName>
    <definedName name="A14_g279_11月" localSheetId="11">#REF!</definedName>
    <definedName name="A14_g279_11月">#REF!</definedName>
    <definedName name="A14_g279_12月" localSheetId="6">#REF!</definedName>
    <definedName name="A14_g279_12月" localSheetId="11">#REF!</definedName>
    <definedName name="A14_g279_12月">#REF!</definedName>
    <definedName name="A14_g279_1月" localSheetId="6">#REF!</definedName>
    <definedName name="A14_g279_1月" localSheetId="11">#REF!</definedName>
    <definedName name="A14_g279_1月">#REF!</definedName>
    <definedName name="A14_g279_2月" localSheetId="6">#REF!</definedName>
    <definedName name="A14_g279_2月" localSheetId="11">#REF!</definedName>
    <definedName name="A14_g279_2月">#REF!</definedName>
    <definedName name="A14_g279_3月" localSheetId="6">#REF!</definedName>
    <definedName name="A14_g279_3月" localSheetId="11">#REF!</definedName>
    <definedName name="A14_g279_3月">#REF!</definedName>
    <definedName name="A14_g279_4月" localSheetId="6">#REF!</definedName>
    <definedName name="A14_g279_4月" localSheetId="11">#REF!</definedName>
    <definedName name="A14_g279_4月">#REF!</definedName>
    <definedName name="A14_g279_5月" localSheetId="6">#REF!</definedName>
    <definedName name="A14_g279_5月" localSheetId="11">#REF!</definedName>
    <definedName name="A14_g279_5月">#REF!</definedName>
    <definedName name="A14_g279_6月" localSheetId="6">#REF!</definedName>
    <definedName name="A14_g279_6月" localSheetId="11">#REF!</definedName>
    <definedName name="A14_g279_6月">#REF!</definedName>
    <definedName name="A14_g279_7月" localSheetId="6">#REF!</definedName>
    <definedName name="A14_g279_7月" localSheetId="11">#REF!</definedName>
    <definedName name="A14_g279_7月">#REF!</definedName>
    <definedName name="A14_g279_8月" localSheetId="6">#REF!</definedName>
    <definedName name="A14_g279_8月" localSheetId="11">#REF!</definedName>
    <definedName name="A14_g279_8月">#REF!</definedName>
    <definedName name="A14_g279_9月" localSheetId="6">#REF!</definedName>
    <definedName name="A14_g279_9月" localSheetId="11">#REF!</definedName>
    <definedName name="A14_g279_9月">#REF!</definedName>
    <definedName name="A14_g280_10月" localSheetId="6">#REF!</definedName>
    <definedName name="A14_g280_10月" localSheetId="11">#REF!</definedName>
    <definedName name="A14_g280_10月">#REF!</definedName>
    <definedName name="A14_g280_11月" localSheetId="6">#REF!</definedName>
    <definedName name="A14_g280_11月" localSheetId="11">#REF!</definedName>
    <definedName name="A14_g280_11月">#REF!</definedName>
    <definedName name="A14_g280_12月" localSheetId="6">#REF!</definedName>
    <definedName name="A14_g280_12月" localSheetId="11">#REF!</definedName>
    <definedName name="A14_g280_12月">#REF!</definedName>
    <definedName name="A14_g280_1月" localSheetId="6">#REF!</definedName>
    <definedName name="A14_g280_1月" localSheetId="11">#REF!</definedName>
    <definedName name="A14_g280_1月">#REF!</definedName>
    <definedName name="A14_g280_2月" localSheetId="6">#REF!</definedName>
    <definedName name="A14_g280_2月" localSheetId="11">#REF!</definedName>
    <definedName name="A14_g280_2月">#REF!</definedName>
    <definedName name="A14_g280_3月" localSheetId="6">#REF!</definedName>
    <definedName name="A14_g280_3月" localSheetId="11">#REF!</definedName>
    <definedName name="A14_g280_3月">#REF!</definedName>
    <definedName name="A14_g280_4月" localSheetId="6">#REF!</definedName>
    <definedName name="A14_g280_4月" localSheetId="11">#REF!</definedName>
    <definedName name="A14_g280_4月">#REF!</definedName>
    <definedName name="A14_g280_5月" localSheetId="6">#REF!</definedName>
    <definedName name="A14_g280_5月" localSheetId="11">#REF!</definedName>
    <definedName name="A14_g280_5月">#REF!</definedName>
    <definedName name="A14_g280_6月" localSheetId="6">#REF!</definedName>
    <definedName name="A14_g280_6月" localSheetId="11">#REF!</definedName>
    <definedName name="A14_g280_6月">#REF!</definedName>
    <definedName name="A14_g280_7月" localSheetId="6">#REF!</definedName>
    <definedName name="A14_g280_7月" localSheetId="11">#REF!</definedName>
    <definedName name="A14_g280_7月">#REF!</definedName>
    <definedName name="A14_g280_8月" localSheetId="6">#REF!</definedName>
    <definedName name="A14_g280_8月" localSheetId="11">#REF!</definedName>
    <definedName name="A14_g280_8月">#REF!</definedName>
    <definedName name="A14_g280_9月" localSheetId="6">#REF!</definedName>
    <definedName name="A14_g280_9月" localSheetId="11">#REF!</definedName>
    <definedName name="A14_g280_9月">#REF!</definedName>
    <definedName name="a1a" hidden="1">{#N/A,"PURCHM",FALSE,"Business Analysis";#N/A,"SPADD",FALSE,"Business Analysis"}</definedName>
    <definedName name="a1b" hidden="1">{#N/A,"PURADD",FALSE,"Business Analysis";#N/A,"PURSPP",FALSE,"Business Analysis";#N/A,"CTGIND",FALSE,"Business Analysis";#N/A,"PURCHM",FALSE,"Business Analysis";#N/A,"SPADD",FALSE,"Business Analysis";#N/A,"EPOXY",FALSE,"Business Analysis";#N/A,"PURPER",FALSE,"Business Analysis"}</definedName>
    <definedName name="a1c1" localSheetId="6">#REF!,#REF!</definedName>
    <definedName name="a1c1" localSheetId="11">#REF!,#REF!</definedName>
    <definedName name="a1c1">#REF!,#REF!</definedName>
    <definedName name="a2.xls" localSheetId="37">#REF!</definedName>
    <definedName name="a2.xls" localSheetId="23">#REF!</definedName>
    <definedName name="a2.xls" localSheetId="6">#REF!</definedName>
    <definedName name="a2.xls" localSheetId="11">#REF!</definedName>
    <definedName name="a2.xls">#REF!</definedName>
    <definedName name="A2121321SADD1121" hidden="1">{#N/A,#N/A,FALSE,"Face";#N/A,#N/A,FALSE,"gl";#N/A,#N/A,FALSE,"1001 Petty Cash - RMB";#N/A,#N/A,FALSE,"1002 Petty Cash - USD";#N/A,#N/A,FALSE,"1020 Bank - Comm - RMB";#N/A,#N/A,FALSE,"1021 Bank-ICBC-Rmb";#N/A,#N/A,FALSE,"1022 Bank-Ind-RMB";#N/A,#N/A,FALSE,"1029 Bank-Ind Base-USD";#N/A,#N/A,FALSE,"1101Trade AR-Domestic";#N/A,#N/A,FALSE,"1111 Trade AR-Export";#N/A,#N/A,FALSE,"Inter AR-Off";#N/A,#N/A,FALSE,"1211Inter AR-BWT(Off Exp)";#N/A,#N/A,FALSE,"1211Inter AR-BWT(KC) USD";#N/A,#N/A,FALSE,"1211Inter AR-BWT(KC) RMB";#N/A,#N/A,FALSE,"1251 Other AR-Employee";#N/A,#N/A,FALSE,"1272 Other AR-Airfare";#N/A,#N/A,FALSE,"1281 Note Receivable-Customer";#N/A,#N/A,FALSE,"1282 Note Receiveable-Others";#N/A,#N/A,FALSE,"1283 Note Receiveable-Comm Cust";#N/A,#N/A,FALSE,"14011301 Inventory-Raw Matel";#N/A,#N/A,FALSE,"14011302 Inventory-Coil Center";#N/A,#N/A,FALSE,"14011308 WIP - Coil Center";#N/A,#N/A,FALSE,"14011399  Inv Transfer Interim";#N/A,#N/A,FALSE,"14111311 Package Matel";#N/A,#N/A,FALSE,"14611321 F.G.-MS,PS";#N/A,#N/A,FALSE,"14611331 F.G. -MO";#N/A,#N/A,FALSE,"1361 WIP-Matel.";#N/A,#N/A,FALSE,"14611399 Inventory Adjust";#N/A,#N/A,FALSE,"133201 Job Cost - PO";#N/A,#N/A,FALSE,"133202 Job Cost - MS,PS";#N/A,#N/A,FALSE,"133203 Job Cost - MO";#N/A,#N/A,FALSE,"133204 Job Cost - Dept Exp";#N/A,#N/A,FALSE,"133205 Job Cost - Labour";#N/A,#N/A,FALSE,"133206 Job Cost-PO for Buyout";#N/A,#N/A,FALSE,"133207 Job Cost - Tools";#N/A,#N/A,FALSE,"133208 Job Cost -Commission";#N/A,#N/A,FALSE,"133209 Job Cost -Others";#N/A,#N/A,FALSE,"133210 Job Cost -Drawing Appr.";#N/A,#N/A,FALSE,"133211 Job Cost -Insurance";#N/A,#N/A,FALSE,"133212 Job Cost -Freight";#N/A,#N/A,FALSE,"133213 Job Cost-Imp Duty";#N/A,#N/A,FALSE,"133214 Job Cost-Erect";#N/A,#N/A,FALSE,"14611340 RPL Interim";#N/A,#N/A,FALSE,"14611341 MO Interim";#N/A,#N/A,FALSE,"14611342 TP Delivery Interim";#N/A,#N/A,FALSE,"14611360 Job Cost - WIP -MO";#N/A,#N/A,FALSE,"1333 Proposal Inv";#N/A,#N/A,FALSE,"11711401Prepaid Supp.RMB";#N/A,#N/A,FALSE,"11711402 Prepaid Supp.USD";#N/A,#N/A,FALSE,"1503 Land";#N/A,#N/A,FALSE,"1505 Software";#N/A,#N/A,FALSE,"1603A.A.mortization-Land";#N/A,#N/A,FALSE,"1600 A.Amortization-Software";#N/A,#N/A,FALSE,"Construction";#N/A,#N/A,FALSE,"16011721 Fixed Assets-Bldg";#N/A,#N/A,FALSE,"16011722 Fixed Assets-Equip";#N/A,#N/A,FALSE,"16011723 Fixed Assets-Sys Equip";#N/A,#N/A,FALSE,"16011724 Fixed Assets-Off Equip";#N/A,#N/A,FALSE,"16011725 Fixed Assets-Vehicles";#N/A,#N/A,FALSE,"16011726 Fixed Assets-Misc";#N/A,#N/A,FALSE,"16211621 Disposal FA";#N/A,#N/A,FALSE,"1801 Depreciation-Bldg";#N/A,#N/A,FALSE,"1802 Depreciation -Equip";#N/A,#N/A,FALSE,"1803 Depreciation -System";#N/A,#N/A,FALSE,"1804 Depreciation -Fur. &amp; Equip";#N/A,#N/A,FALSE,"1805 Depreciation -Vehicles";#N/A,#N/A,FALSE,"1806 Depreciation -Misc";#N/A,#N/A,FALSE,"1901Org. Exp";#N/A,#N/A,FALSE,"1902 FX G or L";#N/A,#N/A,FALSE,"2001Acct.Payable-RMB";#N/A,#N/A,FALSE,"2002Acct.Payable-USD";#N/A,#N/A,FALSE,"2181200201 Accr.Liab-Job-F.G.";#N/A,#N/A,FALSE,"2181200202 Accr.Liab-Job-Dept ";#N/A,#N/A,FALSE,"2181200203 Accr.Liab-Job-PO";#N/A,#N/A,FALSE,"2181200204 Accr.Liab-Job-Tools";#N/A,#N/A,FALSE,"2181200205 Accr.Liab-Job-Comm";#N/A,#N/A,FALSE,"2181200206 Accr.Liab-Drawing Ap";#N/A,#N/A,FALSE,"2181200208 Accr.Liab-Job-Frght";#N/A,#N/A,FALSE,"2181200210 Accr.Liab-Job-Others";#N/A,#N/A,FALSE,"2003Accr.Liabilities-Misc.";#N/A,#N/A,FALSE,"2004Accr.Liabilities-Tools";#N/A,#N/A,FALSE,"2002 Accr.Liabilities-Inventory";#N/A,#N/A,FALSE,"21218000 Inovices Receipts";#N/A,#N/A,FALSE,"21412061 Tax Payable-Income ";#N/A,#N/A,FALSE,"21412062 Tax Payable-Vat(In)";#N/A,#N/A,FALSE,"21412063 Tax Payable-Vat(Out)";#N/A,#N/A,FALSE,"21412064 Tax Pay-Come Out Vat";#N/A,#N/A,FALSE,"21412065Tax Payable-Paid Tax";#N/A,#N/A,FALSE,"21412071 Tax Payable-Ind";#N/A,#N/A,FALSE,"21412072 Tax Payable-Business";#N/A,#N/A,FALSE,"2131 Accrue Payroll";#N/A,#N/A,FALSE,"2139Other AP-BSI Prj";#N/A,#N/A,FALSE,"2171 Other AP-Misc";#N/A,#N/A,FALSE,"2421 Adv From Customer-Domestic";#N/A,#N/A,FALSE,"2422 Adv From Customer-Export";#N/A,#N/A,FALSE,"3001 Capital";#N/A,#N/A,FALSE,"3002 Capital Surplus";#N/A,#N/A,FALSE,"31013021-Reserve Fund";#N/A,#N/A,FALSE,"3110 Return Earning";#N/A,#N/A,FALSE,"5001 Sales-Bld Sys (Local)";#N/A,#N/A,FALSE,"5003 Sales-Service";#N/A,#N/A,FALSE,"5004 Sales-Bld Sys (Export)";#N/A,#N/A,FALSE,"5005 Sales-Incompany";#N/A,#N/A,FALSE,"5111 Sales Tax";#N/A,#N/A,FALSE,"5201 COGS (Local)-Building";#N/A,#N/A,FALSE,"5203 COGS-Service";#N/A,#N/A,FALSE,"5204 COGS (Export)-Building";#N/A,#N/A,FALSE,"5205 COGS-Intercompany";#N/A,#N/A,FALSE,"5301 PPV";#N/A,#N/A,FALSE,"5302 Material Usage Variance";#N/A,#N/A,FALSE,"5303 Physical Inv.Adjustment";#N/A,#N/A,FALSE,"5304 Factory Overhead Absorptio";#N/A,#N/A,FALSE,"52018680 Inc From Other Op";#N/A,#N/A,FALSE,"52118682 Exp From Other Op";#N/A,#N/A,FALSE,"5501 Non-operation Income";#N/A,#N/A,FALSE,"5601 Non-operation Expenses";#N/A,#N/A,FALSE,"59005900 Income Tax-?¡§??????";#N/A,#N/A,FALSE,"8227 Bank &amp; Financial Charges";#N/A,#N/A,FALSE,"8690 Interest Exp-Inc";#N/A,#N/A,FALSE,"8700Interest On Other Loans";#N/A,#N/A,FALSE,"8710 G&amp;L Foreign Exchange";#N/A,#N/A,FALSE,"9999-Interim Account"}</definedName>
    <definedName name="A21Q21">#N/A</definedName>
    <definedName name="a2a" hidden="1">{"detail",#N/A,FALSE,"mfg";"summary",#N/A,FALSE,"mfg"}</definedName>
    <definedName name="a2aindex" localSheetId="37">#REF!</definedName>
    <definedName name="a2aindex" localSheetId="23">#REF!</definedName>
    <definedName name="a2aindex" localSheetId="6">#REF!</definedName>
    <definedName name="a2aindex" localSheetId="11">#REF!</definedName>
    <definedName name="a2aindex">#REF!</definedName>
    <definedName name="a2aindx2" localSheetId="37">#REF!</definedName>
    <definedName name="a2aindx2" localSheetId="23">#REF!</definedName>
    <definedName name="a2aindx2" localSheetId="6">#REF!</definedName>
    <definedName name="a2aindx2" localSheetId="11">#REF!</definedName>
    <definedName name="a2aindx2">#REF!</definedName>
    <definedName name="a3.xls" localSheetId="37">#REF!</definedName>
    <definedName name="a3.xls" localSheetId="23">#REF!</definedName>
    <definedName name="a3.xls" localSheetId="6">#REF!</definedName>
    <definedName name="a3.xls" localSheetId="11">#REF!</definedName>
    <definedName name="a3.xls">#REF!</definedName>
    <definedName name="a4g" localSheetId="37" hidden="1">#REF!</definedName>
    <definedName name="a4g" localSheetId="23" hidden="1">#REF!</definedName>
    <definedName name="a4g" localSheetId="6" hidden="1">#REF!</definedName>
    <definedName name="a4g" localSheetId="11" hidden="1">#REF!</definedName>
    <definedName name="a4g" hidden="1">#REF!</definedName>
    <definedName name="a5070070" localSheetId="37">#REF!</definedName>
    <definedName name="a5070070" localSheetId="23">#REF!</definedName>
    <definedName name="a5070070" localSheetId="6">#REF!</definedName>
    <definedName name="a5070070" localSheetId="11">#REF!</definedName>
    <definedName name="a5070070">#REF!</definedName>
    <definedName name="a5070300" localSheetId="37">#REF!</definedName>
    <definedName name="a5070300" localSheetId="23">#REF!</definedName>
    <definedName name="a5070300" localSheetId="6">#REF!</definedName>
    <definedName name="a5070300" localSheetId="11">#REF!</definedName>
    <definedName name="a5070300">#REF!</definedName>
    <definedName name="a5070310" localSheetId="37">#REF!</definedName>
    <definedName name="a5070310" localSheetId="23">#REF!</definedName>
    <definedName name="a5070310" localSheetId="6">#REF!</definedName>
    <definedName name="a5070310" localSheetId="11">#REF!</definedName>
    <definedName name="a5070310">#REF!</definedName>
    <definedName name="a5070320" localSheetId="37">#REF!</definedName>
    <definedName name="a5070320" localSheetId="23">#REF!</definedName>
    <definedName name="a5070320" localSheetId="6">#REF!</definedName>
    <definedName name="a5070320" localSheetId="11">#REF!</definedName>
    <definedName name="a5070320">#REF!</definedName>
    <definedName name="a5070330" localSheetId="37">#REF!</definedName>
    <definedName name="a5070330" localSheetId="23">#REF!</definedName>
    <definedName name="a5070330" localSheetId="6">#REF!</definedName>
    <definedName name="a5070330" localSheetId="11">#REF!</definedName>
    <definedName name="a5070330">#REF!</definedName>
    <definedName name="A930存货底稿" localSheetId="37" hidden="1">#REF!</definedName>
    <definedName name="A930存货底稿" localSheetId="23" hidden="1">#REF!</definedName>
    <definedName name="A930存货底稿" localSheetId="6" hidden="1">#REF!</definedName>
    <definedName name="A930存货底稿" localSheetId="11" hidden="1">#REF!</definedName>
    <definedName name="A930存货底稿" hidden="1">#REF!</definedName>
    <definedName name="AA" localSheetId="37">#REF!</definedName>
    <definedName name="AA" localSheetId="23">#REF!</definedName>
    <definedName name="AA" localSheetId="6">#REF!</definedName>
    <definedName name="AA" localSheetId="11">#REF!</definedName>
    <definedName name="AA">#REF!</definedName>
    <definedName name="AA_1" hidden="1">{"'AS,SEC'!$A$4:$J$25"}</definedName>
    <definedName name="aa_10" localSheetId="6">#REF!</definedName>
    <definedName name="aa_10" localSheetId="11">#REF!</definedName>
    <definedName name="aa_10">#REF!</definedName>
    <definedName name="aa_11">#N/A</definedName>
    <definedName name="aa_5">#N/A</definedName>
    <definedName name="aa_6">#N/A</definedName>
    <definedName name="AA_JUMP">#N/A</definedName>
    <definedName name="AAA" localSheetId="37" hidden="1">#REF!</definedName>
    <definedName name="AAA" localSheetId="23" hidden="1">#REF!</definedName>
    <definedName name="AAA" localSheetId="6" hidden="1">#REF!</definedName>
    <definedName name="AAA" localSheetId="11" hidden="1">#REF!</definedName>
    <definedName name="AAA" hidden="1">#REF!</definedName>
    <definedName name="äää" hidden="1">{#N/A,#N/A,FALSE,"Umsatz 99";#N/A,#N/A,FALSE,"ER 99 "}</definedName>
    <definedName name="aaa_1" hidden="1">{"'AS,SEC'!$A$4:$J$25"}</definedName>
    <definedName name="AAA_DOCTOPS" hidden="1">"AAA_SET"</definedName>
    <definedName name="AAA_duser" hidden="1">"OFF"</definedName>
    <definedName name="aaaa" localSheetId="37" hidden="1">#REF!</definedName>
    <definedName name="aaaa" localSheetId="23" hidden="1">#REF!</definedName>
    <definedName name="aaaa" localSheetId="6" hidden="1">#REF!</definedName>
    <definedName name="aaaa" localSheetId="11" hidden="1">#REF!</definedName>
    <definedName name="aaaa" hidden="1">#REF!</definedName>
    <definedName name="aaaaa" localSheetId="37">#REF!</definedName>
    <definedName name="aaaaa" localSheetId="23">#REF!</definedName>
    <definedName name="aaaaa" localSheetId="6">#REF!</definedName>
    <definedName name="aaaaa" localSheetId="11">#REF!</definedName>
    <definedName name="aaaaa">#REF!</definedName>
    <definedName name="AAAAAA" localSheetId="6">#REF!</definedName>
    <definedName name="AAAAAA" localSheetId="11">#REF!</definedName>
    <definedName name="AAAAAA">#REF!</definedName>
    <definedName name="aaaaaaa" localSheetId="37" hidden="1">1/EUReXToBEF</definedName>
    <definedName name="aaaaaaa" localSheetId="23" hidden="1">1/EUReXToBEF</definedName>
    <definedName name="aaaaaaa" localSheetId="14" hidden="1">1/EUReXToBEF</definedName>
    <definedName name="aaaaaaa" localSheetId="6" hidden="1">1/EUReXToBEF</definedName>
    <definedName name="aaaaaaa" localSheetId="11" hidden="1">1/EUReXToBEF</definedName>
    <definedName name="aaaaaaa" hidden="1">1/EUReXToBEF</definedName>
    <definedName name="aaaaaaaa" hidden="1">{"'AS,SEC'!$A$4:$J$25"}</definedName>
    <definedName name="aaaaaaaa_1" hidden="1">{"'AS,SEC'!$A$4:$J$25"}</definedName>
    <definedName name="aaaaaaaaa" hidden="1">{#N/A,"PURCHM",FALSE,"Business Analysis";#N/A,"SPADD",FALSE,"Business Analysis"}</definedName>
    <definedName name="aaaaaaaaaa" localSheetId="37">#REF!</definedName>
    <definedName name="aaaaaaaaaa" localSheetId="23">#REF!</definedName>
    <definedName name="aaaaaaaaaa" localSheetId="6">#REF!</definedName>
    <definedName name="aaaaaaaaaa" localSheetId="11">#REF!</definedName>
    <definedName name="aaaaaaaaaa">#REF!</definedName>
    <definedName name="aaaaaaaaaaa" hidden="1">{#N/A,#N/A,FALSE,"REPORT"}</definedName>
    <definedName name="aaaaaaaaaaaa" localSheetId="37" hidden="1">1/EUReXToFRF</definedName>
    <definedName name="aaaaaaaaaaaa" localSheetId="23" hidden="1">1/EUReXToFRF</definedName>
    <definedName name="aaaaaaaaaaaa" localSheetId="14" hidden="1">1/EUReXToFRF</definedName>
    <definedName name="aaaaaaaaaaaa" localSheetId="6" hidden="1">1/EUReXToFRF</definedName>
    <definedName name="aaaaaaaaaaaa" localSheetId="11" hidden="1">1/EUReXToFRF</definedName>
    <definedName name="aaaaaaaaaaaa" hidden="1">1/EUReXToFRF</definedName>
    <definedName name="aaaaaaaaaaaa_1" hidden="1">{"'FTPS16 - X3681'!$A$1:$C$162","'FTPS16 - X3681'!$G$11"}</definedName>
    <definedName name="aaaaaaaaaaaa_1_1" hidden="1">{"'FTPS16 - X3681'!$A$1:$C$162","'FTPS16 - X3681'!$G$11"}</definedName>
    <definedName name="aaaaaaaaaaaa_2" hidden="1">{"'FTPS16 - X3681'!$A$1:$C$162","'FTPS16 - X3681'!$G$11"}</definedName>
    <definedName name="aaaaaaaaaaaaa" hidden="1">{#N/A,#N/A,FALSE,"TB";#N/A,#N/A,FALSE,"AR";#N/A,#N/A,FALSE,"BS";#N/A,#N/A,FALSE,"PL";#N/A,#N/A,FALSE,"NOTES";#N/A,#N/A,FALSE,"NOTES (2)";#N/A,#N/A,FALSE,"NOTES (3)";#N/A,#N/A,FALSE,"TAXC.INDEX";#N/A,#N/A,FALSE,"Schedule I";#N/A,#N/A,FALSE,"DPL";#N/A,#N/A,FALSE,"Schedule IV";#N/A,#N/A,FALSE,"Adjustments"}</definedName>
    <definedName name="aaaaaaaaaaaaaa">#N/A</definedName>
    <definedName name="aaaaaaaaaaaaaaa">#N/A</definedName>
    <definedName name="aaaaaaaaaaaaaaaaa" hidden="1">{"'FTPS16 - X3681'!$A$1:$C$162","'FTPS16 - X3681'!$G$11"}</definedName>
    <definedName name="aaaaaaaaaaaaaaaaa_1" hidden="1">{"'FTPS16 - X3681'!$A$1:$C$162","'FTPS16 - X3681'!$G$11"}</definedName>
    <definedName name="aaaaaaaaaaaaaaaaa_1_1" hidden="1">{"'FTPS16 - X3681'!$A$1:$C$162","'FTPS16 - X3681'!$G$11"}</definedName>
    <definedName name="aaaaaaaaaaaaaaaaa_2" hidden="1">{"'FTPS16 - X3681'!$A$1:$C$162","'FTPS16 - X3681'!$G$11"}</definedName>
    <definedName name="aaaaaaaaaaaaaaaaaa" localSheetId="37" hidden="1">#REF!</definedName>
    <definedName name="aaaaaaaaaaaaaaaaaa" localSheetId="23" hidden="1">#REF!</definedName>
    <definedName name="aaaaaaaaaaaaaaaaaa" localSheetId="6" hidden="1">#REF!</definedName>
    <definedName name="aaaaaaaaaaaaaaaaaa" localSheetId="11" hidden="1">#REF!</definedName>
    <definedName name="aaaaaaaaaaaaaaaaaa" hidden="1">#REF!</definedName>
    <definedName name="aaaaaaaaaaaaaaaaaaaa" localSheetId="37">#REF!</definedName>
    <definedName name="aaaaaaaaaaaaaaaaaaaa" localSheetId="23">#REF!</definedName>
    <definedName name="aaaaaaaaaaaaaaaaaaaa" localSheetId="6">#REF!</definedName>
    <definedName name="aaaaaaaaaaaaaaaaaaaa" localSheetId="11">#REF!</definedName>
    <definedName name="aaaaaaaaaaaaaaaaaaaa">#REF!</definedName>
    <definedName name="aaaaaaaaaaaaaaaaaaaaaa" localSheetId="37">#REF!</definedName>
    <definedName name="aaaaaaaaaaaaaaaaaaaaaa" localSheetId="23">#REF!</definedName>
    <definedName name="aaaaaaaaaaaaaaaaaaaaaa" localSheetId="6">#REF!</definedName>
    <definedName name="aaaaaaaaaaaaaaaaaaaaaa" localSheetId="11">#REF!</definedName>
    <definedName name="aaaaaaaaaaaaaaaaaaaaaa">#REF!</definedName>
    <definedName name="aaaaaaaaaaaaaaaaaaaaaaaa" hidden="1">{"Folie 3",#N/A,FALSE,"Jahresumsätze";"Folie 4",#N/A,FALSE,"Jahresumsätze";"Folie 5",#N/A,FALSE,"Jahresumsätze";"Folie 6",#N/A,FALSE,"Jahresumsätze";"Folie 7",#N/A,FALSE,"Jahresumsätze";"Folie 8",#N/A,FALSE,"Jahresumsätze"}</definedName>
    <definedName name="aaaaaaaaaaaaaaaaaaaaaaaaaa" hidden="1">{"detail",#N/A,FALSE,"mfg";"summary",#N/A,FALSE,"mfg"}</definedName>
    <definedName name="aaad" hidden="1">{"'Actual'!$A$1:$F$25"}</definedName>
    <definedName name="aaafff" hidden="1">{#N/A,#N/A,TRUE,"Monthly Analysis"}</definedName>
    <definedName name="äääööö" hidden="1">{#N/A,#N/A,FALSE,"Umsatz EO BP";#N/A,#N/A,FALSE,"Umsatz EO OP";#N/A,#N/A,FALSE,"ER EO BP";#N/A,#N/A,FALSE,"ER EO OP";#N/A,#N/A,FALSE,"EA EO (2)";#N/A,#N/A,FALSE,"EA EO";#N/A,#N/A,FALSE,"EA EO (3)";#N/A,#N/A,FALSE,"EA EO (4)";#N/A,#N/A,FALSE,"KA EO  (2)";#N/A,#N/A,FALSE,"KA EO";#N/A,#N/A,FALSE,"KA EO  (3)";#N/A,#N/A,FALSE,"KA EO (4)"}</definedName>
    <definedName name="aaasb" hidden="1">{#N/A,#N/A,FALSE,"Pharm";#N/A,#N/A,FALSE,"WWCM"}</definedName>
    <definedName name="aab" hidden="1">{#N/A,#N/A,FALSE,"Pharm";#N/A,#N/A,FALSE,"WWCM"}</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bbb" hidden="1">{#N/A,#N/A,FALSE,"Hip.Bas";#N/A,#N/A,FALSE,"ventas";#N/A,#N/A,FALSE,"ingre-Año";#N/A,#N/A,FALSE,"ventas-Año";#N/A,#N/A,FALSE,"Costepro";#N/A,#N/A,FALSE,"inversion";#N/A,#N/A,FALSE,"personal";#N/A,#N/A,FALSE,"Gastos-V";#N/A,#N/A,FALSE,"Circulante";#N/A,#N/A,FALSE,"CONSOLI";#N/A,#N/A,FALSE,"Es-Fin";#N/A,#N/A,FALSE,"Margen-P"}</definedName>
    <definedName name="aabc" localSheetId="6">#REF!</definedName>
    <definedName name="aabc" localSheetId="11">#REF!</definedName>
    <definedName name="aabc">#REF!</definedName>
    <definedName name="AAClaim" localSheetId="6">#REF!</definedName>
    <definedName name="AAClaim" localSheetId="11">#REF!</definedName>
    <definedName name="AAClaim">#REF!</definedName>
    <definedName name="aaddd" hidden="1">{#N/A,#N/A,FALSE,"REPORT"}</definedName>
    <definedName name="AAMT" localSheetId="6">#REF!</definedName>
    <definedName name="AAMT" localSheetId="11">#REF!</definedName>
    <definedName name="AAMT">#REF!</definedName>
    <definedName name="AAPR" localSheetId="6">#REF!</definedName>
    <definedName name="AAPR" localSheetId="11">#REF!</definedName>
    <definedName name="AAPR">#REF!</definedName>
    <definedName name="Aaron" localSheetId="37" hidden="1">#REF!</definedName>
    <definedName name="Aaron" localSheetId="23" hidden="1">#REF!</definedName>
    <definedName name="Aaron" localSheetId="6" hidden="1">#REF!</definedName>
    <definedName name="Aaron" localSheetId="11" hidden="1">#REF!</definedName>
    <definedName name="Aaron" hidden="1">#REF!</definedName>
    <definedName name="aas" hidden="1">{#N/A,#N/A,FALSE,"1";#N/A,#N/A,FALSE,"2";#N/A,#N/A,FALSE,"16 - 17";#N/A,#N/A,FALSE,"18 - 19";#N/A,#N/A,FALSE,"26";#N/A,#N/A,FALSE,"27";#N/A,#N/A,FALSE,"28"}</definedName>
    <definedName name="aasdf" hidden="1">{#N/A,#N/A,FALSE,"Aging Summary";#N/A,#N/A,FALSE,"Ratio Analysis";#N/A,#N/A,FALSE,"Test 120 Day Accts";#N/A,#N/A,FALSE,"Tickmarks"}</definedName>
    <definedName name="aass" hidden="1">{"detail",#N/A,FALSE,"mfg";"summary",#N/A,FALSE,"mfg"}</definedName>
    <definedName name="aaubn" hidden="1">{"page1",#N/A,FALSE,"Model";"page2",#N/A,FALSE,"Model";"page3",#N/A,FALSE,"Model";"page4",#N/A,FALSE,"Model";"page5",#N/A,FALSE,"Model";"page6",#N/A,FALSE,"Model";"page7",#N/A,FALSE,"Model";"page8",#N/A,FALSE,"Model";"page9",#N/A,FALSE,"Model";"page10",#N/A,FALSE,"Model";"page11",#N/A,FALSE,"Model";"page12",#N/A,FALSE,"Model";"page13",#N/A,FALSE,"Model"}</definedName>
    <definedName name="AAUG" localSheetId="6">#REF!</definedName>
    <definedName name="AAUG" localSheetId="11">#REF!</definedName>
    <definedName name="AAUG">#REF!</definedName>
    <definedName name="AAUSGZ" localSheetId="6">#REF!</definedName>
    <definedName name="AAUSGZ" localSheetId="11">#REF!</definedName>
    <definedName name="AAUSGZ">#REF!</definedName>
    <definedName name="AAWageIncr">1.15</definedName>
    <definedName name="aaww" hidden="1">{"Polymers Details",#N/A,FALSE,"Current Yr";"Polymer Details",#N/A,FALSE,"Budget";"Polymer Details",#N/A,FALSE,"Prior Year"}</definedName>
    <definedName name="aax" hidden="1">{"detail",#N/A,FALSE,"mfg";"summary",#N/A,FALSE,"mfg"}</definedName>
    <definedName name="ab" localSheetId="37" hidden="1">#REF!</definedName>
    <definedName name="ab" localSheetId="23" hidden="1">#REF!</definedName>
    <definedName name="ab" localSheetId="6" hidden="1">#REF!</definedName>
    <definedName name="ab" localSheetId="11" hidden="1">#REF!</definedName>
    <definedName name="ab" hidden="1">#REF!</definedName>
    <definedName name="ab_1" hidden="1">{"'AS,SEC'!$A$4:$J$25"}</definedName>
    <definedName name="AB1447\" localSheetId="37">#REF!</definedName>
    <definedName name="AB1447\" localSheetId="23">#REF!</definedName>
    <definedName name="AB1447\" localSheetId="6">#REF!</definedName>
    <definedName name="AB1447\" localSheetId="11">#REF!</definedName>
    <definedName name="AB1447\">#REF!</definedName>
    <definedName name="ABA" hidden="1">{#N/A,#N/A,FALSE,"Master";#N/A,#N/A,FALSE,"EXP-STATEMENT";#N/A,#N/A,FALSE,"BT&amp;CIT-COM"}</definedName>
    <definedName name="ABAX" hidden="1">{#N/A,#N/A,FALSE,"P&amp;L Acc";#N/A,#N/A,FALSE,"P&amp;L Var";#N/A,#N/A,FALSE,"I-B Rep";#N/A,#N/A,FALSE,"BS";#N/A,#N/A,FALSE,"C'flw St";#N/A,#N/A,FALSE,"FA Rep";#N/A,#N/A,FALSE,"H-C Cons"}</definedName>
    <definedName name="Abbruch">#N/A</definedName>
    <definedName name="abbruch1">#N/A</definedName>
    <definedName name="abc" localSheetId="37">#REF!</definedName>
    <definedName name="abc" localSheetId="23">#REF!</definedName>
    <definedName name="abc" localSheetId="6">#REF!</definedName>
    <definedName name="abc" localSheetId="11">#REF!</definedName>
    <definedName name="abc">#REF!</definedName>
    <definedName name="abc.xls" hidden="1">{"toptrial",#N/A,TRUE,"toptrial";"adjustment",#N/A,TRUE,"toptrial";"voucher",#N/A,TRUE,"toptrial"}</definedName>
    <definedName name="abc0mq" hidden="1">{#N/A,"PURCHM",FALSE,"Business Analysis";#N/A,"SPADD",FALSE,"Business Analysis"}</definedName>
    <definedName name="abc0nks" hidden="1">{"detail",#N/A,FALSE,"mfg";"summary",#N/A,FALSE,"mfg"}</definedName>
    <definedName name="abc101a" hidden="1">{#N/A,"PURCHM",FALSE,"Business Analysis";#N/A,"SPADD",FALSE,"Business Analysis"}</definedName>
    <definedName name="abc109a" hidden="1">{"detail",#N/A,FALSE,"mfg";"summary",#N/A,FALSE,"mfg"}</definedName>
    <definedName name="abc11a" hidden="1">{"detail",#N/A,FALSE,"mfg";"summary",#N/A,FALSE,"mfg"}</definedName>
    <definedName name="abc11ab" hidden="1">{#N/A,"PURCHM",FALSE,"Business Analysis";#N/A,"SPADD",FALSE,"Business Analysis"}</definedName>
    <definedName name="abc12a" hidden="1">{"detail",#N/A,FALSE,"mfg";"summary",#N/A,FALSE,"mfg"}</definedName>
    <definedName name="abc13a" hidden="1">{"detail",#N/A,FALSE,"mfg";"summary",#N/A,FALSE,"mfg"}</definedName>
    <definedName name="abc14a" hidden="1">{"detail",#N/A,FALSE,"mfg";"summary",#N/A,FALSE,"mfg"}</definedName>
    <definedName name="abc1b" hidden="1">{#N/A,"PURCHM",FALSE,"Business Analysis";#N/A,"SPADD",FALSE,"Business Analysis"}</definedName>
    <definedName name="abc200a" hidden="1">{"detail",#N/A,FALSE,"mfg";"summary",#N/A,FALSE,"mfg"}</definedName>
    <definedName name="abc202a" hidden="1">{"detail",#N/A,FALSE,"mfg";"summary",#N/A,FALSE,"mfg"}</definedName>
    <definedName name="abc202b" hidden="1">{#N/A,"PURCHM",FALSE,"Business Analysis";#N/A,"SPADD",FALSE,"Business Analysis"}</definedName>
    <definedName name="abc213a" hidden="1">{"detail",#N/A,FALSE,"mfg";"summary",#N/A,FALSE,"mfg"}</definedName>
    <definedName name="abc2a" hidden="1">{"detail",#N/A,FALSE,"mfg";"summary",#N/A,FALSE,"mfg"}</definedName>
    <definedName name="abc312b" hidden="1">{"detail",#N/A,FALSE,"mfg";"summary",#N/A,FALSE,"mfg"}</definedName>
    <definedName name="abc31a" hidden="1">{"detail",#N/A,FALSE,"mfg";"summary",#N/A,FALSE,"mfg"}</definedName>
    <definedName name="abc32b" hidden="1">{"detail",#N/A,FALSE,"mfg";"summary",#N/A,FALSE,"mfg"}</definedName>
    <definedName name="abc35b" hidden="1">{"detail",#N/A,FALSE,"mfg";"summary",#N/A,FALSE,"mfg"}</definedName>
    <definedName name="abc36b" hidden="1">{"detail",#N/A,FALSE,"mfg";"summary",#N/A,FALSE,"mfg"}</definedName>
    <definedName name="abc37b" hidden="1">{"detail",#N/A,FALSE,"mfg";"summary",#N/A,FALSE,"mfg"}</definedName>
    <definedName name="abc38b" hidden="1">{"detail",#N/A,FALSE,"mfg";"summary",#N/A,FALSE,"mfg"}</definedName>
    <definedName name="abc41b" hidden="1">{"detail",#N/A,FALSE,"mfg";"summary",#N/A,FALSE,"mfg"}</definedName>
    <definedName name="abc42b" hidden="1">{"detail",#N/A,FALSE,"mfg";"summary",#N/A,FALSE,"mfg"}</definedName>
    <definedName name="abc51b" hidden="1">{"detail",#N/A,FALSE,"mfg";"summary",#N/A,FALSE,"mfg"}</definedName>
    <definedName name="abc61b" hidden="1">{"detail",#N/A,FALSE,"mfg";"summary",#N/A,FALSE,"mfg"}</definedName>
    <definedName name="abc67v" hidden="1">{#N/A,"PURCHM",FALSE,"Business Analysis";#N/A,"SPADD",FALSE,"Business Analysis"}</definedName>
    <definedName name="abc71b" hidden="1">{"detail",#N/A,FALSE,"mfg";"summary",#N/A,FALSE,"mfg"}</definedName>
    <definedName name="abc9bn" hidden="1">{"detail",#N/A,FALSE,"mfg";"summary",#N/A,FALSE,"mfg"}</definedName>
    <definedName name="abc9er" hidden="1">{"detail",#N/A,FALSE,"mfg";"summary",#N/A,FALSE,"mfg"}</definedName>
    <definedName name="abc9kn" hidden="1">{"detail",#N/A,FALSE,"mfg";"summary",#N/A,FALSE,"mfg"}</definedName>
    <definedName name="abca312" hidden="1">{"detail",#N/A,FALSE,"mfg";"summary",#N/A,FALSE,"mfg"}</definedName>
    <definedName name="abca312b" hidden="1">{"detail",#N/A,FALSE,"mfg";"summary",#N/A,FALSE,"mfg"}</definedName>
    <definedName name="abcabc" localSheetId="37">#REF!</definedName>
    <definedName name="abcabc" localSheetId="23">#REF!</definedName>
    <definedName name="abcabc" localSheetId="6">#REF!</definedName>
    <definedName name="abcabc" localSheetId="11">#REF!</definedName>
    <definedName name="abcabc">#REF!</definedName>
    <definedName name="abcc" hidden="1">{#N/A,#N/A,FALSE,"OffAdvance";#N/A,#N/A,FALSE,"OffExpRprt";#N/A,#N/A,FALSE,"Entertmnt";#N/A,#N/A,FALSE,"Promotion";#N/A,#N/A,FALSE,"Travelling"}</definedName>
    <definedName name="abcd" localSheetId="6">#REF!</definedName>
    <definedName name="abcd" localSheetId="11">#REF!</definedName>
    <definedName name="abcd">#REF!</definedName>
    <definedName name="abcd1" hidden="1">{#N/A,"PURCHM",FALSE,"Business Analysis";#N/A,"SPADD",FALSE,"Business Analysis"}</definedName>
    <definedName name="abcd10" hidden="1">{#N/A,"PURCHM",FALSE,"Business Analysis";#N/A,"SPADD",FALSE,"Business Analysis"}</definedName>
    <definedName name="abcd101" hidden="1">{#N/A,"PURCHM",FALSE,"Business Analysis";#N/A,"SPADD",FALSE,"Business Analysis"}</definedName>
    <definedName name="abcd10a" hidden="1">{#N/A,"PURCHM",FALSE,"Business Analysis";#N/A,"SPADD",FALSE,"Business Analysis"}</definedName>
    <definedName name="abcd11" hidden="1">{#N/A,"PURCHM",FALSE,"Business Analysis";#N/A,"SPADD",FALSE,"Business Analysis"}</definedName>
    <definedName name="abcd12" hidden="1">{#N/A,"PURCHM",FALSE,"Business Analysis";#N/A,"SPADD",FALSE,"Business Analysis"}</definedName>
    <definedName name="abcd12b" hidden="1">{#N/A,"PURCHM",FALSE,"Business Analysis";#N/A,"SPADD",FALSE,"Business Analysis"}</definedName>
    <definedName name="abcd2" hidden="1">{#N/A,"PURCHM",FALSE,"Business Analysis";#N/A,"SPADD",FALSE,"Business Analysis"}</definedName>
    <definedName name="abcd200" hidden="1">{#N/A,"PURCHM",FALSE,"Business Analysis";#N/A,"SPADD",FALSE,"Business Analysis"}</definedName>
    <definedName name="abcd200b" hidden="1">{#N/A,"PURCHM",FALSE,"Business Analysis";#N/A,"SPADD",FALSE,"Business Analysis"}</definedName>
    <definedName name="abcd202" hidden="1">{#N/A,"PURCHM",FALSE,"Business Analysis";#N/A,"SPADD",FALSE,"Business Analysis"}</definedName>
    <definedName name="abcd21" hidden="1">{#N/A,"PURCHM",FALSE,"Business Analysis";#N/A,"SPADD",FALSE,"Business Analysis"}</definedName>
    <definedName name="abcd212" hidden="1">{#N/A,"PURCHM",FALSE,"Business Analysis";#N/A,"SPADD",FALSE,"Business Analysis"}</definedName>
    <definedName name="abcd21225b" hidden="1">{#N/A,"PURCHM",FALSE,"Business Analysis";#N/A,"SPADD",FALSE,"Business Analysis"}</definedName>
    <definedName name="abcd212b" hidden="1">{#N/A,"PURCHM",FALSE,"Business Analysis";#N/A,"SPADD",FALSE,"Business Analysis"}</definedName>
    <definedName name="abcd213" hidden="1">{#N/A,"PURCHM",FALSE,"Business Analysis";#N/A,"SPADD",FALSE,"Business Analysis"}</definedName>
    <definedName name="abcd213b" hidden="1">{#N/A,"PURCHM",FALSE,"Business Analysis";#N/A,"SPADD",FALSE,"Business Analysis"}</definedName>
    <definedName name="abcd21kb" hidden="1">{#N/A,"PURCHM",FALSE,"Business Analysis";#N/A,"SPADD",FALSE,"Business Analysis"}</definedName>
    <definedName name="abcd254" hidden="1">{#N/A,"PURCHM",FALSE,"Business Analysis";#N/A,"SPADD",FALSE,"Business Analysis"}</definedName>
    <definedName name="abcd2ab" hidden="1">{#N/A,"PURCHM",FALSE,"Business Analysis";#N/A,"SPADD",FALSE,"Business Analysis"}</definedName>
    <definedName name="abcd312" hidden="1">{#N/A,"PURCHM",FALSE,"Business Analysis";#N/A,"SPADD",FALSE,"Business Analysis"}</definedName>
    <definedName name="abcd312bd" hidden="1">{#N/A,"PURCHM",FALSE,"Business Analysis";#N/A,"SPADD",FALSE,"Business Analysis"}</definedName>
    <definedName name="abcd32" hidden="1">{#N/A,"PURCHM",FALSE,"Business Analysis";#N/A,"SPADD",FALSE,"Business Analysis"}</definedName>
    <definedName name="abcd32b" hidden="1">{#N/A,"PURCHM",FALSE,"Business Analysis";#N/A,"SPADD",FALSE,"Business Analysis"}</definedName>
    <definedName name="abcd33" hidden="1">{"detail",#N/A,FALSE,"mfg";"summary",#N/A,FALSE,"mfg"}</definedName>
    <definedName name="abcd33b" hidden="1">{"detail",#N/A,FALSE,"mfg";"summary",#N/A,FALSE,"mfg"}</definedName>
    <definedName name="abcd34" hidden="1">{#N/A,"PURCHM",FALSE,"Business Analysis";#N/A,"SPADD",FALSE,"Business Analysis"}</definedName>
    <definedName name="abcd34b" hidden="1">{#N/A,"PURCHM",FALSE,"Business Analysis";#N/A,"SPADD",FALSE,"Business Analysis"}</definedName>
    <definedName name="abcd35" hidden="1">{#N/A,"PURCHM",FALSE,"Business Analysis";#N/A,"SPADD",FALSE,"Business Analysis"}</definedName>
    <definedName name="abcd35b" hidden="1">{#N/A,"PURCHM",FALSE,"Business Analysis";#N/A,"SPADD",FALSE,"Business Analysis"}</definedName>
    <definedName name="abcd36" hidden="1">{"detail",#N/A,FALSE,"mfg";"summary",#N/A,FALSE,"mfg"}</definedName>
    <definedName name="abcd36b" hidden="1">{"detail",#N/A,FALSE,"mfg";"summary",#N/A,FALSE,"mfg"}</definedName>
    <definedName name="abcd39" hidden="1">{#N/A,"PURCHM",FALSE,"Business Analysis";#N/A,"SPADD",FALSE,"Business Analysis"}</definedName>
    <definedName name="abcd39bd" hidden="1">{#N/A,"PURCHM",FALSE,"Business Analysis";#N/A,"SPADD",FALSE,"Business Analysis"}</definedName>
    <definedName name="ABCD41" hidden="1">{#N/A,"PURCHM",FALSE,"Business Analysis";#N/A,"SPADD",FALSE,"Business Analysis"}</definedName>
    <definedName name="abcd412" hidden="1">{#N/A,"PURCHM",FALSE,"Business Analysis";#N/A,"SPADD",FALSE,"Business Analysis"}</definedName>
    <definedName name="abcd412bd" hidden="1">{#N/A,"PURCHM",FALSE,"Business Analysis";#N/A,"SPADD",FALSE,"Business Analysis"}</definedName>
    <definedName name="abcd41bd" hidden="1">{#N/A,"PURCHM",FALSE,"Business Analysis";#N/A,"SPADD",FALSE,"Business Analysis"}</definedName>
    <definedName name="abcd42" hidden="1">{#N/A,"PURCHM",FALSE,"Business Analysis";#N/A,"SPADD",FALSE,"Business Analysis"}</definedName>
    <definedName name="abcd42bd" hidden="1">{#N/A,"PURCHM",FALSE,"Business Analysis";#N/A,"SPADD",FALSE,"Business Analysis"}</definedName>
    <definedName name="abcd45" hidden="1">{#N/A,"PURCHM",FALSE,"Business Analysis";#N/A,"SPADD",FALSE,"Business Analysis"}</definedName>
    <definedName name="abcd45bd" hidden="1">{#N/A,"PURCHM",FALSE,"Business Analysis";#N/A,"SPADD",FALSE,"Business Analysis"}</definedName>
    <definedName name="abcd50" hidden="1">{#N/A,"PURCHM",FALSE,"Business Analysis";#N/A,"SPADD",FALSE,"Business Analysis"}</definedName>
    <definedName name="abcd51" hidden="1">{#N/A,"PURCHM",FALSE,"Business Analysis";#N/A,"SPADD",FALSE,"Business Analysis"}</definedName>
    <definedName name="abcd51bd" hidden="1">{#N/A,"PURCHM",FALSE,"Business Analysis";#N/A,"SPADD",FALSE,"Business Analysis"}</definedName>
    <definedName name="abcd61" hidden="1">{#N/A,"PURCHM",FALSE,"Business Analysis";#N/A,"SPADD",FALSE,"Business Analysis"}</definedName>
    <definedName name="abcd61bd" hidden="1">{#N/A,"PURCHM",FALSE,"Business Analysis";#N/A,"SPADD",FALSE,"Business Analysis"}</definedName>
    <definedName name="abcd71" hidden="1">{#N/A,"PURCHM",FALSE,"Business Analysis";#N/A,"SPADD",FALSE,"Business Analysis"}</definedName>
    <definedName name="abcd71bd" hidden="1">{#N/A,"PURCHM",FALSE,"Business Analysis";#N/A,"SPADD",FALSE,"Business Analysis"}</definedName>
    <definedName name="abcd90" hidden="1">{#N/A,"PURCHM",FALSE,"Business Analysis";#N/A,"SPADD",FALSE,"Business Analysis"}</definedName>
    <definedName name="abcd98b" hidden="1">{#N/A,"PURCHM",FALSE,"Business Analysis";#N/A,"SPADD",FALSE,"Business Analysis"}</definedName>
    <definedName name="abcda" hidden="1">{#N/A,"PURCHM",FALSE,"Business Analysis";#N/A,"SPADD",FALSE,"Business Analysis"}</definedName>
    <definedName name="abcda101" hidden="1">{#N/A,"PURCHM",FALSE,"Business Analysis";#N/A,"SPADD",FALSE,"Business Analysis"}</definedName>
    <definedName name="abcde" hidden="1">{#N/A,#N/A,FALSE,"Title Page";#N/A,#N/A,FALSE,"Conclusions";#N/A,#N/A,FALSE,"Assum.";#N/A,#N/A,FALSE,"Sun  DCF-WC-Dep";#N/A,#N/A,FALSE,"MarketValue";#N/A,#N/A,FALSE,"BalSheet";#N/A,#N/A,FALSE,"WACC";#N/A,#N/A,FALSE,"PC+ Info.";#N/A,#N/A,FALSE,"PC+Info_2"}</definedName>
    <definedName name="abcdec" hidden="1">{#N/A,#N/A,FALSE,"Bare Battery F.G."}</definedName>
    <definedName name="abcdefg" localSheetId="37">#REF!</definedName>
    <definedName name="abcdefg" localSheetId="23">#REF!</definedName>
    <definedName name="abcdefg" localSheetId="6">#REF!</definedName>
    <definedName name="abcdefg" localSheetId="11">#REF!</definedName>
    <definedName name="abcdefg">#REF!</definedName>
    <definedName name="abcdmibh" hidden="1">{#N/A,"PURCHM",FALSE,"Business Analysis";#N/A,"SPADD",FALSE,"Business Analysis"}</definedName>
    <definedName name="abcdv102" hidden="1">{#N/A,"PURCHM",FALSE,"Business Analysis";#N/A,"SPADD",FALSE,"Business Analysis"}</definedName>
    <definedName name="abcdv102d" hidden="1">{#N/A,"PURCHM",FALSE,"Business Analysis";#N/A,"SPADD",FALSE,"Business Analysis"}</definedName>
    <definedName name="abci9" hidden="1">{#N/A,"PURCHM",FALSE,"Business Analysis";#N/A,"SPADD",FALSE,"Business Analysis"}</definedName>
    <definedName name="abci92" hidden="1">{#N/A,"PURCHM",FALSE,"Business Analysis";#N/A,"SPADD",FALSE,"Business Analysis"}</definedName>
    <definedName name="abcj9i" hidden="1">{"detail",#N/A,FALSE,"mfg";"summary",#N/A,FALSE,"mfg"}</definedName>
    <definedName name="abckg" hidden="1">{#N/A,"PURCHM",FALSE,"Business Analysis";#N/A,"SPADD",FALSE,"Business Analysis"}</definedName>
    <definedName name="abcklg" hidden="1">{"detail",#N/A,FALSE,"mfg";"summary",#N/A,FALSE,"mfg"}</definedName>
    <definedName name="abcl96\" hidden="1">{#N/A,"PURCHM",FALSE,"Business Analysis";#N/A,"SPADD",FALSE,"Business Analysis"}</definedName>
    <definedName name="abclkj" hidden="1">{"detail",#N/A,FALSE,"mfg";"summary",#N/A,FALSE,"mfg"}</definedName>
    <definedName name="abclxs" hidden="1">{"detail",#N/A,FALSE,"mfg";"summary",#N/A,FALSE,"mfg"}</definedName>
    <definedName name="abcoi" hidden="1">{"detail",#N/A,FALSE,"mfg";"summary",#N/A,FALSE,"mfg"}</definedName>
    <definedName name="abcois" hidden="1">{"detail",#N/A,FALSE,"mfg";"summary",#N/A,FALSE,"mfg"}</definedName>
    <definedName name="ABDD" hidden="1">{#N/A,#N/A,FALSE,"단축1";#N/A,#N/A,FALSE,"단축2";#N/A,#N/A,FALSE,"단축3";#N/A,#N/A,FALSE,"장축";#N/A,#N/A,FALSE,"4WD"}</definedName>
    <definedName name="abdefc.xls" hidden="1">{"toptrial",#N/A,TRUE,"toptrial";"adjustment",#N/A,TRUE,"toptrial";"voucher",#N/A,TRUE,"toptrial"}</definedName>
    <definedName name="ABEX" hidden="1">{#N/A,#N/A,FALSE,"P&amp;L Acc";#N/A,#N/A,FALSE,"P&amp;L Var";#N/A,#N/A,FALSE,"I-B Rep";#N/A,#N/A,FALSE,"BS";#N/A,#N/A,FALSE,"C'flw St";#N/A,#N/A,FALSE,"FA Rep";#N/A,#N/A,FALSE,"H-C Cons"}</definedName>
    <definedName name="abex1" hidden="1">{#N/A,#N/A,FALSE,"P&amp;L Acc";#N/A,#N/A,FALSE,"P&amp;L Var";#N/A,#N/A,FALSE,"I-B Rep";#N/A,#N/A,FALSE,"BS";#N/A,#N/A,FALSE,"C'flw St";#N/A,#N/A,FALSE,"FA Rep";#N/A,#N/A,FALSE,"H-C Cons"}</definedName>
    <definedName name="abji" hidden="1">{#N/A,"PURCHM",FALSE,"Business Analysis";#N/A,"SPADD",FALSE,"Business Analysis"}</definedName>
    <definedName name="abki9" hidden="1">{#N/A,"PURCHM",FALSE,"Business Analysis";#N/A,"SPADD",FALSE,"Business Analysis"}</definedName>
    <definedName name="ablo5" hidden="1">{#N/A,"PURCHM",FALSE,"Business Analysis";#N/A,"SPADD",FALSE,"Business Analysis"}</definedName>
    <definedName name="AboutCompGraph">#N/A</definedName>
    <definedName name="ABR" localSheetId="37">#REF!</definedName>
    <definedName name="ABR" localSheetId="23">#REF!</definedName>
    <definedName name="ABR" localSheetId="6">#REF!</definedName>
    <definedName name="ABR" localSheetId="11">#REF!</definedName>
    <definedName name="ABR">#REF!</definedName>
    <definedName name="abr_akt_Budplz" localSheetId="37">#REF!</definedName>
    <definedName name="abr_akt_Budplz" localSheetId="23">#REF!</definedName>
    <definedName name="abr_akt_Budplz" localSheetId="6">#REF!</definedName>
    <definedName name="abr_akt_Budplz" localSheetId="11">#REF!</definedName>
    <definedName name="abr_akt_Budplz">#REF!</definedName>
    <definedName name="abr_akt_budplz2" localSheetId="37">#REF!</definedName>
    <definedName name="abr_akt_budplz2" localSheetId="23">#REF!</definedName>
    <definedName name="abr_akt_budplz2" localSheetId="6">#REF!</definedName>
    <definedName name="abr_akt_budplz2" localSheetId="11">#REF!</definedName>
    <definedName name="abr_akt_budplz2">#REF!</definedName>
    <definedName name="abr_budplz2003" localSheetId="37">#REF!</definedName>
    <definedName name="abr_budplz2003" localSheetId="23">#REF!</definedName>
    <definedName name="abr_budplz2003" localSheetId="6">#REF!</definedName>
    <definedName name="abr_budplz2003" localSheetId="11">#REF!</definedName>
    <definedName name="abr_budplz2003">#REF!</definedName>
    <definedName name="abra" localSheetId="37">#REF!</definedName>
    <definedName name="abra" localSheetId="23">#REF!</definedName>
    <definedName name="abra" localSheetId="6">#REF!</definedName>
    <definedName name="abra" localSheetId="11">#REF!</definedName>
    <definedName name="abra">#REF!</definedName>
    <definedName name="abrat" localSheetId="37">#REF!</definedName>
    <definedName name="abrat" localSheetId="23">#REF!</definedName>
    <definedName name="abrat" localSheetId="6">#REF!</definedName>
    <definedName name="abrat" localSheetId="11">#REF!</definedName>
    <definedName name="abrat">#REF!</definedName>
    <definedName name="abrerl_veränd" localSheetId="37">#REF!</definedName>
    <definedName name="abrerl_veränd" localSheetId="23">#REF!</definedName>
    <definedName name="abrerl_veränd" localSheetId="6">#REF!</definedName>
    <definedName name="abrerl_veränd" localSheetId="11">#REF!</definedName>
    <definedName name="abrerl_veränd">#REF!</definedName>
    <definedName name="abroo" localSheetId="37">#REF!</definedName>
    <definedName name="abroo" localSheetId="23">#REF!</definedName>
    <definedName name="abroo" localSheetId="6">#REF!</definedName>
    <definedName name="abroo" localSheetId="11">#REF!</definedName>
    <definedName name="abroo">#REF!</definedName>
    <definedName name="abruxt" localSheetId="37">#REF!</definedName>
    <definedName name="abruxt" localSheetId="23">#REF!</definedName>
    <definedName name="abruxt" localSheetId="6">#REF!</definedName>
    <definedName name="abruxt" localSheetId="11">#REF!</definedName>
    <definedName name="abruxt">#REF!</definedName>
    <definedName name="abruxt2" localSheetId="37">#REF!</definedName>
    <definedName name="abruxt2" localSheetId="23">#REF!</definedName>
    <definedName name="abruxt2" localSheetId="6">#REF!</definedName>
    <definedName name="abruxt2" localSheetId="11">#REF!</definedName>
    <definedName name="abruxt2">#REF!</definedName>
    <definedName name="abruxt3" localSheetId="37">#REF!</definedName>
    <definedName name="abruxt3" localSheetId="23">#REF!</definedName>
    <definedName name="abruxt3" localSheetId="6">#REF!</definedName>
    <definedName name="abruxt3" localSheetId="11">#REF!</definedName>
    <definedName name="abruxt3">#REF!</definedName>
    <definedName name="abruxtt" localSheetId="37">#REF!</definedName>
    <definedName name="abruxtt" localSheetId="23">#REF!</definedName>
    <definedName name="abruxtt" localSheetId="6">#REF!</definedName>
    <definedName name="abruxtt" localSheetId="11">#REF!</definedName>
    <definedName name="abruxtt">#REF!</definedName>
    <definedName name="AC" localSheetId="37">#REF!</definedName>
    <definedName name="AC" localSheetId="23">#REF!</definedName>
    <definedName name="AC" localSheetId="6">#REF!</definedName>
    <definedName name="AC" localSheetId="11">#REF!</definedName>
    <definedName name="AC">#REF!</definedName>
    <definedName name="AC_D1" localSheetId="37">#REF!</definedName>
    <definedName name="AC_D1" localSheetId="23">#REF!</definedName>
    <definedName name="AC_D1" localSheetId="6">#REF!</definedName>
    <definedName name="AC_D1" localSheetId="11">#REF!</definedName>
    <definedName name="AC_D1">#REF!</definedName>
    <definedName name="AC_EC" localSheetId="37">#REF!</definedName>
    <definedName name="AC_EC" localSheetId="23">#REF!</definedName>
    <definedName name="AC_EC" localSheetId="6">#REF!</definedName>
    <definedName name="AC_EC" localSheetId="11">#REF!</definedName>
    <definedName name="AC_EC">#REF!</definedName>
    <definedName name="AC_EI" localSheetId="37">#REF!</definedName>
    <definedName name="AC_EI" localSheetId="23">#REF!</definedName>
    <definedName name="AC_EI" localSheetId="6">#REF!</definedName>
    <definedName name="AC_EI" localSheetId="11">#REF!</definedName>
    <definedName name="AC_EI">#REF!</definedName>
    <definedName name="AC_MC" localSheetId="37">#REF!</definedName>
    <definedName name="AC_MC" localSheetId="23">#REF!</definedName>
    <definedName name="AC_MC" localSheetId="6">#REF!</definedName>
    <definedName name="AC_MC" localSheetId="11">#REF!</definedName>
    <definedName name="AC_MC">#REF!</definedName>
    <definedName name="AC_MI" localSheetId="37">#REF!</definedName>
    <definedName name="AC_MI" localSheetId="23">#REF!</definedName>
    <definedName name="AC_MI" localSheetId="6">#REF!</definedName>
    <definedName name="AC_MI" localSheetId="11">#REF!</definedName>
    <definedName name="AC_MI">#REF!</definedName>
    <definedName name="AC_NHK" localSheetId="37">#REF!</definedName>
    <definedName name="AC_NHK" localSheetId="23">#REF!</definedName>
    <definedName name="AC_NHK" localSheetId="6">#REF!</definedName>
    <definedName name="AC_NHK" localSheetId="11">#REF!</definedName>
    <definedName name="AC_NHK">#REF!</definedName>
    <definedName name="AC_NTL" localSheetId="37">#REF!</definedName>
    <definedName name="AC_NTL" localSheetId="23">#REF!</definedName>
    <definedName name="AC_NTL" localSheetId="6">#REF!</definedName>
    <definedName name="AC_NTL" localSheetId="11">#REF!</definedName>
    <definedName name="AC_NTL">#REF!</definedName>
    <definedName name="AC_OC" localSheetId="37">#REF!</definedName>
    <definedName name="AC_OC" localSheetId="23">#REF!</definedName>
    <definedName name="AC_OC" localSheetId="6">#REF!</definedName>
    <definedName name="AC_OC" localSheetId="11">#REF!</definedName>
    <definedName name="AC_OC">#REF!</definedName>
    <definedName name="AC_OI" localSheetId="37">#REF!</definedName>
    <definedName name="AC_OI" localSheetId="23">#REF!</definedName>
    <definedName name="AC_OI" localSheetId="6">#REF!</definedName>
    <definedName name="AC_OI" localSheetId="11">#REF!</definedName>
    <definedName name="AC_OI">#REF!</definedName>
    <definedName name="AC_OP" localSheetId="37">#REF!</definedName>
    <definedName name="AC_OP" localSheetId="23">#REF!</definedName>
    <definedName name="AC_OP" localSheetId="6">#REF!</definedName>
    <definedName name="AC_OP" localSheetId="11">#REF!</definedName>
    <definedName name="AC_OP">#REF!</definedName>
    <definedName name="ACARGZ1" localSheetId="6">#REF!</definedName>
    <definedName name="ACARGZ1" localSheetId="11">#REF!</definedName>
    <definedName name="ACARGZ1">#REF!</definedName>
    <definedName name="ACARGZ2" localSheetId="6">#REF!</definedName>
    <definedName name="ACARGZ2" localSheetId="11">#REF!</definedName>
    <definedName name="ACARGZ2">#REF!</definedName>
    <definedName name="acc" localSheetId="37">#REF!</definedName>
    <definedName name="acc" localSheetId="23">#REF!</definedName>
    <definedName name="acc" localSheetId="6">#REF!</definedName>
    <definedName name="acc" localSheetId="11">#REF!</definedName>
    <definedName name="acc">#REF!</definedName>
    <definedName name="ACC_2AP2_M" localSheetId="37">#REF!</definedName>
    <definedName name="ACC_2AP2_M" localSheetId="23">#REF!</definedName>
    <definedName name="ACC_2AP2_M" localSheetId="6">#REF!</definedName>
    <definedName name="ACC_2AP2_M" localSheetId="11">#REF!</definedName>
    <definedName name="ACC_2AP2_M">#REF!</definedName>
    <definedName name="ACC_2AP2_Y" localSheetId="37">#REF!</definedName>
    <definedName name="ACC_2AP2_Y" localSheetId="23">#REF!</definedName>
    <definedName name="ACC_2AP2_Y" localSheetId="6">#REF!</definedName>
    <definedName name="ACC_2AP2_Y" localSheetId="11">#REF!</definedName>
    <definedName name="ACC_2AP2_Y">#REF!</definedName>
    <definedName name="Acceptances" localSheetId="6">#REF!</definedName>
    <definedName name="Acceptances" localSheetId="11">#REF!</definedName>
    <definedName name="Acceptances">#REF!</definedName>
    <definedName name="AcceptancesSav" localSheetId="6">#REF!</definedName>
    <definedName name="AcceptancesSav" localSheetId="11">#REF!</definedName>
    <definedName name="AcceptancesSav">#REF!</definedName>
    <definedName name="Access_Button" hidden="1">"tpds0409_RAW_DATA_0318_List"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_lines_96" localSheetId="6">#REF!</definedName>
    <definedName name="Access_lines_96" localSheetId="11">#REF!</definedName>
    <definedName name="Access_lines_96">#REF!</definedName>
    <definedName name="AccessButton">"Journal_Entries_Foglio1_Elenca"</definedName>
    <definedName name="AccessDatabase" hidden="1">"C:\My Documents\May_2002-S\2002-S11-D.mdb"</definedName>
    <definedName name="accins" localSheetId="37">#REF!</definedName>
    <definedName name="accins" localSheetId="23">#REF!</definedName>
    <definedName name="accins" localSheetId="6">#REF!</definedName>
    <definedName name="accins" localSheetId="11">#REF!</definedName>
    <definedName name="accins">#REF!</definedName>
    <definedName name="ACCODE" localSheetId="37">#REF!</definedName>
    <definedName name="ACCODE" localSheetId="23">#REF!</definedName>
    <definedName name="ACCODE" localSheetId="6">#REF!</definedName>
    <definedName name="ACCODE" localSheetId="11">#REF!</definedName>
    <definedName name="ACCODE">#REF!</definedName>
    <definedName name="account" localSheetId="37">#REF!</definedName>
    <definedName name="account" localSheetId="23">#REF!</definedName>
    <definedName name="account" localSheetId="6">#REF!</definedName>
    <definedName name="account" localSheetId="11">#REF!</definedName>
    <definedName name="account">#REF!</definedName>
    <definedName name="Account_Balance" localSheetId="37">#REF!</definedName>
    <definedName name="Account_Balance" localSheetId="23">#REF!</definedName>
    <definedName name="Account_Balance" localSheetId="6">#REF!</definedName>
    <definedName name="Account_Balance" localSheetId="11">#REF!</definedName>
    <definedName name="Account_Balance">#REF!</definedName>
    <definedName name="accountant" localSheetId="6">#REF!</definedName>
    <definedName name="accountant" localSheetId="11">#REF!</definedName>
    <definedName name="accountant">#REF!</definedName>
    <definedName name="AccountBase" localSheetId="6">#REF!</definedName>
    <definedName name="AccountBase" localSheetId="11">#REF!</definedName>
    <definedName name="AccountBase">#REF!</definedName>
    <definedName name="ACCOUNTEDPERIODTYPE1" localSheetId="6">#REF!</definedName>
    <definedName name="ACCOUNTEDPERIODTYPE1" localSheetId="11">#REF!</definedName>
    <definedName name="ACCOUNTEDPERIODTYPE1">#REF!</definedName>
    <definedName name="ACCOUNTEDPERIODTYPE2" localSheetId="37">#REF!</definedName>
    <definedName name="ACCOUNTEDPERIODTYPE2" localSheetId="23">#REF!</definedName>
    <definedName name="ACCOUNTEDPERIODTYPE2" localSheetId="6">#REF!</definedName>
    <definedName name="ACCOUNTEDPERIODTYPE2" localSheetId="11">#REF!</definedName>
    <definedName name="ACCOUNTEDPERIODTYPE2">#REF!</definedName>
    <definedName name="ACCOUNTEDPERIODTYPE3" localSheetId="37">#REF!</definedName>
    <definedName name="ACCOUNTEDPERIODTYPE3" localSheetId="23">#REF!</definedName>
    <definedName name="ACCOUNTEDPERIODTYPE3" localSheetId="6">#REF!</definedName>
    <definedName name="ACCOUNTEDPERIODTYPE3" localSheetId="11">#REF!</definedName>
    <definedName name="ACCOUNTEDPERIODTYPE3">#REF!</definedName>
    <definedName name="ACCOUNTEDPERIODTYPE4" localSheetId="37">#REF!</definedName>
    <definedName name="ACCOUNTEDPERIODTYPE4" localSheetId="23">#REF!</definedName>
    <definedName name="ACCOUNTEDPERIODTYPE4" localSheetId="6">#REF!</definedName>
    <definedName name="ACCOUNTEDPERIODTYPE4" localSheetId="11">#REF!</definedName>
    <definedName name="ACCOUNTEDPERIODTYPE4">#REF!</definedName>
    <definedName name="ACCOUNTEDPERIODTYPE5" localSheetId="37">#REF!</definedName>
    <definedName name="ACCOUNTEDPERIODTYPE5" localSheetId="23">#REF!</definedName>
    <definedName name="ACCOUNTEDPERIODTYPE5" localSheetId="6">#REF!</definedName>
    <definedName name="ACCOUNTEDPERIODTYPE5" localSheetId="11">#REF!</definedName>
    <definedName name="ACCOUNTEDPERIODTYPE5">#REF!</definedName>
    <definedName name="Accounting_records" localSheetId="6">#REF!</definedName>
    <definedName name="Accounting_records" localSheetId="11">#REF!</definedName>
    <definedName name="Accounting_records">#REF!</definedName>
    <definedName name="Accounts" localSheetId="6">#REF!</definedName>
    <definedName name="Accounts" localSheetId="11">#REF!</definedName>
    <definedName name="Accounts">#REF!</definedName>
    <definedName name="Accounts_payable_1" localSheetId="37">OFFSET(#REF!,,,COUNTA(#REF!)-2,)</definedName>
    <definedName name="Accounts_payable_1" localSheetId="23">OFFSET(#REF!,,,COUNTA(#REF!)-2,)</definedName>
    <definedName name="Accounts_payable_1" localSheetId="6">OFFSET(#REF!,,,COUNTA(#REF!)-2,)</definedName>
    <definedName name="Accounts_payable_1" localSheetId="11">OFFSET(#REF!,,,COUNTA(#REF!)-2,)</definedName>
    <definedName name="Accounts_payable_1">OFFSET(#REF!,,,COUNTA(#REF!)-2,)</definedName>
    <definedName name="Accounts_payable_2" localSheetId="37">OFFSET(#REF!,,,COUNTA(#REF!)-2,)</definedName>
    <definedName name="Accounts_payable_2" localSheetId="23">OFFSET(#REF!,,,COUNTA(#REF!)-2,)</definedName>
    <definedName name="Accounts_payable_2" localSheetId="6">OFFSET(#REF!,,,COUNTA(#REF!)-2,)</definedName>
    <definedName name="Accounts_payable_2" localSheetId="11">OFFSET(#REF!,,,COUNTA(#REF!)-2,)</definedName>
    <definedName name="Accounts_payable_2">OFFSET(#REF!,,,COUNTA(#REF!)-2,)</definedName>
    <definedName name="Accounts_receivable_1" localSheetId="37">OFFSET(#REF!,,,COUNTA(#REF!)-2,)</definedName>
    <definedName name="Accounts_receivable_1" localSheetId="23">OFFSET(#REF!,,,COUNTA(#REF!)-2,)</definedName>
    <definedName name="Accounts_receivable_1" localSheetId="6">OFFSET(#REF!,,,COUNTA(#REF!)-2,)</definedName>
    <definedName name="Accounts_receivable_1" localSheetId="11">OFFSET(#REF!,,,COUNTA(#REF!)-2,)</definedName>
    <definedName name="Accounts_receivable_1">OFFSET(#REF!,,,COUNTA(#REF!)-2,)</definedName>
    <definedName name="Accounts_receivable_2" localSheetId="37">OFFSET(#REF!,,,COUNTA(#REF!)-2,)</definedName>
    <definedName name="Accounts_receivable_2" localSheetId="23">OFFSET(#REF!,,,COUNTA(#REF!)-2,)</definedName>
    <definedName name="Accounts_receivable_2" localSheetId="6">OFFSET(#REF!,,,COUNTA(#REF!)-2,)</definedName>
    <definedName name="Accounts_receivable_2" localSheetId="11">OFFSET(#REF!,,,COUNTA(#REF!)-2,)</definedName>
    <definedName name="Accounts_receivable_2">OFFSET(#REF!,,,COUNTA(#REF!)-2,)</definedName>
    <definedName name="accperiod" localSheetId="6">'[1]基本资料(不打印)'!$D$3:$D$15</definedName>
    <definedName name="accperiod" localSheetId="11">'[1]基本资料(不打印)'!$D$3:$D$15</definedName>
    <definedName name="accperiod">'[1]基本资料(不打印)'!$D$3:$D$15</definedName>
    <definedName name="Accrual_Query" localSheetId="37">#REF!</definedName>
    <definedName name="Accrual_Query" localSheetId="23">#REF!</definedName>
    <definedName name="Accrual_Query" localSheetId="6">#REF!</definedName>
    <definedName name="Accrual_Query" localSheetId="11">#REF!</definedName>
    <definedName name="Accrual_Query">#REF!</definedName>
    <definedName name="Accruals" localSheetId="6">#REF!</definedName>
    <definedName name="Accruals" localSheetId="11">#REF!</definedName>
    <definedName name="Accruals">#REF!</definedName>
    <definedName name="ACCRUED" localSheetId="6">#REF!</definedName>
    <definedName name="ACCRUED" localSheetId="11">#REF!</definedName>
    <definedName name="ACCRUED">#REF!</definedName>
    <definedName name="accs" hidden="1">{"detail",#N/A,FALSE,"mfg";"summary",#N/A,FALSE,"mfg"}</definedName>
    <definedName name="ACCT" localSheetId="6">#REF!</definedName>
    <definedName name="ACCT" localSheetId="11">#REF!</definedName>
    <definedName name="ACCT">#REF!</definedName>
    <definedName name="ACCT_AJE1" localSheetId="37" hidden="1">#REF!</definedName>
    <definedName name="ACCT_AJE1" localSheetId="23" hidden="1">#REF!</definedName>
    <definedName name="ACCT_AJE1" localSheetId="6" hidden="1">#REF!</definedName>
    <definedName name="ACCT_AJE1" localSheetId="11" hidden="1">#REF!</definedName>
    <definedName name="ACCT_AJE1" hidden="1">#REF!</definedName>
    <definedName name="ACCT_AJE2" localSheetId="37" hidden="1">#REF!</definedName>
    <definedName name="ACCT_AJE2" localSheetId="23" hidden="1">#REF!</definedName>
    <definedName name="ACCT_AJE2" localSheetId="6" hidden="1">#REF!</definedName>
    <definedName name="ACCT_AJE2" localSheetId="11" hidden="1">#REF!</definedName>
    <definedName name="ACCT_AJE2" hidden="1">#REF!</definedName>
    <definedName name="Accu._Depn" localSheetId="37">#REF!</definedName>
    <definedName name="Accu._Depn" localSheetId="23">#REF!</definedName>
    <definedName name="Accu._Depn" localSheetId="6">#REF!</definedName>
    <definedName name="Accu._Depn" localSheetId="11">#REF!</definedName>
    <definedName name="Accu._Depn">#REF!</definedName>
    <definedName name="Accu._Depn." localSheetId="37">#REF!</definedName>
    <definedName name="Accu._Depn." localSheetId="23">#REF!</definedName>
    <definedName name="Accu._Depn." localSheetId="6">#REF!</definedName>
    <definedName name="Accu._Depn." localSheetId="11">#REF!</definedName>
    <definedName name="Accu._Depn.">#REF!</definedName>
    <definedName name="Ace" localSheetId="6">#REF!</definedName>
    <definedName name="Ace" localSheetId="11">#REF!</definedName>
    <definedName name="Ace">#REF!</definedName>
    <definedName name="acf" localSheetId="6">[1]基本资料!$C$4:$C$9</definedName>
    <definedName name="acf" localSheetId="11">[1]基本资料!$C$4:$C$9</definedName>
    <definedName name="acf">[1]基本资料!$C$4:$C$9</definedName>
    <definedName name="acfrom" localSheetId="37">#REF!</definedName>
    <definedName name="acfrom" localSheetId="23">#REF!</definedName>
    <definedName name="acfrom" localSheetId="6">#REF!</definedName>
    <definedName name="acfrom" localSheetId="11">#REF!</definedName>
    <definedName name="acfrom">#REF!</definedName>
    <definedName name="achieve" localSheetId="6">#REF!</definedName>
    <definedName name="achieve" localSheetId="11">#REF!</definedName>
    <definedName name="achieve">#REF!</definedName>
    <definedName name="acjpaeihanvcanfa" hidden="1">{#N/A,#N/A,FALSE,"TB";#N/A,#N/A,FALSE,"DR";#N/A,#N/A,FALSE,"AR";#N/A,#N/A,FALSE,"PL";#N/A,#N/A,FALSE,"BS";#N/A,#N/A,FALSE,"NOTES";#N/A,#N/A,FALSE,"NOTES (2)";#N/A,#N/A,FALSE,"NOTES (3)";#N/A,#N/A,FALSE,"DPL";#N/A,#N/A,FALSE,"TAXC.INDEX";#N/A,#N/A,FALSE,"Schedule I";#N/A,#N/A,FALSE,"Adjustments"}</definedName>
    <definedName name="ACMP" localSheetId="6">#REF!</definedName>
    <definedName name="ACMP" localSheetId="11">#REF!</definedName>
    <definedName name="ACMP">#REF!</definedName>
    <definedName name="ACON" hidden="1">{#N/A,#N/A,TRUE,"일정"}</definedName>
    <definedName name="acperiod" localSheetId="37">#REF!</definedName>
    <definedName name="acperiod" localSheetId="23">#REF!</definedName>
    <definedName name="acperiod" localSheetId="6">#REF!</definedName>
    <definedName name="acperiod" localSheetId="11">#REF!</definedName>
    <definedName name="acperiod">#REF!</definedName>
    <definedName name="ACQCAPX00" localSheetId="6">#REF!</definedName>
    <definedName name="ACQCAPX00" localSheetId="11">#REF!</definedName>
    <definedName name="ACQCAPX00">#REF!</definedName>
    <definedName name="ACQCAPX02" localSheetId="6">#REF!</definedName>
    <definedName name="ACQCAPX02" localSheetId="11">#REF!</definedName>
    <definedName name="ACQCAPX02">#REF!</definedName>
    <definedName name="ACQCAPX03" localSheetId="6">#REF!</definedName>
    <definedName name="ACQCAPX03" localSheetId="11">#REF!</definedName>
    <definedName name="ACQCAPX03">#REF!</definedName>
    <definedName name="acqgw" localSheetId="6">#REF!</definedName>
    <definedName name="acqgw" localSheetId="11">#REF!</definedName>
    <definedName name="acqgw">#REF!</definedName>
    <definedName name="acqn_assumptions" localSheetId="6">#REF!</definedName>
    <definedName name="acqn_assumptions" localSheetId="11">#REF!</definedName>
    <definedName name="acqn_assumptions">#REF!</definedName>
    <definedName name="acqn_provns" localSheetId="6">#REF!</definedName>
    <definedName name="acqn_provns" localSheetId="11">#REF!</definedName>
    <definedName name="acqn_provns">#REF!</definedName>
    <definedName name="acqprice" localSheetId="6">#REF!</definedName>
    <definedName name="acqprice" localSheetId="11">#REF!</definedName>
    <definedName name="acqprice">#REF!</definedName>
    <definedName name="acqshprice" localSheetId="6">#REF!</definedName>
    <definedName name="acqshprice" localSheetId="11">#REF!</definedName>
    <definedName name="acqshprice">#REF!</definedName>
    <definedName name="acqswitch" localSheetId="6">#REF!</definedName>
    <definedName name="acqswitch" localSheetId="11">#REF!</definedName>
    <definedName name="acqswitch">#REF!</definedName>
    <definedName name="ACQUISITION" localSheetId="6">#REF!</definedName>
    <definedName name="ACQUISITION" localSheetId="11">#REF!</definedName>
    <definedName name="ACQUISITION">#REF!</definedName>
    <definedName name="ACROSSGZ" localSheetId="6">#REF!</definedName>
    <definedName name="ACROSSGZ" localSheetId="11">#REF!</definedName>
    <definedName name="ACROSSGZ">#REF!</definedName>
    <definedName name="ACT" localSheetId="37">#REF!</definedName>
    <definedName name="ACT" localSheetId="23">#REF!</definedName>
    <definedName name="ACT" localSheetId="6">#REF!</definedName>
    <definedName name="ACT" localSheetId="11">#REF!</definedName>
    <definedName name="ACT">#REF!</definedName>
    <definedName name="ACT_CURAE" localSheetId="6">#REF!</definedName>
    <definedName name="ACT_CURAE" localSheetId="11">#REF!</definedName>
    <definedName name="ACT_CURAE">#REF!</definedName>
    <definedName name="ACT_CURCC" localSheetId="6">#REF!</definedName>
    <definedName name="ACT_CURCC" localSheetId="11">#REF!</definedName>
    <definedName name="ACT_CURCC">#REF!</definedName>
    <definedName name="ACT_CURCF" localSheetId="6">#REF!</definedName>
    <definedName name="ACT_CURCF" localSheetId="11">#REF!</definedName>
    <definedName name="ACT_CURCF">#REF!</definedName>
    <definedName name="ACT_CURCVC" localSheetId="6">#REF!</definedName>
    <definedName name="ACT_CURCVC" localSheetId="11">#REF!</definedName>
    <definedName name="ACT_CURCVC">#REF!</definedName>
    <definedName name="ACT_CURFE" localSheetId="6">#REF!</definedName>
    <definedName name="ACT_CURFE" localSheetId="11">#REF!</definedName>
    <definedName name="ACT_CURFE">#REF!</definedName>
    <definedName name="ACT_CURPCV" localSheetId="6">#REF!</definedName>
    <definedName name="ACT_CURPCV" localSheetId="11">#REF!</definedName>
    <definedName name="ACT_CURPCV">#REF!</definedName>
    <definedName name="ACT_CURPL" localSheetId="6">#REF!</definedName>
    <definedName name="ACT_CURPL" localSheetId="11">#REF!</definedName>
    <definedName name="ACT_CURPL">#REF!</definedName>
    <definedName name="ACT_CURSME" localSheetId="6">#REF!</definedName>
    <definedName name="ACT_CURSME" localSheetId="11">#REF!</definedName>
    <definedName name="ACT_CURSME">#REF!</definedName>
    <definedName name="ACT_HC" localSheetId="37">#REF!</definedName>
    <definedName name="ACT_HC" localSheetId="23">#REF!</definedName>
    <definedName name="ACT_HC" localSheetId="6">#REF!</definedName>
    <definedName name="ACT_HC" localSheetId="11">#REF!</definedName>
    <definedName name="ACT_HC">#REF!</definedName>
    <definedName name="ACT_METHOD" localSheetId="6">#REF!</definedName>
    <definedName name="ACT_METHOD" localSheetId="11">#REF!</definedName>
    <definedName name="ACT_METHOD">#REF!</definedName>
    <definedName name="ACT_SUMBS" localSheetId="6">#REF!</definedName>
    <definedName name="ACT_SUMBS" localSheetId="11">#REF!</definedName>
    <definedName name="ACT_SUMBS">#REF!</definedName>
    <definedName name="ACT_SUMCC" localSheetId="6">#REF!</definedName>
    <definedName name="ACT_SUMCC" localSheetId="11">#REF!</definedName>
    <definedName name="ACT_SUMCC">#REF!</definedName>
    <definedName name="ACTAPREMP" localSheetId="37">#REF!</definedName>
    <definedName name="ACTAPREMP" localSheetId="23">#REF!</definedName>
    <definedName name="ACTAPREMP" localSheetId="6">#REF!</definedName>
    <definedName name="ACTAPREMP" localSheetId="11">#REF!</definedName>
    <definedName name="ACTAPREMP">#REF!</definedName>
    <definedName name="ACTAPRP1" localSheetId="37">#REF!</definedName>
    <definedName name="ACTAPRP1" localSheetId="23">#REF!</definedName>
    <definedName name="ACTAPRP1" localSheetId="6">#REF!</definedName>
    <definedName name="ACTAPRP1" localSheetId="11">#REF!</definedName>
    <definedName name="ACTAPRP1">#REF!</definedName>
    <definedName name="ACTAPRP2" localSheetId="37">#REF!</definedName>
    <definedName name="ACTAPRP2" localSheetId="23">#REF!</definedName>
    <definedName name="ACTAPRP2" localSheetId="6">#REF!</definedName>
    <definedName name="ACTAPRP2" localSheetId="11">#REF!</definedName>
    <definedName name="ACTAPRP2">#REF!</definedName>
    <definedName name="ACTAPRP3" localSheetId="37">#REF!</definedName>
    <definedName name="ACTAPRP3" localSheetId="23">#REF!</definedName>
    <definedName name="ACTAPRP3" localSheetId="6">#REF!</definedName>
    <definedName name="ACTAPRP3" localSheetId="11">#REF!</definedName>
    <definedName name="ACTAPRP3">#REF!</definedName>
    <definedName name="ACTAPRP4" localSheetId="37">#REF!</definedName>
    <definedName name="ACTAPRP4" localSheetId="23">#REF!</definedName>
    <definedName name="ACTAPRP4" localSheetId="6">#REF!</definedName>
    <definedName name="ACTAPRP4" localSheetId="11">#REF!</definedName>
    <definedName name="ACTAPRP4">#REF!</definedName>
    <definedName name="ACTAPRP5" localSheetId="37">#REF!</definedName>
    <definedName name="ACTAPRP5" localSheetId="23">#REF!</definedName>
    <definedName name="ACTAPRP5" localSheetId="6">#REF!</definedName>
    <definedName name="ACTAPRP5" localSheetId="11">#REF!</definedName>
    <definedName name="ACTAPRP5">#REF!</definedName>
    <definedName name="ACTAPRP6" localSheetId="37">#REF!</definedName>
    <definedName name="ACTAPRP6" localSheetId="23">#REF!</definedName>
    <definedName name="ACTAPRP6" localSheetId="6">#REF!</definedName>
    <definedName name="ACTAPRP6" localSheetId="11">#REF!</definedName>
    <definedName name="ACTAPRP6">#REF!</definedName>
    <definedName name="ACTAPRP7" localSheetId="37">#REF!</definedName>
    <definedName name="ACTAPRP7" localSheetId="23">#REF!</definedName>
    <definedName name="ACTAPRP7" localSheetId="6">#REF!</definedName>
    <definedName name="ACTAPRP7" localSheetId="11">#REF!</definedName>
    <definedName name="ACTAPRP7">#REF!</definedName>
    <definedName name="ACTAPRP8" localSheetId="37">#REF!</definedName>
    <definedName name="ACTAPRP8" localSheetId="23">#REF!</definedName>
    <definedName name="ACTAPRP8" localSheetId="6">#REF!</definedName>
    <definedName name="ACTAPRP8" localSheetId="11">#REF!</definedName>
    <definedName name="ACTAPRP8">#REF!</definedName>
    <definedName name="ACTAPRP9" localSheetId="37">#REF!</definedName>
    <definedName name="ACTAPRP9" localSheetId="23">#REF!</definedName>
    <definedName name="ACTAPRP9" localSheetId="6">#REF!</definedName>
    <definedName name="ACTAPRP9" localSheetId="11">#REF!</definedName>
    <definedName name="ACTAPRP9">#REF!</definedName>
    <definedName name="ACTAPRWC" localSheetId="37">#REF!</definedName>
    <definedName name="ACTAPRWC" localSheetId="23">#REF!</definedName>
    <definedName name="ACTAPRWC" localSheetId="6">#REF!</definedName>
    <definedName name="ACTAPRWC" localSheetId="11">#REF!</definedName>
    <definedName name="ACTAPRWC">#REF!</definedName>
    <definedName name="ACTAUGEMP" localSheetId="37">#REF!</definedName>
    <definedName name="ACTAUGEMP" localSheetId="23">#REF!</definedName>
    <definedName name="ACTAUGEMP" localSheetId="6">#REF!</definedName>
    <definedName name="ACTAUGEMP" localSheetId="11">#REF!</definedName>
    <definedName name="ACTAUGEMP">#REF!</definedName>
    <definedName name="ACTAUGP1" localSheetId="37">#REF!</definedName>
    <definedName name="ACTAUGP1" localSheetId="23">#REF!</definedName>
    <definedName name="ACTAUGP1" localSheetId="6">#REF!</definedName>
    <definedName name="ACTAUGP1" localSheetId="11">#REF!</definedName>
    <definedName name="ACTAUGP1">#REF!</definedName>
    <definedName name="ACTAUGP2" localSheetId="37">#REF!</definedName>
    <definedName name="ACTAUGP2" localSheetId="23">#REF!</definedName>
    <definedName name="ACTAUGP2" localSheetId="6">#REF!</definedName>
    <definedName name="ACTAUGP2" localSheetId="11">#REF!</definedName>
    <definedName name="ACTAUGP2">#REF!</definedName>
    <definedName name="ACTAUGP3" localSheetId="37">#REF!</definedName>
    <definedName name="ACTAUGP3" localSheetId="23">#REF!</definedName>
    <definedName name="ACTAUGP3" localSheetId="6">#REF!</definedName>
    <definedName name="ACTAUGP3" localSheetId="11">#REF!</definedName>
    <definedName name="ACTAUGP3">#REF!</definedName>
    <definedName name="ACTAUGP4" localSheetId="37">#REF!</definedName>
    <definedName name="ACTAUGP4" localSheetId="23">#REF!</definedName>
    <definedName name="ACTAUGP4" localSheetId="6">#REF!</definedName>
    <definedName name="ACTAUGP4" localSheetId="11">#REF!</definedName>
    <definedName name="ACTAUGP4">#REF!</definedName>
    <definedName name="ACTAUGP5" localSheetId="37">#REF!</definedName>
    <definedName name="ACTAUGP5" localSheetId="23">#REF!</definedName>
    <definedName name="ACTAUGP5" localSheetId="6">#REF!</definedName>
    <definedName name="ACTAUGP5" localSheetId="11">#REF!</definedName>
    <definedName name="ACTAUGP5">#REF!</definedName>
    <definedName name="ACTAUGP6" localSheetId="37">#REF!</definedName>
    <definedName name="ACTAUGP6" localSheetId="23">#REF!</definedName>
    <definedName name="ACTAUGP6" localSheetId="6">#REF!</definedName>
    <definedName name="ACTAUGP6" localSheetId="11">#REF!</definedName>
    <definedName name="ACTAUGP6">#REF!</definedName>
    <definedName name="ACTAUGP7" localSheetId="37">#REF!</definedName>
    <definedName name="ACTAUGP7" localSheetId="23">#REF!</definedName>
    <definedName name="ACTAUGP7" localSheetId="6">#REF!</definedName>
    <definedName name="ACTAUGP7" localSheetId="11">#REF!</definedName>
    <definedName name="ACTAUGP7">#REF!</definedName>
    <definedName name="ACTAUGP8" localSheetId="37">#REF!</definedName>
    <definedName name="ACTAUGP8" localSheetId="23">#REF!</definedName>
    <definedName name="ACTAUGP8" localSheetId="6">#REF!</definedName>
    <definedName name="ACTAUGP8" localSheetId="11">#REF!</definedName>
    <definedName name="ACTAUGP8">#REF!</definedName>
    <definedName name="ACTAUGP9" localSheetId="37">#REF!</definedName>
    <definedName name="ACTAUGP9" localSheetId="23">#REF!</definedName>
    <definedName name="ACTAUGP9" localSheetId="6">#REF!</definedName>
    <definedName name="ACTAUGP9" localSheetId="11">#REF!</definedName>
    <definedName name="ACTAUGP9">#REF!</definedName>
    <definedName name="ACTAUGWC" localSheetId="37">#REF!</definedName>
    <definedName name="ACTAUGWC" localSheetId="23">#REF!</definedName>
    <definedName name="ACTAUGWC" localSheetId="6">#REF!</definedName>
    <definedName name="ACTAUGWC" localSheetId="11">#REF!</definedName>
    <definedName name="ACTAUGWC">#REF!</definedName>
    <definedName name="ACTCUMAPRP1" localSheetId="37">#REF!</definedName>
    <definedName name="ACTCUMAPRP1" localSheetId="23">#REF!</definedName>
    <definedName name="ACTCUMAPRP1" localSheetId="6">#REF!</definedName>
    <definedName name="ACTCUMAPRP1" localSheetId="11">#REF!</definedName>
    <definedName name="ACTCUMAPRP1">#REF!</definedName>
    <definedName name="ACTCUMAPRP2" localSheetId="37">#REF!</definedName>
    <definedName name="ACTCUMAPRP2" localSheetId="23">#REF!</definedName>
    <definedName name="ACTCUMAPRP2" localSheetId="6">#REF!</definedName>
    <definedName name="ACTCUMAPRP2" localSheetId="11">#REF!</definedName>
    <definedName name="ACTCUMAPRP2">#REF!</definedName>
    <definedName name="ACTCUMAPRP3" localSheetId="37">#REF!</definedName>
    <definedName name="ACTCUMAPRP3" localSheetId="23">#REF!</definedName>
    <definedName name="ACTCUMAPRP3" localSheetId="6">#REF!</definedName>
    <definedName name="ACTCUMAPRP3" localSheetId="11">#REF!</definedName>
    <definedName name="ACTCUMAPRP3">#REF!</definedName>
    <definedName name="ACTCUMAPRP4" localSheetId="37">#REF!</definedName>
    <definedName name="ACTCUMAPRP4" localSheetId="23">#REF!</definedName>
    <definedName name="ACTCUMAPRP4" localSheetId="6">#REF!</definedName>
    <definedName name="ACTCUMAPRP4" localSheetId="11">#REF!</definedName>
    <definedName name="ACTCUMAPRP4">#REF!</definedName>
    <definedName name="ACTCUMAPRP5" localSheetId="37">#REF!</definedName>
    <definedName name="ACTCUMAPRP5" localSheetId="23">#REF!</definedName>
    <definedName name="ACTCUMAPRP5" localSheetId="6">#REF!</definedName>
    <definedName name="ACTCUMAPRP5" localSheetId="11">#REF!</definedName>
    <definedName name="ACTCUMAPRP5">#REF!</definedName>
    <definedName name="ACTCUMAPRP6" localSheetId="37">#REF!</definedName>
    <definedName name="ACTCUMAPRP6" localSheetId="23">#REF!</definedName>
    <definedName name="ACTCUMAPRP6" localSheetId="6">#REF!</definedName>
    <definedName name="ACTCUMAPRP6" localSheetId="11">#REF!</definedName>
    <definedName name="ACTCUMAPRP6">#REF!</definedName>
    <definedName name="ACTCUMAPRP9" localSheetId="37">#REF!</definedName>
    <definedName name="ACTCUMAPRP9" localSheetId="23">#REF!</definedName>
    <definedName name="ACTCUMAPRP9" localSheetId="6">#REF!</definedName>
    <definedName name="ACTCUMAPRP9" localSheetId="11">#REF!</definedName>
    <definedName name="ACTCUMAPRP9">#REF!</definedName>
    <definedName name="ACTCUMAUGP1" localSheetId="37">#REF!</definedName>
    <definedName name="ACTCUMAUGP1" localSheetId="23">#REF!</definedName>
    <definedName name="ACTCUMAUGP1" localSheetId="6">#REF!</definedName>
    <definedName name="ACTCUMAUGP1" localSheetId="11">#REF!</definedName>
    <definedName name="ACTCUMAUGP1">#REF!</definedName>
    <definedName name="ACTCUMAUGP2" localSheetId="37">#REF!</definedName>
    <definedName name="ACTCUMAUGP2" localSheetId="23">#REF!</definedName>
    <definedName name="ACTCUMAUGP2" localSheetId="6">#REF!</definedName>
    <definedName name="ACTCUMAUGP2" localSheetId="11">#REF!</definedName>
    <definedName name="ACTCUMAUGP2">#REF!</definedName>
    <definedName name="ACTCUMAUGP3" localSheetId="37">#REF!</definedName>
    <definedName name="ACTCUMAUGP3" localSheetId="23">#REF!</definedName>
    <definedName name="ACTCUMAUGP3" localSheetId="6">#REF!</definedName>
    <definedName name="ACTCUMAUGP3" localSheetId="11">#REF!</definedName>
    <definedName name="ACTCUMAUGP3">#REF!</definedName>
    <definedName name="ACTCUMAUGP4" localSheetId="37">#REF!</definedName>
    <definedName name="ACTCUMAUGP4" localSheetId="23">#REF!</definedName>
    <definedName name="ACTCUMAUGP4" localSheetId="6">#REF!</definedName>
    <definedName name="ACTCUMAUGP4" localSheetId="11">#REF!</definedName>
    <definedName name="ACTCUMAUGP4">#REF!</definedName>
    <definedName name="ACTCUMAUGP5" localSheetId="37">#REF!</definedName>
    <definedName name="ACTCUMAUGP5" localSheetId="23">#REF!</definedName>
    <definedName name="ACTCUMAUGP5" localSheetId="6">#REF!</definedName>
    <definedName name="ACTCUMAUGP5" localSheetId="11">#REF!</definedName>
    <definedName name="ACTCUMAUGP5">#REF!</definedName>
    <definedName name="ACTCUMAUGP6" localSheetId="37">#REF!</definedName>
    <definedName name="ACTCUMAUGP6" localSheetId="23">#REF!</definedName>
    <definedName name="ACTCUMAUGP6" localSheetId="6">#REF!</definedName>
    <definedName name="ACTCUMAUGP6" localSheetId="11">#REF!</definedName>
    <definedName name="ACTCUMAUGP6">#REF!</definedName>
    <definedName name="ACTCUMAUGP9" localSheetId="37">#REF!</definedName>
    <definedName name="ACTCUMAUGP9" localSheetId="23">#REF!</definedName>
    <definedName name="ACTCUMAUGP9" localSheetId="6">#REF!</definedName>
    <definedName name="ACTCUMAUGP9" localSheetId="11">#REF!</definedName>
    <definedName name="ACTCUMAUGP9">#REF!</definedName>
    <definedName name="ACTCUMDECP1" localSheetId="37">#REF!</definedName>
    <definedName name="ACTCUMDECP1" localSheetId="23">#REF!</definedName>
    <definedName name="ACTCUMDECP1" localSheetId="6">#REF!</definedName>
    <definedName name="ACTCUMDECP1" localSheetId="11">#REF!</definedName>
    <definedName name="ACTCUMDECP1">#REF!</definedName>
    <definedName name="ACTCUMDECP2" localSheetId="37">#REF!</definedName>
    <definedName name="ACTCUMDECP2" localSheetId="23">#REF!</definedName>
    <definedName name="ACTCUMDECP2" localSheetId="6">#REF!</definedName>
    <definedName name="ACTCUMDECP2" localSheetId="11">#REF!</definedName>
    <definedName name="ACTCUMDECP2">#REF!</definedName>
    <definedName name="ACTCUMDECP3" localSheetId="37">#REF!</definedName>
    <definedName name="ACTCUMDECP3" localSheetId="23">#REF!</definedName>
    <definedName name="ACTCUMDECP3" localSheetId="6">#REF!</definedName>
    <definedName name="ACTCUMDECP3" localSheetId="11">#REF!</definedName>
    <definedName name="ACTCUMDECP3">#REF!</definedName>
    <definedName name="ACTCUMDECP4" localSheetId="37">#REF!</definedName>
    <definedName name="ACTCUMDECP4" localSheetId="23">#REF!</definedName>
    <definedName name="ACTCUMDECP4" localSheetId="6">#REF!</definedName>
    <definedName name="ACTCUMDECP4" localSheetId="11">#REF!</definedName>
    <definedName name="ACTCUMDECP4">#REF!</definedName>
    <definedName name="ACTCUMDECP5" localSheetId="37">#REF!</definedName>
    <definedName name="ACTCUMDECP5" localSheetId="23">#REF!</definedName>
    <definedName name="ACTCUMDECP5" localSheetId="6">#REF!</definedName>
    <definedName name="ACTCUMDECP5" localSheetId="11">#REF!</definedName>
    <definedName name="ACTCUMDECP5">#REF!</definedName>
    <definedName name="ACTCUMDECP6" localSheetId="37">#REF!</definedName>
    <definedName name="ACTCUMDECP6" localSheetId="23">#REF!</definedName>
    <definedName name="ACTCUMDECP6" localSheetId="6">#REF!</definedName>
    <definedName name="ACTCUMDECP6" localSheetId="11">#REF!</definedName>
    <definedName name="ACTCUMDECP6">#REF!</definedName>
    <definedName name="ACTCUMDECP9" localSheetId="37">#REF!</definedName>
    <definedName name="ACTCUMDECP9" localSheetId="23">#REF!</definedName>
    <definedName name="ACTCUMDECP9" localSheetId="6">#REF!</definedName>
    <definedName name="ACTCUMDECP9" localSheetId="11">#REF!</definedName>
    <definedName name="ACTCUMDECP9">#REF!</definedName>
    <definedName name="ACTCUMFEBP1" localSheetId="37">#REF!</definedName>
    <definedName name="ACTCUMFEBP1" localSheetId="23">#REF!</definedName>
    <definedName name="ACTCUMFEBP1" localSheetId="6">#REF!</definedName>
    <definedName name="ACTCUMFEBP1" localSheetId="11">#REF!</definedName>
    <definedName name="ACTCUMFEBP1">#REF!</definedName>
    <definedName name="ACTCUMFEBP2" localSheetId="37">#REF!</definedName>
    <definedName name="ACTCUMFEBP2" localSheetId="23">#REF!</definedName>
    <definedName name="ACTCUMFEBP2" localSheetId="6">#REF!</definedName>
    <definedName name="ACTCUMFEBP2" localSheetId="11">#REF!</definedName>
    <definedName name="ACTCUMFEBP2">#REF!</definedName>
    <definedName name="ACTCUMFEBP3" localSheetId="37">#REF!</definedName>
    <definedName name="ACTCUMFEBP3" localSheetId="23">#REF!</definedName>
    <definedName name="ACTCUMFEBP3" localSheetId="6">#REF!</definedName>
    <definedName name="ACTCUMFEBP3" localSheetId="11">#REF!</definedName>
    <definedName name="ACTCUMFEBP3">#REF!</definedName>
    <definedName name="ACTCUMFEBP4" localSheetId="37">#REF!</definedName>
    <definedName name="ACTCUMFEBP4" localSheetId="23">#REF!</definedName>
    <definedName name="ACTCUMFEBP4" localSheetId="6">#REF!</definedName>
    <definedName name="ACTCUMFEBP4" localSheetId="11">#REF!</definedName>
    <definedName name="ACTCUMFEBP4">#REF!</definedName>
    <definedName name="ACTCUMFEBP5" localSheetId="37">#REF!</definedName>
    <definedName name="ACTCUMFEBP5" localSheetId="23">#REF!</definedName>
    <definedName name="ACTCUMFEBP5" localSheetId="6">#REF!</definedName>
    <definedName name="ACTCUMFEBP5" localSheetId="11">#REF!</definedName>
    <definedName name="ACTCUMFEBP5">#REF!</definedName>
    <definedName name="ACTCUMFEBP6" localSheetId="37">#REF!</definedName>
    <definedName name="ACTCUMFEBP6" localSheetId="23">#REF!</definedName>
    <definedName name="ACTCUMFEBP6" localSheetId="6">#REF!</definedName>
    <definedName name="ACTCUMFEBP6" localSheetId="11">#REF!</definedName>
    <definedName name="ACTCUMFEBP6">#REF!</definedName>
    <definedName name="ACTCUMFEBP9" localSheetId="37">#REF!</definedName>
    <definedName name="ACTCUMFEBP9" localSheetId="23">#REF!</definedName>
    <definedName name="ACTCUMFEBP9" localSheetId="6">#REF!</definedName>
    <definedName name="ACTCUMFEBP9" localSheetId="11">#REF!</definedName>
    <definedName name="ACTCUMFEBP9">#REF!</definedName>
    <definedName name="ACTCUMJANP1" localSheetId="37">#REF!</definedName>
    <definedName name="ACTCUMJANP1" localSheetId="23">#REF!</definedName>
    <definedName name="ACTCUMJANP1" localSheetId="6">#REF!</definedName>
    <definedName name="ACTCUMJANP1" localSheetId="11">#REF!</definedName>
    <definedName name="ACTCUMJANP1">#REF!</definedName>
    <definedName name="ACTCUMJANP2" localSheetId="37">#REF!</definedName>
    <definedName name="ACTCUMJANP2" localSheetId="23">#REF!</definedName>
    <definedName name="ACTCUMJANP2" localSheetId="6">#REF!</definedName>
    <definedName name="ACTCUMJANP2" localSheetId="11">#REF!</definedName>
    <definedName name="ACTCUMJANP2">#REF!</definedName>
    <definedName name="ACTCUMJANP3" localSheetId="37">#REF!</definedName>
    <definedName name="ACTCUMJANP3" localSheetId="23">#REF!</definedName>
    <definedName name="ACTCUMJANP3" localSheetId="6">#REF!</definedName>
    <definedName name="ACTCUMJANP3" localSheetId="11">#REF!</definedName>
    <definedName name="ACTCUMJANP3">#REF!</definedName>
    <definedName name="ACTCUMJANP4" localSheetId="37">#REF!</definedName>
    <definedName name="ACTCUMJANP4" localSheetId="23">#REF!</definedName>
    <definedName name="ACTCUMJANP4" localSheetId="6">#REF!</definedName>
    <definedName name="ACTCUMJANP4" localSheetId="11">#REF!</definedName>
    <definedName name="ACTCUMJANP4">#REF!</definedName>
    <definedName name="ACTCUMJANP5" localSheetId="37">#REF!</definedName>
    <definedName name="ACTCUMJANP5" localSheetId="23">#REF!</definedName>
    <definedName name="ACTCUMJANP5" localSheetId="6">#REF!</definedName>
    <definedName name="ACTCUMJANP5" localSheetId="11">#REF!</definedName>
    <definedName name="ACTCUMJANP5">#REF!</definedName>
    <definedName name="ACTCUMJANP6" localSheetId="37">#REF!</definedName>
    <definedName name="ACTCUMJANP6" localSheetId="23">#REF!</definedName>
    <definedName name="ACTCUMJANP6" localSheetId="6">#REF!</definedName>
    <definedName name="ACTCUMJANP6" localSheetId="11">#REF!</definedName>
    <definedName name="ACTCUMJANP6">#REF!</definedName>
    <definedName name="ACTCUMJANP9" localSheetId="37">#REF!</definedName>
    <definedName name="ACTCUMJANP9" localSheetId="23">#REF!</definedName>
    <definedName name="ACTCUMJANP9" localSheetId="6">#REF!</definedName>
    <definedName name="ACTCUMJANP9" localSheetId="11">#REF!</definedName>
    <definedName name="ACTCUMJANP9">#REF!</definedName>
    <definedName name="ACTCUMJULP1" localSheetId="37">#REF!</definedName>
    <definedName name="ACTCUMJULP1" localSheetId="23">#REF!</definedName>
    <definedName name="ACTCUMJULP1" localSheetId="6">#REF!</definedName>
    <definedName name="ACTCUMJULP1" localSheetId="11">#REF!</definedName>
    <definedName name="ACTCUMJULP1">#REF!</definedName>
    <definedName name="ACTCUMJULP2" localSheetId="37">#REF!</definedName>
    <definedName name="ACTCUMJULP2" localSheetId="23">#REF!</definedName>
    <definedName name="ACTCUMJULP2" localSheetId="6">#REF!</definedName>
    <definedName name="ACTCUMJULP2" localSheetId="11">#REF!</definedName>
    <definedName name="ACTCUMJULP2">#REF!</definedName>
    <definedName name="ACTCUMJULP3" localSheetId="37">#REF!</definedName>
    <definedName name="ACTCUMJULP3" localSheetId="23">#REF!</definedName>
    <definedName name="ACTCUMJULP3" localSheetId="6">#REF!</definedName>
    <definedName name="ACTCUMJULP3" localSheetId="11">#REF!</definedName>
    <definedName name="ACTCUMJULP3">#REF!</definedName>
    <definedName name="ACTCUMJULP4" localSheetId="37">#REF!</definedName>
    <definedName name="ACTCUMJULP4" localSheetId="23">#REF!</definedName>
    <definedName name="ACTCUMJULP4" localSheetId="6">#REF!</definedName>
    <definedName name="ACTCUMJULP4" localSheetId="11">#REF!</definedName>
    <definedName name="ACTCUMJULP4">#REF!</definedName>
    <definedName name="ACTCUMJULP5" localSheetId="37">#REF!</definedName>
    <definedName name="ACTCUMJULP5" localSheetId="23">#REF!</definedName>
    <definedName name="ACTCUMJULP5" localSheetId="6">#REF!</definedName>
    <definedName name="ACTCUMJULP5" localSheetId="11">#REF!</definedName>
    <definedName name="ACTCUMJULP5">#REF!</definedName>
    <definedName name="ACTCUMJULP6" localSheetId="37">#REF!</definedName>
    <definedName name="ACTCUMJULP6" localSheetId="23">#REF!</definedName>
    <definedName name="ACTCUMJULP6" localSheetId="6">#REF!</definedName>
    <definedName name="ACTCUMJULP6" localSheetId="11">#REF!</definedName>
    <definedName name="ACTCUMJULP6">#REF!</definedName>
    <definedName name="ACTCUMJULP9" localSheetId="37">#REF!</definedName>
    <definedName name="ACTCUMJULP9" localSheetId="23">#REF!</definedName>
    <definedName name="ACTCUMJULP9" localSheetId="6">#REF!</definedName>
    <definedName name="ACTCUMJULP9" localSheetId="11">#REF!</definedName>
    <definedName name="ACTCUMJULP9">#REF!</definedName>
    <definedName name="ACTCUMJUNP1" localSheetId="37">#REF!</definedName>
    <definedName name="ACTCUMJUNP1" localSheetId="23">#REF!</definedName>
    <definedName name="ACTCUMJUNP1" localSheetId="6">#REF!</definedName>
    <definedName name="ACTCUMJUNP1" localSheetId="11">#REF!</definedName>
    <definedName name="ACTCUMJUNP1">#REF!</definedName>
    <definedName name="ACTCUMJUNP2" localSheetId="37">#REF!</definedName>
    <definedName name="ACTCUMJUNP2" localSheetId="23">#REF!</definedName>
    <definedName name="ACTCUMJUNP2" localSheetId="6">#REF!</definedName>
    <definedName name="ACTCUMJUNP2" localSheetId="11">#REF!</definedName>
    <definedName name="ACTCUMJUNP2">#REF!</definedName>
    <definedName name="ACTCUMJUNP3" localSheetId="37">#REF!</definedName>
    <definedName name="ACTCUMJUNP3" localSheetId="23">#REF!</definedName>
    <definedName name="ACTCUMJUNP3" localSheetId="6">#REF!</definedName>
    <definedName name="ACTCUMJUNP3" localSheetId="11">#REF!</definedName>
    <definedName name="ACTCUMJUNP3">#REF!</definedName>
    <definedName name="ACTCUMJUNP4" localSheetId="37">#REF!</definedName>
    <definedName name="ACTCUMJUNP4" localSheetId="23">#REF!</definedName>
    <definedName name="ACTCUMJUNP4" localSheetId="6">#REF!</definedName>
    <definedName name="ACTCUMJUNP4" localSheetId="11">#REF!</definedName>
    <definedName name="ACTCUMJUNP4">#REF!</definedName>
    <definedName name="ACTCUMJUNP5" localSheetId="37">#REF!</definedName>
    <definedName name="ACTCUMJUNP5" localSheetId="23">#REF!</definedName>
    <definedName name="ACTCUMJUNP5" localSheetId="6">#REF!</definedName>
    <definedName name="ACTCUMJUNP5" localSheetId="11">#REF!</definedName>
    <definedName name="ACTCUMJUNP5">#REF!</definedName>
    <definedName name="ACTCUMJUNP6" localSheetId="37">#REF!</definedName>
    <definedName name="ACTCUMJUNP6" localSheetId="23">#REF!</definedName>
    <definedName name="ACTCUMJUNP6" localSheetId="6">#REF!</definedName>
    <definedName name="ACTCUMJUNP6" localSheetId="11">#REF!</definedName>
    <definedName name="ACTCUMJUNP6">#REF!</definedName>
    <definedName name="ACTCUMJUNP9" localSheetId="37">#REF!</definedName>
    <definedName name="ACTCUMJUNP9" localSheetId="23">#REF!</definedName>
    <definedName name="ACTCUMJUNP9" localSheetId="6">#REF!</definedName>
    <definedName name="ACTCUMJUNP9" localSheetId="11">#REF!</definedName>
    <definedName name="ACTCUMJUNP9">#REF!</definedName>
    <definedName name="ACTCUMMARP1" localSheetId="37">#REF!</definedName>
    <definedName name="ACTCUMMARP1" localSheetId="23">#REF!</definedName>
    <definedName name="ACTCUMMARP1" localSheetId="6">#REF!</definedName>
    <definedName name="ACTCUMMARP1" localSheetId="11">#REF!</definedName>
    <definedName name="ACTCUMMARP1">#REF!</definedName>
    <definedName name="ACTCUMMARP2" localSheetId="37">#REF!</definedName>
    <definedName name="ACTCUMMARP2" localSheetId="23">#REF!</definedName>
    <definedName name="ACTCUMMARP2" localSheetId="6">#REF!</definedName>
    <definedName name="ACTCUMMARP2" localSheetId="11">#REF!</definedName>
    <definedName name="ACTCUMMARP2">#REF!</definedName>
    <definedName name="ACTCUMMARP3" localSheetId="37">#REF!</definedName>
    <definedName name="ACTCUMMARP3" localSheetId="23">#REF!</definedName>
    <definedName name="ACTCUMMARP3" localSheetId="6">#REF!</definedName>
    <definedName name="ACTCUMMARP3" localSheetId="11">#REF!</definedName>
    <definedName name="ACTCUMMARP3">#REF!</definedName>
    <definedName name="ACTCUMMARP4" localSheetId="37">#REF!</definedName>
    <definedName name="ACTCUMMARP4" localSheetId="23">#REF!</definedName>
    <definedName name="ACTCUMMARP4" localSheetId="6">#REF!</definedName>
    <definedName name="ACTCUMMARP4" localSheetId="11">#REF!</definedName>
    <definedName name="ACTCUMMARP4">#REF!</definedName>
    <definedName name="ACTCUMMARP5" localSheetId="37">#REF!</definedName>
    <definedName name="ACTCUMMARP5" localSheetId="23">#REF!</definedName>
    <definedName name="ACTCUMMARP5" localSheetId="6">#REF!</definedName>
    <definedName name="ACTCUMMARP5" localSheetId="11">#REF!</definedName>
    <definedName name="ACTCUMMARP5">#REF!</definedName>
    <definedName name="ACTCUMMARP6" localSheetId="37">#REF!</definedName>
    <definedName name="ACTCUMMARP6" localSheetId="23">#REF!</definedName>
    <definedName name="ACTCUMMARP6" localSheetId="6">#REF!</definedName>
    <definedName name="ACTCUMMARP6" localSheetId="11">#REF!</definedName>
    <definedName name="ACTCUMMARP6">#REF!</definedName>
    <definedName name="ACTCUMMARP9" localSheetId="37">#REF!</definedName>
    <definedName name="ACTCUMMARP9" localSheetId="23">#REF!</definedName>
    <definedName name="ACTCUMMARP9" localSheetId="6">#REF!</definedName>
    <definedName name="ACTCUMMARP9" localSheetId="11">#REF!</definedName>
    <definedName name="ACTCUMMARP9">#REF!</definedName>
    <definedName name="ACTCUMMAYP1" localSheetId="37">#REF!</definedName>
    <definedName name="ACTCUMMAYP1" localSheetId="23">#REF!</definedName>
    <definedName name="ACTCUMMAYP1" localSheetId="6">#REF!</definedName>
    <definedName name="ACTCUMMAYP1" localSheetId="11">#REF!</definedName>
    <definedName name="ACTCUMMAYP1">#REF!</definedName>
    <definedName name="ACTCUMMAYP2" localSheetId="37">#REF!</definedName>
    <definedName name="ACTCUMMAYP2" localSheetId="23">#REF!</definedName>
    <definedName name="ACTCUMMAYP2" localSheetId="6">#REF!</definedName>
    <definedName name="ACTCUMMAYP2" localSheetId="11">#REF!</definedName>
    <definedName name="ACTCUMMAYP2">#REF!</definedName>
    <definedName name="ACTCUMMAYP3" localSheetId="37">#REF!</definedName>
    <definedName name="ACTCUMMAYP3" localSheetId="23">#REF!</definedName>
    <definedName name="ACTCUMMAYP3" localSheetId="6">#REF!</definedName>
    <definedName name="ACTCUMMAYP3" localSheetId="11">#REF!</definedName>
    <definedName name="ACTCUMMAYP3">#REF!</definedName>
    <definedName name="ACTCUMMAYP4" localSheetId="37">#REF!</definedName>
    <definedName name="ACTCUMMAYP4" localSheetId="23">#REF!</definedName>
    <definedName name="ACTCUMMAYP4" localSheetId="6">#REF!</definedName>
    <definedName name="ACTCUMMAYP4" localSheetId="11">#REF!</definedName>
    <definedName name="ACTCUMMAYP4">#REF!</definedName>
    <definedName name="ACTCUMMAYP5" localSheetId="37">#REF!</definedName>
    <definedName name="ACTCUMMAYP5" localSheetId="23">#REF!</definedName>
    <definedName name="ACTCUMMAYP5" localSheetId="6">#REF!</definedName>
    <definedName name="ACTCUMMAYP5" localSheetId="11">#REF!</definedName>
    <definedName name="ACTCUMMAYP5">#REF!</definedName>
    <definedName name="ACTCUMMAYP6" localSheetId="37">#REF!</definedName>
    <definedName name="ACTCUMMAYP6" localSheetId="23">#REF!</definedName>
    <definedName name="ACTCUMMAYP6" localSheetId="6">#REF!</definedName>
    <definedName name="ACTCUMMAYP6" localSheetId="11">#REF!</definedName>
    <definedName name="ACTCUMMAYP6">#REF!</definedName>
    <definedName name="ACTCUMMAYP9" localSheetId="37">#REF!</definedName>
    <definedName name="ACTCUMMAYP9" localSheetId="23">#REF!</definedName>
    <definedName name="ACTCUMMAYP9" localSheetId="6">#REF!</definedName>
    <definedName name="ACTCUMMAYP9" localSheetId="11">#REF!</definedName>
    <definedName name="ACTCUMMAYP9">#REF!</definedName>
    <definedName name="ACTCUMNOVP1" localSheetId="37">#REF!</definedName>
    <definedName name="ACTCUMNOVP1" localSheetId="23">#REF!</definedName>
    <definedName name="ACTCUMNOVP1" localSheetId="6">#REF!</definedName>
    <definedName name="ACTCUMNOVP1" localSheetId="11">#REF!</definedName>
    <definedName name="ACTCUMNOVP1">#REF!</definedName>
    <definedName name="ACTCUMNOVP2" localSheetId="37">#REF!</definedName>
    <definedName name="ACTCUMNOVP2" localSheetId="23">#REF!</definedName>
    <definedName name="ACTCUMNOVP2" localSheetId="6">#REF!</definedName>
    <definedName name="ACTCUMNOVP2" localSheetId="11">#REF!</definedName>
    <definedName name="ACTCUMNOVP2">#REF!</definedName>
    <definedName name="ACTCUMNOVP3" localSheetId="37">#REF!</definedName>
    <definedName name="ACTCUMNOVP3" localSheetId="23">#REF!</definedName>
    <definedName name="ACTCUMNOVP3" localSheetId="6">#REF!</definedName>
    <definedName name="ACTCUMNOVP3" localSheetId="11">#REF!</definedName>
    <definedName name="ACTCUMNOVP3">#REF!</definedName>
    <definedName name="ACTCUMNOVP4" localSheetId="37">#REF!</definedName>
    <definedName name="ACTCUMNOVP4" localSheetId="23">#REF!</definedName>
    <definedName name="ACTCUMNOVP4" localSheetId="6">#REF!</definedName>
    <definedName name="ACTCUMNOVP4" localSheetId="11">#REF!</definedName>
    <definedName name="ACTCUMNOVP4">#REF!</definedName>
    <definedName name="ACTCUMNOVP5" localSheetId="37">#REF!</definedName>
    <definedName name="ACTCUMNOVP5" localSheetId="23">#REF!</definedName>
    <definedName name="ACTCUMNOVP5" localSheetId="6">#REF!</definedName>
    <definedName name="ACTCUMNOVP5" localSheetId="11">#REF!</definedName>
    <definedName name="ACTCUMNOVP5">#REF!</definedName>
    <definedName name="ACTCUMNOVP6" localSheetId="37">#REF!</definedName>
    <definedName name="ACTCUMNOVP6" localSheetId="23">#REF!</definedName>
    <definedName name="ACTCUMNOVP6" localSheetId="6">#REF!</definedName>
    <definedName name="ACTCUMNOVP6" localSheetId="11">#REF!</definedName>
    <definedName name="ACTCUMNOVP6">#REF!</definedName>
    <definedName name="ACTCUMNOVP9" localSheetId="37">#REF!</definedName>
    <definedName name="ACTCUMNOVP9" localSheetId="23">#REF!</definedName>
    <definedName name="ACTCUMNOVP9" localSheetId="6">#REF!</definedName>
    <definedName name="ACTCUMNOVP9" localSheetId="11">#REF!</definedName>
    <definedName name="ACTCUMNOVP9">#REF!</definedName>
    <definedName name="ACTCUMOCTP1" localSheetId="37">#REF!</definedName>
    <definedName name="ACTCUMOCTP1" localSheetId="23">#REF!</definedName>
    <definedName name="ACTCUMOCTP1" localSheetId="6">#REF!</definedName>
    <definedName name="ACTCUMOCTP1" localSheetId="11">#REF!</definedName>
    <definedName name="ACTCUMOCTP1">#REF!</definedName>
    <definedName name="ACTCUMOCTP2" localSheetId="37">#REF!</definedName>
    <definedName name="ACTCUMOCTP2" localSheetId="23">#REF!</definedName>
    <definedName name="ACTCUMOCTP2" localSheetId="6">#REF!</definedName>
    <definedName name="ACTCUMOCTP2" localSheetId="11">#REF!</definedName>
    <definedName name="ACTCUMOCTP2">#REF!</definedName>
    <definedName name="ACTCUMOCTP3" localSheetId="37">#REF!</definedName>
    <definedName name="ACTCUMOCTP3" localSheetId="23">#REF!</definedName>
    <definedName name="ACTCUMOCTP3" localSheetId="6">#REF!</definedName>
    <definedName name="ACTCUMOCTP3" localSheetId="11">#REF!</definedName>
    <definedName name="ACTCUMOCTP3">#REF!</definedName>
    <definedName name="ACTCUMOCTP4" localSheetId="37">#REF!</definedName>
    <definedName name="ACTCUMOCTP4" localSheetId="23">#REF!</definedName>
    <definedName name="ACTCUMOCTP4" localSheetId="6">#REF!</definedName>
    <definedName name="ACTCUMOCTP4" localSheetId="11">#REF!</definedName>
    <definedName name="ACTCUMOCTP4">#REF!</definedName>
    <definedName name="ACTCUMOCTP5" localSheetId="37">#REF!</definedName>
    <definedName name="ACTCUMOCTP5" localSheetId="23">#REF!</definedName>
    <definedName name="ACTCUMOCTP5" localSheetId="6">#REF!</definedName>
    <definedName name="ACTCUMOCTP5" localSheetId="11">#REF!</definedName>
    <definedName name="ACTCUMOCTP5">#REF!</definedName>
    <definedName name="ACTCUMOCTP6" localSheetId="37">#REF!</definedName>
    <definedName name="ACTCUMOCTP6" localSheetId="23">#REF!</definedName>
    <definedName name="ACTCUMOCTP6" localSheetId="6">#REF!</definedName>
    <definedName name="ACTCUMOCTP6" localSheetId="11">#REF!</definedName>
    <definedName name="ACTCUMOCTP6">#REF!</definedName>
    <definedName name="ACTCUMOCTP9" localSheetId="37">#REF!</definedName>
    <definedName name="ACTCUMOCTP9" localSheetId="23">#REF!</definedName>
    <definedName name="ACTCUMOCTP9" localSheetId="6">#REF!</definedName>
    <definedName name="ACTCUMOCTP9" localSheetId="11">#REF!</definedName>
    <definedName name="ACTCUMOCTP9">#REF!</definedName>
    <definedName name="ACTCUMSEPP1" localSheetId="37">#REF!</definedName>
    <definedName name="ACTCUMSEPP1" localSheetId="23">#REF!</definedName>
    <definedName name="ACTCUMSEPP1" localSheetId="6">#REF!</definedName>
    <definedName name="ACTCUMSEPP1" localSheetId="11">#REF!</definedName>
    <definedName name="ACTCUMSEPP1">#REF!</definedName>
    <definedName name="ACTCUMSEPP2" localSheetId="37">#REF!</definedName>
    <definedName name="ACTCUMSEPP2" localSheetId="23">#REF!</definedName>
    <definedName name="ACTCUMSEPP2" localSheetId="6">#REF!</definedName>
    <definedName name="ACTCUMSEPP2" localSheetId="11">#REF!</definedName>
    <definedName name="ACTCUMSEPP2">#REF!</definedName>
    <definedName name="ACTCUMSEPP3" localSheetId="37">#REF!</definedName>
    <definedName name="ACTCUMSEPP3" localSheetId="23">#REF!</definedName>
    <definedName name="ACTCUMSEPP3" localSheetId="6">#REF!</definedName>
    <definedName name="ACTCUMSEPP3" localSheetId="11">#REF!</definedName>
    <definedName name="ACTCUMSEPP3">#REF!</definedName>
    <definedName name="ACTCUMSEPP4" localSheetId="37">#REF!</definedName>
    <definedName name="ACTCUMSEPP4" localSheetId="23">#REF!</definedName>
    <definedName name="ACTCUMSEPP4" localSheetId="6">#REF!</definedName>
    <definedName name="ACTCUMSEPP4" localSheetId="11">#REF!</definedName>
    <definedName name="ACTCUMSEPP4">#REF!</definedName>
    <definedName name="ACTCUMSEPP5" localSheetId="37">#REF!</definedName>
    <definedName name="ACTCUMSEPP5" localSheetId="23">#REF!</definedName>
    <definedName name="ACTCUMSEPP5" localSheetId="6">#REF!</definedName>
    <definedName name="ACTCUMSEPP5" localSheetId="11">#REF!</definedName>
    <definedName name="ACTCUMSEPP5">#REF!</definedName>
    <definedName name="ACTCUMSEPP6" localSheetId="37">#REF!</definedName>
    <definedName name="ACTCUMSEPP6" localSheetId="23">#REF!</definedName>
    <definedName name="ACTCUMSEPP6" localSheetId="6">#REF!</definedName>
    <definedName name="ACTCUMSEPP6" localSheetId="11">#REF!</definedName>
    <definedName name="ACTCUMSEPP6">#REF!</definedName>
    <definedName name="ACTCUMSEPP9" localSheetId="37">#REF!</definedName>
    <definedName name="ACTCUMSEPP9" localSheetId="23">#REF!</definedName>
    <definedName name="ACTCUMSEPP9" localSheetId="6">#REF!</definedName>
    <definedName name="ACTCUMSEPP9" localSheetId="11">#REF!</definedName>
    <definedName name="ACTCUMSEPP9">#REF!</definedName>
    <definedName name="ACTDECEMP" localSheetId="37">#REF!</definedName>
    <definedName name="ACTDECEMP" localSheetId="23">#REF!</definedName>
    <definedName name="ACTDECEMP" localSheetId="6">#REF!</definedName>
    <definedName name="ACTDECEMP" localSheetId="11">#REF!</definedName>
    <definedName name="ACTDECEMP">#REF!</definedName>
    <definedName name="ACTDECP1" localSheetId="37">#REF!</definedName>
    <definedName name="ACTDECP1" localSheetId="23">#REF!</definedName>
    <definedName name="ACTDECP1" localSheetId="6">#REF!</definedName>
    <definedName name="ACTDECP1" localSheetId="11">#REF!</definedName>
    <definedName name="ACTDECP1">#REF!</definedName>
    <definedName name="ACTDECP2" localSheetId="37">#REF!</definedName>
    <definedName name="ACTDECP2" localSheetId="23">#REF!</definedName>
    <definedName name="ACTDECP2" localSheetId="6">#REF!</definedName>
    <definedName name="ACTDECP2" localSheetId="11">#REF!</definedName>
    <definedName name="ACTDECP2">#REF!</definedName>
    <definedName name="ACTDECP3" localSheetId="37">#REF!</definedName>
    <definedName name="ACTDECP3" localSheetId="23">#REF!</definedName>
    <definedName name="ACTDECP3" localSheetId="6">#REF!</definedName>
    <definedName name="ACTDECP3" localSheetId="11">#REF!</definedName>
    <definedName name="ACTDECP3">#REF!</definedName>
    <definedName name="ACTDECP4" localSheetId="37">#REF!</definedName>
    <definedName name="ACTDECP4" localSheetId="23">#REF!</definedName>
    <definedName name="ACTDECP4" localSheetId="6">#REF!</definedName>
    <definedName name="ACTDECP4" localSheetId="11">#REF!</definedName>
    <definedName name="ACTDECP4">#REF!</definedName>
    <definedName name="ACTDECP5" localSheetId="37">#REF!</definedName>
    <definedName name="ACTDECP5" localSheetId="23">#REF!</definedName>
    <definedName name="ACTDECP5" localSheetId="6">#REF!</definedName>
    <definedName name="ACTDECP5" localSheetId="11">#REF!</definedName>
    <definedName name="ACTDECP5">#REF!</definedName>
    <definedName name="ACTDECP6" localSheetId="37">#REF!</definedName>
    <definedName name="ACTDECP6" localSheetId="23">#REF!</definedName>
    <definedName name="ACTDECP6" localSheetId="6">#REF!</definedName>
    <definedName name="ACTDECP6" localSheetId="11">#REF!</definedName>
    <definedName name="ACTDECP6">#REF!</definedName>
    <definedName name="ACTDECP7" localSheetId="37">#REF!</definedName>
    <definedName name="ACTDECP7" localSheetId="23">#REF!</definedName>
    <definedName name="ACTDECP7" localSheetId="6">#REF!</definedName>
    <definedName name="ACTDECP7" localSheetId="11">#REF!</definedName>
    <definedName name="ACTDECP7">#REF!</definedName>
    <definedName name="ACTDECP8" localSheetId="37">#REF!</definedName>
    <definedName name="ACTDECP8" localSheetId="23">#REF!</definedName>
    <definedName name="ACTDECP8" localSheetId="6">#REF!</definedName>
    <definedName name="ACTDECP8" localSheetId="11">#REF!</definedName>
    <definedName name="ACTDECP8">#REF!</definedName>
    <definedName name="ACTDECP9" localSheetId="37">#REF!</definedName>
    <definedName name="ACTDECP9" localSheetId="23">#REF!</definedName>
    <definedName name="ACTDECP9" localSheetId="6">#REF!</definedName>
    <definedName name="ACTDECP9" localSheetId="11">#REF!</definedName>
    <definedName name="ACTDECP9">#REF!</definedName>
    <definedName name="ACTDECWC" localSheetId="37">#REF!</definedName>
    <definedName name="ACTDECWC" localSheetId="23">#REF!</definedName>
    <definedName name="ACTDECWC" localSheetId="6">#REF!</definedName>
    <definedName name="ACTDECWC" localSheetId="11">#REF!</definedName>
    <definedName name="ACTDECWC">#REF!</definedName>
    <definedName name="ACTEMPMTH" localSheetId="37">#REF!</definedName>
    <definedName name="ACTEMPMTH" localSheetId="23">#REF!</definedName>
    <definedName name="ACTEMPMTH" localSheetId="6">#REF!</definedName>
    <definedName name="ACTEMPMTH" localSheetId="11">#REF!</definedName>
    <definedName name="ACTEMPMTH">#REF!</definedName>
    <definedName name="ACTEMPYTD" localSheetId="37">#REF!</definedName>
    <definedName name="ACTEMPYTD" localSheetId="23">#REF!</definedName>
    <definedName name="ACTEMPYTD" localSheetId="6">#REF!</definedName>
    <definedName name="ACTEMPYTD" localSheetId="11">#REF!</definedName>
    <definedName name="ACTEMPYTD">#REF!</definedName>
    <definedName name="ActF" localSheetId="6">#REF!</definedName>
    <definedName name="ActF" localSheetId="11">#REF!</definedName>
    <definedName name="ActF">#REF!</definedName>
    <definedName name="ACTFEBEMP" localSheetId="37">#REF!</definedName>
    <definedName name="ACTFEBEMP" localSheetId="23">#REF!</definedName>
    <definedName name="ACTFEBEMP" localSheetId="6">#REF!</definedName>
    <definedName name="ACTFEBEMP" localSheetId="11">#REF!</definedName>
    <definedName name="ACTFEBEMP">#REF!</definedName>
    <definedName name="ACTFEBP1" localSheetId="37">#REF!</definedName>
    <definedName name="ACTFEBP1" localSheetId="23">#REF!</definedName>
    <definedName name="ACTFEBP1" localSheetId="6">#REF!</definedName>
    <definedName name="ACTFEBP1" localSheetId="11">#REF!</definedName>
    <definedName name="ACTFEBP1">#REF!</definedName>
    <definedName name="ACTFEBP2" localSheetId="37">#REF!</definedName>
    <definedName name="ACTFEBP2" localSheetId="23">#REF!</definedName>
    <definedName name="ACTFEBP2" localSheetId="6">#REF!</definedName>
    <definedName name="ACTFEBP2" localSheetId="11">#REF!</definedName>
    <definedName name="ACTFEBP2">#REF!</definedName>
    <definedName name="ACTFEBP3" localSheetId="37">#REF!</definedName>
    <definedName name="ACTFEBP3" localSheetId="23">#REF!</definedName>
    <definedName name="ACTFEBP3" localSheetId="6">#REF!</definedName>
    <definedName name="ACTFEBP3" localSheetId="11">#REF!</definedName>
    <definedName name="ACTFEBP3">#REF!</definedName>
    <definedName name="ACTFEBP4" localSheetId="37">#REF!</definedName>
    <definedName name="ACTFEBP4" localSheetId="23">#REF!</definedName>
    <definedName name="ACTFEBP4" localSheetId="6">#REF!</definedName>
    <definedName name="ACTFEBP4" localSheetId="11">#REF!</definedName>
    <definedName name="ACTFEBP4">#REF!</definedName>
    <definedName name="ACTFEBP5" localSheetId="37">#REF!</definedName>
    <definedName name="ACTFEBP5" localSheetId="23">#REF!</definedName>
    <definedName name="ACTFEBP5" localSheetId="6">#REF!</definedName>
    <definedName name="ACTFEBP5" localSheetId="11">#REF!</definedName>
    <definedName name="ACTFEBP5">#REF!</definedName>
    <definedName name="ACTFEBP6" localSheetId="37">#REF!</definedName>
    <definedName name="ACTFEBP6" localSheetId="23">#REF!</definedName>
    <definedName name="ACTFEBP6" localSheetId="6">#REF!</definedName>
    <definedName name="ACTFEBP6" localSheetId="11">#REF!</definedName>
    <definedName name="ACTFEBP6">#REF!</definedName>
    <definedName name="ACTFEBP7" localSheetId="37">#REF!</definedName>
    <definedName name="ACTFEBP7" localSheetId="23">#REF!</definedName>
    <definedName name="ACTFEBP7" localSheetId="6">#REF!</definedName>
    <definedName name="ACTFEBP7" localSheetId="11">#REF!</definedName>
    <definedName name="ACTFEBP7">#REF!</definedName>
    <definedName name="ACTFEBP8" localSheetId="37">#REF!</definedName>
    <definedName name="ACTFEBP8" localSheetId="23">#REF!</definedName>
    <definedName name="ACTFEBP8" localSheetId="6">#REF!</definedName>
    <definedName name="ACTFEBP8" localSheetId="11">#REF!</definedName>
    <definedName name="ACTFEBP8">#REF!</definedName>
    <definedName name="ACTFEBP9" localSheetId="37">#REF!</definedName>
    <definedName name="ACTFEBP9" localSheetId="23">#REF!</definedName>
    <definedName name="ACTFEBP9" localSheetId="6">#REF!</definedName>
    <definedName name="ACTFEBP9" localSheetId="11">#REF!</definedName>
    <definedName name="ACTFEBP9">#REF!</definedName>
    <definedName name="ACTFEBWC" localSheetId="37">#REF!</definedName>
    <definedName name="ACTFEBWC" localSheetId="23">#REF!</definedName>
    <definedName name="ACTFEBWC" localSheetId="6">#REF!</definedName>
    <definedName name="ACTFEBWC" localSheetId="11">#REF!</definedName>
    <definedName name="ACTFEBWC">#REF!</definedName>
    <definedName name="actionplan" hidden="1">{#N/A,"PURADD",FALSE,"Business Analysis";#N/A,"PURSPP",FALSE,"Business Analysis";#N/A,"CTGIND",FALSE,"Business Analysis";#N/A,"PURCHM",FALSE,"Business Analysis";#N/A,"SPADD",FALSE,"Business Analysis";#N/A,"EPOXY",FALSE,"Business Analysis";#N/A,"PURPER",FALSE,"Business Analysis"}</definedName>
    <definedName name="active_flag" localSheetId="6">#REF!</definedName>
    <definedName name="active_flag" localSheetId="11">#REF!</definedName>
    <definedName name="active_flag">#REF!</definedName>
    <definedName name="ActiveNote">"S-19599"</definedName>
    <definedName name="ActiveRx">624</definedName>
    <definedName name="ACTJANEMP" localSheetId="37">#REF!</definedName>
    <definedName name="ACTJANEMP" localSheetId="23">#REF!</definedName>
    <definedName name="ACTJANEMP" localSheetId="6">#REF!</definedName>
    <definedName name="ACTJANEMP" localSheetId="11">#REF!</definedName>
    <definedName name="ACTJANEMP">#REF!</definedName>
    <definedName name="ACTJANP1" localSheetId="37">#REF!</definedName>
    <definedName name="ACTJANP1" localSheetId="23">#REF!</definedName>
    <definedName name="ACTJANP1" localSheetId="6">#REF!</definedName>
    <definedName name="ACTJANP1" localSheetId="11">#REF!</definedName>
    <definedName name="ACTJANP1">#REF!</definedName>
    <definedName name="ACTJANP2" localSheetId="37">#REF!</definedName>
    <definedName name="ACTJANP2" localSheetId="23">#REF!</definedName>
    <definedName name="ACTJANP2" localSheetId="6">#REF!</definedName>
    <definedName name="ACTJANP2" localSheetId="11">#REF!</definedName>
    <definedName name="ACTJANP2">#REF!</definedName>
    <definedName name="ACTJANP3" localSheetId="37">#REF!</definedName>
    <definedName name="ACTJANP3" localSheetId="23">#REF!</definedName>
    <definedName name="ACTJANP3" localSheetId="6">#REF!</definedName>
    <definedName name="ACTJANP3" localSheetId="11">#REF!</definedName>
    <definedName name="ACTJANP3">#REF!</definedName>
    <definedName name="ACTJANP4" localSheetId="37">#REF!</definedName>
    <definedName name="ACTJANP4" localSheetId="23">#REF!</definedName>
    <definedName name="ACTJANP4" localSheetId="6">#REF!</definedName>
    <definedName name="ACTJANP4" localSheetId="11">#REF!</definedName>
    <definedName name="ACTJANP4">#REF!</definedName>
    <definedName name="ACTJANP5" localSheetId="37">#REF!</definedName>
    <definedName name="ACTJANP5" localSheetId="23">#REF!</definedName>
    <definedName name="ACTJANP5" localSheetId="6">#REF!</definedName>
    <definedName name="ACTJANP5" localSheetId="11">#REF!</definedName>
    <definedName name="ACTJANP5">#REF!</definedName>
    <definedName name="ACTJANP6" localSheetId="37">#REF!</definedName>
    <definedName name="ACTJANP6" localSheetId="23">#REF!</definedName>
    <definedName name="ACTJANP6" localSheetId="6">#REF!</definedName>
    <definedName name="ACTJANP6" localSheetId="11">#REF!</definedName>
    <definedName name="ACTJANP6">#REF!</definedName>
    <definedName name="ACTJANP7" localSheetId="37">#REF!</definedName>
    <definedName name="ACTJANP7" localSheetId="23">#REF!</definedName>
    <definedName name="ACTJANP7" localSheetId="6">#REF!</definedName>
    <definedName name="ACTJANP7" localSheetId="11">#REF!</definedName>
    <definedName name="ACTJANP7">#REF!</definedName>
    <definedName name="ACTJANP8" localSheetId="37">#REF!</definedName>
    <definedName name="ACTJANP8" localSheetId="23">#REF!</definedName>
    <definedName name="ACTJANP8" localSheetId="6">#REF!</definedName>
    <definedName name="ACTJANP8" localSheetId="11">#REF!</definedName>
    <definedName name="ACTJANP8">#REF!</definedName>
    <definedName name="ACTJANP9" localSheetId="37">#REF!</definedName>
    <definedName name="ACTJANP9" localSheetId="23">#REF!</definedName>
    <definedName name="ACTJANP9" localSheetId="6">#REF!</definedName>
    <definedName name="ACTJANP9" localSheetId="11">#REF!</definedName>
    <definedName name="ACTJANP9">#REF!</definedName>
    <definedName name="ACTJANWC" localSheetId="37">#REF!</definedName>
    <definedName name="ACTJANWC" localSheetId="23">#REF!</definedName>
    <definedName name="ACTJANWC" localSheetId="6">#REF!</definedName>
    <definedName name="ACTJANWC" localSheetId="11">#REF!</definedName>
    <definedName name="ACTJANWC">#REF!</definedName>
    <definedName name="ACTJULEMP" localSheetId="37">#REF!</definedName>
    <definedName name="ACTJULEMP" localSheetId="23">#REF!</definedName>
    <definedName name="ACTJULEMP" localSheetId="6">#REF!</definedName>
    <definedName name="ACTJULEMP" localSheetId="11">#REF!</definedName>
    <definedName name="ACTJULEMP">#REF!</definedName>
    <definedName name="ACTJULP1" localSheetId="37">#REF!</definedName>
    <definedName name="ACTJULP1" localSheetId="23">#REF!</definedName>
    <definedName name="ACTJULP1" localSheetId="6">#REF!</definedName>
    <definedName name="ACTJULP1" localSheetId="11">#REF!</definedName>
    <definedName name="ACTJULP1">#REF!</definedName>
    <definedName name="ACTJULP2" localSheetId="37">#REF!</definedName>
    <definedName name="ACTJULP2" localSheetId="23">#REF!</definedName>
    <definedName name="ACTJULP2" localSheetId="6">#REF!</definedName>
    <definedName name="ACTJULP2" localSheetId="11">#REF!</definedName>
    <definedName name="ACTJULP2">#REF!</definedName>
    <definedName name="ACTJULP3" localSheetId="37">#REF!</definedName>
    <definedName name="ACTJULP3" localSheetId="23">#REF!</definedName>
    <definedName name="ACTJULP3" localSheetId="6">#REF!</definedName>
    <definedName name="ACTJULP3" localSheetId="11">#REF!</definedName>
    <definedName name="ACTJULP3">#REF!</definedName>
    <definedName name="ACTJULP4" localSheetId="37">#REF!</definedName>
    <definedName name="ACTJULP4" localSheetId="23">#REF!</definedName>
    <definedName name="ACTJULP4" localSheetId="6">#REF!</definedName>
    <definedName name="ACTJULP4" localSheetId="11">#REF!</definedName>
    <definedName name="ACTJULP4">#REF!</definedName>
    <definedName name="ACTJULP5" localSheetId="37">#REF!</definedName>
    <definedName name="ACTJULP5" localSheetId="23">#REF!</definedName>
    <definedName name="ACTJULP5" localSheetId="6">#REF!</definedName>
    <definedName name="ACTJULP5" localSheetId="11">#REF!</definedName>
    <definedName name="ACTJULP5">#REF!</definedName>
    <definedName name="ACTJULP6" localSheetId="37">#REF!</definedName>
    <definedName name="ACTJULP6" localSheetId="23">#REF!</definedName>
    <definedName name="ACTJULP6" localSheetId="6">#REF!</definedName>
    <definedName name="ACTJULP6" localSheetId="11">#REF!</definedName>
    <definedName name="ACTJULP6">#REF!</definedName>
    <definedName name="ACTJULP7" localSheetId="37">#REF!</definedName>
    <definedName name="ACTJULP7" localSheetId="23">#REF!</definedName>
    <definedName name="ACTJULP7" localSheetId="6">#REF!</definedName>
    <definedName name="ACTJULP7" localSheetId="11">#REF!</definedName>
    <definedName name="ACTJULP7">#REF!</definedName>
    <definedName name="ACTJULP8" localSheetId="37">#REF!</definedName>
    <definedName name="ACTJULP8" localSheetId="23">#REF!</definedName>
    <definedName name="ACTJULP8" localSheetId="6">#REF!</definedName>
    <definedName name="ACTJULP8" localSheetId="11">#REF!</definedName>
    <definedName name="ACTJULP8">#REF!</definedName>
    <definedName name="ACTJULP9" localSheetId="37">#REF!</definedName>
    <definedName name="ACTJULP9" localSheetId="23">#REF!</definedName>
    <definedName name="ACTJULP9" localSheetId="6">#REF!</definedName>
    <definedName name="ACTJULP9" localSheetId="11">#REF!</definedName>
    <definedName name="ACTJULP9">#REF!</definedName>
    <definedName name="ACTJULWC" localSheetId="37">#REF!</definedName>
    <definedName name="ACTJULWC" localSheetId="23">#REF!</definedName>
    <definedName name="ACTJULWC" localSheetId="6">#REF!</definedName>
    <definedName name="ACTJULWC" localSheetId="11">#REF!</definedName>
    <definedName name="ACTJULWC">#REF!</definedName>
    <definedName name="ACTJUNEMP" localSheetId="37">#REF!</definedName>
    <definedName name="ACTJUNEMP" localSheetId="23">#REF!</definedName>
    <definedName name="ACTJUNEMP" localSheetId="6">#REF!</definedName>
    <definedName name="ACTJUNEMP" localSheetId="11">#REF!</definedName>
    <definedName name="ACTJUNEMP">#REF!</definedName>
    <definedName name="ACTJUNP1" localSheetId="37">#REF!</definedName>
    <definedName name="ACTJUNP1" localSheetId="23">#REF!</definedName>
    <definedName name="ACTJUNP1" localSheetId="6">#REF!</definedName>
    <definedName name="ACTJUNP1" localSheetId="11">#REF!</definedName>
    <definedName name="ACTJUNP1">#REF!</definedName>
    <definedName name="ACTJUNP2" localSheetId="37">#REF!</definedName>
    <definedName name="ACTJUNP2" localSheetId="23">#REF!</definedName>
    <definedName name="ACTJUNP2" localSheetId="6">#REF!</definedName>
    <definedName name="ACTJUNP2" localSheetId="11">#REF!</definedName>
    <definedName name="ACTJUNP2">#REF!</definedName>
    <definedName name="ACTJUNP3" localSheetId="37">#REF!</definedName>
    <definedName name="ACTJUNP3" localSheetId="23">#REF!</definedName>
    <definedName name="ACTJUNP3" localSheetId="6">#REF!</definedName>
    <definedName name="ACTJUNP3" localSheetId="11">#REF!</definedName>
    <definedName name="ACTJUNP3">#REF!</definedName>
    <definedName name="ACTJUNP4" localSheetId="37">#REF!</definedName>
    <definedName name="ACTJUNP4" localSheetId="23">#REF!</definedName>
    <definedName name="ACTJUNP4" localSheetId="6">#REF!</definedName>
    <definedName name="ACTJUNP4" localSheetId="11">#REF!</definedName>
    <definedName name="ACTJUNP4">#REF!</definedName>
    <definedName name="ACTJUNP5" localSheetId="37">#REF!</definedName>
    <definedName name="ACTJUNP5" localSheetId="23">#REF!</definedName>
    <definedName name="ACTJUNP5" localSheetId="6">#REF!</definedName>
    <definedName name="ACTJUNP5" localSheetId="11">#REF!</definedName>
    <definedName name="ACTJUNP5">#REF!</definedName>
    <definedName name="ACTJUNP6" localSheetId="37">#REF!</definedName>
    <definedName name="ACTJUNP6" localSheetId="23">#REF!</definedName>
    <definedName name="ACTJUNP6" localSheetId="6">#REF!</definedName>
    <definedName name="ACTJUNP6" localSheetId="11">#REF!</definedName>
    <definedName name="ACTJUNP6">#REF!</definedName>
    <definedName name="ACTJUNP7" localSheetId="37">#REF!</definedName>
    <definedName name="ACTJUNP7" localSheetId="23">#REF!</definedName>
    <definedName name="ACTJUNP7" localSheetId="6">#REF!</definedName>
    <definedName name="ACTJUNP7" localSheetId="11">#REF!</definedName>
    <definedName name="ACTJUNP7">#REF!</definedName>
    <definedName name="ACTJUNP8" localSheetId="37">#REF!</definedName>
    <definedName name="ACTJUNP8" localSheetId="23">#REF!</definedName>
    <definedName name="ACTJUNP8" localSheetId="6">#REF!</definedName>
    <definedName name="ACTJUNP8" localSheetId="11">#REF!</definedName>
    <definedName name="ACTJUNP8">#REF!</definedName>
    <definedName name="ACTJUNP9" localSheetId="37">#REF!</definedName>
    <definedName name="ACTJUNP9" localSheetId="23">#REF!</definedName>
    <definedName name="ACTJUNP9" localSheetId="6">#REF!</definedName>
    <definedName name="ACTJUNP9" localSheetId="11">#REF!</definedName>
    <definedName name="ACTJUNP9">#REF!</definedName>
    <definedName name="ACTJUNWC" localSheetId="37">#REF!</definedName>
    <definedName name="ACTJUNWC" localSheetId="23">#REF!</definedName>
    <definedName name="ACTJUNWC" localSheetId="6">#REF!</definedName>
    <definedName name="ACTJUNWC" localSheetId="11">#REF!</definedName>
    <definedName name="ACTJUNWC">#REF!</definedName>
    <definedName name="ACTMAREMP" localSheetId="37">#REF!</definedName>
    <definedName name="ACTMAREMP" localSheetId="23">#REF!</definedName>
    <definedName name="ACTMAREMP" localSheetId="6">#REF!</definedName>
    <definedName name="ACTMAREMP" localSheetId="11">#REF!</definedName>
    <definedName name="ACTMAREMP">#REF!</definedName>
    <definedName name="ACTMARP1" localSheetId="37">#REF!</definedName>
    <definedName name="ACTMARP1" localSheetId="23">#REF!</definedName>
    <definedName name="ACTMARP1" localSheetId="6">#REF!</definedName>
    <definedName name="ACTMARP1" localSheetId="11">#REF!</definedName>
    <definedName name="ACTMARP1">#REF!</definedName>
    <definedName name="ACTMARP2" localSheetId="37">#REF!</definedName>
    <definedName name="ACTMARP2" localSheetId="23">#REF!</definedName>
    <definedName name="ACTMARP2" localSheetId="6">#REF!</definedName>
    <definedName name="ACTMARP2" localSheetId="11">#REF!</definedName>
    <definedName name="ACTMARP2">#REF!</definedName>
    <definedName name="ACTMARP3" localSheetId="37">#REF!</definedName>
    <definedName name="ACTMARP3" localSheetId="23">#REF!</definedName>
    <definedName name="ACTMARP3" localSheetId="6">#REF!</definedName>
    <definedName name="ACTMARP3" localSheetId="11">#REF!</definedName>
    <definedName name="ACTMARP3">#REF!</definedName>
    <definedName name="ACTMARP4" localSheetId="37">#REF!</definedName>
    <definedName name="ACTMARP4" localSheetId="23">#REF!</definedName>
    <definedName name="ACTMARP4" localSheetId="6">#REF!</definedName>
    <definedName name="ACTMARP4" localSheetId="11">#REF!</definedName>
    <definedName name="ACTMARP4">#REF!</definedName>
    <definedName name="ACTMARP5" localSheetId="37">#REF!</definedName>
    <definedName name="ACTMARP5" localSheetId="23">#REF!</definedName>
    <definedName name="ACTMARP5" localSheetId="6">#REF!</definedName>
    <definedName name="ACTMARP5" localSheetId="11">#REF!</definedName>
    <definedName name="ACTMARP5">#REF!</definedName>
    <definedName name="ACTMARP6" localSheetId="37">#REF!</definedName>
    <definedName name="ACTMARP6" localSheetId="23">#REF!</definedName>
    <definedName name="ACTMARP6" localSheetId="6">#REF!</definedName>
    <definedName name="ACTMARP6" localSheetId="11">#REF!</definedName>
    <definedName name="ACTMARP6">#REF!</definedName>
    <definedName name="ACTMARP7" localSheetId="37">#REF!</definedName>
    <definedName name="ACTMARP7" localSheetId="23">#REF!</definedName>
    <definedName name="ACTMARP7" localSheetId="6">#REF!</definedName>
    <definedName name="ACTMARP7" localSheetId="11">#REF!</definedName>
    <definedName name="ACTMARP7">#REF!</definedName>
    <definedName name="ACTMARP8" localSheetId="37">#REF!</definedName>
    <definedName name="ACTMARP8" localSheetId="23">#REF!</definedName>
    <definedName name="ACTMARP8" localSheetId="6">#REF!</definedName>
    <definedName name="ACTMARP8" localSheetId="11">#REF!</definedName>
    <definedName name="ACTMARP8">#REF!</definedName>
    <definedName name="ACTMARP9" localSheetId="37">#REF!</definedName>
    <definedName name="ACTMARP9" localSheetId="23">#REF!</definedName>
    <definedName name="ACTMARP9" localSheetId="6">#REF!</definedName>
    <definedName name="ACTMARP9" localSheetId="11">#REF!</definedName>
    <definedName name="ACTMARP9">#REF!</definedName>
    <definedName name="ACTMARWC" localSheetId="37">#REF!</definedName>
    <definedName name="ACTMARWC" localSheetId="23">#REF!</definedName>
    <definedName name="ACTMARWC" localSheetId="6">#REF!</definedName>
    <definedName name="ACTMARWC" localSheetId="11">#REF!</definedName>
    <definedName name="ACTMARWC">#REF!</definedName>
    <definedName name="ACTMAYEMP" localSheetId="37">#REF!</definedName>
    <definedName name="ACTMAYEMP" localSheetId="23">#REF!</definedName>
    <definedName name="ACTMAYEMP" localSheetId="6">#REF!</definedName>
    <definedName name="ACTMAYEMP" localSheetId="11">#REF!</definedName>
    <definedName name="ACTMAYEMP">#REF!</definedName>
    <definedName name="ACTMAYP1" localSheetId="37">#REF!</definedName>
    <definedName name="ACTMAYP1" localSheetId="23">#REF!</definedName>
    <definedName name="ACTMAYP1" localSheetId="6">#REF!</definedName>
    <definedName name="ACTMAYP1" localSheetId="11">#REF!</definedName>
    <definedName name="ACTMAYP1">#REF!</definedName>
    <definedName name="ACTMAYP2" localSheetId="37">#REF!</definedName>
    <definedName name="ACTMAYP2" localSheetId="23">#REF!</definedName>
    <definedName name="ACTMAYP2" localSheetId="6">#REF!</definedName>
    <definedName name="ACTMAYP2" localSheetId="11">#REF!</definedName>
    <definedName name="ACTMAYP2">#REF!</definedName>
    <definedName name="ACTMAYP3" localSheetId="37">#REF!</definedName>
    <definedName name="ACTMAYP3" localSheetId="23">#REF!</definedName>
    <definedName name="ACTMAYP3" localSheetId="6">#REF!</definedName>
    <definedName name="ACTMAYP3" localSheetId="11">#REF!</definedName>
    <definedName name="ACTMAYP3">#REF!</definedName>
    <definedName name="ACTMAYP4" localSheetId="37">#REF!</definedName>
    <definedName name="ACTMAYP4" localSheetId="23">#REF!</definedName>
    <definedName name="ACTMAYP4" localSheetId="6">#REF!</definedName>
    <definedName name="ACTMAYP4" localSheetId="11">#REF!</definedName>
    <definedName name="ACTMAYP4">#REF!</definedName>
    <definedName name="ACTMAYP5" localSheetId="37">#REF!</definedName>
    <definedName name="ACTMAYP5" localSheetId="23">#REF!</definedName>
    <definedName name="ACTMAYP5" localSheetId="6">#REF!</definedName>
    <definedName name="ACTMAYP5" localSheetId="11">#REF!</definedName>
    <definedName name="ACTMAYP5">#REF!</definedName>
    <definedName name="ACTMAYP6" localSheetId="37">#REF!</definedName>
    <definedName name="ACTMAYP6" localSheetId="23">#REF!</definedName>
    <definedName name="ACTMAYP6" localSheetId="6">#REF!</definedName>
    <definedName name="ACTMAYP6" localSheetId="11">#REF!</definedName>
    <definedName name="ACTMAYP6">#REF!</definedName>
    <definedName name="ACTMAYP7" localSheetId="37">#REF!</definedName>
    <definedName name="ACTMAYP7" localSheetId="23">#REF!</definedName>
    <definedName name="ACTMAYP7" localSheetId="6">#REF!</definedName>
    <definedName name="ACTMAYP7" localSheetId="11">#REF!</definedName>
    <definedName name="ACTMAYP7">#REF!</definedName>
    <definedName name="ACTMAYP8" localSheetId="37">#REF!</definedName>
    <definedName name="ACTMAYP8" localSheetId="23">#REF!</definedName>
    <definedName name="ACTMAYP8" localSheetId="6">#REF!</definedName>
    <definedName name="ACTMAYP8" localSheetId="11">#REF!</definedName>
    <definedName name="ACTMAYP8">#REF!</definedName>
    <definedName name="ACTMAYP9" localSheetId="37">#REF!</definedName>
    <definedName name="ACTMAYP9" localSheetId="23">#REF!</definedName>
    <definedName name="ACTMAYP9" localSheetId="6">#REF!</definedName>
    <definedName name="ACTMAYP9" localSheetId="11">#REF!</definedName>
    <definedName name="ACTMAYP9">#REF!</definedName>
    <definedName name="ACTMAYWC" localSheetId="37">#REF!</definedName>
    <definedName name="ACTMAYWC" localSheetId="23">#REF!</definedName>
    <definedName name="ACTMAYWC" localSheetId="6">#REF!</definedName>
    <definedName name="ACTMAYWC" localSheetId="11">#REF!</definedName>
    <definedName name="ACTMAYWC">#REF!</definedName>
    <definedName name="ACTMONTH" localSheetId="37">#REF!</definedName>
    <definedName name="ACTMONTH" localSheetId="23">#REF!</definedName>
    <definedName name="ACTMONTH" localSheetId="6">#REF!</definedName>
    <definedName name="ACTMONTH" localSheetId="11">#REF!</definedName>
    <definedName name="ACTMONTH">#REF!</definedName>
    <definedName name="actmonthly" localSheetId="6">#REF!</definedName>
    <definedName name="actmonthly" localSheetId="11">#REF!</definedName>
    <definedName name="actmonthly">#REF!</definedName>
    <definedName name="ACTNOVEMP" localSheetId="37">#REF!</definedName>
    <definedName name="ACTNOVEMP" localSheetId="23">#REF!</definedName>
    <definedName name="ACTNOVEMP" localSheetId="6">#REF!</definedName>
    <definedName name="ACTNOVEMP" localSheetId="11">#REF!</definedName>
    <definedName name="ACTNOVEMP">#REF!</definedName>
    <definedName name="ACTNOVP1" localSheetId="37">#REF!</definedName>
    <definedName name="ACTNOVP1" localSheetId="23">#REF!</definedName>
    <definedName name="ACTNOVP1" localSheetId="6">#REF!</definedName>
    <definedName name="ACTNOVP1" localSheetId="11">#REF!</definedName>
    <definedName name="ACTNOVP1">#REF!</definedName>
    <definedName name="ACTNOVP2" localSheetId="37">#REF!</definedName>
    <definedName name="ACTNOVP2" localSheetId="23">#REF!</definedName>
    <definedName name="ACTNOVP2" localSheetId="6">#REF!</definedName>
    <definedName name="ACTNOVP2" localSheetId="11">#REF!</definedName>
    <definedName name="ACTNOVP2">#REF!</definedName>
    <definedName name="ACTNOVP3" localSheetId="37">#REF!</definedName>
    <definedName name="ACTNOVP3" localSheetId="23">#REF!</definedName>
    <definedName name="ACTNOVP3" localSheetId="6">#REF!</definedName>
    <definedName name="ACTNOVP3" localSheetId="11">#REF!</definedName>
    <definedName name="ACTNOVP3">#REF!</definedName>
    <definedName name="ACTNOVP4" localSheetId="37">#REF!</definedName>
    <definedName name="ACTNOVP4" localSheetId="23">#REF!</definedName>
    <definedName name="ACTNOVP4" localSheetId="6">#REF!</definedName>
    <definedName name="ACTNOVP4" localSheetId="11">#REF!</definedName>
    <definedName name="ACTNOVP4">#REF!</definedName>
    <definedName name="ACTNOVP5" localSheetId="37">#REF!</definedName>
    <definedName name="ACTNOVP5" localSheetId="23">#REF!</definedName>
    <definedName name="ACTNOVP5" localSheetId="6">#REF!</definedName>
    <definedName name="ACTNOVP5" localSheetId="11">#REF!</definedName>
    <definedName name="ACTNOVP5">#REF!</definedName>
    <definedName name="ACTNOVP6" localSheetId="37">#REF!</definedName>
    <definedName name="ACTNOVP6" localSheetId="23">#REF!</definedName>
    <definedName name="ACTNOVP6" localSheetId="6">#REF!</definedName>
    <definedName name="ACTNOVP6" localSheetId="11">#REF!</definedName>
    <definedName name="ACTNOVP6">#REF!</definedName>
    <definedName name="ACTNOVP7" localSheetId="37">#REF!</definedName>
    <definedName name="ACTNOVP7" localSheetId="23">#REF!</definedName>
    <definedName name="ACTNOVP7" localSheetId="6">#REF!</definedName>
    <definedName name="ACTNOVP7" localSheetId="11">#REF!</definedName>
    <definedName name="ACTNOVP7">#REF!</definedName>
    <definedName name="ACTNOVP8" localSheetId="37">#REF!</definedName>
    <definedName name="ACTNOVP8" localSheetId="23">#REF!</definedName>
    <definedName name="ACTNOVP8" localSheetId="6">#REF!</definedName>
    <definedName name="ACTNOVP8" localSheetId="11">#REF!</definedName>
    <definedName name="ACTNOVP8">#REF!</definedName>
    <definedName name="ACTNOVP9" localSheetId="37">#REF!</definedName>
    <definedName name="ACTNOVP9" localSheetId="23">#REF!</definedName>
    <definedName name="ACTNOVP9" localSheetId="6">#REF!</definedName>
    <definedName name="ACTNOVP9" localSheetId="11">#REF!</definedName>
    <definedName name="ACTNOVP9">#REF!</definedName>
    <definedName name="ACTNOVWC" localSheetId="37">#REF!</definedName>
    <definedName name="ACTNOVWC" localSheetId="23">#REF!</definedName>
    <definedName name="ACTNOVWC" localSheetId="6">#REF!</definedName>
    <definedName name="ACTNOVWC" localSheetId="11">#REF!</definedName>
    <definedName name="ACTNOVWC">#REF!</definedName>
    <definedName name="acto" localSheetId="37">#REF!</definedName>
    <definedName name="acto" localSheetId="23">#REF!</definedName>
    <definedName name="acto" localSheetId="6">#REF!</definedName>
    <definedName name="acto" localSheetId="11">#REF!</definedName>
    <definedName name="acto">#REF!</definedName>
    <definedName name="ACTOCTEMP" localSheetId="37">#REF!</definedName>
    <definedName name="ACTOCTEMP" localSheetId="23">#REF!</definedName>
    <definedName name="ACTOCTEMP" localSheetId="6">#REF!</definedName>
    <definedName name="ACTOCTEMP" localSheetId="11">#REF!</definedName>
    <definedName name="ACTOCTEMP">#REF!</definedName>
    <definedName name="ACTOCTP1" localSheetId="37">#REF!</definedName>
    <definedName name="ACTOCTP1" localSheetId="23">#REF!</definedName>
    <definedName name="ACTOCTP1" localSheetId="6">#REF!</definedName>
    <definedName name="ACTOCTP1" localSheetId="11">#REF!</definedName>
    <definedName name="ACTOCTP1">#REF!</definedName>
    <definedName name="ACTOCTP2" localSheetId="37">#REF!</definedName>
    <definedName name="ACTOCTP2" localSheetId="23">#REF!</definedName>
    <definedName name="ACTOCTP2" localSheetId="6">#REF!</definedName>
    <definedName name="ACTOCTP2" localSheetId="11">#REF!</definedName>
    <definedName name="ACTOCTP2">#REF!</definedName>
    <definedName name="ACTOCTP3" localSheetId="37">#REF!</definedName>
    <definedName name="ACTOCTP3" localSheetId="23">#REF!</definedName>
    <definedName name="ACTOCTP3" localSheetId="6">#REF!</definedName>
    <definedName name="ACTOCTP3" localSheetId="11">#REF!</definedName>
    <definedName name="ACTOCTP3">#REF!</definedName>
    <definedName name="ACTOCTP4" localSheetId="37">#REF!</definedName>
    <definedName name="ACTOCTP4" localSheetId="23">#REF!</definedName>
    <definedName name="ACTOCTP4" localSheetId="6">#REF!</definedName>
    <definedName name="ACTOCTP4" localSheetId="11">#REF!</definedName>
    <definedName name="ACTOCTP4">#REF!</definedName>
    <definedName name="ACTOCTP5" localSheetId="37">#REF!</definedName>
    <definedName name="ACTOCTP5" localSheetId="23">#REF!</definedName>
    <definedName name="ACTOCTP5" localSheetId="6">#REF!</definedName>
    <definedName name="ACTOCTP5" localSheetId="11">#REF!</definedName>
    <definedName name="ACTOCTP5">#REF!</definedName>
    <definedName name="ACTOCTP6" localSheetId="37">#REF!</definedName>
    <definedName name="ACTOCTP6" localSheetId="23">#REF!</definedName>
    <definedName name="ACTOCTP6" localSheetId="6">#REF!</definedName>
    <definedName name="ACTOCTP6" localSheetId="11">#REF!</definedName>
    <definedName name="ACTOCTP6">#REF!</definedName>
    <definedName name="ACTOCTP7" localSheetId="37">#REF!</definedName>
    <definedName name="ACTOCTP7" localSheetId="23">#REF!</definedName>
    <definedName name="ACTOCTP7" localSheetId="6">#REF!</definedName>
    <definedName name="ACTOCTP7" localSheetId="11">#REF!</definedName>
    <definedName name="ACTOCTP7">#REF!</definedName>
    <definedName name="ACTOCTP8" localSheetId="37">#REF!</definedName>
    <definedName name="ACTOCTP8" localSheetId="23">#REF!</definedName>
    <definedName name="ACTOCTP8" localSheetId="6">#REF!</definedName>
    <definedName name="ACTOCTP8" localSheetId="11">#REF!</definedName>
    <definedName name="ACTOCTP8">#REF!</definedName>
    <definedName name="ACTOCTP9" localSheetId="37">#REF!</definedName>
    <definedName name="ACTOCTP9" localSheetId="23">#REF!</definedName>
    <definedName name="ACTOCTP9" localSheetId="6">#REF!</definedName>
    <definedName name="ACTOCTP9" localSheetId="11">#REF!</definedName>
    <definedName name="ACTOCTP9">#REF!</definedName>
    <definedName name="ACTOCTWC" localSheetId="37">#REF!</definedName>
    <definedName name="ACTOCTWC" localSheetId="23">#REF!</definedName>
    <definedName name="ACTOCTWC" localSheetId="6">#REF!</definedName>
    <definedName name="ACTOCTWC" localSheetId="11">#REF!</definedName>
    <definedName name="ACTOCTWC">#REF!</definedName>
    <definedName name="ACTP1" localSheetId="37">#REF!</definedName>
    <definedName name="ACTP1" localSheetId="23">#REF!</definedName>
    <definedName name="ACTP1" localSheetId="6">#REF!</definedName>
    <definedName name="ACTP1" localSheetId="11">#REF!</definedName>
    <definedName name="ACTP1">#REF!</definedName>
    <definedName name="ACTP2" localSheetId="37">#REF!</definedName>
    <definedName name="ACTP2" localSheetId="23">#REF!</definedName>
    <definedName name="ACTP2" localSheetId="6">#REF!</definedName>
    <definedName name="ACTP2" localSheetId="11">#REF!</definedName>
    <definedName name="ACTP2">#REF!</definedName>
    <definedName name="ACTP3" localSheetId="37">#REF!</definedName>
    <definedName name="ACTP3" localSheetId="23">#REF!</definedName>
    <definedName name="ACTP3" localSheetId="6">#REF!</definedName>
    <definedName name="ACTP3" localSheetId="11">#REF!</definedName>
    <definedName name="ACTP3">#REF!</definedName>
    <definedName name="ACTP4" localSheetId="37">#REF!</definedName>
    <definedName name="ACTP4" localSheetId="23">#REF!</definedName>
    <definedName name="ACTP4" localSheetId="6">#REF!</definedName>
    <definedName name="ACTP4" localSheetId="11">#REF!</definedName>
    <definedName name="ACTP4">#REF!</definedName>
    <definedName name="ACTP5" localSheetId="37">#REF!</definedName>
    <definedName name="ACTP5" localSheetId="23">#REF!</definedName>
    <definedName name="ACTP5" localSheetId="6">#REF!</definedName>
    <definedName name="ACTP5" localSheetId="11">#REF!</definedName>
    <definedName name="ACTP5">#REF!</definedName>
    <definedName name="ACTP6" localSheetId="37">#REF!</definedName>
    <definedName name="ACTP6" localSheetId="23">#REF!</definedName>
    <definedName name="ACTP6" localSheetId="6">#REF!</definedName>
    <definedName name="ACTP6" localSheetId="11">#REF!</definedName>
    <definedName name="ACTP6">#REF!</definedName>
    <definedName name="ACTP7" localSheetId="37">#REF!</definedName>
    <definedName name="ACTP7" localSheetId="23">#REF!</definedName>
    <definedName name="ACTP7" localSheetId="6">#REF!</definedName>
    <definedName name="ACTP7" localSheetId="11">#REF!</definedName>
    <definedName name="ACTP7">#REF!</definedName>
    <definedName name="ACTP8" localSheetId="37">#REF!</definedName>
    <definedName name="ACTP8" localSheetId="23">#REF!</definedName>
    <definedName name="ACTP8" localSheetId="6">#REF!</definedName>
    <definedName name="ACTP8" localSheetId="11">#REF!</definedName>
    <definedName name="ACTP8">#REF!</definedName>
    <definedName name="ACTP9" localSheetId="37">#REF!</definedName>
    <definedName name="ACTP9" localSheetId="23">#REF!</definedName>
    <definedName name="ACTP9" localSheetId="6">#REF!</definedName>
    <definedName name="ACTP9" localSheetId="11">#REF!</definedName>
    <definedName name="ACTP9">#REF!</definedName>
    <definedName name="ACTSEPEMP" localSheetId="37">#REF!</definedName>
    <definedName name="ACTSEPEMP" localSheetId="23">#REF!</definedName>
    <definedName name="ACTSEPEMP" localSheetId="6">#REF!</definedName>
    <definedName name="ACTSEPEMP" localSheetId="11">#REF!</definedName>
    <definedName name="ACTSEPEMP">#REF!</definedName>
    <definedName name="ACTSEPP1" localSheetId="37">#REF!</definedName>
    <definedName name="ACTSEPP1" localSheetId="23">#REF!</definedName>
    <definedName name="ACTSEPP1" localSheetId="6">#REF!</definedName>
    <definedName name="ACTSEPP1" localSheetId="11">#REF!</definedName>
    <definedName name="ACTSEPP1">#REF!</definedName>
    <definedName name="ACTSEPP2" localSheetId="37">#REF!</definedName>
    <definedName name="ACTSEPP2" localSheetId="23">#REF!</definedName>
    <definedName name="ACTSEPP2" localSheetId="6">#REF!</definedName>
    <definedName name="ACTSEPP2" localSheetId="11">#REF!</definedName>
    <definedName name="ACTSEPP2">#REF!</definedName>
    <definedName name="ACTSEPP3" localSheetId="37">#REF!</definedName>
    <definedName name="ACTSEPP3" localSheetId="23">#REF!</definedName>
    <definedName name="ACTSEPP3" localSheetId="6">#REF!</definedName>
    <definedName name="ACTSEPP3" localSheetId="11">#REF!</definedName>
    <definedName name="ACTSEPP3">#REF!</definedName>
    <definedName name="ACTSEPP4" localSheetId="37">#REF!</definedName>
    <definedName name="ACTSEPP4" localSheetId="23">#REF!</definedName>
    <definedName name="ACTSEPP4" localSheetId="6">#REF!</definedName>
    <definedName name="ACTSEPP4" localSheetId="11">#REF!</definedName>
    <definedName name="ACTSEPP4">#REF!</definedName>
    <definedName name="ACTSEPP5" localSheetId="37">#REF!</definedName>
    <definedName name="ACTSEPP5" localSheetId="23">#REF!</definedName>
    <definedName name="ACTSEPP5" localSheetId="6">#REF!</definedName>
    <definedName name="ACTSEPP5" localSheetId="11">#REF!</definedName>
    <definedName name="ACTSEPP5">#REF!</definedName>
    <definedName name="ACTSEPP6" localSheetId="37">#REF!</definedName>
    <definedName name="ACTSEPP6" localSheetId="23">#REF!</definedName>
    <definedName name="ACTSEPP6" localSheetId="6">#REF!</definedName>
    <definedName name="ACTSEPP6" localSheetId="11">#REF!</definedName>
    <definedName name="ACTSEPP6">#REF!</definedName>
    <definedName name="ACTSEPP7" localSheetId="37">#REF!</definedName>
    <definedName name="ACTSEPP7" localSheetId="23">#REF!</definedName>
    <definedName name="ACTSEPP7" localSheetId="6">#REF!</definedName>
    <definedName name="ACTSEPP7" localSheetId="11">#REF!</definedName>
    <definedName name="ACTSEPP7">#REF!</definedName>
    <definedName name="ACTSEPP8" localSheetId="37">#REF!</definedName>
    <definedName name="ACTSEPP8" localSheetId="23">#REF!</definedName>
    <definedName name="ACTSEPP8" localSheetId="6">#REF!</definedName>
    <definedName name="ACTSEPP8" localSheetId="11">#REF!</definedName>
    <definedName name="ACTSEPP8">#REF!</definedName>
    <definedName name="ACTSEPP9" localSheetId="37">#REF!</definedName>
    <definedName name="ACTSEPP9" localSheetId="23">#REF!</definedName>
    <definedName name="ACTSEPP9" localSheetId="6">#REF!</definedName>
    <definedName name="ACTSEPP9" localSheetId="11">#REF!</definedName>
    <definedName name="ACTSEPP9">#REF!</definedName>
    <definedName name="ACTSEPWC" localSheetId="37">#REF!</definedName>
    <definedName name="ACTSEPWC" localSheetId="23">#REF!</definedName>
    <definedName name="ACTSEPWC" localSheetId="6">#REF!</definedName>
    <definedName name="ACTSEPWC" localSheetId="11">#REF!</definedName>
    <definedName name="ACTSEPWC">#REF!</definedName>
    <definedName name="ACTUAL" localSheetId="37">#REF!</definedName>
    <definedName name="ACTUAL" localSheetId="23">#REF!</definedName>
    <definedName name="ACTUAL" localSheetId="6">#REF!</definedName>
    <definedName name="ACTUAL" localSheetId="11">#REF!</definedName>
    <definedName name="ACTUAL">#REF!</definedName>
    <definedName name="actual_nov" hidden="1">{#N/A,#N/A,FALSE,"WSPW Bedarf";#N/A,#N/A,FALSE,"production_plan";#N/A,#N/A,FALSE,"possible turn over"}</definedName>
    <definedName name="actual_start_year">1993</definedName>
    <definedName name="actualqtd" localSheetId="6">#REF!</definedName>
    <definedName name="actualqtd" localSheetId="11">#REF!</definedName>
    <definedName name="actualqtd">#REF!</definedName>
    <definedName name="ActualsLY1Start" localSheetId="37" hidden="1">#REF!</definedName>
    <definedName name="ActualsLY1Start" localSheetId="23" hidden="1">#REF!</definedName>
    <definedName name="ActualsLY1Start" localSheetId="6" hidden="1">#REF!</definedName>
    <definedName name="ActualsLY1Start" localSheetId="11" hidden="1">#REF!</definedName>
    <definedName name="ActualsLY1Start" hidden="1">#REF!</definedName>
    <definedName name="ActualsLYStart" localSheetId="37" hidden="1">#REF!</definedName>
    <definedName name="ActualsLYStart" localSheetId="23" hidden="1">#REF!</definedName>
    <definedName name="ActualsLYStart" localSheetId="6" hidden="1">#REF!</definedName>
    <definedName name="ActualsLYStart" localSheetId="11" hidden="1">#REF!</definedName>
    <definedName name="ActualsLYStart" hidden="1">#REF!</definedName>
    <definedName name="ActualsTYStart" localSheetId="37" hidden="1">#REF!</definedName>
    <definedName name="ActualsTYStart" localSheetId="23" hidden="1">#REF!</definedName>
    <definedName name="ActualsTYStart" localSheetId="6" hidden="1">#REF!</definedName>
    <definedName name="ActualsTYStart" localSheetId="11" hidden="1">#REF!</definedName>
    <definedName name="ActualsTYStart" hidden="1">#REF!</definedName>
    <definedName name="actualytd" localSheetId="6">#REF!</definedName>
    <definedName name="actualytd" localSheetId="11">#REF!</definedName>
    <definedName name="actualytd">#REF!</definedName>
    <definedName name="ACTWCMTH" localSheetId="37">#REF!</definedName>
    <definedName name="ACTWCMTH" localSheetId="23">#REF!</definedName>
    <definedName name="ACTWCMTH" localSheetId="6">#REF!</definedName>
    <definedName name="ACTWCMTH" localSheetId="11">#REF!</definedName>
    <definedName name="ACTWCMTH">#REF!</definedName>
    <definedName name="ACTYTDP1" localSheetId="37">#REF!</definedName>
    <definedName name="ACTYTDP1" localSheetId="23">#REF!</definedName>
    <definedName name="ACTYTDP1" localSheetId="6">#REF!</definedName>
    <definedName name="ACTYTDP1" localSheetId="11">#REF!</definedName>
    <definedName name="ACTYTDP1">#REF!</definedName>
    <definedName name="ACTYTDP2" localSheetId="37">#REF!</definedName>
    <definedName name="ACTYTDP2" localSheetId="23">#REF!</definedName>
    <definedName name="ACTYTDP2" localSheetId="6">#REF!</definedName>
    <definedName name="ACTYTDP2" localSheetId="11">#REF!</definedName>
    <definedName name="ACTYTDP2">#REF!</definedName>
    <definedName name="ACTYTDP3" localSheetId="37">#REF!</definedName>
    <definedName name="ACTYTDP3" localSheetId="23">#REF!</definedName>
    <definedName name="ACTYTDP3" localSheetId="6">#REF!</definedName>
    <definedName name="ACTYTDP3" localSheetId="11">#REF!</definedName>
    <definedName name="ACTYTDP3">#REF!</definedName>
    <definedName name="ACTYTDP4" localSheetId="37">#REF!</definedName>
    <definedName name="ACTYTDP4" localSheetId="23">#REF!</definedName>
    <definedName name="ACTYTDP4" localSheetId="6">#REF!</definedName>
    <definedName name="ACTYTDP4" localSheetId="11">#REF!</definedName>
    <definedName name="ACTYTDP4">#REF!</definedName>
    <definedName name="ACTYTDP5" localSheetId="37">#REF!</definedName>
    <definedName name="ACTYTDP5" localSheetId="23">#REF!</definedName>
    <definedName name="ACTYTDP5" localSheetId="6">#REF!</definedName>
    <definedName name="ACTYTDP5" localSheetId="11">#REF!</definedName>
    <definedName name="ACTYTDP5">#REF!</definedName>
    <definedName name="ACTYTDP6" localSheetId="37">#REF!</definedName>
    <definedName name="ACTYTDP6" localSheetId="23">#REF!</definedName>
    <definedName name="ACTYTDP6" localSheetId="6">#REF!</definedName>
    <definedName name="ACTYTDP6" localSheetId="11">#REF!</definedName>
    <definedName name="ACTYTDP6">#REF!</definedName>
    <definedName name="ACTYTDP9" localSheetId="37">#REF!</definedName>
    <definedName name="ACTYTDP9" localSheetId="23">#REF!</definedName>
    <definedName name="ACTYTDP9" localSheetId="6">#REF!</definedName>
    <definedName name="ACTYTDP9" localSheetId="11">#REF!</definedName>
    <definedName name="ACTYTDP9">#REF!</definedName>
    <definedName name="ACwvu.Datafin_Copy." localSheetId="37" hidden="1">#REF!</definedName>
    <definedName name="ACwvu.Datafin_Copy." localSheetId="23" hidden="1">#REF!</definedName>
    <definedName name="ACwvu.Datafin_Copy." localSheetId="6" hidden="1">#REF!</definedName>
    <definedName name="ACwvu.Datafin_Copy." localSheetId="11" hidden="1">#REF!</definedName>
    <definedName name="ACwvu.Datafin_Copy." hidden="1">#REF!</definedName>
    <definedName name="ACwvu.Datamkt_Copy." localSheetId="37" hidden="1">#REF!</definedName>
    <definedName name="ACwvu.Datamkt_Copy." localSheetId="23" hidden="1">#REF!</definedName>
    <definedName name="ACwvu.Datamkt_Copy." localSheetId="6" hidden="1">#REF!</definedName>
    <definedName name="ACwvu.Datamkt_Copy." localSheetId="11" hidden="1">#REF!</definedName>
    <definedName name="ACwvu.Datamkt_Copy." hidden="1">#REF!</definedName>
    <definedName name="ACwvu.Page4." localSheetId="37" hidden="1">#REF!</definedName>
    <definedName name="ACwvu.Page4." localSheetId="23" hidden="1">#REF!</definedName>
    <definedName name="ACwvu.Page4." localSheetId="6" hidden="1">#REF!</definedName>
    <definedName name="ACwvu.Page4." localSheetId="11" hidden="1">#REF!</definedName>
    <definedName name="ACwvu.Page4." hidden="1">#REF!</definedName>
    <definedName name="ACwvu.Saisie." localSheetId="37" hidden="1">#REF!</definedName>
    <definedName name="ACwvu.Saisie." localSheetId="23" hidden="1">#REF!</definedName>
    <definedName name="ACwvu.Saisie." localSheetId="6" hidden="1">#REF!</definedName>
    <definedName name="ACwvu.Saisie." localSheetId="11" hidden="1">#REF!</definedName>
    <definedName name="ACwvu.Saisie." hidden="1">#REF!</definedName>
    <definedName name="ACwvu.summary1." localSheetId="37" hidden="1">#REF!</definedName>
    <definedName name="ACwvu.summary1." localSheetId="23" hidden="1">#REF!</definedName>
    <definedName name="ACwvu.summary1." localSheetId="6" hidden="1">#REF!</definedName>
    <definedName name="ACwvu.summary1." localSheetId="11" hidden="1">#REF!</definedName>
    <definedName name="ACwvu.summary1." hidden="1">#REF!</definedName>
    <definedName name="ACwvu.summary2." localSheetId="37" hidden="1">#REF!</definedName>
    <definedName name="ACwvu.summary2." localSheetId="23" hidden="1">#REF!</definedName>
    <definedName name="ACwvu.summary2." localSheetId="6" hidden="1">#REF!</definedName>
    <definedName name="ACwvu.summary2." localSheetId="11" hidden="1">#REF!</definedName>
    <definedName name="ACwvu.summary2." hidden="1">#REF!</definedName>
    <definedName name="ACwvu.summary3." localSheetId="37" hidden="1">#REF!</definedName>
    <definedName name="ACwvu.summary3." localSheetId="23" hidden="1">#REF!</definedName>
    <definedName name="ACwvu.summary3." localSheetId="6" hidden="1">#REF!</definedName>
    <definedName name="ACwvu.summary3." localSheetId="11" hidden="1">#REF!</definedName>
    <definedName name="ACwvu.summary3." hidden="1">#REF!</definedName>
    <definedName name="AD" localSheetId="37">#REF!,#REF!,#REF!,#REF!,#REF!</definedName>
    <definedName name="AD" localSheetId="23">#REF!,#REF!,#REF!,#REF!,#REF!</definedName>
    <definedName name="AD" localSheetId="6">#REF!,#REF!,#REF!,#REF!,#REF!</definedName>
    <definedName name="AD" localSheetId="11">#REF!,#REF!,#REF!,#REF!,#REF!</definedName>
    <definedName name="AD">#REF!,#REF!,#REF!,#REF!,#REF!</definedName>
    <definedName name="ada" localSheetId="37" hidden="1">#REF!</definedName>
    <definedName name="ada" localSheetId="23" hidden="1">#REF!</definedName>
    <definedName name="ada" localSheetId="6" hidden="1">#REF!</definedName>
    <definedName name="ada" localSheetId="11" hidden="1">#REF!</definedName>
    <definedName name="ada" hidden="1">#REF!</definedName>
    <definedName name="adaf" hidden="1">{#N/A,#N/A,FALSE,"资产负债表";#N/A,#N/A,FALSE,"资产负债表"}</definedName>
    <definedName name="adas" hidden="1">{"M1Print",#N/A,TRUE,"M1";"M2Print",#N/A,TRUE,"M2";"M1sPrint",#N/A,TRUE,"M1s";"M2aPrint",#N/A,TRUE,"M2a";"M4Print",#N/A,TRUE,"M4";"M5Print",#N/A,TRUE,"M5";"M6Print",#N/A,TRUE,"M6";"M6_1Print",#N/A,TRUE,"M6_1";"M6_2Print",#N/A,TRUE,"M6_2";"M7_1Print",#N/A,TRUE,"M7_1";"M7_2Print",#N/A,TRUE,"M7_2"}</definedName>
    <definedName name="adasd" hidden="1">{#N/A,#N/A,FALSE,"KA CH  (2)"}</definedName>
    <definedName name="adc" hidden="1">{#N/A,"PURCHM",FALSE,"Business Analysis";#N/A,"SPADD",FALSE,"Business Analysis"}</definedName>
    <definedName name="add" localSheetId="6">#REF!</definedName>
    <definedName name="add" localSheetId="11">#REF!</definedName>
    <definedName name="add">#REF!</definedName>
    <definedName name="add_a">#N/A</definedName>
    <definedName name="add_spreadsheet">#N/A</definedName>
    <definedName name="Addb">#N/A</definedName>
    <definedName name="addi" localSheetId="37">#REF!</definedName>
    <definedName name="addi" localSheetId="23">#REF!</definedName>
    <definedName name="addi" localSheetId="6">#REF!</definedName>
    <definedName name="addi" localSheetId="11">#REF!</definedName>
    <definedName name="addi">#REF!</definedName>
    <definedName name="AddInputs">#N/A</definedName>
    <definedName name="addition" localSheetId="6">#REF!</definedName>
    <definedName name="addition" localSheetId="11">#REF!</definedName>
    <definedName name="addition">#REF!</definedName>
    <definedName name="Addp">#N/A</definedName>
    <definedName name="AddPeerGroup">#N/A</definedName>
    <definedName name="Addt">#N/A</definedName>
    <definedName name="AddTarget">#N/A</definedName>
    <definedName name="Adebt" localSheetId="6">#REF!</definedName>
    <definedName name="Adebt" localSheetId="11">#REF!</definedName>
    <definedName name="Adebt">#REF!</definedName>
    <definedName name="ADEC" localSheetId="6">#REF!</definedName>
    <definedName name="ADEC" localSheetId="11">#REF!</definedName>
    <definedName name="ADEC">#REF!</definedName>
    <definedName name="adeprn" localSheetId="37">#REF!</definedName>
    <definedName name="adeprn" localSheetId="23">#REF!</definedName>
    <definedName name="adeprn" localSheetId="6">#REF!</definedName>
    <definedName name="adeprn" localSheetId="11">#REF!</definedName>
    <definedName name="adeprn">#REF!</definedName>
    <definedName name="adewerd" hidden="1">{"M5Print",#N/A,FALSE,"M5"}</definedName>
    <definedName name="ADF" hidden="1">{#N/A,#N/A,FALSE,"Aging Summary";#N/A,#N/A,FALSE,"Ratio Analysis";#N/A,#N/A,FALSE,"Test 120 Day Accts";#N/A,#N/A,FALSE,"Tickmarks"}</definedName>
    <definedName name="adfadf" hidden="1">{#N/A,#N/A,FALSE,"Hip.Bas";#N/A,#N/A,FALSE,"ventas";#N/A,#N/A,FALSE,"ingre-Año";#N/A,#N/A,FALSE,"ventas-Año";#N/A,#N/A,FALSE,"Costepro";#N/A,#N/A,FALSE,"inversion";#N/A,#N/A,FALSE,"personal";#N/A,#N/A,FALSE,"Gastos-V";#N/A,#N/A,FALSE,"Circulante";#N/A,#N/A,FALSE,"CONSOLI";#N/A,#N/A,FALSE,"Es-Fin";#N/A,#N/A,FALSE,"Margen-P"}</definedName>
    <definedName name="adfaf" localSheetId="37" hidden="1">#REF!</definedName>
    <definedName name="adfaf" localSheetId="23" hidden="1">#REF!</definedName>
    <definedName name="adfaf" localSheetId="6" hidden="1">#REF!</definedName>
    <definedName name="adfaf" localSheetId="11" hidden="1">#REF!</definedName>
    <definedName name="adfaf" hidden="1">#REF!</definedName>
    <definedName name="adfasfasadfasfasfasfasdf" hidden="1">{#N/A,#N/A,FALSE,"TB";#N/A,#N/A,FALSE,"CONTENTS";#N/A,#N/A,FALSE,"DR";#N/A,#N/A,FALSE,"AR";#N/A,#N/A,FALSE,"BS";#N/A,#N/A,FALSE,"PL";#N/A,#N/A,FALSE,"NOTES";#N/A,#N/A,FALSE,"NOTES (2)";#N/A,#N/A,FALSE,"NOTES (3)";#N/A,#N/A,FALSE,"DPL";#N/A,#N/A,FALSE,"DPL"}</definedName>
    <definedName name="adfd" hidden="1">{"sales growth",#N/A,FALSE,"summary";"oper income",#N/A,FALSE,"summary";"oros rank",#N/A,FALSE,"summary";"net assets",#N/A,FALSE,"summary";"asset turnover",#N/A,FALSE,"summary";"orona",#N/A,FALSE,"summary"}</definedName>
    <definedName name="adfds" hidden="1">{#N/A,#N/A,FALSE,"단축1";#N/A,#N/A,FALSE,"단축2";#N/A,#N/A,FALSE,"단축3";#N/A,#N/A,FALSE,"장축";#N/A,#N/A,FALSE,"4WD"}</definedName>
    <definedName name="adfgasdysty" hidden="1">{#N/A,#N/A,FALSE,"REPORT"}</definedName>
    <definedName name="adfpaeijfna" hidden="1">{#N/A,#N/A,FALSE,"TAXC.INDEX";#N/A,#N/A,FALSE,"Schedule I";#N/A,#N/A,FALSE,"Schedule  II";#N/A,#N/A,FALSE,"Schedule III";#N/A,#N/A,FALSE,"Schedule IV";#N/A,#N/A,FALSE,"Schedule IV (Cont'd)";#N/A,#N/A,FALSE,"Schedule V";#N/A,#N/A,FALSE,"Schedule VI";#N/A,#N/A,FALSE,"Schedule VII"}</definedName>
    <definedName name="adfs" localSheetId="6">#REF!</definedName>
    <definedName name="adfs" localSheetId="11">#REF!</definedName>
    <definedName name="adfs">#REF!</definedName>
    <definedName name="adfsd" hidden="1">{#N/A,#N/A,FALSE,"WSPW Bedarf";#N/A,#N/A,FALSE,"production_plan";#N/A,#N/A,FALSE,"possible turn over"}</definedName>
    <definedName name="adfsf">#N/A</definedName>
    <definedName name="adfsfjfjky" hidden="1">{#N/A,#N/A,FALSE,"REPORT"}</definedName>
    <definedName name="adgfgd" hidden="1">{"detail",#N/A,FALSE,"mfg";"summary",#N/A,FALSE,"mfg"}</definedName>
    <definedName name="adhe" hidden="1">{#N/A,#N/A,FALSE,"ACQ_GRAPHS";#N/A,#N/A,FALSE,"T_1 GRAPHS";#N/A,#N/A,FALSE,"T_2 GRAPHS";#N/A,#N/A,FALSE,"COMB_GRAPHS"}</definedName>
    <definedName name="ADIAL" localSheetId="37" hidden="1">#REF!</definedName>
    <definedName name="ADIAL" localSheetId="23" hidden="1">#REF!</definedName>
    <definedName name="ADIAL" localSheetId="6" hidden="1">#REF!</definedName>
    <definedName name="ADIAL" localSheetId="11" hidden="1">#REF!</definedName>
    <definedName name="ADIAL" hidden="1">#REF!</definedName>
    <definedName name="adj" localSheetId="37">#REF!</definedName>
    <definedName name="adj" localSheetId="23">#REF!</definedName>
    <definedName name="adj" localSheetId="6">#REF!</definedName>
    <definedName name="adj" localSheetId="11">#REF!</definedName>
    <definedName name="adj">#REF!</definedName>
    <definedName name="Adj_Total" localSheetId="37">#REF!</definedName>
    <definedName name="Adj_Total" localSheetId="23">#REF!</definedName>
    <definedName name="Adj_Total" localSheetId="6">#REF!</definedName>
    <definedName name="Adj_Total" localSheetId="11">#REF!</definedName>
    <definedName name="Adj_Total">#REF!</definedName>
    <definedName name="Adj1999C" localSheetId="37">#REF!</definedName>
    <definedName name="Adj1999C" localSheetId="23">#REF!</definedName>
    <definedName name="Adj1999C" localSheetId="6">#REF!</definedName>
    <definedName name="Adj1999C" localSheetId="11">#REF!</definedName>
    <definedName name="Adj1999C">#REF!</definedName>
    <definedName name="Adj1999E" localSheetId="37">#REF!</definedName>
    <definedName name="Adj1999E" localSheetId="23">#REF!</definedName>
    <definedName name="Adj1999E" localSheetId="6">#REF!</definedName>
    <definedName name="Adj1999E" localSheetId="11">#REF!</definedName>
    <definedName name="Adj1999E">#REF!</definedName>
    <definedName name="Adj1999N" localSheetId="37">#REF!</definedName>
    <definedName name="Adj1999N" localSheetId="23">#REF!</definedName>
    <definedName name="Adj1999N" localSheetId="6">#REF!</definedName>
    <definedName name="Adj1999N" localSheetId="11">#REF!</definedName>
    <definedName name="Adj1999N">#REF!</definedName>
    <definedName name="Adj2000C" localSheetId="37">#REF!</definedName>
    <definedName name="Adj2000C" localSheetId="23">#REF!</definedName>
    <definedName name="Adj2000C" localSheetId="6">#REF!</definedName>
    <definedName name="Adj2000C" localSheetId="11">#REF!</definedName>
    <definedName name="Adj2000C">#REF!</definedName>
    <definedName name="Adj2000E" localSheetId="37">#REF!</definedName>
    <definedName name="Adj2000E" localSheetId="23">#REF!</definedName>
    <definedName name="Adj2000E" localSheetId="6">#REF!</definedName>
    <definedName name="Adj2000E" localSheetId="11">#REF!</definedName>
    <definedName name="Adj2000E">#REF!</definedName>
    <definedName name="Adj2000N" localSheetId="37">#REF!</definedName>
    <definedName name="Adj2000N" localSheetId="23">#REF!</definedName>
    <definedName name="Adj2000N" localSheetId="6">#REF!</definedName>
    <definedName name="Adj2000N" localSheetId="11">#REF!</definedName>
    <definedName name="Adj2000N">#REF!</definedName>
    <definedName name="AdjBookCap" localSheetId="6">#REF!</definedName>
    <definedName name="AdjBookCap" localSheetId="11">#REF!</definedName>
    <definedName name="AdjBookCap">#REF!</definedName>
    <definedName name="AdjMarketCap" localSheetId="6">#REF!</definedName>
    <definedName name="AdjMarketCap" localSheetId="11">#REF!</definedName>
    <definedName name="AdjMarketCap">#REF!</definedName>
    <definedName name="adjnb" hidden="1">{"page1",#N/A,FALSE,"Model";"page2",#N/A,FALSE,"Model";"page3",#N/A,FALSE,"Model";"page4",#N/A,FALSE,"Model";"page5",#N/A,FALSE,"Model";"page6",#N/A,FALSE,"Model";"page7",#N/A,FALSE,"Model";"page8",#N/A,FALSE,"Model";"page9",#N/A,FALSE,"Model";"page10",#N/A,FALSE,"Model";"page11",#N/A,FALSE,"Model";"page12",#N/A,FALSE,"Model";"page13",#N/A,FALSE,"Model"}</definedName>
    <definedName name="adjust" localSheetId="6">#REF!</definedName>
    <definedName name="adjust" localSheetId="11">#REF!</definedName>
    <definedName name="adjust">#REF!</definedName>
    <definedName name="Adjusted_Cost" localSheetId="37">#REF!</definedName>
    <definedName name="Adjusted_Cost" localSheetId="23">#REF!</definedName>
    <definedName name="Adjusted_Cost" localSheetId="6">#REF!</definedName>
    <definedName name="Adjusted_Cost" localSheetId="11">#REF!</definedName>
    <definedName name="Adjusted_Cost">#REF!</definedName>
    <definedName name="adkjbn" hidden="1">{"page1",#N/A,FALSE,"Model";"page2",#N/A,FALSE,"Model";"page3",#N/A,FALSE,"Model";"page4",#N/A,FALSE,"Model";"page5",#N/A,FALSE,"Model";"page6",#N/A,FALSE,"Model";"page7",#N/A,FALSE,"Model";"page8",#N/A,FALSE,"Model";"page9",#N/A,FALSE,"Model";"page10",#N/A,FALSE,"Model";"page11",#N/A,FALSE,"Model";"page12",#N/A,FALSE,"Model";"page13",#N/A,FALSE,"Model"}</definedName>
    <definedName name="ADM" localSheetId="37">#REF!</definedName>
    <definedName name="ADM" localSheetId="23">#REF!</definedName>
    <definedName name="ADM" localSheetId="6">#REF!</definedName>
    <definedName name="ADM" localSheetId="11">#REF!</definedName>
    <definedName name="ADM">#REF!</definedName>
    <definedName name="adm_forcur_cate" localSheetId="6">#REF!</definedName>
    <definedName name="adm_forcur_cate" localSheetId="11">#REF!</definedName>
    <definedName name="adm_forcur_cate">#REF!</definedName>
    <definedName name="adm_rp_basic" localSheetId="6">#REF!</definedName>
    <definedName name="adm_rp_basic" localSheetId="11">#REF!</definedName>
    <definedName name="adm_rp_basic">#REF!</definedName>
    <definedName name="adm_rp_othextra" localSheetId="6">#REF!</definedName>
    <definedName name="adm_rp_othextra" localSheetId="11">#REF!</definedName>
    <definedName name="adm_rp_othextra">#REF!</definedName>
    <definedName name="adm_rp_shareofpar" localSheetId="6">#REF!</definedName>
    <definedName name="adm_rp_shareofpar" localSheetId="11">#REF!</definedName>
    <definedName name="adm_rp_shareofpar">#REF!</definedName>
    <definedName name="Administrative" localSheetId="37">#REF!</definedName>
    <definedName name="Administrative" localSheetId="23">#REF!</definedName>
    <definedName name="Administrative" localSheetId="6">#REF!</definedName>
    <definedName name="Administrative" localSheetId="11">#REF!</definedName>
    <definedName name="Administrative">#REF!</definedName>
    <definedName name="adnkcvnie" hidden="1">{#N/A,#N/A,FALSE,"TB";#N/A,#N/A,FALSE,"AR";#N/A,#N/A,FALSE,"BS";#N/A,#N/A,FALSE,"PL";#N/A,#N/A,FALSE,"NOTES";#N/A,#N/A,FALSE,"NOTES (2)";#N/A,#N/A,FALSE,"NOTES (3)";#N/A,#N/A,FALSE,"TAXC.INDEX";#N/A,#N/A,FALSE,"Schedule I";#N/A,#N/A,FALSE,"DPL";#N/A,#N/A,FALSE,"Schedule IV";#N/A,#N/A,FALSE,"Adjustments"}</definedName>
    <definedName name="adohfvbr" hidden="1">{"page1",#N/A,FALSE,"Model";"page2",#N/A,FALSE,"Model";"page3",#N/A,FALSE,"Model";"page4",#N/A,FALSE,"Model";"page5",#N/A,FALSE,"Model";"page6",#N/A,FALSE,"Model";"page7",#N/A,FALSE,"Model";"page8",#N/A,FALSE,"Model";"page9",#N/A,FALSE,"Model";"page10",#N/A,FALSE,"Model";"page11",#N/A,FALSE,"Model";"page12",#N/A,FALSE,"Model";"page13",#N/A,FALSE,"Model"}</definedName>
    <definedName name="ADPT" localSheetId="37">#REF!</definedName>
    <definedName name="ADPT" localSheetId="23">#REF!</definedName>
    <definedName name="ADPT" localSheetId="6">#REF!</definedName>
    <definedName name="ADPT" localSheetId="11">#REF!</definedName>
    <definedName name="ADPT">#REF!</definedName>
    <definedName name="ADR_ratio" localSheetId="6">#REF!</definedName>
    <definedName name="ADR_ratio" localSheetId="11">#REF!</definedName>
    <definedName name="ADR_ratio">#REF!</definedName>
    <definedName name="ads" hidden="1">{#N/A,#N/A,FALSE,"표지";#N/A,#N/A,FALSE,"전제";#N/A,#N/A,FALSE,"손익-자 (2)";#N/A,#N/A,FALSE,"손익-자";#N/A,#N/A,FALSE,"손익-마 (2)";#N/A,#N/A,FALSE,"손익-마";#N/A,#N/A,FALSE,"총손최종"}</definedName>
    <definedName name="adsa" hidden="1">{"'Actual'!$A$1:$F$25"}</definedName>
    <definedName name="ADSA1" hidden="1">{"'Actual'!$A$1:$F$25"}</definedName>
    <definedName name="ADSDF" hidden="1">{#N/A,#N/A,TRUE,"Y생산";#N/A,#N/A,TRUE,"Y판매";#N/A,#N/A,TRUE,"Y총물량";#N/A,#N/A,TRUE,"Y능력";#N/A,#N/A,TRUE,"YKD"}</definedName>
    <definedName name="adsf" hidden="1">{"QTD",#N/A,FALSE,"SUM"}</definedName>
    <definedName name="adsfa"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adsfaa"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adsfaf" localSheetId="37" hidden="1">#REF!</definedName>
    <definedName name="adsfaf" localSheetId="23" hidden="1">#REF!</definedName>
    <definedName name="adsfaf" localSheetId="6" hidden="1">#REF!</definedName>
    <definedName name="adsfaf" localSheetId="11" hidden="1">#REF!</definedName>
    <definedName name="adsfaf" hidden="1">#REF!</definedName>
    <definedName name="adsfafad" localSheetId="37" hidden="1">#REF!</definedName>
    <definedName name="adsfafad" localSheetId="23" hidden="1">#REF!</definedName>
    <definedName name="adsfafad" localSheetId="6" hidden="1">#REF!</definedName>
    <definedName name="adsfafad" localSheetId="11" hidden="1">#REF!</definedName>
    <definedName name="adsfafad" hidden="1">#REF!</definedName>
    <definedName name="adsfdsaf" hidden="1">{#N/A,#N/A,FALSE,"TB";#N/A,#N/A,FALSE,"CONTENTS";#N/A,#N/A,FALSE,"DR";#N/A,#N/A,FALSE,"AR";#N/A,#N/A,FALSE,"BS";#N/A,#N/A,FALSE,"PL";#N/A,#N/A,FALSE,"NOTES";#N/A,#N/A,FALSE,"NOTES (2)";#N/A,#N/A,FALSE,"NOTES (3)";#N/A,#N/A,FALSE,"DPL";#N/A,#N/A,FALSE,"DPL"}</definedName>
    <definedName name="adsfgds" hidden="1">{#N/A,#N/A,FALSE,"Umsatz CH";#N/A,#N/A,FALSE,"ER CH";#N/A,#N/A,FALSE,"EA CH (2) ";#N/A,#N/A,FALSE,"EA CH";#N/A,#N/A,FALSE,"EA CH (3) ";#N/A,#N/A,FALSE,"EA CH (4)";#N/A,#N/A,FALSE,"KA CH";#N/A,#N/A,FALSE,"KA CH  (2)";#N/A,#N/A,FALSE,"KA CH  (3)";#N/A,#N/A,FALSE,"KA CH (4)"}</definedName>
    <definedName name="adsfsfasdfasfd" hidden="1">{#N/A,#N/A,FALSE,"Aging Summary";#N/A,#N/A,FALSE,"Ratio Analysis";#N/A,#N/A,FALSE,"Test 120 Day Accts";#N/A,#N/A,FALSE,"Tickmarks"}</definedName>
    <definedName name="adskvb" hidden="1">{"page1",#N/A,FALSE,"Model";"page2",#N/A,FALSE,"Model";"page3",#N/A,FALSE,"Model";"page4",#N/A,FALSE,"Model";"page5",#N/A,FALSE,"Model";"page6",#N/A,FALSE,"Model";"page7",#N/A,FALSE,"Model";"page8",#N/A,FALSE,"Model";"page9",#N/A,FALSE,"Model";"page10",#N/A,FALSE,"Model";"page11",#N/A,FALSE,"Model";"page12",#N/A,FALSE,"Model";"page13",#N/A,FALSE,"Model"}</definedName>
    <definedName name="adsrfhtjkoliu" hidden="1">{#N/A,#N/A,FALSE,"TB";#N/A,#N/A,FALSE,"DR";#N/A,#N/A,FALSE,"AR";#N/A,#N/A,FALSE,"BS";#N/A,#N/A,FALSE,"PL";#N/A,#N/A,FALSE,"NOTES";#N/A,#N/A,FALSE,"NOTES (2)";#N/A,#N/A,FALSE,"NOTES (3)";#N/A,#N/A,FALSE,"DPL";#N/A,#N/A,FALSE,"DPL"}</definedName>
    <definedName name="Adv_Rev_2000" localSheetId="6">#REF!</definedName>
    <definedName name="Adv_Rev_2000" localSheetId="11">#REF!</definedName>
    <definedName name="Adv_Rev_2000">#REF!</definedName>
    <definedName name="Adv_Rev_2001" localSheetId="6">#REF!</definedName>
    <definedName name="Adv_Rev_2001" localSheetId="11">#REF!</definedName>
    <definedName name="Adv_Rev_2001">#REF!</definedName>
    <definedName name="Adv_Rev_2002" localSheetId="6">#REF!</definedName>
    <definedName name="Adv_Rev_2002" localSheetId="11">#REF!</definedName>
    <definedName name="Adv_Rev_2002">#REF!</definedName>
    <definedName name="Adv_Rev_2003" localSheetId="6">#REF!</definedName>
    <definedName name="Adv_Rev_2003" localSheetId="11">#REF!</definedName>
    <definedName name="Adv_Rev_2003">#REF!</definedName>
    <definedName name="Adv_Rev_2004" localSheetId="6">#REF!</definedName>
    <definedName name="Adv_Rev_2004" localSheetId="11">#REF!</definedName>
    <definedName name="Adv_Rev_2004">#REF!</definedName>
    <definedName name="Adv_Rev_2005" localSheetId="6">#REF!</definedName>
    <definedName name="Adv_Rev_2005" localSheetId="11">#REF!</definedName>
    <definedName name="Adv_Rev_2005">#REF!</definedName>
    <definedName name="Adv_Rev_2006" localSheetId="6">#REF!</definedName>
    <definedName name="Adv_Rev_2006" localSheetId="11">#REF!</definedName>
    <definedName name="Adv_Rev_2006">#REF!</definedName>
    <definedName name="Adv_Rev_2007" localSheetId="6">#REF!</definedName>
    <definedName name="Adv_Rev_2007" localSheetId="11">#REF!</definedName>
    <definedName name="Adv_Rev_2007">#REF!</definedName>
    <definedName name="Adv_Rev_2008" localSheetId="6">#REF!</definedName>
    <definedName name="Adv_Rev_2008" localSheetId="11">#REF!</definedName>
    <definedName name="Adv_Rev_2008">#REF!</definedName>
    <definedName name="Adv_Rev_2009" localSheetId="6">#REF!</definedName>
    <definedName name="Adv_Rev_2009" localSheetId="11">#REF!</definedName>
    <definedName name="Adv_Rev_2009">#REF!</definedName>
    <definedName name="Advance_from_customers_1" localSheetId="37">OFFSET(#REF!,,,COUNTA(#REF!)-2,)</definedName>
    <definedName name="Advance_from_customers_1" localSheetId="23">OFFSET(#REF!,,,COUNTA(#REF!)-2,)</definedName>
    <definedName name="Advance_from_customers_1" localSheetId="6">OFFSET(#REF!,,,COUNTA(#REF!)-2,)</definedName>
    <definedName name="Advance_from_customers_1" localSheetId="11">OFFSET(#REF!,,,COUNTA(#REF!)-2,)</definedName>
    <definedName name="Advance_from_customers_1">OFFSET(#REF!,,,COUNTA(#REF!)-2,)</definedName>
    <definedName name="Advance_from_customers_2" localSheetId="37">OFFSET(#REF!,,,COUNTA(#REF!)-2,)</definedName>
    <definedName name="Advance_from_customers_2" localSheetId="23">OFFSET(#REF!,,,COUNTA(#REF!)-2,)</definedName>
    <definedName name="Advance_from_customers_2" localSheetId="6">OFFSET(#REF!,,,COUNTA(#REF!)-2,)</definedName>
    <definedName name="Advance_from_customers_2" localSheetId="11">OFFSET(#REF!,,,COUNTA(#REF!)-2,)</definedName>
    <definedName name="Advance_from_customers_2">OFFSET(#REF!,,,COUNTA(#REF!)-2,)</definedName>
    <definedName name="ae" hidden="1">{#N/A,#N/A,FALSE,"TB";#N/A,#N/A,FALSE,"DR";#N/A,#N/A,FALSE,"AR";#N/A,#N/A,FALSE,"BS";#N/A,#N/A,FALSE,"PL";#N/A,#N/A,FALSE,"NOTES";#N/A,#N/A,FALSE,"NOTES (2)";#N/A,#N/A,FALSE,"NOTES (3)";#N/A,#N/A,FALSE,"DPL";#N/A,#N/A,FALSE,"DPL"}</definedName>
    <definedName name="Æ_²Ä²É¹º" localSheetId="6">#REF!</definedName>
    <definedName name="Æ_²Ä²É¹º" localSheetId="11">#REF!</definedName>
    <definedName name="Æ_²Ä²É¹º">#REF!</definedName>
    <definedName name="Æ_²Ä³É_¾²îÒì" localSheetId="6">#REF!</definedName>
    <definedName name="Æ_²Ä³É_¾²îÒì" localSheetId="11">#REF!</definedName>
    <definedName name="Æ_²Ä³É_¾²îÒì">#REF!</definedName>
    <definedName name="Æ÷²Ä²É¹º" localSheetId="6">#REF!</definedName>
    <definedName name="Æ÷²Ä²É¹º" localSheetId="11">#REF!</definedName>
    <definedName name="Æ÷²Ä²É¹º">#REF!</definedName>
    <definedName name="Æ÷²Ä³É±¾²îÒì" localSheetId="6">#REF!</definedName>
    <definedName name="Æ÷²Ä³É±¾²îÒì" localSheetId="11">#REF!</definedName>
    <definedName name="Æ÷²Ä³É±¾²îÒì">#REF!</definedName>
    <definedName name="AEAFGZ" localSheetId="6">#REF!</definedName>
    <definedName name="AEAFGZ" localSheetId="11">#REF!</definedName>
    <definedName name="AEAFGZ">#REF!</definedName>
    <definedName name="aeatr" hidden="1">{#N/A,#N/A,TRUE,"DIVISION-MTH";"MANUFACTURING",#N/A,TRUE,"MANUF-MTH";#N/A,#N/A,TRUE,"TRADING-MTH";#N/A,#N/A,TRUE,"DIV-COSTS-MTH"}</definedName>
    <definedName name="aeds" hidden="1">{#N/A,#N/A,FALSE,"FE_DRS"}</definedName>
    <definedName name="aeew" hidden="1">{#N/A,#N/A,FALSE,"FE_DRS"}</definedName>
    <definedName name="AEINJ_ARH_E410900" localSheetId="6">#REF!</definedName>
    <definedName name="AEINJ_ARH_E410900" localSheetId="11">#REF!</definedName>
    <definedName name="AEINJ_ARH_E410900">#REF!</definedName>
    <definedName name="AEINJ_ARH_E410910" localSheetId="6">#REF!</definedName>
    <definedName name="AEINJ_ARH_E410910" localSheetId="11">#REF!</definedName>
    <definedName name="AEINJ_ARH_E410910">#REF!</definedName>
    <definedName name="AEINJ_ARH_E410920" localSheetId="6">#REF!</definedName>
    <definedName name="AEINJ_ARH_E410920" localSheetId="11">#REF!</definedName>
    <definedName name="AEINJ_ARH_E410920">#REF!</definedName>
    <definedName name="AEINJ_ARH_E410930" localSheetId="6">#REF!</definedName>
    <definedName name="AEINJ_ARH_E410930" localSheetId="11">#REF!</definedName>
    <definedName name="AEINJ_ARH_E410930">#REF!</definedName>
    <definedName name="AEINJ_ARS_E410900" localSheetId="6">#REF!</definedName>
    <definedName name="AEINJ_ARS_E410900" localSheetId="11">#REF!</definedName>
    <definedName name="AEINJ_ARS_E410900">#REF!</definedName>
    <definedName name="AEINJ_ARS_E410910" localSheetId="6">#REF!</definedName>
    <definedName name="AEINJ_ARS_E410910" localSheetId="11">#REF!</definedName>
    <definedName name="AEINJ_ARS_E410910">#REF!</definedName>
    <definedName name="AEINJ_ARS_E410920" localSheetId="6">#REF!</definedName>
    <definedName name="AEINJ_ARS_E410920" localSheetId="11">#REF!</definedName>
    <definedName name="AEINJ_ARS_E410920">#REF!</definedName>
    <definedName name="AEINJ_ARS_E410930" localSheetId="6">#REF!</definedName>
    <definedName name="AEINJ_ARS_E410930" localSheetId="11">#REF!</definedName>
    <definedName name="AEINJ_ARS_E410930">#REF!</definedName>
    <definedName name="AEINJ_AUS_E410900" localSheetId="6">#REF!</definedName>
    <definedName name="AEINJ_AUS_E410900" localSheetId="11">#REF!</definedName>
    <definedName name="AEINJ_AUS_E410900">#REF!</definedName>
    <definedName name="AEINJ_AUS_E410910" localSheetId="6">#REF!</definedName>
    <definedName name="AEINJ_AUS_E410910" localSheetId="11">#REF!</definedName>
    <definedName name="AEINJ_AUS_E410910">#REF!</definedName>
    <definedName name="AEINJ_AUS_E410920" localSheetId="6">#REF!</definedName>
    <definedName name="AEINJ_AUS_E410920" localSheetId="11">#REF!</definedName>
    <definedName name="AEINJ_AUS_E410920">#REF!</definedName>
    <definedName name="AEINJ_AUS_E410930" localSheetId="6">#REF!</definedName>
    <definedName name="AEINJ_AUS_E410930" localSheetId="11">#REF!</definedName>
    <definedName name="AEINJ_AUS_E410930">#REF!</definedName>
    <definedName name="AEINJ_BELUX_E410900" localSheetId="6">#REF!</definedName>
    <definedName name="AEINJ_BELUX_E410900" localSheetId="11">#REF!</definedName>
    <definedName name="AEINJ_BELUX_E410900">#REF!</definedName>
    <definedName name="AEINJ_BELUX_E410910" localSheetId="6">#REF!</definedName>
    <definedName name="AEINJ_BELUX_E410910" localSheetId="11">#REF!</definedName>
    <definedName name="AEINJ_BELUX_E410910">#REF!</definedName>
    <definedName name="AEINJ_BELUX_E410920" localSheetId="6">#REF!</definedName>
    <definedName name="AEINJ_BELUX_E410920" localSheetId="11">#REF!</definedName>
    <definedName name="AEINJ_BELUX_E410920">#REF!</definedName>
    <definedName name="AEINJ_BELUX_E410930" localSheetId="6">#REF!</definedName>
    <definedName name="AEINJ_BELUX_E410930" localSheetId="11">#REF!</definedName>
    <definedName name="AEINJ_BELUX_E410930">#REF!</definedName>
    <definedName name="AEINJ_BRL_E410900" localSheetId="6">#REF!</definedName>
    <definedName name="AEINJ_BRL_E410900" localSheetId="11">#REF!</definedName>
    <definedName name="AEINJ_BRL_E410900">#REF!</definedName>
    <definedName name="AEINJ_BRL_E410910" localSheetId="6">#REF!</definedName>
    <definedName name="AEINJ_BRL_E410910" localSheetId="11">#REF!</definedName>
    <definedName name="AEINJ_BRL_E410910">#REF!</definedName>
    <definedName name="AEINJ_BRL_E410920" localSheetId="6">#REF!</definedName>
    <definedName name="AEINJ_BRL_E410920" localSheetId="11">#REF!</definedName>
    <definedName name="AEINJ_BRL_E410920">#REF!</definedName>
    <definedName name="AEINJ_BRL_E410930" localSheetId="6">#REF!</definedName>
    <definedName name="AEINJ_BRL_E410930" localSheetId="11">#REF!</definedName>
    <definedName name="AEINJ_BRL_E410930">#REF!</definedName>
    <definedName name="AEINJ_CDN_E410900" localSheetId="6">#REF!</definedName>
    <definedName name="AEINJ_CDN_E410900" localSheetId="11">#REF!</definedName>
    <definedName name="AEINJ_CDN_E410900">#REF!</definedName>
    <definedName name="AEINJ_CDN_E410910" localSheetId="6">#REF!</definedName>
    <definedName name="AEINJ_CDN_E410910" localSheetId="11">#REF!</definedName>
    <definedName name="AEINJ_CDN_E410910">#REF!</definedName>
    <definedName name="AEINJ_CDN_E410920" localSheetId="6">#REF!</definedName>
    <definedName name="AEINJ_CDN_E410920" localSheetId="11">#REF!</definedName>
    <definedName name="AEINJ_CDN_E410920">#REF!</definedName>
    <definedName name="AEINJ_CDN_E410930" localSheetId="6">#REF!</definedName>
    <definedName name="AEINJ_CDN_E410930" localSheetId="11">#REF!</definedName>
    <definedName name="AEINJ_CDN_E410930">#REF!</definedName>
    <definedName name="AEINJ_CH_E410900" localSheetId="6">#REF!</definedName>
    <definedName name="AEINJ_CH_E410900" localSheetId="11">#REF!</definedName>
    <definedName name="AEINJ_CH_E410900">#REF!</definedName>
    <definedName name="AEINJ_CH_E410910" localSheetId="6">#REF!</definedName>
    <definedName name="AEINJ_CH_E410910" localSheetId="11">#REF!</definedName>
    <definedName name="AEINJ_CH_E410910">#REF!</definedName>
    <definedName name="AEINJ_CH_E410920" localSheetId="6">#REF!</definedName>
    <definedName name="AEINJ_CH_E410920" localSheetId="11">#REF!</definedName>
    <definedName name="AEINJ_CH_E410920">#REF!</definedName>
    <definedName name="AEINJ_CH_E410930" localSheetId="6">#REF!</definedName>
    <definedName name="AEINJ_CH_E410930" localSheetId="11">#REF!</definedName>
    <definedName name="AEINJ_CH_E410930">#REF!</definedName>
    <definedName name="AEINJ_CHN_E410900" localSheetId="6">#REF!</definedName>
    <definedName name="AEINJ_CHN_E410900" localSheetId="11">#REF!</definedName>
    <definedName name="AEINJ_CHN_E410900">#REF!</definedName>
    <definedName name="AEINJ_CHN_E410910" localSheetId="6">#REF!</definedName>
    <definedName name="AEINJ_CHN_E410910" localSheetId="11">#REF!</definedName>
    <definedName name="AEINJ_CHN_E410910">#REF!</definedName>
    <definedName name="AEINJ_CHN_E410920" localSheetId="6">#REF!</definedName>
    <definedName name="AEINJ_CHN_E410920" localSheetId="11">#REF!</definedName>
    <definedName name="AEINJ_CHN_E410920">#REF!</definedName>
    <definedName name="AEINJ_CHN_E410930" localSheetId="6">#REF!</definedName>
    <definedName name="AEINJ_CHN_E410930" localSheetId="11">#REF!</definedName>
    <definedName name="AEINJ_CHN_E410930">#REF!</definedName>
    <definedName name="AEINJ_CLP_E410900" localSheetId="6">#REF!</definedName>
    <definedName name="AEINJ_CLP_E410900" localSheetId="11">#REF!</definedName>
    <definedName name="AEINJ_CLP_E410900">#REF!</definedName>
    <definedName name="AEINJ_CLP_E410910" localSheetId="6">#REF!</definedName>
    <definedName name="AEINJ_CLP_E410910" localSheetId="11">#REF!</definedName>
    <definedName name="AEINJ_CLP_E410910">#REF!</definedName>
    <definedName name="AEINJ_CLP_E410920" localSheetId="6">#REF!</definedName>
    <definedName name="AEINJ_CLP_E410920" localSheetId="11">#REF!</definedName>
    <definedName name="AEINJ_CLP_E410920">#REF!</definedName>
    <definedName name="AEINJ_CLP_E410930" localSheetId="6">#REF!</definedName>
    <definedName name="AEINJ_CLP_E410930" localSheetId="11">#REF!</definedName>
    <definedName name="AEINJ_CLP_E410930">#REF!</definedName>
    <definedName name="AEINJ_COP_E410900" localSheetId="6">#REF!</definedName>
    <definedName name="AEINJ_COP_E410900" localSheetId="11">#REF!</definedName>
    <definedName name="AEINJ_COP_E410900">#REF!</definedName>
    <definedName name="AEINJ_COP_E410910" localSheetId="6">#REF!</definedName>
    <definedName name="AEINJ_COP_E410910" localSheetId="11">#REF!</definedName>
    <definedName name="AEINJ_COP_E410910">#REF!</definedName>
    <definedName name="AEINJ_COP_E410920" localSheetId="6">#REF!</definedName>
    <definedName name="AEINJ_COP_E410920" localSheetId="11">#REF!</definedName>
    <definedName name="AEINJ_COP_E410920">#REF!</definedName>
    <definedName name="AEINJ_COP_E410930" localSheetId="6">#REF!</definedName>
    <definedName name="AEINJ_COP_E410930" localSheetId="11">#REF!</definedName>
    <definedName name="AEINJ_COP_E410930">#REF!</definedName>
    <definedName name="AEINJ_CSR_E410900" localSheetId="6">#REF!</definedName>
    <definedName name="AEINJ_CSR_E410900" localSheetId="11">#REF!</definedName>
    <definedName name="AEINJ_CSR_E410900">#REF!</definedName>
    <definedName name="AEINJ_CSR_E410910" localSheetId="6">#REF!</definedName>
    <definedName name="AEINJ_CSR_E410910" localSheetId="11">#REF!</definedName>
    <definedName name="AEINJ_CSR_E410910">#REF!</definedName>
    <definedName name="AEINJ_CSR_E410920" localSheetId="6">#REF!</definedName>
    <definedName name="AEINJ_CSR_E410920" localSheetId="11">#REF!</definedName>
    <definedName name="AEINJ_CSR_E410920">#REF!</definedName>
    <definedName name="AEINJ_CSR_E410930" localSheetId="6">#REF!</definedName>
    <definedName name="AEINJ_CSR_E410930" localSheetId="11">#REF!</definedName>
    <definedName name="AEINJ_CSR_E410930">#REF!</definedName>
    <definedName name="AEINJ_CSZ_E410900" localSheetId="6">#REF!</definedName>
    <definedName name="AEINJ_CSZ_E410900" localSheetId="11">#REF!</definedName>
    <definedName name="AEINJ_CSZ_E410900">#REF!</definedName>
    <definedName name="AEINJ_CSZ_E410910" localSheetId="6">#REF!</definedName>
    <definedName name="AEINJ_CSZ_E410910" localSheetId="11">#REF!</definedName>
    <definedName name="AEINJ_CSZ_E410910">#REF!</definedName>
    <definedName name="AEINJ_CSZ_E410920" localSheetId="6">#REF!</definedName>
    <definedName name="AEINJ_CSZ_E410920" localSheetId="11">#REF!</definedName>
    <definedName name="AEINJ_CSZ_E410920">#REF!</definedName>
    <definedName name="AEINJ_CSZ_E410930" localSheetId="6">#REF!</definedName>
    <definedName name="AEINJ_CSZ_E410930" localSheetId="11">#REF!</definedName>
    <definedName name="AEINJ_CSZ_E410930">#REF!</definedName>
    <definedName name="AEINJ_DEU_E410900" localSheetId="6">#REF!</definedName>
    <definedName name="AEINJ_DEU_E410900" localSheetId="11">#REF!</definedName>
    <definedName name="AEINJ_DEU_E410900">#REF!</definedName>
    <definedName name="AEINJ_DEU_E410910" localSheetId="6">#REF!</definedName>
    <definedName name="AEINJ_DEU_E410910" localSheetId="11">#REF!</definedName>
    <definedName name="AEINJ_DEU_E410910">#REF!</definedName>
    <definedName name="AEINJ_DEU_E410920" localSheetId="6">#REF!</definedName>
    <definedName name="AEINJ_DEU_E410920" localSheetId="11">#REF!</definedName>
    <definedName name="AEINJ_DEU_E410920">#REF!</definedName>
    <definedName name="AEINJ_DEU_E410930" localSheetId="6">#REF!</definedName>
    <definedName name="AEINJ_DEU_E410930" localSheetId="11">#REF!</definedName>
    <definedName name="AEINJ_DEU_E410930">#REF!</definedName>
    <definedName name="AEINJ_DMK_E410900" localSheetId="6">#REF!</definedName>
    <definedName name="AEINJ_DMK_E410900" localSheetId="11">#REF!</definedName>
    <definedName name="AEINJ_DMK_E410900">#REF!</definedName>
    <definedName name="AEINJ_DMK_E410910" localSheetId="6">#REF!</definedName>
    <definedName name="AEINJ_DMK_E410910" localSheetId="11">#REF!</definedName>
    <definedName name="AEINJ_DMK_E410910">#REF!</definedName>
    <definedName name="AEINJ_DMK_E410920" localSheetId="6">#REF!</definedName>
    <definedName name="AEINJ_DMK_E410920" localSheetId="11">#REF!</definedName>
    <definedName name="AEINJ_DMK_E410920">#REF!</definedName>
    <definedName name="AEINJ_DMK_E410930" localSheetId="6">#REF!</definedName>
    <definedName name="AEINJ_DMK_E410930" localSheetId="11">#REF!</definedName>
    <definedName name="AEINJ_DMK_E410930">#REF!</definedName>
    <definedName name="AEINJ_EGP_E410900" localSheetId="6">#REF!</definedName>
    <definedName name="AEINJ_EGP_E410900" localSheetId="11">#REF!</definedName>
    <definedName name="AEINJ_EGP_E410900">#REF!</definedName>
    <definedName name="AEINJ_EGP_E410910" localSheetId="6">#REF!</definedName>
    <definedName name="AEINJ_EGP_E410910" localSheetId="11">#REF!</definedName>
    <definedName name="AEINJ_EGP_E410910">#REF!</definedName>
    <definedName name="AEINJ_EGP_E410920" localSheetId="6">#REF!</definedName>
    <definedName name="AEINJ_EGP_E410920" localSheetId="11">#REF!</definedName>
    <definedName name="AEINJ_EGP_E410920">#REF!</definedName>
    <definedName name="AEINJ_EGP_E410930" localSheetId="6">#REF!</definedName>
    <definedName name="AEINJ_EGP_E410930" localSheetId="11">#REF!</definedName>
    <definedName name="AEINJ_EGP_E410930">#REF!</definedName>
    <definedName name="AEINJ_ESP_E410900" localSheetId="6">#REF!</definedName>
    <definedName name="AEINJ_ESP_E410900" localSheetId="11">#REF!</definedName>
    <definedName name="AEINJ_ESP_E410900">#REF!</definedName>
    <definedName name="AEINJ_ESP_E410910" localSheetId="6">#REF!</definedName>
    <definedName name="AEINJ_ESP_E410910" localSheetId="11">#REF!</definedName>
    <definedName name="AEINJ_ESP_E410910">#REF!</definedName>
    <definedName name="AEINJ_ESP_E410920" localSheetId="6">#REF!</definedName>
    <definedName name="AEINJ_ESP_E410920" localSheetId="11">#REF!</definedName>
    <definedName name="AEINJ_ESP_E410920">#REF!</definedName>
    <definedName name="AEINJ_ESP_E410930" localSheetId="6">#REF!</definedName>
    <definedName name="AEINJ_ESP_E410930" localSheetId="11">#REF!</definedName>
    <definedName name="AEINJ_ESP_E410930">#REF!</definedName>
    <definedName name="AEINJ_ESP_UEGGE" localSheetId="6">#REF!</definedName>
    <definedName name="AEINJ_ESP_UEGGE" localSheetId="11">#REF!</definedName>
    <definedName name="AEINJ_ESP_UEGGE">#REF!</definedName>
    <definedName name="AEINJ_EUL_E410900" localSheetId="6">#REF!</definedName>
    <definedName name="AEINJ_EUL_E410900" localSheetId="11">#REF!</definedName>
    <definedName name="AEINJ_EUL_E410900">#REF!</definedName>
    <definedName name="AEINJ_EUL_E410910" localSheetId="6">#REF!</definedName>
    <definedName name="AEINJ_EUL_E410910" localSheetId="11">#REF!</definedName>
    <definedName name="AEINJ_EUL_E410910">#REF!</definedName>
    <definedName name="AEINJ_EUL_E410920" localSheetId="6">#REF!</definedName>
    <definedName name="AEINJ_EUL_E410920" localSheetId="11">#REF!</definedName>
    <definedName name="AEINJ_EUL_E410920">#REF!</definedName>
    <definedName name="AEINJ_EUL_E410930" localSheetId="6">#REF!</definedName>
    <definedName name="AEINJ_EUL_E410930" localSheetId="11">#REF!</definedName>
    <definedName name="AEINJ_EUL_E410930">#REF!</definedName>
    <definedName name="AEINJ_EUROPA_E410900" localSheetId="6">#REF!</definedName>
    <definedName name="AEINJ_EUROPA_E410900" localSheetId="11">#REF!</definedName>
    <definedName name="AEINJ_EUROPA_E410900">#REF!</definedName>
    <definedName name="AEINJ_EUROPA_E410910" localSheetId="6">#REF!</definedName>
    <definedName name="AEINJ_EUROPA_E410910" localSheetId="11">#REF!</definedName>
    <definedName name="AEINJ_EUROPA_E410910">#REF!</definedName>
    <definedName name="AEINJ_EUROPA_E410920" localSheetId="6">#REF!</definedName>
    <definedName name="AEINJ_EUROPA_E410920" localSheetId="11">#REF!</definedName>
    <definedName name="AEINJ_EUROPA_E410920">#REF!</definedName>
    <definedName name="AEINJ_EUROPA_E410930" localSheetId="6">#REF!</definedName>
    <definedName name="AEINJ_EUROPA_E410930" localSheetId="11">#REF!</definedName>
    <definedName name="AEINJ_EUROPA_E410930">#REF!</definedName>
    <definedName name="AEINJ_FRA_E410900" localSheetId="6">#REF!</definedName>
    <definedName name="AEINJ_FRA_E410900" localSheetId="11">#REF!</definedName>
    <definedName name="AEINJ_FRA_E410900">#REF!</definedName>
    <definedName name="AEINJ_FRA_E410910" localSheetId="6">#REF!</definedName>
    <definedName name="AEINJ_FRA_E410910" localSheetId="11">#REF!</definedName>
    <definedName name="AEINJ_FRA_E410910">#REF!</definedName>
    <definedName name="AEINJ_FRA_E410920" localSheetId="6">#REF!</definedName>
    <definedName name="AEINJ_FRA_E410920" localSheetId="11">#REF!</definedName>
    <definedName name="AEINJ_FRA_E410920">#REF!</definedName>
    <definedName name="AEINJ_FRA_E410930" localSheetId="6">#REF!</definedName>
    <definedName name="AEINJ_FRA_E410930" localSheetId="11">#REF!</definedName>
    <definedName name="AEINJ_FRA_E410930">#REF!</definedName>
    <definedName name="AEINJ_GB_E410900" localSheetId="6">#REF!</definedName>
    <definedName name="AEINJ_GB_E410900" localSheetId="11">#REF!</definedName>
    <definedName name="AEINJ_GB_E410900">#REF!</definedName>
    <definedName name="AEINJ_GB_E410910" localSheetId="6">#REF!</definedName>
    <definedName name="AEINJ_GB_E410910" localSheetId="11">#REF!</definedName>
    <definedName name="AEINJ_GB_E410910">#REF!</definedName>
    <definedName name="AEINJ_GB_E410920" localSheetId="6">#REF!</definedName>
    <definedName name="AEINJ_GB_E410920" localSheetId="11">#REF!</definedName>
    <definedName name="AEINJ_GB_E410920">#REF!</definedName>
    <definedName name="AEINJ_GB_E410930" localSheetId="6">#REF!</definedName>
    <definedName name="AEINJ_GB_E410930" localSheetId="11">#REF!</definedName>
    <definedName name="AEINJ_GB_E410930">#REF!</definedName>
    <definedName name="AEINJ_GES_E410900" localSheetId="6">#REF!</definedName>
    <definedName name="AEINJ_GES_E410900" localSheetId="11">#REF!</definedName>
    <definedName name="AEINJ_GES_E410900">#REF!</definedName>
    <definedName name="AEINJ_GES_E410910" localSheetId="6">#REF!</definedName>
    <definedName name="AEINJ_GES_E410910" localSheetId="11">#REF!</definedName>
    <definedName name="AEINJ_GES_E410910">#REF!</definedName>
    <definedName name="AEINJ_GES_E410920" localSheetId="6">#REF!</definedName>
    <definedName name="AEINJ_GES_E410920" localSheetId="11">#REF!</definedName>
    <definedName name="AEINJ_GES_E410920">#REF!</definedName>
    <definedName name="AEINJ_GES_E410930" localSheetId="6">#REF!</definedName>
    <definedName name="AEINJ_GES_E410930" localSheetId="11">#REF!</definedName>
    <definedName name="AEINJ_GES_E410930">#REF!</definedName>
    <definedName name="AEINJ_GRL_E410900" localSheetId="6">#REF!</definedName>
    <definedName name="AEINJ_GRL_E410900" localSheetId="11">#REF!</definedName>
    <definedName name="AEINJ_GRL_E410900">#REF!</definedName>
    <definedName name="AEINJ_GRL_E410910" localSheetId="6">#REF!</definedName>
    <definedName name="AEINJ_GRL_E410910" localSheetId="11">#REF!</definedName>
    <definedName name="AEINJ_GRL_E410910">#REF!</definedName>
    <definedName name="AEINJ_GRL_E410920" localSheetId="6">#REF!</definedName>
    <definedName name="AEINJ_GRL_E410920" localSheetId="11">#REF!</definedName>
    <definedName name="AEINJ_GRL_E410920">#REF!</definedName>
    <definedName name="AEINJ_GRL_E410930" localSheetId="6">#REF!</definedName>
    <definedName name="AEINJ_GRL_E410930" localSheetId="11">#REF!</definedName>
    <definedName name="AEINJ_GRL_E410930">#REF!</definedName>
    <definedName name="AEINJ_HKD_E410900" localSheetId="6">#REF!</definedName>
    <definedName name="AEINJ_HKD_E410900" localSheetId="11">#REF!</definedName>
    <definedName name="AEINJ_HKD_E410900">#REF!</definedName>
    <definedName name="AEINJ_HKD_E410910" localSheetId="6">#REF!</definedName>
    <definedName name="AEINJ_HKD_E410910" localSheetId="11">#REF!</definedName>
    <definedName name="AEINJ_HKD_E410910">#REF!</definedName>
    <definedName name="AEINJ_HKD_E410920" localSheetId="6">#REF!</definedName>
    <definedName name="AEINJ_HKD_E410920" localSheetId="11">#REF!</definedName>
    <definedName name="AEINJ_HKD_E410920">#REF!</definedName>
    <definedName name="AEINJ_HKD_E410930" localSheetId="6">#REF!</definedName>
    <definedName name="AEINJ_HKD_E410930" localSheetId="11">#REF!</definedName>
    <definedName name="AEINJ_HKD_E410930">#REF!</definedName>
    <definedName name="AEINJ_HRK_E410900" localSheetId="6">#REF!</definedName>
    <definedName name="AEINJ_HRK_E410900" localSheetId="11">#REF!</definedName>
    <definedName name="AEINJ_HRK_E410900">#REF!</definedName>
    <definedName name="AEINJ_HRK_E410910" localSheetId="6">#REF!</definedName>
    <definedName name="AEINJ_HRK_E410910" localSheetId="11">#REF!</definedName>
    <definedName name="AEINJ_HRK_E410910">#REF!</definedName>
    <definedName name="AEINJ_HRK_E410920" localSheetId="6">#REF!</definedName>
    <definedName name="AEINJ_HRK_E410920" localSheetId="11">#REF!</definedName>
    <definedName name="AEINJ_HRK_E410920">#REF!</definedName>
    <definedName name="AEINJ_HRK_E410930" localSheetId="6">#REF!</definedName>
    <definedName name="AEINJ_HRK_E410930" localSheetId="11">#REF!</definedName>
    <definedName name="AEINJ_HRK_E410930">#REF!</definedName>
    <definedName name="AEINJ_HUN_E410900" localSheetId="6">#REF!</definedName>
    <definedName name="AEINJ_HUN_E410900" localSheetId="11">#REF!</definedName>
    <definedName name="AEINJ_HUN_E410900">#REF!</definedName>
    <definedName name="AEINJ_HUN_E410910" localSheetId="6">#REF!</definedName>
    <definedName name="AEINJ_HUN_E410910" localSheetId="11">#REF!</definedName>
    <definedName name="AEINJ_HUN_E410910">#REF!</definedName>
    <definedName name="AEINJ_HUN_E410920" localSheetId="6">#REF!</definedName>
    <definedName name="AEINJ_HUN_E410920" localSheetId="11">#REF!</definedName>
    <definedName name="AEINJ_HUN_E410920">#REF!</definedName>
    <definedName name="AEINJ_HUN_E410930" localSheetId="6">#REF!</definedName>
    <definedName name="AEINJ_HUN_E410930" localSheetId="11">#REF!</definedName>
    <definedName name="AEINJ_HUN_E410930">#REF!</definedName>
    <definedName name="AEINJ_ILS_E410900" localSheetId="6">#REF!</definedName>
    <definedName name="AEINJ_ILS_E410900" localSheetId="11">#REF!</definedName>
    <definedName name="AEINJ_ILS_E410900">#REF!</definedName>
    <definedName name="AEINJ_ILS_E410910" localSheetId="6">#REF!</definedName>
    <definedName name="AEINJ_ILS_E410910" localSheetId="11">#REF!</definedName>
    <definedName name="AEINJ_ILS_E410910">#REF!</definedName>
    <definedName name="AEINJ_ILS_E410920" localSheetId="6">#REF!</definedName>
    <definedName name="AEINJ_ILS_E410920" localSheetId="11">#REF!</definedName>
    <definedName name="AEINJ_ILS_E410920">#REF!</definedName>
    <definedName name="AEINJ_ILS_E410930" localSheetId="6">#REF!</definedName>
    <definedName name="AEINJ_ILS_E410930" localSheetId="11">#REF!</definedName>
    <definedName name="AEINJ_ILS_E410930">#REF!</definedName>
    <definedName name="AEINJ_INR_E410900" localSheetId="6">#REF!</definedName>
    <definedName name="AEINJ_INR_E410900" localSheetId="11">#REF!</definedName>
    <definedName name="AEINJ_INR_E410900">#REF!</definedName>
    <definedName name="AEINJ_INR_E410910" localSheetId="6">#REF!</definedName>
    <definedName name="AEINJ_INR_E410910" localSheetId="11">#REF!</definedName>
    <definedName name="AEINJ_INR_E410910">#REF!</definedName>
    <definedName name="AEINJ_INR_E410920" localSheetId="6">#REF!</definedName>
    <definedName name="AEINJ_INR_E410920" localSheetId="11">#REF!</definedName>
    <definedName name="AEINJ_INR_E410920">#REF!</definedName>
    <definedName name="AEINJ_INR_E410930" localSheetId="6">#REF!</definedName>
    <definedName name="AEINJ_INR_E410930" localSheetId="11">#REF!</definedName>
    <definedName name="AEINJ_INR_E410930">#REF!</definedName>
    <definedName name="AEINJ_IRL_E410900" localSheetId="6">#REF!</definedName>
    <definedName name="AEINJ_IRL_E410900" localSheetId="11">#REF!</definedName>
    <definedName name="AEINJ_IRL_E410900">#REF!</definedName>
    <definedName name="AEINJ_IRL_E410910" localSheetId="6">#REF!</definedName>
    <definedName name="AEINJ_IRL_E410910" localSheetId="11">#REF!</definedName>
    <definedName name="AEINJ_IRL_E410910">#REF!</definedName>
    <definedName name="AEINJ_IRL_E410920" localSheetId="6">#REF!</definedName>
    <definedName name="AEINJ_IRL_E410920" localSheetId="11">#REF!</definedName>
    <definedName name="AEINJ_IRL_E410920">#REF!</definedName>
    <definedName name="AEINJ_IRL_E410930" localSheetId="6">#REF!</definedName>
    <definedName name="AEINJ_IRL_E410930" localSheetId="11">#REF!</definedName>
    <definedName name="AEINJ_IRL_E410930">#REF!</definedName>
    <definedName name="AEINJ_ITL_E410900" localSheetId="6">#REF!</definedName>
    <definedName name="AEINJ_ITL_E410900" localSheetId="11">#REF!</definedName>
    <definedName name="AEINJ_ITL_E410900">#REF!</definedName>
    <definedName name="AEINJ_ITL_E410910" localSheetId="6">#REF!</definedName>
    <definedName name="AEINJ_ITL_E410910" localSheetId="11">#REF!</definedName>
    <definedName name="AEINJ_ITL_E410910">#REF!</definedName>
    <definedName name="AEINJ_ITL_E410920" localSheetId="6">#REF!</definedName>
    <definedName name="AEINJ_ITL_E410920" localSheetId="11">#REF!</definedName>
    <definedName name="AEINJ_ITL_E410920">#REF!</definedName>
    <definedName name="AEINJ_ITL_E410930" localSheetId="6">#REF!</definedName>
    <definedName name="AEINJ_ITL_E410930" localSheetId="11">#REF!</definedName>
    <definedName name="AEINJ_ITL_E410930">#REF!</definedName>
    <definedName name="AEINJ_JPN_E410900" localSheetId="6">#REF!</definedName>
    <definedName name="AEINJ_JPN_E410900" localSheetId="11">#REF!</definedName>
    <definedName name="AEINJ_JPN_E410900">#REF!</definedName>
    <definedName name="AEINJ_JPN_E410910" localSheetId="6">#REF!</definedName>
    <definedName name="AEINJ_JPN_E410910" localSheetId="11">#REF!</definedName>
    <definedName name="AEINJ_JPN_E410910">#REF!</definedName>
    <definedName name="AEINJ_JPN_E410920" localSheetId="6">#REF!</definedName>
    <definedName name="AEINJ_JPN_E410920" localSheetId="11">#REF!</definedName>
    <definedName name="AEINJ_JPN_E410920">#REF!</definedName>
    <definedName name="AEINJ_JPN_E410930" localSheetId="6">#REF!</definedName>
    <definedName name="AEINJ_JPN_E410930" localSheetId="11">#REF!</definedName>
    <definedName name="AEINJ_JPN_E410930">#REF!</definedName>
    <definedName name="AEINJ_KRW_E410900" localSheetId="6">#REF!</definedName>
    <definedName name="AEINJ_KRW_E410900" localSheetId="11">#REF!</definedName>
    <definedName name="AEINJ_KRW_E410900">#REF!</definedName>
    <definedName name="AEINJ_KRW_E410910" localSheetId="6">#REF!</definedName>
    <definedName name="AEINJ_KRW_E410910" localSheetId="11">#REF!</definedName>
    <definedName name="AEINJ_KRW_E410910">#REF!</definedName>
    <definedName name="AEINJ_KRW_E410920" localSheetId="6">#REF!</definedName>
    <definedName name="AEINJ_KRW_E410920" localSheetId="11">#REF!</definedName>
    <definedName name="AEINJ_KRW_E410920">#REF!</definedName>
    <definedName name="AEINJ_KRW_E410930" localSheetId="6">#REF!</definedName>
    <definedName name="AEINJ_KRW_E410930" localSheetId="11">#REF!</definedName>
    <definedName name="AEINJ_KRW_E410930">#REF!</definedName>
    <definedName name="AEINJ_MAD_E410900" localSheetId="6">#REF!</definedName>
    <definedName name="AEINJ_MAD_E410900" localSheetId="11">#REF!</definedName>
    <definedName name="AEINJ_MAD_E410900">#REF!</definedName>
    <definedName name="AEINJ_MAD_E410910" localSheetId="6">#REF!</definedName>
    <definedName name="AEINJ_MAD_E410910" localSheetId="11">#REF!</definedName>
    <definedName name="AEINJ_MAD_E410910">#REF!</definedName>
    <definedName name="AEINJ_MAD_E410920" localSheetId="6">#REF!</definedName>
    <definedName name="AEINJ_MAD_E410920" localSheetId="11">#REF!</definedName>
    <definedName name="AEINJ_MAD_E410920">#REF!</definedName>
    <definedName name="AEINJ_MAD_E410930" localSheetId="6">#REF!</definedName>
    <definedName name="AEINJ_MAD_E410930" localSheetId="11">#REF!</definedName>
    <definedName name="AEINJ_MAD_E410930">#REF!</definedName>
    <definedName name="AEINJ_MXN_E410900" localSheetId="6">#REF!</definedName>
    <definedName name="AEINJ_MXN_E410900" localSheetId="11">#REF!</definedName>
    <definedName name="AEINJ_MXN_E410900">#REF!</definedName>
    <definedName name="AEINJ_MXN_E410910" localSheetId="6">#REF!</definedName>
    <definedName name="AEINJ_MXN_E410910" localSheetId="11">#REF!</definedName>
    <definedName name="AEINJ_MXN_E410910">#REF!</definedName>
    <definedName name="AEINJ_MXN_E410920" localSheetId="6">#REF!</definedName>
    <definedName name="AEINJ_MXN_E410920" localSheetId="11">#REF!</definedName>
    <definedName name="AEINJ_MXN_E410920">#REF!</definedName>
    <definedName name="AEINJ_MXN_E410930" localSheetId="6">#REF!</definedName>
    <definedName name="AEINJ_MXN_E410930" localSheetId="11">#REF!</definedName>
    <definedName name="AEINJ_MXN_E410930">#REF!</definedName>
    <definedName name="AEINJ_MYR_E410900" localSheetId="6">#REF!</definedName>
    <definedName name="AEINJ_MYR_E410900" localSheetId="11">#REF!</definedName>
    <definedName name="AEINJ_MYR_E410900">#REF!</definedName>
    <definedName name="AEINJ_MYR_E410910" localSheetId="6">#REF!</definedName>
    <definedName name="AEINJ_MYR_E410910" localSheetId="11">#REF!</definedName>
    <definedName name="AEINJ_MYR_E410910">#REF!</definedName>
    <definedName name="AEINJ_MYR_E410920" localSheetId="6">#REF!</definedName>
    <definedName name="AEINJ_MYR_E410920" localSheetId="11">#REF!</definedName>
    <definedName name="AEINJ_MYR_E410920">#REF!</definedName>
    <definedName name="AEINJ_MYR_E410930" localSheetId="6">#REF!</definedName>
    <definedName name="AEINJ_MYR_E410930" localSheetId="11">#REF!</definedName>
    <definedName name="AEINJ_MYR_E410930">#REF!</definedName>
    <definedName name="AEINJ_NBL_E410900" localSheetId="6">#REF!</definedName>
    <definedName name="AEINJ_NBL_E410900" localSheetId="11">#REF!</definedName>
    <definedName name="AEINJ_NBL_E410900">#REF!</definedName>
    <definedName name="AEINJ_NBL_E410910" localSheetId="6">#REF!</definedName>
    <definedName name="AEINJ_NBL_E410910" localSheetId="11">#REF!</definedName>
    <definedName name="AEINJ_NBL_E410910">#REF!</definedName>
    <definedName name="AEINJ_NBL_E410920" localSheetId="6">#REF!</definedName>
    <definedName name="AEINJ_NBL_E410920" localSheetId="11">#REF!</definedName>
    <definedName name="AEINJ_NBL_E410920">#REF!</definedName>
    <definedName name="AEINJ_NBL_E410930" localSheetId="6">#REF!</definedName>
    <definedName name="AEINJ_NBL_E410930" localSheetId="11">#REF!</definedName>
    <definedName name="AEINJ_NBL_E410930">#REF!</definedName>
    <definedName name="AEINJ_NLD_E410900" localSheetId="6">#REF!</definedName>
    <definedName name="AEINJ_NLD_E410900" localSheetId="11">#REF!</definedName>
    <definedName name="AEINJ_NLD_E410900">#REF!</definedName>
    <definedName name="AEINJ_NLD_E410910" localSheetId="6">#REF!</definedName>
    <definedName name="AEINJ_NLD_E410910" localSheetId="11">#REF!</definedName>
    <definedName name="AEINJ_NLD_E410910">#REF!</definedName>
    <definedName name="AEINJ_NLD_E410920" localSheetId="6">#REF!</definedName>
    <definedName name="AEINJ_NLD_E410920" localSheetId="11">#REF!</definedName>
    <definedName name="AEINJ_NLD_E410920">#REF!</definedName>
    <definedName name="AEINJ_NLD_E410930" localSheetId="6">#REF!</definedName>
    <definedName name="AEINJ_NLD_E410930" localSheetId="11">#REF!</definedName>
    <definedName name="AEINJ_NLD_E410930">#REF!</definedName>
    <definedName name="AEINJ_NOR_E410900" localSheetId="6">#REF!</definedName>
    <definedName name="AEINJ_NOR_E410900" localSheetId="11">#REF!</definedName>
    <definedName name="AEINJ_NOR_E410900">#REF!</definedName>
    <definedName name="AEINJ_NOR_E410910" localSheetId="6">#REF!</definedName>
    <definedName name="AEINJ_NOR_E410910" localSheetId="11">#REF!</definedName>
    <definedName name="AEINJ_NOR_E410910">#REF!</definedName>
    <definedName name="AEINJ_NOR_E410920" localSheetId="6">#REF!</definedName>
    <definedName name="AEINJ_NOR_E410920" localSheetId="11">#REF!</definedName>
    <definedName name="AEINJ_NOR_E410920">#REF!</definedName>
    <definedName name="AEINJ_NOR_E410930" localSheetId="6">#REF!</definedName>
    <definedName name="AEINJ_NOR_E410930" localSheetId="11">#REF!</definedName>
    <definedName name="AEINJ_NOR_E410930">#REF!</definedName>
    <definedName name="AEINJ_OAC_E410900" localSheetId="6">#REF!</definedName>
    <definedName name="AEINJ_OAC_E410900" localSheetId="11">#REF!</definedName>
    <definedName name="AEINJ_OAC_E410900">#REF!</definedName>
    <definedName name="AEINJ_OAC_E410910" localSheetId="6">#REF!</definedName>
    <definedName name="AEINJ_OAC_E410910" localSheetId="11">#REF!</definedName>
    <definedName name="AEINJ_OAC_E410910">#REF!</definedName>
    <definedName name="AEINJ_OAC_E410920" localSheetId="6">#REF!</definedName>
    <definedName name="AEINJ_OAC_E410920" localSheetId="11">#REF!</definedName>
    <definedName name="AEINJ_OAC_E410920">#REF!</definedName>
    <definedName name="AEINJ_OAC_E410930" localSheetId="6">#REF!</definedName>
    <definedName name="AEINJ_OAC_E410930" localSheetId="11">#REF!</definedName>
    <definedName name="AEINJ_OAC_E410930">#REF!</definedName>
    <definedName name="AEINJ_OAD_E410900" localSheetId="6">#REF!</definedName>
    <definedName name="AEINJ_OAD_E410900" localSheetId="11">#REF!</definedName>
    <definedName name="AEINJ_OAD_E410900">#REF!</definedName>
    <definedName name="AEINJ_OAD_E410910" localSheetId="6">#REF!</definedName>
    <definedName name="AEINJ_OAD_E410910" localSheetId="11">#REF!</definedName>
    <definedName name="AEINJ_OAD_E410910">#REF!</definedName>
    <definedName name="AEINJ_OAD_E410920" localSheetId="6">#REF!</definedName>
    <definedName name="AEINJ_OAD_E410920" localSheetId="11">#REF!</definedName>
    <definedName name="AEINJ_OAD_E410920">#REF!</definedName>
    <definedName name="AEINJ_OAD_E410930" localSheetId="6">#REF!</definedName>
    <definedName name="AEINJ_OAD_E410930" localSheetId="11">#REF!</definedName>
    <definedName name="AEINJ_OAD_E410930">#REF!</definedName>
    <definedName name="AEINJ_OAL_E410900" localSheetId="6">#REF!</definedName>
    <definedName name="AEINJ_OAL_E410900" localSheetId="11">#REF!</definedName>
    <definedName name="AEINJ_OAL_E410900">#REF!</definedName>
    <definedName name="AEINJ_OAL_E410910" localSheetId="6">#REF!</definedName>
    <definedName name="AEINJ_OAL_E410910" localSheetId="11">#REF!</definedName>
    <definedName name="AEINJ_OAL_E410910">#REF!</definedName>
    <definedName name="AEINJ_OAL_E410920" localSheetId="6">#REF!</definedName>
    <definedName name="AEINJ_OAL_E410920" localSheetId="11">#REF!</definedName>
    <definedName name="AEINJ_OAL_E410920">#REF!</definedName>
    <definedName name="AEINJ_OAL_E410930" localSheetId="6">#REF!</definedName>
    <definedName name="AEINJ_OAL_E410930" localSheetId="11">#REF!</definedName>
    <definedName name="AEINJ_OAL_E410930">#REF!</definedName>
    <definedName name="AEINJ_OCY_E410900" localSheetId="6">#REF!</definedName>
    <definedName name="AEINJ_OCY_E410900" localSheetId="11">#REF!</definedName>
    <definedName name="AEINJ_OCY_E410900">#REF!</definedName>
    <definedName name="AEINJ_OCY_E410910" localSheetId="6">#REF!</definedName>
    <definedName name="AEINJ_OCY_E410910" localSheetId="11">#REF!</definedName>
    <definedName name="AEINJ_OCY_E410910">#REF!</definedName>
    <definedName name="AEINJ_OCY_E410920" localSheetId="6">#REF!</definedName>
    <definedName name="AEINJ_OCY_E410920" localSheetId="11">#REF!</definedName>
    <definedName name="AEINJ_OCY_E410920">#REF!</definedName>
    <definedName name="AEINJ_OCY_E410930" localSheetId="6">#REF!</definedName>
    <definedName name="AEINJ_OCY_E410930" localSheetId="11">#REF!</definedName>
    <definedName name="AEINJ_OCY_E410930">#REF!</definedName>
    <definedName name="AEINJ_POL_E410900" localSheetId="6">#REF!</definedName>
    <definedName name="AEINJ_POL_E410900" localSheetId="11">#REF!</definedName>
    <definedName name="AEINJ_POL_E410900">#REF!</definedName>
    <definedName name="AEINJ_POL_E410910" localSheetId="6">#REF!</definedName>
    <definedName name="AEINJ_POL_E410910" localSheetId="11">#REF!</definedName>
    <definedName name="AEINJ_POL_E410910">#REF!</definedName>
    <definedName name="AEINJ_POL_E410920" localSheetId="6">#REF!</definedName>
    <definedName name="AEINJ_POL_E410920" localSheetId="11">#REF!</definedName>
    <definedName name="AEINJ_POL_E410920">#REF!</definedName>
    <definedName name="AEINJ_POL_E410930" localSheetId="6">#REF!</definedName>
    <definedName name="AEINJ_POL_E410930" localSheetId="11">#REF!</definedName>
    <definedName name="AEINJ_POL_E410930">#REF!</definedName>
    <definedName name="AEINJ_PTG_E410900" localSheetId="6">#REF!</definedName>
    <definedName name="AEINJ_PTG_E410900" localSheetId="11">#REF!</definedName>
    <definedName name="AEINJ_PTG_E410900">#REF!</definedName>
    <definedName name="AEINJ_PTG_E410910" localSheetId="6">#REF!</definedName>
    <definedName name="AEINJ_PTG_E410910" localSheetId="11">#REF!</definedName>
    <definedName name="AEINJ_PTG_E410910">#REF!</definedName>
    <definedName name="AEINJ_PTG_E410920" localSheetId="6">#REF!</definedName>
    <definedName name="AEINJ_PTG_E410920" localSheetId="11">#REF!</definedName>
    <definedName name="AEINJ_PTG_E410920">#REF!</definedName>
    <definedName name="AEINJ_PTG_E410930" localSheetId="6">#REF!</definedName>
    <definedName name="AEINJ_PTG_E410930" localSheetId="11">#REF!</definedName>
    <definedName name="AEINJ_PTG_E410930">#REF!</definedName>
    <definedName name="AEINJ_ROL_E410900" localSheetId="6">#REF!</definedName>
    <definedName name="AEINJ_ROL_E410900" localSheetId="11">#REF!</definedName>
    <definedName name="AEINJ_ROL_E410900">#REF!</definedName>
    <definedName name="AEINJ_ROL_E410910" localSheetId="6">#REF!</definedName>
    <definedName name="AEINJ_ROL_E410910" localSheetId="11">#REF!</definedName>
    <definedName name="AEINJ_ROL_E410910">#REF!</definedName>
    <definedName name="AEINJ_ROL_E410920" localSheetId="6">#REF!</definedName>
    <definedName name="AEINJ_ROL_E410920" localSheetId="11">#REF!</definedName>
    <definedName name="AEINJ_ROL_E410920">#REF!</definedName>
    <definedName name="AEINJ_ROL_E410930" localSheetId="6">#REF!</definedName>
    <definedName name="AEINJ_ROL_E410930" localSheetId="11">#REF!</definedName>
    <definedName name="AEINJ_ROL_E410930">#REF!</definedName>
    <definedName name="AEINJ_SAR_E410900" localSheetId="6">#REF!</definedName>
    <definedName name="AEINJ_SAR_E410900" localSheetId="11">#REF!</definedName>
    <definedName name="AEINJ_SAR_E410900">#REF!</definedName>
    <definedName name="AEINJ_SAR_E410910" localSheetId="6">#REF!</definedName>
    <definedName name="AEINJ_SAR_E410910" localSheetId="11">#REF!</definedName>
    <definedName name="AEINJ_SAR_E410910">#REF!</definedName>
    <definedName name="AEINJ_SAR_E410920" localSheetId="6">#REF!</definedName>
    <definedName name="AEINJ_SAR_E410920" localSheetId="11">#REF!</definedName>
    <definedName name="AEINJ_SAR_E410920">#REF!</definedName>
    <definedName name="AEINJ_SAR_E410930" localSheetId="6">#REF!</definedName>
    <definedName name="AEINJ_SAR_E410930" localSheetId="11">#REF!</definedName>
    <definedName name="AEINJ_SAR_E410930">#REF!</definedName>
    <definedName name="AEINJ_SAS_E410900" localSheetId="6">#REF!</definedName>
    <definedName name="AEINJ_SAS_E410900" localSheetId="11">#REF!</definedName>
    <definedName name="AEINJ_SAS_E410900">#REF!</definedName>
    <definedName name="AEINJ_SAS_E410910" localSheetId="6">#REF!</definedName>
    <definedName name="AEINJ_SAS_E410910" localSheetId="11">#REF!</definedName>
    <definedName name="AEINJ_SAS_E410910">#REF!</definedName>
    <definedName name="AEINJ_SAS_E410920" localSheetId="6">#REF!</definedName>
    <definedName name="AEINJ_SAS_E410920" localSheetId="11">#REF!</definedName>
    <definedName name="AEINJ_SAS_E410920">#REF!</definedName>
    <definedName name="AEINJ_SAS_E410930" localSheetId="6">#REF!</definedName>
    <definedName name="AEINJ_SAS_E410930" localSheetId="11">#REF!</definedName>
    <definedName name="AEINJ_SAS_E410930">#REF!</definedName>
    <definedName name="AEINJ_SAU_E410900" localSheetId="6">#REF!</definedName>
    <definedName name="AEINJ_SAU_E410900" localSheetId="11">#REF!</definedName>
    <definedName name="AEINJ_SAU_E410900">#REF!</definedName>
    <definedName name="AEINJ_SAU_E410910" localSheetId="6">#REF!</definedName>
    <definedName name="AEINJ_SAU_E410910" localSheetId="11">#REF!</definedName>
    <definedName name="AEINJ_SAU_E410910">#REF!</definedName>
    <definedName name="AEINJ_SAU_E410920" localSheetId="6">#REF!</definedName>
    <definedName name="AEINJ_SAU_E410920" localSheetId="11">#REF!</definedName>
    <definedName name="AEINJ_SAU_E410920">#REF!</definedName>
    <definedName name="AEINJ_SAU_E410930" localSheetId="6">#REF!</definedName>
    <definedName name="AEINJ_SAU_E410930" localSheetId="11">#REF!</definedName>
    <definedName name="AEINJ_SAU_E410930">#REF!</definedName>
    <definedName name="AEINJ_SFA_E410900" localSheetId="6">#REF!</definedName>
    <definedName name="AEINJ_SFA_E410900" localSheetId="11">#REF!</definedName>
    <definedName name="AEINJ_SFA_E410900">#REF!</definedName>
    <definedName name="AEINJ_SFA_E410910" localSheetId="6">#REF!</definedName>
    <definedName name="AEINJ_SFA_E410910" localSheetId="11">#REF!</definedName>
    <definedName name="AEINJ_SFA_E410910">#REF!</definedName>
    <definedName name="AEINJ_SFA_E410920" localSheetId="6">#REF!</definedName>
    <definedName name="AEINJ_SFA_E410920" localSheetId="11">#REF!</definedName>
    <definedName name="AEINJ_SFA_E410920">#REF!</definedName>
    <definedName name="AEINJ_SFA_E410930" localSheetId="6">#REF!</definedName>
    <definedName name="AEINJ_SFA_E410930" localSheetId="11">#REF!</definedName>
    <definedName name="AEINJ_SFA_E410930">#REF!</definedName>
    <definedName name="AEINJ_SGD_E410900" localSheetId="6">#REF!</definedName>
    <definedName name="AEINJ_SGD_E410900" localSheetId="11">#REF!</definedName>
    <definedName name="AEINJ_SGD_E410900">#REF!</definedName>
    <definedName name="AEINJ_SGD_E410910" localSheetId="6">#REF!</definedName>
    <definedName name="AEINJ_SGD_E410910" localSheetId="11">#REF!</definedName>
    <definedName name="AEINJ_SGD_E410910">#REF!</definedName>
    <definedName name="AEINJ_SGD_E410920" localSheetId="6">#REF!</definedName>
    <definedName name="AEINJ_SGD_E410920" localSheetId="11">#REF!</definedName>
    <definedName name="AEINJ_SGD_E410920">#REF!</definedName>
    <definedName name="AEINJ_SGD_E410930" localSheetId="6">#REF!</definedName>
    <definedName name="AEINJ_SGD_E410930" localSheetId="11">#REF!</definedName>
    <definedName name="AEINJ_SGD_E410930">#REF!</definedName>
    <definedName name="AEINJ_SIT_E410900" localSheetId="6">#REF!</definedName>
    <definedName name="AEINJ_SIT_E410900" localSheetId="11">#REF!</definedName>
    <definedName name="AEINJ_SIT_E410900">#REF!</definedName>
    <definedName name="AEINJ_SIT_E410910" localSheetId="6">#REF!</definedName>
    <definedName name="AEINJ_SIT_E410910" localSheetId="11">#REF!</definedName>
    <definedName name="AEINJ_SIT_E410910">#REF!</definedName>
    <definedName name="AEINJ_SIT_E410920" localSheetId="6">#REF!</definedName>
    <definedName name="AEINJ_SIT_E410920" localSheetId="11">#REF!</definedName>
    <definedName name="AEINJ_SIT_E410920">#REF!</definedName>
    <definedName name="AEINJ_SIT_E410930" localSheetId="6">#REF!</definedName>
    <definedName name="AEINJ_SIT_E410930" localSheetId="11">#REF!</definedName>
    <definedName name="AEINJ_SIT_E410930">#REF!</definedName>
    <definedName name="AEINJ_SKK_E410900" localSheetId="6">#REF!</definedName>
    <definedName name="AEINJ_SKK_E410900" localSheetId="11">#REF!</definedName>
    <definedName name="AEINJ_SKK_E410900">#REF!</definedName>
    <definedName name="AEINJ_SKK_E410910" localSheetId="6">#REF!</definedName>
    <definedName name="AEINJ_SKK_E410910" localSheetId="11">#REF!</definedName>
    <definedName name="AEINJ_SKK_E410910">#REF!</definedName>
    <definedName name="AEINJ_SKK_E410920" localSheetId="6">#REF!</definedName>
    <definedName name="AEINJ_SKK_E410920" localSheetId="11">#REF!</definedName>
    <definedName name="AEINJ_SKK_E410920">#REF!</definedName>
    <definedName name="AEINJ_SKK_E410930" localSheetId="6">#REF!</definedName>
    <definedName name="AEINJ_SKK_E410930" localSheetId="11">#REF!</definedName>
    <definedName name="AEINJ_SKK_E410930">#REF!</definedName>
    <definedName name="AEINJ_SOE_E410900" localSheetId="6">#REF!</definedName>
    <definedName name="AEINJ_SOE_E410900" localSheetId="11">#REF!</definedName>
    <definedName name="AEINJ_SOE_E410900">#REF!</definedName>
    <definedName name="AEINJ_SOE_E410910" localSheetId="6">#REF!</definedName>
    <definedName name="AEINJ_SOE_E410910" localSheetId="11">#REF!</definedName>
    <definedName name="AEINJ_SOE_E410910">#REF!</definedName>
    <definedName name="AEINJ_SOE_E410920" localSheetId="6">#REF!</definedName>
    <definedName name="AEINJ_SOE_E410920" localSheetId="11">#REF!</definedName>
    <definedName name="AEINJ_SOE_E410920">#REF!</definedName>
    <definedName name="AEINJ_SOE_E410930" localSheetId="6">#REF!</definedName>
    <definedName name="AEINJ_SOE_E410930" localSheetId="11">#REF!</definedName>
    <definedName name="AEINJ_SOE_E410930">#REF!</definedName>
    <definedName name="AEINJ_SUA_E410900" localSheetId="6">#REF!</definedName>
    <definedName name="AEINJ_SUA_E410900" localSheetId="11">#REF!</definedName>
    <definedName name="AEINJ_SUA_E410900">#REF!</definedName>
    <definedName name="AEINJ_SUA_E410910" localSheetId="6">#REF!</definedName>
    <definedName name="AEINJ_SUA_E410910" localSheetId="11">#REF!</definedName>
    <definedName name="AEINJ_SUA_E410910">#REF!</definedName>
    <definedName name="AEINJ_SUA_E410920" localSheetId="6">#REF!</definedName>
    <definedName name="AEINJ_SUA_E410920" localSheetId="11">#REF!</definedName>
    <definedName name="AEINJ_SUA_E410920">#REF!</definedName>
    <definedName name="AEINJ_SUA_E410930" localSheetId="6">#REF!</definedName>
    <definedName name="AEINJ_SUA_E410930" localSheetId="11">#REF!</definedName>
    <definedName name="AEINJ_SUA_E410930">#REF!</definedName>
    <definedName name="AEINJ_SUO_E410900" localSheetId="6">#REF!</definedName>
    <definedName name="AEINJ_SUO_E410900" localSheetId="11">#REF!</definedName>
    <definedName name="AEINJ_SUO_E410900">#REF!</definedName>
    <definedName name="AEINJ_SUO_E410910" localSheetId="6">#REF!</definedName>
    <definedName name="AEINJ_SUO_E410910" localSheetId="11">#REF!</definedName>
    <definedName name="AEINJ_SUO_E410910">#REF!</definedName>
    <definedName name="AEINJ_SUO_E410920" localSheetId="6">#REF!</definedName>
    <definedName name="AEINJ_SUO_E410920" localSheetId="11">#REF!</definedName>
    <definedName name="AEINJ_SUO_E410920">#REF!</definedName>
    <definedName name="AEINJ_SUO_E410930" localSheetId="6">#REF!</definedName>
    <definedName name="AEINJ_SUO_E410930" localSheetId="11">#REF!</definedName>
    <definedName name="AEINJ_SUO_E410930">#REF!</definedName>
    <definedName name="AEINJ_SUS_E410900" localSheetId="6">#REF!</definedName>
    <definedName name="AEINJ_SUS_E410900" localSheetId="11">#REF!</definedName>
    <definedName name="AEINJ_SUS_E410900">#REF!</definedName>
    <definedName name="AEINJ_SUS_E410910" localSheetId="6">#REF!</definedName>
    <definedName name="AEINJ_SUS_E410910" localSheetId="11">#REF!</definedName>
    <definedName name="AEINJ_SUS_E410910">#REF!</definedName>
    <definedName name="AEINJ_SUS_E410920" localSheetId="6">#REF!</definedName>
    <definedName name="AEINJ_SUS_E410920" localSheetId="11">#REF!</definedName>
    <definedName name="AEINJ_SUS_E410920">#REF!</definedName>
    <definedName name="AEINJ_SUS_E410930" localSheetId="6">#REF!</definedName>
    <definedName name="AEINJ_SUS_E410930" localSheetId="11">#REF!</definedName>
    <definedName name="AEINJ_SUS_E410930">#REF!</definedName>
    <definedName name="AEINJ_SWE_E410900" localSheetId="6">#REF!</definedName>
    <definedName name="AEINJ_SWE_E410900" localSheetId="11">#REF!</definedName>
    <definedName name="AEINJ_SWE_E410900">#REF!</definedName>
    <definedName name="AEINJ_SWE_E410910" localSheetId="6">#REF!</definedName>
    <definedName name="AEINJ_SWE_E410910" localSheetId="11">#REF!</definedName>
    <definedName name="AEINJ_SWE_E410910">#REF!</definedName>
    <definedName name="AEINJ_SWE_E410920" localSheetId="6">#REF!</definedName>
    <definedName name="AEINJ_SWE_E410920" localSheetId="11">#REF!</definedName>
    <definedName name="AEINJ_SWE_E410920">#REF!</definedName>
    <definedName name="AEINJ_SWE_E410930" localSheetId="6">#REF!</definedName>
    <definedName name="AEINJ_SWE_E410930" localSheetId="11">#REF!</definedName>
    <definedName name="AEINJ_SWE_E410930">#REF!</definedName>
    <definedName name="AEINJ_THB_E410900" localSheetId="6">#REF!</definedName>
    <definedName name="AEINJ_THB_E410900" localSheetId="11">#REF!</definedName>
    <definedName name="AEINJ_THB_E410900">#REF!</definedName>
    <definedName name="AEINJ_THB_E410910" localSheetId="6">#REF!</definedName>
    <definedName name="AEINJ_THB_E410910" localSheetId="11">#REF!</definedName>
    <definedName name="AEINJ_THB_E410910">#REF!</definedName>
    <definedName name="AEINJ_THB_E410920" localSheetId="6">#REF!</definedName>
    <definedName name="AEINJ_THB_E410920" localSheetId="11">#REF!</definedName>
    <definedName name="AEINJ_THB_E410920">#REF!</definedName>
    <definedName name="AEINJ_THB_E410930" localSheetId="6">#REF!</definedName>
    <definedName name="AEINJ_THB_E410930" localSheetId="11">#REF!</definedName>
    <definedName name="AEINJ_THB_E410930">#REF!</definedName>
    <definedName name="AEINJ_TRL_E410900" localSheetId="6">#REF!</definedName>
    <definedName name="AEINJ_TRL_E410900" localSheetId="11">#REF!</definedName>
    <definedName name="AEINJ_TRL_E410900">#REF!</definedName>
    <definedName name="AEINJ_TRL_E410910" localSheetId="6">#REF!</definedName>
    <definedName name="AEINJ_TRL_E410910" localSheetId="11">#REF!</definedName>
    <definedName name="AEINJ_TRL_E410910">#REF!</definedName>
    <definedName name="AEINJ_TRL_E410920" localSheetId="6">#REF!</definedName>
    <definedName name="AEINJ_TRL_E410920" localSheetId="11">#REF!</definedName>
    <definedName name="AEINJ_TRL_E410920">#REF!</definedName>
    <definedName name="AEINJ_TRL_E410930" localSheetId="6">#REF!</definedName>
    <definedName name="AEINJ_TRL_E410930" localSheetId="11">#REF!</definedName>
    <definedName name="AEINJ_TRL_E410930">#REF!</definedName>
    <definedName name="AEINJ_UAH_E410900" localSheetId="6">#REF!</definedName>
    <definedName name="AEINJ_UAH_E410900" localSheetId="11">#REF!</definedName>
    <definedName name="AEINJ_UAH_E410900">#REF!</definedName>
    <definedName name="AEINJ_UAH_E410910" localSheetId="6">#REF!</definedName>
    <definedName name="AEINJ_UAH_E410910" localSheetId="11">#REF!</definedName>
    <definedName name="AEINJ_UAH_E410910">#REF!</definedName>
    <definedName name="AEINJ_UAH_E410920" localSheetId="6">#REF!</definedName>
    <definedName name="AEINJ_UAH_E410920" localSheetId="11">#REF!</definedName>
    <definedName name="AEINJ_UAH_E410920">#REF!</definedName>
    <definedName name="AEINJ_UAH_E410930" localSheetId="6">#REF!</definedName>
    <definedName name="AEINJ_UAH_E410930" localSheetId="11">#REF!</definedName>
    <definedName name="AEINJ_UAH_E410930">#REF!</definedName>
    <definedName name="AEINJ_UEL_E410900" localSheetId="6">#REF!</definedName>
    <definedName name="AEINJ_UEL_E410900" localSheetId="11">#REF!</definedName>
    <definedName name="AEINJ_UEL_E410900">#REF!</definedName>
    <definedName name="AEINJ_UEL_E410910" localSheetId="6">#REF!</definedName>
    <definedName name="AEINJ_UEL_E410910" localSheetId="11">#REF!</definedName>
    <definedName name="AEINJ_UEL_E410910">#REF!</definedName>
    <definedName name="AEINJ_UEL_E410920" localSheetId="6">#REF!</definedName>
    <definedName name="AEINJ_UEL_E410920" localSheetId="11">#REF!</definedName>
    <definedName name="AEINJ_UEL_E410920">#REF!</definedName>
    <definedName name="AEINJ_UEL_E410930" localSheetId="6">#REF!</definedName>
    <definedName name="AEINJ_UEL_E410930" localSheetId="11">#REF!</definedName>
    <definedName name="AEINJ_UEL_E410930">#REF!</definedName>
    <definedName name="AEINJ_USA_E410900" localSheetId="6">#REF!</definedName>
    <definedName name="AEINJ_USA_E410900" localSheetId="11">#REF!</definedName>
    <definedName name="AEINJ_USA_E410900">#REF!</definedName>
    <definedName name="AEINJ_USA_E410910" localSheetId="6">#REF!</definedName>
    <definedName name="AEINJ_USA_E410910" localSheetId="11">#REF!</definedName>
    <definedName name="AEINJ_USA_E410910">#REF!</definedName>
    <definedName name="AEINJ_USA_E410920" localSheetId="6">#REF!</definedName>
    <definedName name="AEINJ_USA_E410920" localSheetId="11">#REF!</definedName>
    <definedName name="AEINJ_USA_E410920">#REF!</definedName>
    <definedName name="AEINJ_USA_E410930" localSheetId="6">#REF!</definedName>
    <definedName name="AEINJ_USA_E410930" localSheetId="11">#REF!</definedName>
    <definedName name="AEINJ_USA_E410930">#REF!</definedName>
    <definedName name="aeot" hidden="1">{#N/A,#N/A,FALSE,"TB";#N/A,#N/A,FALSE,"AR";#N/A,#N/A,FALSE,"BS";#N/A,#N/A,FALSE,"PL";#N/A,#N/A,FALSE,"NOTES";#N/A,#N/A,FALSE,"NOTES (2)";#N/A,#N/A,FALSE,"NOTES (3)";#N/A,#N/A,FALSE,"TAXC.INDEX";#N/A,#N/A,FALSE,"Schedule I";#N/A,#N/A,FALSE,"DPL";#N/A,#N/A,FALSE,"Schedule IV";#N/A,#N/A,FALSE,"Adjustments"}</definedName>
    <definedName name="aerwera" hidden="1">{#N/A,#N/A,FALSE,"FE_CSE"}</definedName>
    <definedName name="aerzstz"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AESAGZ" localSheetId="6">#REF!</definedName>
    <definedName name="AESAGZ" localSheetId="11">#REF!</definedName>
    <definedName name="AESAGZ">#REF!</definedName>
    <definedName name="aet" hidden="1">{#N/A,#N/A,FALSE,"WSPW Bedarf";#N/A,#N/A,FALSE,"production_plan";#N/A,#N/A,FALSE,"possible turn over"}</definedName>
    <definedName name="AEURGZ" localSheetId="6">#REF!</definedName>
    <definedName name="AEURGZ" localSheetId="11">#REF!</definedName>
    <definedName name="AEURGZ">#REF!</definedName>
    <definedName name="aew" hidden="1">{#N/A,"PURCHM",FALSE,"Business Analysis";#N/A,"SPADD",FALSE,"Business Analysis"}</definedName>
    <definedName name="aewatwret" hidden="1">{#N/A,#N/A,FALSE,"FE_CSE"}</definedName>
    <definedName name="aewer" hidden="1">{"M6Print",#N/A,FALSE,"M6";"M6_1Print",#N/A,FALSE,"M6_1";"M6_2Print",#N/A,FALSE,"M6_2"}</definedName>
    <definedName name="aewtrw" hidden="1">{#N/A,#N/A,FALSE,"WSPW Bedarf";#N/A,#N/A,FALSE,"production_plan";#N/A,#N/A,FALSE,"possible turn over"}</definedName>
    <definedName name="aewtw" hidden="1">{#N/A,#N/A,FALSE,"Kapa-Grafik gesamt";#N/A,#N/A,FALSE,"Kapa-Grafik DRS";#N/A,#N/A,FALSE,"Kapa-Grafik CSE"}</definedName>
    <definedName name="af" hidden="1">{#N/A,#N/A,FALSE,"TAXC.INDEX";#N/A,#N/A,FALSE,"Schedule I";#N/A,#N/A,FALSE,"Schedule  II";#N/A,#N/A,FALSE,"Schedule III"}</definedName>
    <definedName name="afaf" hidden="1">{#N/A,#N/A,FALSE,"Kapa-Grafik gesamt";#N/A,#N/A,FALSE,"Kapa-Grafik DRS";#N/A,#N/A,FALSE,"Kapa-Grafik CSE"}</definedName>
    <definedName name="afasf" hidden="1">{"summary",#N/A,FALSE,"2000 vs 1999";"detail",#N/A,FALSE,"2000 vs 1999"}</definedName>
    <definedName name="afc" hidden="1">{"detail",#N/A,FALSE,"mfg";"summary",#N/A,FALSE,"mfg"}</definedName>
    <definedName name="afdadfasdfsd" hidden="1">{#N/A,#N/A,FALSE,"Hip.Bas";#N/A,#N/A,FALSE,"ventas";#N/A,#N/A,FALSE,"ingre-Año";#N/A,#N/A,FALSE,"ventas-Año";#N/A,#N/A,FALSE,"Costepro";#N/A,#N/A,FALSE,"inversion";#N/A,#N/A,FALSE,"personal";#N/A,#N/A,FALSE,"Gastos-V";#N/A,#N/A,FALSE,"Circulante";#N/A,#N/A,FALSE,"CONSOLI";#N/A,#N/A,FALSE,"Es-Fin";#N/A,#N/A,FALSE,"Margen-P"}</definedName>
    <definedName name="AFDADSFDAS" hidden="1">{#N/A,#N/A,FALSE,"REPORT"}</definedName>
    <definedName name="afdf" hidden="1">{"Standard",#N/A,FALSE,"Lab H Inc Stmt";"Standard",#N/A,FALSE,"Lab H Bal Sht";"Standard",#N/A,FALSE,"Lab H CFs";"Standard",#N/A,FALSE,"Lab P Inc Stmt";"Standard",#N/A,FALSE,"Lab P CFs Base";"Standard",#N/A,FALSE,"Lab DCF Base";"Standard",#N/A,FALSE,"DCF Sum"}</definedName>
    <definedName name="afdfa" hidden="1">{"Standard",#N/A,FALSE,"Lab H Inc Stmt";"Standard",#N/A,FALSE,"Lab H Bal Sht";"Standard",#N/A,FALSE,"Lab H CFs";"Standard",#N/A,FALSE,"Lab P Inc Stmt";"Standard",#N/A,FALSE,"Lab P CFs Base";"Standard",#N/A,FALSE,"Lab DCF Base";"Standard",#N/A,FALSE,"DCF Sum"}</definedName>
    <definedName name="afdknaafnp" hidden="1">{#N/A,#N/A,FALSE,"TB";#N/A,#N/A,FALSE,"DR";#N/A,#N/A,FALSE,"AR";#N/A,#N/A,FALSE,"PL";#N/A,#N/A,FALSE,"BS";#N/A,#N/A,FALSE,"NOTES";#N/A,#N/A,FALSE,"NOTES (2)";#N/A,#N/A,FALSE,"NOTES (3)";#N/A,#N/A,FALSE,"DPL";#N/A,#N/A,FALSE,"TAXC.INDEX";#N/A,#N/A,FALSE,"Schedule I";#N/A,#N/A,FALSE,"Adjustments"}</definedName>
    <definedName name="afds" localSheetId="37">#REF!</definedName>
    <definedName name="afds" localSheetId="23">#REF!</definedName>
    <definedName name="afds" localSheetId="6">#REF!</definedName>
    <definedName name="afds" localSheetId="11">#REF!</definedName>
    <definedName name="afds">#REF!</definedName>
    <definedName name="afdsa" hidden="1">{#N/A,#N/A,FALSE,"AP-MEHK1 ";#N/A,#N/A,FALSE,"MEGBJ";#N/A,#N/A,FALSE,"MEGSH";#N/A,#N/A,FALSE,"MEGGZ "}</definedName>
    <definedName name="afdsaf" hidden="1">{"summary",#N/A,FALSE,"2000 vs 1999";"detail",#N/A,FALSE,"2000 vs 1999"}</definedName>
    <definedName name="afdsafa" hidden="1">{"'毛利比较'!$A$4:$P$26"}</definedName>
    <definedName name="afdsasd" hidden="1">{#N/A,#N/A,FALSE,"Hip.Bas";#N/A,#N/A,FALSE,"ventas";#N/A,#N/A,FALSE,"ingre-Año";#N/A,#N/A,FALSE,"ventas-Año";#N/A,#N/A,FALSE,"Costepro";#N/A,#N/A,FALSE,"inversion";#N/A,#N/A,FALSE,"personal";#N/A,#N/A,FALSE,"Gastos-V";#N/A,#N/A,FALSE,"Circulante";#N/A,#N/A,FALSE,"CONSOLI";#N/A,#N/A,FALSE,"Es-Fin";#N/A,#N/A,FALSE,"Margen-P"}</definedName>
    <definedName name="afe" localSheetId="6">#REF!</definedName>
    <definedName name="afe" localSheetId="11">#REF!</definedName>
    <definedName name="afe">#REF!</definedName>
    <definedName name="AFEB" localSheetId="6">#REF!</definedName>
    <definedName name="AFEB" localSheetId="11">#REF!</definedName>
    <definedName name="AFEB">#REF!</definedName>
    <definedName name="AfeCapSpending" localSheetId="6">#REF!</definedName>
    <definedName name="AfeCapSpending" localSheetId="11">#REF!</definedName>
    <definedName name="AfeCapSpending">#REF!</definedName>
    <definedName name="afefijapef" hidden="1">{#N/A,#N/A,FALSE,"DIR-REP";#N/A,#N/A,FALSE,"AUD-REPORT";#N/A,#N/A,FALSE,"P7L&amp;BS";#N/A,#N/A,FALSE,"NOTES";#N/A,#N/A,FALSE,"FA";#N/A,#N/A,FALSE,"NOTES (2)";#N/A,#N/A,FALSE,"Schedule  IV";#N/A,#N/A,FALSE,"Schedule V"}</definedName>
    <definedName name="afew" hidden="1">{"summary",#N/A,FALSE,"2000 vs 1999";"detail",#N/A,FALSE,"2000 vs 1999"}</definedName>
    <definedName name="afhai" hidden="1">{#N/A,#N/A,FALSE,"资产负债表";#N/A,#N/A,FALSE,"资产负债表"}</definedName>
    <definedName name="afjk" localSheetId="6">#REF!</definedName>
    <definedName name="afjk" localSheetId="11">#REF!</definedName>
    <definedName name="afjk">#REF!</definedName>
    <definedName name="AFR" localSheetId="6">#REF!</definedName>
    <definedName name="AFR" localSheetId="11">#REF!</definedName>
    <definedName name="AFR">#REF!</definedName>
    <definedName name="africa" hidden="1">{#N/A,#N/A,FALSE,"CNS";#N/A,#N/A,FALSE,"Serz";#N/A,#N/A,FALSE,"Ace"}</definedName>
    <definedName name="afsd" hidden="1">{"summary",#N/A,FALSE,"2000 vs 1999";"detail",#N/A,FALSE,"2000 vs 1999"}</definedName>
    <definedName name="afsdavad" localSheetId="6" hidden="1">#REF!</definedName>
    <definedName name="afsdavad" localSheetId="11" hidden="1">#REF!</definedName>
    <definedName name="afsdavad" hidden="1">#REF!</definedName>
    <definedName name="AFSDGEGQ">#N/A</definedName>
    <definedName name="afsfas" hidden="1">{"'毛利比较'!$A$4:$P$26"}</definedName>
    <definedName name="afslj" localSheetId="37" hidden="1">#REF!</definedName>
    <definedName name="afslj" localSheetId="23" hidden="1">#REF!</definedName>
    <definedName name="afslj" localSheetId="6" hidden="1">#REF!</definedName>
    <definedName name="afslj" localSheetId="11" hidden="1">#REF!</definedName>
    <definedName name="afslj" hidden="1">#REF!</definedName>
    <definedName name="after_tax" localSheetId="37">#REF!</definedName>
    <definedName name="after_tax" localSheetId="23">#REF!</definedName>
    <definedName name="after_tax" localSheetId="6">#REF!</definedName>
    <definedName name="after_tax" localSheetId="11">#REF!</definedName>
    <definedName name="after_tax">#REF!</definedName>
    <definedName name="AFV" localSheetId="37" hidden="1">#REF!</definedName>
    <definedName name="AFV" localSheetId="23" hidden="1">#REF!</definedName>
    <definedName name="AFV" localSheetId="6" hidden="1">#REF!</definedName>
    <definedName name="AFV" localSheetId="11" hidden="1">#REF!</definedName>
    <definedName name="AFV" hidden="1">#REF!</definedName>
    <definedName name="ag"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AG_Fill" localSheetId="37" hidden="1">#REF!</definedName>
    <definedName name="AG_Fill" localSheetId="23" hidden="1">#REF!</definedName>
    <definedName name="AG_Fill" localSheetId="6" hidden="1">#REF!</definedName>
    <definedName name="AG_Fill" localSheetId="11" hidden="1">#REF!</definedName>
    <definedName name="AG_Fill" hidden="1">#REF!</definedName>
    <definedName name="agafdhsdh" hidden="1">{#N/A,#N/A,FALSE,"REPORT"}</definedName>
    <definedName name="agag" hidden="1">{"adj95mult",#N/A,FALSE,"COMPCO";"adj95est",#N/A,FALSE,"COMPCO"}</definedName>
    <definedName name="agcd22" hidden="1">{#N/A,"PURCHM",FALSE,"Business Analysis";#N/A,"SPADD",FALSE,"Business Analysis"}</definedName>
    <definedName name="agcd22bd" hidden="1">{#N/A,"PURCHM",FALSE,"Business Analysis";#N/A,"SPADD",FALSE,"Business Analysis"}</definedName>
    <definedName name="agdagd" hidden="1">{"Act Vs Fcst YTD",#N/A,TRUE,"Monthly PL"}</definedName>
    <definedName name="age" hidden="1">{"BRAZIL SALES",#N/A,FALSE,"BRAZ SLS"}</definedName>
    <definedName name="agea" hidden="1">{#N/A,#N/A,FALSE,"Aging Summary";#N/A,#N/A,FALSE,"Ratio Analysis";#N/A,#N/A,FALSE,"Test 120 Day Accts";#N/A,#N/A,FALSE,"Tickmarks"}</definedName>
    <definedName name="ageawg" hidden="1">{#N/A,#N/A,FALSE,"Aging Summary";#N/A,#N/A,FALSE,"Ratio Analysis";#N/A,#N/A,FALSE,"Test 120 Day Accts";#N/A,#N/A,FALSE,"Tickmarks"}</definedName>
    <definedName name="AGEDDATABASE" hidden="1">{#N/A,#N/A,FALSE,"970301";#N/A,#N/A,FALSE,"970302";#N/A,#N/A,FALSE,"970303";#N/A,#N/A,FALSE,"970304";#N/A,#N/A,FALSE,"COM1";#N/A,#N/A,FALSE,"COM2"}</definedName>
    <definedName name="agfdg" hidden="1">{#N/A,#N/A,FALSE,"PMW Gruppe 99_98";#N/A,#N/A,FALSE,"PMW KG 98_99";#N/A,#N/A,FALSE,"PMW Inc. 99_98";#N/A,#N/A,FALSE,"PMW VTECH 99_98";#N/A,#N/A,FALSE,"PMW Thail. 99_98";#N/A,#N/A,FALSE,"PMW Canada 99_98";#N/A,#N/A,FALSE,"Währungsabw. 99_98"}</definedName>
    <definedName name="AggregateValue" localSheetId="6">#REF!</definedName>
    <definedName name="AggregateValue" localSheetId="11">#REF!</definedName>
    <definedName name="AggregateValue">#REF!</definedName>
    <definedName name="aging" localSheetId="37">#REF!</definedName>
    <definedName name="aging" localSheetId="23">#REF!</definedName>
    <definedName name="aging" localSheetId="6">#REF!</definedName>
    <definedName name="aging" localSheetId="11">#REF!</definedName>
    <definedName name="aging">#REF!</definedName>
    <definedName name="Aging05" localSheetId="6">#REF!</definedName>
    <definedName name="Aging05" localSheetId="11">#REF!</definedName>
    <definedName name="Aging05">#REF!</definedName>
    <definedName name="agingexcel8350" localSheetId="6">#REF!</definedName>
    <definedName name="agingexcel8350" localSheetId="11">#REF!</definedName>
    <definedName name="agingexcel8350">#REF!</definedName>
    <definedName name="Aginh" hidden="1">{#N/A,#N/A,FALSE,"Aging Summary";#N/A,#N/A,FALSE,"Ratio Analysis";#N/A,#N/A,FALSE,"Test 120 Day Accts";#N/A,#N/A,FALSE,"Tickmarks"}</definedName>
    <definedName name="AGKXGZ" localSheetId="6">#REF!</definedName>
    <definedName name="AGKXGZ" localSheetId="11">#REF!</definedName>
    <definedName name="AGKXGZ">#REF!</definedName>
    <definedName name="agmmt" localSheetId="6">#REF!</definedName>
    <definedName name="agmmt" localSheetId="11">#REF!</definedName>
    <definedName name="agmmt">#REF!</definedName>
    <definedName name="agmt" localSheetId="6">#REF!</definedName>
    <definedName name="agmt" localSheetId="11">#REF!</definedName>
    <definedName name="agmt">#REF!</definedName>
    <definedName name="agmt1" localSheetId="6">#REF!</definedName>
    <definedName name="agmt1" localSheetId="11">#REF!</definedName>
    <definedName name="agmt1">#REF!</definedName>
    <definedName name="agsdg" hidden="1">{#N/A,#N/A,FALSE,"Kapa-Grafik gesamt";#N/A,#N/A,FALSE,"Kapa-Grafik DRS";#N/A,#N/A,FALSE,"Kapa-Grafik CSE"}</definedName>
    <definedName name="agsgaghgfj" hidden="1">{#N/A,#N/A,FALSE,"Pharm";#N/A,#N/A,FALSE,"WWCM"}</definedName>
    <definedName name="AH" hidden="1">{#N/A,#N/A,FALSE,"단축1";#N/A,#N/A,FALSE,"단축2";#N/A,#N/A,FALSE,"단축3";#N/A,#N/A,FALSE,"장축";#N/A,#N/A,FALSE,"4WD"}</definedName>
    <definedName name="aha" hidden="1">{#N/A,#N/A,FALSE,"供料净化车间"}</definedName>
    <definedName name="ahebgr" hidden="1">{"page1",#N/A,FALSE,"Model";"page2",#N/A,FALSE,"Model";"page3",#N/A,FALSE,"Model";"page4",#N/A,FALSE,"Model";"page5",#N/A,FALSE,"Model";"page6",#N/A,FALSE,"Model";"page7",#N/A,FALSE,"Model";"page8",#N/A,FALSE,"Model";"page9",#N/A,FALSE,"Model";"page10",#N/A,FALSE,"Model";"page11",#N/A,FALSE,"Model";"page12",#N/A,FALSE,"Model";"page13",#N/A,FALSE,"Model"}</definedName>
    <definedName name="ahfjo" localSheetId="6">#REF!</definedName>
    <definedName name="ahfjo" localSheetId="11">#REF!</definedName>
    <definedName name="ahfjo">#REF!</definedName>
    <definedName name="AIATGZ" localSheetId="6">#REF!</definedName>
    <definedName name="AIATGZ" localSheetId="11">#REF!</definedName>
    <definedName name="AIATGZ">#REF!</definedName>
    <definedName name="AID" localSheetId="6" hidden="1">#REF!</definedName>
    <definedName name="AID" localSheetId="11" hidden="1">#REF!</definedName>
    <definedName name="AID" hidden="1">#REF!</definedName>
    <definedName name="aidhaif" hidden="1">{#N/A,#N/A,FALSE,"资产负债表";#N/A,#N/A,FALSE,"资产负债表"}</definedName>
    <definedName name="AIDUPside" localSheetId="6" hidden="1">#REF!</definedName>
    <definedName name="AIDUPside" localSheetId="11" hidden="1">#REF!</definedName>
    <definedName name="AIDUPside" hidden="1">#REF!</definedName>
    <definedName name="AIRDemergerTrigger" localSheetId="6">#REF!</definedName>
    <definedName name="AIRDemergerTrigger" localSheetId="11">#REF!</definedName>
    <definedName name="AIRDemergerTrigger">#REF!</definedName>
    <definedName name="AIROrdPrice" localSheetId="6">#REF!</definedName>
    <definedName name="AIROrdPrice" localSheetId="11">#REF!</definedName>
    <definedName name="AIROrdPrice">#REF!</definedName>
    <definedName name="AIROrdShareOut" localSheetId="6">#REF!</definedName>
    <definedName name="AIROrdShareOut" localSheetId="11">#REF!</definedName>
    <definedName name="AIROrdShareOut">#REF!</definedName>
    <definedName name="AIROrdSharesHeld" localSheetId="6">#REF!</definedName>
    <definedName name="AIROrdSharesHeld" localSheetId="11">#REF!</definedName>
    <definedName name="AIROrdSharesHeld">#REF!</definedName>
    <definedName name="AIRSavingSharesHeld" localSheetId="6">#REF!</definedName>
    <definedName name="AIRSavingSharesHeld" localSheetId="11">#REF!</definedName>
    <definedName name="AIRSavingSharesHeld">#REF!</definedName>
    <definedName name="AIRSavPrice" localSheetId="6">#REF!</definedName>
    <definedName name="AIRSavPrice" localSheetId="11">#REF!</definedName>
    <definedName name="AIRSavPrice">#REF!</definedName>
    <definedName name="AIRSavShareOut" localSheetId="6">#REF!</definedName>
    <definedName name="AIRSavShareOut" localSheetId="11">#REF!</definedName>
    <definedName name="AIRSavShareOut">#REF!</definedName>
    <definedName name="AIRShareOut" localSheetId="6">#REF!</definedName>
    <definedName name="AIRShareOut" localSheetId="11">#REF!</definedName>
    <definedName name="AIRShareOut">#REF!</definedName>
    <definedName name="Ais" localSheetId="6">#REF!</definedName>
    <definedName name="Ais" localSheetId="11">#REF!</definedName>
    <definedName name="Ais">#REF!</definedName>
    <definedName name="aiu_bottom" localSheetId="37">#REF!</definedName>
    <definedName name="aiu_bottom" localSheetId="23">#REF!</definedName>
    <definedName name="aiu_bottom" localSheetId="6">#REF!</definedName>
    <definedName name="aiu_bottom" localSheetId="11">#REF!</definedName>
    <definedName name="aiu_bottom">#REF!</definedName>
    <definedName name="aj" hidden="1">{"detail",#N/A,FALSE,"mfg";"summary",#N/A,FALSE,"mfg"}</definedName>
    <definedName name="AJAN" localSheetId="6">#REF!</definedName>
    <definedName name="AJAN" localSheetId="11">#REF!</definedName>
    <definedName name="AJAN">#REF!</definedName>
    <definedName name="ajbo" hidden="1">{#N/A,#N/A,FALSE,"TB";#N/A,#N/A,FALSE,"AR";#N/A,#N/A,FALSE,"BS";#N/A,#N/A,FALSE,"PL";#N/A,#N/A,FALSE,"NOTES";#N/A,#N/A,FALSE,"NOTES (2)";#N/A,#N/A,FALSE,"NOTES (3)";#N/A,#N/A,FALSE,"TAXC.INDEX";#N/A,#N/A,FALSE,"Schedule I";#N/A,#N/A,FALSE,"DPL";#N/A,#N/A,FALSE,"Schedule IV";#N/A,#N/A,FALSE,"Adjustments"}</definedName>
    <definedName name="AjeWrote0">"DYS0120AS0_DYS2020AS0_ "</definedName>
    <definedName name="AjeWrote1">"DYS0711AS1_DYS1111AS1_ "</definedName>
    <definedName name="AjeWrote2">"DYF1818AF2_ "</definedName>
    <definedName name="AjeWrote3">"DYF1818AF3_ "</definedName>
    <definedName name="AjeWrote4">"DYF0118AF4_DYF1818AF4_ "</definedName>
    <definedName name="AjeWroteAuthor1">"预付账款Dy"</definedName>
    <definedName name="AjeWroteAuthor2">"预付账款Dy"</definedName>
    <definedName name="AjeWroteAuthor3">"累计折旧Dy"</definedName>
    <definedName name="AJE标本" localSheetId="37" hidden="1">#REF!</definedName>
    <definedName name="AJE标本" localSheetId="23" hidden="1">#REF!</definedName>
    <definedName name="AJE标本" localSheetId="6" hidden="1">#REF!</definedName>
    <definedName name="AJE标本" localSheetId="11" hidden="1">#REF!</definedName>
    <definedName name="AJE标本" hidden="1">#REF!</definedName>
    <definedName name="ajfpeaifanvuhae" hidden="1">{#N/A,#N/A,FALSE,"TB";#N/A,#N/A,FALSE,"AR";#N/A,#N/A,FALSE,"BS";#N/A,#N/A,FALSE,"PL";#N/A,#N/A,FALSE,"NOTES";#N/A,#N/A,FALSE,"NOTES (2)";#N/A,#N/A,FALSE,"NOTES (3)";#N/A,#N/A,FALSE,"TAXC.INDEX";#N/A,#N/A,FALSE,"Schedule I";#N/A,#N/A,FALSE,"DPL";#N/A,#N/A,FALSE,"Schedule IV";#N/A,#N/A,FALSE,"Adjustments"}</definedName>
    <definedName name="ajg" hidden="1">{#N/A,#N/A,FALSE,"Aging Summary";#N/A,#N/A,FALSE,"Ratio Analysis";#N/A,#N/A,FALSE,"Test 120 Day Accts";#N/A,#N/A,FALSE,"Tickmarks"}</definedName>
    <definedName name="ajhflkwe" localSheetId="6">#REF!</definedName>
    <definedName name="ajhflkwe" localSheetId="11">#REF!</definedName>
    <definedName name="ajhflkwe">#REF!</definedName>
    <definedName name="ajhsg" hidden="1">{#N/A,#N/A,FALSE,"WSPW Bedarf";#N/A,#N/A,FALSE,"production_plan";#N/A,#N/A,FALSE,"possible turn over"}</definedName>
    <definedName name="ajs" hidden="1">{#N/A,#N/A,FALSE,"DIR-REP";#N/A,#N/A,FALSE,"AUD-REPORT";#N/A,#N/A,FALSE,"P7L&amp;BS";#N/A,#N/A,FALSE,"NOTES";#N/A,#N/A,FALSE,"FA";#N/A,#N/A,FALSE,"NOTES (2)";#N/A,#N/A,FALSE,"Schedule  IV";#N/A,#N/A,FALSE,"Schedule V"}</definedName>
    <definedName name="ajseo" hidden="1">{#N/A,#N/A,FALSE,"CONTENTS";#N/A,#N/A,FALSE,"DR";#N/A,#N/A,FALSE,"PL";#N/A,#N/A,FALSE,"BS";#N/A,#N/A,FALSE,"Cash Flow";#N/A,#N/A,FALSE,"NOTES";#N/A,#N/A,FALSE,"NOTES (FA)";#N/A,#N/A,FALSE,"Notes(3)";#N/A,#N/A,FALSE,"NOTES (4)";#N/A,#N/A,FALSE,"DP&amp;L";#N/A,#N/A,FALSE,"EXPENSES";#N/A,#N/A,FALSE,"EXPENSES-1"}</definedName>
    <definedName name="AJUL" localSheetId="6">#REF!</definedName>
    <definedName name="AJUL" localSheetId="11">#REF!</definedName>
    <definedName name="AJUL">#REF!</definedName>
    <definedName name="AJUN" localSheetId="6">#REF!</definedName>
    <definedName name="AJUN" localSheetId="11">#REF!</definedName>
    <definedName name="AJUN">#REF!</definedName>
    <definedName name="akdunb" hidden="1">{"page1",#N/A,FALSE,"Model";"page2",#N/A,FALSE,"Model";"page3",#N/A,FALSE,"Model";"page4",#N/A,FALSE,"Model";"page5",#N/A,FALSE,"Model";"page6",#N/A,FALSE,"Model";"page7",#N/A,FALSE,"Model";"page8",#N/A,FALSE,"Model";"page9",#N/A,FALSE,"Model";"page10",#N/A,FALSE,"Model";"page11",#N/A,FALSE,"Model";"page12",#N/A,FALSE,"Model";"page13",#N/A,FALSE,"Model"}</definedName>
    <definedName name="akhdsvb" hidden="1">{"page1",#N/A,FALSE,"Model";"page2",#N/A,FALSE,"Model";"page3",#N/A,FALSE,"Model";"page4",#N/A,FALSE,"Model";"page5",#N/A,FALSE,"Model";"page6",#N/A,FALSE,"Model";"page7",#N/A,FALSE,"Model";"page8",#N/A,FALSE,"Model";"page9",#N/A,FALSE,"Model";"page10",#N/A,FALSE,"Model";"page11",#N/A,FALSE,"Model";"page12",#N/A,FALSE,"Model";"page13",#N/A,FALSE,"Model"}</definedName>
    <definedName name="akrka123" hidden="1">{#N/A,#N/A,TRUE,"Y생산";#N/A,#N/A,TRUE,"Y판매";#N/A,#N/A,TRUE,"Y총물량";#N/A,#N/A,TRUE,"Y능력";#N/A,#N/A,TRUE,"YKD"}</definedName>
    <definedName name="AL" localSheetId="37">#REF!</definedName>
    <definedName name="AL" localSheetId="23">#REF!</definedName>
    <definedName name="AL" localSheetId="6">#REF!</definedName>
    <definedName name="AL" localSheetId="11">#REF!</definedName>
    <definedName name="AL">#REF!</definedName>
    <definedName name="al_akt_budplz" localSheetId="37">#REF!</definedName>
    <definedName name="al_akt_budplz" localSheetId="23">#REF!</definedName>
    <definedName name="al_akt_budplz" localSheetId="6">#REF!</definedName>
    <definedName name="al_akt_budplz" localSheetId="11">#REF!</definedName>
    <definedName name="al_akt_budplz">#REF!</definedName>
    <definedName name="al_akt_budplz3" localSheetId="37">#REF!</definedName>
    <definedName name="al_akt_budplz3" localSheetId="23">#REF!</definedName>
    <definedName name="al_akt_budplz3" localSheetId="6">#REF!</definedName>
    <definedName name="al_akt_budplz3" localSheetId="11">#REF!</definedName>
    <definedName name="al_akt_budplz3">#REF!</definedName>
    <definedName name="al_budplz03" localSheetId="37">#REF!</definedName>
    <definedName name="al_budplz03" localSheetId="23">#REF!</definedName>
    <definedName name="al_budplz03" localSheetId="6">#REF!</definedName>
    <definedName name="al_budplz03" localSheetId="11">#REF!</definedName>
    <definedName name="al_budplz03">#REF!</definedName>
    <definedName name="al_erl_veränderung" localSheetId="37">#REF!</definedName>
    <definedName name="al_erl_veränderung" localSheetId="23">#REF!</definedName>
    <definedName name="al_erl_veränderung" localSheetId="6">#REF!</definedName>
    <definedName name="al_erl_veränderung" localSheetId="11">#REF!</definedName>
    <definedName name="al_erl_veränderung">#REF!</definedName>
    <definedName name="AL35M7_01" localSheetId="37">#REF!</definedName>
    <definedName name="AL35M7_01" localSheetId="23">#REF!</definedName>
    <definedName name="AL35M7_01" localSheetId="6">#REF!</definedName>
    <definedName name="AL35M7_01" localSheetId="11">#REF!</definedName>
    <definedName name="AL35M7_01">#REF!</definedName>
    <definedName name="AL35M7_02" localSheetId="37">#REF!</definedName>
    <definedName name="AL35M7_02" localSheetId="23">#REF!</definedName>
    <definedName name="AL35M7_02" localSheetId="6">#REF!</definedName>
    <definedName name="AL35M7_02" localSheetId="11">#REF!</definedName>
    <definedName name="AL35M7_02">#REF!</definedName>
    <definedName name="AL35M7_03" localSheetId="37">#REF!</definedName>
    <definedName name="AL35M7_03" localSheetId="23">#REF!</definedName>
    <definedName name="AL35M7_03" localSheetId="6">#REF!</definedName>
    <definedName name="AL35M7_03" localSheetId="11">#REF!</definedName>
    <definedName name="AL35M7_03">#REF!</definedName>
    <definedName name="AL35M7_04" localSheetId="37">#REF!</definedName>
    <definedName name="AL35M7_04" localSheetId="23">#REF!</definedName>
    <definedName name="AL35M7_04" localSheetId="6">#REF!</definedName>
    <definedName name="AL35M7_04" localSheetId="11">#REF!</definedName>
    <definedName name="AL35M7_04">#REF!</definedName>
    <definedName name="AL35M7_05" localSheetId="37">#REF!</definedName>
    <definedName name="AL35M7_05" localSheetId="23">#REF!</definedName>
    <definedName name="AL35M7_05" localSheetId="6">#REF!</definedName>
    <definedName name="AL35M7_05" localSheetId="11">#REF!</definedName>
    <definedName name="AL35M7_05">#REF!</definedName>
    <definedName name="AL35M7_06" localSheetId="37">#REF!</definedName>
    <definedName name="AL35M7_06" localSheetId="23">#REF!</definedName>
    <definedName name="AL35M7_06" localSheetId="6">#REF!</definedName>
    <definedName name="AL35M7_06" localSheetId="11">#REF!</definedName>
    <definedName name="AL35M7_06">#REF!</definedName>
    <definedName name="AL35M7_07" localSheetId="37">#REF!</definedName>
    <definedName name="AL35M7_07" localSheetId="23">#REF!</definedName>
    <definedName name="AL35M7_07" localSheetId="6">#REF!</definedName>
    <definedName name="AL35M7_07" localSheetId="11">#REF!</definedName>
    <definedName name="AL35M7_07">#REF!</definedName>
    <definedName name="AL35M7_08" localSheetId="37">#REF!</definedName>
    <definedName name="AL35M7_08" localSheetId="23">#REF!</definedName>
    <definedName name="AL35M7_08" localSheetId="6">#REF!</definedName>
    <definedName name="AL35M7_08" localSheetId="11">#REF!</definedName>
    <definedName name="AL35M7_08">#REF!</definedName>
    <definedName name="AL35M7_09" localSheetId="37">#REF!</definedName>
    <definedName name="AL35M7_09" localSheetId="23">#REF!</definedName>
    <definedName name="AL35M7_09" localSheetId="6">#REF!</definedName>
    <definedName name="AL35M7_09" localSheetId="11">#REF!</definedName>
    <definedName name="AL35M7_09">#REF!</definedName>
    <definedName name="AL35M7_10" localSheetId="37">#REF!</definedName>
    <definedName name="AL35M7_10" localSheetId="23">#REF!</definedName>
    <definedName name="AL35M7_10" localSheetId="6">#REF!</definedName>
    <definedName name="AL35M7_10" localSheetId="11">#REF!</definedName>
    <definedName name="AL35M7_10">#REF!</definedName>
    <definedName name="AL35M7_11" localSheetId="37">#REF!</definedName>
    <definedName name="AL35M7_11" localSheetId="23">#REF!</definedName>
    <definedName name="AL35M7_11" localSheetId="6">#REF!</definedName>
    <definedName name="AL35M7_11" localSheetId="11">#REF!</definedName>
    <definedName name="AL35M7_11">#REF!</definedName>
    <definedName name="AL35M7_12" localSheetId="37">#REF!</definedName>
    <definedName name="AL35M7_12" localSheetId="23">#REF!</definedName>
    <definedName name="AL35M7_12" localSheetId="6">#REF!</definedName>
    <definedName name="AL35M7_12" localSheetId="11">#REF!</definedName>
    <definedName name="AL35M7_12">#REF!</definedName>
    <definedName name="AL35M7_Gesamt" localSheetId="37">#REF!</definedName>
    <definedName name="AL35M7_Gesamt" localSheetId="23">#REF!</definedName>
    <definedName name="AL35M7_Gesamt" localSheetId="6">#REF!</definedName>
    <definedName name="AL35M7_Gesamt" localSheetId="11">#REF!</definedName>
    <definedName name="AL35M7_Gesamt">#REF!</definedName>
    <definedName name="ala" localSheetId="37">#REF!</definedName>
    <definedName name="ala" localSheetId="23">#REF!</definedName>
    <definedName name="ala" localSheetId="6">#REF!</definedName>
    <definedName name="ala" localSheetId="11">#REF!</definedName>
    <definedName name="ala">#REF!</definedName>
    <definedName name="alat" localSheetId="37">#REF!</definedName>
    <definedName name="alat" localSheetId="23">#REF!</definedName>
    <definedName name="alat" localSheetId="6">#REF!</definedName>
    <definedName name="alat" localSheetId="11">#REF!</definedName>
    <definedName name="alat">#REF!</definedName>
    <definedName name="alertrange" localSheetId="37">#REF!</definedName>
    <definedName name="alertrange" localSheetId="23">#REF!</definedName>
    <definedName name="alertrange" localSheetId="6">#REF!</definedName>
    <definedName name="alertrange" localSheetId="11">#REF!</definedName>
    <definedName name="alertrange">#REF!</definedName>
    <definedName name="alertrange2" localSheetId="37">#REF!</definedName>
    <definedName name="alertrange2" localSheetId="23">#REF!</definedName>
    <definedName name="alertrange2" localSheetId="6">#REF!</definedName>
    <definedName name="alertrange2" localSheetId="11">#REF!</definedName>
    <definedName name="alertrange2">#REF!</definedName>
    <definedName name="alex" hidden="1">{#N/A,#N/A,FALSE,"REPORT"}</definedName>
    <definedName name="alexan" hidden="1">{#N/A,#N/A,FALSE,"REPORT"}</definedName>
    <definedName name="alfakl" localSheetId="37" hidden="1">#REF!</definedName>
    <definedName name="alfakl" localSheetId="23" hidden="1">#REF!</definedName>
    <definedName name="alfakl" localSheetId="6" hidden="1">#REF!</definedName>
    <definedName name="alfakl" localSheetId="11" hidden="1">#REF!</definedName>
    <definedName name="alfakl" hidden="1">#REF!</definedName>
    <definedName name="alfjd" localSheetId="37" hidden="1">#REF!</definedName>
    <definedName name="alfjd" localSheetId="23" hidden="1">#REF!</definedName>
    <definedName name="alfjd" localSheetId="6" hidden="1">#REF!</definedName>
    <definedName name="alfjd" localSheetId="11" hidden="1">#REF!</definedName>
    <definedName name="alfjd" hidden="1">#REF!</definedName>
    <definedName name="ALI" hidden="1">{"'Feb 99'!$A$1:$G$30"}</definedName>
    <definedName name="ALICE" localSheetId="37">#REF!</definedName>
    <definedName name="ALICE" localSheetId="23">#REF!</definedName>
    <definedName name="ALICE" localSheetId="6">#REF!</definedName>
    <definedName name="ALICE" localSheetId="11">#REF!</definedName>
    <definedName name="ALICE">#REF!</definedName>
    <definedName name="alice09" localSheetId="37">#REF!</definedName>
    <definedName name="alice09" localSheetId="23">#REF!</definedName>
    <definedName name="alice09" localSheetId="6">#REF!</definedName>
    <definedName name="alice09" localSheetId="11">#REF!</definedName>
    <definedName name="alice09">#REF!</definedName>
    <definedName name="alireu" hidden="1">{"page1",#N/A,FALSE,"Model";"page2",#N/A,FALSE,"Model";"page3",#N/A,FALSE,"Model";"page4",#N/A,FALSE,"Model";"page5",#N/A,FALSE,"Model";"page6",#N/A,FALSE,"Model";"page7",#N/A,FALSE,"Model";"page8",#N/A,FALSE,"Model";"page9",#N/A,FALSE,"Model";"page10",#N/A,FALSE,"Model";"page11",#N/A,FALSE,"Model";"page12",#N/A,FALSE,"Model";"page13",#N/A,FALSE,"Model"}</definedName>
    <definedName name="alis97." localSheetId="6">#REF!</definedName>
    <definedName name="alis97." localSheetId="11">#REF!</definedName>
    <definedName name="alis97.">#REF!</definedName>
    <definedName name="alksjdf" hidden="1">{"'分公司销售'!$G$2:$G$9","'分公司销售'!$G$2:$G$9"}</definedName>
    <definedName name="alksjdf_1" hidden="1">{"'分公司销售'!$G$2:$G$9","'分公司销售'!$G$2:$G$9"}</definedName>
    <definedName name="alksjdf_2" hidden="1">{"'分公司销售'!$G$2:$G$9","'分公司销售'!$G$2:$G$9"}</definedName>
    <definedName name="alksjdf_3" hidden="1">{"'分公司销售'!$G$2:$G$9","'分公司销售'!$G$2:$G$9"}</definedName>
    <definedName name="alksjdf_4" hidden="1">{"'分公司销售'!$G$2:$G$9","'分公司销售'!$G$2:$G$9"}</definedName>
    <definedName name="alksjdf_5" hidden="1">{"'分公司销售'!$G$2:$G$9","'分公司销售'!$G$2:$G$9"}</definedName>
    <definedName name="all" localSheetId="37">#REF!</definedName>
    <definedName name="all" localSheetId="23">#REF!</definedName>
    <definedName name="all" localSheetId="6">#REF!</definedName>
    <definedName name="all" localSheetId="11">#REF!</definedName>
    <definedName name="all">#REF!</definedName>
    <definedName name="alle" localSheetId="6">#REF!</definedName>
    <definedName name="alle" localSheetId="11">#REF!</definedName>
    <definedName name="alle">#REF!</definedName>
    <definedName name="alleländer" localSheetId="6">#REF!</definedName>
    <definedName name="alleländer" localSheetId="11">#REF!</definedName>
    <definedName name="alleländer">#REF!</definedName>
    <definedName name="älll" hidden="1">{#N/A,#N/A,FALSE,"Produkte Erw.";#N/A,#N/A,FALSE,"Produkte Plan";#N/A,#N/A,FALSE,"Leistungen Erw.";#N/A,#N/A,FALSE,"Leistungen Plan";#N/A,#N/A,FALSE,"KA Allg.Kosten (2)";#N/A,#N/A,FALSE,"KA All.Kosten"}</definedName>
    <definedName name="ALLlinc" localSheetId="37">#REF!</definedName>
    <definedName name="ALLlinc" localSheetId="23">#REF!</definedName>
    <definedName name="ALLlinc" localSheetId="6">#REF!</definedName>
    <definedName name="ALLlinc" localSheetId="11">#REF!</definedName>
    <definedName name="ALLlinc">#REF!</definedName>
    <definedName name="alllll" localSheetId="37" hidden="1">1/EUReXToATS</definedName>
    <definedName name="alllll" localSheetId="23" hidden="1">1/EUReXToATS</definedName>
    <definedName name="alllll" localSheetId="14" hidden="1">1/EUReXToATS</definedName>
    <definedName name="alllll" localSheetId="6" hidden="1">1/EUReXToATS</definedName>
    <definedName name="alllll" localSheetId="11" hidden="1">1/EUReXToATS</definedName>
    <definedName name="alllll" hidden="1">1/EUReXToATS</definedName>
    <definedName name="ALLOT1" localSheetId="6">#REF!</definedName>
    <definedName name="ALLOT1" localSheetId="11">#REF!</definedName>
    <definedName name="ALLOT1">#REF!</definedName>
    <definedName name="ALLOT2" localSheetId="6">#REF!</definedName>
    <definedName name="ALLOT2" localSheetId="11">#REF!</definedName>
    <definedName name="ALLOT2">#REF!</definedName>
    <definedName name="AllTables">{5}</definedName>
    <definedName name="AllTables_1">{5}</definedName>
    <definedName name="AllTables_2">{5}</definedName>
    <definedName name="AllTables_3">{5}</definedName>
    <definedName name="ALOC" localSheetId="6">#REF!</definedName>
    <definedName name="ALOC" localSheetId="11">#REF!</definedName>
    <definedName name="ALOC">#REF!</definedName>
    <definedName name="aloo" localSheetId="37">#REF!</definedName>
    <definedName name="aloo" localSheetId="23">#REF!</definedName>
    <definedName name="aloo" localSheetId="6">#REF!</definedName>
    <definedName name="aloo" localSheetId="11">#REF!</definedName>
    <definedName name="aloo">#REF!</definedName>
    <definedName name="alsjdjd" hidden="1">{"Assumptions",#N/A,FALSE,"Sheet1";"Main Report",#N/A,FALSE,"Sheet1";"Results",#N/A,FALSE,"Sheet1";"Advances",#N/A,FALSE,"Sheet1"}</definedName>
    <definedName name="alt">{"X","L"}</definedName>
    <definedName name="alt_currency_code" localSheetId="6">#REF!</definedName>
    <definedName name="alt_currency_code" localSheetId="11">#REF!</definedName>
    <definedName name="alt_currency_code">#REF!</definedName>
    <definedName name="aluxt" localSheetId="37">#REF!</definedName>
    <definedName name="aluxt" localSheetId="23">#REF!</definedName>
    <definedName name="aluxt" localSheetId="6">#REF!</definedName>
    <definedName name="aluxt" localSheetId="11">#REF!</definedName>
    <definedName name="aluxt">#REF!</definedName>
    <definedName name="aluxt2" localSheetId="37">#REF!</definedName>
    <definedName name="aluxt2" localSheetId="23">#REF!</definedName>
    <definedName name="aluxt2" localSheetId="6">#REF!</definedName>
    <definedName name="aluxt2" localSheetId="11">#REF!</definedName>
    <definedName name="aluxt2">#REF!</definedName>
    <definedName name="aluxt3" localSheetId="37">#REF!</definedName>
    <definedName name="aluxt3" localSheetId="23">#REF!</definedName>
    <definedName name="aluxt3" localSheetId="6">#REF!</definedName>
    <definedName name="aluxt3" localSheetId="11">#REF!</definedName>
    <definedName name="aluxt3">#REF!</definedName>
    <definedName name="aluxtt" localSheetId="37">#REF!</definedName>
    <definedName name="aluxtt" localSheetId="23">#REF!</definedName>
    <definedName name="aluxtt" localSheetId="6">#REF!</definedName>
    <definedName name="aluxtt" localSheetId="11">#REF!</definedName>
    <definedName name="aluxtt">#REF!</definedName>
    <definedName name="alzk" localSheetId="37" hidden="1">#REF!</definedName>
    <definedName name="alzk" localSheetId="23" hidden="1">#REF!</definedName>
    <definedName name="alzk" localSheetId="6" hidden="1">#REF!</definedName>
    <definedName name="alzk" localSheetId="11" hidden="1">#REF!</definedName>
    <definedName name="alzk" hidden="1">#REF!</definedName>
    <definedName name="AM" localSheetId="37">#REF!</definedName>
    <definedName name="AM" localSheetId="23">#REF!</definedName>
    <definedName name="AM" localSheetId="6">#REF!</definedName>
    <definedName name="AM" localSheetId="11">#REF!</definedName>
    <definedName name="AM">#REF!</definedName>
    <definedName name="AM_I_Min" localSheetId="37">#REF!</definedName>
    <definedName name="AM_I_Min" localSheetId="23">#REF!</definedName>
    <definedName name="AM_I_Min" localSheetId="6">#REF!</definedName>
    <definedName name="AM_I_Min" localSheetId="11">#REF!</definedName>
    <definedName name="AM_I_Min">#REF!</definedName>
    <definedName name="AMAR" localSheetId="6">#REF!</definedName>
    <definedName name="AMAR" localSheetId="11">#REF!</definedName>
    <definedName name="AMAR">#REF!</definedName>
    <definedName name="AMAY" localSheetId="6">#REF!</definedName>
    <definedName name="AMAY" localSheetId="11">#REF!</definedName>
    <definedName name="AMAY">#REF!</definedName>
    <definedName name="AMEDGZ" localSheetId="6">#REF!</definedName>
    <definedName name="AMEDGZ" localSheetId="11">#REF!</definedName>
    <definedName name="AMEDGZ">#REF!</definedName>
    <definedName name="AMKF" localSheetId="6">#REF!</definedName>
    <definedName name="AMKF" localSheetId="11">#REF!</definedName>
    <definedName name="AMKF">#REF!</definedName>
    <definedName name="AMORT" localSheetId="6">#REF!</definedName>
    <definedName name="AMORT" localSheetId="11">#REF!</definedName>
    <definedName name="AMORT">#REF!</definedName>
    <definedName name="AMORT_FY_01" localSheetId="6">#REF!</definedName>
    <definedName name="AMORT_FY_01" localSheetId="11">#REF!</definedName>
    <definedName name="AMORT_FY_01">#REF!</definedName>
    <definedName name="AMORT_FY_02" localSheetId="6">#REF!</definedName>
    <definedName name="AMORT_FY_02" localSheetId="11">#REF!</definedName>
    <definedName name="AMORT_FY_02">#REF!</definedName>
    <definedName name="AMORT_FY_03" localSheetId="6">#REF!</definedName>
    <definedName name="AMORT_FY_03" localSheetId="11">#REF!</definedName>
    <definedName name="AMORT_FY_03">#REF!</definedName>
    <definedName name="amount" localSheetId="37">#REF!</definedName>
    <definedName name="amount" localSheetId="23">#REF!</definedName>
    <definedName name="amount" localSheetId="6">#REF!</definedName>
    <definedName name="amount" localSheetId="11">#REF!</definedName>
    <definedName name="amount">#REF!</definedName>
    <definedName name="Amountlookup" localSheetId="37">#REF!</definedName>
    <definedName name="Amountlookup" localSheetId="23">#REF!</definedName>
    <definedName name="Amountlookup" localSheetId="6">#REF!</definedName>
    <definedName name="Amountlookup" localSheetId="11">#REF!</definedName>
    <definedName name="Amountlookup">#REF!</definedName>
    <definedName name="AMPT" localSheetId="37">#REF!</definedName>
    <definedName name="AMPT" localSheetId="23">#REF!</definedName>
    <definedName name="AMPT" localSheetId="6">#REF!</definedName>
    <definedName name="AMPT" localSheetId="11">#REF!</definedName>
    <definedName name="AMPT">#REF!</definedName>
    <definedName name="an" hidden="1">{#N/A,#N/A,TRUE,"Overall";#N/A,#N/A,TRUE,"Region Wise ";#N/A,#N/A,TRUE,"Client Wise"}</definedName>
    <definedName name="añ" hidden="1">{"Performance Details",#N/A,FALSE,"Current Yr";"Performance Details",#N/A,FALSE,"Budget";"Performance Details",#N/A,FALSE,"Prior Year"}</definedName>
    <definedName name="anakf" hidden="1">{#N/A,#N/A,FALSE,"资产负债表";#N/A,#N/A,FALSE,"资产负债表"}</definedName>
    <definedName name="ANALSIS._.9511" hidden="1">{#N/A,#N/A,FALSE,"ABB HOLDING LTD"}</definedName>
    <definedName name="analysis" localSheetId="6">#REF!</definedName>
    <definedName name="analysis" localSheetId="11">#REF!</definedName>
    <definedName name="analysis">#REF!</definedName>
    <definedName name="Analysis_1" localSheetId="6">#REF!</definedName>
    <definedName name="Analysis_1" localSheetId="11">#REF!</definedName>
    <definedName name="Analysis_1">#REF!</definedName>
    <definedName name="Analysis_2" localSheetId="6">#REF!</definedName>
    <definedName name="Analysis_2" localSheetId="11">#REF!</definedName>
    <definedName name="Analysis_2">#REF!</definedName>
    <definedName name="Analysis_MUSselection" localSheetId="37">#REF!</definedName>
    <definedName name="Analysis_MUSselection" localSheetId="23">#REF!</definedName>
    <definedName name="Analysis_MUSselection" localSheetId="6">#REF!</definedName>
    <definedName name="Analysis_MUSselection" localSheetId="11">#REF!</definedName>
    <definedName name="Analysis_MUSselection">#REF!</definedName>
    <definedName name="Analysis_noselection" localSheetId="37">#REF!</definedName>
    <definedName name="Analysis_noselection" localSheetId="23">#REF!</definedName>
    <definedName name="Analysis_noselection" localSheetId="6">#REF!</definedName>
    <definedName name="Analysis_noselection" localSheetId="11">#REF!</definedName>
    <definedName name="Analysis_noselection">#REF!</definedName>
    <definedName name="ANALYSIS_SALES_9_INVOICE_BUDGET" localSheetId="37">#REF!</definedName>
    <definedName name="ANALYSIS_SALES_9_INVOICE_BUDGET" localSheetId="23">#REF!</definedName>
    <definedName name="ANALYSIS_SALES_9_INVOICE_BUDGET" localSheetId="6">#REF!</definedName>
    <definedName name="ANALYSIS_SALES_9_INVOICE_BUDGET" localSheetId="11">#REF!</definedName>
    <definedName name="ANALYSIS_SALES_9_INVOICE_BUDGET">#REF!</definedName>
    <definedName name="Analysis_Summary" localSheetId="6">#REF!</definedName>
    <definedName name="Analysis_Summary" localSheetId="11">#REF!</definedName>
    <definedName name="Analysis_Summary">#REF!</definedName>
    <definedName name="analytic" localSheetId="6">#REF!</definedName>
    <definedName name="analytic" localSheetId="11">#REF!</definedName>
    <definedName name="analytic">#REF!</definedName>
    <definedName name="AndOr">{"And";"Or"}</definedName>
    <definedName name="AndOr_1">{"And";"Or"}</definedName>
    <definedName name="AndOr_2">{"And";"Or"}</definedName>
    <definedName name="AndOr_3">{"And";"Or"}</definedName>
    <definedName name="andy" hidden="1">{#N/A,#N/A,FALSE,"REPORT"}</definedName>
    <definedName name="ANG_CAL">#N/A</definedName>
    <definedName name="anita" hidden="1">{"toptrial",#N/A,TRUE,"toptrial";"adjustment",#N/A,TRUE,"toptrial";"voucher",#N/A,TRUE,"toptrial"}</definedName>
    <definedName name="annual1" hidden="1">{#N/A,#N/A,FALSE,"earnings"}</definedName>
    <definedName name="Annualization_Factor">69.03/54.876539</definedName>
    <definedName name="ANOV" localSheetId="6">#REF!</definedName>
    <definedName name="ANOV" localSheetId="11">#REF!</definedName>
    <definedName name="ANOV">#REF!</definedName>
    <definedName name="anscount" hidden="1">1</definedName>
    <definedName name="anthon" localSheetId="6">#REF!</definedName>
    <definedName name="anthon" localSheetId="11">#REF!</definedName>
    <definedName name="anthon">#REF!</definedName>
    <definedName name="ANWCGZ" localSheetId="6">#REF!</definedName>
    <definedName name="ANWCGZ" localSheetId="11">#REF!</definedName>
    <definedName name="ANWCGZ">#REF!</definedName>
    <definedName name="ANZPGZ" localSheetId="6">#REF!</definedName>
    <definedName name="ANZPGZ" localSheetId="11">#REF!</definedName>
    <definedName name="ANZPGZ">#REF!</definedName>
    <definedName name="AO\571" localSheetId="37">#REF!</definedName>
    <definedName name="AO\571" localSheetId="23">#REF!</definedName>
    <definedName name="AO\571" localSheetId="6">#REF!</definedName>
    <definedName name="AO\571" localSheetId="11">#REF!</definedName>
    <definedName name="AO\571">#REF!</definedName>
    <definedName name="äöäö" hidden="1">{#N/A,#N/A,FALSE,"Umsatz CH";#N/A,#N/A,FALSE,"ER CH";#N/A,#N/A,FALSE,"EA CH (2) ";#N/A,#N/A,FALSE,"EA CH";#N/A,#N/A,FALSE,"EA CH (3) ";#N/A,#N/A,FALSE,"EA CH (4)";#N/A,#N/A,FALSE,"KA CH";#N/A,#N/A,FALSE,"KA CH  (2)";#N/A,#N/A,FALSE,"KA CH  (3)";#N/A,#N/A,FALSE,"KA CH (4)"}</definedName>
    <definedName name="AOCT" localSheetId="6">#REF!</definedName>
    <definedName name="AOCT" localSheetId="11">#REF!</definedName>
    <definedName name="AOCT">#REF!</definedName>
    <definedName name="AOPJ_G710000" localSheetId="6">#REF!</definedName>
    <definedName name="AOPJ_G710000" localSheetId="11">#REF!</definedName>
    <definedName name="AOPJ_G710000">#REF!</definedName>
    <definedName name="AOPJ_G711000" localSheetId="6">#REF!</definedName>
    <definedName name="AOPJ_G711000" localSheetId="11">#REF!</definedName>
    <definedName name="AOPJ_G711000">#REF!</definedName>
    <definedName name="AOPJ_G712000" localSheetId="6">#REF!</definedName>
    <definedName name="AOPJ_G712000" localSheetId="11">#REF!</definedName>
    <definedName name="AOPJ_G712000">#REF!</definedName>
    <definedName name="AOPJ_G720000" localSheetId="6">#REF!</definedName>
    <definedName name="AOPJ_G720000" localSheetId="11">#REF!</definedName>
    <definedName name="AOPJ_G720000">#REF!</definedName>
    <definedName name="AOPJ_G721000" localSheetId="6">#REF!</definedName>
    <definedName name="AOPJ_G721000" localSheetId="11">#REF!</definedName>
    <definedName name="AOPJ_G721000">#REF!</definedName>
    <definedName name="AOPJ_G722000" localSheetId="6">#REF!</definedName>
    <definedName name="AOPJ_G722000" localSheetId="11">#REF!</definedName>
    <definedName name="AOPJ_G722000">#REF!</definedName>
    <definedName name="AOPJ_G723000" localSheetId="6">#REF!</definedName>
    <definedName name="AOPJ_G723000" localSheetId="11">#REF!</definedName>
    <definedName name="AOPJ_G723000">#REF!</definedName>
    <definedName name="aOriginal_Cost" localSheetId="37">#REF!</definedName>
    <definedName name="aOriginal_Cost" localSheetId="23">#REF!</definedName>
    <definedName name="aOriginal_Cost" localSheetId="6">#REF!</definedName>
    <definedName name="aOriginal_Cost" localSheetId="11">#REF!</definedName>
    <definedName name="aOriginal_Cost">#REF!</definedName>
    <definedName name="aosl" hidden="1">{#N/A,#N/A,FALSE,"TB";#N/A,#N/A,FALSE,"AR";#N/A,#N/A,FALSE,"BS";#N/A,#N/A,FALSE,"PL";#N/A,#N/A,FALSE,"NOTES";#N/A,#N/A,FALSE,"NOTES (2)";#N/A,#N/A,FALSE,"NOTES (3)";#N/A,#N/A,FALSE,"TAXC.INDEX";#N/A,#N/A,FALSE,"Schedule I";#N/A,#N/A,FALSE,"DPL";#N/A,#N/A,FALSE,"Schedule IV";#N/A,#N/A,FALSE,"Adjustments"}</definedName>
    <definedName name="aowa" hidden="1">{#N/A,#N/A,FALSE,"TAXC.INDEX";#N/A,#N/A,FALSE,"Schedule I";#N/A,#N/A,FALSE,"Schedule  II";#N/A,#N/A,FALSE,"Schedule III";#N/A,#N/A,FALSE,"Schedule IV";#N/A,#N/A,FALSE,"Schedule IV (Cont'd)";#N/A,#N/A,FALSE,"Schedule V";#N/A,#N/A,FALSE,"Schedule VI";#N/A,#N/A,FALSE,"Schedule VII"}</definedName>
    <definedName name="AP" localSheetId="37">#REF!</definedName>
    <definedName name="AP" localSheetId="23">#REF!</definedName>
    <definedName name="AP" localSheetId="6">#REF!</definedName>
    <definedName name="AP" localSheetId="11">#REF!</definedName>
    <definedName name="AP">#REF!</definedName>
    <definedName name="APATGZ" localSheetId="6">#REF!</definedName>
    <definedName name="APATGZ" localSheetId="11">#REF!</definedName>
    <definedName name="APATGZ">#REF!</definedName>
    <definedName name="APN" localSheetId="37">#REF!</definedName>
    <definedName name="APN" localSheetId="23">#REF!</definedName>
    <definedName name="APN" localSheetId="6">#REF!</definedName>
    <definedName name="APN" localSheetId="11">#REF!</definedName>
    <definedName name="APN">#REF!</definedName>
    <definedName name="APnotes" localSheetId="37">#REF!</definedName>
    <definedName name="APnotes" localSheetId="23">#REF!</definedName>
    <definedName name="APnotes" localSheetId="6">#REF!</definedName>
    <definedName name="APnotes" localSheetId="11">#REF!</definedName>
    <definedName name="APnotes">#REF!</definedName>
    <definedName name="appendix4" hidden="1">{#N/A,#N/A,TRUE,"Cover sheet";#N/A,#N/A,TRUE,"Summary";#N/A,#N/A,TRUE,"Key Assumptions";#N/A,#N/A,TRUE,"Profit &amp; Loss";#N/A,#N/A,TRUE,"Balance Sheet";#N/A,#N/A,TRUE,"Cashflow";#N/A,#N/A,TRUE,"IRR";#N/A,#N/A,TRUE,"Ratios";#N/A,#N/A,TRUE,"Debt analysis"}</definedName>
    <definedName name="apple" hidden="1">{#N/A,#N/A,FALSE,"TB";#N/A,#N/A,FALSE,"AR";#N/A,#N/A,FALSE,"BS";#N/A,#N/A,FALSE,"PL";#N/A,#N/A,FALSE,"NOTES";#N/A,#N/A,FALSE,"NOTES (2)";#N/A,#N/A,FALSE,"NOTES (3)";#N/A,#N/A,FALSE,"TAXC.INDEX";#N/A,#N/A,FALSE,"Schedule I";#N/A,#N/A,FALSE,"DPL";#N/A,#N/A,FALSE,"Schedule IV";#N/A,#N/A,FALSE,"Adjustments"}</definedName>
    <definedName name="apple1" hidden="1">{#N/A,#N/A,FALSE,"TB";#N/A,#N/A,FALSE,"AR";#N/A,#N/A,FALSE,"BS";#N/A,#N/A,FALSE,"PL";#N/A,#N/A,FALSE,"NOTES";#N/A,#N/A,FALSE,"NOTES (2)";#N/A,#N/A,FALSE,"NOTES (3)";#N/A,#N/A,FALSE,"TAXC.INDEX";#N/A,#N/A,FALSE,"Schedule I";#N/A,#N/A,FALSE,"DPL";#N/A,#N/A,FALSE,"Schedule IV";#N/A,#N/A,FALSE,"Adjustments"}</definedName>
    <definedName name="Applicable" localSheetId="37">#REF!</definedName>
    <definedName name="Applicable" localSheetId="23">#REF!</definedName>
    <definedName name="Applicable" localSheetId="6">#REF!</definedName>
    <definedName name="Applicable" localSheetId="11">#REF!</definedName>
    <definedName name="Applicable">#REF!</definedName>
    <definedName name="Approach" localSheetId="37">#REF!</definedName>
    <definedName name="Approach" localSheetId="23">#REF!</definedName>
    <definedName name="Approach" localSheetId="6">#REF!</definedName>
    <definedName name="Approach" localSheetId="11">#REF!</definedName>
    <definedName name="Approach">#REF!</definedName>
    <definedName name="Appropriation_for_fund" localSheetId="37">OFFSET(#REF!,,,COUNTA(#REF!)-2,)</definedName>
    <definedName name="Appropriation_for_fund" localSheetId="23">OFFSET(#REF!,,,COUNTA(#REF!)-2,)</definedName>
    <definedName name="Appropriation_for_fund" localSheetId="6">OFFSET(#REF!,,,COUNTA(#REF!)-2,)</definedName>
    <definedName name="Appropriation_for_fund" localSheetId="11">OFFSET(#REF!,,,COUNTA(#REF!)-2,)</definedName>
    <definedName name="Appropriation_for_fund">OFFSET(#REF!,,,COUNTA(#REF!)-2,)</definedName>
    <definedName name="Appropriation_for_surplus_reserve" localSheetId="37">OFFSET(#REF!,,,COUNTA(#REF!)-2,)</definedName>
    <definedName name="Appropriation_for_surplus_reserve" localSheetId="23">OFFSET(#REF!,,,COUNTA(#REF!)-2,)</definedName>
    <definedName name="Appropriation_for_surplus_reserve" localSheetId="6">OFFSET(#REF!,,,COUNTA(#REF!)-2,)</definedName>
    <definedName name="Appropriation_for_surplus_reserve" localSheetId="11">OFFSET(#REF!,,,COUNTA(#REF!)-2,)</definedName>
    <definedName name="Appropriation_for_surplus_reserve">OFFSET(#REF!,,,COUNTA(#REF!)-2,)</definedName>
    <definedName name="approval" localSheetId="37">#REF!</definedName>
    <definedName name="approval" localSheetId="23">#REF!</definedName>
    <definedName name="approval" localSheetId="6">#REF!</definedName>
    <definedName name="approval" localSheetId="11">#REF!</definedName>
    <definedName name="approval">#REF!</definedName>
    <definedName name="APPSUSERNAME1" localSheetId="6">#REF!</definedName>
    <definedName name="APPSUSERNAME1" localSheetId="11">#REF!</definedName>
    <definedName name="APPSUSERNAME1">#REF!</definedName>
    <definedName name="APPSUSERNAME2" localSheetId="37">#REF!</definedName>
    <definedName name="APPSUSERNAME2" localSheetId="23">#REF!</definedName>
    <definedName name="APPSUSERNAME2" localSheetId="6">#REF!</definedName>
    <definedName name="APPSUSERNAME2" localSheetId="11">#REF!</definedName>
    <definedName name="APPSUSERNAME2">#REF!</definedName>
    <definedName name="APPSUSERNAME3" localSheetId="37">#REF!</definedName>
    <definedName name="APPSUSERNAME3" localSheetId="23">#REF!</definedName>
    <definedName name="APPSUSERNAME3" localSheetId="6">#REF!</definedName>
    <definedName name="APPSUSERNAME3" localSheetId="11">#REF!</definedName>
    <definedName name="APPSUSERNAME3">#REF!</definedName>
    <definedName name="APPSUSERNAME4" localSheetId="37">#REF!</definedName>
    <definedName name="APPSUSERNAME4" localSheetId="23">#REF!</definedName>
    <definedName name="APPSUSERNAME4" localSheetId="6">#REF!</definedName>
    <definedName name="APPSUSERNAME4" localSheetId="11">#REF!</definedName>
    <definedName name="APPSUSERNAME4">#REF!</definedName>
    <definedName name="APPSUSERNAME5" localSheetId="37">#REF!</definedName>
    <definedName name="APPSUSERNAME5" localSheetId="23">#REF!</definedName>
    <definedName name="APPSUSERNAME5" localSheetId="6">#REF!</definedName>
    <definedName name="APPSUSERNAME5" localSheetId="11">#REF!</definedName>
    <definedName name="APPSUSERNAME5">#REF!</definedName>
    <definedName name="APR" localSheetId="37">#REF!</definedName>
    <definedName name="APR" localSheetId="23">#REF!</definedName>
    <definedName name="APR" localSheetId="6">#REF!</definedName>
    <definedName name="APR" localSheetId="11">#REF!</definedName>
    <definedName name="APR">#REF!</definedName>
    <definedName name="apr_pyr_prod" localSheetId="6">#REF!</definedName>
    <definedName name="apr_pyr_prod" localSheetId="11">#REF!</definedName>
    <definedName name="apr_pyr_prod">#REF!</definedName>
    <definedName name="Apr2002HourlyCost" localSheetId="37">#REF!</definedName>
    <definedName name="Apr2002HourlyCost" localSheetId="23">#REF!</definedName>
    <definedName name="Apr2002HourlyCost" localSheetId="6">#REF!</definedName>
    <definedName name="Apr2002HourlyCost" localSheetId="11">#REF!</definedName>
    <definedName name="Apr2002HourlyCost">#REF!</definedName>
    <definedName name="Apr2002MonthlyCost" localSheetId="37">#REF!</definedName>
    <definedName name="Apr2002MonthlyCost" localSheetId="23">#REF!</definedName>
    <definedName name="Apr2002MonthlyCost" localSheetId="6">#REF!</definedName>
    <definedName name="Apr2002MonthlyCost" localSheetId="11">#REF!</definedName>
    <definedName name="Apr2002MonthlyCost">#REF!</definedName>
    <definedName name="Apr2003HourlyCost" localSheetId="37">#REF!</definedName>
    <definedName name="Apr2003HourlyCost" localSheetId="23">#REF!</definedName>
    <definedName name="Apr2003HourlyCost" localSheetId="6">#REF!</definedName>
    <definedName name="Apr2003HourlyCost" localSheetId="11">#REF!</definedName>
    <definedName name="Apr2003HourlyCost">#REF!</definedName>
    <definedName name="Apr2003MonthlyCost" localSheetId="37">#REF!</definedName>
    <definedName name="Apr2003MonthlyCost" localSheetId="23">#REF!</definedName>
    <definedName name="Apr2003MonthlyCost" localSheetId="6">#REF!</definedName>
    <definedName name="Apr2003MonthlyCost" localSheetId="11">#REF!</definedName>
    <definedName name="Apr2003MonthlyCost">#REF!</definedName>
    <definedName name="Apr2004HourlyCost" localSheetId="37">#REF!</definedName>
    <definedName name="Apr2004HourlyCost" localSheetId="23">#REF!</definedName>
    <definedName name="Apr2004HourlyCost" localSheetId="6">#REF!</definedName>
    <definedName name="Apr2004HourlyCost" localSheetId="11">#REF!</definedName>
    <definedName name="Apr2004HourlyCost">#REF!</definedName>
    <definedName name="Apr2004MonthlyCost" localSheetId="37">#REF!</definedName>
    <definedName name="Apr2004MonthlyCost" localSheetId="23">#REF!</definedName>
    <definedName name="Apr2004MonthlyCost" localSheetId="6">#REF!</definedName>
    <definedName name="Apr2004MonthlyCost" localSheetId="11">#REF!</definedName>
    <definedName name="Apr2004MonthlyCost">#REF!</definedName>
    <definedName name="Apr2005HourlyCost" localSheetId="37">#REF!</definedName>
    <definedName name="Apr2005HourlyCost" localSheetId="23">#REF!</definedName>
    <definedName name="Apr2005HourlyCost" localSheetId="6">#REF!</definedName>
    <definedName name="Apr2005HourlyCost" localSheetId="11">#REF!</definedName>
    <definedName name="Apr2005HourlyCost">#REF!</definedName>
    <definedName name="Apr2005MonthlyCost" localSheetId="37">#REF!</definedName>
    <definedName name="Apr2005MonthlyCost" localSheetId="23">#REF!</definedName>
    <definedName name="Apr2005MonthlyCost" localSheetId="6">#REF!</definedName>
    <definedName name="Apr2005MonthlyCost" localSheetId="11">#REF!</definedName>
    <definedName name="Apr2005MonthlyCost">#REF!</definedName>
    <definedName name="Apr2006HourlyCost" localSheetId="37">#REF!</definedName>
    <definedName name="Apr2006HourlyCost" localSheetId="23">#REF!</definedName>
    <definedName name="Apr2006HourlyCost" localSheetId="6">#REF!</definedName>
    <definedName name="Apr2006HourlyCost" localSheetId="11">#REF!</definedName>
    <definedName name="Apr2006HourlyCost">#REF!</definedName>
    <definedName name="Apr2006MonthlyCost" localSheetId="37">#REF!</definedName>
    <definedName name="Apr2006MonthlyCost" localSheetId="23">#REF!</definedName>
    <definedName name="Apr2006MonthlyCost" localSheetId="6">#REF!</definedName>
    <definedName name="Apr2006MonthlyCost" localSheetId="11">#REF!</definedName>
    <definedName name="Apr2006MonthlyCost">#REF!</definedName>
    <definedName name="April" localSheetId="37">#REF!</definedName>
    <definedName name="April" localSheetId="23">#REF!</definedName>
    <definedName name="April" localSheetId="6">#REF!</definedName>
    <definedName name="April" localSheetId="11">#REF!</definedName>
    <definedName name="April">#REF!</definedName>
    <definedName name="APYS" localSheetId="6">#REF!</definedName>
    <definedName name="APYS" localSheetId="11">#REF!</definedName>
    <definedName name="APYS">#REF!</definedName>
    <definedName name="AP일보" localSheetId="37">#REF!</definedName>
    <definedName name="AP일보" localSheetId="23">#REF!</definedName>
    <definedName name="AP일보" localSheetId="6">#REF!</definedName>
    <definedName name="AP일보" localSheetId="11">#REF!</definedName>
    <definedName name="AP일보">#REF!</definedName>
    <definedName name="AP재고" localSheetId="37">#REF!</definedName>
    <definedName name="AP재고" localSheetId="23">#REF!</definedName>
    <definedName name="AP재고" localSheetId="6">#REF!</definedName>
    <definedName name="AP재고" localSheetId="11">#REF!</definedName>
    <definedName name="AP재고">#REF!</definedName>
    <definedName name="aq1q" localSheetId="6">#REF!</definedName>
    <definedName name="aq1q" localSheetId="11">#REF!</definedName>
    <definedName name="aq1q">#REF!</definedName>
    <definedName name="aqswzx" localSheetId="6" hidden="1">#REF!</definedName>
    <definedName name="aqswzx" localSheetId="11" hidden="1">#REF!</definedName>
    <definedName name="aqswzx" hidden="1">#REF!</definedName>
    <definedName name="aqw" hidden="1">{#N/A,"PURCHM",FALSE,"Business Analysis";#N/A,"SPADD",FALSE,"Business Analysis"}</definedName>
    <definedName name="AQWWWWW" hidden="1">{"Folie 3",#N/A,FALSE,"Jahresumsätze";"Folie 4",#N/A,FALSE,"Jahresumsätze";"Folie 5",#N/A,FALSE,"Jahresumsätze";"Folie 6",#N/A,FALSE,"Jahresumsätze";"Folie 7",#N/A,FALSE,"Jahresumsätze";"Folie 8",#N/A,FALSE,"Jahresumsätze"}</definedName>
    <definedName name="AR" localSheetId="37">'[1]Other Calculations'!$U$72</definedName>
    <definedName name="AR" localSheetId="23">#REF!,#REF!,#REF!,#REF!</definedName>
    <definedName name="AR" localSheetId="6">'[1]Other Calculations'!$U$72</definedName>
    <definedName name="AR" localSheetId="11">'[1]Other Calculations'!$U$72</definedName>
    <definedName name="AR">#REF!,#REF!,#REF!,#REF!</definedName>
    <definedName name="AR_Population" localSheetId="6">#REF!</definedName>
    <definedName name="AR_Population" localSheetId="11">#REF!</definedName>
    <definedName name="AR_Population">#REF!</definedName>
    <definedName name="Ara7.5">1</definedName>
    <definedName name="araew" hidden="1">{#N/A,#N/A,FALSE,"FE_CSE"}</definedName>
    <definedName name="ArateEY" localSheetId="6">#REF!</definedName>
    <definedName name="ArateEY" localSheetId="11">#REF!</definedName>
    <definedName name="ArateEY">#REF!</definedName>
    <definedName name="archexch" localSheetId="6">#REF!</definedName>
    <definedName name="archexch" localSheetId="11">#REF!</definedName>
    <definedName name="archexch">#REF!</definedName>
    <definedName name="ARDATA" localSheetId="37">#REF!</definedName>
    <definedName name="ARDATA" localSheetId="23">#REF!</definedName>
    <definedName name="ARDATA" localSheetId="6">#REF!</definedName>
    <definedName name="ARDATA" localSheetId="11">#REF!</definedName>
    <definedName name="ARDATA">#REF!</definedName>
    <definedName name="ardate" localSheetId="37">#REF!</definedName>
    <definedName name="ardate" localSheetId="23">#REF!</definedName>
    <definedName name="ardate" localSheetId="6">#REF!</definedName>
    <definedName name="ardate" localSheetId="11">#REF!</definedName>
    <definedName name="ardate">#REF!</definedName>
    <definedName name="AREA" localSheetId="37">#REF!</definedName>
    <definedName name="AREA" localSheetId="23">#REF!</definedName>
    <definedName name="AREA" localSheetId="6">#REF!</definedName>
    <definedName name="AREA" localSheetId="11">#REF!</definedName>
    <definedName name="AREA">#REF!</definedName>
    <definedName name="Area_RepDate" localSheetId="37" hidden="1">#REF!</definedName>
    <definedName name="Area_RepDate" localSheetId="23" hidden="1">#REF!</definedName>
    <definedName name="Area_RepDate" localSheetId="6" hidden="1">#REF!</definedName>
    <definedName name="Area_RepDate" localSheetId="11" hidden="1">#REF!</definedName>
    <definedName name="Area_RepDate" hidden="1">#REF!</definedName>
    <definedName name="Area_RepDate1" localSheetId="37" hidden="1">#REF!</definedName>
    <definedName name="Area_RepDate1" localSheetId="23" hidden="1">#REF!</definedName>
    <definedName name="Area_RepDate1" localSheetId="6" hidden="1">#REF!</definedName>
    <definedName name="Area_RepDate1" localSheetId="11" hidden="1">#REF!</definedName>
    <definedName name="Area_RepDate1" hidden="1">#REF!</definedName>
    <definedName name="Area_RepDuration" localSheetId="37" hidden="1">#REF!</definedName>
    <definedName name="Area_RepDuration" localSheetId="23" hidden="1">#REF!</definedName>
    <definedName name="Area_RepDuration" localSheetId="6" hidden="1">#REF!</definedName>
    <definedName name="Area_RepDuration" localSheetId="11" hidden="1">#REF!</definedName>
    <definedName name="Area_RepDuration" hidden="1">#REF!</definedName>
    <definedName name="Area_RepDuration1" localSheetId="37" hidden="1">#REF!</definedName>
    <definedName name="Area_RepDuration1" localSheetId="23" hidden="1">#REF!</definedName>
    <definedName name="Area_RepDuration1" localSheetId="6" hidden="1">#REF!</definedName>
    <definedName name="Area_RepDuration1" localSheetId="11" hidden="1">#REF!</definedName>
    <definedName name="Area_RepDuration1" hidden="1">#REF!</definedName>
    <definedName name="area1" localSheetId="37">#REF!</definedName>
    <definedName name="area1" localSheetId="23">#REF!</definedName>
    <definedName name="area1" localSheetId="6">#REF!</definedName>
    <definedName name="area1" localSheetId="11">#REF!</definedName>
    <definedName name="area1">#REF!</definedName>
    <definedName name="area2" localSheetId="37">#REF!</definedName>
    <definedName name="area2" localSheetId="23">#REF!</definedName>
    <definedName name="area2" localSheetId="6">#REF!</definedName>
    <definedName name="area2" localSheetId="11">#REF!</definedName>
    <definedName name="area2">#REF!</definedName>
    <definedName name="area3" localSheetId="37">#REF!</definedName>
    <definedName name="area3" localSheetId="23">#REF!</definedName>
    <definedName name="area3" localSheetId="6">#REF!</definedName>
    <definedName name="area3" localSheetId="11">#REF!</definedName>
    <definedName name="area3">#REF!</definedName>
    <definedName name="area4" localSheetId="37">#REF!,#REF!</definedName>
    <definedName name="area4" localSheetId="23">#REF!,#REF!</definedName>
    <definedName name="area4" localSheetId="6">#REF!,#REF!</definedName>
    <definedName name="area4" localSheetId="11">#REF!,#REF!</definedName>
    <definedName name="area4">#REF!,#REF!</definedName>
    <definedName name="AREDGZ" localSheetId="6">#REF!</definedName>
    <definedName name="AREDGZ" localSheetId="11">#REF!</definedName>
    <definedName name="AREDGZ">#REF!</definedName>
    <definedName name="arian1" localSheetId="37" hidden="1">#REF!</definedName>
    <definedName name="arian1" localSheetId="23" hidden="1">#REF!</definedName>
    <definedName name="arian1" localSheetId="6" hidden="1">#REF!</definedName>
    <definedName name="arian1" localSheetId="11" hidden="1">#REF!</definedName>
    <definedName name="arian1" hidden="1">#REF!</definedName>
    <definedName name="ARLU" localSheetId="6">#REF!</definedName>
    <definedName name="ARLU" localSheetId="11">#REF!</definedName>
    <definedName name="ARLU">#REF!</definedName>
    <definedName name="ARnotes" localSheetId="37">#REF!</definedName>
    <definedName name="ARnotes" localSheetId="23">#REF!</definedName>
    <definedName name="ARnotes" localSheetId="6">#REF!</definedName>
    <definedName name="ARnotes" localSheetId="11">#REF!</definedName>
    <definedName name="ARnotes">#REF!</definedName>
    <definedName name="AROAdministrative" localSheetId="37">#REF!</definedName>
    <definedName name="AROAdministrative" localSheetId="23">#REF!</definedName>
    <definedName name="AROAdministrative" localSheetId="6">#REF!</definedName>
    <definedName name="AROAdministrative" localSheetId="11">#REF!</definedName>
    <definedName name="AROAdministrative">#REF!</definedName>
    <definedName name="AROCommunications" localSheetId="37">#REF!</definedName>
    <definedName name="AROCommunications" localSheetId="23">#REF!</definedName>
    <definedName name="AROCommunications" localSheetId="6">#REF!</definedName>
    <definedName name="AROCommunications" localSheetId="11">#REF!</definedName>
    <definedName name="AROCommunications">#REF!</definedName>
    <definedName name="AROHardware" localSheetId="37">#REF!</definedName>
    <definedName name="AROHardware" localSheetId="23">#REF!</definedName>
    <definedName name="AROHardware" localSheetId="6">#REF!</definedName>
    <definedName name="AROHardware" localSheetId="11">#REF!</definedName>
    <definedName name="AROHardware">#REF!</definedName>
    <definedName name="AROMPREP" localSheetId="6">#REF!</definedName>
    <definedName name="AROMPREP" localSheetId="11">#REF!</definedName>
    <definedName name="AROMPREP">#REF!</definedName>
    <definedName name="AROProduction" localSheetId="37">#REF!</definedName>
    <definedName name="AROProduction" localSheetId="23">#REF!</definedName>
    <definedName name="AROProduction" localSheetId="6">#REF!</definedName>
    <definedName name="AROProduction" localSheetId="11">#REF!</definedName>
    <definedName name="AROProduction">#REF!</definedName>
    <definedName name="AROSoftware" localSheetId="37">#REF!</definedName>
    <definedName name="AROSoftware" localSheetId="23">#REF!</definedName>
    <definedName name="AROSoftware" localSheetId="6">#REF!</definedName>
    <definedName name="AROSoftware" localSheetId="11">#REF!</definedName>
    <definedName name="AROSoftware">#REF!</definedName>
    <definedName name="AROSpace" localSheetId="37">#REF!</definedName>
    <definedName name="AROSpace" localSheetId="23">#REF!</definedName>
    <definedName name="AROSpace" localSheetId="6">#REF!</definedName>
    <definedName name="AROSpace" localSheetId="11">#REF!</definedName>
    <definedName name="AROSpace">#REF!</definedName>
    <definedName name="AROTravel" localSheetId="37">#REF!</definedName>
    <definedName name="AROTravel" localSheetId="23">#REF!</definedName>
    <definedName name="AROTravel" localSheetId="6">#REF!</definedName>
    <definedName name="AROTravel" localSheetId="11">#REF!</definedName>
    <definedName name="AROTravel">#REF!</definedName>
    <definedName name="arpa" localSheetId="37">#REF!</definedName>
    <definedName name="arpa" localSheetId="23">#REF!</definedName>
    <definedName name="arpa" localSheetId="6">#REF!</definedName>
    <definedName name="arpa" localSheetId="11">#REF!</definedName>
    <definedName name="arpa">#REF!</definedName>
    <definedName name="arpB" localSheetId="37">#REF!</definedName>
    <definedName name="arpB" localSheetId="23">#REF!</definedName>
    <definedName name="arpB" localSheetId="6">#REF!</definedName>
    <definedName name="arpB" localSheetId="11">#REF!</definedName>
    <definedName name="arpB">#REF!</definedName>
    <definedName name="arpd" localSheetId="37">#REF!</definedName>
    <definedName name="arpd" localSheetId="23">#REF!</definedName>
    <definedName name="arpd" localSheetId="6">#REF!</definedName>
    <definedName name="arpd" localSheetId="11">#REF!</definedName>
    <definedName name="arpd">#REF!</definedName>
    <definedName name="arpe" localSheetId="37">#REF!</definedName>
    <definedName name="arpe" localSheetId="23">#REF!</definedName>
    <definedName name="arpe" localSheetId="6">#REF!</definedName>
    <definedName name="arpe" localSheetId="11">#REF!</definedName>
    <definedName name="arpe">#REF!</definedName>
    <definedName name="arpf" localSheetId="37">#REF!</definedName>
    <definedName name="arpf" localSheetId="23">#REF!</definedName>
    <definedName name="arpf" localSheetId="6">#REF!</definedName>
    <definedName name="arpf" localSheetId="11">#REF!</definedName>
    <definedName name="arpf">#REF!</definedName>
    <definedName name="arpg" localSheetId="37">#REF!</definedName>
    <definedName name="arpg" localSheetId="23">#REF!</definedName>
    <definedName name="arpg" localSheetId="6">#REF!</definedName>
    <definedName name="arpg" localSheetId="11">#REF!</definedName>
    <definedName name="arpg">#REF!</definedName>
    <definedName name="arph" localSheetId="37">#REF!</definedName>
    <definedName name="arph" localSheetId="23">#REF!</definedName>
    <definedName name="arph" localSheetId="6">#REF!</definedName>
    <definedName name="arph" localSheetId="11">#REF!</definedName>
    <definedName name="arph">#REF!</definedName>
    <definedName name="ARPopulation" localSheetId="6">#REF!</definedName>
    <definedName name="ARPopulation" localSheetId="11">#REF!</definedName>
    <definedName name="ARPopulation">#REF!</definedName>
    <definedName name="arpp" localSheetId="37">#REF!</definedName>
    <definedName name="arpp" localSheetId="23">#REF!</definedName>
    <definedName name="arpp" localSheetId="6">#REF!</definedName>
    <definedName name="arpp" localSheetId="11">#REF!</definedName>
    <definedName name="arpp">#REF!</definedName>
    <definedName name="arpp101arpa" localSheetId="37">#REF!</definedName>
    <definedName name="arpp101arpa" localSheetId="23">#REF!</definedName>
    <definedName name="arpp101arpa" localSheetId="6">#REF!</definedName>
    <definedName name="arpp101arpa" localSheetId="11">#REF!</definedName>
    <definedName name="arpp101arpa">#REF!</definedName>
    <definedName name="arpp101arpb" localSheetId="37">#REF!</definedName>
    <definedName name="arpp101arpb" localSheetId="23">#REF!</definedName>
    <definedName name="arpp101arpb" localSheetId="6">#REF!</definedName>
    <definedName name="arpp101arpb" localSheetId="11">#REF!</definedName>
    <definedName name="arpp101arpb">#REF!</definedName>
    <definedName name="arpp101arpc" localSheetId="37">#REF!</definedName>
    <definedName name="arpp101arpc" localSheetId="23">#REF!</definedName>
    <definedName name="arpp101arpc" localSheetId="6">#REF!</definedName>
    <definedName name="arpp101arpc" localSheetId="11">#REF!</definedName>
    <definedName name="arpp101arpc">#REF!</definedName>
    <definedName name="arpp101arpd" localSheetId="37">#REF!</definedName>
    <definedName name="arpp101arpd" localSheetId="23">#REF!</definedName>
    <definedName name="arpp101arpd" localSheetId="6">#REF!</definedName>
    <definedName name="arpp101arpd" localSheetId="11">#REF!</definedName>
    <definedName name="arpp101arpd">#REF!</definedName>
    <definedName name="arpp101arpe" localSheetId="37">#REF!</definedName>
    <definedName name="arpp101arpe" localSheetId="23">#REF!</definedName>
    <definedName name="arpp101arpe" localSheetId="6">#REF!</definedName>
    <definedName name="arpp101arpe" localSheetId="11">#REF!</definedName>
    <definedName name="arpp101arpe">#REF!</definedName>
    <definedName name="arpp101arpf" localSheetId="37">#REF!</definedName>
    <definedName name="arpp101arpf" localSheetId="23">#REF!</definedName>
    <definedName name="arpp101arpf" localSheetId="6">#REF!</definedName>
    <definedName name="arpp101arpf" localSheetId="11">#REF!</definedName>
    <definedName name="arpp101arpf">#REF!</definedName>
    <definedName name="arpp101arpg" localSheetId="37">#REF!</definedName>
    <definedName name="arpp101arpg" localSheetId="23">#REF!</definedName>
    <definedName name="arpp101arpg" localSheetId="6">#REF!</definedName>
    <definedName name="arpp101arpg" localSheetId="11">#REF!</definedName>
    <definedName name="arpp101arpg">#REF!</definedName>
    <definedName name="arqwerqwerqwe" hidden="1">{#N/A,#N/A,FALSE,"P&amp;L Acc";#N/A,#N/A,FALSE,"P&amp;L Var";#N/A,#N/A,FALSE,"I-B Rep";#N/A,#N/A,FALSE,"BS";#N/A,#N/A,FALSE,"C'flw St";#N/A,#N/A,FALSE,"FA Rep";#N/A,#N/A,FALSE,"H-C Cons"}</definedName>
    <definedName name="ars" localSheetId="37">#REF!</definedName>
    <definedName name="ars" localSheetId="23">#REF!</definedName>
    <definedName name="ars" localSheetId="6">#REF!</definedName>
    <definedName name="ars" localSheetId="11">#REF!</definedName>
    <definedName name="ars">#REF!</definedName>
    <definedName name="ART" localSheetId="6">#REF!</definedName>
    <definedName name="ART" localSheetId="11">#REF!</definedName>
    <definedName name="ART">#REF!</definedName>
    <definedName name="artwere" hidden="1">{#N/A,#N/A,FALSE,"Kapa-Grafik gesamt";#N/A,#N/A,FALSE,"Kapa-Grafik DRS";#N/A,#N/A,FALSE,"Kapa-Grafik CSE"}</definedName>
    <definedName name="as" hidden="1">{#N/A,#N/A,TRUE,"Overall";#N/A,#N/A,TRUE,"Region Wise ";#N/A,#N/A,TRUE,"Client Wise"}</definedName>
    <definedName name="as\" localSheetId="37">#REF!</definedName>
    <definedName name="as\" localSheetId="23">#REF!</definedName>
    <definedName name="as\" localSheetId="6">#REF!</definedName>
    <definedName name="as\" localSheetId="11">#REF!</definedName>
    <definedName name="as\">#REF!</definedName>
    <definedName name="AS2DocOpenMode" hidden="1">"AS2DocumentEdit"</definedName>
    <definedName name="AS2HasNoAutoHeaderFooter" hidden="1">" "</definedName>
    <definedName name="AS2LinkLS" localSheetId="6" hidden="1">#REF!</definedName>
    <definedName name="AS2LinkLS" localSheetId="11" hidden="1">#REF!</definedName>
    <definedName name="AS2LinkLS" hidden="1">#REF!</definedName>
    <definedName name="AS2NamedRange" hidden="1">4</definedName>
    <definedName name="AS2ReportLS" hidden="1">2</definedName>
    <definedName name="AS2StaticLS" localSheetId="37" hidden="1">#REF!</definedName>
    <definedName name="AS2StaticLS" localSheetId="23" hidden="1">#REF!</definedName>
    <definedName name="AS2StaticLS" localSheetId="6" hidden="1">#REF!</definedName>
    <definedName name="AS2StaticLS" localSheetId="11" hidden="1">#REF!</definedName>
    <definedName name="AS2StaticLS" hidden="1">#REF!</definedName>
    <definedName name="AS2SyncStepLS" hidden="1">3</definedName>
    <definedName name="AS2TickmarkLS" localSheetId="37" hidden="1">#REF!</definedName>
    <definedName name="AS2TickmarkLS" localSheetId="23" hidden="1">#REF!</definedName>
    <definedName name="AS2TickmarkLS" localSheetId="6" hidden="1">#REF!</definedName>
    <definedName name="AS2TickmarkLS" localSheetId="11" hidden="1">#REF!</definedName>
    <definedName name="AS2TickmarkLS" hidden="1">#REF!</definedName>
    <definedName name="AS2VersionLS" hidden="1">300</definedName>
    <definedName name="AS2WebLink1" localSheetId="37">#REF!</definedName>
    <definedName name="AS2WebLink1" localSheetId="23">#REF!</definedName>
    <definedName name="AS2WebLink1" localSheetId="6">#REF!</definedName>
    <definedName name="AS2WebLink1" localSheetId="11">#REF!</definedName>
    <definedName name="AS2WebLink1">#REF!</definedName>
    <definedName name="AS2WebLink2" localSheetId="37">#REF!</definedName>
    <definedName name="AS2WebLink2" localSheetId="23">#REF!</definedName>
    <definedName name="AS2WebLink2" localSheetId="6">#REF!</definedName>
    <definedName name="AS2WebLink2" localSheetId="11">#REF!</definedName>
    <definedName name="AS2WebLink2">#REF!</definedName>
    <definedName name="asa" hidden="1">{"M1Print",#N/A,TRUE,"M1";"M2Print",#N/A,TRUE,"M2";"M1sPrint",#N/A,TRUE,"M1s";"M2aPrint",#N/A,TRUE,"M2a";"M4Print",#N/A,TRUE,"M4";"M5Print",#N/A,TRUE,"M5";"M6Print",#N/A,TRUE,"M6";"M6_1Print",#N/A,TRUE,"M6_1";"M6_2Print",#N/A,TRUE,"M6_2";"M7_1Print",#N/A,TRUE,"M7_1";"M7_2Print",#N/A,TRUE,"M7_2"}</definedName>
    <definedName name="asaa"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asaas" localSheetId="37">Visible</definedName>
    <definedName name="asaas" localSheetId="23">Visible</definedName>
    <definedName name="asaas" localSheetId="14">Visible</definedName>
    <definedName name="asaas" localSheetId="6">Visible</definedName>
    <definedName name="asaas" localSheetId="11">Visible</definedName>
    <definedName name="asaas">Visible</definedName>
    <definedName name="ASABJ_A001000AGJ" localSheetId="6">#REF!</definedName>
    <definedName name="ASABJ_A001000AGJ" localSheetId="11">#REF!</definedName>
    <definedName name="ASABJ_A001000AGJ">#REF!</definedName>
    <definedName name="ASABJ_A001000KAB" localSheetId="6">#REF!</definedName>
    <definedName name="ASABJ_A001000KAB" localSheetId="11">#REF!</definedName>
    <definedName name="ASABJ_A001000KAB">#REF!</definedName>
    <definedName name="ASABJ_A001000MIA" localSheetId="6">#REF!</definedName>
    <definedName name="ASABJ_A001000MIA" localSheetId="11">#REF!</definedName>
    <definedName name="ASABJ_A001000MIA">#REF!</definedName>
    <definedName name="ASABJ_A001000MIZ" localSheetId="6">#REF!</definedName>
    <definedName name="ASABJ_A001000MIZ" localSheetId="11">#REF!</definedName>
    <definedName name="ASABJ_A001000MIZ">#REF!</definedName>
    <definedName name="ASABJ_A001000UAU2" localSheetId="6">#REF!</definedName>
    <definedName name="ASABJ_A001000UAU2" localSheetId="11">#REF!</definedName>
    <definedName name="ASABJ_A001000UAU2">#REF!</definedName>
    <definedName name="ASABJ_A001000UBG2" localSheetId="6">#REF!</definedName>
    <definedName name="ASABJ_A001000UBG2" localSheetId="11">#REF!</definedName>
    <definedName name="ASABJ_A001000UBG2">#REF!</definedName>
    <definedName name="ASABJ_A001000VJK" localSheetId="6">#REF!</definedName>
    <definedName name="ASABJ_A001000VJK" localSheetId="11">#REF!</definedName>
    <definedName name="ASABJ_A001000VJK">#REF!</definedName>
    <definedName name="ASABJ_A010000AGJ" localSheetId="6">#REF!</definedName>
    <definedName name="ASABJ_A010000AGJ" localSheetId="11">#REF!</definedName>
    <definedName name="ASABJ_A010000AGJ">#REF!</definedName>
    <definedName name="ASABJ_A010000KAB" localSheetId="6">#REF!</definedName>
    <definedName name="ASABJ_A010000KAB" localSheetId="11">#REF!</definedName>
    <definedName name="ASABJ_A010000KAB">#REF!</definedName>
    <definedName name="ASABJ_A010000MIA" localSheetId="6">#REF!</definedName>
    <definedName name="ASABJ_A010000MIA" localSheetId="11">#REF!</definedName>
    <definedName name="ASABJ_A010000MIA">#REF!</definedName>
    <definedName name="ASABJ_A010000MIZ" localSheetId="6">#REF!</definedName>
    <definedName name="ASABJ_A010000MIZ" localSheetId="11">#REF!</definedName>
    <definedName name="ASABJ_A010000MIZ">#REF!</definedName>
    <definedName name="ASABJ_A010000UAU2" localSheetId="6">#REF!</definedName>
    <definedName name="ASABJ_A010000UAU2" localSheetId="11">#REF!</definedName>
    <definedName name="ASABJ_A010000UAU2">#REF!</definedName>
    <definedName name="ASABJ_A010000UBG2" localSheetId="6">#REF!</definedName>
    <definedName name="ASABJ_A010000UBG2" localSheetId="11">#REF!</definedName>
    <definedName name="ASABJ_A010000UBG2">#REF!</definedName>
    <definedName name="ASABJ_A010000VJK" localSheetId="6">#REF!</definedName>
    <definedName name="ASABJ_A010000VJK" localSheetId="11">#REF!</definedName>
    <definedName name="ASABJ_A010000VJK">#REF!</definedName>
    <definedName name="ASABJ_A011000AGJ" localSheetId="6">#REF!</definedName>
    <definedName name="ASABJ_A011000AGJ" localSheetId="11">#REF!</definedName>
    <definedName name="ASABJ_A011000AGJ">#REF!</definedName>
    <definedName name="ASABJ_A011000KAB" localSheetId="6">#REF!</definedName>
    <definedName name="ASABJ_A011000KAB" localSheetId="11">#REF!</definedName>
    <definedName name="ASABJ_A011000KAB">#REF!</definedName>
    <definedName name="ASABJ_A011000MIA" localSheetId="6">#REF!</definedName>
    <definedName name="ASABJ_A011000MIA" localSheetId="11">#REF!</definedName>
    <definedName name="ASABJ_A011000MIA">#REF!</definedName>
    <definedName name="ASABJ_A011000MIZ" localSheetId="6">#REF!</definedName>
    <definedName name="ASABJ_A011000MIZ" localSheetId="11">#REF!</definedName>
    <definedName name="ASABJ_A011000MIZ">#REF!</definedName>
    <definedName name="ASABJ_A011000UAU2" localSheetId="6">#REF!</definedName>
    <definedName name="ASABJ_A011000UAU2" localSheetId="11">#REF!</definedName>
    <definedName name="ASABJ_A011000UAU2">#REF!</definedName>
    <definedName name="ASABJ_A011000UBG2" localSheetId="6">#REF!</definedName>
    <definedName name="ASABJ_A011000UBG2" localSheetId="11">#REF!</definedName>
    <definedName name="ASABJ_A011000UBG2">#REF!</definedName>
    <definedName name="ASABJ_A011000VJK" localSheetId="6">#REF!</definedName>
    <definedName name="ASABJ_A011000VJK" localSheetId="11">#REF!</definedName>
    <definedName name="ASABJ_A011000VJK">#REF!</definedName>
    <definedName name="ASABJ_A012000AGJ" localSheetId="6">#REF!</definedName>
    <definedName name="ASABJ_A012000AGJ" localSheetId="11">#REF!</definedName>
    <definedName name="ASABJ_A012000AGJ">#REF!</definedName>
    <definedName name="ASABJ_A012000KAB" localSheetId="6">#REF!</definedName>
    <definedName name="ASABJ_A012000KAB" localSheetId="11">#REF!</definedName>
    <definedName name="ASABJ_A012000KAB">#REF!</definedName>
    <definedName name="ASABJ_A012000MIA" localSheetId="6">#REF!</definedName>
    <definedName name="ASABJ_A012000MIA" localSheetId="11">#REF!</definedName>
    <definedName name="ASABJ_A012000MIA">#REF!</definedName>
    <definedName name="ASABJ_A012000MIZ" localSheetId="6">#REF!</definedName>
    <definedName name="ASABJ_A012000MIZ" localSheetId="11">#REF!</definedName>
    <definedName name="ASABJ_A012000MIZ">#REF!</definedName>
    <definedName name="ASABJ_A012000UAU2" localSheetId="6">#REF!</definedName>
    <definedName name="ASABJ_A012000UAU2" localSheetId="11">#REF!</definedName>
    <definedName name="ASABJ_A012000UAU2">#REF!</definedName>
    <definedName name="ASABJ_A012000UBG2" localSheetId="6">#REF!</definedName>
    <definedName name="ASABJ_A012000UBG2" localSheetId="11">#REF!</definedName>
    <definedName name="ASABJ_A012000UBG2">#REF!</definedName>
    <definedName name="ASABJ_A012000VJK" localSheetId="6">#REF!</definedName>
    <definedName name="ASABJ_A012000VJK" localSheetId="11">#REF!</definedName>
    <definedName name="ASABJ_A012000VJK">#REF!</definedName>
    <definedName name="ASABJ_A013000AGJ" localSheetId="6">#REF!</definedName>
    <definedName name="ASABJ_A013000AGJ" localSheetId="11">#REF!</definedName>
    <definedName name="ASABJ_A013000AGJ">#REF!</definedName>
    <definedName name="ASABJ_A013000KAB" localSheetId="6">#REF!</definedName>
    <definedName name="ASABJ_A013000KAB" localSheetId="11">#REF!</definedName>
    <definedName name="ASABJ_A013000KAB">#REF!</definedName>
    <definedName name="ASABJ_A013000MIA" localSheetId="6">#REF!</definedName>
    <definedName name="ASABJ_A013000MIA" localSheetId="11">#REF!</definedName>
    <definedName name="ASABJ_A013000MIA">#REF!</definedName>
    <definedName name="ASABJ_A013000MIZ" localSheetId="6">#REF!</definedName>
    <definedName name="ASABJ_A013000MIZ" localSheetId="11">#REF!</definedName>
    <definedName name="ASABJ_A013000MIZ">#REF!</definedName>
    <definedName name="ASABJ_A013000UAU2" localSheetId="6">#REF!</definedName>
    <definedName name="ASABJ_A013000UAU2" localSheetId="11">#REF!</definedName>
    <definedName name="ASABJ_A013000UAU2">#REF!</definedName>
    <definedName name="ASABJ_A013000UBG2" localSheetId="6">#REF!</definedName>
    <definedName name="ASABJ_A013000UBG2" localSheetId="11">#REF!</definedName>
    <definedName name="ASABJ_A013000UBG2">#REF!</definedName>
    <definedName name="ASABJ_A013000VJK" localSheetId="6">#REF!</definedName>
    <definedName name="ASABJ_A013000VJK" localSheetId="11">#REF!</definedName>
    <definedName name="ASABJ_A013000VJK">#REF!</definedName>
    <definedName name="ASABJ_A030000AGJ" localSheetId="6">#REF!</definedName>
    <definedName name="ASABJ_A030000AGJ" localSheetId="11">#REF!</definedName>
    <definedName name="ASABJ_A030000AGJ">#REF!</definedName>
    <definedName name="ASABJ_A030000KAB" localSheetId="6">#REF!</definedName>
    <definedName name="ASABJ_A030000KAB" localSheetId="11">#REF!</definedName>
    <definedName name="ASABJ_A030000KAB">#REF!</definedName>
    <definedName name="ASABJ_A030000MIA" localSheetId="6">#REF!</definedName>
    <definedName name="ASABJ_A030000MIA" localSheetId="11">#REF!</definedName>
    <definedName name="ASABJ_A030000MIA">#REF!</definedName>
    <definedName name="ASABJ_A030000MIZ" localSheetId="6">#REF!</definedName>
    <definedName name="ASABJ_A030000MIZ" localSheetId="11">#REF!</definedName>
    <definedName name="ASABJ_A030000MIZ">#REF!</definedName>
    <definedName name="ASABJ_A030000UAU2" localSheetId="6">#REF!</definedName>
    <definedName name="ASABJ_A030000UAU2" localSheetId="11">#REF!</definedName>
    <definedName name="ASABJ_A030000UAU2">#REF!</definedName>
    <definedName name="ASABJ_A030000UBG2" localSheetId="6">#REF!</definedName>
    <definedName name="ASABJ_A030000UBG2" localSheetId="11">#REF!</definedName>
    <definedName name="ASABJ_A030000UBG2">#REF!</definedName>
    <definedName name="ASABJ_A030000VJK" localSheetId="6">#REF!</definedName>
    <definedName name="ASABJ_A030000VJK" localSheetId="11">#REF!</definedName>
    <definedName name="ASABJ_A030000VJK">#REF!</definedName>
    <definedName name="ASABJ_A031000AGJ" localSheetId="6">#REF!</definedName>
    <definedName name="ASABJ_A031000AGJ" localSheetId="11">#REF!</definedName>
    <definedName name="ASABJ_A031000AGJ">#REF!</definedName>
    <definedName name="ASABJ_A031000KAB" localSheetId="6">#REF!</definedName>
    <definedName name="ASABJ_A031000KAB" localSheetId="11">#REF!</definedName>
    <definedName name="ASABJ_A031000KAB">#REF!</definedName>
    <definedName name="ASABJ_A031000MIA" localSheetId="6">#REF!</definedName>
    <definedName name="ASABJ_A031000MIA" localSheetId="11">#REF!</definedName>
    <definedName name="ASABJ_A031000MIA">#REF!</definedName>
    <definedName name="ASABJ_A031000MIZ" localSheetId="6">#REF!</definedName>
    <definedName name="ASABJ_A031000MIZ" localSheetId="11">#REF!</definedName>
    <definedName name="ASABJ_A031000MIZ">#REF!</definedName>
    <definedName name="ASABJ_A031000UAU2" localSheetId="6">#REF!</definedName>
    <definedName name="ASABJ_A031000UAU2" localSheetId="11">#REF!</definedName>
    <definedName name="ASABJ_A031000UAU2">#REF!</definedName>
    <definedName name="ASABJ_A031000UBG2" localSheetId="6">#REF!</definedName>
    <definedName name="ASABJ_A031000UBG2" localSheetId="11">#REF!</definedName>
    <definedName name="ASABJ_A031000UBG2">#REF!</definedName>
    <definedName name="ASABJ_A031000VJK" localSheetId="6">#REF!</definedName>
    <definedName name="ASABJ_A031000VJK" localSheetId="11">#REF!</definedName>
    <definedName name="ASABJ_A031000VJK">#REF!</definedName>
    <definedName name="ASABJ_A031300AGJ" localSheetId="6">#REF!</definedName>
    <definedName name="ASABJ_A031300AGJ" localSheetId="11">#REF!</definedName>
    <definedName name="ASABJ_A031300AGJ">#REF!</definedName>
    <definedName name="ASABJ_A031300KAB" localSheetId="6">#REF!</definedName>
    <definedName name="ASABJ_A031300KAB" localSheetId="11">#REF!</definedName>
    <definedName name="ASABJ_A031300KAB">#REF!</definedName>
    <definedName name="ASABJ_A031300MIA" localSheetId="6">#REF!</definedName>
    <definedName name="ASABJ_A031300MIA" localSheetId="11">#REF!</definedName>
    <definedName name="ASABJ_A031300MIA">#REF!</definedName>
    <definedName name="ASABJ_A031300MIZ" localSheetId="6">#REF!</definedName>
    <definedName name="ASABJ_A031300MIZ" localSheetId="11">#REF!</definedName>
    <definedName name="ASABJ_A031300MIZ">#REF!</definedName>
    <definedName name="ASABJ_A031300UAU2" localSheetId="6">#REF!</definedName>
    <definedName name="ASABJ_A031300UAU2" localSheetId="11">#REF!</definedName>
    <definedName name="ASABJ_A031300UAU2">#REF!</definedName>
    <definedName name="ASABJ_A031300UBG2" localSheetId="6">#REF!</definedName>
    <definedName name="ASABJ_A031300UBG2" localSheetId="11">#REF!</definedName>
    <definedName name="ASABJ_A031300UBG2">#REF!</definedName>
    <definedName name="ASABJ_A031300VJK" localSheetId="6">#REF!</definedName>
    <definedName name="ASABJ_A031300VJK" localSheetId="11">#REF!</definedName>
    <definedName name="ASABJ_A031300VJK">#REF!</definedName>
    <definedName name="ASABJ_A032000AGJ" localSheetId="6">#REF!</definedName>
    <definedName name="ASABJ_A032000AGJ" localSheetId="11">#REF!</definedName>
    <definedName name="ASABJ_A032000AGJ">#REF!</definedName>
    <definedName name="ASABJ_A032000KAB" localSheetId="6">#REF!</definedName>
    <definedName name="ASABJ_A032000KAB" localSheetId="11">#REF!</definedName>
    <definedName name="ASABJ_A032000KAB">#REF!</definedName>
    <definedName name="ASABJ_A032000MIA" localSheetId="6">#REF!</definedName>
    <definedName name="ASABJ_A032000MIA" localSheetId="11">#REF!</definedName>
    <definedName name="ASABJ_A032000MIA">#REF!</definedName>
    <definedName name="ASABJ_A032000MIZ" localSheetId="6">#REF!</definedName>
    <definedName name="ASABJ_A032000MIZ" localSheetId="11">#REF!</definedName>
    <definedName name="ASABJ_A032000MIZ">#REF!</definedName>
    <definedName name="ASABJ_A032000UAU2" localSheetId="6">#REF!</definedName>
    <definedName name="ASABJ_A032000UAU2" localSheetId="11">#REF!</definedName>
    <definedName name="ASABJ_A032000UAU2">#REF!</definedName>
    <definedName name="ASABJ_A032000UBG2" localSheetId="6">#REF!</definedName>
    <definedName name="ASABJ_A032000UBG2" localSheetId="11">#REF!</definedName>
    <definedName name="ASABJ_A032000UBG2">#REF!</definedName>
    <definedName name="ASABJ_A032000VJK" localSheetId="6">#REF!</definedName>
    <definedName name="ASABJ_A032000VJK" localSheetId="11">#REF!</definedName>
    <definedName name="ASABJ_A032000VJK">#REF!</definedName>
    <definedName name="ASABJ_A032300AGJ" localSheetId="6">#REF!</definedName>
    <definedName name="ASABJ_A032300AGJ" localSheetId="11">#REF!</definedName>
    <definedName name="ASABJ_A032300AGJ">#REF!</definedName>
    <definedName name="ASABJ_A032300KAB" localSheetId="6">#REF!</definedName>
    <definedName name="ASABJ_A032300KAB" localSheetId="11">#REF!</definedName>
    <definedName name="ASABJ_A032300KAB">#REF!</definedName>
    <definedName name="ASABJ_A032300MIA" localSheetId="6">#REF!</definedName>
    <definedName name="ASABJ_A032300MIA" localSheetId="11">#REF!</definedName>
    <definedName name="ASABJ_A032300MIA">#REF!</definedName>
    <definedName name="ASABJ_A032300MIZ" localSheetId="6">#REF!</definedName>
    <definedName name="ASABJ_A032300MIZ" localSheetId="11">#REF!</definedName>
    <definedName name="ASABJ_A032300MIZ">#REF!</definedName>
    <definedName name="ASABJ_A032300UAU2" localSheetId="6">#REF!</definedName>
    <definedName name="ASABJ_A032300UAU2" localSheetId="11">#REF!</definedName>
    <definedName name="ASABJ_A032300UAU2">#REF!</definedName>
    <definedName name="ASABJ_A032300UBG2" localSheetId="6">#REF!</definedName>
    <definedName name="ASABJ_A032300UBG2" localSheetId="11">#REF!</definedName>
    <definedName name="ASABJ_A032300UBG2">#REF!</definedName>
    <definedName name="ASABJ_A032300VJK" localSheetId="6">#REF!</definedName>
    <definedName name="ASABJ_A032300VJK" localSheetId="11">#REF!</definedName>
    <definedName name="ASABJ_A032300VJK">#REF!</definedName>
    <definedName name="ASABJ_A033000AGJ" localSheetId="6">#REF!</definedName>
    <definedName name="ASABJ_A033000AGJ" localSheetId="11">#REF!</definedName>
    <definedName name="ASABJ_A033000AGJ">#REF!</definedName>
    <definedName name="ASABJ_A033000KAB" localSheetId="6">#REF!</definedName>
    <definedName name="ASABJ_A033000KAB" localSheetId="11">#REF!</definedName>
    <definedName name="ASABJ_A033000KAB">#REF!</definedName>
    <definedName name="ASABJ_A033000MIA" localSheetId="6">#REF!</definedName>
    <definedName name="ASABJ_A033000MIA" localSheetId="11">#REF!</definedName>
    <definedName name="ASABJ_A033000MIA">#REF!</definedName>
    <definedName name="ASABJ_A033000MIZ" localSheetId="6">#REF!</definedName>
    <definedName name="ASABJ_A033000MIZ" localSheetId="11">#REF!</definedName>
    <definedName name="ASABJ_A033000MIZ">#REF!</definedName>
    <definedName name="ASABJ_A033000UAU2" localSheetId="6">#REF!</definedName>
    <definedName name="ASABJ_A033000UAU2" localSheetId="11">#REF!</definedName>
    <definedName name="ASABJ_A033000UAU2">#REF!</definedName>
    <definedName name="ASABJ_A033000UBG2" localSheetId="6">#REF!</definedName>
    <definedName name="ASABJ_A033000UBG2" localSheetId="11">#REF!</definedName>
    <definedName name="ASABJ_A033000UBG2">#REF!</definedName>
    <definedName name="ASABJ_A033000VJK" localSheetId="6">#REF!</definedName>
    <definedName name="ASABJ_A033000VJK" localSheetId="11">#REF!</definedName>
    <definedName name="ASABJ_A033000VJK">#REF!</definedName>
    <definedName name="ASABJ_A033300AGJ" localSheetId="6">#REF!</definedName>
    <definedName name="ASABJ_A033300AGJ" localSheetId="11">#REF!</definedName>
    <definedName name="ASABJ_A033300AGJ">#REF!</definedName>
    <definedName name="ASABJ_A033300KAB" localSheetId="6">#REF!</definedName>
    <definedName name="ASABJ_A033300KAB" localSheetId="11">#REF!</definedName>
    <definedName name="ASABJ_A033300KAB">#REF!</definedName>
    <definedName name="ASABJ_A033300MIA" localSheetId="6">#REF!</definedName>
    <definedName name="ASABJ_A033300MIA" localSheetId="11">#REF!</definedName>
    <definedName name="ASABJ_A033300MIA">#REF!</definedName>
    <definedName name="ASABJ_A033300MIZ" localSheetId="6">#REF!</definedName>
    <definedName name="ASABJ_A033300MIZ" localSheetId="11">#REF!</definedName>
    <definedName name="ASABJ_A033300MIZ">#REF!</definedName>
    <definedName name="ASABJ_A033300UAU2" localSheetId="6">#REF!</definedName>
    <definedName name="ASABJ_A033300UAU2" localSheetId="11">#REF!</definedName>
    <definedName name="ASABJ_A033300UAU2">#REF!</definedName>
    <definedName name="ASABJ_A033300UBG2" localSheetId="6">#REF!</definedName>
    <definedName name="ASABJ_A033300UBG2" localSheetId="11">#REF!</definedName>
    <definedName name="ASABJ_A033300UBG2">#REF!</definedName>
    <definedName name="ASABJ_A033300VJK" localSheetId="6">#REF!</definedName>
    <definedName name="ASABJ_A033300VJK" localSheetId="11">#REF!</definedName>
    <definedName name="ASABJ_A033300VJK">#REF!</definedName>
    <definedName name="ASABJ_A033600AGJ" localSheetId="6">#REF!</definedName>
    <definedName name="ASABJ_A033600AGJ" localSheetId="11">#REF!</definedName>
    <definedName name="ASABJ_A033600AGJ">#REF!</definedName>
    <definedName name="ASABJ_A033600KAB" localSheetId="6">#REF!</definedName>
    <definedName name="ASABJ_A033600KAB" localSheetId="11">#REF!</definedName>
    <definedName name="ASABJ_A033600KAB">#REF!</definedName>
    <definedName name="ASABJ_A033600MIA" localSheetId="6">#REF!</definedName>
    <definedName name="ASABJ_A033600MIA" localSheetId="11">#REF!</definedName>
    <definedName name="ASABJ_A033600MIA">#REF!</definedName>
    <definedName name="ASABJ_A033600MIZ" localSheetId="6">#REF!</definedName>
    <definedName name="ASABJ_A033600MIZ" localSheetId="11">#REF!</definedName>
    <definedName name="ASABJ_A033600MIZ">#REF!</definedName>
    <definedName name="ASABJ_A033600UAU2" localSheetId="6">#REF!</definedName>
    <definedName name="ASABJ_A033600UAU2" localSheetId="11">#REF!</definedName>
    <definedName name="ASABJ_A033600UAU2">#REF!</definedName>
    <definedName name="ASABJ_A033600UBG2" localSheetId="6">#REF!</definedName>
    <definedName name="ASABJ_A033600UBG2" localSheetId="11">#REF!</definedName>
    <definedName name="ASABJ_A033600UBG2">#REF!</definedName>
    <definedName name="ASABJ_A033600VJK" localSheetId="6">#REF!</definedName>
    <definedName name="ASABJ_A033600VJK" localSheetId="11">#REF!</definedName>
    <definedName name="ASABJ_A033600VJK">#REF!</definedName>
    <definedName name="ASABJ_A033800AGJ" localSheetId="6">#REF!</definedName>
    <definedName name="ASABJ_A033800AGJ" localSheetId="11">#REF!</definedName>
    <definedName name="ASABJ_A033800AGJ">#REF!</definedName>
    <definedName name="ASABJ_A033800KAB" localSheetId="6">#REF!</definedName>
    <definedName name="ASABJ_A033800KAB" localSheetId="11">#REF!</definedName>
    <definedName name="ASABJ_A033800KAB">#REF!</definedName>
    <definedName name="ASABJ_A033800MIA" localSheetId="6">#REF!</definedName>
    <definedName name="ASABJ_A033800MIA" localSheetId="11">#REF!</definedName>
    <definedName name="ASABJ_A033800MIA">#REF!</definedName>
    <definedName name="ASABJ_A033800MIZ" localSheetId="6">#REF!</definedName>
    <definedName name="ASABJ_A033800MIZ" localSheetId="11">#REF!</definedName>
    <definedName name="ASABJ_A033800MIZ">#REF!</definedName>
    <definedName name="ASABJ_A033800UAU2" localSheetId="6">#REF!</definedName>
    <definedName name="ASABJ_A033800UAU2" localSheetId="11">#REF!</definedName>
    <definedName name="ASABJ_A033800UAU2">#REF!</definedName>
    <definedName name="ASABJ_A033800UBG2" localSheetId="6">#REF!</definedName>
    <definedName name="ASABJ_A033800UBG2" localSheetId="11">#REF!</definedName>
    <definedName name="ASABJ_A033800UBG2">#REF!</definedName>
    <definedName name="ASABJ_A033800VJK" localSheetId="6">#REF!</definedName>
    <definedName name="ASABJ_A033800VJK" localSheetId="11">#REF!</definedName>
    <definedName name="ASABJ_A033800VJK">#REF!</definedName>
    <definedName name="ASABJ_A033900AGJ" localSheetId="6">#REF!</definedName>
    <definedName name="ASABJ_A033900AGJ" localSheetId="11">#REF!</definedName>
    <definedName name="ASABJ_A033900AGJ">#REF!</definedName>
    <definedName name="ASABJ_A033900KAB" localSheetId="6">#REF!</definedName>
    <definedName name="ASABJ_A033900KAB" localSheetId="11">#REF!</definedName>
    <definedName name="ASABJ_A033900KAB">#REF!</definedName>
    <definedName name="ASABJ_A033900MIA" localSheetId="6">#REF!</definedName>
    <definedName name="ASABJ_A033900MIA" localSheetId="11">#REF!</definedName>
    <definedName name="ASABJ_A033900MIA">#REF!</definedName>
    <definedName name="ASABJ_A033900MIZ" localSheetId="6">#REF!</definedName>
    <definedName name="ASABJ_A033900MIZ" localSheetId="11">#REF!</definedName>
    <definedName name="ASABJ_A033900MIZ">#REF!</definedName>
    <definedName name="ASABJ_A033900UAU2" localSheetId="6">#REF!</definedName>
    <definedName name="ASABJ_A033900UAU2" localSheetId="11">#REF!</definedName>
    <definedName name="ASABJ_A033900UAU2">#REF!</definedName>
    <definedName name="ASABJ_A033900UBG2" localSheetId="6">#REF!</definedName>
    <definedName name="ASABJ_A033900UBG2" localSheetId="11">#REF!</definedName>
    <definedName name="ASABJ_A033900UBG2">#REF!</definedName>
    <definedName name="ASABJ_A033900VJK" localSheetId="6">#REF!</definedName>
    <definedName name="ASABJ_A033900VJK" localSheetId="11">#REF!</definedName>
    <definedName name="ASABJ_A033900VJK">#REF!</definedName>
    <definedName name="ASABJ_A034000AGJ" localSheetId="6">#REF!</definedName>
    <definedName name="ASABJ_A034000AGJ" localSheetId="11">#REF!</definedName>
    <definedName name="ASABJ_A034000AGJ">#REF!</definedName>
    <definedName name="ASABJ_A034000KAB" localSheetId="6">#REF!</definedName>
    <definedName name="ASABJ_A034000KAB" localSheetId="11">#REF!</definedName>
    <definedName name="ASABJ_A034000KAB">#REF!</definedName>
    <definedName name="ASABJ_A034000MIA" localSheetId="6">#REF!</definedName>
    <definedName name="ASABJ_A034000MIA" localSheetId="11">#REF!</definedName>
    <definedName name="ASABJ_A034000MIA">#REF!</definedName>
    <definedName name="ASABJ_A034000MIZ" localSheetId="6">#REF!</definedName>
    <definedName name="ASABJ_A034000MIZ" localSheetId="11">#REF!</definedName>
    <definedName name="ASABJ_A034000MIZ">#REF!</definedName>
    <definedName name="ASABJ_A034000UAU2" localSheetId="6">#REF!</definedName>
    <definedName name="ASABJ_A034000UAU2" localSheetId="11">#REF!</definedName>
    <definedName name="ASABJ_A034000UAU2">#REF!</definedName>
    <definedName name="ASABJ_A034000UBG2" localSheetId="6">#REF!</definedName>
    <definedName name="ASABJ_A034000UBG2" localSheetId="11">#REF!</definedName>
    <definedName name="ASABJ_A034000UBG2">#REF!</definedName>
    <definedName name="ASABJ_A034000VJK" localSheetId="6">#REF!</definedName>
    <definedName name="ASABJ_A034000VJK" localSheetId="11">#REF!</definedName>
    <definedName name="ASABJ_A034000VJK">#REF!</definedName>
    <definedName name="ASABJ_A034100AGJ" localSheetId="6">#REF!</definedName>
    <definedName name="ASABJ_A034100AGJ" localSheetId="11">#REF!</definedName>
    <definedName name="ASABJ_A034100AGJ">#REF!</definedName>
    <definedName name="ASABJ_A034100KAB" localSheetId="6">#REF!</definedName>
    <definedName name="ASABJ_A034100KAB" localSheetId="11">#REF!</definedName>
    <definedName name="ASABJ_A034100KAB">#REF!</definedName>
    <definedName name="ASABJ_A034100MIA" localSheetId="6">#REF!</definedName>
    <definedName name="ASABJ_A034100MIA" localSheetId="11">#REF!</definedName>
    <definedName name="ASABJ_A034100MIA">#REF!</definedName>
    <definedName name="ASABJ_A034100MIZ" localSheetId="6">#REF!</definedName>
    <definedName name="ASABJ_A034100MIZ" localSheetId="11">#REF!</definedName>
    <definedName name="ASABJ_A034100MIZ">#REF!</definedName>
    <definedName name="ASABJ_A034100UAU2" localSheetId="6">#REF!</definedName>
    <definedName name="ASABJ_A034100UAU2" localSheetId="11">#REF!</definedName>
    <definedName name="ASABJ_A034100UAU2">#REF!</definedName>
    <definedName name="ASABJ_A034100UBG2" localSheetId="6">#REF!</definedName>
    <definedName name="ASABJ_A034100UBG2" localSheetId="11">#REF!</definedName>
    <definedName name="ASABJ_A034100UBG2">#REF!</definedName>
    <definedName name="ASABJ_A034100VJK" localSheetId="6">#REF!</definedName>
    <definedName name="ASABJ_A034100VJK" localSheetId="11">#REF!</definedName>
    <definedName name="ASABJ_A034100VJK">#REF!</definedName>
    <definedName name="ASABJ_A777000AGJ" localSheetId="6">#REF!</definedName>
    <definedName name="ASABJ_A777000AGJ" localSheetId="11">#REF!</definedName>
    <definedName name="ASABJ_A777000AGJ">#REF!</definedName>
    <definedName name="ASABJ_A777000KAB" localSheetId="6">#REF!</definedName>
    <definedName name="ASABJ_A777000KAB" localSheetId="11">#REF!</definedName>
    <definedName name="ASABJ_A777000KAB">#REF!</definedName>
    <definedName name="ASABJ_A777000MIA" localSheetId="6">#REF!</definedName>
    <definedName name="ASABJ_A777000MIA" localSheetId="11">#REF!</definedName>
    <definedName name="ASABJ_A777000MIA">#REF!</definedName>
    <definedName name="ASABJ_A777000MIZ" localSheetId="6">#REF!</definedName>
    <definedName name="ASABJ_A777000MIZ" localSheetId="11">#REF!</definedName>
    <definedName name="ASABJ_A777000MIZ">#REF!</definedName>
    <definedName name="ASABJ_A777000UAU2" localSheetId="6">#REF!</definedName>
    <definedName name="ASABJ_A777000UAU2" localSheetId="11">#REF!</definedName>
    <definedName name="ASABJ_A777000UAU2">#REF!</definedName>
    <definedName name="ASABJ_A777000UBG2" localSheetId="6">#REF!</definedName>
    <definedName name="ASABJ_A777000UBG2" localSheetId="11">#REF!</definedName>
    <definedName name="ASABJ_A777000UBG2">#REF!</definedName>
    <definedName name="ASABJ_A777000VJK" localSheetId="6">#REF!</definedName>
    <definedName name="ASABJ_A777000VJK" localSheetId="11">#REF!</definedName>
    <definedName name="ASABJ_A777000VJK">#REF!</definedName>
    <definedName name="asabj_ao" localSheetId="6">#REF!</definedName>
    <definedName name="asabj_ao" localSheetId="11">#REF!</definedName>
    <definedName name="asabj_ao">#REF!</definedName>
    <definedName name="ASAFGZ1" localSheetId="6">#REF!</definedName>
    <definedName name="ASAFGZ1" localSheetId="11">#REF!</definedName>
    <definedName name="ASAFGZ1">#REF!</definedName>
    <definedName name="ASAFGZ2" localSheetId="6">#REF!</definedName>
    <definedName name="ASAFGZ2" localSheetId="11">#REF!</definedName>
    <definedName name="ASAFGZ2">#REF!</definedName>
    <definedName name="ASAKJ_A001000BED" localSheetId="6">#REF!</definedName>
    <definedName name="ASAKJ_A001000BED" localSheetId="11">#REF!</definedName>
    <definedName name="ASAKJ_A001000BED">#REF!</definedName>
    <definedName name="ASAKJ_A001000BEST" localSheetId="6">#REF!</definedName>
    <definedName name="ASAKJ_A001000BEST" localSheetId="11">#REF!</definedName>
    <definedName name="ASAKJ_A001000BEST">#REF!</definedName>
    <definedName name="ASAKJ_A001000BW" localSheetId="6">#REF!</definedName>
    <definedName name="ASAKJ_A001000BW" localSheetId="11">#REF!</definedName>
    <definedName name="ASAKJ_A001000BW">#REF!</definedName>
    <definedName name="ASAKJ_A001000SAB" localSheetId="6">#REF!</definedName>
    <definedName name="ASAKJ_A001000SAB" localSheetId="11">#REF!</definedName>
    <definedName name="ASAKJ_A001000SAB">#REF!</definedName>
    <definedName name="ASAKJ_A001000SZU" localSheetId="6">#REF!</definedName>
    <definedName name="ASAKJ_A001000SZU" localSheetId="11">#REF!</definedName>
    <definedName name="ASAKJ_A001000SZU">#REF!</definedName>
    <definedName name="ASAKJ_A001000UAU1" localSheetId="6">#REF!</definedName>
    <definedName name="ASAKJ_A001000UAU1" localSheetId="11">#REF!</definedName>
    <definedName name="ASAKJ_A001000UAU1">#REF!</definedName>
    <definedName name="ASAKJ_A001000UBG1" localSheetId="6">#REF!</definedName>
    <definedName name="ASAKJ_A001000UBG1" localSheetId="11">#REF!</definedName>
    <definedName name="ASAKJ_A001000UBG1">#REF!</definedName>
    <definedName name="ASAKJ_A010000BED" localSheetId="6">#REF!</definedName>
    <definedName name="ASAKJ_A010000BED" localSheetId="11">#REF!</definedName>
    <definedName name="ASAKJ_A010000BED">#REF!</definedName>
    <definedName name="ASAKJ_A010000BEST" localSheetId="6">#REF!</definedName>
    <definedName name="ASAKJ_A010000BEST" localSheetId="11">#REF!</definedName>
    <definedName name="ASAKJ_A010000BEST">#REF!</definedName>
    <definedName name="ASAKJ_A010000BW" localSheetId="6">#REF!</definedName>
    <definedName name="ASAKJ_A010000BW" localSheetId="11">#REF!</definedName>
    <definedName name="ASAKJ_A010000BW">#REF!</definedName>
    <definedName name="ASAKJ_A010000SAB" localSheetId="6">#REF!</definedName>
    <definedName name="ASAKJ_A010000SAB" localSheetId="11">#REF!</definedName>
    <definedName name="ASAKJ_A010000SAB">#REF!</definedName>
    <definedName name="ASAKJ_A010000SZU" localSheetId="6">#REF!</definedName>
    <definedName name="ASAKJ_A010000SZU" localSheetId="11">#REF!</definedName>
    <definedName name="ASAKJ_A010000SZU">#REF!</definedName>
    <definedName name="ASAKJ_A010000UAU1" localSheetId="6">#REF!</definedName>
    <definedName name="ASAKJ_A010000UAU1" localSheetId="11">#REF!</definedName>
    <definedName name="ASAKJ_A010000UAU1">#REF!</definedName>
    <definedName name="ASAKJ_A010000UBG1" localSheetId="6">#REF!</definedName>
    <definedName name="ASAKJ_A010000UBG1" localSheetId="11">#REF!</definedName>
    <definedName name="ASAKJ_A010000UBG1">#REF!</definedName>
    <definedName name="ASAKJ_A011000BED" localSheetId="6">#REF!</definedName>
    <definedName name="ASAKJ_A011000BED" localSheetId="11">#REF!</definedName>
    <definedName name="ASAKJ_A011000BED">#REF!</definedName>
    <definedName name="ASAKJ_A011000BEST" localSheetId="6">#REF!</definedName>
    <definedName name="ASAKJ_A011000BEST" localSheetId="11">#REF!</definedName>
    <definedName name="ASAKJ_A011000BEST">#REF!</definedName>
    <definedName name="ASAKJ_A011000BW" localSheetId="6">#REF!</definedName>
    <definedName name="ASAKJ_A011000BW" localSheetId="11">#REF!</definedName>
    <definedName name="ASAKJ_A011000BW">#REF!</definedName>
    <definedName name="ASAKJ_A011000SAB" localSheetId="6">#REF!</definedName>
    <definedName name="ASAKJ_A011000SAB" localSheetId="11">#REF!</definedName>
    <definedName name="ASAKJ_A011000SAB">#REF!</definedName>
    <definedName name="ASAKJ_A011000SZU" localSheetId="6">#REF!</definedName>
    <definedName name="ASAKJ_A011000SZU" localSheetId="11">#REF!</definedName>
    <definedName name="ASAKJ_A011000SZU">#REF!</definedName>
    <definedName name="ASAKJ_A011000UAU1" localSheetId="6">#REF!</definedName>
    <definedName name="ASAKJ_A011000UAU1" localSheetId="11">#REF!</definedName>
    <definedName name="ASAKJ_A011000UAU1">#REF!</definedName>
    <definedName name="ASAKJ_A011000UBG1" localSheetId="6">#REF!</definedName>
    <definedName name="ASAKJ_A011000UBG1" localSheetId="11">#REF!</definedName>
    <definedName name="ASAKJ_A011000UBG1">#REF!</definedName>
    <definedName name="ASAKJ_A012000BED" localSheetId="6">#REF!</definedName>
    <definedName name="ASAKJ_A012000BED" localSheetId="11">#REF!</definedName>
    <definedName name="ASAKJ_A012000BED">#REF!</definedName>
    <definedName name="ASAKJ_A012000BEST" localSheetId="6">#REF!</definedName>
    <definedName name="ASAKJ_A012000BEST" localSheetId="11">#REF!</definedName>
    <definedName name="ASAKJ_A012000BEST">#REF!</definedName>
    <definedName name="ASAKJ_A012000BW" localSheetId="6">#REF!</definedName>
    <definedName name="ASAKJ_A012000BW" localSheetId="11">#REF!</definedName>
    <definedName name="ASAKJ_A012000BW">#REF!</definedName>
    <definedName name="ASAKJ_A012000SAB" localSheetId="6">#REF!</definedName>
    <definedName name="ASAKJ_A012000SAB" localSheetId="11">#REF!</definedName>
    <definedName name="ASAKJ_A012000SAB">#REF!</definedName>
    <definedName name="ASAKJ_A012000SZU" localSheetId="6">#REF!</definedName>
    <definedName name="ASAKJ_A012000SZU" localSheetId="11">#REF!</definedName>
    <definedName name="ASAKJ_A012000SZU">#REF!</definedName>
    <definedName name="ASAKJ_A012000UAU1" localSheetId="6">#REF!</definedName>
    <definedName name="ASAKJ_A012000UAU1" localSheetId="11">#REF!</definedName>
    <definedName name="ASAKJ_A012000UAU1">#REF!</definedName>
    <definedName name="ASAKJ_A012000UBG1" localSheetId="6">#REF!</definedName>
    <definedName name="ASAKJ_A012000UBG1" localSheetId="11">#REF!</definedName>
    <definedName name="ASAKJ_A012000UBG1">#REF!</definedName>
    <definedName name="ASAKJ_A013000BED" localSheetId="6">#REF!</definedName>
    <definedName name="ASAKJ_A013000BED" localSheetId="11">#REF!</definedName>
    <definedName name="ASAKJ_A013000BED">#REF!</definedName>
    <definedName name="ASAKJ_A013000BEST" localSheetId="6">#REF!</definedName>
    <definedName name="ASAKJ_A013000BEST" localSheetId="11">#REF!</definedName>
    <definedName name="ASAKJ_A013000BEST">#REF!</definedName>
    <definedName name="ASAKJ_A013000BW" localSheetId="6">#REF!</definedName>
    <definedName name="ASAKJ_A013000BW" localSheetId="11">#REF!</definedName>
    <definedName name="ASAKJ_A013000BW">#REF!</definedName>
    <definedName name="ASAKJ_A013000SAB" localSheetId="6">#REF!</definedName>
    <definedName name="ASAKJ_A013000SAB" localSheetId="11">#REF!</definedName>
    <definedName name="ASAKJ_A013000SAB">#REF!</definedName>
    <definedName name="ASAKJ_A013000SZU" localSheetId="6">#REF!</definedName>
    <definedName name="ASAKJ_A013000SZU" localSheetId="11">#REF!</definedName>
    <definedName name="ASAKJ_A013000SZU">#REF!</definedName>
    <definedName name="ASAKJ_A013000UAU1" localSheetId="6">#REF!</definedName>
    <definedName name="ASAKJ_A013000UAU1" localSheetId="11">#REF!</definedName>
    <definedName name="ASAKJ_A013000UAU1">#REF!</definedName>
    <definedName name="ASAKJ_A013000UBG1" localSheetId="6">#REF!</definedName>
    <definedName name="ASAKJ_A013000UBG1" localSheetId="11">#REF!</definedName>
    <definedName name="ASAKJ_A013000UBG1">#REF!</definedName>
    <definedName name="ASAKJ_A030000BED" localSheetId="6">#REF!</definedName>
    <definedName name="ASAKJ_A030000BED" localSheetId="11">#REF!</definedName>
    <definedName name="ASAKJ_A030000BED">#REF!</definedName>
    <definedName name="ASAKJ_A030000BEST" localSheetId="6">#REF!</definedName>
    <definedName name="ASAKJ_A030000BEST" localSheetId="11">#REF!</definedName>
    <definedName name="ASAKJ_A030000BEST">#REF!</definedName>
    <definedName name="ASAKJ_A030000BW" localSheetId="6">#REF!</definedName>
    <definedName name="ASAKJ_A030000BW" localSheetId="11">#REF!</definedName>
    <definedName name="ASAKJ_A030000BW">#REF!</definedName>
    <definedName name="ASAKJ_A030000SAB" localSheetId="6">#REF!</definedName>
    <definedName name="ASAKJ_A030000SAB" localSheetId="11">#REF!</definedName>
    <definedName name="ASAKJ_A030000SAB">#REF!</definedName>
    <definedName name="ASAKJ_A030000SZU" localSheetId="6">#REF!</definedName>
    <definedName name="ASAKJ_A030000SZU" localSheetId="11">#REF!</definedName>
    <definedName name="ASAKJ_A030000SZU">#REF!</definedName>
    <definedName name="ASAKJ_A030000UAU1" localSheetId="6">#REF!</definedName>
    <definedName name="ASAKJ_A030000UAU1" localSheetId="11">#REF!</definedName>
    <definedName name="ASAKJ_A030000UAU1">#REF!</definedName>
    <definedName name="ASAKJ_A030000UBG1" localSheetId="6">#REF!</definedName>
    <definedName name="ASAKJ_A030000UBG1" localSheetId="11">#REF!</definedName>
    <definedName name="ASAKJ_A030000UBG1">#REF!</definedName>
    <definedName name="ASAKJ_A031000BED" localSheetId="6">#REF!</definedName>
    <definedName name="ASAKJ_A031000BED" localSheetId="11">#REF!</definedName>
    <definedName name="ASAKJ_A031000BED">#REF!</definedName>
    <definedName name="ASAKJ_A031000BEST" localSheetId="6">#REF!</definedName>
    <definedName name="ASAKJ_A031000BEST" localSheetId="11">#REF!</definedName>
    <definedName name="ASAKJ_A031000BEST">#REF!</definedName>
    <definedName name="ASAKJ_A031000BW" localSheetId="6">#REF!</definedName>
    <definedName name="ASAKJ_A031000BW" localSheetId="11">#REF!</definedName>
    <definedName name="ASAKJ_A031000BW">#REF!</definedName>
    <definedName name="ASAKJ_A031000SAB" localSheetId="6">#REF!</definedName>
    <definedName name="ASAKJ_A031000SAB" localSheetId="11">#REF!</definedName>
    <definedName name="ASAKJ_A031000SAB">#REF!</definedName>
    <definedName name="ASAKJ_A031000SZU" localSheetId="6">#REF!</definedName>
    <definedName name="ASAKJ_A031000SZU" localSheetId="11">#REF!</definedName>
    <definedName name="ASAKJ_A031000SZU">#REF!</definedName>
    <definedName name="ASAKJ_A031000UAU1" localSheetId="6">#REF!</definedName>
    <definedName name="ASAKJ_A031000UAU1" localSheetId="11">#REF!</definedName>
    <definedName name="ASAKJ_A031000UAU1">#REF!</definedName>
    <definedName name="ASAKJ_A031000UBG1" localSheetId="6">#REF!</definedName>
    <definedName name="ASAKJ_A031000UBG1" localSheetId="11">#REF!</definedName>
    <definedName name="ASAKJ_A031000UBG1">#REF!</definedName>
    <definedName name="ASAKJ_A031300BED" localSheetId="6">#REF!</definedName>
    <definedName name="ASAKJ_A031300BED" localSheetId="11">#REF!</definedName>
    <definedName name="ASAKJ_A031300BED">#REF!</definedName>
    <definedName name="ASAKJ_A031300BEST" localSheetId="6">#REF!</definedName>
    <definedName name="ASAKJ_A031300BEST" localSheetId="11">#REF!</definedName>
    <definedName name="ASAKJ_A031300BEST">#REF!</definedName>
    <definedName name="ASAKJ_A031300BW" localSheetId="6">#REF!</definedName>
    <definedName name="ASAKJ_A031300BW" localSheetId="11">#REF!</definedName>
    <definedName name="ASAKJ_A031300BW">#REF!</definedName>
    <definedName name="ASAKJ_A031300SAB" localSheetId="6">#REF!</definedName>
    <definedName name="ASAKJ_A031300SAB" localSheetId="11">#REF!</definedName>
    <definedName name="ASAKJ_A031300SAB">#REF!</definedName>
    <definedName name="ASAKJ_A031300SZU" localSheetId="6">#REF!</definedName>
    <definedName name="ASAKJ_A031300SZU" localSheetId="11">#REF!</definedName>
    <definedName name="ASAKJ_A031300SZU">#REF!</definedName>
    <definedName name="ASAKJ_A031300UAU1" localSheetId="6">#REF!</definedName>
    <definedName name="ASAKJ_A031300UAU1" localSheetId="11">#REF!</definedName>
    <definedName name="ASAKJ_A031300UAU1">#REF!</definedName>
    <definedName name="ASAKJ_A031300ÜAUD" localSheetId="6">#REF!</definedName>
    <definedName name="ASAKJ_A031300ÜAUD" localSheetId="11">#REF!</definedName>
    <definedName name="ASAKJ_A031300ÜAUD">#REF!</definedName>
    <definedName name="ASAKJ_A031300UBG1" localSheetId="6">#REF!</definedName>
    <definedName name="ASAKJ_A031300UBG1" localSheetId="11">#REF!</definedName>
    <definedName name="ASAKJ_A031300UBG1">#REF!</definedName>
    <definedName name="ASAKJ_A031300蹵UD" localSheetId="6">#REF!</definedName>
    <definedName name="ASAKJ_A031300蹵UD" localSheetId="11">#REF!</definedName>
    <definedName name="ASAKJ_A031300蹵UD">#REF!</definedName>
    <definedName name="ASAKJ_A032000BED" localSheetId="6">#REF!</definedName>
    <definedName name="ASAKJ_A032000BED" localSheetId="11">#REF!</definedName>
    <definedName name="ASAKJ_A032000BED">#REF!</definedName>
    <definedName name="ASAKJ_A032000BEST" localSheetId="6">#REF!</definedName>
    <definedName name="ASAKJ_A032000BEST" localSheetId="11">#REF!</definedName>
    <definedName name="ASAKJ_A032000BEST">#REF!</definedName>
    <definedName name="ASAKJ_A032000BW" localSheetId="6">#REF!</definedName>
    <definedName name="ASAKJ_A032000BW" localSheetId="11">#REF!</definedName>
    <definedName name="ASAKJ_A032000BW">#REF!</definedName>
    <definedName name="ASAKJ_A032000SAB" localSheetId="6">#REF!</definedName>
    <definedName name="ASAKJ_A032000SAB" localSheetId="11">#REF!</definedName>
    <definedName name="ASAKJ_A032000SAB">#REF!</definedName>
    <definedName name="ASAKJ_A032000SZU" localSheetId="6">#REF!</definedName>
    <definedName name="ASAKJ_A032000SZU" localSheetId="11">#REF!</definedName>
    <definedName name="ASAKJ_A032000SZU">#REF!</definedName>
    <definedName name="ASAKJ_A032000UAU1" localSheetId="6">#REF!</definedName>
    <definedName name="ASAKJ_A032000UAU1" localSheetId="11">#REF!</definedName>
    <definedName name="ASAKJ_A032000UAU1">#REF!</definedName>
    <definedName name="ASAKJ_A032000UBG1" localSheetId="6">#REF!</definedName>
    <definedName name="ASAKJ_A032000UBG1" localSheetId="11">#REF!</definedName>
    <definedName name="ASAKJ_A032000UBG1">#REF!</definedName>
    <definedName name="ASAKJ_A032300BED" localSheetId="6">#REF!</definedName>
    <definedName name="ASAKJ_A032300BED" localSheetId="11">#REF!</definedName>
    <definedName name="ASAKJ_A032300BED">#REF!</definedName>
    <definedName name="ASAKJ_A032300BEST" localSheetId="6">#REF!</definedName>
    <definedName name="ASAKJ_A032300BEST" localSheetId="11">#REF!</definedName>
    <definedName name="ASAKJ_A032300BEST">#REF!</definedName>
    <definedName name="ASAKJ_A032300BW" localSheetId="6">#REF!</definedName>
    <definedName name="ASAKJ_A032300BW" localSheetId="11">#REF!</definedName>
    <definedName name="ASAKJ_A032300BW">#REF!</definedName>
    <definedName name="ASAKJ_A032300SAB" localSheetId="6">#REF!</definedName>
    <definedName name="ASAKJ_A032300SAB" localSheetId="11">#REF!</definedName>
    <definedName name="ASAKJ_A032300SAB">#REF!</definedName>
    <definedName name="ASAKJ_A032300SZU" localSheetId="6">#REF!</definedName>
    <definedName name="ASAKJ_A032300SZU" localSheetId="11">#REF!</definedName>
    <definedName name="ASAKJ_A032300SZU">#REF!</definedName>
    <definedName name="ASAKJ_A032300UAU1" localSheetId="6">#REF!</definedName>
    <definedName name="ASAKJ_A032300UAU1" localSheetId="11">#REF!</definedName>
    <definedName name="ASAKJ_A032300UAU1">#REF!</definedName>
    <definedName name="ASAKJ_A032300UBG1" localSheetId="6">#REF!</definedName>
    <definedName name="ASAKJ_A032300UBG1" localSheetId="11">#REF!</definedName>
    <definedName name="ASAKJ_A032300UBG1">#REF!</definedName>
    <definedName name="ASAKJ_A033000BED" localSheetId="6">#REF!</definedName>
    <definedName name="ASAKJ_A033000BED" localSheetId="11">#REF!</definedName>
    <definedName name="ASAKJ_A033000BED">#REF!</definedName>
    <definedName name="ASAKJ_A033000BEST" localSheetId="6">#REF!</definedName>
    <definedName name="ASAKJ_A033000BEST" localSheetId="11">#REF!</definedName>
    <definedName name="ASAKJ_A033000BEST">#REF!</definedName>
    <definedName name="ASAKJ_A033000BW" localSheetId="6">#REF!</definedName>
    <definedName name="ASAKJ_A033000BW" localSheetId="11">#REF!</definedName>
    <definedName name="ASAKJ_A033000BW">#REF!</definedName>
    <definedName name="ASAKJ_A033000SAB" localSheetId="6">#REF!</definedName>
    <definedName name="ASAKJ_A033000SAB" localSheetId="11">#REF!</definedName>
    <definedName name="ASAKJ_A033000SAB">#REF!</definedName>
    <definedName name="ASAKJ_A033000SZU" localSheetId="6">#REF!</definedName>
    <definedName name="ASAKJ_A033000SZU" localSheetId="11">#REF!</definedName>
    <definedName name="ASAKJ_A033000SZU">#REF!</definedName>
    <definedName name="ASAKJ_A033000UAU1" localSheetId="6">#REF!</definedName>
    <definedName name="ASAKJ_A033000UAU1" localSheetId="11">#REF!</definedName>
    <definedName name="ASAKJ_A033000UAU1">#REF!</definedName>
    <definedName name="ASAKJ_A033000UBG1" localSheetId="6">#REF!</definedName>
    <definedName name="ASAKJ_A033000UBG1" localSheetId="11">#REF!</definedName>
    <definedName name="ASAKJ_A033000UBG1">#REF!</definedName>
    <definedName name="ASAKJ_A033300BED" localSheetId="6">#REF!</definedName>
    <definedName name="ASAKJ_A033300BED" localSheetId="11">#REF!</definedName>
    <definedName name="ASAKJ_A033300BED">#REF!</definedName>
    <definedName name="ASAKJ_A033300BEST" localSheetId="6">#REF!</definedName>
    <definedName name="ASAKJ_A033300BEST" localSheetId="11">#REF!</definedName>
    <definedName name="ASAKJ_A033300BEST">#REF!</definedName>
    <definedName name="ASAKJ_A033300BW" localSheetId="6">#REF!</definedName>
    <definedName name="ASAKJ_A033300BW" localSheetId="11">#REF!</definedName>
    <definedName name="ASAKJ_A033300BW">#REF!</definedName>
    <definedName name="ASAKJ_A033300SAB" localSheetId="6">#REF!</definedName>
    <definedName name="ASAKJ_A033300SAB" localSheetId="11">#REF!</definedName>
    <definedName name="ASAKJ_A033300SAB">#REF!</definedName>
    <definedName name="ASAKJ_A033300SZU" localSheetId="6">#REF!</definedName>
    <definedName name="ASAKJ_A033300SZU" localSheetId="11">#REF!</definedName>
    <definedName name="ASAKJ_A033300SZU">#REF!</definedName>
    <definedName name="ASAKJ_A033300UAU1" localSheetId="6">#REF!</definedName>
    <definedName name="ASAKJ_A033300UAU1" localSheetId="11">#REF!</definedName>
    <definedName name="ASAKJ_A033300UAU1">#REF!</definedName>
    <definedName name="ASAKJ_A033300UBG1" localSheetId="6">#REF!</definedName>
    <definedName name="ASAKJ_A033300UBG1" localSheetId="11">#REF!</definedName>
    <definedName name="ASAKJ_A033300UBG1">#REF!</definedName>
    <definedName name="ASAKJ_A033600BED" localSheetId="6">#REF!</definedName>
    <definedName name="ASAKJ_A033600BED" localSheetId="11">#REF!</definedName>
    <definedName name="ASAKJ_A033600BED">#REF!</definedName>
    <definedName name="ASAKJ_A033600BEST" localSheetId="6">#REF!</definedName>
    <definedName name="ASAKJ_A033600BEST" localSheetId="11">#REF!</definedName>
    <definedName name="ASAKJ_A033600BEST">#REF!</definedName>
    <definedName name="ASAKJ_A033600BW" localSheetId="6">#REF!</definedName>
    <definedName name="ASAKJ_A033600BW" localSheetId="11">#REF!</definedName>
    <definedName name="ASAKJ_A033600BW">#REF!</definedName>
    <definedName name="ASAKJ_A033600SAB" localSheetId="6">#REF!</definedName>
    <definedName name="ASAKJ_A033600SAB" localSheetId="11">#REF!</definedName>
    <definedName name="ASAKJ_A033600SAB">#REF!</definedName>
    <definedName name="ASAKJ_A033600SZU" localSheetId="6">#REF!</definedName>
    <definedName name="ASAKJ_A033600SZU" localSheetId="11">#REF!</definedName>
    <definedName name="ASAKJ_A033600SZU">#REF!</definedName>
    <definedName name="ASAKJ_A033600UAU1" localSheetId="6">#REF!</definedName>
    <definedName name="ASAKJ_A033600UAU1" localSheetId="11">#REF!</definedName>
    <definedName name="ASAKJ_A033600UAU1">#REF!</definedName>
    <definedName name="ASAKJ_A033600UBG1" localSheetId="6">#REF!</definedName>
    <definedName name="ASAKJ_A033600UBG1" localSheetId="11">#REF!</definedName>
    <definedName name="ASAKJ_A033600UBG1">#REF!</definedName>
    <definedName name="ASAKJ_A033800BED" localSheetId="6">#REF!</definedName>
    <definedName name="ASAKJ_A033800BED" localSheetId="11">#REF!</definedName>
    <definedName name="ASAKJ_A033800BED">#REF!</definedName>
    <definedName name="ASAKJ_A033800BEST" localSheetId="6">#REF!</definedName>
    <definedName name="ASAKJ_A033800BEST" localSheetId="11">#REF!</definedName>
    <definedName name="ASAKJ_A033800BEST">#REF!</definedName>
    <definedName name="ASAKJ_A033800BW" localSheetId="6">#REF!</definedName>
    <definedName name="ASAKJ_A033800BW" localSheetId="11">#REF!</definedName>
    <definedName name="ASAKJ_A033800BW">#REF!</definedName>
    <definedName name="ASAKJ_A033800SAB" localSheetId="6">#REF!</definedName>
    <definedName name="ASAKJ_A033800SAB" localSheetId="11">#REF!</definedName>
    <definedName name="ASAKJ_A033800SAB">#REF!</definedName>
    <definedName name="ASAKJ_A033800SZU" localSheetId="6">#REF!</definedName>
    <definedName name="ASAKJ_A033800SZU" localSheetId="11">#REF!</definedName>
    <definedName name="ASAKJ_A033800SZU">#REF!</definedName>
    <definedName name="ASAKJ_A033800UAU1" localSheetId="6">#REF!</definedName>
    <definedName name="ASAKJ_A033800UAU1" localSheetId="11">#REF!</definedName>
    <definedName name="ASAKJ_A033800UAU1">#REF!</definedName>
    <definedName name="ASAKJ_A033800UBG1" localSheetId="6">#REF!</definedName>
    <definedName name="ASAKJ_A033800UBG1" localSheetId="11">#REF!</definedName>
    <definedName name="ASAKJ_A033800UBG1">#REF!</definedName>
    <definedName name="ASAKJ_A033900BED" localSheetId="6">#REF!</definedName>
    <definedName name="ASAKJ_A033900BED" localSheetId="11">#REF!</definedName>
    <definedName name="ASAKJ_A033900BED">#REF!</definedName>
    <definedName name="ASAKJ_A033900BEST" localSheetId="6">#REF!</definedName>
    <definedName name="ASAKJ_A033900BEST" localSheetId="11">#REF!</definedName>
    <definedName name="ASAKJ_A033900BEST">#REF!</definedName>
    <definedName name="ASAKJ_A033900BW" localSheetId="6">#REF!</definedName>
    <definedName name="ASAKJ_A033900BW" localSheetId="11">#REF!</definedName>
    <definedName name="ASAKJ_A033900BW">#REF!</definedName>
    <definedName name="ASAKJ_A033900SAB" localSheetId="6">#REF!</definedName>
    <definedName name="ASAKJ_A033900SAB" localSheetId="11">#REF!</definedName>
    <definedName name="ASAKJ_A033900SAB">#REF!</definedName>
    <definedName name="ASAKJ_A033900SZU" localSheetId="6">#REF!</definedName>
    <definedName name="ASAKJ_A033900SZU" localSheetId="11">#REF!</definedName>
    <definedName name="ASAKJ_A033900SZU">#REF!</definedName>
    <definedName name="ASAKJ_A033900UAU1" localSheetId="6">#REF!</definedName>
    <definedName name="ASAKJ_A033900UAU1" localSheetId="11">#REF!</definedName>
    <definedName name="ASAKJ_A033900UAU1">#REF!</definedName>
    <definedName name="ASAKJ_A033900UBG1" localSheetId="6">#REF!</definedName>
    <definedName name="ASAKJ_A033900UBG1" localSheetId="11">#REF!</definedName>
    <definedName name="ASAKJ_A033900UBG1">#REF!</definedName>
    <definedName name="ASAKJ_A034000BED" localSheetId="6">#REF!</definedName>
    <definedName name="ASAKJ_A034000BED" localSheetId="11">#REF!</definedName>
    <definedName name="ASAKJ_A034000BED">#REF!</definedName>
    <definedName name="ASAKJ_A034000BEST" localSheetId="6">#REF!</definedName>
    <definedName name="ASAKJ_A034000BEST" localSheetId="11">#REF!</definedName>
    <definedName name="ASAKJ_A034000BEST">#REF!</definedName>
    <definedName name="ASAKJ_A034000BW" localSheetId="6">#REF!</definedName>
    <definedName name="ASAKJ_A034000BW" localSheetId="11">#REF!</definedName>
    <definedName name="ASAKJ_A034000BW">#REF!</definedName>
    <definedName name="ASAKJ_A034000SAB" localSheetId="6">#REF!</definedName>
    <definedName name="ASAKJ_A034000SAB" localSheetId="11">#REF!</definedName>
    <definedName name="ASAKJ_A034000SAB">#REF!</definedName>
    <definedName name="ASAKJ_A034000SZU" localSheetId="6">#REF!</definedName>
    <definedName name="ASAKJ_A034000SZU" localSheetId="11">#REF!</definedName>
    <definedName name="ASAKJ_A034000SZU">#REF!</definedName>
    <definedName name="ASAKJ_A034000UAU1" localSheetId="6">#REF!</definedName>
    <definedName name="ASAKJ_A034000UAU1" localSheetId="11">#REF!</definedName>
    <definedName name="ASAKJ_A034000UAU1">#REF!</definedName>
    <definedName name="ASAKJ_A034000UBG1" localSheetId="6">#REF!</definedName>
    <definedName name="ASAKJ_A034000UBG1" localSheetId="11">#REF!</definedName>
    <definedName name="ASAKJ_A034000UBG1">#REF!</definedName>
    <definedName name="ASAKJ_A034100BED" localSheetId="6">#REF!</definedName>
    <definedName name="ASAKJ_A034100BED" localSheetId="11">#REF!</definedName>
    <definedName name="ASAKJ_A034100BED">#REF!</definedName>
    <definedName name="ASAKJ_A034100BEST" localSheetId="6">#REF!</definedName>
    <definedName name="ASAKJ_A034100BEST" localSheetId="11">#REF!</definedName>
    <definedName name="ASAKJ_A034100BEST">#REF!</definedName>
    <definedName name="ASAKJ_A034100BW" localSheetId="6">#REF!</definedName>
    <definedName name="ASAKJ_A034100BW" localSheetId="11">#REF!</definedName>
    <definedName name="ASAKJ_A034100BW">#REF!</definedName>
    <definedName name="ASAKJ_A034100SAB" localSheetId="6">#REF!</definedName>
    <definedName name="ASAKJ_A034100SAB" localSheetId="11">#REF!</definedName>
    <definedName name="ASAKJ_A034100SAB">#REF!</definedName>
    <definedName name="ASAKJ_A034100SZU" localSheetId="6">#REF!</definedName>
    <definedName name="ASAKJ_A034100SZU" localSheetId="11">#REF!</definedName>
    <definedName name="ASAKJ_A034100SZU">#REF!</definedName>
    <definedName name="ASAKJ_A034100UAU1" localSheetId="6">#REF!</definedName>
    <definedName name="ASAKJ_A034100UAU1" localSheetId="11">#REF!</definedName>
    <definedName name="ASAKJ_A034100UAU1">#REF!</definedName>
    <definedName name="ASAKJ_A034100UBG1" localSheetId="6">#REF!</definedName>
    <definedName name="ASAKJ_A034100UBG1" localSheetId="11">#REF!</definedName>
    <definedName name="ASAKJ_A034100UBG1">#REF!</definedName>
    <definedName name="ASAKJ_A777000BED" localSheetId="6">#REF!</definedName>
    <definedName name="ASAKJ_A777000BED" localSheetId="11">#REF!</definedName>
    <definedName name="ASAKJ_A777000BED">#REF!</definedName>
    <definedName name="ASAKJ_A777000BEST" localSheetId="6">#REF!</definedName>
    <definedName name="ASAKJ_A777000BEST" localSheetId="11">#REF!</definedName>
    <definedName name="ASAKJ_A777000BEST">#REF!</definedName>
    <definedName name="ASAKJ_A777000BW" localSheetId="6">#REF!</definedName>
    <definedName name="ASAKJ_A777000BW" localSheetId="11">#REF!</definedName>
    <definedName name="ASAKJ_A777000BW">#REF!</definedName>
    <definedName name="ASAKJ_A777000SAB" localSheetId="6">#REF!</definedName>
    <definedName name="ASAKJ_A777000SAB" localSheetId="11">#REF!</definedName>
    <definedName name="ASAKJ_A777000SAB">#REF!</definedName>
    <definedName name="ASAKJ_A777000SZU" localSheetId="6">#REF!</definedName>
    <definedName name="ASAKJ_A777000SZU" localSheetId="11">#REF!</definedName>
    <definedName name="ASAKJ_A777000SZU">#REF!</definedName>
    <definedName name="ASAKJ_A777000UAU1" localSheetId="6">#REF!</definedName>
    <definedName name="ASAKJ_A777000UAU1" localSheetId="11">#REF!</definedName>
    <definedName name="ASAKJ_A777000UAU1">#REF!</definedName>
    <definedName name="ASAKJ_A777000UBG1" localSheetId="6">#REF!</definedName>
    <definedName name="ASAKJ_A777000UBG1" localSheetId="11">#REF!</definedName>
    <definedName name="ASAKJ_A777000UBG1">#REF!</definedName>
    <definedName name="asas" localSheetId="37" hidden="1">#REF!</definedName>
    <definedName name="asas" localSheetId="23" hidden="1">#REF!</definedName>
    <definedName name="asas" localSheetId="6" hidden="1">#REF!</definedName>
    <definedName name="asas" localSheetId="11" hidden="1">#REF!</definedName>
    <definedName name="asas" hidden="1">#REF!</definedName>
    <definedName name="asasasws" hidden="1">{#N/A,#N/A,FALSE,"단축1";#N/A,#N/A,FALSE,"단축2";#N/A,#N/A,FALSE,"단축3";#N/A,#N/A,FALSE,"장축";#N/A,#N/A,FALSE,"4WD"}</definedName>
    <definedName name="ASASGZ" localSheetId="6">#REF!</definedName>
    <definedName name="ASASGZ" localSheetId="11">#REF!</definedName>
    <definedName name="ASASGZ">#REF!</definedName>
    <definedName name="asat" localSheetId="37">#REF!</definedName>
    <definedName name="asat" localSheetId="23">#REF!</definedName>
    <definedName name="asat" localSheetId="6">#REF!</definedName>
    <definedName name="asat" localSheetId="11">#REF!</definedName>
    <definedName name="asat">#REF!</definedName>
    <definedName name="asc" hidden="1">{#N/A,#N/A,FALSE,"TAXC.INDEX";#N/A,#N/A,FALSE,"Schedule I";#N/A,#N/A,FALSE,"Schedule  II";#N/A,#N/A,FALSE,"Schedule III"}</definedName>
    <definedName name="asd" localSheetId="37" hidden="1">#REF!</definedName>
    <definedName name="asd" localSheetId="23" hidden="1">#REF!</definedName>
    <definedName name="asd" localSheetId="6" hidden="1">#REF!</definedName>
    <definedName name="asd" localSheetId="11" hidden="1">#REF!</definedName>
    <definedName name="asd" hidden="1">#REF!</definedName>
    <definedName name="asdadasd" localSheetId="37" hidden="1">#REF!</definedName>
    <definedName name="asdadasd" localSheetId="23" hidden="1">#REF!</definedName>
    <definedName name="asdadasd" localSheetId="6" hidden="1">#REF!</definedName>
    <definedName name="asdadasd" localSheetId="11" hidden="1">#REF!</definedName>
    <definedName name="asdadasd" hidden="1">#REF!</definedName>
    <definedName name="asdasd" localSheetId="6">#REF!</definedName>
    <definedName name="asdasd" localSheetId="11">#REF!</definedName>
    <definedName name="asdasd">#REF!</definedName>
    <definedName name="asdasdasd" localSheetId="37" hidden="1">#REF!</definedName>
    <definedName name="asdasdasd" localSheetId="23" hidden="1">#REF!</definedName>
    <definedName name="asdasdasd" localSheetId="6" hidden="1">#REF!</definedName>
    <definedName name="asdasdasd" localSheetId="11" hidden="1">#REF!</definedName>
    <definedName name="asdasdasd" hidden="1">#REF!</definedName>
    <definedName name="asdasddfguer" localSheetId="37" hidden="1">#REF!</definedName>
    <definedName name="asdasddfguer" localSheetId="23" hidden="1">#REF!</definedName>
    <definedName name="asdasddfguer" localSheetId="6" hidden="1">#REF!</definedName>
    <definedName name="asdasddfguer" localSheetId="11" hidden="1">#REF!</definedName>
    <definedName name="asdasddfguer" hidden="1">#REF!</definedName>
    <definedName name="asdcde" localSheetId="6" hidden="1">#REF!</definedName>
    <definedName name="asdcde" localSheetId="11" hidden="1">#REF!</definedName>
    <definedName name="asdcde" hidden="1">#REF!</definedName>
    <definedName name="asdd" hidden="1">{#N/A,#N/A,FALSE,"AP-MEHK1 ";#N/A,#N/A,FALSE,"MEGBJ";#N/A,#N/A,FALSE,"MEGSH";#N/A,#N/A,FALSE,"MEGGZ "}</definedName>
    <definedName name="ASDF"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ASDFA" localSheetId="6">#REF!</definedName>
    <definedName name="ASDFA" localSheetId="11">#REF!</definedName>
    <definedName name="ASDFA">#REF!</definedName>
    <definedName name="asdfafasfd" localSheetId="37" hidden="1">#REF!</definedName>
    <definedName name="asdfafasfd" localSheetId="23" hidden="1">#REF!</definedName>
    <definedName name="asdfafasfd" localSheetId="6" hidden="1">#REF!</definedName>
    <definedName name="asdfafasfd" localSheetId="11" hidden="1">#REF!</definedName>
    <definedName name="asdfafasfd" hidden="1">#REF!</definedName>
    <definedName name="asdfafsd" localSheetId="37" hidden="1">#REF!</definedName>
    <definedName name="asdfafsd" localSheetId="23" hidden="1">#REF!</definedName>
    <definedName name="asdfafsd" localSheetId="6" hidden="1">#REF!</definedName>
    <definedName name="asdfafsd" localSheetId="11" hidden="1">#REF!</definedName>
    <definedName name="asdfafsd" hidden="1">#REF!</definedName>
    <definedName name="asdfasdfasdf" hidden="1">{"SUMMARY",#N/A,TRUE,"SUMMARY";"compare",#N/A,TRUE,"Vs. Bus Plan";"ratios",#N/A,TRUE,"Ratios";"REVENUE",#N/A,TRUE,"Revenue";"expenses",#N/A,TRUE,"1996 budget";"payroll",#N/A,TRUE,"Payroll"}</definedName>
    <definedName name="asdfasfasfda" localSheetId="37" hidden="1">#REF!</definedName>
    <definedName name="asdfasfasfda" localSheetId="23" hidden="1">#REF!</definedName>
    <definedName name="asdfasfasfda" localSheetId="6" hidden="1">#REF!</definedName>
    <definedName name="asdfasfasfda" localSheetId="11" hidden="1">#REF!</definedName>
    <definedName name="asdfasfasfda" hidden="1">#REF!</definedName>
    <definedName name="asdfdfddfsf"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asdfdghf1gh1" hidden="1">{#N/A,#N/A,FALSE,"CONTENTS";#N/A,#N/A,FALSE,"DR";#N/A,#N/A,FALSE,"PL";#N/A,#N/A,FALSE,"BS";#N/A,#N/A,FALSE,"Cash Flow";#N/A,#N/A,FALSE,"NOTES";#N/A,#N/A,FALSE,"NOTES (FA)";#N/A,#N/A,FALSE,"Notes(3)";#N/A,#N/A,FALSE,"NOTES (4)";#N/A,#N/A,FALSE,"DP&amp;L";#N/A,#N/A,FALSE,"EXPENSES";#N/A,#N/A,FALSE,"EXPENSES-1"}</definedName>
    <definedName name="asdff" hidden="1">{"GTI monthly IS",#N/A,FALSE,"gti";#N/A,#N/A,FALSE,"gti"}</definedName>
    <definedName name="asdfg" hidden="1">{#N/A,#N/A,FALSE,"Pharm";#N/A,#N/A,FALSE,"WWCM"}</definedName>
    <definedName name="asdfghjk" hidden="1">{"'毛利比较'!$A$4:$P$26"}</definedName>
    <definedName name="asdfsadf" hidden="1">{#N/A,#N/A,FALSE,"TB";#N/A,#N/A,FALSE,"AR";#N/A,#N/A,FALSE,"BS";#N/A,#N/A,FALSE,"PL";#N/A,#N/A,FALSE,"NOTES";#N/A,#N/A,FALSE,"NOTES (2)";#N/A,#N/A,FALSE,"NOTES (3)";#N/A,#N/A,FALSE,"TAXC.INDEX";#N/A,#N/A,FALSE,"Schedule I";#N/A,#N/A,FALSE,"DPL";#N/A,#N/A,FALSE,"Schedule IV";#N/A,#N/A,FALSE,"Adjustments"}</definedName>
    <definedName name="asdfsdf" hidden="1">{"summary",#N/A,FALSE,"2000 vs 1999";"detail",#N/A,FALSE,"2000 vs 1999"}</definedName>
    <definedName name="asdgahdfhth" hidden="1">{#N/A,#N/A,FALSE,"REPORT"}</definedName>
    <definedName name="asdgayery" hidden="1">{#N/A,#N/A,FALSE,"Pharm";#N/A,#N/A,FALSE,"WWCM"}</definedName>
    <definedName name="asdgfdytyet" hidden="1">{#N/A,#N/A,FALSE,"REPORT"}</definedName>
    <definedName name="asdgtryukuio" hidden="1">{#N/A,#N/A,FALSE,"REPORT"}</definedName>
    <definedName name="asdjgkl" hidden="1">{#N/A,#N/A,FALSE,"Pharm";#N/A,#N/A,FALSE,"WWCM"}</definedName>
    <definedName name="asdkhhs" localSheetId="37" hidden="1">#REF!</definedName>
    <definedName name="asdkhhs" localSheetId="23" hidden="1">#REF!</definedName>
    <definedName name="asdkhhs" localSheetId="6" hidden="1">#REF!</definedName>
    <definedName name="asdkhhs" localSheetId="11" hidden="1">#REF!</definedName>
    <definedName name="asdkhhs" hidden="1">#REF!</definedName>
    <definedName name="asds" hidden="1">{#N/A,#N/A,FALSE,"Umsatz CH";#N/A,#N/A,FALSE,"ER CH";#N/A,#N/A,FALSE,"EA CH (2) ";#N/A,#N/A,FALSE,"EA CH";#N/A,#N/A,FALSE,"EA CH (3) ";#N/A,#N/A,FALSE,"EA CH (4)";#N/A,#N/A,FALSE,"KA CH";#N/A,#N/A,FALSE,"KA CH  (2)";#N/A,#N/A,FALSE,"KA CH  (3)";#N/A,#N/A,FALSE,"KA CH (4)"}</definedName>
    <definedName name="asdzxfghj" hidden="1">{#N/A,#N/A,FALSE,"CONTENTS";#N/A,#N/A,FALSE,"DR";#N/A,#N/A,FALSE,"PL";#N/A,#N/A,FALSE,"BS";#N/A,#N/A,FALSE,"Cash Flow";#N/A,#N/A,FALSE,"NOTES";#N/A,#N/A,FALSE,"NOTES (FA)";#N/A,#N/A,FALSE,"Notes(3)";#N/A,#N/A,FALSE,"NOTES (4)";#N/A,#N/A,FALSE,"DP&amp;L";#N/A,#N/A,FALSE,"EXPENSES";#N/A,#N/A,FALSE,"EXPENSES-1"}</definedName>
    <definedName name="asedfdf" hidden="1">{"apci",#N/A,FALSE,"Chem_CY";"eastman",#N/A,FALSE,"Eastman";"betz",#N/A,FALSE,"Betz";"great lakes",#N/A,FALSE,"Great_Lakes";"hercules",#N/A,FALSE,"Hercules Chem Seg Data";"rohm",#N/A,FALSE,"Rohm";"union carbide",#N/A,FALSE,"Union";"witco",#N/A,FALSE,"Witco"}</definedName>
    <definedName name="ASEP" localSheetId="6">#REF!</definedName>
    <definedName name="ASEP" localSheetId="11">#REF!</definedName>
    <definedName name="ASEP">#REF!</definedName>
    <definedName name="asetwr" hidden="1">{#N/A,#N/A,FALSE,"WSPW Bedarf";#N/A,#N/A,FALSE,"production_plan";#N/A,#N/A,FALSE,"possible turn over"}</definedName>
    <definedName name="AseWA" hidden="1">{#N/A,#N/A,FALSE,"FE_CSE"}</definedName>
    <definedName name="asf" hidden="1">{"summary",#N/A,FALSE,"2000 vs 1999";"detail",#N/A,FALSE,"2000 vs 1999"}</definedName>
    <definedName name="asfa" hidden="1">{#N/A,#N/A,FALSE,"Aging Summary";#N/A,#N/A,FALSE,"Ratio Analysis";#N/A,#N/A,FALSE,"Test 120 Day Accts";#N/A,#N/A,FALSE,"Tickmarks"}</definedName>
    <definedName name="asfasdf" localSheetId="37" hidden="1">#REF!</definedName>
    <definedName name="asfasdf" localSheetId="23" hidden="1">#REF!</definedName>
    <definedName name="asfasdf" localSheetId="6" hidden="1">#REF!</definedName>
    <definedName name="asfasdf" localSheetId="11" hidden="1">#REF!</definedName>
    <definedName name="asfasdf" hidden="1">#REF!</definedName>
    <definedName name="asfasfas" hidden="1">{"'毛利比较'!$A$4:$P$26"}</definedName>
    <definedName name="asfasfds" hidden="1">{#N/A,#N/A,FALSE,"P&amp;L Acc";#N/A,#N/A,FALSE,"P&amp;L Var";#N/A,#N/A,FALSE,"I-B Rep";#N/A,#N/A,FALSE,"BS";#N/A,#N/A,FALSE,"C'flw St";#N/A,#N/A,FALSE,"FA Rep";#N/A,#N/A,FALSE,"H-C Cons"}</definedName>
    <definedName name="asfasfs" hidden="1">{#N/A,#N/A,FALSE,"WSPW Bedarf";#N/A,#N/A,FALSE,"production_plan";#N/A,#N/A,FALSE,"possible turn over"}</definedName>
    <definedName name="ASFDA">#N/A</definedName>
    <definedName name="asfdsdf" hidden="1">{"summary",#N/A,FALSE,"2000 vs 1999";"detail",#N/A,FALSE,"2000 vs 1999"}</definedName>
    <definedName name="asffghujyki" hidden="1">{#N/A,#N/A,FALSE,"Pharm";#N/A,#N/A,FALSE,"WWCM"}</definedName>
    <definedName name="asfsagd"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asfsd" hidden="1">{"summary",#N/A,FALSE,"2000 vs 1999";"detail",#N/A,FALSE,"2000 vs 1999"}</definedName>
    <definedName name="asfsdsdf" hidden="1">{"summary",#N/A,FALSE,"2000 vs 1999";"detail",#N/A,FALSE,"2000 vs 1999"}</definedName>
    <definedName name="asfsf" hidden="1">{#N/A,#N/A,FALSE,"WSPW Bedarf";#N/A,#N/A,FALSE,"production_plan";#N/A,#N/A,FALSE,"possible turn over"}</definedName>
    <definedName name="asfsfsf" hidden="1">{#N/A,#N/A,FALSE,"WSPW Bedarf";#N/A,#N/A,FALSE,"production_plan";#N/A,#N/A,FALSE,"possible turn over"}</definedName>
    <definedName name="asg" hidden="1">{#N/A,#N/A,FALSE,"Aging Summary";#N/A,#N/A,FALSE,"Ratio Analysis";#N/A,#N/A,FALSE,"Test 120 Day Accts";#N/A,#N/A,FALSE,"Tickmarks"}</definedName>
    <definedName name="asgdagdsgfd" hidden="1">{"summary",#N/A,FALSE,"2000 vs 1999";"detail",#N/A,FALSE,"2000 vs 1999"}</definedName>
    <definedName name="asgsddgsa" hidden="1">{"summary",#N/A,FALSE,"2000 vs 1999";"detail",#N/A,FALSE,"2000 vs 1999"}</definedName>
    <definedName name="Asia" localSheetId="6">#REF!</definedName>
    <definedName name="Asia" localSheetId="11">#REF!</definedName>
    <definedName name="Asia">#REF!</definedName>
    <definedName name="ASIA_PLASTIC_in_KUSD" localSheetId="6">#REF!</definedName>
    <definedName name="ASIA_PLASTIC_in_KUSD" localSheetId="11">#REF!</definedName>
    <definedName name="ASIA_PLASTIC_in_KUSD">#REF!</definedName>
    <definedName name="Asien">0</definedName>
    <definedName name="asj" localSheetId="37" hidden="1">1/EUReXToDEM</definedName>
    <definedName name="asj" localSheetId="23" hidden="1">1/EUReXToDEM</definedName>
    <definedName name="asj" localSheetId="14" hidden="1">1/EUReXToDEM</definedName>
    <definedName name="asj" localSheetId="6" hidden="1">1/EUReXToDEM</definedName>
    <definedName name="asj" localSheetId="11" hidden="1">1/EUReXToDEM</definedName>
    <definedName name="asj" hidden="1">1/EUReXToDEM</definedName>
    <definedName name="asjfaasjf" localSheetId="37" hidden="1">#REF!</definedName>
    <definedName name="asjfaasjf" localSheetId="23" hidden="1">#REF!</definedName>
    <definedName name="asjfaasjf" localSheetId="6" hidden="1">#REF!</definedName>
    <definedName name="asjfaasjf" localSheetId="11" hidden="1">#REF!</definedName>
    <definedName name="asjfaasjf" hidden="1">#REF!</definedName>
    <definedName name="asjfjaskf" localSheetId="37" hidden="1">#REF!</definedName>
    <definedName name="asjfjaskf" localSheetId="23" hidden="1">#REF!</definedName>
    <definedName name="asjfjaskf" localSheetId="6" hidden="1">#REF!</definedName>
    <definedName name="asjfjaskf" localSheetId="11" hidden="1">#REF!</definedName>
    <definedName name="asjfjaskf" hidden="1">#REF!</definedName>
    <definedName name="asngfat" hidden="1">{"IS",#N/A,FALSE,"Income Statement";"ISR",#N/A,FALSE,"Income Statement Ratios";"BS",#N/A,FALSE,"Balance Sheet";"BSR",#N/A,FALSE,"Balance Sheet Ratios";"CF",#N/A,FALSE,"Cash Flow";"SALES",#N/A,FALSE,"Sales Analysis";"RR",#N/A,FALSE,"Recent Results"}</definedName>
    <definedName name="asof" localSheetId="6">#REF!</definedName>
    <definedName name="asof" localSheetId="11">#REF!</definedName>
    <definedName name="asof">#REF!</definedName>
    <definedName name="aspFactorTable" localSheetId="6">#REF!</definedName>
    <definedName name="aspFactorTable" localSheetId="11">#REF!</definedName>
    <definedName name="aspFactorTable">#REF!</definedName>
    <definedName name="aspFirstMonthCol" localSheetId="6">#REF!</definedName>
    <definedName name="aspFirstMonthCol" localSheetId="11">#REF!</definedName>
    <definedName name="aspFirstMonthCol">#REF!</definedName>
    <definedName name="aspFormula" localSheetId="6">#REF!</definedName>
    <definedName name="aspFormula" localSheetId="11">#REF!</definedName>
    <definedName name="aspFormula">#REF!</definedName>
    <definedName name="aspIDLookupRange" localSheetId="37">OFFSET(OFFSET(aspIDAnchor,1,0),0,0,COUNTA(OFFSET(aspIDAnchor,1,0):OFFSET(aspIDAnchor,60000,0)))</definedName>
    <definedName name="aspIDLookupRange" localSheetId="6">OFFSET(OFFSET(aspIDAnchor,1,0),0,0,COUNTA(OFFSET(aspIDAnchor,1,0):OFFSET(aspIDAnchor,60000,0)))</definedName>
    <definedName name="aspIDLookupRange" localSheetId="11">OFFSET(OFFSET(aspIDAnchor,1,0),0,0,COUNTA(OFFSET(aspIDAnchor,1,0):OFFSET(aspIDAnchor,60000,0)))</definedName>
    <definedName name="aspIDLookupRange">OFFSET(OFFSET(aspIDAnchor,1,0),0,0,COUNTA(OFFSET(aspIDAnchor,1,0):OFFSET(aspIDAnchor,60000,0)))</definedName>
    <definedName name="asqq" hidden="1">{"Performance Details",#N/A,FALSE,"Current Yr";"Performance Details",#N/A,FALSE,"Budget";"Performance Details",#N/A,FALSE,"Prior Year"}</definedName>
    <definedName name="ass" localSheetId="37">#REF!</definedName>
    <definedName name="ass" localSheetId="23">#REF!</definedName>
    <definedName name="ass" localSheetId="6">#REF!</definedName>
    <definedName name="ass" localSheetId="11">#REF!</definedName>
    <definedName name="ass">#REF!</definedName>
    <definedName name="ASSA" hidden="1">{#N/A,#N/A,FALSE,"1";#N/A,#N/A,FALSE,"2";#N/A,#N/A,FALSE,"16 - 17";#N/A,#N/A,FALSE,"18 - 19";#N/A,#N/A,FALSE,"26";#N/A,#N/A,FALSE,"27";#N/A,#N/A,FALSE,"28"}</definedName>
    <definedName name="asscomp1" localSheetId="6">#REF!</definedName>
    <definedName name="asscomp1" localSheetId="11">#REF!</definedName>
    <definedName name="asscomp1">#REF!</definedName>
    <definedName name="assdewdwe" hidden="1">{#N/A,#N/A,FALSE,"단축1";#N/A,#N/A,FALSE,"단축2";#N/A,#N/A,FALSE,"단축3";#N/A,#N/A,FALSE,"장축";#N/A,#N/A,FALSE,"4WD"}</definedName>
    <definedName name="asset" localSheetId="37">#REF!</definedName>
    <definedName name="asset" localSheetId="23">#REF!</definedName>
    <definedName name="asset" localSheetId="6">#REF!</definedName>
    <definedName name="asset" localSheetId="11">#REF!</definedName>
    <definedName name="asset">#REF!</definedName>
    <definedName name="Asset_Basis" localSheetId="6">#REF!</definedName>
    <definedName name="Asset_Basis" localSheetId="11">#REF!</definedName>
    <definedName name="Asset_Basis">#REF!</definedName>
    <definedName name="Asset_Closing" localSheetId="37">#REF!</definedName>
    <definedName name="Asset_Closing" localSheetId="23">#REF!</definedName>
    <definedName name="Asset_Closing" localSheetId="6">#REF!</definedName>
    <definedName name="Asset_Closing" localSheetId="11">#REF!</definedName>
    <definedName name="Asset_Closing">#REF!</definedName>
    <definedName name="asset1" localSheetId="37">#REF!</definedName>
    <definedName name="asset1" localSheetId="23">#REF!</definedName>
    <definedName name="asset1" localSheetId="6">#REF!</definedName>
    <definedName name="asset1" localSheetId="11">#REF!</definedName>
    <definedName name="asset1">#REF!</definedName>
    <definedName name="asset2" localSheetId="37">#REF!</definedName>
    <definedName name="asset2" localSheetId="23">#REF!</definedName>
    <definedName name="asset2" localSheetId="6">#REF!</definedName>
    <definedName name="asset2" localSheetId="11">#REF!</definedName>
    <definedName name="asset2">#REF!</definedName>
    <definedName name="ASSET3" localSheetId="37">#REF!</definedName>
    <definedName name="ASSET3" localSheetId="23">#REF!</definedName>
    <definedName name="ASSET3" localSheetId="6">#REF!</definedName>
    <definedName name="ASSET3" localSheetId="11">#REF!</definedName>
    <definedName name="ASSET3">#REF!</definedName>
    <definedName name="AssetCards" localSheetId="37">#REF!</definedName>
    <definedName name="AssetCards" localSheetId="23">#REF!</definedName>
    <definedName name="AssetCards" localSheetId="6">#REF!</definedName>
    <definedName name="AssetCards" localSheetId="11">#REF!</definedName>
    <definedName name="AssetCards">#REF!</definedName>
    <definedName name="Assets_CECW" localSheetId="6">#REF!</definedName>
    <definedName name="Assets_CECW" localSheetId="11">#REF!</definedName>
    <definedName name="Assets_CECW">#REF!</definedName>
    <definedName name="Assets01" localSheetId="6">#REF!</definedName>
    <definedName name="Assets01" localSheetId="11">#REF!</definedName>
    <definedName name="Assets01">#REF!</definedName>
    <definedName name="Assets02" localSheetId="6">#REF!</definedName>
    <definedName name="Assets02" localSheetId="11">#REF!</definedName>
    <definedName name="Assets02">#REF!</definedName>
    <definedName name="Assets03" localSheetId="6">#REF!</definedName>
    <definedName name="Assets03" localSheetId="11">#REF!</definedName>
    <definedName name="Assets03">#REF!</definedName>
    <definedName name="assets04" localSheetId="6">#REF!</definedName>
    <definedName name="assets04" localSheetId="11">#REF!</definedName>
    <definedName name="assets04">#REF!</definedName>
    <definedName name="assets05" localSheetId="6">#REF!</definedName>
    <definedName name="assets05" localSheetId="11">#REF!</definedName>
    <definedName name="assets05">#REF!</definedName>
    <definedName name="Assets06" localSheetId="6">#REF!</definedName>
    <definedName name="Assets06" localSheetId="11">#REF!</definedName>
    <definedName name="Assets06">#REF!</definedName>
    <definedName name="Assets07" localSheetId="6">#REF!</definedName>
    <definedName name="Assets07" localSheetId="11">#REF!</definedName>
    <definedName name="Assets07">#REF!</definedName>
    <definedName name="Assets08" localSheetId="6">#REF!</definedName>
    <definedName name="Assets08" localSheetId="11">#REF!</definedName>
    <definedName name="Assets08">#REF!</definedName>
    <definedName name="Assets09" localSheetId="6">#REF!</definedName>
    <definedName name="Assets09" localSheetId="11">#REF!</definedName>
    <definedName name="Assets09">#REF!</definedName>
    <definedName name="Assets12" localSheetId="6">#REF!</definedName>
    <definedName name="Assets12" localSheetId="11">#REF!</definedName>
    <definedName name="Assets12">#REF!</definedName>
    <definedName name="Assignment_List" localSheetId="37">#REF!</definedName>
    <definedName name="Assignment_List" localSheetId="23">#REF!</definedName>
    <definedName name="Assignment_List" localSheetId="6">#REF!</definedName>
    <definedName name="Assignment_List" localSheetId="11">#REF!</definedName>
    <definedName name="Assignment_List">#REF!</definedName>
    <definedName name="assl" hidden="1">{#N/A,#N/A,FALSE,"CONTENTS";#N/A,#N/A,FALSE,"DR";#N/A,#N/A,FALSE,"PL";#N/A,#N/A,FALSE,"BS";#N/A,#N/A,FALSE,"Cash Flow";#N/A,#N/A,FALSE,"NOTES";#N/A,#N/A,FALSE,"NOTES (FA)";#N/A,#N/A,FALSE,"Notes(3)";#N/A,#N/A,FALSE,"NOTES (4)";#N/A,#N/A,FALSE,"DP&amp;L";#N/A,#N/A,FALSE,"EXPENSES";#N/A,#N/A,FALSE,"EXPENSES-1"}</definedName>
    <definedName name="assoc" localSheetId="6">#REF!</definedName>
    <definedName name="assoc" localSheetId="11">#REF!</definedName>
    <definedName name="assoc">#REF!</definedName>
    <definedName name="assss"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assump" localSheetId="6">#REF!</definedName>
    <definedName name="assump" localSheetId="11">#REF!</definedName>
    <definedName name="assump">#REF!</definedName>
    <definedName name="assumptions" localSheetId="6">#REF!</definedName>
    <definedName name="assumptions" localSheetId="11">#REF!</definedName>
    <definedName name="assumptions">#REF!</definedName>
    <definedName name="ast" hidden="1">{#N/A,#N/A,FALSE,"FE_DRS"}</definedName>
    <definedName name="astrtrtyrt" hidden="1">{#N/A,#N/A,FALSE,"FE_CSE"}</definedName>
    <definedName name="asw" hidden="1">{#N/A,#N/A,FALSE,"现金"}</definedName>
    <definedName name="aswe" hidden="1">{"TXO2N2_GP",#N/A,FALSE,"MTHLYGP";"TXH2_GP",#N/A,FALSE,"MTHLYGP";"LOUIS_GP",#N/A,FALSE,"MTHLYGP";"H2_GP",#N/A,FALSE,"MTHLYGP";"O2N2_GP",#N/A,FALSE,"MTHLYGP";"PACKAGE_GP",#N/A,FALSE,"MTHLYGP";"OTHER_GP",#N/A,FALSE,"MTHLYGP"}</definedName>
    <definedName name="aT" localSheetId="37">#REF!</definedName>
    <definedName name="aT" localSheetId="23">#REF!</definedName>
    <definedName name="aT" localSheetId="6">#REF!</definedName>
    <definedName name="aT" localSheetId="11">#REF!</definedName>
    <definedName name="aT">#REF!</definedName>
    <definedName name="ATCF97B" localSheetId="6">#REF!</definedName>
    <definedName name="ATCF97B" localSheetId="11">#REF!</definedName>
    <definedName name="ATCF97B">#REF!</definedName>
    <definedName name="atewer" hidden="1">{#N/A,#N/A,FALSE,"WSPW Bedarf";#N/A,#N/A,FALSE,"production_plan";#N/A,#N/A,FALSE,"possible turn over"}</definedName>
    <definedName name="ATS">1/13.7603</definedName>
    <definedName name="ATSeXToEUR" localSheetId="37" hidden="1">1/EUReXToATS</definedName>
    <definedName name="ATSeXToEUR" localSheetId="23" hidden="1">1/EUReXToATS</definedName>
    <definedName name="ATSeXToEUR" localSheetId="14" hidden="1">1/EUReXToATS</definedName>
    <definedName name="ATSeXToEUR" localSheetId="6" hidden="1">1/EUReXToATS</definedName>
    <definedName name="ATSeXToEUR" localSheetId="11" hidden="1">1/EUReXToATS</definedName>
    <definedName name="ATSeXToEUR" hidden="1">1/EUReXToATS</definedName>
    <definedName name="att" hidden="1">{#N/A,#N/A,FALSE,"DIR-REP";#N/A,#N/A,FALSE,"AUD-REPORT";#N/A,#N/A,FALSE,"P7L&amp;BS";#N/A,#N/A,FALSE,"NOTES";#N/A,#N/A,FALSE,"FA";#N/A,#N/A,FALSE,"NOTES (2)";#N/A,#N/A,FALSE,"Schedule  IV";#N/A,#N/A,FALSE,"Schedule V"}</definedName>
    <definedName name="attachFirstMonthCol" localSheetId="6">#REF!</definedName>
    <definedName name="attachFirstMonthCol" localSheetId="11">#REF!</definedName>
    <definedName name="attachFirstMonthCol">#REF!</definedName>
    <definedName name="attachFormula" localSheetId="6">#REF!</definedName>
    <definedName name="attachFormula" localSheetId="11">#REF!</definedName>
    <definedName name="attachFormula">#REF!</definedName>
    <definedName name="attachIDAnchor" localSheetId="6">#REF!</definedName>
    <definedName name="attachIDAnchor" localSheetId="11">#REF!</definedName>
    <definedName name="attachIDAnchor">#REF!</definedName>
    <definedName name="attachIDLookupRange" localSheetId="6">OFFSET(OFFSET('contract liability'!attachIDAnchor,1,0),0,0,COUNTA(OFFSET('contract liability'!attachIDAnchor,1,0):OFFSET('contract liability'!attachIDAnchor,60000,0)))</definedName>
    <definedName name="attachIDLookupRange" localSheetId="11">OFFSET(OFFSET('三费&gt;&gt;&gt;'!attachIDAnchor,1,0),0,0,COUNTA(OFFSET('三费&gt;&gt;&gt;'!attachIDAnchor,1,0):OFFSET('三费&gt;&gt;&gt;'!attachIDAnchor,60000,0)))</definedName>
    <definedName name="attachIDLookupRange">OFFSET(OFFSET(attachIDAnchor,1,0),0,0,COUNTA(OFFSET(attachIDAnchor,1,0):OFFSET(attachIDAnchor,60000,0)))</definedName>
    <definedName name="AttInc96" localSheetId="6">#REF!</definedName>
    <definedName name="AttInc96" localSheetId="11">#REF!</definedName>
    <definedName name="AttInc96">#REF!</definedName>
    <definedName name="AttrInc97" localSheetId="6">#REF!</definedName>
    <definedName name="AttrInc97" localSheetId="11">#REF!</definedName>
    <definedName name="AttrInc97">#REF!</definedName>
    <definedName name="AttrInc98" localSheetId="6">#REF!</definedName>
    <definedName name="AttrInc98" localSheetId="11">#REF!</definedName>
    <definedName name="AttrInc98">#REF!</definedName>
    <definedName name="AttrInc99" localSheetId="6">#REF!</definedName>
    <definedName name="AttrInc99" localSheetId="11">#REF!</definedName>
    <definedName name="AttrInc99">#REF!</definedName>
    <definedName name="atwo" localSheetId="6">#REF!,#REF!,#REF!,#REF!,#REF!,#REF!,#REF!</definedName>
    <definedName name="atwo" localSheetId="11">#REF!,#REF!,#REF!,#REF!,#REF!,#REF!,#REF!</definedName>
    <definedName name="atwo">#REF!,#REF!,#REF!,#REF!,#REF!,#REF!,#REF!</definedName>
    <definedName name="AU_329" localSheetId="6">#REF!</definedName>
    <definedName name="AU_329" localSheetId="11">#REF!</definedName>
    <definedName name="AU_329">#REF!</definedName>
    <definedName name="AUD.B" localSheetId="6">#REF!</definedName>
    <definedName name="AUD.B" localSheetId="11">#REF!</definedName>
    <definedName name="AUD.B">#REF!</definedName>
    <definedName name="audit" localSheetId="37">#REF!</definedName>
    <definedName name="audit" localSheetId="23">#REF!</definedName>
    <definedName name="audit" localSheetId="6">#REF!</definedName>
    <definedName name="audit" localSheetId="11">#REF!</definedName>
    <definedName name="audit">#REF!</definedName>
    <definedName name="auditeasy1" localSheetId="37">#REF!</definedName>
    <definedName name="auditeasy1" localSheetId="23">#REF!</definedName>
    <definedName name="auditeasy1" localSheetId="6">#REF!</definedName>
    <definedName name="auditeasy1" localSheetId="11">#REF!</definedName>
    <definedName name="auditeasy1">#REF!</definedName>
    <definedName name="AUDITEASY13" localSheetId="37">#REF!</definedName>
    <definedName name="AUDITEASY13" localSheetId="23">#REF!</definedName>
    <definedName name="AUDITEASY13" localSheetId="6">#REF!</definedName>
    <definedName name="AUDITEASY13" localSheetId="11">#REF!</definedName>
    <definedName name="AUDITEASY13">#REF!</definedName>
    <definedName name="auditee" localSheetId="6">'[1]基本资料(不打印)'!$B$3:$B$24</definedName>
    <definedName name="auditee" localSheetId="11">'[1]基本资料(不打印)'!$B$3:$B$24</definedName>
    <definedName name="auditee">'[1]基本资料(不打印)'!$B$3:$B$24</definedName>
    <definedName name="AUG" localSheetId="37">#REF!</definedName>
    <definedName name="AUG" localSheetId="23">#REF!</definedName>
    <definedName name="AUG" localSheetId="6">#REF!</definedName>
    <definedName name="AUG" localSheetId="11">#REF!</definedName>
    <definedName name="AUG">#REF!</definedName>
    <definedName name="Aug2002HourlyCost" localSheetId="37">#REF!</definedName>
    <definedName name="Aug2002HourlyCost" localSheetId="23">#REF!</definedName>
    <definedName name="Aug2002HourlyCost" localSheetId="6">#REF!</definedName>
    <definedName name="Aug2002HourlyCost" localSheetId="11">#REF!</definedName>
    <definedName name="Aug2002HourlyCost">#REF!</definedName>
    <definedName name="Aug2002MonthlyCost" localSheetId="37">#REF!</definedName>
    <definedName name="Aug2002MonthlyCost" localSheetId="23">#REF!</definedName>
    <definedName name="Aug2002MonthlyCost" localSheetId="6">#REF!</definedName>
    <definedName name="Aug2002MonthlyCost" localSheetId="11">#REF!</definedName>
    <definedName name="Aug2002MonthlyCost">#REF!</definedName>
    <definedName name="Aug2003HourlyCost" localSheetId="37">#REF!</definedName>
    <definedName name="Aug2003HourlyCost" localSheetId="23">#REF!</definedName>
    <definedName name="Aug2003HourlyCost" localSheetId="6">#REF!</definedName>
    <definedName name="Aug2003HourlyCost" localSheetId="11">#REF!</definedName>
    <definedName name="Aug2003HourlyCost">#REF!</definedName>
    <definedName name="Aug2003MonthlyCost" localSheetId="37">#REF!</definedName>
    <definedName name="Aug2003MonthlyCost" localSheetId="23">#REF!</definedName>
    <definedName name="Aug2003MonthlyCost" localSheetId="6">#REF!</definedName>
    <definedName name="Aug2003MonthlyCost" localSheetId="11">#REF!</definedName>
    <definedName name="Aug2003MonthlyCost">#REF!</definedName>
    <definedName name="Aug2004HourlyCost" localSheetId="37">#REF!</definedName>
    <definedName name="Aug2004HourlyCost" localSheetId="23">#REF!</definedName>
    <definedName name="Aug2004HourlyCost" localSheetId="6">#REF!</definedName>
    <definedName name="Aug2004HourlyCost" localSheetId="11">#REF!</definedName>
    <definedName name="Aug2004HourlyCost">#REF!</definedName>
    <definedName name="Aug2004MonthlyCost" localSheetId="37">#REF!</definedName>
    <definedName name="Aug2004MonthlyCost" localSheetId="23">#REF!</definedName>
    <definedName name="Aug2004MonthlyCost" localSheetId="6">#REF!</definedName>
    <definedName name="Aug2004MonthlyCost" localSheetId="11">#REF!</definedName>
    <definedName name="Aug2004MonthlyCost">#REF!</definedName>
    <definedName name="Aug2005HourlyCost" localSheetId="37">#REF!</definedName>
    <definedName name="Aug2005HourlyCost" localSheetId="23">#REF!</definedName>
    <definedName name="Aug2005HourlyCost" localSheetId="6">#REF!</definedName>
    <definedName name="Aug2005HourlyCost" localSheetId="11">#REF!</definedName>
    <definedName name="Aug2005HourlyCost">#REF!</definedName>
    <definedName name="Aug2005MonthlyCost" localSheetId="37">#REF!</definedName>
    <definedName name="Aug2005MonthlyCost" localSheetId="23">#REF!</definedName>
    <definedName name="Aug2005MonthlyCost" localSheetId="6">#REF!</definedName>
    <definedName name="Aug2005MonthlyCost" localSheetId="11">#REF!</definedName>
    <definedName name="Aug2005MonthlyCost">#REF!</definedName>
    <definedName name="Aug2006HourlyCost" localSheetId="37">#REF!</definedName>
    <definedName name="Aug2006HourlyCost" localSheetId="23">#REF!</definedName>
    <definedName name="Aug2006HourlyCost" localSheetId="6">#REF!</definedName>
    <definedName name="Aug2006HourlyCost" localSheetId="11">#REF!</definedName>
    <definedName name="Aug2006HourlyCost">#REF!</definedName>
    <definedName name="Aug2006MonthlyCost" localSheetId="37">#REF!</definedName>
    <definedName name="Aug2006MonthlyCost" localSheetId="23">#REF!</definedName>
    <definedName name="Aug2006MonthlyCost" localSheetId="6">#REF!</definedName>
    <definedName name="Aug2006MonthlyCost" localSheetId="11">#REF!</definedName>
    <definedName name="Aug2006MonthlyCost">#REF!</definedName>
    <definedName name="AUGUST" localSheetId="37">#REF!</definedName>
    <definedName name="AUGUST" localSheetId="23">#REF!</definedName>
    <definedName name="AUGUST" localSheetId="6">#REF!</definedName>
    <definedName name="AUGUST" localSheetId="11">#REF!</definedName>
    <definedName name="AUGUST">#REF!</definedName>
    <definedName name="AURABOOKMARK517" localSheetId="6">#REF!</definedName>
    <definedName name="AURABOOKMARK517" localSheetId="11">#REF!</definedName>
    <definedName name="AURABOOKMARK517">#REF!</definedName>
    <definedName name="AuraStyleDefaultsReset" hidden="1">#N/A</definedName>
    <definedName name="auswahl" localSheetId="37">#REF!</definedName>
    <definedName name="auswahl" localSheetId="23">#REF!</definedName>
    <definedName name="auswahl" localSheetId="6">#REF!</definedName>
    <definedName name="auswahl" localSheetId="11">#REF!</definedName>
    <definedName name="auswahl">#REF!</definedName>
    <definedName name="auswahl_art" localSheetId="37">#REF!</definedName>
    <definedName name="auswahl_art" localSheetId="23">#REF!</definedName>
    <definedName name="auswahl_art" localSheetId="6">#REF!</definedName>
    <definedName name="auswahl_art" localSheetId="11">#REF!</definedName>
    <definedName name="auswahl_art">#REF!</definedName>
    <definedName name="auswahl_Quartal" localSheetId="37">#REF!</definedName>
    <definedName name="auswahl_Quartal" localSheetId="23">#REF!</definedName>
    <definedName name="auswahl_Quartal" localSheetId="6">#REF!</definedName>
    <definedName name="auswahl_Quartal" localSheetId="11">#REF!</definedName>
    <definedName name="auswahl_Quartal">#REF!</definedName>
    <definedName name="auswahl_Umfang" localSheetId="37">#REF!</definedName>
    <definedName name="auswahl_Umfang" localSheetId="23">#REF!</definedName>
    <definedName name="auswahl_Umfang" localSheetId="6">#REF!</definedName>
    <definedName name="auswahl_Umfang" localSheetId="11">#REF!</definedName>
    <definedName name="auswahl_Umfang">#REF!</definedName>
    <definedName name="auto" hidden="1">{#N/A,#N/A,FALSE,"Bare Battery F.G."}</definedName>
    <definedName name="Auto_PPP">#N/A</definedName>
    <definedName name="automobile"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av" localSheetId="37" hidden="1">Main.SAPF4Help()</definedName>
    <definedName name="av" localSheetId="23" hidden="1">Main.SAPF4Help()</definedName>
    <definedName name="av" localSheetId="14" hidden="1">Main.SAPF4Help()</definedName>
    <definedName name="av" localSheetId="6" hidden="1">Main.SAPF4Help()</definedName>
    <definedName name="av" localSheetId="11" hidden="1">Main.SAPF4Help()</definedName>
    <definedName name="av" hidden="1">Main.SAPF4Help()</definedName>
    <definedName name="AverageEq" localSheetId="6">#REF!</definedName>
    <definedName name="AverageEq" localSheetId="11">#REF!</definedName>
    <definedName name="AverageEq">#REF!</definedName>
    <definedName name="Avg_HKD1" localSheetId="6">#REF!</definedName>
    <definedName name="Avg_HKD1" localSheetId="11">#REF!</definedName>
    <definedName name="Avg_HKD1">#REF!</definedName>
    <definedName name="AvgAssets" localSheetId="6">#REF!</definedName>
    <definedName name="AvgAssets" localSheetId="11">#REF!</definedName>
    <definedName name="AvgAssets">#REF!</definedName>
    <definedName name="avgeGBP" localSheetId="6">#REF!</definedName>
    <definedName name="avgeGBP" localSheetId="11">#REF!</definedName>
    <definedName name="avgeGBP">#REF!</definedName>
    <definedName name="AVGHC2006" localSheetId="6">#REF!</definedName>
    <definedName name="AVGHC2006" localSheetId="11">#REF!</definedName>
    <definedName name="AVGHC2006">#REF!</definedName>
    <definedName name="AVP">#N/A</definedName>
    <definedName name="aw" localSheetId="37" hidden="1">#REF!</definedName>
    <definedName name="aw" localSheetId="23" hidden="1">#REF!</definedName>
    <definedName name="aw" localSheetId="6" hidden="1">#REF!</definedName>
    <definedName name="aw" localSheetId="11" hidden="1">#REF!</definedName>
    <definedName name="aw" hidden="1">#REF!</definedName>
    <definedName name="AWAF2" localSheetId="6">#REF!</definedName>
    <definedName name="AWAF2" localSheetId="11">#REF!</definedName>
    <definedName name="AWAF2">#REF!</definedName>
    <definedName name="AWAFGZ1" localSheetId="6">#REF!</definedName>
    <definedName name="AWAFGZ1" localSheetId="11">#REF!</definedName>
    <definedName name="AWAFGZ1">#REF!</definedName>
    <definedName name="AWAFGZ2" localSheetId="6">#REF!</definedName>
    <definedName name="AWAFGZ2" localSheetId="11">#REF!</definedName>
    <definedName name="AWAFGZ2">#REF!</definedName>
    <definedName name="awdd" hidden="1">{#N/A,#N/A,FALSE,"Kapa-Grafik gesamt";#N/A,#N/A,FALSE,"Kapa-Grafik DRS";#N/A,#N/A,FALSE,"Kapa-Grafik CSE"}</definedName>
    <definedName name="awee" hidden="1">#N/A</definedName>
    <definedName name="awef" localSheetId="6">#REF!</definedName>
    <definedName name="awef" localSheetId="11">#REF!</definedName>
    <definedName name="awef">#REF!</definedName>
    <definedName name="awegbvte" localSheetId="6">#REF!</definedName>
    <definedName name="awegbvte" localSheetId="11">#REF!</definedName>
    <definedName name="awegbvte">#REF!</definedName>
    <definedName name="aweqw" hidden="1">{#N/A,#N/A,FALSE,"FE_DRS"}</definedName>
    <definedName name="awer" hidden="1">{#N/A,#N/A,FALSE,"Kapa-Grafik gesamt";#N/A,#N/A,FALSE,"Kapa-Grafik DRS";#N/A,#N/A,FALSE,"Kapa-Grafik CSE"}</definedName>
    <definedName name="aweta" hidden="1">{#N/A,#N/A,FALSE,"Kapa-Grafik gesamt";#N/A,#N/A,FALSE,"Kapa-Grafik DRS";#N/A,#N/A,FALSE,"Kapa-Grafik CSE"}</definedName>
    <definedName name="awetrtwert" hidden="1">{#N/A,#N/A,FALSE,"FE_CSE"}</definedName>
    <definedName name="awetw" hidden="1">{#N/A,#N/A,FALSE,"WSPW Bedarf";#N/A,#N/A,FALSE,"production_plan";#N/A,#N/A,FALSE,"possible turn over"}</definedName>
    <definedName name="awevrebre" localSheetId="6">#REF!</definedName>
    <definedName name="awevrebre" localSheetId="11">#REF!</definedName>
    <definedName name="awevrebre">#REF!</definedName>
    <definedName name="awewa" hidden="1">{#N/A,#N/A,FALSE,"FE_CSE"}</definedName>
    <definedName name="awq" hidden="1">{"YTD",#N/A,FALSE,"SUM"}</definedName>
    <definedName name="awqe" hidden="1">{"net assets",#N/A,FALSE,"summary";"asset turnover",#N/A,FALSE,"summary";"orona",#N/A,FALSE,"summary"}</definedName>
    <definedName name="awqx" hidden="1">{"Comp_of_Price_Effect",#N/A,FALSE,"QTRDPVAR"}</definedName>
    <definedName name="awrtart" localSheetId="37" hidden="1">#REF!</definedName>
    <definedName name="awrtart" localSheetId="23" hidden="1">#REF!</definedName>
    <definedName name="awrtart" localSheetId="6" hidden="1">#REF!</definedName>
    <definedName name="awrtart" localSheetId="11" hidden="1">#REF!</definedName>
    <definedName name="awrtart" hidden="1">#REF!</definedName>
    <definedName name="awrtrw" hidden="1">{#N/A,#N/A,FALSE,"FE_DRS"}</definedName>
    <definedName name="AWSAGZ" localSheetId="6">#REF!</definedName>
    <definedName name="AWSAGZ" localSheetId="11">#REF!</definedName>
    <definedName name="AWSAGZ">#REF!</definedName>
    <definedName name="awsert" hidden="1">{#N/A,#N/A,TRUE,"COVER";#N/A,#N/A,TRUE,"DIR";#N/A,#N/A,TRUE,"AUDIT"}</definedName>
    <definedName name="awsert2" hidden="1">{#N/A,#N/A,TRUE,"COVER";#N/A,#N/A,TRUE,"DIR";#N/A,#N/A,TRUE,"AUDIT"}</definedName>
    <definedName name="awtreert" hidden="1">{#N/A,#N/A,FALSE,"Kapa-Grafik gesamt";#N/A,#N/A,FALSE,"Kapa-Grafik DRS";#N/A,#N/A,FALSE,"Kapa-Grafik CSE"}</definedName>
    <definedName name="awttwt" hidden="1">{#N/A,#N/A,FALSE,"Kapa-Grafik gesamt";#N/A,#N/A,FALSE,"Kapa-Grafik DRS";#N/A,#N/A,FALSE,"Kapa-Grafik CSE"}</definedName>
    <definedName name="awve" localSheetId="6" hidden="1">#REF!</definedName>
    <definedName name="awve" localSheetId="11" hidden="1">#REF!</definedName>
    <definedName name="awve" hidden="1">#REF!</definedName>
    <definedName name="awvrevrf"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awwwwwwwwwer" hidden="1">{#N/A,#N/A,FALSE,"FE_CSE"}</definedName>
    <definedName name="awywre" hidden="1">{#N/A,#N/A,TRUE,"64M Plan IX ";#N/A,#N/A,TRUE,"UGG 97";#N/A,#N/A,TRUE,"Diff. WM";#N/A,#N/A,TRUE,"64M Delta 2";#N/A,#N/A,TRUE,"256M Plan IX"}</definedName>
    <definedName name="axebs" localSheetId="6">#REF!</definedName>
    <definedName name="axebs" localSheetId="11">#REF!</definedName>
    <definedName name="axebs">#REF!</definedName>
    <definedName name="axecf" localSheetId="6">#REF!</definedName>
    <definedName name="axecf" localSheetId="11">#REF!</definedName>
    <definedName name="axecf">#REF!</definedName>
    <definedName name="axedebt" localSheetId="6">#REF!</definedName>
    <definedName name="axedebt" localSheetId="11">#REF!</definedName>
    <definedName name="axedebt">#REF!</definedName>
    <definedName name="axedoc" localSheetId="6">#REF!</definedName>
    <definedName name="axedoc" localSheetId="11">#REF!</definedName>
    <definedName name="axedoc">#REF!</definedName>
    <definedName name="axeis1" localSheetId="6">#REF!</definedName>
    <definedName name="axeis1" localSheetId="11">#REF!</definedName>
    <definedName name="axeis1">#REF!</definedName>
    <definedName name="axeis2" localSheetId="6">#REF!</definedName>
    <definedName name="axeis2" localSheetId="11">#REF!</definedName>
    <definedName name="axeis2">#REF!</definedName>
    <definedName name="axeis3" localSheetId="6">#REF!</definedName>
    <definedName name="axeis3" localSheetId="11">#REF!</definedName>
    <definedName name="axeis3">#REF!</definedName>
    <definedName name="axeis4" localSheetId="6">#REF!</definedName>
    <definedName name="axeis4" localSheetId="11">#REF!</definedName>
    <definedName name="axeis4">#REF!</definedName>
    <definedName name="Axesf">#N/A</definedName>
    <definedName name="AxesFormat">#N/A</definedName>
    <definedName name="AxesFormat1">#N/A</definedName>
    <definedName name="axesum" localSheetId="6">#REF!</definedName>
    <definedName name="axesum" localSheetId="11">#REF!</definedName>
    <definedName name="axesum">#REF!</definedName>
    <definedName name="axewc" localSheetId="6">#REF!</definedName>
    <definedName name="axewc" localSheetId="11">#REF!</definedName>
    <definedName name="axewc">#REF!</definedName>
    <definedName name="axs" hidden="1">{"QTD",#N/A,FALSE,"SUM"}</definedName>
    <definedName name="axz" hidden="1">{#N/A,"PURCHM",FALSE,"Business Analysis";#N/A,"SPADD",FALSE,"Business Analysis"}</definedName>
    <definedName name="aYD" localSheetId="37">#REF!</definedName>
    <definedName name="aYD" localSheetId="23">#REF!</definedName>
    <definedName name="aYD" localSheetId="6">#REF!</definedName>
    <definedName name="aYD" localSheetId="11">#REF!</definedName>
    <definedName name="aYD">#REF!</definedName>
    <definedName name="ayman" hidden="1">{#N/A,#N/A,FALSE,"1";#N/A,#N/A,FALSE,"2";#N/A,#N/A,FALSE,"16 - 17";#N/A,#N/A,FALSE,"18 - 19";#N/A,#N/A,FALSE,"26";#N/A,#N/A,FALSE,"27";#N/A,#N/A,FALSE,"28"}</definedName>
    <definedName name="ayman1" hidden="1">{#N/A,#N/A,FALSE,"Pharm";#N/A,#N/A,FALSE,"WWCM"}</definedName>
    <definedName name="ayman2" hidden="1">{#N/A,#N/A,FALSE,"Pharm";#N/A,#N/A,FALSE,"WWCM"}</definedName>
    <definedName name="ayman7" hidden="1">{#N/A,#N/A,FALSE,"REPORT"}</definedName>
    <definedName name="ayman8" hidden="1">{#N/A,#N/A,FALSE,"REPORT"}</definedName>
    <definedName name="az" localSheetId="6">#REF!</definedName>
    <definedName name="az" localSheetId="11">#REF!</definedName>
    <definedName name="az">#REF!</definedName>
    <definedName name="azeazr" hidden="1">{#N/A,#N/A,FALSE,"Sales Graph";#N/A,#N/A,FALSE,"BUC Graph";#N/A,#N/A,FALSE,"P&amp;L - YTD"}</definedName>
    <definedName name="azerety" hidden="1">{#N/A,#N/A,FALSE,"Pharm";#N/A,#N/A,FALSE,"WWCM"}</definedName>
    <definedName name="AZM" localSheetId="37">#REF!</definedName>
    <definedName name="AZM" localSheetId="23">#REF!</definedName>
    <definedName name="AZM" localSheetId="6">#REF!</definedName>
    <definedName name="AZM" localSheetId="11">#REF!</definedName>
    <definedName name="AZM">#REF!</definedName>
    <definedName name="azm_akt_budplz" localSheetId="37">#REF!</definedName>
    <definedName name="azm_akt_budplz" localSheetId="23">#REF!</definedName>
    <definedName name="azm_akt_budplz" localSheetId="6">#REF!</definedName>
    <definedName name="azm_akt_budplz" localSheetId="11">#REF!</definedName>
    <definedName name="azm_akt_budplz">#REF!</definedName>
    <definedName name="azm_akt_budplz2" localSheetId="37">#REF!</definedName>
    <definedName name="azm_akt_budplz2" localSheetId="23">#REF!</definedName>
    <definedName name="azm_akt_budplz2" localSheetId="6">#REF!</definedName>
    <definedName name="azm_akt_budplz2" localSheetId="11">#REF!</definedName>
    <definedName name="azm_akt_budplz2">#REF!</definedName>
    <definedName name="azm_budplz03" localSheetId="37">#REF!</definedName>
    <definedName name="azm_budplz03" localSheetId="23">#REF!</definedName>
    <definedName name="azm_budplz03" localSheetId="6">#REF!</definedName>
    <definedName name="azm_budplz03" localSheetId="11">#REF!</definedName>
    <definedName name="azm_budplz03">#REF!</definedName>
    <definedName name="azm_erl_veränd" localSheetId="37">#REF!</definedName>
    <definedName name="azm_erl_veränd" localSheetId="23">#REF!</definedName>
    <definedName name="azm_erl_veränd" localSheetId="6">#REF!</definedName>
    <definedName name="azm_erl_veränd" localSheetId="11">#REF!</definedName>
    <definedName name="azm_erl_veränd">#REF!</definedName>
    <definedName name="azma" localSheetId="37">#REF!</definedName>
    <definedName name="azma" localSheetId="23">#REF!</definedName>
    <definedName name="azma" localSheetId="6">#REF!</definedName>
    <definedName name="azma" localSheetId="11">#REF!</definedName>
    <definedName name="azma">#REF!</definedName>
    <definedName name="azmat" localSheetId="37">#REF!</definedName>
    <definedName name="azmat" localSheetId="23">#REF!</definedName>
    <definedName name="azmat" localSheetId="6">#REF!</definedName>
    <definedName name="azmat" localSheetId="11">#REF!</definedName>
    <definedName name="azmat">#REF!</definedName>
    <definedName name="azmoo" localSheetId="37">#REF!</definedName>
    <definedName name="azmoo" localSheetId="23">#REF!</definedName>
    <definedName name="azmoo" localSheetId="6">#REF!</definedName>
    <definedName name="azmoo" localSheetId="11">#REF!</definedName>
    <definedName name="azmoo">#REF!</definedName>
    <definedName name="azmuxt" localSheetId="37">#REF!</definedName>
    <definedName name="azmuxt" localSheetId="23">#REF!</definedName>
    <definedName name="azmuxt" localSheetId="6">#REF!</definedName>
    <definedName name="azmuxt" localSheetId="11">#REF!</definedName>
    <definedName name="azmuxt">#REF!</definedName>
    <definedName name="azmuxt2" localSheetId="37">#REF!</definedName>
    <definedName name="azmuxt2" localSheetId="23">#REF!</definedName>
    <definedName name="azmuxt2" localSheetId="6">#REF!</definedName>
    <definedName name="azmuxt2" localSheetId="11">#REF!</definedName>
    <definedName name="azmuxt2">#REF!</definedName>
    <definedName name="azmuxt3" localSheetId="37">#REF!</definedName>
    <definedName name="azmuxt3" localSheetId="23">#REF!</definedName>
    <definedName name="azmuxt3" localSheetId="6">#REF!</definedName>
    <definedName name="azmuxt3" localSheetId="11">#REF!</definedName>
    <definedName name="azmuxt3">#REF!</definedName>
    <definedName name="azmuxtt" localSheetId="37">#REF!</definedName>
    <definedName name="azmuxtt" localSheetId="23">#REF!</definedName>
    <definedName name="azmuxtt" localSheetId="6">#REF!</definedName>
    <definedName name="azmuxtt" localSheetId="11">#REF!</definedName>
    <definedName name="azmuxtt">#REF!</definedName>
    <definedName name="A产品" localSheetId="37">#REF!</definedName>
    <definedName name="A产品" localSheetId="23">#REF!</definedName>
    <definedName name="A产品" localSheetId="6">#REF!</definedName>
    <definedName name="A产品" localSheetId="11">#REF!</definedName>
    <definedName name="A产品">#REF!</definedName>
    <definedName name="a暗暗" localSheetId="37">#REF!</definedName>
    <definedName name="a暗暗" localSheetId="23">#REF!</definedName>
    <definedName name="a暗暗" localSheetId="6">#REF!</definedName>
    <definedName name="a暗暗" localSheetId="11">#REF!</definedName>
    <definedName name="a暗暗">#REF!</definedName>
    <definedName name="A贷方发生额_第5页" localSheetId="37">#REF!</definedName>
    <definedName name="A贷方发生额_第5页" localSheetId="23">#REF!</definedName>
    <definedName name="A贷方发生额_第5页" localSheetId="6">#REF!</definedName>
    <definedName name="A贷方发生额_第5页" localSheetId="11">#REF!</definedName>
    <definedName name="A贷方发生额_第5页">#REF!</definedName>
    <definedName name="A贷方发生额_第6页" localSheetId="37">#REF!</definedName>
    <definedName name="A贷方发生额_第6页" localSheetId="23">#REF!</definedName>
    <definedName name="A贷方发生额_第6页" localSheetId="6">#REF!</definedName>
    <definedName name="A贷方发生额_第6页" localSheetId="11">#REF!</definedName>
    <definedName name="A贷方发生额_第6页">#REF!</definedName>
    <definedName name="A贷方发生额_第7页" localSheetId="37">#REF!</definedName>
    <definedName name="A贷方发生额_第7页" localSheetId="23">#REF!</definedName>
    <definedName name="A贷方发生额_第7页" localSheetId="6">#REF!</definedName>
    <definedName name="A贷方发生额_第7页" localSheetId="11">#REF!</definedName>
    <definedName name="A贷方发生额_第7页">#REF!</definedName>
    <definedName name="b" localSheetId="37">#REF!</definedName>
    <definedName name="b" localSheetId="23">#REF!</definedName>
    <definedName name="b" localSheetId="6">#REF!</definedName>
    <definedName name="b" localSheetId="11">#REF!</definedName>
    <definedName name="b">#REF!</definedName>
    <definedName name="B.dbf" localSheetId="37">#REF!</definedName>
    <definedName name="B.dbf" localSheetId="23">#REF!</definedName>
    <definedName name="B.dbf" localSheetId="6">#REF!</definedName>
    <definedName name="B.dbf" localSheetId="11">#REF!</definedName>
    <definedName name="B.dbf">#REF!</definedName>
    <definedName name="b.xls" localSheetId="6">#REF!</definedName>
    <definedName name="b.xls" localSheetId="11">#REF!</definedName>
    <definedName name="b.xls">#REF!</definedName>
    <definedName name="B_2a" localSheetId="6">#REF!</definedName>
    <definedName name="B_2a" localSheetId="11">#REF!</definedName>
    <definedName name="B_2a">#REF!</definedName>
    <definedName name="B_3" localSheetId="6">#REF!</definedName>
    <definedName name="B_3" localSheetId="11">#REF!</definedName>
    <definedName name="B_3">#REF!</definedName>
    <definedName name="B_CHOY">#N/A</definedName>
    <definedName name="B_m" localSheetId="6">#REF!</definedName>
    <definedName name="B_m" localSheetId="11">#REF!</definedName>
    <definedName name="B_m">#REF!</definedName>
    <definedName name="B00_retrieve" localSheetId="37">#REF!</definedName>
    <definedName name="B00_retrieve" localSheetId="23">#REF!</definedName>
    <definedName name="B00_retrieve" localSheetId="6">#REF!</definedName>
    <definedName name="B00_retrieve" localSheetId="11">#REF!</definedName>
    <definedName name="B00_retrieve">#REF!</definedName>
    <definedName name="—B00符合性测试—采购与付款循环" localSheetId="37">#REF!</definedName>
    <definedName name="—B00符合性测试—采购与付款循环" localSheetId="23">#REF!</definedName>
    <definedName name="—B00符合性测试—采购与付款循环" localSheetId="6">#REF!</definedName>
    <definedName name="—B00符合性测试—采购与付款循环" localSheetId="11">#REF!</definedName>
    <definedName name="—B00符合性测试—采购与付款循环">#REF!</definedName>
    <definedName name="—B01预付账款" localSheetId="37">#REF!</definedName>
    <definedName name="—B01预付账款" localSheetId="23">#REF!</definedName>
    <definedName name="—B01预付账款" localSheetId="6">#REF!</definedName>
    <definedName name="—B01预付账款" localSheetId="11">#REF!</definedName>
    <definedName name="—B01预付账款">#REF!</definedName>
    <definedName name="—B02固定资产及减值准备" localSheetId="37">#REF!</definedName>
    <definedName name="—B02固定资产及减值准备" localSheetId="23">#REF!</definedName>
    <definedName name="—B02固定资产及减值准备" localSheetId="6">#REF!</definedName>
    <definedName name="—B02固定资产及减值准备" localSheetId="11">#REF!</definedName>
    <definedName name="—B02固定资产及减值准备">#REF!</definedName>
    <definedName name="B03_COSTCENTER" localSheetId="37">#REF!</definedName>
    <definedName name="B03_COSTCENTER" localSheetId="23">#REF!</definedName>
    <definedName name="B03_COSTCENTER" localSheetId="6">#REF!</definedName>
    <definedName name="B03_COSTCENTER" localSheetId="11">#REF!</definedName>
    <definedName name="B03_COSTCENTER">#REF!</definedName>
    <definedName name="B03_TYPE" localSheetId="37">#REF!</definedName>
    <definedName name="B03_TYPE" localSheetId="23">#REF!</definedName>
    <definedName name="B03_TYPE" localSheetId="6">#REF!</definedName>
    <definedName name="B03_TYPE" localSheetId="11">#REF!</definedName>
    <definedName name="B03_TYPE">#REF!</definedName>
    <definedName name="—B03累计折旧" localSheetId="37">#REF!</definedName>
    <definedName name="—B03累计折旧" localSheetId="23">#REF!</definedName>
    <definedName name="—B03累计折旧" localSheetId="6">#REF!</definedName>
    <definedName name="—B03累计折旧" localSheetId="11">#REF!</definedName>
    <definedName name="—B03累计折旧">#REF!</definedName>
    <definedName name="—B04在建工程" localSheetId="37">#REF!</definedName>
    <definedName name="—B04在建工程" localSheetId="23">#REF!</definedName>
    <definedName name="—B04在建工程" localSheetId="6">#REF!</definedName>
    <definedName name="—B04在建工程" localSheetId="11">#REF!</definedName>
    <definedName name="—B04在建工程">#REF!</definedName>
    <definedName name="—B05工程物资" localSheetId="37">#REF!</definedName>
    <definedName name="—B05工程物资" localSheetId="23">#REF!</definedName>
    <definedName name="—B05工程物资" localSheetId="6">#REF!</definedName>
    <definedName name="—B05工程物资" localSheetId="11">#REF!</definedName>
    <definedName name="—B05工程物资">#REF!</definedName>
    <definedName name="—B06固定资产清理" localSheetId="37">#REF!</definedName>
    <definedName name="—B06固定资产清理" localSheetId="23">#REF!</definedName>
    <definedName name="—B06固定资产清理" localSheetId="6">#REF!</definedName>
    <definedName name="—B06固定资产清理" localSheetId="11">#REF!</definedName>
    <definedName name="—B06固定资产清理">#REF!</definedName>
    <definedName name="—B07待处理固定资产净损失" localSheetId="37">#REF!</definedName>
    <definedName name="—B07待处理固定资产净损失" localSheetId="23">#REF!</definedName>
    <definedName name="—B07待处理固定资产净损失" localSheetId="6">#REF!</definedName>
    <definedName name="—B07待处理固定资产净损失" localSheetId="11">#REF!</definedName>
    <definedName name="—B07待处理固定资产净损失">#REF!</definedName>
    <definedName name="—B08应付票据" localSheetId="37">#REF!</definedName>
    <definedName name="—B08应付票据" localSheetId="23">#REF!</definedName>
    <definedName name="—B08应付票据" localSheetId="6">#REF!</definedName>
    <definedName name="—B08应付票据" localSheetId="11">#REF!</definedName>
    <definedName name="—B08应付票据">#REF!</definedName>
    <definedName name="—B09应付账款" localSheetId="37">#REF!</definedName>
    <definedName name="—B09应付账款" localSheetId="23">#REF!</definedName>
    <definedName name="—B09应付账款" localSheetId="6">#REF!</definedName>
    <definedName name="—B09应付账款" localSheetId="11">#REF!</definedName>
    <definedName name="—B09应付账款">#REF!</definedName>
    <definedName name="b0qty" localSheetId="6">#REF!</definedName>
    <definedName name="b0qty" localSheetId="11">#REF!</definedName>
    <definedName name="b0qty">#REF!</definedName>
    <definedName name="B11a" localSheetId="37" hidden="1">#REF!</definedName>
    <definedName name="B11a" localSheetId="23" hidden="1">#REF!</definedName>
    <definedName name="B11a" localSheetId="6" hidden="1">#REF!</definedName>
    <definedName name="B11a" localSheetId="11" hidden="1">#REF!</definedName>
    <definedName name="B11a" hidden="1">#REF!</definedName>
    <definedName name="B5GF" hidden="1">{#N/A,#N/A,FALSE,"Bare Battery F.G."}</definedName>
    <definedName name="b95310_" localSheetId="6">#REF!</definedName>
    <definedName name="b95310_" localSheetId="11">#REF!</definedName>
    <definedName name="b95310_">#REF!</definedName>
    <definedName name="b95320_" localSheetId="6">#REF!</definedName>
    <definedName name="b95320_" localSheetId="11">#REF!</definedName>
    <definedName name="b95320_">#REF!</definedName>
    <definedName name="b95330_" localSheetId="6">#REF!</definedName>
    <definedName name="b95330_" localSheetId="11">#REF!</definedName>
    <definedName name="b95330_">#REF!</definedName>
    <definedName name="b95340_" localSheetId="6">#REF!</definedName>
    <definedName name="b95340_" localSheetId="11">#REF!</definedName>
    <definedName name="b95340_">#REF!</definedName>
    <definedName name="BA" localSheetId="6">#REF!</definedName>
    <definedName name="BA" localSheetId="11">#REF!</definedName>
    <definedName name="BA">#REF!</definedName>
    <definedName name="ba_associates_income" localSheetId="6">#REF!</definedName>
    <definedName name="ba_associates_income" localSheetId="11">#REF!</definedName>
    <definedName name="ba_associates_income">#REF!</definedName>
    <definedName name="ba_cash" localSheetId="6">#REF!</definedName>
    <definedName name="ba_cash" localSheetId="11">#REF!</definedName>
    <definedName name="ba_cash">#REF!</definedName>
    <definedName name="ba_cur_ass" localSheetId="6">#REF!</definedName>
    <definedName name="ba_cur_ass" localSheetId="11">#REF!</definedName>
    <definedName name="ba_cur_ass">#REF!</definedName>
    <definedName name="ba_fixed_ass" localSheetId="6">#REF!</definedName>
    <definedName name="ba_fixed_ass" localSheetId="11">#REF!</definedName>
    <definedName name="ba_fixed_ass">#REF!</definedName>
    <definedName name="ba_stock" localSheetId="6">#REF!</definedName>
    <definedName name="ba_stock" localSheetId="11">#REF!</definedName>
    <definedName name="ba_stock">#REF!</definedName>
    <definedName name="ba_tot_ass" localSheetId="6">#REF!</definedName>
    <definedName name="ba_tot_ass" localSheetId="11">#REF!</definedName>
    <definedName name="ba_tot_ass">#REF!</definedName>
    <definedName name="ba_wip" localSheetId="6">#REF!</definedName>
    <definedName name="ba_wip" localSheetId="11">#REF!</definedName>
    <definedName name="ba_wip">#REF!</definedName>
    <definedName name="baa" hidden="1">{#N/A,#N/A,FALSE,"Ocean";#N/A,#N/A,FALSE,"NewYork";#N/A,#N/A,FALSE,"Gateway";#N/A,#N/A,FALSE,"GVH";#N/A,#N/A,FALSE,"GVM";#N/A,#N/A,FALSE,"GVT"}</definedName>
    <definedName name="BAC" localSheetId="6">#REF!</definedName>
    <definedName name="BAC" localSheetId="11">#REF!</definedName>
    <definedName name="BAC">#REF!</definedName>
    <definedName name="bacd1101bd" hidden="1">{#N/A,"PURCHM",FALSE,"Business Analysis";#N/A,"SPADD",FALSE,"Business Analysis"}</definedName>
    <definedName name="bacd31" hidden="1">{#N/A,"PURCHM",FALSE,"Business Analysis";#N/A,"SPADD",FALSE,"Business Analysis"}</definedName>
    <definedName name="bacd31bd" hidden="1">{#N/A,"PURCHM",FALSE,"Business Analysis";#N/A,"SPADD",FALSE,"Business Analysis"}</definedName>
    <definedName name="BACK_A" localSheetId="6">#REF!</definedName>
    <definedName name="BACK_A" localSheetId="11">#REF!</definedName>
    <definedName name="BACK_A">#REF!</definedName>
    <definedName name="back3" localSheetId="37">#REF!</definedName>
    <definedName name="back3" localSheetId="23">#REF!</definedName>
    <definedName name="back3" localSheetId="6">#REF!</definedName>
    <definedName name="back3" localSheetId="11">#REF!</definedName>
    <definedName name="back3">#REF!</definedName>
    <definedName name="BackFromCompanySelector">#N/A</definedName>
    <definedName name="BackFromItemSelect">#N/A</definedName>
    <definedName name="backup" localSheetId="6">#REF!</definedName>
    <definedName name="backup" localSheetId="11">#REF!</definedName>
    <definedName name="backup">#REF!</definedName>
    <definedName name="BAClaim" localSheetId="6">#REF!</definedName>
    <definedName name="BAClaim" localSheetId="11">#REF!</definedName>
    <definedName name="BAClaim">#REF!</definedName>
    <definedName name="Bai">"文字框 4"</definedName>
    <definedName name="baichi" hidden="1">{"det (May)",#N/A,FALSE,"June";"sum (MAY YTD)",#N/A,FALSE,"June YTD"}</definedName>
    <definedName name="BAL_Min" localSheetId="37">#REF!</definedName>
    <definedName name="BAL_Min" localSheetId="23">#REF!</definedName>
    <definedName name="BAL_Min" localSheetId="6">#REF!</definedName>
    <definedName name="BAL_Min" localSheetId="11">#REF!</definedName>
    <definedName name="BAL_Min">#REF!</definedName>
    <definedName name="balance" localSheetId="6">#REF!</definedName>
    <definedName name="balance" localSheetId="11">#REF!</definedName>
    <definedName name="balance">#REF!</definedName>
    <definedName name="BALANCE.dbf" localSheetId="37">#REF!</definedName>
    <definedName name="BALANCE.dbf" localSheetId="23">#REF!</definedName>
    <definedName name="BALANCE.dbf" localSheetId="6">#REF!</definedName>
    <definedName name="BALANCE.dbf" localSheetId="11">#REF!</definedName>
    <definedName name="BALANCE.dbf">#REF!</definedName>
    <definedName name="balance_sheet" localSheetId="37">#REF!</definedName>
    <definedName name="balance_sheet" localSheetId="23">#REF!</definedName>
    <definedName name="balance_sheet" localSheetId="6">#REF!</definedName>
    <definedName name="balance_sheet" localSheetId="11">#REF!</definedName>
    <definedName name="balance_sheet">#REF!</definedName>
    <definedName name="Balance_sheet9906" localSheetId="6">#REF!</definedName>
    <definedName name="Balance_sheet9906" localSheetId="11">#REF!</definedName>
    <definedName name="Balance_sheet9906">#REF!</definedName>
    <definedName name="balance_type">1</definedName>
    <definedName name="balance011.xls" localSheetId="6">#REF!</definedName>
    <definedName name="balance011.xls" localSheetId="11">#REF!</definedName>
    <definedName name="balance011.xls">#REF!</definedName>
    <definedName name="BalanceDate" localSheetId="6">#REF!</definedName>
    <definedName name="BalanceDate" localSheetId="11">#REF!</definedName>
    <definedName name="BalanceDate">#REF!</definedName>
    <definedName name="BalanceSheet">INDIRECT(ADDRESS(20,2,1,1,"Comp"))</definedName>
    <definedName name="BalanceSheetDates" localSheetId="6">#REF!</definedName>
    <definedName name="BalanceSheetDates" localSheetId="11">#REF!</definedName>
    <definedName name="BalanceSheetDates">#REF!</definedName>
    <definedName name="BalCodeBase" localSheetId="6">#REF!</definedName>
    <definedName name="BalCodeBase" localSheetId="11">#REF!</definedName>
    <definedName name="BalCodeBase">#REF!</definedName>
    <definedName name="BALL" hidden="1">{#N/A,#N/A,FALSE,"TAXC.INDEX";#N/A,#N/A,FALSE,"Schedule I";#N/A,#N/A,FALSE,"Schedule  II";#N/A,#N/A,FALSE,"Schedule III"}</definedName>
    <definedName name="balufdh" hidden="1">{"page1",#N/A,FALSE,"Model";"page2",#N/A,FALSE,"Model";"page3",#N/A,FALSE,"Model";"page4",#N/A,FALSE,"Model";"page5",#N/A,FALSE,"Model";"page6",#N/A,FALSE,"Model";"page7",#N/A,FALSE,"Model";"page8",#N/A,FALSE,"Model";"page9",#N/A,FALSE,"Model";"page10",#N/A,FALSE,"Model";"page11",#N/A,FALSE,"Model";"page12",#N/A,FALSE,"Model";"page13",#N/A,FALSE,"Model"}</definedName>
    <definedName name="bank" localSheetId="37">#REF!</definedName>
    <definedName name="bank" localSheetId="23">#REF!</definedName>
    <definedName name="bank" localSheetId="6">#REF!</definedName>
    <definedName name="bank" localSheetId="11">#REF!</definedName>
    <definedName name="bank">#REF!</definedName>
    <definedName name="BankDebtFees" localSheetId="6">#REF!</definedName>
    <definedName name="BankDebtFees" localSheetId="11">#REF!</definedName>
    <definedName name="BankDebtFees">#REF!</definedName>
    <definedName name="BANKINT" localSheetId="37">#REF!</definedName>
    <definedName name="BANKINT" localSheetId="23">#REF!</definedName>
    <definedName name="BANKINT" localSheetId="6">#REF!</definedName>
    <definedName name="BANKINT" localSheetId="11">#REF!</definedName>
    <definedName name="BANKINT">#REF!</definedName>
    <definedName name="Bar_R">"文字框 10"</definedName>
    <definedName name="bardejov" hidden="1">{#N/A,#N/A,FALSE,"BILANZ";#N/A,#N/A,FALSE,"GUV";#N/A,#N/A,FALSE,"ANLAGEN";#N/A,#N/A,FALSE,"ANHANG";#N/A,#N/A,FALSE,"FB-FORM";#N/A,#N/A,FALSE,"FB-ANTRAG"}</definedName>
    <definedName name="bardejov." hidden="1">{#N/A,#N/A,FALSE,"Grafik Vermögen";#N/A,#N/A,FALSE,"Grafik Finanz";#N/A,#N/A,FALSE,"Grafik Erfolg"}</definedName>
    <definedName name="BarraBeta" localSheetId="6">#REF!</definedName>
    <definedName name="BarraBeta" localSheetId="11">#REF!</definedName>
    <definedName name="BarraBeta">#REF!</definedName>
    <definedName name="BAS" localSheetId="37">#REF!</definedName>
    <definedName name="BAS" localSheetId="23">#REF!</definedName>
    <definedName name="BAS" localSheetId="6">#REF!</definedName>
    <definedName name="BAS" localSheetId="11">#REF!</definedName>
    <definedName name="BAS">#REF!</definedName>
    <definedName name="BASE" localSheetId="37">#REF!</definedName>
    <definedName name="BASE" localSheetId="23">#REF!</definedName>
    <definedName name="BASE" localSheetId="6">#REF!</definedName>
    <definedName name="BASE" localSheetId="11">#REF!</definedName>
    <definedName name="BASE">#REF!</definedName>
    <definedName name="BASE1" localSheetId="37">#REF!</definedName>
    <definedName name="BASE1" localSheetId="23">#REF!</definedName>
    <definedName name="BASE1" localSheetId="6">#REF!</definedName>
    <definedName name="BASE1" localSheetId="11">#REF!</definedName>
    <definedName name="BASE1">#REF!</definedName>
    <definedName name="Basic1999" localSheetId="6">#REF!</definedName>
    <definedName name="Basic1999" localSheetId="11">#REF!</definedName>
    <definedName name="Basic1999">#REF!</definedName>
    <definedName name="Basic2000" localSheetId="6">#REF!</definedName>
    <definedName name="Basic2000" localSheetId="11">#REF!</definedName>
    <definedName name="Basic2000">#REF!</definedName>
    <definedName name="Basic2001" localSheetId="6">#REF!</definedName>
    <definedName name="Basic2001" localSheetId="11">#REF!</definedName>
    <definedName name="Basic2001">#REF!</definedName>
    <definedName name="Basic2002" localSheetId="6">#REF!</definedName>
    <definedName name="Basic2002" localSheetId="11">#REF!</definedName>
    <definedName name="Basic2002">#REF!</definedName>
    <definedName name="Basic2003" localSheetId="6">#REF!</definedName>
    <definedName name="Basic2003" localSheetId="11">#REF!</definedName>
    <definedName name="Basic2003">#REF!</definedName>
    <definedName name="Basic2004" localSheetId="6">#REF!</definedName>
    <definedName name="Basic2004" localSheetId="11">#REF!</definedName>
    <definedName name="Basic2004">#REF!</definedName>
    <definedName name="Basic2005" localSheetId="6">#REF!</definedName>
    <definedName name="Basic2005" localSheetId="11">#REF!</definedName>
    <definedName name="Basic2005">#REF!</definedName>
    <definedName name="Basic2006" localSheetId="6">#REF!</definedName>
    <definedName name="Basic2006" localSheetId="11">#REF!</definedName>
    <definedName name="Basic2006">#REF!</definedName>
    <definedName name="Basic2007" localSheetId="6">#REF!</definedName>
    <definedName name="Basic2007" localSheetId="11">#REF!</definedName>
    <definedName name="Basic2007">#REF!</definedName>
    <definedName name="Basic2008" localSheetId="6">#REF!</definedName>
    <definedName name="Basic2008" localSheetId="11">#REF!</definedName>
    <definedName name="Basic2008">#REF!</definedName>
    <definedName name="Basic2009" localSheetId="6">#REF!</definedName>
    <definedName name="Basic2009" localSheetId="11">#REF!</definedName>
    <definedName name="Basic2009">#REF!</definedName>
    <definedName name="BasicAdds1q00" localSheetId="6">#REF!</definedName>
    <definedName name="BasicAdds1q00" localSheetId="11">#REF!</definedName>
    <definedName name="BasicAdds1q00">#REF!</definedName>
    <definedName name="BasicAdds1q01" localSheetId="6">#REF!</definedName>
    <definedName name="BasicAdds1q01" localSheetId="11">#REF!</definedName>
    <definedName name="BasicAdds1q01">#REF!</definedName>
    <definedName name="BasicAdds4q01" localSheetId="6">#REF!</definedName>
    <definedName name="BasicAdds4q01" localSheetId="11">#REF!</definedName>
    <definedName name="BasicAdds4q01">#REF!</definedName>
    <definedName name="basle" localSheetId="6">#REF!</definedName>
    <definedName name="basle" localSheetId="11">#REF!</definedName>
    <definedName name="basle">#REF!</definedName>
    <definedName name="baslefactor" localSheetId="6">#REF!</definedName>
    <definedName name="baslefactor" localSheetId="11">#REF!</definedName>
    <definedName name="baslefactor">#REF!</definedName>
    <definedName name="baslematrix" localSheetId="6">#REF!</definedName>
    <definedName name="baslematrix" localSheetId="11">#REF!</definedName>
    <definedName name="baslematrix">#REF!</definedName>
    <definedName name="baslenol" localSheetId="6">#REF!</definedName>
    <definedName name="baslenol" localSheetId="11">#REF!</definedName>
    <definedName name="baslenol">#REF!</definedName>
    <definedName name="baslesum" localSheetId="6">#REF!</definedName>
    <definedName name="baslesum" localSheetId="11">#REF!</definedName>
    <definedName name="baslesum">#REF!</definedName>
    <definedName name="baslesumcal" localSheetId="6">#REF!</definedName>
    <definedName name="baslesumcal" localSheetId="11">#REF!</definedName>
    <definedName name="baslesumcal">#REF!</definedName>
    <definedName name="bass1" localSheetId="6">#REF!</definedName>
    <definedName name="bass1" localSheetId="11">#REF!</definedName>
    <definedName name="bass1">#REF!</definedName>
    <definedName name="BB" localSheetId="37">#REF!</definedName>
    <definedName name="BB" localSheetId="23">#REF!</definedName>
    <definedName name="BB" localSheetId="6">#REF!</definedName>
    <definedName name="BB" localSheetId="11">#REF!</definedName>
    <definedName name="BB">#REF!</definedName>
    <definedName name="bb.gb._98" hidden="1">{#N/A,#N/A,FALSE,"Umsatz 99";#N/A,#N/A,FALSE,"ER 99 "}</definedName>
    <definedName name="bb.gb._99" hidden="1">{#N/A,#N/A,FALSE,"Umsatz 99";#N/A,#N/A,FALSE,"ER 99 "}</definedName>
    <definedName name="bb_1" hidden="1">{"'AS,SEC'!$A$4:$J$25"}</definedName>
    <definedName name="BB_1a" localSheetId="6">#REF!</definedName>
    <definedName name="BB_1a" localSheetId="11">#REF!</definedName>
    <definedName name="BB_1a">#REF!</definedName>
    <definedName name="BB1_" localSheetId="37">#REF!</definedName>
    <definedName name="BB1_" localSheetId="23">#REF!</definedName>
    <definedName name="BB1_" localSheetId="6">#REF!</definedName>
    <definedName name="BB1_" localSheetId="11">#REF!</definedName>
    <definedName name="BB1_">#REF!</definedName>
    <definedName name="BBB" localSheetId="37">#REF!</definedName>
    <definedName name="BBB" localSheetId="23">#REF!</definedName>
    <definedName name="BBB" localSheetId="6">#REF!</definedName>
    <definedName name="BBB" localSheetId="11">#REF!</definedName>
    <definedName name="BBB">#REF!</definedName>
    <definedName name="bbbb" localSheetId="37">#REF!</definedName>
    <definedName name="bbbb" localSheetId="23">#REF!</definedName>
    <definedName name="bbbb" localSheetId="6">#REF!</definedName>
    <definedName name="bbbb" localSheetId="11">#REF!</definedName>
    <definedName name="bbbb">#REF!</definedName>
    <definedName name="bbbbb" hidden="1">{#N/A,#N/A,FALSE,"COVER";#N/A,#N/A,FALSE,"0";#N/A,#N/A,FALSE,"1";#N/A,#N/A,FALSE,"2";#N/A,#N/A,FALSE,"3";#N/A,#N/A,FALSE,"4";#N/A,#N/A,FALSE,"5";#N/A,#N/A,FALSE,"6";#N/A,#N/A,FALSE,"7";#N/A,#N/A,FALSE,"8";#N/A,#N/A,FALSE,"9";#N/A,#N/A,FALSE,"10";#N/A,#N/A,FALSE,"11"}</definedName>
    <definedName name="bbbbbb" localSheetId="37">#REF!</definedName>
    <definedName name="bbbbbb" localSheetId="23">#REF!</definedName>
    <definedName name="bbbbbb" localSheetId="6">#REF!</definedName>
    <definedName name="bbbbbb" localSheetId="11">#REF!</definedName>
    <definedName name="bbbbbb">#REF!</definedName>
    <definedName name="bbbbbbb" localSheetId="37">#REF!</definedName>
    <definedName name="bbbbbbb" localSheetId="23">#REF!</definedName>
    <definedName name="bbbbbbb" localSheetId="6">#REF!</definedName>
    <definedName name="bbbbbbb" localSheetId="11">#REF!</definedName>
    <definedName name="bbbbbbb">#REF!</definedName>
    <definedName name="bbbbbbbbb" hidden="1">{#N/A,#N/A,FALSE,"OffAdvance";#N/A,#N/A,FALSE,"OffExpRprt";#N/A,#N/A,FALSE,"Entertmnt";#N/A,#N/A,FALSE,"Promotion";#N/A,#N/A,FALSE,"Travelling"}</definedName>
    <definedName name="bbbbbbbbbb" hidden="1">{"detail",#N/A,FALSE,"mfg";"summary",#N/A,FALSE,"mfg"}</definedName>
    <definedName name="bbbbbbbbbbbbb" hidden="1">{#N/A,#N/A,FALSE,"Pharm";#N/A,#N/A,FALSE,"WWCM"}</definedName>
    <definedName name="bbkm" localSheetId="6">#REF!</definedName>
    <definedName name="bbkm" localSheetId="11">#REF!</definedName>
    <definedName name="bbkm">#REF!</definedName>
    <definedName name="bbqj">#N/A</definedName>
    <definedName name="bbr" localSheetId="37">#REF!</definedName>
    <definedName name="bbr" localSheetId="23">#REF!</definedName>
    <definedName name="bbr" localSheetId="6">#REF!</definedName>
    <definedName name="bbr" localSheetId="11">#REF!</definedName>
    <definedName name="bbr">#REF!</definedName>
    <definedName name="bbsdec" localSheetId="6">#REF!</definedName>
    <definedName name="bbsdec" localSheetId="11">#REF!</definedName>
    <definedName name="bbsdec">#REF!</definedName>
    <definedName name="bbsjune" localSheetId="6">#REF!</definedName>
    <definedName name="bbsjune" localSheetId="11">#REF!</definedName>
    <definedName name="bbsjune">#REF!</definedName>
    <definedName name="bbvcx" hidden="1">{#N/A,#N/A,FALSE,"Umsatz HM";#N/A,#N/A,FALSE,"ER HM";#N/A,#N/A,FALSE,"EA HM  (2)";#N/A,#N/A,FALSE,"EA HM ";#N/A,#N/A,FALSE,"EA HM  (4)";#N/A,#N/A,FALSE,"EA HM  (3)";#N/A,#N/A,FALSE,"KA HM  (2)";#N/A,#N/A,FALSE,"KA HM";#N/A,#N/A,FALSE,"KA HM  (3)";#N/A,#N/A,FALSE,"KA HM (4)"}</definedName>
    <definedName name="BBXM" localSheetId="6">#REF!</definedName>
    <definedName name="BBXM" localSheetId="11">#REF!</definedName>
    <definedName name="BBXM">#REF!</definedName>
    <definedName name="bbxml" localSheetId="37">#REF!</definedName>
    <definedName name="bbxml" localSheetId="23">#REF!</definedName>
    <definedName name="bbxml" localSheetId="6">#REF!</definedName>
    <definedName name="bbxml" localSheetId="11">#REF!</definedName>
    <definedName name="bbxml">#REF!</definedName>
    <definedName name="bbyt" hidden="1">{#N/A,#N/A,FALSE,"AP-MEHK1 ";#N/A,#N/A,FALSE,"MEGBJ";#N/A,#N/A,FALSE,"MEGSH";#N/A,#N/A,FALSE,"MEGGZ "}</definedName>
    <definedName name="bc" hidden="1">{"M5Print",#N/A,FALSE,"M5"}</definedName>
    <definedName name="bcases" localSheetId="6">#REF!</definedName>
    <definedName name="bcases" localSheetId="11">#REF!</definedName>
    <definedName name="bcases">#REF!</definedName>
    <definedName name="BCClaim" localSheetId="6">#REF!</definedName>
    <definedName name="BCClaim" localSheetId="11">#REF!</definedName>
    <definedName name="BCClaim">#REF!</definedName>
    <definedName name="bcd" hidden="1">{"detail",#N/A,FALSE,"mfg";"summary",#N/A,FALSE,"mfg"}</definedName>
    <definedName name="bcfdec" localSheetId="6">#REF!</definedName>
    <definedName name="bcfdec" localSheetId="11">#REF!</definedName>
    <definedName name="bcfdec">#REF!</definedName>
    <definedName name="bcfjune" localSheetId="6">#REF!</definedName>
    <definedName name="bcfjune" localSheetId="11">#REF!</definedName>
    <definedName name="bcfjune">#REF!</definedName>
    <definedName name="BCFMARG02" localSheetId="6">#REF!</definedName>
    <definedName name="BCFMARG02" localSheetId="11">#REF!</definedName>
    <definedName name="BCFMARG02">#REF!</definedName>
    <definedName name="BCFMARG97" localSheetId="6">#REF!</definedName>
    <definedName name="BCFMARG97" localSheetId="11">#REF!</definedName>
    <definedName name="BCFMARG97">#REF!</definedName>
    <definedName name="BCVGImpact" localSheetId="6">#REF!</definedName>
    <definedName name="BCVGImpact" localSheetId="11">#REF!</definedName>
    <definedName name="BCVGImpact">#REF!</definedName>
    <definedName name="BD" localSheetId="37">#REF!</definedName>
    <definedName name="BD" localSheetId="23">#REF!</definedName>
    <definedName name="BD" localSheetId="6">#REF!</definedName>
    <definedName name="BD" localSheetId="11">#REF!</definedName>
    <definedName name="BD">#REF!</definedName>
    <definedName name="bdc">"2005年1月1日"</definedName>
    <definedName name="bdebtdec" localSheetId="6">#REF!</definedName>
    <definedName name="bdebtdec" localSheetId="11">#REF!</definedName>
    <definedName name="bdebtdec">#REF!</definedName>
    <definedName name="bdebtjune" localSheetId="6">#REF!</definedName>
    <definedName name="bdebtjune" localSheetId="11">#REF!</definedName>
    <definedName name="bdebtjune">#REF!</definedName>
    <definedName name="BDLIST" localSheetId="6">#REF!</definedName>
    <definedName name="BDLIST" localSheetId="11">#REF!</definedName>
    <definedName name="BDLIST">#REF!</definedName>
    <definedName name="BE" localSheetId="37">#REF!</definedName>
    <definedName name="BE" localSheetId="23">#REF!</definedName>
    <definedName name="BE" localSheetId="6">#REF!</definedName>
    <definedName name="BE" localSheetId="11">#REF!</definedName>
    <definedName name="BE">#REF!</definedName>
    <definedName name="beer1" localSheetId="6">#REF!</definedName>
    <definedName name="beer1" localSheetId="11">#REF!</definedName>
    <definedName name="beer1">#REF!</definedName>
    <definedName name="beer2" localSheetId="6">#REF!</definedName>
    <definedName name="beer2" localSheetId="11">#REF!</definedName>
    <definedName name="beer2">#REF!</definedName>
    <definedName name="BEF">1/40.3399</definedName>
    <definedName name="BEFEURO" localSheetId="6">#REF!</definedName>
    <definedName name="BEFEURO" localSheetId="11">#REF!</definedName>
    <definedName name="BEFEURO">#REF!</definedName>
    <definedName name="BEFeXToEUR" localSheetId="37" hidden="1">1/EUReXToBEF</definedName>
    <definedName name="BEFeXToEUR" localSheetId="23" hidden="1">1/EUReXToBEF</definedName>
    <definedName name="BEFeXToEUR" localSheetId="14" hidden="1">1/EUReXToBEF</definedName>
    <definedName name="BEFeXToEUR" localSheetId="6" hidden="1">1/EUReXToBEF</definedName>
    <definedName name="BEFeXToEUR" localSheetId="11" hidden="1">1/EUReXToBEF</definedName>
    <definedName name="BEFeXToEUR" hidden="1">1/EUReXToBEF</definedName>
    <definedName name="before_tax" localSheetId="37">#REF!</definedName>
    <definedName name="before_tax" localSheetId="23">#REF!</definedName>
    <definedName name="before_tax" localSheetId="6">#REF!</definedName>
    <definedName name="before_tax" localSheetId="11">#REF!</definedName>
    <definedName name="before_tax">#REF!</definedName>
    <definedName name="beg_day" localSheetId="6">#REF!</definedName>
    <definedName name="beg_day" localSheetId="11">#REF!</definedName>
    <definedName name="beg_day">#REF!</definedName>
    <definedName name="beg_day1" localSheetId="6">#REF!</definedName>
    <definedName name="beg_day1" localSheetId="11">#REF!</definedName>
    <definedName name="beg_day1">#REF!</definedName>
    <definedName name="Begin" localSheetId="6">#REF!</definedName>
    <definedName name="Begin" localSheetId="11">#REF!</definedName>
    <definedName name="Begin">#REF!</definedName>
    <definedName name="Begin1" localSheetId="37">#REF!</definedName>
    <definedName name="Begin1" localSheetId="23">#REF!</definedName>
    <definedName name="Begin1" localSheetId="6">#REF!</definedName>
    <definedName name="Begin1" localSheetId="11">#REF!</definedName>
    <definedName name="Begin1">#REF!</definedName>
    <definedName name="Belgien" localSheetId="6">#REF!</definedName>
    <definedName name="Belgien" localSheetId="11">#REF!</definedName>
    <definedName name="Belgien">#REF!</definedName>
    <definedName name="belnew" hidden="1">{"IS",#N/A,FALSE,"IS";"RPTIS",#N/A,FALSE,"RPTIS";"STATS",#N/A,FALSE,"STATS";"CELL",#N/A,FALSE,"CELL";"BS",#N/A,FALSE,"BS"}</definedName>
    <definedName name="ben"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benchmark_table" localSheetId="6">#REF!</definedName>
    <definedName name="benchmark_table" localSheetId="11">#REF!</definedName>
    <definedName name="benchmark_table">#REF!</definedName>
    <definedName name="benefit" localSheetId="37">#REF!</definedName>
    <definedName name="benefit" localSheetId="23">#REF!</definedName>
    <definedName name="benefit" localSheetId="6">#REF!</definedName>
    <definedName name="benefit" localSheetId="11">#REF!</definedName>
    <definedName name="benefit">#REF!</definedName>
    <definedName name="benjaminayan" hidden="1">{"Acq_matrix",#N/A,FALSE,"Acquisition Matrix"}</definedName>
    <definedName name="BENQ" localSheetId="37">#REF!</definedName>
    <definedName name="BENQ" localSheetId="23">#REF!</definedName>
    <definedName name="BENQ" localSheetId="6">#REF!</definedName>
    <definedName name="BENQ" localSheetId="11">#REF!</definedName>
    <definedName name="BENQ">#REF!</definedName>
    <definedName name="Berechnung" localSheetId="37">#REF!</definedName>
    <definedName name="Berechnung" localSheetId="23">#REF!</definedName>
    <definedName name="Berechnung" localSheetId="6">#REF!</definedName>
    <definedName name="Berechnung" localSheetId="11">#REF!</definedName>
    <definedName name="Berechnung">#REF!</definedName>
    <definedName name="Berechnung_Serie_Std_FL" localSheetId="37">#REF!</definedName>
    <definedName name="Berechnung_Serie_Std_FL" localSheetId="23">#REF!</definedName>
    <definedName name="Berechnung_Serie_Std_FL" localSheetId="6">#REF!</definedName>
    <definedName name="Berechnung_Serie_Std_FL" localSheetId="11">#REF!</definedName>
    <definedName name="Berechnung_Serie_Std_FL">#REF!</definedName>
    <definedName name="BEx3O85IKWARA6NCJOLRBRJFMEWW" localSheetId="37" hidden="1">#REF!</definedName>
    <definedName name="BEx3O85IKWARA6NCJOLRBRJFMEWW" localSheetId="23" hidden="1">#REF!</definedName>
    <definedName name="BEx3O85IKWARA6NCJOLRBRJFMEWW" localSheetId="6" hidden="1">#REF!</definedName>
    <definedName name="BEx3O85IKWARA6NCJOLRBRJFMEWW" localSheetId="11" hidden="1">#REF!</definedName>
    <definedName name="BEx3O85IKWARA6NCJOLRBRJFMEWW" hidden="1">#REF!</definedName>
    <definedName name="BEx5MLQZM68YQSKARVWTTPINFQ2C" localSheetId="37" hidden="1">#REF!</definedName>
    <definedName name="BEx5MLQZM68YQSKARVWTTPINFQ2C" localSheetId="23" hidden="1">#REF!</definedName>
    <definedName name="BEx5MLQZM68YQSKARVWTTPINFQ2C" localSheetId="6" hidden="1">#REF!</definedName>
    <definedName name="BEx5MLQZM68YQSKARVWTTPINFQ2C" localSheetId="11" hidden="1">#REF!</definedName>
    <definedName name="BEx5MLQZM68YQSKARVWTTPINFQ2C" hidden="1">#REF!</definedName>
    <definedName name="BExERWCEBKQRYWRQLYJ4UCMMKTHG" localSheetId="37" hidden="1">#REF!</definedName>
    <definedName name="BExERWCEBKQRYWRQLYJ4UCMMKTHG" localSheetId="23" hidden="1">#REF!</definedName>
    <definedName name="BExERWCEBKQRYWRQLYJ4UCMMKTHG" localSheetId="6" hidden="1">#REF!</definedName>
    <definedName name="BExERWCEBKQRYWRQLYJ4UCMMKTHG" localSheetId="11" hidden="1">#REF!</definedName>
    <definedName name="BExERWCEBKQRYWRQLYJ4UCMMKTHG" hidden="1">#REF!</definedName>
    <definedName name="BExMBYPQDG9AYDQ5E8IECVFREPO6" localSheetId="37" hidden="1">#REF!</definedName>
    <definedName name="BExMBYPQDG9AYDQ5E8IECVFREPO6" localSheetId="23" hidden="1">#REF!</definedName>
    <definedName name="BExMBYPQDG9AYDQ5E8IECVFREPO6" localSheetId="6" hidden="1">#REF!</definedName>
    <definedName name="BExMBYPQDG9AYDQ5E8IECVFREPO6" localSheetId="11" hidden="1">#REF!</definedName>
    <definedName name="BExMBYPQDG9AYDQ5E8IECVFREPO6" hidden="1">#REF!</definedName>
    <definedName name="BExQ9ZLYHWABXAA9NJDW8ZS0UQ9P" localSheetId="37" hidden="1">#REF!</definedName>
    <definedName name="BExQ9ZLYHWABXAA9NJDW8ZS0UQ9P" localSheetId="23" hidden="1">#REF!</definedName>
    <definedName name="BExQ9ZLYHWABXAA9NJDW8ZS0UQ9P" localSheetId="6" hidden="1">#REF!</definedName>
    <definedName name="BExQ9ZLYHWABXAA9NJDW8ZS0UQ9P" localSheetId="11" hidden="1">#REF!</definedName>
    <definedName name="BExQ9ZLYHWABXAA9NJDW8ZS0UQ9P" hidden="1">#REF!</definedName>
    <definedName name="BExResultArea0001" localSheetId="37">#REF!</definedName>
    <definedName name="BExResultArea0001" localSheetId="23">#REF!</definedName>
    <definedName name="BExResultArea0001" localSheetId="6">#REF!</definedName>
    <definedName name="BExResultArea0001" localSheetId="11">#REF!</definedName>
    <definedName name="BExResultArea0001">#REF!</definedName>
    <definedName name="BExResultArea0002" localSheetId="37">#REF!</definedName>
    <definedName name="BExResultArea0002" localSheetId="23">#REF!</definedName>
    <definedName name="BExResultArea0002" localSheetId="6">#REF!</definedName>
    <definedName name="BExResultArea0002" localSheetId="11">#REF!</definedName>
    <definedName name="BExResultArea0002">#REF!</definedName>
    <definedName name="BExTUY9WNSJ91GV8CP0SKJTEIV82" localSheetId="37" hidden="1">#REF!</definedName>
    <definedName name="BExTUY9WNSJ91GV8CP0SKJTEIV82" localSheetId="23" hidden="1">#REF!</definedName>
    <definedName name="BExTUY9WNSJ91GV8CP0SKJTEIV82" localSheetId="6" hidden="1">#REF!</definedName>
    <definedName name="BExTUY9WNSJ91GV8CP0SKJTEIV82" localSheetId="11" hidden="1">#REF!</definedName>
    <definedName name="BExTUY9WNSJ91GV8CP0SKJTEIV82" hidden="1">#REF!</definedName>
    <definedName name="BF" localSheetId="6">#REF!</definedName>
    <definedName name="BF" localSheetId="11">#REF!</definedName>
    <definedName name="BF">#REF!</definedName>
    <definedName name="bfd" hidden="1">{"'毛利比较'!$A$4:$P$26"}</definedName>
    <definedName name="BFLINE" localSheetId="37">#REF!</definedName>
    <definedName name="BFLINE" localSheetId="23">#REF!</definedName>
    <definedName name="BFLINE" localSheetId="6">#REF!</definedName>
    <definedName name="BFLINE" localSheetId="11">#REF!</definedName>
    <definedName name="BFLINE">#REF!</definedName>
    <definedName name="BFRTWUEFARHPEOFRXJLYXXRUSW3" localSheetId="37" hidden="1">#REF!</definedName>
    <definedName name="BFRTWUEFARHPEOFRXJLYXXRUSW3" localSheetId="23" hidden="1">#REF!</definedName>
    <definedName name="BFRTWUEFARHPEOFRXJLYXXRUSW3" localSheetId="6" hidden="1">#REF!</definedName>
    <definedName name="BFRTWUEFARHPEOFRXJLYXXRUSW3" localSheetId="11" hidden="1">#REF!</definedName>
    <definedName name="BFRTWUEFARHPEOFRXJLYXXRUSW3" hidden="1">#REF!</definedName>
    <definedName name="BFRYHRFYJ" hidden="1">{#N/A,#N/A,FALSE,"단축1";#N/A,#N/A,FALSE,"단축2";#N/A,#N/A,FALSE,"단축3";#N/A,#N/A,FALSE,"장축";#N/A,#N/A,FALSE,"4WD"}</definedName>
    <definedName name="bg" localSheetId="37" hidden="1">#REF!</definedName>
    <definedName name="bg" localSheetId="23" hidden="1">#REF!</definedName>
    <definedName name="bg" localSheetId="6" hidden="1">#REF!</definedName>
    <definedName name="bg" localSheetId="11" hidden="1">#REF!</definedName>
    <definedName name="bg" hidden="1">#REF!</definedName>
    <definedName name="bg_charge" localSheetId="37">#REF!</definedName>
    <definedName name="bg_charge" localSheetId="23">#REF!</definedName>
    <definedName name="bg_charge" localSheetId="6">#REF!</definedName>
    <definedName name="bg_charge" localSheetId="11">#REF!</definedName>
    <definedName name="bg_charge">#REF!</definedName>
    <definedName name="BG_Del" hidden="1">15</definedName>
    <definedName name="BG_Ins" hidden="1">4</definedName>
    <definedName name="BG_Mod" hidden="1">6</definedName>
    <definedName name="bgt" hidden="1">{"'毛利比较'!$A$4:$P$26"}</definedName>
    <definedName name="bh" hidden="1">{#N/A,#N/A,FALSE,"Marketing";#N/A,#N/A,FALSE,"Selling";#N/A,#N/A,FALSE,"Promotional";#N/A,#N/A,FALSE,"Advertising"}</definedName>
    <definedName name="bhljkbv" hidden="1">{#N/A,#N/A,FALSE,"TB";#N/A,#N/A,FALSE,"DR";#N/A,#N/A,FALSE,"AR";#N/A,#N/A,FALSE,"BS";#N/A,#N/A,FALSE,"PL";#N/A,#N/A,FALSE,"NOTES";#N/A,#N/A,FALSE,"NOTES (2)";#N/A,#N/A,FALSE,"NOTES (3)";#N/A,#N/A,FALSE,"DPL";#N/A,#N/A,FALSE,"DPL"}</definedName>
    <definedName name="bhy" hidden="1">{#N/A,#N/A,FALSE,"AP-MEHK1 ";#N/A,#N/A,FALSE,"MEGBJ";#N/A,#N/A,FALSE,"MEGSH";#N/A,#N/A,FALSE,"MEGGZ "}</definedName>
    <definedName name="bianzhi" localSheetId="37">#REF!</definedName>
    <definedName name="bianzhi" localSheetId="23">#REF!</definedName>
    <definedName name="bianzhi" localSheetId="6">#REF!</definedName>
    <definedName name="bianzhi" localSheetId="11">#REF!</definedName>
    <definedName name="bianzhi">#REF!</definedName>
    <definedName name="bianzhiriqi" localSheetId="37">#REF!</definedName>
    <definedName name="bianzhiriqi" localSheetId="23">#REF!</definedName>
    <definedName name="bianzhiriqi" localSheetId="6">#REF!</definedName>
    <definedName name="bianzhiriqi" localSheetId="11">#REF!</definedName>
    <definedName name="bianzhiriqi">#REF!</definedName>
    <definedName name="biao" localSheetId="37">#REF!</definedName>
    <definedName name="biao" localSheetId="23">#REF!</definedName>
    <definedName name="biao" localSheetId="6">#REF!</definedName>
    <definedName name="biao" localSheetId="11">#REF!</definedName>
    <definedName name="biao">#REF!</definedName>
    <definedName name="Bid" localSheetId="6">#REF!</definedName>
    <definedName name="Bid" localSheetId="11">#REF!</definedName>
    <definedName name="Bid">#REF!</definedName>
    <definedName name="BidPriceOrd" localSheetId="6">#REF!</definedName>
    <definedName name="BidPriceOrd" localSheetId="11">#REF!</definedName>
    <definedName name="BidPriceOrd">#REF!</definedName>
    <definedName name="BidStructure" localSheetId="6">#REF!</definedName>
    <definedName name="BidStructure" localSheetId="11">#REF!</definedName>
    <definedName name="BidStructure">#REF!</definedName>
    <definedName name="bikb" hidden="1">{#N/A,#N/A,FALSE,"TB";#N/A,#N/A,FALSE,"AR";#N/A,#N/A,FALSE,"BS";#N/A,#N/A,FALSE,"PL";#N/A,#N/A,FALSE,"NOTES";#N/A,#N/A,FALSE,"NOTES (2)";#N/A,#N/A,FALSE,"NOTES (3)";#N/A,#N/A,FALSE,"TAXC.INDEX";#N/A,#N/A,FALSE,"Schedule I";#N/A,#N/A,FALSE,"DPL";#N/A,#N/A,FALSE,"Schedule IV";#N/A,#N/A,FALSE,"Adjustments"}</definedName>
    <definedName name="BIL95ALT" localSheetId="37">#REF!</definedName>
    <definedName name="BIL95ALT" localSheetId="23">#REF!</definedName>
    <definedName name="BIL95ALT" localSheetId="6">#REF!</definedName>
    <definedName name="BIL95ALT" localSheetId="11">#REF!</definedName>
    <definedName name="BIL95ALT">#REF!</definedName>
    <definedName name="Bilan" localSheetId="6">#REF!</definedName>
    <definedName name="Bilan" localSheetId="11">#REF!</definedName>
    <definedName name="Bilan">#REF!</definedName>
    <definedName name="BILJ_A000000" localSheetId="6">#REF!</definedName>
    <definedName name="BILJ_A000000" localSheetId="11">#REF!</definedName>
    <definedName name="BILJ_A000000">#REF!</definedName>
    <definedName name="BILJ_A010000" localSheetId="6">#REF!</definedName>
    <definedName name="BILJ_A010000" localSheetId="11">#REF!</definedName>
    <definedName name="BILJ_A010000">#REF!</definedName>
    <definedName name="BILJ_A011000" localSheetId="6">#REF!</definedName>
    <definedName name="BILJ_A011000" localSheetId="11">#REF!</definedName>
    <definedName name="BILJ_A011000">#REF!</definedName>
    <definedName name="BILJ_A012000" localSheetId="6">#REF!</definedName>
    <definedName name="BILJ_A012000" localSheetId="11">#REF!</definedName>
    <definedName name="BILJ_A012000">#REF!</definedName>
    <definedName name="BILJ_A013000" localSheetId="6">#REF!</definedName>
    <definedName name="BILJ_A013000" localSheetId="11">#REF!</definedName>
    <definedName name="BILJ_A013000">#REF!</definedName>
    <definedName name="BILJ_A030000" localSheetId="6">#REF!</definedName>
    <definedName name="BILJ_A030000" localSheetId="11">#REF!</definedName>
    <definedName name="BILJ_A030000">#REF!</definedName>
    <definedName name="BILJ_A031000" localSheetId="6">#REF!</definedName>
    <definedName name="BILJ_A031000" localSheetId="11">#REF!</definedName>
    <definedName name="BILJ_A031000">#REF!</definedName>
    <definedName name="BILJ_A031300" localSheetId="6">#REF!</definedName>
    <definedName name="BILJ_A031300" localSheetId="11">#REF!</definedName>
    <definedName name="BILJ_A031300">#REF!</definedName>
    <definedName name="BILJ_A032000" localSheetId="6">#REF!</definedName>
    <definedName name="BILJ_A032000" localSheetId="11">#REF!</definedName>
    <definedName name="BILJ_A032000">#REF!</definedName>
    <definedName name="BILJ_A032300" localSheetId="6">#REF!</definedName>
    <definedName name="BILJ_A032300" localSheetId="11">#REF!</definedName>
    <definedName name="BILJ_A032300">#REF!</definedName>
    <definedName name="BILJ_A033000" localSheetId="6">#REF!</definedName>
    <definedName name="BILJ_A033000" localSheetId="11">#REF!</definedName>
    <definedName name="BILJ_A033000">#REF!</definedName>
    <definedName name="BILJ_A033300" localSheetId="6">#REF!</definedName>
    <definedName name="BILJ_A033300" localSheetId="11">#REF!</definedName>
    <definedName name="BILJ_A033300">#REF!</definedName>
    <definedName name="BILJ_A034000" localSheetId="6">#REF!</definedName>
    <definedName name="BILJ_A034000" localSheetId="11">#REF!</definedName>
    <definedName name="BILJ_A034000">#REF!</definedName>
    <definedName name="BILJ_A034100" localSheetId="6">#REF!</definedName>
    <definedName name="BILJ_A034100" localSheetId="11">#REF!</definedName>
    <definedName name="BILJ_A034100">#REF!</definedName>
    <definedName name="BILJ_A050000" localSheetId="6">#REF!</definedName>
    <definedName name="BILJ_A050000" localSheetId="11">#REF!</definedName>
    <definedName name="BILJ_A050000">#REF!</definedName>
    <definedName name="BILJ_A051000" localSheetId="6">#REF!</definedName>
    <definedName name="BILJ_A051000" localSheetId="11">#REF!</definedName>
    <definedName name="BILJ_A051000">#REF!</definedName>
    <definedName name="BILJ_A052000" localSheetId="6">#REF!</definedName>
    <definedName name="BILJ_A052000" localSheetId="11">#REF!</definedName>
    <definedName name="BILJ_A052000">#REF!</definedName>
    <definedName name="BILJ_A053100" localSheetId="6">#REF!</definedName>
    <definedName name="BILJ_A053100" localSheetId="11">#REF!</definedName>
    <definedName name="BILJ_A053100">#REF!</definedName>
    <definedName name="BILJ_A053200" localSheetId="6">#REF!</definedName>
    <definedName name="BILJ_A053200" localSheetId="11">#REF!</definedName>
    <definedName name="BILJ_A053200">#REF!</definedName>
    <definedName name="BILJ_A054000" localSheetId="6">#REF!</definedName>
    <definedName name="BILJ_A054000" localSheetId="11">#REF!</definedName>
    <definedName name="BILJ_A054000">#REF!</definedName>
    <definedName name="BILJ_A055000" localSheetId="6">#REF!</definedName>
    <definedName name="BILJ_A055000" localSheetId="11">#REF!</definedName>
    <definedName name="BILJ_A055000">#REF!</definedName>
    <definedName name="BILJ_A056000" localSheetId="6">#REF!</definedName>
    <definedName name="BILJ_A056000" localSheetId="11">#REF!</definedName>
    <definedName name="BILJ_A056000">#REF!</definedName>
    <definedName name="BILJ_A110000" localSheetId="6">#REF!</definedName>
    <definedName name="BILJ_A110000" localSheetId="11">#REF!</definedName>
    <definedName name="BILJ_A110000">#REF!</definedName>
    <definedName name="BILJ_A111000" localSheetId="6">#REF!</definedName>
    <definedName name="BILJ_A111000" localSheetId="11">#REF!</definedName>
    <definedName name="BILJ_A111000">#REF!</definedName>
    <definedName name="BILJ_A112000" localSheetId="6">#REF!</definedName>
    <definedName name="BILJ_A112000" localSheetId="11">#REF!</definedName>
    <definedName name="BILJ_A112000">#REF!</definedName>
    <definedName name="BILJ_A113100" localSheetId="6">#REF!</definedName>
    <definedName name="BILJ_A113100" localSheetId="11">#REF!</definedName>
    <definedName name="BILJ_A113100">#REF!</definedName>
    <definedName name="BILJ_A114100" localSheetId="6">#REF!</definedName>
    <definedName name="BILJ_A114100" localSheetId="11">#REF!</definedName>
    <definedName name="BILJ_A114100">#REF!</definedName>
    <definedName name="BILJ_A114200" localSheetId="6">#REF!</definedName>
    <definedName name="BILJ_A114200" localSheetId="11">#REF!</definedName>
    <definedName name="BILJ_A114200">#REF!</definedName>
    <definedName name="BILJ_A114300" localSheetId="6">#REF!</definedName>
    <definedName name="BILJ_A114300" localSheetId="11">#REF!</definedName>
    <definedName name="BILJ_A114300">#REF!</definedName>
    <definedName name="BILJ_A120000" localSheetId="6">#REF!</definedName>
    <definedName name="BILJ_A120000" localSheetId="11">#REF!</definedName>
    <definedName name="BILJ_A120000">#REF!</definedName>
    <definedName name="BILJ_A121000" localSheetId="6">#REF!</definedName>
    <definedName name="BILJ_A121000" localSheetId="11">#REF!</definedName>
    <definedName name="BILJ_A121000">#REF!</definedName>
    <definedName name="BILJ_A121100" localSheetId="6">#REF!</definedName>
    <definedName name="BILJ_A121100" localSheetId="11">#REF!</definedName>
    <definedName name="BILJ_A121100">#REF!</definedName>
    <definedName name="BILJ_A121200" localSheetId="6">#REF!</definedName>
    <definedName name="BILJ_A121200" localSheetId="11">#REF!</definedName>
    <definedName name="BILJ_A121200">#REF!</definedName>
    <definedName name="BILJ_A121300" localSheetId="6">#REF!</definedName>
    <definedName name="BILJ_A121300" localSheetId="11">#REF!</definedName>
    <definedName name="BILJ_A121300">#REF!</definedName>
    <definedName name="BILJ_A122000" localSheetId="6">#REF!</definedName>
    <definedName name="BILJ_A122000" localSheetId="11">#REF!</definedName>
    <definedName name="BILJ_A122000">#REF!</definedName>
    <definedName name="BILJ_A122100" localSheetId="6">#REF!</definedName>
    <definedName name="BILJ_A122100" localSheetId="11">#REF!</definedName>
    <definedName name="BILJ_A122100">#REF!</definedName>
    <definedName name="BILJ_A122200" localSheetId="6">#REF!</definedName>
    <definedName name="BILJ_A122200" localSheetId="11">#REF!</definedName>
    <definedName name="BILJ_A122200">#REF!</definedName>
    <definedName name="BILJ_A122300" localSheetId="6">#REF!</definedName>
    <definedName name="BILJ_A122300" localSheetId="11">#REF!</definedName>
    <definedName name="BILJ_A122300">#REF!</definedName>
    <definedName name="BILJ_A124000" localSheetId="6">#REF!</definedName>
    <definedName name="BILJ_A124000" localSheetId="11">#REF!</definedName>
    <definedName name="BILJ_A124000">#REF!</definedName>
    <definedName name="BILJ_A124100" localSheetId="6">#REF!</definedName>
    <definedName name="BILJ_A124100" localSheetId="11">#REF!</definedName>
    <definedName name="BILJ_A124100">#REF!</definedName>
    <definedName name="BILJ_A124200" localSheetId="6">#REF!</definedName>
    <definedName name="BILJ_A124200" localSheetId="11">#REF!</definedName>
    <definedName name="BILJ_A124200">#REF!</definedName>
    <definedName name="BILJ_A124300" localSheetId="6">#REF!</definedName>
    <definedName name="BILJ_A124300" localSheetId="11">#REF!</definedName>
    <definedName name="BILJ_A124300">#REF!</definedName>
    <definedName name="BILJ_A130000" localSheetId="6">#REF!</definedName>
    <definedName name="BILJ_A130000" localSheetId="11">#REF!</definedName>
    <definedName name="BILJ_A130000">#REF!</definedName>
    <definedName name="BILJ_A133300" localSheetId="6">#REF!</definedName>
    <definedName name="BILJ_A133300" localSheetId="11">#REF!</definedName>
    <definedName name="BILJ_A133300">#REF!</definedName>
    <definedName name="BILJ_A135000" localSheetId="6">#REF!</definedName>
    <definedName name="BILJ_A135000" localSheetId="11">#REF!</definedName>
    <definedName name="BILJ_A135000">#REF!</definedName>
    <definedName name="BILJ_A140000" localSheetId="6">#REF!</definedName>
    <definedName name="BILJ_A140000" localSheetId="11">#REF!</definedName>
    <definedName name="BILJ_A140000">#REF!</definedName>
    <definedName name="BILJ_A150000" localSheetId="6">#REF!</definedName>
    <definedName name="BILJ_A150000" localSheetId="11">#REF!</definedName>
    <definedName name="BILJ_A150000">#REF!</definedName>
    <definedName name="BILJ_A160000" localSheetId="6">#REF!</definedName>
    <definedName name="BILJ_A160000" localSheetId="11">#REF!</definedName>
    <definedName name="BILJ_A160000">#REF!</definedName>
    <definedName name="BILJ_A777000" localSheetId="6">#REF!</definedName>
    <definedName name="BILJ_A777000" localSheetId="11">#REF!</definedName>
    <definedName name="BILJ_A777000">#REF!</definedName>
    <definedName name="BILJ_AGES" localSheetId="6">#REF!</definedName>
    <definedName name="BILJ_AGES" localSheetId="11">#REF!</definedName>
    <definedName name="BILJ_AGES">#REF!</definedName>
    <definedName name="BILJ_P200000" localSheetId="6">#REF!</definedName>
    <definedName name="BILJ_P200000" localSheetId="11">#REF!</definedName>
    <definedName name="BILJ_P200000">#REF!</definedName>
    <definedName name="BILJ_P210000" localSheetId="6">#REF!</definedName>
    <definedName name="BILJ_P210000" localSheetId="11">#REF!</definedName>
    <definedName name="BILJ_P210000">#REF!</definedName>
    <definedName name="BILJ_P220000" localSheetId="6">#REF!</definedName>
    <definedName name="BILJ_P220000" localSheetId="11">#REF!</definedName>
    <definedName name="BILJ_P220000">#REF!</definedName>
    <definedName name="BILJ_P230000" localSheetId="6">#REF!</definedName>
    <definedName name="BILJ_P230000" localSheetId="11">#REF!</definedName>
    <definedName name="BILJ_P230000">#REF!</definedName>
    <definedName name="BILJ_P234000" localSheetId="6">#REF!</definedName>
    <definedName name="BILJ_P234000" localSheetId="11">#REF!</definedName>
    <definedName name="BILJ_P234000">#REF!</definedName>
    <definedName name="BILJ_P240000" localSheetId="6">#REF!</definedName>
    <definedName name="BILJ_P240000" localSheetId="11">#REF!</definedName>
    <definedName name="BILJ_P240000">#REF!</definedName>
    <definedName name="BILJ_P241000" localSheetId="6">#REF!</definedName>
    <definedName name="BILJ_P241000" localSheetId="11">#REF!</definedName>
    <definedName name="BILJ_P241000">#REF!</definedName>
    <definedName name="BILJ_P250000" localSheetId="6">#REF!</definedName>
    <definedName name="BILJ_P250000" localSheetId="11">#REF!</definedName>
    <definedName name="BILJ_P250000">#REF!</definedName>
    <definedName name="BILJ_P260000" localSheetId="6">#REF!</definedName>
    <definedName name="BILJ_P260000" localSheetId="11">#REF!</definedName>
    <definedName name="BILJ_P260000">#REF!</definedName>
    <definedName name="BILJ_P270000" localSheetId="6">#REF!</definedName>
    <definedName name="BILJ_P270000" localSheetId="11">#REF!</definedName>
    <definedName name="BILJ_P270000">#REF!</definedName>
    <definedName name="BILJ_P310000" localSheetId="6">#REF!</definedName>
    <definedName name="BILJ_P310000" localSheetId="11">#REF!</definedName>
    <definedName name="BILJ_P310000">#REF!</definedName>
    <definedName name="BILJ_P311100" localSheetId="6">#REF!</definedName>
    <definedName name="BILJ_P311100" localSheetId="11">#REF!</definedName>
    <definedName name="BILJ_P311100">#REF!</definedName>
    <definedName name="BILJ_P311200" localSheetId="6">#REF!</definedName>
    <definedName name="BILJ_P311200" localSheetId="11">#REF!</definedName>
    <definedName name="BILJ_P311200">#REF!</definedName>
    <definedName name="BILJ_P312000" localSheetId="6">#REF!</definedName>
    <definedName name="BILJ_P312000" localSheetId="11">#REF!</definedName>
    <definedName name="BILJ_P312000">#REF!</definedName>
    <definedName name="BILJ_P312300" localSheetId="6">#REF!</definedName>
    <definedName name="BILJ_P312300" localSheetId="11">#REF!</definedName>
    <definedName name="BILJ_P312300">#REF!</definedName>
    <definedName name="BILJ_P313100" localSheetId="6">#REF!</definedName>
    <definedName name="BILJ_P313100" localSheetId="11">#REF!</definedName>
    <definedName name="BILJ_P313100">#REF!</definedName>
    <definedName name="BILJ_P313200" localSheetId="6">#REF!</definedName>
    <definedName name="BILJ_P313200" localSheetId="11">#REF!</definedName>
    <definedName name="BILJ_P313200">#REF!</definedName>
    <definedName name="BILJ_P313300" localSheetId="6">#REF!</definedName>
    <definedName name="BILJ_P313300" localSheetId="11">#REF!</definedName>
    <definedName name="BILJ_P313300">#REF!</definedName>
    <definedName name="BILJ_P313400" localSheetId="6">#REF!</definedName>
    <definedName name="BILJ_P313400" localSheetId="11">#REF!</definedName>
    <definedName name="BILJ_P313400">#REF!</definedName>
    <definedName name="BILJ_P320000" localSheetId="6">#REF!</definedName>
    <definedName name="BILJ_P320000" localSheetId="11">#REF!</definedName>
    <definedName name="BILJ_P320000">#REF!</definedName>
    <definedName name="BILJ_P320001" localSheetId="6">#REF!</definedName>
    <definedName name="BILJ_P320001" localSheetId="11">#REF!</definedName>
    <definedName name="BILJ_P320001">#REF!</definedName>
    <definedName name="BILJ_P321100" localSheetId="6">#REF!</definedName>
    <definedName name="BILJ_P321100" localSheetId="11">#REF!</definedName>
    <definedName name="BILJ_P321100">#REF!</definedName>
    <definedName name="BILJ_P321300" localSheetId="6">#REF!</definedName>
    <definedName name="BILJ_P321300" localSheetId="11">#REF!</definedName>
    <definedName name="BILJ_P321300">#REF!</definedName>
    <definedName name="BILJ_P321310" localSheetId="6">#REF!</definedName>
    <definedName name="BILJ_P321310" localSheetId="11">#REF!</definedName>
    <definedName name="BILJ_P321310">#REF!</definedName>
    <definedName name="BILJ_P321320" localSheetId="6">#REF!</definedName>
    <definedName name="BILJ_P321320" localSheetId="11">#REF!</definedName>
    <definedName name="BILJ_P321320">#REF!</definedName>
    <definedName name="BILJ_P321330" localSheetId="6">#REF!</definedName>
    <definedName name="BILJ_P321330" localSheetId="11">#REF!</definedName>
    <definedName name="BILJ_P321330">#REF!</definedName>
    <definedName name="BILJ_P322000" localSheetId="6">#REF!</definedName>
    <definedName name="BILJ_P322000" localSheetId="11">#REF!</definedName>
    <definedName name="BILJ_P322000">#REF!</definedName>
    <definedName name="BILJ_P322100" localSheetId="6">#REF!</definedName>
    <definedName name="BILJ_P322100" localSheetId="11">#REF!</definedName>
    <definedName name="BILJ_P322100">#REF!</definedName>
    <definedName name="BILJ_P322110" localSheetId="6">#REF!</definedName>
    <definedName name="BILJ_P322110" localSheetId="11">#REF!</definedName>
    <definedName name="BILJ_P322110">#REF!</definedName>
    <definedName name="BILJ_P322120" localSheetId="6">#REF!</definedName>
    <definedName name="BILJ_P322120" localSheetId="11">#REF!</definedName>
    <definedName name="BILJ_P322120">#REF!</definedName>
    <definedName name="BILJ_P322130" localSheetId="6">#REF!</definedName>
    <definedName name="BILJ_P322130" localSheetId="11">#REF!</definedName>
    <definedName name="BILJ_P322130">#REF!</definedName>
    <definedName name="BILJ_P322140" localSheetId="6">#REF!</definedName>
    <definedName name="BILJ_P322140" localSheetId="11">#REF!</definedName>
    <definedName name="BILJ_P322140">#REF!</definedName>
    <definedName name="BILJ_P322150" localSheetId="6">#REF!</definedName>
    <definedName name="BILJ_P322150" localSheetId="11">#REF!</definedName>
    <definedName name="BILJ_P322150">#REF!</definedName>
    <definedName name="BILJ_P322160" localSheetId="6">#REF!</definedName>
    <definedName name="BILJ_P322160" localSheetId="11">#REF!</definedName>
    <definedName name="BILJ_P322160">#REF!</definedName>
    <definedName name="BILJ_P322200" localSheetId="6">#REF!</definedName>
    <definedName name="BILJ_P322200" localSheetId="11">#REF!</definedName>
    <definedName name="BILJ_P322200">#REF!</definedName>
    <definedName name="BILJ_P322300" localSheetId="6">#REF!</definedName>
    <definedName name="BILJ_P322300" localSheetId="11">#REF!</definedName>
    <definedName name="BILJ_P322300">#REF!</definedName>
    <definedName name="BILJ_P323000" localSheetId="6">#REF!</definedName>
    <definedName name="BILJ_P323000" localSheetId="11">#REF!</definedName>
    <definedName name="BILJ_P323000">#REF!</definedName>
    <definedName name="BILJ_P323100" localSheetId="6">#REF!</definedName>
    <definedName name="BILJ_P323100" localSheetId="11">#REF!</definedName>
    <definedName name="BILJ_P323100">#REF!</definedName>
    <definedName name="BILJ_P323200" localSheetId="6">#REF!</definedName>
    <definedName name="BILJ_P323200" localSheetId="11">#REF!</definedName>
    <definedName name="BILJ_P323200">#REF!</definedName>
    <definedName name="BILJ_P323300" localSheetId="6">#REF!</definedName>
    <definedName name="BILJ_P323300" localSheetId="11">#REF!</definedName>
    <definedName name="BILJ_P323300">#REF!</definedName>
    <definedName name="BILJ_P324000" localSheetId="6">#REF!</definedName>
    <definedName name="BILJ_P324000" localSheetId="11">#REF!</definedName>
    <definedName name="BILJ_P324000">#REF!</definedName>
    <definedName name="BILJ_P324100" localSheetId="6">#REF!</definedName>
    <definedName name="BILJ_P324100" localSheetId="11">#REF!</definedName>
    <definedName name="BILJ_P324100">#REF!</definedName>
    <definedName name="BILJ_P324200" localSheetId="6">#REF!</definedName>
    <definedName name="BILJ_P324200" localSheetId="11">#REF!</definedName>
    <definedName name="BILJ_P324200">#REF!</definedName>
    <definedName name="BILJ_P324300" localSheetId="6">#REF!</definedName>
    <definedName name="BILJ_P324300" localSheetId="11">#REF!</definedName>
    <definedName name="BILJ_P324300">#REF!</definedName>
    <definedName name="BILJ_P324400" localSheetId="6">#REF!</definedName>
    <definedName name="BILJ_P324400" localSheetId="11">#REF!</definedName>
    <definedName name="BILJ_P324400">#REF!</definedName>
    <definedName name="BILJ_P324500" localSheetId="6">#REF!</definedName>
    <definedName name="BILJ_P324500" localSheetId="11">#REF!</definedName>
    <definedName name="BILJ_P324500">#REF!</definedName>
    <definedName name="BILJ_P330000" localSheetId="6">#REF!</definedName>
    <definedName name="BILJ_P330000" localSheetId="11">#REF!</definedName>
    <definedName name="BILJ_P330000">#REF!</definedName>
    <definedName name="BILJ_PGES" localSheetId="6">#REF!</definedName>
    <definedName name="BILJ_PGES" localSheetId="11">#REF!</definedName>
    <definedName name="BILJ_PGES">#REF!</definedName>
    <definedName name="billmay" hidden="1">{"'Check Request'!$A$1:$BF$37"}</definedName>
    <definedName name="Bills_payable_1" localSheetId="37">OFFSET(#REF!,,,COUNTA(#REF!)-2,)</definedName>
    <definedName name="Bills_payable_1" localSheetId="23">OFFSET(#REF!,,,COUNTA(#REF!)-2,)</definedName>
    <definedName name="Bills_payable_1" localSheetId="6">OFFSET(#REF!,,,COUNTA(#REF!)-2,)</definedName>
    <definedName name="Bills_payable_1" localSheetId="11">OFFSET(#REF!,,,COUNTA(#REF!)-2,)</definedName>
    <definedName name="Bills_payable_1">OFFSET(#REF!,,,COUNTA(#REF!)-2,)</definedName>
    <definedName name="Bills_Receivable" localSheetId="37">#REF!</definedName>
    <definedName name="Bills_Receivable" localSheetId="23">#REF!</definedName>
    <definedName name="Bills_Receivable" localSheetId="6">#REF!</definedName>
    <definedName name="Bills_Receivable" localSheetId="11">#REF!</definedName>
    <definedName name="Bills_Receivable">#REF!</definedName>
    <definedName name="Bills_receivable_1" localSheetId="37">OFFSET(#REF!,,,COUNTA(#REF!)-2,)</definedName>
    <definedName name="Bills_receivable_1" localSheetId="23">OFFSET(#REF!,,,COUNTA(#REF!)-2,)</definedName>
    <definedName name="Bills_receivable_1" localSheetId="6">OFFSET(#REF!,,,COUNTA(#REF!)-2,)</definedName>
    <definedName name="Bills_receivable_1" localSheetId="11">OFFSET(#REF!,,,COUNTA(#REF!)-2,)</definedName>
    <definedName name="Bills_receivable_1">OFFSET(#REF!,,,COUNTA(#REF!)-2,)</definedName>
    <definedName name="bimdk2" hidden="1">{#N/A,"PURADD",FALSE,"Business Analysis";#N/A,"PURSPP",FALSE,"Business Analysis";#N/A,"CTGIND",FALSE,"Business Analysis";#N/A,"PURCHM",FALSE,"Business Analysis";#N/A,"SPADD",FALSE,"Business Analysis";#N/A,"EPOXY",FALSE,"Business Analysis";#N/A,"PURPER",FALSE,"Business Analysis"}</definedName>
    <definedName name="bimw09" hidden="1">{#N/A,"PURADD",FALSE,"Business Analysis";#N/A,"PURSPP",FALSE,"Business Analysis";#N/A,"CTGIND",FALSE,"Business Analysis";#N/A,"PURCHM",FALSE,"Business Analysis";#N/A,"SPADD",FALSE,"Business Analysis";#N/A,"EPOXY",FALSE,"Business Analysis";#N/A,"PURPER",FALSE,"Business Analysis"}</definedName>
    <definedName name="binotreeflag" localSheetId="6">#REF!</definedName>
    <definedName name="binotreeflag" localSheetId="11">#REF!</definedName>
    <definedName name="binotreeflag">#REF!</definedName>
    <definedName name="binotreeflag_1" localSheetId="6">#REF!</definedName>
    <definedName name="binotreeflag_1" localSheetId="11">#REF!</definedName>
    <definedName name="binotreeflag_1">#REF!</definedName>
    <definedName name="binotreeflag_2" localSheetId="6">#REF!</definedName>
    <definedName name="binotreeflag_2" localSheetId="11">#REF!</definedName>
    <definedName name="binotreeflag_2">#REF!</definedName>
    <definedName name="binotreeflag_3" localSheetId="6">#REF!</definedName>
    <definedName name="binotreeflag_3" localSheetId="11">#REF!</definedName>
    <definedName name="binotreeflag_3">#REF!</definedName>
    <definedName name="binotreeflag_4" localSheetId="6">#REF!</definedName>
    <definedName name="binotreeflag_4" localSheetId="11">#REF!</definedName>
    <definedName name="binotreeflag_4">#REF!</definedName>
    <definedName name="bisdec" localSheetId="6">#REF!</definedName>
    <definedName name="bisdec" localSheetId="11">#REF!</definedName>
    <definedName name="bisdec">#REF!</definedName>
    <definedName name="bisjune" localSheetId="6">#REF!</definedName>
    <definedName name="bisjune" localSheetId="11">#REF!</definedName>
    <definedName name="bisjune">#REF!</definedName>
    <definedName name="BJ" localSheetId="6">#REF!</definedName>
    <definedName name="BJ" localSheetId="11">#REF!</definedName>
    <definedName name="BJ">#REF!</definedName>
    <definedName name="bjafo" hidden="1">{#N/A,#N/A,FALSE,"DIR-REP";#N/A,#N/A,FALSE,"AUD-REPORT";#N/A,#N/A,FALSE,"P7L&amp;BS";#N/A,#N/A,FALSE,"NOTES";#N/A,#N/A,FALSE,"FA";#N/A,#N/A,FALSE,"NOTES (2)";#N/A,#N/A,FALSE,"Schedule  IV";#N/A,#N/A,FALSE,"Schedule V"}</definedName>
    <definedName name="bjnd" hidden="1">{"page1",#N/A,FALSE,"Model";"page2",#N/A,FALSE,"Model";"page3",#N/A,FALSE,"Model";"page4",#N/A,FALSE,"Model";"page5",#N/A,FALSE,"Model";"page6",#N/A,FALSE,"Model";"page7",#N/A,FALSE,"Model";"page8",#N/A,FALSE,"Model";"page9",#N/A,FALSE,"Model";"page10",#N/A,FALSE,"Model";"page11",#N/A,FALSE,"Model";"page12",#N/A,FALSE,"Model";"page13",#N/A,FALSE,"Model"}</definedName>
    <definedName name="bjo" hidden="1">{#N/A,#N/A,FALSE,"TB";#N/A,#N/A,FALSE,"AR";#N/A,#N/A,FALSE,"BS";#N/A,#N/A,FALSE,"PL";#N/A,#N/A,FALSE,"NOTES";#N/A,#N/A,FALSE,"NOTES (2)";#N/A,#N/A,FALSE,"NOTES (3)";#N/A,#N/A,FALSE,"TAXC.INDEX";#N/A,#N/A,FALSE,"Schedule I";#N/A,#N/A,FALSE,"DPL";#N/A,#N/A,FALSE,"Schedule IV";#N/A,#N/A,FALSE,"Adjustments"}</definedName>
    <definedName name="bjoafjawe" hidden="1">{#N/A,#N/A,FALSE,"TB";#N/A,#N/A,FALSE,"DR";#N/A,#N/A,FALSE,"AR";#N/A,#N/A,FALSE,"PL";#N/A,#N/A,FALSE,"BS";#N/A,#N/A,FALSE,"NOTES";#N/A,#N/A,FALSE,"NOTES (2)";#N/A,#N/A,FALSE,"NOTES (3)";#N/A,#N/A,FALSE,"DPL";#N/A,#N/A,FALSE,"TAXC.INDEX";#N/A,#N/A,FALSE,"Schedule I";#N/A,#N/A,FALSE,"Adjustments"}</definedName>
    <definedName name="bjos" hidden="1">{#N/A,#N/A,FALSE,"DIR-REP";#N/A,#N/A,FALSE,"AUD-REPORT";#N/A,#N/A,FALSE,"P7L&amp;BS";#N/A,#N/A,FALSE,"NOTES";#N/A,#N/A,FALSE,"FA";#N/A,#N/A,FALSE,"NOTES (2)";#N/A,#N/A,FALSE,"Schedule  IV";#N/A,#N/A,FALSE,"Schedule V"}</definedName>
    <definedName name="bjosds" hidden="1">{#N/A,#N/A,FALSE,"TAXC.INDEX";#N/A,#N/A,FALSE,"Schedule I";#N/A,#N/A,FALSE,"Schedule  II";#N/A,#N/A,FALSE,"Schedule III";#N/A,#N/A,FALSE,"Schedule IV";#N/A,#N/A,FALSE,"Schedule IV (Cont'd)";#N/A,#N/A,FALSE,"Schedule V";#N/A,#N/A,FALSE,"Schedule VI";#N/A,#N/A,FALSE,"Schedule VII"}</definedName>
    <definedName name="bjosl" hidden="1">{#N/A,#N/A,FALSE,"TB";#N/A,#N/A,FALSE,"AR";#N/A,#N/A,FALSE,"BS";#N/A,#N/A,FALSE,"PL";#N/A,#N/A,FALSE,"NOTES";#N/A,#N/A,FALSE,"NOTES (2)";#N/A,#N/A,FALSE,"NOTES (3)";#N/A,#N/A,FALSE,"TAXC.INDEX";#N/A,#N/A,FALSE,"Schedule I";#N/A,#N/A,FALSE,"DPL";#N/A,#N/A,FALSE,"Schedule IV";#N/A,#N/A,FALSE,"Adjustments"}</definedName>
    <definedName name="bjosle" hidden="1">{#N/A,#N/A,FALSE,"TB";#N/A,#N/A,FALSE,"DR";#N/A,#N/A,FALSE,"AR";#N/A,#N/A,FALSE,"BS";#N/A,#N/A,FALSE,"PL";#N/A,#N/A,FALSE,"NOTES";#N/A,#N/A,FALSE,"NOTES (2)";#N/A,#N/A,FALSE,"NOTES (3)";#N/A,#N/A,FALSE,"DPL";#N/A,#N/A,FALSE,"DPL"}</definedName>
    <definedName name="bjoss" hidden="1">{#N/A,#N/A,FALSE,"TAXC.INDEX";#N/A,#N/A,FALSE,"Schedule I";#N/A,#N/A,FALSE,"Schedule  II";#N/A,#N/A,FALSE,"Schedule III";#N/A,#N/A,FALSE,"Schedule IV";#N/A,#N/A,FALSE,"Schedule IV (Cont'd)";#N/A,#N/A,FALSE,"Schedule V";#N/A,#N/A,FALSE,"Schedule VI";#N/A,#N/A,FALSE,"Schedule VII"}</definedName>
    <definedName name="bjpmbkslf" hidden="1">{#N/A,#N/A,FALSE,"TB";#N/A,#N/A,FALSE,"DR";#N/A,#N/A,FALSE,"AR";#N/A,#N/A,FALSE,"BS";#N/A,#N/A,FALSE,"PL";#N/A,#N/A,FALSE,"NOTES";#N/A,#N/A,FALSE,"NOTES (2)";#N/A,#N/A,FALSE,"NOTES (3)";#N/A,#N/A,FALSE,"DPL";#N/A,#N/A,FALSE,"DPL"}</definedName>
    <definedName name="bjs" hidden="1">{#N/A,#N/A,TRUE,"COVER";#N/A,#N/A,TRUE,"DIR";#N/A,#N/A,TRUE,"AUDIT"}</definedName>
    <definedName name="bkb" hidden="1">{#N/A,#N/A,TRUE,"COVER";#N/A,#N/A,TRUE,"DIR";#N/A,#N/A,TRUE,"AUDIT"}</definedName>
    <definedName name="bkiuygv" hidden="1">{#N/A,#N/A,FALSE,"DIR-REP";#N/A,#N/A,FALSE,"AUD-REPORT";#N/A,#N/A,FALSE,"P7L&amp;BS";#N/A,#N/A,FALSE,"NOTES";#N/A,#N/A,FALSE,"FA";#N/A,#N/A,FALSE,"NOTES (2)";#N/A,#N/A,FALSE,"Schedule  IV";#N/A,#N/A,FALSE,"Schedule V"}</definedName>
    <definedName name="bkjk" hidden="1">{#N/A,#N/A,FALSE,"WSPW Bedarf";#N/A,#N/A,FALSE,"production_plan";#N/A,#N/A,FALSE,"possible turn over"}</definedName>
    <definedName name="BKK_list" localSheetId="37">#REF!</definedName>
    <definedName name="BKK_list" localSheetId="23">#REF!</definedName>
    <definedName name="BKK_list" localSheetId="6">#REF!</definedName>
    <definedName name="BKK_list" localSheetId="11">#REF!</definedName>
    <definedName name="BKK_list">#REF!</definedName>
    <definedName name="bkls" hidden="1">{#N/A,"PURCHM",FALSE,"Business Analysis";#N/A,"SPADD",FALSE,"Business Analysis"}</definedName>
    <definedName name="bl_pens_prov" localSheetId="6">#REF!</definedName>
    <definedName name="bl_pens_prov" localSheetId="11">#REF!</definedName>
    <definedName name="bl_pens_prov">#REF!</definedName>
    <definedName name="bl_sh_fund" localSheetId="6">#REF!</definedName>
    <definedName name="bl_sh_fund" localSheetId="11">#REF!</definedName>
    <definedName name="bl_sh_fund">#REF!</definedName>
    <definedName name="bl_tot_cur_liab" localSheetId="6">#REF!</definedName>
    <definedName name="bl_tot_cur_liab" localSheetId="11">#REF!</definedName>
    <definedName name="bl_tot_cur_liab">#REF!</definedName>
    <definedName name="bl_tot_liab_over" localSheetId="6">#REF!</definedName>
    <definedName name="bl_tot_liab_over" localSheetId="11">#REF!</definedName>
    <definedName name="bl_tot_liab_over">#REF!</definedName>
    <definedName name="bl_tot_liab_use_over" localSheetId="6">#REF!</definedName>
    <definedName name="bl_tot_liab_use_over" localSheetId="11">#REF!</definedName>
    <definedName name="bl_tot_liab_use_over">#REF!</definedName>
    <definedName name="BLA" localSheetId="6">#REF!</definedName>
    <definedName name="BLA" localSheetId="11">#REF!</definedName>
    <definedName name="BLA">#REF!</definedName>
    <definedName name="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3" localSheetId="37" hidden="1">#REF!</definedName>
    <definedName name="Blank3" localSheetId="23" hidden="1">#REF!</definedName>
    <definedName name="Blank3" localSheetId="6" hidden="1">#REF!</definedName>
    <definedName name="Blank3" localSheetId="11" hidden="1">#REF!</definedName>
    <definedName name="Blank3" hidden="1">#REF!</definedName>
    <definedName name="Blank4" localSheetId="37" hidden="1">#REF!</definedName>
    <definedName name="Blank4" localSheetId="23" hidden="1">#REF!</definedName>
    <definedName name="Blank4" localSheetId="6" hidden="1">#REF!</definedName>
    <definedName name="Blank4" localSheetId="11" hidden="1">#REF!</definedName>
    <definedName name="Blank4" hidden="1">#REF!</definedName>
    <definedName name="Blank5" localSheetId="37" hidden="1">#REF!</definedName>
    <definedName name="Blank5" localSheetId="23" hidden="1">#REF!</definedName>
    <definedName name="Blank5" localSheetId="6" hidden="1">#REF!</definedName>
    <definedName name="Blank5" localSheetId="11" hidden="1">#REF!</definedName>
    <definedName name="Blank5" hidden="1">#REF!</definedName>
    <definedName name="Blank6" localSheetId="37" hidden="1">#REF!</definedName>
    <definedName name="Blank6" localSheetId="23" hidden="1">#REF!</definedName>
    <definedName name="Blank6" localSheetId="6" hidden="1">#REF!</definedName>
    <definedName name="Blank6" localSheetId="11" hidden="1">#REF!</definedName>
    <definedName name="Blank6" hidden="1">#REF!</definedName>
    <definedName name="Blank7" localSheetId="37" hidden="1">#REF!</definedName>
    <definedName name="Blank7" localSheetId="23" hidden="1">#REF!</definedName>
    <definedName name="Blank7" localSheetId="6" hidden="1">#REF!</definedName>
    <definedName name="Blank7" localSheetId="11" hidden="1">#REF!</definedName>
    <definedName name="Blank7" hidden="1">#REF!</definedName>
    <definedName name="Blank8" localSheetId="37" hidden="1">#REF!</definedName>
    <definedName name="Blank8" localSheetId="23" hidden="1">#REF!</definedName>
    <definedName name="Blank8" localSheetId="6" hidden="1">#REF!</definedName>
    <definedName name="Blank8" localSheetId="11" hidden="1">#REF!</definedName>
    <definedName name="Blank8" hidden="1">#REF!</definedName>
    <definedName name="Blatt_1" localSheetId="37">#REF!</definedName>
    <definedName name="Blatt_1" localSheetId="23">#REF!</definedName>
    <definedName name="Blatt_1" localSheetId="6">#REF!</definedName>
    <definedName name="Blatt_1" localSheetId="11">#REF!</definedName>
    <definedName name="Blatt_1">#REF!</definedName>
    <definedName name="BLBL" hidden="1">{#N/A,#N/A,FALSE,"단축1";#N/A,#N/A,FALSE,"단축2";#N/A,#N/A,FALSE,"단축3";#N/A,#N/A,FALSE,"장축";#N/A,#N/A,FALSE,"4WD"}</definedName>
    <definedName name="BLOCK" hidden="1">{#N/A,#N/A,FALSE,"단축1";#N/A,#N/A,FALSE,"단축2";#N/A,#N/A,FALSE,"단축3";#N/A,#N/A,FALSE,"장축";#N/A,#N/A,FALSE,"4WD"}</definedName>
    <definedName name="bloomhalf" localSheetId="6">#REF!</definedName>
    <definedName name="bloomhalf" localSheetId="11">#REF!</definedName>
    <definedName name="bloomhalf">#REF!</definedName>
    <definedName name="bloommatrix" localSheetId="6">#REF!</definedName>
    <definedName name="bloommatrix" localSheetId="11">#REF!</definedName>
    <definedName name="bloommatrix">#REF!</definedName>
    <definedName name="bloomnol" localSheetId="6">#REF!</definedName>
    <definedName name="bloomnol" localSheetId="11">#REF!</definedName>
    <definedName name="bloomnol">#REF!</definedName>
    <definedName name="bloomsensit" localSheetId="6">#REF!</definedName>
    <definedName name="bloomsensit" localSheetId="11">#REF!</definedName>
    <definedName name="bloomsensit">#REF!</definedName>
    <definedName name="bloomsum" localSheetId="6">#REF!</definedName>
    <definedName name="bloomsum" localSheetId="11">#REF!</definedName>
    <definedName name="bloomsum">#REF!</definedName>
    <definedName name="bloomsumcal" localSheetId="6">#REF!</definedName>
    <definedName name="bloomsumcal" localSheetId="11">#REF!</definedName>
    <definedName name="bloomsumcal">#REF!</definedName>
    <definedName name="bloomtv" localSheetId="6">#REF!</definedName>
    <definedName name="bloomtv" localSheetId="11">#REF!</definedName>
    <definedName name="bloomtv">#REF!</definedName>
    <definedName name="bloomvm" localSheetId="6">#REF!</definedName>
    <definedName name="bloomvm" localSheetId="11">#REF!</definedName>
    <definedName name="bloomvm">#REF!</definedName>
    <definedName name="BLPB1" localSheetId="37" hidden="1">#REF!</definedName>
    <definedName name="BLPB1" localSheetId="23" hidden="1">#REF!</definedName>
    <definedName name="BLPB1" localSheetId="6" hidden="1">#REF!</definedName>
    <definedName name="BLPB1" localSheetId="11" hidden="1">#REF!</definedName>
    <definedName name="BLPB1" hidden="1">#REF!</definedName>
    <definedName name="BLPH_2" localSheetId="6" hidden="1">#REF!</definedName>
    <definedName name="BLPH_2" localSheetId="11" hidden="1">#REF!</definedName>
    <definedName name="BLPH_2" hidden="1">#REF!</definedName>
    <definedName name="BLPH1" localSheetId="37" hidden="1">#REF!</definedName>
    <definedName name="BLPH1" localSheetId="23" hidden="1">#REF!</definedName>
    <definedName name="BLPH1" localSheetId="6" hidden="1">#REF!</definedName>
    <definedName name="BLPH1" localSheetId="11" hidden="1">#REF!</definedName>
    <definedName name="BLPH1" hidden="1">#REF!</definedName>
    <definedName name="BLPH10" localSheetId="37" hidden="1">#REF!</definedName>
    <definedName name="BLPH10" localSheetId="23" hidden="1">#REF!</definedName>
    <definedName name="BLPH10" localSheetId="6" hidden="1">#REF!</definedName>
    <definedName name="BLPH10" localSheetId="11" hidden="1">#REF!</definedName>
    <definedName name="BLPH10" hidden="1">#REF!</definedName>
    <definedName name="BLPH100" localSheetId="6" hidden="1">#REF!</definedName>
    <definedName name="BLPH100" localSheetId="11" hidden="1">#REF!</definedName>
    <definedName name="BLPH100" hidden="1">#REF!</definedName>
    <definedName name="BLPH1000000001" localSheetId="6" hidden="1">#REF!</definedName>
    <definedName name="BLPH1000000001" localSheetId="11" hidden="1">#REF!</definedName>
    <definedName name="BLPH1000000001" hidden="1">#REF!</definedName>
    <definedName name="BLPH1000000002" localSheetId="6" hidden="1">#REF!</definedName>
    <definedName name="BLPH1000000002" localSheetId="11" hidden="1">#REF!</definedName>
    <definedName name="BLPH1000000002" hidden="1">#REF!</definedName>
    <definedName name="BLPH1000000003" localSheetId="6" hidden="1">#REF!</definedName>
    <definedName name="BLPH1000000003" localSheetId="11" hidden="1">#REF!</definedName>
    <definedName name="BLPH1000000003" hidden="1">#REF!</definedName>
    <definedName name="BLPH1000000004" localSheetId="6" hidden="1">#REF!</definedName>
    <definedName name="BLPH1000000004" localSheetId="11" hidden="1">#REF!</definedName>
    <definedName name="BLPH1000000004" hidden="1">#REF!</definedName>
    <definedName name="BLPH1000000005" localSheetId="6" hidden="1">#REF!</definedName>
    <definedName name="BLPH1000000005" localSheetId="11" hidden="1">#REF!</definedName>
    <definedName name="BLPH1000000005" hidden="1">#REF!</definedName>
    <definedName name="BLPH1000000006" localSheetId="6" hidden="1">#REF!</definedName>
    <definedName name="BLPH1000000006" localSheetId="11" hidden="1">#REF!</definedName>
    <definedName name="BLPH1000000006" hidden="1">#REF!</definedName>
    <definedName name="BLPH1000000007" localSheetId="6" hidden="1">#REF!</definedName>
    <definedName name="BLPH1000000007" localSheetId="11" hidden="1">#REF!</definedName>
    <definedName name="BLPH1000000007" hidden="1">#REF!</definedName>
    <definedName name="BLPH1000000008" localSheetId="6" hidden="1">#REF!</definedName>
    <definedName name="BLPH1000000008" localSheetId="11" hidden="1">#REF!</definedName>
    <definedName name="BLPH1000000008" hidden="1">#REF!</definedName>
    <definedName name="BLPH1000000009" localSheetId="6" hidden="1">#REF!</definedName>
    <definedName name="BLPH1000000009" localSheetId="11" hidden="1">#REF!</definedName>
    <definedName name="BLPH1000000009" hidden="1">#REF!</definedName>
    <definedName name="BLPH1000000010" localSheetId="6" hidden="1">#REF!</definedName>
    <definedName name="BLPH1000000010" localSheetId="11" hidden="1">#REF!</definedName>
    <definedName name="BLPH1000000010" hidden="1">#REF!</definedName>
    <definedName name="BLPH1000000029" localSheetId="6" hidden="1">#REF!</definedName>
    <definedName name="BLPH1000000029" localSheetId="11" hidden="1">#REF!</definedName>
    <definedName name="BLPH1000000029" hidden="1">#REF!</definedName>
    <definedName name="BLPH1000000030" localSheetId="6" hidden="1">#REF!</definedName>
    <definedName name="BLPH1000000030" localSheetId="11" hidden="1">#REF!</definedName>
    <definedName name="BLPH1000000030" hidden="1">#REF!</definedName>
    <definedName name="BLPH1000000031" localSheetId="6" hidden="1">#REF!</definedName>
    <definedName name="BLPH1000000031" localSheetId="11" hidden="1">#REF!</definedName>
    <definedName name="BLPH1000000031" hidden="1">#REF!</definedName>
    <definedName name="BLPH1000000032" localSheetId="6" hidden="1">#REF!</definedName>
    <definedName name="BLPH1000000032" localSheetId="11" hidden="1">#REF!</definedName>
    <definedName name="BLPH1000000032" hidden="1">#REF!</definedName>
    <definedName name="BLPH1000000033" localSheetId="6" hidden="1">#REF!</definedName>
    <definedName name="BLPH1000000033" localSheetId="11" hidden="1">#REF!</definedName>
    <definedName name="BLPH1000000033" hidden="1">#REF!</definedName>
    <definedName name="BLPH1000000034" localSheetId="6" hidden="1">#REF!</definedName>
    <definedName name="BLPH1000000034" localSheetId="11" hidden="1">#REF!</definedName>
    <definedName name="BLPH1000000034" hidden="1">#REF!</definedName>
    <definedName name="BLPH1000000035" localSheetId="6" hidden="1">#REF!</definedName>
    <definedName name="BLPH1000000035" localSheetId="11" hidden="1">#REF!</definedName>
    <definedName name="BLPH1000000035" hidden="1">#REF!</definedName>
    <definedName name="BLPH1000000036" localSheetId="6" hidden="1">#REF!</definedName>
    <definedName name="BLPH1000000036" localSheetId="11" hidden="1">#REF!</definedName>
    <definedName name="BLPH1000000036" hidden="1">#REF!</definedName>
    <definedName name="BLPH1000000037" localSheetId="6" hidden="1">#REF!</definedName>
    <definedName name="BLPH1000000037" localSheetId="11" hidden="1">#REF!</definedName>
    <definedName name="BLPH1000000037" hidden="1">#REF!</definedName>
    <definedName name="BLPH1000000038" localSheetId="6" hidden="1">#REF!</definedName>
    <definedName name="BLPH1000000038" localSheetId="11" hidden="1">#REF!</definedName>
    <definedName name="BLPH1000000038" hidden="1">#REF!</definedName>
    <definedName name="BLPH1000000039" localSheetId="6" hidden="1">#REF!</definedName>
    <definedName name="BLPH1000000039" localSheetId="11" hidden="1">#REF!</definedName>
    <definedName name="BLPH1000000039" hidden="1">#REF!</definedName>
    <definedName name="BLPH1000000040" localSheetId="6" hidden="1">#REF!</definedName>
    <definedName name="BLPH1000000040" localSheetId="11" hidden="1">#REF!</definedName>
    <definedName name="BLPH1000000040" hidden="1">#REF!</definedName>
    <definedName name="BLPH1000000041" localSheetId="6" hidden="1">#REF!</definedName>
    <definedName name="BLPH1000000041" localSheetId="11" hidden="1">#REF!</definedName>
    <definedName name="BLPH1000000041" hidden="1">#REF!</definedName>
    <definedName name="BLPH1000000042" localSheetId="6" hidden="1">#REF!</definedName>
    <definedName name="BLPH1000000042" localSheetId="11" hidden="1">#REF!</definedName>
    <definedName name="BLPH1000000042" hidden="1">#REF!</definedName>
    <definedName name="BLPH1000000043" localSheetId="6" hidden="1">#REF!</definedName>
    <definedName name="BLPH1000000043" localSheetId="11" hidden="1">#REF!</definedName>
    <definedName name="BLPH1000000043" hidden="1">#REF!</definedName>
    <definedName name="BLPH1000000044" localSheetId="6" hidden="1">#REF!</definedName>
    <definedName name="BLPH1000000044" localSheetId="11" hidden="1">#REF!</definedName>
    <definedName name="BLPH1000000044" hidden="1">#REF!</definedName>
    <definedName name="BLPH1000000045" localSheetId="6" hidden="1">#REF!</definedName>
    <definedName name="BLPH1000000045" localSheetId="11" hidden="1">#REF!</definedName>
    <definedName name="BLPH1000000045" hidden="1">#REF!</definedName>
    <definedName name="BLPH1000001" localSheetId="6" hidden="1">#REF!</definedName>
    <definedName name="BLPH1000001" localSheetId="11" hidden="1">#REF!</definedName>
    <definedName name="BLPH1000001" hidden="1">#REF!</definedName>
    <definedName name="BLPH1000003" localSheetId="6" hidden="1">#REF!</definedName>
    <definedName name="BLPH1000003" localSheetId="11" hidden="1">#REF!</definedName>
    <definedName name="BLPH1000003" hidden="1">#REF!</definedName>
    <definedName name="BLPH101" localSheetId="6" hidden="1">#REF!</definedName>
    <definedName name="BLPH101" localSheetId="11" hidden="1">#REF!</definedName>
    <definedName name="BLPH101" hidden="1">#REF!</definedName>
    <definedName name="BLPH11" localSheetId="37" hidden="1">#REF!</definedName>
    <definedName name="BLPH11" localSheetId="23" hidden="1">#REF!</definedName>
    <definedName name="BLPH11" localSheetId="6" hidden="1">#REF!</definedName>
    <definedName name="BLPH11" localSheetId="11" hidden="1">#REF!</definedName>
    <definedName name="BLPH11" hidden="1">#REF!</definedName>
    <definedName name="BLPH12" localSheetId="37" hidden="1">#REF!</definedName>
    <definedName name="BLPH12" localSheetId="23" hidden="1">#REF!</definedName>
    <definedName name="BLPH12" localSheetId="6" hidden="1">#REF!</definedName>
    <definedName name="BLPH12" localSheetId="11" hidden="1">#REF!</definedName>
    <definedName name="BLPH12" hidden="1">#REF!</definedName>
    <definedName name="BLPH13" localSheetId="37" hidden="1">#REF!</definedName>
    <definedName name="BLPH13" localSheetId="23" hidden="1">#REF!</definedName>
    <definedName name="BLPH13" localSheetId="6" hidden="1">#REF!</definedName>
    <definedName name="BLPH13" localSheetId="11" hidden="1">#REF!</definedName>
    <definedName name="BLPH13" hidden="1">#REF!</definedName>
    <definedName name="BLPH14" localSheetId="37" hidden="1">#REF!</definedName>
    <definedName name="BLPH14" localSheetId="23" hidden="1">#REF!</definedName>
    <definedName name="BLPH14" localSheetId="6" hidden="1">#REF!</definedName>
    <definedName name="BLPH14" localSheetId="11" hidden="1">#REF!</definedName>
    <definedName name="BLPH14" hidden="1">#REF!</definedName>
    <definedName name="BLPH15" localSheetId="6" hidden="1">#REF!</definedName>
    <definedName name="BLPH15" localSheetId="11" hidden="1">#REF!</definedName>
    <definedName name="BLPH15" hidden="1">#REF!</definedName>
    <definedName name="BLPH16" localSheetId="6" hidden="1">#REF!</definedName>
    <definedName name="BLPH16" localSheetId="11" hidden="1">#REF!</definedName>
    <definedName name="BLPH16" hidden="1">#REF!</definedName>
    <definedName name="BLPH17" localSheetId="6" hidden="1">#REF!</definedName>
    <definedName name="BLPH17" localSheetId="11" hidden="1">#REF!</definedName>
    <definedName name="BLPH17" hidden="1">#REF!</definedName>
    <definedName name="BLPH18" localSheetId="6" hidden="1">#REF!</definedName>
    <definedName name="BLPH18" localSheetId="11" hidden="1">#REF!</definedName>
    <definedName name="BLPH18" hidden="1">#REF!</definedName>
    <definedName name="BLPH19" localSheetId="6" hidden="1">#REF!</definedName>
    <definedName name="BLPH19" localSheetId="11" hidden="1">#REF!</definedName>
    <definedName name="BLPH19" hidden="1">#REF!</definedName>
    <definedName name="BLPH2" localSheetId="37" hidden="1">#REF!</definedName>
    <definedName name="BLPH2" localSheetId="23" hidden="1">#REF!</definedName>
    <definedName name="BLPH2" localSheetId="6" hidden="1">#REF!</definedName>
    <definedName name="BLPH2" localSheetId="11" hidden="1">#REF!</definedName>
    <definedName name="BLPH2" hidden="1">#REF!</definedName>
    <definedName name="BLPH20" localSheetId="6" hidden="1">#REF!</definedName>
    <definedName name="BLPH20" localSheetId="11" hidden="1">#REF!</definedName>
    <definedName name="BLPH20" hidden="1">#REF!</definedName>
    <definedName name="BLPH21" localSheetId="37" hidden="1">#REF!</definedName>
    <definedName name="BLPH21" localSheetId="23" hidden="1">#REF!</definedName>
    <definedName name="BLPH21" localSheetId="6" hidden="1">#REF!</definedName>
    <definedName name="BLPH21" localSheetId="11" hidden="1">#REF!</definedName>
    <definedName name="BLPH21" hidden="1">#REF!</definedName>
    <definedName name="BLPH22" localSheetId="37" hidden="1">#REF!</definedName>
    <definedName name="BLPH22" localSheetId="23" hidden="1">#REF!</definedName>
    <definedName name="BLPH22" localSheetId="6" hidden="1">#REF!</definedName>
    <definedName name="BLPH22" localSheetId="11" hidden="1">#REF!</definedName>
    <definedName name="BLPH22" hidden="1">#REF!</definedName>
    <definedName name="BLPH23" localSheetId="6" hidden="1">#REF!</definedName>
    <definedName name="BLPH23" localSheetId="11" hidden="1">#REF!</definedName>
    <definedName name="BLPH23" hidden="1">#REF!</definedName>
    <definedName name="BLPH24" localSheetId="6" hidden="1">#REF!</definedName>
    <definedName name="BLPH24" localSheetId="11" hidden="1">#REF!</definedName>
    <definedName name="BLPH24" hidden="1">#REF!</definedName>
    <definedName name="BLPH25" localSheetId="6" hidden="1">#REF!</definedName>
    <definedName name="BLPH25" localSheetId="11" hidden="1">#REF!</definedName>
    <definedName name="BLPH25" hidden="1">#REF!</definedName>
    <definedName name="BLPH26" localSheetId="6" hidden="1">#REF!</definedName>
    <definedName name="BLPH26" localSheetId="11" hidden="1">#REF!</definedName>
    <definedName name="BLPH26" hidden="1">#REF!</definedName>
    <definedName name="BLPH27" localSheetId="6" hidden="1">#REF!</definedName>
    <definedName name="BLPH27" localSheetId="11" hidden="1">#REF!</definedName>
    <definedName name="BLPH27" hidden="1">#REF!</definedName>
    <definedName name="BLPH28" localSheetId="6" hidden="1">#REF!</definedName>
    <definedName name="BLPH28" localSheetId="11" hidden="1">#REF!</definedName>
    <definedName name="BLPH28" hidden="1">#REF!</definedName>
    <definedName name="BLPH29" localSheetId="37" hidden="1">#REF!</definedName>
    <definedName name="BLPH29" localSheetId="23" hidden="1">#REF!</definedName>
    <definedName name="BLPH29" localSheetId="6" hidden="1">#REF!</definedName>
    <definedName name="BLPH29" localSheetId="11" hidden="1">#REF!</definedName>
    <definedName name="BLPH29" hidden="1">#REF!</definedName>
    <definedName name="BLPH3" localSheetId="37" hidden="1">#REF!</definedName>
    <definedName name="BLPH3" localSheetId="23" hidden="1">#REF!</definedName>
    <definedName name="BLPH3" localSheetId="6" hidden="1">#REF!</definedName>
    <definedName name="BLPH3" localSheetId="11" hidden="1">#REF!</definedName>
    <definedName name="BLPH3" hidden="1">#REF!</definedName>
    <definedName name="BLPH30" localSheetId="6" hidden="1">#REF!</definedName>
    <definedName name="BLPH30" localSheetId="11" hidden="1">#REF!</definedName>
    <definedName name="BLPH30" hidden="1">#REF!</definedName>
    <definedName name="BLPH31" localSheetId="6" hidden="1">#REF!</definedName>
    <definedName name="BLPH31" localSheetId="11" hidden="1">#REF!</definedName>
    <definedName name="BLPH31" hidden="1">#REF!</definedName>
    <definedName name="BLPH32" localSheetId="6" hidden="1">#REF!</definedName>
    <definedName name="BLPH32" localSheetId="11" hidden="1">#REF!</definedName>
    <definedName name="BLPH32" hidden="1">#REF!</definedName>
    <definedName name="BLPH33" localSheetId="37" hidden="1">#REF!</definedName>
    <definedName name="BLPH33" localSheetId="23" hidden="1">#REF!</definedName>
    <definedName name="BLPH33" localSheetId="6" hidden="1">#REF!</definedName>
    <definedName name="BLPH33" localSheetId="11" hidden="1">#REF!</definedName>
    <definedName name="BLPH33" hidden="1">#REF!</definedName>
    <definedName name="BLPH34" localSheetId="6" hidden="1">#REF!</definedName>
    <definedName name="BLPH34" localSheetId="11" hidden="1">#REF!</definedName>
    <definedName name="BLPH34" hidden="1">#REF!</definedName>
    <definedName name="BLPH35" localSheetId="6" hidden="1">#REF!</definedName>
    <definedName name="BLPH35" localSheetId="11" hidden="1">#REF!</definedName>
    <definedName name="BLPH35" hidden="1">#REF!</definedName>
    <definedName name="BLPH36" localSheetId="6" hidden="1">#REF!</definedName>
    <definedName name="BLPH36" localSheetId="11" hidden="1">#REF!</definedName>
    <definedName name="BLPH36" hidden="1">#REF!</definedName>
    <definedName name="BLPH37" localSheetId="6" hidden="1">#REF!</definedName>
    <definedName name="BLPH37" localSheetId="11" hidden="1">#REF!</definedName>
    <definedName name="BLPH37" hidden="1">#REF!</definedName>
    <definedName name="BLPH38" localSheetId="6" hidden="1">#REF!</definedName>
    <definedName name="BLPH38" localSheetId="11" hidden="1">#REF!</definedName>
    <definedName name="BLPH38" hidden="1">#REF!</definedName>
    <definedName name="BLPH39" localSheetId="6" hidden="1">#REF!</definedName>
    <definedName name="BLPH39" localSheetId="11" hidden="1">#REF!</definedName>
    <definedName name="BLPH39" hidden="1">#REF!</definedName>
    <definedName name="BLPH4" localSheetId="37" hidden="1">#REF!</definedName>
    <definedName name="BLPH4" localSheetId="23" hidden="1">#REF!</definedName>
    <definedName name="BLPH4" localSheetId="6" hidden="1">#REF!</definedName>
    <definedName name="BLPH4" localSheetId="11" hidden="1">#REF!</definedName>
    <definedName name="BLPH4" hidden="1">#REF!</definedName>
    <definedName name="BLPH40" localSheetId="6" hidden="1">#REF!</definedName>
    <definedName name="BLPH40" localSheetId="11" hidden="1">#REF!</definedName>
    <definedName name="BLPH40" hidden="1">#REF!</definedName>
    <definedName name="BLPH41" localSheetId="6" hidden="1">#REF!</definedName>
    <definedName name="BLPH41" localSheetId="11" hidden="1">#REF!</definedName>
    <definedName name="BLPH41" hidden="1">#REF!</definedName>
    <definedName name="BLPH42" localSheetId="6" hidden="1">#REF!</definedName>
    <definedName name="BLPH42" localSheetId="11" hidden="1">#REF!</definedName>
    <definedName name="BLPH42" hidden="1">#REF!</definedName>
    <definedName name="BLPH43" localSheetId="6" hidden="1">#REF!</definedName>
    <definedName name="BLPH43" localSheetId="11" hidden="1">#REF!</definedName>
    <definedName name="BLPH43" hidden="1">#REF!</definedName>
    <definedName name="BLPH44" localSheetId="6" hidden="1">#REF!</definedName>
    <definedName name="BLPH44" localSheetId="11" hidden="1">#REF!</definedName>
    <definedName name="BLPH44" hidden="1">#REF!</definedName>
    <definedName name="BLPH45" localSheetId="6" hidden="1">#REF!</definedName>
    <definedName name="BLPH45" localSheetId="11" hidden="1">#REF!</definedName>
    <definedName name="BLPH45" hidden="1">#REF!</definedName>
    <definedName name="BLPH46" localSheetId="6" hidden="1">#REF!</definedName>
    <definedName name="BLPH46" localSheetId="11" hidden="1">#REF!</definedName>
    <definedName name="BLPH46" hidden="1">#REF!</definedName>
    <definedName name="BLPH47" localSheetId="6" hidden="1">#REF!</definedName>
    <definedName name="BLPH47" localSheetId="11" hidden="1">#REF!</definedName>
    <definedName name="BLPH47" hidden="1">#REF!</definedName>
    <definedName name="BLPH48" localSheetId="6" hidden="1">#REF!</definedName>
    <definedName name="BLPH48" localSheetId="11" hidden="1">#REF!</definedName>
    <definedName name="BLPH48" hidden="1">#REF!</definedName>
    <definedName name="BLPH49" localSheetId="6" hidden="1">#REF!</definedName>
    <definedName name="BLPH49" localSheetId="11" hidden="1">#REF!</definedName>
    <definedName name="BLPH49" hidden="1">#REF!</definedName>
    <definedName name="BLPH5" localSheetId="37" hidden="1">#REF!</definedName>
    <definedName name="BLPH5" localSheetId="23" hidden="1">#REF!</definedName>
    <definedName name="BLPH5" localSheetId="6" hidden="1">#REF!</definedName>
    <definedName name="BLPH5" localSheetId="11" hidden="1">#REF!</definedName>
    <definedName name="BLPH5" hidden="1">#REF!</definedName>
    <definedName name="BLPH50" localSheetId="6" hidden="1">#REF!</definedName>
    <definedName name="BLPH50" localSheetId="11" hidden="1">#REF!</definedName>
    <definedName name="BLPH50" hidden="1">#REF!</definedName>
    <definedName name="BLPH51" localSheetId="6" hidden="1">#REF!</definedName>
    <definedName name="BLPH51" localSheetId="11" hidden="1">#REF!</definedName>
    <definedName name="BLPH51" hidden="1">#REF!</definedName>
    <definedName name="BLPH52" localSheetId="6" hidden="1">#REF!</definedName>
    <definedName name="BLPH52" localSheetId="11" hidden="1">#REF!</definedName>
    <definedName name="BLPH52" hidden="1">#REF!</definedName>
    <definedName name="BLPH53" localSheetId="6" hidden="1">#REF!</definedName>
    <definedName name="BLPH53" localSheetId="11" hidden="1">#REF!</definedName>
    <definedName name="BLPH53" hidden="1">#REF!</definedName>
    <definedName name="BLPH54" localSheetId="6" hidden="1">#REF!</definedName>
    <definedName name="BLPH54" localSheetId="11" hidden="1">#REF!</definedName>
    <definedName name="BLPH54" hidden="1">#REF!</definedName>
    <definedName name="BLPH55" localSheetId="6" hidden="1">#REF!</definedName>
    <definedName name="BLPH55" localSheetId="11" hidden="1">#REF!</definedName>
    <definedName name="BLPH55" hidden="1">#REF!</definedName>
    <definedName name="BLPH56" localSheetId="6" hidden="1">#REF!</definedName>
    <definedName name="BLPH56" localSheetId="11" hidden="1">#REF!</definedName>
    <definedName name="BLPH56" hidden="1">#REF!</definedName>
    <definedName name="BLPH57" localSheetId="6" hidden="1">#REF!</definedName>
    <definedName name="BLPH57" localSheetId="11" hidden="1">#REF!</definedName>
    <definedName name="BLPH57" hidden="1">#REF!</definedName>
    <definedName name="BLPH58" localSheetId="6" hidden="1">#REF!</definedName>
    <definedName name="BLPH58" localSheetId="11" hidden="1">#REF!</definedName>
    <definedName name="BLPH58" hidden="1">#REF!</definedName>
    <definedName name="BLPH59" localSheetId="6" hidden="1">#REF!</definedName>
    <definedName name="BLPH59" localSheetId="11" hidden="1">#REF!</definedName>
    <definedName name="BLPH59" hidden="1">#REF!</definedName>
    <definedName name="BLPH6" localSheetId="37" hidden="1">#REF!</definedName>
    <definedName name="BLPH6" localSheetId="23" hidden="1">#REF!</definedName>
    <definedName name="BLPH6" localSheetId="6" hidden="1">#REF!</definedName>
    <definedName name="BLPH6" localSheetId="11" hidden="1">#REF!</definedName>
    <definedName name="BLPH6" hidden="1">#REF!</definedName>
    <definedName name="BLPH60" localSheetId="6" hidden="1">#REF!</definedName>
    <definedName name="BLPH60" localSheetId="11" hidden="1">#REF!</definedName>
    <definedName name="BLPH60" hidden="1">#REF!</definedName>
    <definedName name="BLPH61" localSheetId="6" hidden="1">#REF!</definedName>
    <definedName name="BLPH61" localSheetId="11" hidden="1">#REF!</definedName>
    <definedName name="BLPH61" hidden="1">#REF!</definedName>
    <definedName name="BLPH62" localSheetId="37" hidden="1">#REF!</definedName>
    <definedName name="BLPH62" localSheetId="23" hidden="1">#REF!</definedName>
    <definedName name="BLPH62" localSheetId="6" hidden="1">#REF!</definedName>
    <definedName name="BLPH62" localSheetId="11" hidden="1">#REF!</definedName>
    <definedName name="BLPH62" hidden="1">#REF!</definedName>
    <definedName name="BLPH63" localSheetId="37" hidden="1">#REF!</definedName>
    <definedName name="BLPH63" localSheetId="23" hidden="1">#REF!</definedName>
    <definedName name="BLPH63" localSheetId="6" hidden="1">#REF!</definedName>
    <definedName name="BLPH63" localSheetId="11" hidden="1">#REF!</definedName>
    <definedName name="BLPH63" hidden="1">#REF!</definedName>
    <definedName name="BLPH64" localSheetId="6" hidden="1">#REF!</definedName>
    <definedName name="BLPH64" localSheetId="11" hidden="1">#REF!</definedName>
    <definedName name="BLPH64" hidden="1">#REF!</definedName>
    <definedName name="BLPH65" localSheetId="37" hidden="1">#REF!</definedName>
    <definedName name="BLPH65" localSheetId="23" hidden="1">#REF!</definedName>
    <definedName name="BLPH65" localSheetId="6" hidden="1">#REF!</definedName>
    <definedName name="BLPH65" localSheetId="11" hidden="1">#REF!</definedName>
    <definedName name="BLPH65" hidden="1">#REF!</definedName>
    <definedName name="BLPH66" localSheetId="37" hidden="1">#REF!</definedName>
    <definedName name="BLPH66" localSheetId="23" hidden="1">#REF!</definedName>
    <definedName name="BLPH66" localSheetId="6" hidden="1">#REF!</definedName>
    <definedName name="BLPH66" localSheetId="11" hidden="1">#REF!</definedName>
    <definedName name="BLPH66" hidden="1">#REF!</definedName>
    <definedName name="BLPH67" localSheetId="37" hidden="1">#REF!</definedName>
    <definedName name="BLPH67" localSheetId="23" hidden="1">#REF!</definedName>
    <definedName name="BLPH67" localSheetId="6" hidden="1">#REF!</definedName>
    <definedName name="BLPH67" localSheetId="11" hidden="1">#REF!</definedName>
    <definedName name="BLPH67" hidden="1">#REF!</definedName>
    <definedName name="BLPH68" localSheetId="37" hidden="1">#REF!</definedName>
    <definedName name="BLPH68" localSheetId="23" hidden="1">#REF!</definedName>
    <definedName name="BLPH68" localSheetId="6" hidden="1">#REF!</definedName>
    <definedName name="BLPH68" localSheetId="11" hidden="1">#REF!</definedName>
    <definedName name="BLPH68" hidden="1">#REF!</definedName>
    <definedName name="BLPH69" localSheetId="37" hidden="1">#REF!</definedName>
    <definedName name="BLPH69" localSheetId="23" hidden="1">#REF!</definedName>
    <definedName name="BLPH69" localSheetId="6" hidden="1">#REF!</definedName>
    <definedName name="BLPH69" localSheetId="11" hidden="1">#REF!</definedName>
    <definedName name="BLPH69" hidden="1">#REF!</definedName>
    <definedName name="BLPH7" localSheetId="37" hidden="1">#REF!</definedName>
    <definedName name="BLPH7" localSheetId="23" hidden="1">#REF!</definedName>
    <definedName name="BLPH7" localSheetId="6" hidden="1">#REF!</definedName>
    <definedName name="BLPH7" localSheetId="11" hidden="1">#REF!</definedName>
    <definedName name="BLPH7" hidden="1">#REF!</definedName>
    <definedName name="BLPH70" localSheetId="6" hidden="1">#REF!</definedName>
    <definedName name="BLPH70" localSheetId="11" hidden="1">#REF!</definedName>
    <definedName name="BLPH70" hidden="1">#REF!</definedName>
    <definedName name="BLPH71" localSheetId="6" hidden="1">#REF!</definedName>
    <definedName name="BLPH71" localSheetId="11" hidden="1">#REF!</definedName>
    <definedName name="BLPH71" hidden="1">#REF!</definedName>
    <definedName name="BLPH72" localSheetId="6" hidden="1">#REF!</definedName>
    <definedName name="BLPH72" localSheetId="11" hidden="1">#REF!</definedName>
    <definedName name="BLPH72" hidden="1">#REF!</definedName>
    <definedName name="BLPH73" localSheetId="6" hidden="1">#REF!</definedName>
    <definedName name="BLPH73" localSheetId="11" hidden="1">#REF!</definedName>
    <definedName name="BLPH73" hidden="1">#REF!</definedName>
    <definedName name="BLPH74" localSheetId="6" hidden="1">#REF!</definedName>
    <definedName name="BLPH74" localSheetId="11" hidden="1">#REF!</definedName>
    <definedName name="BLPH74" hidden="1">#REF!</definedName>
    <definedName name="BLPH75" localSheetId="6" hidden="1">#REF!</definedName>
    <definedName name="BLPH75" localSheetId="11" hidden="1">#REF!</definedName>
    <definedName name="BLPH75" hidden="1">#REF!</definedName>
    <definedName name="BLPH76" localSheetId="6" hidden="1">#REF!</definedName>
    <definedName name="BLPH76" localSheetId="11" hidden="1">#REF!</definedName>
    <definedName name="BLPH76" hidden="1">#REF!</definedName>
    <definedName name="BLPH77" localSheetId="6" hidden="1">#REF!</definedName>
    <definedName name="BLPH77" localSheetId="11" hidden="1">#REF!</definedName>
    <definedName name="BLPH77" hidden="1">#REF!</definedName>
    <definedName name="BLPH78" localSheetId="6" hidden="1">#REF!</definedName>
    <definedName name="BLPH78" localSheetId="11" hidden="1">#REF!</definedName>
    <definedName name="BLPH78" hidden="1">#REF!</definedName>
    <definedName name="BLPH79" localSheetId="6" hidden="1">#REF!</definedName>
    <definedName name="BLPH79" localSheetId="11" hidden="1">#REF!</definedName>
    <definedName name="BLPH79" hidden="1">#REF!</definedName>
    <definedName name="BLPH8" localSheetId="37" hidden="1">#REF!</definedName>
    <definedName name="BLPH8" localSheetId="23" hidden="1">#REF!</definedName>
    <definedName name="BLPH8" localSheetId="6" hidden="1">#REF!</definedName>
    <definedName name="BLPH8" localSheetId="11" hidden="1">#REF!</definedName>
    <definedName name="BLPH8" hidden="1">#REF!</definedName>
    <definedName name="BLPH80" localSheetId="6" hidden="1">#REF!</definedName>
    <definedName name="BLPH80" localSheetId="11" hidden="1">#REF!</definedName>
    <definedName name="BLPH80" hidden="1">#REF!</definedName>
    <definedName name="BLPH81" localSheetId="6" hidden="1">#REF!</definedName>
    <definedName name="BLPH81" localSheetId="11" hidden="1">#REF!</definedName>
    <definedName name="BLPH81" hidden="1">#REF!</definedName>
    <definedName name="BLPH82" localSheetId="6" hidden="1">#REF!</definedName>
    <definedName name="BLPH82" localSheetId="11" hidden="1">#REF!</definedName>
    <definedName name="BLPH82" hidden="1">#REF!</definedName>
    <definedName name="BLPH83" localSheetId="6" hidden="1">#REF!</definedName>
    <definedName name="BLPH83" localSheetId="11" hidden="1">#REF!</definedName>
    <definedName name="BLPH83" hidden="1">#REF!</definedName>
    <definedName name="BLPH84" localSheetId="6" hidden="1">#REF!</definedName>
    <definedName name="BLPH84" localSheetId="11" hidden="1">#REF!</definedName>
    <definedName name="BLPH84" hidden="1">#REF!</definedName>
    <definedName name="BLPH85" localSheetId="6" hidden="1">#REF!</definedName>
    <definedName name="BLPH85" localSheetId="11" hidden="1">#REF!</definedName>
    <definedName name="BLPH85" hidden="1">#REF!</definedName>
    <definedName name="BLPH86" localSheetId="6" hidden="1">#REF!</definedName>
    <definedName name="BLPH86" localSheetId="11" hidden="1">#REF!</definedName>
    <definedName name="BLPH86" hidden="1">#REF!</definedName>
    <definedName name="BLPH87" localSheetId="6" hidden="1">#REF!</definedName>
    <definedName name="BLPH87" localSheetId="11" hidden="1">#REF!</definedName>
    <definedName name="BLPH87" hidden="1">#REF!</definedName>
    <definedName name="BLPH9" localSheetId="37" hidden="1">#REF!</definedName>
    <definedName name="BLPH9" localSheetId="23" hidden="1">#REF!</definedName>
    <definedName name="BLPH9" localSheetId="6" hidden="1">#REF!</definedName>
    <definedName name="BLPH9" localSheetId="11" hidden="1">#REF!</definedName>
    <definedName name="BLPH9" hidden="1">#REF!</definedName>
    <definedName name="BLPH90" localSheetId="6" hidden="1">#REF!</definedName>
    <definedName name="BLPH90" localSheetId="11" hidden="1">#REF!</definedName>
    <definedName name="BLPH90" hidden="1">#REF!</definedName>
    <definedName name="BLPH92" localSheetId="6" hidden="1">#REF!</definedName>
    <definedName name="BLPH92" localSheetId="11" hidden="1">#REF!</definedName>
    <definedName name="BLPH92" hidden="1">#REF!</definedName>
    <definedName name="BLPH93" localSheetId="6" hidden="1">#REF!</definedName>
    <definedName name="BLPH93" localSheetId="11" hidden="1">#REF!</definedName>
    <definedName name="BLPH93" hidden="1">#REF!</definedName>
    <definedName name="BLPH94" localSheetId="6" hidden="1">#REF!</definedName>
    <definedName name="BLPH94" localSheetId="11" hidden="1">#REF!</definedName>
    <definedName name="BLPH94" hidden="1">#REF!</definedName>
    <definedName name="BLPH95" localSheetId="6" hidden="1">#REF!</definedName>
    <definedName name="BLPH95" localSheetId="11" hidden="1">#REF!</definedName>
    <definedName name="BLPH95" hidden="1">#REF!</definedName>
    <definedName name="BLPH96" localSheetId="6" hidden="1">#REF!</definedName>
    <definedName name="BLPH96" localSheetId="11" hidden="1">#REF!</definedName>
    <definedName name="BLPH96" hidden="1">#REF!</definedName>
    <definedName name="BLPH97" localSheetId="6" hidden="1">#REF!</definedName>
    <definedName name="BLPH97" localSheetId="11" hidden="1">#REF!</definedName>
    <definedName name="BLPH97" hidden="1">#REF!</definedName>
    <definedName name="BLPH98" localSheetId="6" hidden="1">#REF!</definedName>
    <definedName name="BLPH98" localSheetId="11" hidden="1">#REF!</definedName>
    <definedName name="BLPH98" hidden="1">#REF!</definedName>
    <definedName name="BLPH99" localSheetId="6" hidden="1">#REF!</definedName>
    <definedName name="BLPH99" localSheetId="11" hidden="1">#REF!</definedName>
    <definedName name="BLPH99" hidden="1">#REF!</definedName>
    <definedName name="BLPHa" localSheetId="6" hidden="1">#REF!</definedName>
    <definedName name="BLPHa" localSheetId="11" hidden="1">#REF!</definedName>
    <definedName name="BLPHa" hidden="1">#REF!</definedName>
    <definedName name="BLPHb" localSheetId="6" hidden="1">#REF!</definedName>
    <definedName name="BLPHb" localSheetId="11" hidden="1">#REF!</definedName>
    <definedName name="BLPHb" hidden="1">#REF!</definedName>
    <definedName name="BLPHc" localSheetId="6" hidden="1">#REF!</definedName>
    <definedName name="BLPHc" localSheetId="11" hidden="1">#REF!</definedName>
    <definedName name="BLPHc" hidden="1">#REF!</definedName>
    <definedName name="BLPHd" localSheetId="6" hidden="1">#REF!</definedName>
    <definedName name="BLPHd" localSheetId="11" hidden="1">#REF!</definedName>
    <definedName name="BLPHd" hidden="1">#REF!</definedName>
    <definedName name="BLPHe" localSheetId="6" hidden="1">#REF!</definedName>
    <definedName name="BLPHe" localSheetId="11" hidden="1">#REF!</definedName>
    <definedName name="BLPHe" hidden="1">#REF!</definedName>
    <definedName name="BLPHf" localSheetId="6" hidden="1">#REF!</definedName>
    <definedName name="BLPHf" localSheetId="11" hidden="1">#REF!</definedName>
    <definedName name="BLPHf" hidden="1">#REF!</definedName>
    <definedName name="BLPHg" localSheetId="6" hidden="1">#REF!</definedName>
    <definedName name="BLPHg" localSheetId="11" hidden="1">#REF!</definedName>
    <definedName name="BLPHg" hidden="1">#REF!</definedName>
    <definedName name="BLPHt" localSheetId="6" hidden="1">#REF!</definedName>
    <definedName name="BLPHt" localSheetId="11" hidden="1">#REF!</definedName>
    <definedName name="BLPHt" hidden="1">#REF!</definedName>
    <definedName name="BLPI1" localSheetId="37" hidden="1">#REF!</definedName>
    <definedName name="BLPI1" localSheetId="23" hidden="1">#REF!</definedName>
    <definedName name="BLPI1" localSheetId="6" hidden="1">#REF!</definedName>
    <definedName name="BLPI1" localSheetId="11" hidden="1">#REF!</definedName>
    <definedName name="BLPI1" hidden="1">#REF!</definedName>
    <definedName name="BLPI3" localSheetId="37" hidden="1">#REF!</definedName>
    <definedName name="BLPI3" localSheetId="23" hidden="1">#REF!</definedName>
    <definedName name="BLPI3" localSheetId="6" hidden="1">#REF!</definedName>
    <definedName name="BLPI3" localSheetId="11" hidden="1">#REF!</definedName>
    <definedName name="BLPI3" hidden="1">#REF!</definedName>
    <definedName name="BLT" localSheetId="37">#REF!</definedName>
    <definedName name="BLT" localSheetId="23">#REF!</definedName>
    <definedName name="BLT" localSheetId="6">#REF!</definedName>
    <definedName name="BLT" localSheetId="11">#REF!</definedName>
    <definedName name="BLT">#REF!</definedName>
    <definedName name="bmbnmn" hidden="1">{#N/A,#N/A,FALSE,"KA CH  (2)"}</definedName>
    <definedName name="BMIII_1_1" localSheetId="6">#REF!</definedName>
    <definedName name="BMIII_1_1" localSheetId="11">#REF!</definedName>
    <definedName name="BMIII_1_1">#REF!</definedName>
    <definedName name="BMIII_1_2" localSheetId="6">#REF!</definedName>
    <definedName name="BMIII_1_2" localSheetId="11">#REF!</definedName>
    <definedName name="BMIII_1_2">#REF!</definedName>
    <definedName name="BMIII_2" localSheetId="6">#REF!</definedName>
    <definedName name="BMIII_2" localSheetId="11">#REF!</definedName>
    <definedName name="BMIII_2">#REF!</definedName>
    <definedName name="BMIII_2_1" localSheetId="6">#REF!</definedName>
    <definedName name="BMIII_2_1" localSheetId="11">#REF!</definedName>
    <definedName name="BMIII_2_1">#REF!</definedName>
    <definedName name="BMIII_2_1OUT" localSheetId="6">#REF!</definedName>
    <definedName name="BMIII_2_1OUT" localSheetId="11">#REF!</definedName>
    <definedName name="BMIII_2_1OUT">#REF!</definedName>
    <definedName name="BMIII_2F1" localSheetId="6">#REF!</definedName>
    <definedName name="BMIII_2F1" localSheetId="11">#REF!</definedName>
    <definedName name="BMIII_2F1">#REF!</definedName>
    <definedName name="BMIII_2F2" localSheetId="6">#REF!</definedName>
    <definedName name="BMIII_2F2" localSheetId="11">#REF!</definedName>
    <definedName name="BMIII_2F2">#REF!</definedName>
    <definedName name="bn"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bnbn" hidden="1">{"oct_res_comm",#N/A,FALSE,"VarToBud"}</definedName>
    <definedName name="BNE_MESSAGES_HIDDEN" localSheetId="37" hidden="1">#REF!</definedName>
    <definedName name="BNE_MESSAGES_HIDDEN" localSheetId="23" hidden="1">#REF!</definedName>
    <definedName name="BNE_MESSAGES_HIDDEN" localSheetId="6" hidden="1">#REF!</definedName>
    <definedName name="BNE_MESSAGES_HIDDEN" localSheetId="11" hidden="1">#REF!</definedName>
    <definedName name="BNE_MESSAGES_HIDDEN" hidden="1">#REF!</definedName>
    <definedName name="bnm" hidden="1">{#N/A,#N/A,FALSE,"REPORT"}</definedName>
    <definedName name="bnmk" hidden="1">{#N/A,#N/A,FALSE,"Produkte Erw.";#N/A,#N/A,FALSE,"Produkte Plan";#N/A,#N/A,FALSE,"Leistungen Erw.";#N/A,#N/A,FALSE,"Leistungen Plan";#N/A,#N/A,FALSE,"KA Allg.Kosten (2)";#N/A,#N/A,FALSE,"KA All.Kosten"}</definedName>
    <definedName name="bnmm" hidden="1">{"detail",#N/A,FALSE,"mfg";"summary",#N/A,FALSE,"mfg"}</definedName>
    <definedName name="bnn" hidden="1">{#N/A,#N/A,FALSE,"INPUTS";#N/A,#N/A,FALSE,"PROFORMA BSHEET";#N/A,#N/A,FALSE,"COMBINED";#N/A,#N/A,FALSE,"ACQUIROR";#N/A,#N/A,FALSE,"TARGET 1";#N/A,#N/A,FALSE,"TARGET 2";#N/A,#N/A,FALSE,"HIGH YIELD";#N/A,#N/A,FALSE,"OVERFUND"}</definedName>
    <definedName name="bnoljune" localSheetId="6">#REF!</definedName>
    <definedName name="bnoljune" localSheetId="11">#REF!</definedName>
    <definedName name="bnoljune">#REF!</definedName>
    <definedName name="bnpoffer" localSheetId="6">#REF!</definedName>
    <definedName name="bnpoffer" localSheetId="11">#REF!</definedName>
    <definedName name="bnpoffer">#REF!</definedName>
    <definedName name="bnpoffer1" localSheetId="6">#REF!</definedName>
    <definedName name="bnpoffer1" localSheetId="11">#REF!</definedName>
    <definedName name="bnpoffer1">#REF!</definedName>
    <definedName name="bnspifpsr" hidden="1">{#N/A,#N/A,FALSE,"TAXC.INDEX";#N/A,#N/A,FALSE,"Schedule I";#N/A,#N/A,FALSE,"Schedule  II";#N/A,#N/A,FALSE,"Schedule III";#N/A,#N/A,FALSE,"Schedule IV";#N/A,#N/A,FALSE,"Schedule IV (Cont'd)";#N/A,#N/A,FALSE,"Schedule V";#N/A,#N/A,FALSE,"Schedule VI";#N/A,#N/A,FALSE,"Schedule VII"}</definedName>
    <definedName name="bny" hidden="1">{"'毛利比较'!$A$4:$P$26"}</definedName>
    <definedName name="bo" hidden="1">{#N/A,#N/A,FALSE,"TAXC.INDEX";#N/A,#N/A,FALSE,"Schedule I";#N/A,#N/A,FALSE,"Schedule  II";#N/A,#N/A,FALSE,"Schedule III"}</definedName>
    <definedName name="BO_Min" localSheetId="37">#REF!</definedName>
    <definedName name="BO_Min" localSheetId="23">#REF!</definedName>
    <definedName name="BO_Min" localSheetId="6">#REF!</definedName>
    <definedName name="BO_Min" localSheetId="11">#REF!</definedName>
    <definedName name="BO_Min">#REF!</definedName>
    <definedName name="bo_num" localSheetId="37">#REF!</definedName>
    <definedName name="bo_num" localSheetId="23">#REF!</definedName>
    <definedName name="bo_num" localSheetId="6">#REF!</definedName>
    <definedName name="bo_num" localSheetId="11">#REF!</definedName>
    <definedName name="bo_num">#REF!</definedName>
    <definedName name="BOARD" localSheetId="6">#REF!,#REF!,#REF!,#REF!,#REF!,#REF!,#REF!,#REF!,#REF!,#REF!</definedName>
    <definedName name="BOARD" localSheetId="11">#REF!,#REF!,#REF!,#REF!,#REF!,#REF!,#REF!,#REF!,#REF!,#REF!</definedName>
    <definedName name="BOARD">#REF!,#REF!,#REF!,#REF!,#REF!,#REF!,#REF!,#REF!,#REF!,#REF!</definedName>
    <definedName name="bob" localSheetId="6">#REF!</definedName>
    <definedName name="bob" localSheetId="11">#REF!</definedName>
    <definedName name="bob">#REF!</definedName>
    <definedName name="body" localSheetId="37">#REF!</definedName>
    <definedName name="body" localSheetId="23">#REF!</definedName>
    <definedName name="body" localSheetId="6">#REF!</definedName>
    <definedName name="body" localSheetId="11">#REF!</definedName>
    <definedName name="body">#REF!</definedName>
    <definedName name="boel" hidden="1">{#N/A,#N/A,FALSE,"TB";#N/A,#N/A,FALSE,"DR";#N/A,#N/A,FALSE,"AR";#N/A,#N/A,FALSE,"PL";#N/A,#N/A,FALSE,"BS";#N/A,#N/A,FALSE,"NOTES";#N/A,#N/A,FALSE,"NOTES (2)";#N/A,#N/A,FALSE,"NOTES (3)";#N/A,#N/A,FALSE,"DPL";#N/A,#N/A,FALSE,"TAXC.INDEX";#N/A,#N/A,FALSE,"Schedule I";#N/A,#N/A,FALSE,"Adjustments"}</definedName>
    <definedName name="Bof" localSheetId="6">#REF!</definedName>
    <definedName name="Bof" localSheetId="11">#REF!</definedName>
    <definedName name="Bof">#REF!</definedName>
    <definedName name="BOM_Regions" localSheetId="6">#REF!</definedName>
    <definedName name="BOM_Regions" localSheetId="11">#REF!</definedName>
    <definedName name="BOM_Regions">#REF!</definedName>
    <definedName name="BOM_Totals" localSheetId="6">#REF!</definedName>
    <definedName name="BOM_Totals" localSheetId="11">#REF!</definedName>
    <definedName name="BOM_Totals">#REF!</definedName>
    <definedName name="bonds" localSheetId="6">#REF!</definedName>
    <definedName name="bonds" localSheetId="11">#REF!</definedName>
    <definedName name="bonds">#REF!</definedName>
    <definedName name="Book_Value" localSheetId="37">#REF!</definedName>
    <definedName name="Book_Value" localSheetId="23">#REF!</definedName>
    <definedName name="Book_Value" localSheetId="6">#REF!</definedName>
    <definedName name="Book_Value" localSheetId="11">#REF!</definedName>
    <definedName name="Book_Value">#REF!</definedName>
    <definedName name="book1" hidden="1">{#N/A,#N/A,FALSE,"UNIT";#N/A,#N/A,FALSE,"UNIT";#N/A,#N/A,FALSE,"계정"}</definedName>
    <definedName name="BookEq" localSheetId="6">#REF!</definedName>
    <definedName name="BookEq" localSheetId="11">#REF!</definedName>
    <definedName name="BookEq">#REF!</definedName>
    <definedName name="BORD" localSheetId="37">#REF!</definedName>
    <definedName name="BORD" localSheetId="23">#REF!</definedName>
    <definedName name="BORD" localSheetId="6">#REF!</definedName>
    <definedName name="BORD" localSheetId="11">#REF!</definedName>
    <definedName name="BORD">#REF!</definedName>
    <definedName name="borrow" localSheetId="6" hidden="1">#REF!</definedName>
    <definedName name="borrow" localSheetId="11" hidden="1">#REF!</definedName>
    <definedName name="borrow" hidden="1">#REF!</definedName>
    <definedName name="BorrowerName" localSheetId="37">#REF!</definedName>
    <definedName name="BorrowerName" localSheetId="23">#REF!</definedName>
    <definedName name="BorrowerName" localSheetId="6">#REF!</definedName>
    <definedName name="BorrowerName" localSheetId="11">#REF!</definedName>
    <definedName name="BorrowerName">#REF!</definedName>
    <definedName name="bos" hidden="1">{#N/A,#N/A,FALSE,"TB";#N/A,#N/A,FALSE,"AR";#N/A,#N/A,FALSE,"BS";#N/A,#N/A,FALSE,"PL";#N/A,#N/A,FALSE,"NOTES";#N/A,#N/A,FALSE,"NOTES (2)";#N/A,#N/A,FALSE,"NOTES (3)";#N/A,#N/A,FALSE,"TAXC.INDEX";#N/A,#N/A,FALSE,"Schedule I";#N/A,#N/A,FALSE,"DPL";#N/A,#N/A,FALSE,"Schedule IV";#N/A,#N/A,FALSE,"Adjustments"}</definedName>
    <definedName name="Boston_Conversion" localSheetId="6">#REF!</definedName>
    <definedName name="Boston_Conversion" localSheetId="11">#REF!</definedName>
    <definedName name="Boston_Conversion">#REF!</definedName>
    <definedName name="both203" hidden="1">{"detail",#N/A,FALSE,"mfg";"summary",#N/A,FALSE,"mfg"}</definedName>
    <definedName name="both204" hidden="1">{"detail",#N/A,FALSE,"mfg";"summary",#N/A,FALSE,"mfg"}</definedName>
    <definedName name="both89n" hidden="1">{"detail",#N/A,FALSE,"mfg";"summary",#N/A,FALSE,"mfg"}</definedName>
    <definedName name="both8mj" hidden="1">{"detail",#N/A,FALSE,"mfg";"summary",#N/A,FALSE,"mfg"}</definedName>
    <definedName name="Bout_Annu" localSheetId="37">#REF!</definedName>
    <definedName name="Bout_Annu" localSheetId="23">#REF!</definedName>
    <definedName name="Bout_Annu" localSheetId="6">#REF!</definedName>
    <definedName name="Bout_Annu" localSheetId="11">#REF!</definedName>
    <definedName name="Bout_Annu">#REF!</definedName>
    <definedName name="bowl" hidden="1">{#N/A,#N/A,FALSE,"DIR-REP";#N/A,#N/A,FALSE,"AUD-REPORT";#N/A,#N/A,FALSE,"P7L&amp;BS";#N/A,#N/A,FALSE,"NOTES";#N/A,#N/A,FALSE,"FA";#N/A,#N/A,FALSE,"NOTES (2)";#N/A,#N/A,FALSE,"Schedule  IV";#N/A,#N/A,FALSE,"Schedule V"}</definedName>
    <definedName name="bp" localSheetId="6">#REF!</definedName>
    <definedName name="bp" localSheetId="11">#REF!</definedName>
    <definedName name="bp">#REF!</definedName>
    <definedName name="bpbs" localSheetId="6">#REF!</definedName>
    <definedName name="bpbs" localSheetId="11">#REF!</definedName>
    <definedName name="bpbs">#REF!</definedName>
    <definedName name="bpcf" localSheetId="6">#REF!</definedName>
    <definedName name="bpcf" localSheetId="11">#REF!</definedName>
    <definedName name="bpcf">#REF!</definedName>
    <definedName name="bpdebt" localSheetId="6">#REF!</definedName>
    <definedName name="bpdebt" localSheetId="11">#REF!</definedName>
    <definedName name="bpdebt">#REF!</definedName>
    <definedName name="bpdeprec" localSheetId="6">#REF!</definedName>
    <definedName name="bpdeprec" localSheetId="11">#REF!</definedName>
    <definedName name="bpdeprec">#REF!</definedName>
    <definedName name="bpis" localSheetId="6">#REF!</definedName>
    <definedName name="bpis" localSheetId="11">#REF!</definedName>
    <definedName name="bpis">#REF!</definedName>
    <definedName name="bpname" localSheetId="6">#REF!</definedName>
    <definedName name="bpname" localSheetId="11">#REF!</definedName>
    <definedName name="bpname">#REF!</definedName>
    <definedName name="BPR_01" localSheetId="6">#REF!</definedName>
    <definedName name="BPR_01" localSheetId="11">#REF!</definedName>
    <definedName name="BPR_01">#REF!</definedName>
    <definedName name="BPR_BS" localSheetId="6">#REF!</definedName>
    <definedName name="BPR_BS" localSheetId="11">#REF!</definedName>
    <definedName name="BPR_BS">#REF!</definedName>
    <definedName name="BPR_pl" localSheetId="6">#REF!</definedName>
    <definedName name="BPR_pl" localSheetId="11">#REF!</definedName>
    <definedName name="BPR_pl">#REF!</definedName>
    <definedName name="bpratios" localSheetId="6">#REF!</definedName>
    <definedName name="bpratios" localSheetId="11">#REF!</definedName>
    <definedName name="bpratios">#REF!</definedName>
    <definedName name="bpwc" localSheetId="6">#REF!</definedName>
    <definedName name="bpwc" localSheetId="11">#REF!</definedName>
    <definedName name="bpwc">#REF!</definedName>
    <definedName name="br" localSheetId="37">#REF!</definedName>
    <definedName name="br" localSheetId="23">#REF!</definedName>
    <definedName name="br" localSheetId="6">#REF!</definedName>
    <definedName name="br" localSheetId="11">#REF!</definedName>
    <definedName name="br">#REF!</definedName>
    <definedName name="BRAZ" localSheetId="6">#REF!</definedName>
    <definedName name="BRAZ" localSheetId="11">#REF!</definedName>
    <definedName name="BRAZ">#REF!</definedName>
    <definedName name="BridgeTakeDownFee" localSheetId="6">#REF!</definedName>
    <definedName name="BridgeTakeDownFee" localSheetId="11">#REF!</definedName>
    <definedName name="BridgeTakeDownFee">#REF!</definedName>
    <definedName name="BRIEVENBUSSEN1" localSheetId="6">#REF!</definedName>
    <definedName name="BRIEVENBUSSEN1" localSheetId="11">#REF!</definedName>
    <definedName name="BRIEVENBUSSEN1">#REF!</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r" localSheetId="37">#REF!</definedName>
    <definedName name="brr" localSheetId="23">#REF!</definedName>
    <definedName name="brr" localSheetId="6">#REF!</definedName>
    <definedName name="brr" localSheetId="11">#REF!</definedName>
    <definedName name="brr">#REF!</definedName>
    <definedName name="BRS" hidden="1">{"SchI1",#N/A,FALSE,"Schedules";"SchI2",#N/A,FALSE,"Schedules"}</definedName>
    <definedName name="brthe" localSheetId="37">#REF!</definedName>
    <definedName name="brthe" localSheetId="23">#REF!</definedName>
    <definedName name="brthe" localSheetId="6">#REF!</definedName>
    <definedName name="brthe" localSheetId="11">#REF!</definedName>
    <definedName name="brthe">#REF!</definedName>
    <definedName name="Bryan" hidden="1">{#N/A,"PURADD",FALSE,"Business Analysis";#N/A,"PURSPP",FALSE,"Business Analysis";#N/A,"CTGIND",FALSE,"Business Analysis";#N/A,"PURCHM",FALSE,"Business Analysis";#N/A,"SPADD",FALSE,"Business Analysis";#N/A,"EPOXY",FALSE,"Business Analysis";#N/A,"PURPER",FALSE,"Business Analysis"}</definedName>
    <definedName name="BS" localSheetId="37">#REF!</definedName>
    <definedName name="BS" localSheetId="23">#REF!</definedName>
    <definedName name="BS" localSheetId="6">#REF!</definedName>
    <definedName name="BS" localSheetId="11">#REF!</definedName>
    <definedName name="BS">#REF!</definedName>
    <definedName name="bs_1" hidden="1">{#N/A,#N/A,FALSE,"BBPREP"}</definedName>
    <definedName name="BS_CDMA"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BS_DIFF" localSheetId="37">#REF!</definedName>
    <definedName name="BS_DIFF" localSheetId="23">#REF!</definedName>
    <definedName name="BS_DIFF" localSheetId="6">#REF!</definedName>
    <definedName name="BS_DIFF" localSheetId="11">#REF!</definedName>
    <definedName name="BS_DIFF">#REF!</definedName>
    <definedName name="BS_일본" localSheetId="6" hidden="1">#REF!</definedName>
    <definedName name="BS_일본" localSheetId="11" hidden="1">#REF!</definedName>
    <definedName name="BS_일본" hidden="1">#REF!</definedName>
    <definedName name="BSANAL" localSheetId="37">#REF!</definedName>
    <definedName name="BSANAL" localSheetId="23">#REF!</definedName>
    <definedName name="BSANAL" localSheetId="6">#REF!</definedName>
    <definedName name="BSANAL" localSheetId="11">#REF!</definedName>
    <definedName name="BSANAL">#REF!</definedName>
    <definedName name="bsap" localSheetId="37">#REF!</definedName>
    <definedName name="bsap" localSheetId="23">#REF!</definedName>
    <definedName name="bsap" localSheetId="6">#REF!</definedName>
    <definedName name="bsap" localSheetId="11">#REF!</definedName>
    <definedName name="bsap">#REF!</definedName>
    <definedName name="bsar" localSheetId="37">#REF!</definedName>
    <definedName name="bsar" localSheetId="23">#REF!</definedName>
    <definedName name="bsar" localSheetId="6">#REF!</definedName>
    <definedName name="bsar" localSheetId="11">#REF!</definedName>
    <definedName name="bsar">#REF!</definedName>
    <definedName name="BSaudited" localSheetId="37">#REF!</definedName>
    <definedName name="BSaudited" localSheetId="23">#REF!</definedName>
    <definedName name="BSaudited" localSheetId="6">#REF!</definedName>
    <definedName name="BSaudited" localSheetId="11">#REF!</definedName>
    <definedName name="BSaudited">#REF!</definedName>
    <definedName name="bsbank" localSheetId="37">#REF!</definedName>
    <definedName name="bsbank" localSheetId="23">#REF!</definedName>
    <definedName name="bsbank" localSheetId="6">#REF!</definedName>
    <definedName name="bsbank" localSheetId="11">#REF!</definedName>
    <definedName name="bsbank">#REF!</definedName>
    <definedName name="bscomb" localSheetId="6">#REF!</definedName>
    <definedName name="bscomb" localSheetId="11">#REF!</definedName>
    <definedName name="bscomb">#REF!</definedName>
    <definedName name="bscomb2" localSheetId="6">#REF!</definedName>
    <definedName name="bscomb2" localSheetId="11">#REF!</definedName>
    <definedName name="bscomb2">#REF!</definedName>
    <definedName name="BSCS" localSheetId="6">#REF!</definedName>
    <definedName name="BSCS" localSheetId="11">#REF!</definedName>
    <definedName name="BSCS">#REF!</definedName>
    <definedName name="BSCSP2" localSheetId="6">#REF!</definedName>
    <definedName name="BSCSP2" localSheetId="11">#REF!</definedName>
    <definedName name="BSCSP2">#REF!</definedName>
    <definedName name="bsdec" localSheetId="6">#REF!</definedName>
    <definedName name="bsdec" localSheetId="11">#REF!</definedName>
    <definedName name="bsdec">#REF!</definedName>
    <definedName name="bsdepositr" localSheetId="37">#REF!</definedName>
    <definedName name="bsdepositr" localSheetId="23">#REF!</definedName>
    <definedName name="bsdepositr" localSheetId="6">#REF!</definedName>
    <definedName name="bsdepositr" localSheetId="11">#REF!</definedName>
    <definedName name="bsdepositr">#REF!</definedName>
    <definedName name="bsdw">"菲特科技"</definedName>
    <definedName name="bsfacost" localSheetId="37">#REF!</definedName>
    <definedName name="bsfacost" localSheetId="23">#REF!</definedName>
    <definedName name="bsfacost" localSheetId="6">#REF!</definedName>
    <definedName name="bsfacost" localSheetId="11">#REF!</definedName>
    <definedName name="bsfacost">#REF!</definedName>
    <definedName name="bsfadepn" localSheetId="37">#REF!</definedName>
    <definedName name="bsfadepn" localSheetId="23">#REF!</definedName>
    <definedName name="bsfadepn" localSheetId="6">#REF!</definedName>
    <definedName name="bsfadepn" localSheetId="11">#REF!</definedName>
    <definedName name="bsfadepn">#REF!</definedName>
    <definedName name="bsfd" localSheetId="37">#REF!</definedName>
    <definedName name="bsfd" localSheetId="23">#REF!</definedName>
    <definedName name="bsfd" localSheetId="6">#REF!</definedName>
    <definedName name="bsfd" localSheetId="11">#REF!</definedName>
    <definedName name="bsfd">#REF!</definedName>
    <definedName name="BSFWT"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bshee" localSheetId="6">#REF!</definedName>
    <definedName name="bshee" localSheetId="11">#REF!</definedName>
    <definedName name="bshee">#REF!</definedName>
    <definedName name="bsim" localSheetId="6">#REF!</definedName>
    <definedName name="bsim" localSheetId="11">#REF!</definedName>
    <definedName name="bsim">#REF!</definedName>
    <definedName name="bsjune" localSheetId="6">#REF!</definedName>
    <definedName name="bsjune" localSheetId="11">#REF!</definedName>
    <definedName name="bsjune">#REF!</definedName>
    <definedName name="bskjnd" hidden="1">{"page1",#N/A,FALSE,"Model";"page2",#N/A,FALSE,"Model";"page3",#N/A,FALSE,"Model";"page4",#N/A,FALSE,"Model";"page5",#N/A,FALSE,"Model";"page6",#N/A,FALSE,"Model";"page7",#N/A,FALSE,"Model";"page8",#N/A,FALSE,"Model";"page9",#N/A,FALSE,"Model";"page10",#N/A,FALSE,"Model";"page11",#N/A,FALSE,"Model";"page12",#N/A,FALSE,"Model";"page13",#N/A,FALSE,"Model"}</definedName>
    <definedName name="Bskybrec" localSheetId="6">#REF!</definedName>
    <definedName name="Bskybrec" localSheetId="11">#REF!</definedName>
    <definedName name="Bskybrec">#REF!</definedName>
    <definedName name="bsloanc" localSheetId="37">#REF!</definedName>
    <definedName name="bsloanc" localSheetId="23">#REF!</definedName>
    <definedName name="bsloanc" localSheetId="6">#REF!</definedName>
    <definedName name="bsloanc" localSheetId="11">#REF!</definedName>
    <definedName name="bsloanc">#REF!</definedName>
    <definedName name="bsloanlt" localSheetId="37">#REF!</definedName>
    <definedName name="bsloanlt" localSheetId="23">#REF!</definedName>
    <definedName name="bsloanlt" localSheetId="6">#REF!</definedName>
    <definedName name="bsloanlt" localSheetId="11">#REF!</definedName>
    <definedName name="bsloanlt">#REF!</definedName>
    <definedName name="bsmth" localSheetId="37">#REF!</definedName>
    <definedName name="bsmth" localSheetId="23">#REF!</definedName>
    <definedName name="bsmth" localSheetId="6">#REF!</definedName>
    <definedName name="bsmth" localSheetId="11">#REF!</definedName>
    <definedName name="bsmth">#REF!</definedName>
    <definedName name="bsone" localSheetId="6">#REF!</definedName>
    <definedName name="bsone" localSheetId="11">#REF!</definedName>
    <definedName name="bsone">#REF!</definedName>
    <definedName name="bsop" localSheetId="37">#REF!</definedName>
    <definedName name="bsop" localSheetId="23">#REF!</definedName>
    <definedName name="bsop" localSheetId="6">#REF!</definedName>
    <definedName name="bsop" localSheetId="11">#REF!</definedName>
    <definedName name="bsop">#REF!</definedName>
    <definedName name="BSopening" localSheetId="37">#REF!</definedName>
    <definedName name="BSopening" localSheetId="23">#REF!</definedName>
    <definedName name="BSopening" localSheetId="6">#REF!</definedName>
    <definedName name="BSopening" localSheetId="11">#REF!</definedName>
    <definedName name="BSopening">#REF!</definedName>
    <definedName name="bsor" localSheetId="37">#REF!</definedName>
    <definedName name="bsor" localSheetId="23">#REF!</definedName>
    <definedName name="bsor" localSheetId="6">#REF!</definedName>
    <definedName name="bsor" localSheetId="11">#REF!</definedName>
    <definedName name="bsor">#REF!</definedName>
    <definedName name="bsperiod" localSheetId="37">#REF!</definedName>
    <definedName name="bsperiod" localSheetId="23">#REF!</definedName>
    <definedName name="bsperiod" localSheetId="6">#REF!</definedName>
    <definedName name="bsperiod" localSheetId="11">#REF!</definedName>
    <definedName name="bsperiod">#REF!</definedName>
    <definedName name="BSPP">#N/A</definedName>
    <definedName name="BSPT">#N/A</definedName>
    <definedName name="bssc" localSheetId="37">#REF!</definedName>
    <definedName name="bssc" localSheetId="23">#REF!</definedName>
    <definedName name="bssc" localSheetId="6">#REF!</definedName>
    <definedName name="bssc" localSheetId="11">#REF!</definedName>
    <definedName name="bssc">#REF!</definedName>
    <definedName name="bsstock" localSheetId="37">#REF!</definedName>
    <definedName name="bsstock" localSheetId="23">#REF!</definedName>
    <definedName name="bsstock" localSheetId="6">#REF!</definedName>
    <definedName name="bsstock" localSheetId="11">#REF!</definedName>
    <definedName name="bsstock">#REF!</definedName>
    <definedName name="BSt" localSheetId="6">#REF!</definedName>
    <definedName name="BSt" localSheetId="11">#REF!</definedName>
    <definedName name="BSt">#REF!</definedName>
    <definedName name="BStest" localSheetId="6">#REF!</definedName>
    <definedName name="BStest" localSheetId="11">#REF!</definedName>
    <definedName name="BStest">#REF!</definedName>
    <definedName name="bStratification" localSheetId="37">#REF!</definedName>
    <definedName name="bStratification" localSheetId="23">#REF!</definedName>
    <definedName name="bStratification" localSheetId="6">#REF!</definedName>
    <definedName name="bStratification" localSheetId="11">#REF!</definedName>
    <definedName name="bStratification">#REF!</definedName>
    <definedName name="BS지사" hidden="1">{#N/A,#N/A,TRUE,"Summary";#N/A,#N/A,TRUE,"IS";#N/A,#N/A,TRUE,"Adj";#N/A,#N/A,TRUE,"BS";#N/A,#N/A,TRUE,"CF";#N/A,#N/A,TRUE,"Debt";#N/A,#N/A,TRUE,"IRR"}</definedName>
    <definedName name="bt" hidden="1">{"'毛利比较'!$A$4:$P$26"}</definedName>
    <definedName name="BT_price" localSheetId="6">#REF!</definedName>
    <definedName name="BT_price" localSheetId="11">#REF!</definedName>
    <definedName name="BT_price">#REF!</definedName>
    <definedName name="BT_Pro_Forma_MCI_Alone" localSheetId="6">#REF!</definedName>
    <definedName name="BT_Pro_Forma_MCI_Alone" localSheetId="11">#REF!</definedName>
    <definedName name="BT_Pro_Forma_MCI_Alone">#REF!</definedName>
    <definedName name="BT_US_Pro_Forma" localSheetId="6">#REF!</definedName>
    <definedName name="BT_US_Pro_Forma" localSheetId="11">#REF!</definedName>
    <definedName name="BT_US_Pro_Forma">#REF!</definedName>
    <definedName name="BTebitda96" localSheetId="6">#REF!</definedName>
    <definedName name="BTebitda96" localSheetId="11">#REF!</definedName>
    <definedName name="BTebitda96">#REF!</definedName>
    <definedName name="BTevebitda97" localSheetId="6">#REF!</definedName>
    <definedName name="BTevebitda97" localSheetId="11">#REF!</definedName>
    <definedName name="BTevebitda97">#REF!</definedName>
    <definedName name="BTevebitda98" localSheetId="6">#REF!</definedName>
    <definedName name="BTevebitda98" localSheetId="11">#REF!</definedName>
    <definedName name="BTevebitda98">#REF!</definedName>
    <definedName name="BTG" localSheetId="6">#REF!</definedName>
    <definedName name="BTG" localSheetId="11">#REF!</definedName>
    <definedName name="BTG">#REF!</definedName>
    <definedName name="BTpe97" localSheetId="6">#REF!</definedName>
    <definedName name="BTpe97" localSheetId="11">#REF!</definedName>
    <definedName name="BTpe97">#REF!</definedName>
    <definedName name="BTpe98" localSheetId="6">#REF!</definedName>
    <definedName name="BTpe98" localSheetId="11">#REF!</definedName>
    <definedName name="BTpe98">#REF!</definedName>
    <definedName name="BTperel97" localSheetId="6">#REF!</definedName>
    <definedName name="BTperel97" localSheetId="11">#REF!</definedName>
    <definedName name="BTperel97">#REF!</definedName>
    <definedName name="BTPErel98" localSheetId="6">#REF!</definedName>
    <definedName name="BTPErel98" localSheetId="11">#REF!</definedName>
    <definedName name="BTPErel98">#REF!</definedName>
    <definedName name="BTprice" localSheetId="6">#REF!</definedName>
    <definedName name="BTprice" localSheetId="11">#REF!</definedName>
    <definedName name="BTprice">#REF!</definedName>
    <definedName name="BTrec" localSheetId="6">#REF!</definedName>
    <definedName name="BTrec" localSheetId="11">#REF!</definedName>
    <definedName name="BTrec">#REF!</definedName>
    <definedName name="BTyld97" localSheetId="6">#REF!</definedName>
    <definedName name="BTyld97" localSheetId="11">#REF!</definedName>
    <definedName name="BTyld97">#REF!</definedName>
    <definedName name="BTyld98" localSheetId="6">#REF!</definedName>
    <definedName name="BTyld98" localSheetId="11">#REF!</definedName>
    <definedName name="BTyld98">#REF!</definedName>
    <definedName name="BU" localSheetId="6">#REF!</definedName>
    <definedName name="BU" localSheetId="11">#REF!</definedName>
    <definedName name="BU">#REF!</definedName>
    <definedName name="BU_10000" localSheetId="6">#REF!</definedName>
    <definedName name="BU_10000" localSheetId="11">#REF!</definedName>
    <definedName name="BU_10000">#REF!</definedName>
    <definedName name="BU_30000" localSheetId="6">#REF!</definedName>
    <definedName name="BU_30000" localSheetId="11">#REF!</definedName>
    <definedName name="BU_30000">#REF!</definedName>
    <definedName name="BU_41000" localSheetId="6">#REF!</definedName>
    <definedName name="BU_41000" localSheetId="11">#REF!</definedName>
    <definedName name="BU_41000">#REF!</definedName>
    <definedName name="BU0" localSheetId="6">#REF!</definedName>
    <definedName name="BU0" localSheetId="11">#REF!</definedName>
    <definedName name="BU0">#REF!</definedName>
    <definedName name="BUA" localSheetId="6">#REF!</definedName>
    <definedName name="BUA" localSheetId="11">#REF!</definedName>
    <definedName name="BUA">#REF!</definedName>
    <definedName name="BUD" localSheetId="37">#REF!</definedName>
    <definedName name="BUD" localSheetId="23">#REF!</definedName>
    <definedName name="BUD" localSheetId="6">#REF!</definedName>
    <definedName name="BUD" localSheetId="11">#REF!</definedName>
    <definedName name="BUD">#REF!</definedName>
    <definedName name="BUD_CURAE" localSheetId="6">#REF!</definedName>
    <definedName name="BUD_CURAE" localSheetId="11">#REF!</definedName>
    <definedName name="BUD_CURAE">#REF!</definedName>
    <definedName name="BUD_CURCC" localSheetId="6">#REF!</definedName>
    <definedName name="BUD_CURCC" localSheetId="11">#REF!</definedName>
    <definedName name="BUD_CURCC">#REF!</definedName>
    <definedName name="BUD_CURCF" localSheetId="6">#REF!</definedName>
    <definedName name="BUD_CURCF" localSheetId="11">#REF!</definedName>
    <definedName name="BUD_CURCF">#REF!</definedName>
    <definedName name="BUD_CURCVC" localSheetId="6">#REF!</definedName>
    <definedName name="BUD_CURCVC" localSheetId="11">#REF!</definedName>
    <definedName name="BUD_CURCVC">#REF!</definedName>
    <definedName name="BUD_CURFE" localSheetId="6">#REF!</definedName>
    <definedName name="BUD_CURFE" localSheetId="11">#REF!</definedName>
    <definedName name="BUD_CURFE">#REF!</definedName>
    <definedName name="BUD_CURPCV" localSheetId="6">#REF!</definedName>
    <definedName name="BUD_CURPCV" localSheetId="11">#REF!</definedName>
    <definedName name="BUD_CURPCV">#REF!</definedName>
    <definedName name="BUD_CURSME" localSheetId="6">#REF!</definedName>
    <definedName name="BUD_CURSME" localSheetId="11">#REF!</definedName>
    <definedName name="BUD_CURSME">#REF!</definedName>
    <definedName name="BUD_NO" localSheetId="37">#REF!</definedName>
    <definedName name="BUD_NO" localSheetId="23">#REF!</definedName>
    <definedName name="BUD_NO" localSheetId="6">#REF!</definedName>
    <definedName name="BUD_NO" localSheetId="11">#REF!</definedName>
    <definedName name="BUD_NO">#REF!</definedName>
    <definedName name="BUD_NO1" localSheetId="37">#REF!</definedName>
    <definedName name="BUD_NO1" localSheetId="23">#REF!</definedName>
    <definedName name="BUD_NO1" localSheetId="6">#REF!</definedName>
    <definedName name="BUD_NO1" localSheetId="11">#REF!</definedName>
    <definedName name="BUD_NO1">#REF!</definedName>
    <definedName name="BUDAPREMP" localSheetId="37">#REF!</definedName>
    <definedName name="BUDAPREMP" localSheetId="23">#REF!</definedName>
    <definedName name="BUDAPREMP" localSheetId="6">#REF!</definedName>
    <definedName name="BUDAPREMP" localSheetId="11">#REF!</definedName>
    <definedName name="BUDAPREMP">#REF!</definedName>
    <definedName name="BUDAPRP1" localSheetId="37">#REF!</definedName>
    <definedName name="BUDAPRP1" localSheetId="23">#REF!</definedName>
    <definedName name="BUDAPRP1" localSheetId="6">#REF!</definedName>
    <definedName name="BUDAPRP1" localSheetId="11">#REF!</definedName>
    <definedName name="BUDAPRP1">#REF!</definedName>
    <definedName name="BUDAPRP2" localSheetId="37">#REF!</definedName>
    <definedName name="BUDAPRP2" localSheetId="23">#REF!</definedName>
    <definedName name="BUDAPRP2" localSheetId="6">#REF!</definedName>
    <definedName name="BUDAPRP2" localSheetId="11">#REF!</definedName>
    <definedName name="BUDAPRP2">#REF!</definedName>
    <definedName name="BUDAPRP3" localSheetId="37">#REF!</definedName>
    <definedName name="BUDAPRP3" localSheetId="23">#REF!</definedName>
    <definedName name="BUDAPRP3" localSheetId="6">#REF!</definedName>
    <definedName name="BUDAPRP3" localSheetId="11">#REF!</definedName>
    <definedName name="BUDAPRP3">#REF!</definedName>
    <definedName name="BUDAPRP4" localSheetId="37">#REF!</definedName>
    <definedName name="BUDAPRP4" localSheetId="23">#REF!</definedName>
    <definedName name="BUDAPRP4" localSheetId="6">#REF!</definedName>
    <definedName name="BUDAPRP4" localSheetId="11">#REF!</definedName>
    <definedName name="BUDAPRP4">#REF!</definedName>
    <definedName name="BUDAPRP5" localSheetId="37">#REF!</definedName>
    <definedName name="BUDAPRP5" localSheetId="23">#REF!</definedName>
    <definedName name="BUDAPRP5" localSheetId="6">#REF!</definedName>
    <definedName name="BUDAPRP5" localSheetId="11">#REF!</definedName>
    <definedName name="BUDAPRP5">#REF!</definedName>
    <definedName name="BUDAPRP6" localSheetId="37">#REF!</definedName>
    <definedName name="BUDAPRP6" localSheetId="23">#REF!</definedName>
    <definedName name="BUDAPRP6" localSheetId="6">#REF!</definedName>
    <definedName name="BUDAPRP6" localSheetId="11">#REF!</definedName>
    <definedName name="BUDAPRP6">#REF!</definedName>
    <definedName name="BUDAPRP7" localSheetId="37">#REF!</definedName>
    <definedName name="BUDAPRP7" localSheetId="23">#REF!</definedName>
    <definedName name="BUDAPRP7" localSheetId="6">#REF!</definedName>
    <definedName name="BUDAPRP7" localSheetId="11">#REF!</definedName>
    <definedName name="BUDAPRP7">#REF!</definedName>
    <definedName name="BUDAPRP8" localSheetId="37">#REF!</definedName>
    <definedName name="BUDAPRP8" localSheetId="23">#REF!</definedName>
    <definedName name="BUDAPRP8" localSheetId="6">#REF!</definedName>
    <definedName name="BUDAPRP8" localSheetId="11">#REF!</definedName>
    <definedName name="BUDAPRP8">#REF!</definedName>
    <definedName name="BUDAPRP9" localSheetId="37">#REF!</definedName>
    <definedName name="BUDAPRP9" localSheetId="23">#REF!</definedName>
    <definedName name="BUDAPRP9" localSheetId="6">#REF!</definedName>
    <definedName name="BUDAPRP9" localSheetId="11">#REF!</definedName>
    <definedName name="BUDAPRP9">#REF!</definedName>
    <definedName name="BUDAPRWC" localSheetId="37">#REF!</definedName>
    <definedName name="BUDAPRWC" localSheetId="23">#REF!</definedName>
    <definedName name="BUDAPRWC" localSheetId="6">#REF!</definedName>
    <definedName name="BUDAPRWC" localSheetId="11">#REF!</definedName>
    <definedName name="BUDAPRWC">#REF!</definedName>
    <definedName name="BUDAUGEMP" localSheetId="37">#REF!</definedName>
    <definedName name="BUDAUGEMP" localSheetId="23">#REF!</definedName>
    <definedName name="BUDAUGEMP" localSheetId="6">#REF!</definedName>
    <definedName name="BUDAUGEMP" localSheetId="11">#REF!</definedName>
    <definedName name="BUDAUGEMP">#REF!</definedName>
    <definedName name="BUDAUGP1" localSheetId="37">#REF!</definedName>
    <definedName name="BUDAUGP1" localSheetId="23">#REF!</definedName>
    <definedName name="BUDAUGP1" localSheetId="6">#REF!</definedName>
    <definedName name="BUDAUGP1" localSheetId="11">#REF!</definedName>
    <definedName name="BUDAUGP1">#REF!</definedName>
    <definedName name="BUDAUGP2" localSheetId="37">#REF!</definedName>
    <definedName name="BUDAUGP2" localSheetId="23">#REF!</definedName>
    <definedName name="BUDAUGP2" localSheetId="6">#REF!</definedName>
    <definedName name="BUDAUGP2" localSheetId="11">#REF!</definedName>
    <definedName name="BUDAUGP2">#REF!</definedName>
    <definedName name="BUDAUGP3" localSheetId="37">#REF!</definedName>
    <definedName name="BUDAUGP3" localSheetId="23">#REF!</definedName>
    <definedName name="BUDAUGP3" localSheetId="6">#REF!</definedName>
    <definedName name="BUDAUGP3" localSheetId="11">#REF!</definedName>
    <definedName name="BUDAUGP3">#REF!</definedName>
    <definedName name="BUDAUGP4" localSheetId="37">#REF!</definedName>
    <definedName name="BUDAUGP4" localSheetId="23">#REF!</definedName>
    <definedName name="BUDAUGP4" localSheetId="6">#REF!</definedName>
    <definedName name="BUDAUGP4" localSheetId="11">#REF!</definedName>
    <definedName name="BUDAUGP4">#REF!</definedName>
    <definedName name="BUDAUGP5" localSheetId="37">#REF!</definedName>
    <definedName name="BUDAUGP5" localSheetId="23">#REF!</definedName>
    <definedName name="BUDAUGP5" localSheetId="6">#REF!</definedName>
    <definedName name="BUDAUGP5" localSheetId="11">#REF!</definedName>
    <definedName name="BUDAUGP5">#REF!</definedName>
    <definedName name="BUDAUGP6" localSheetId="37">#REF!</definedName>
    <definedName name="BUDAUGP6" localSheetId="23">#REF!</definedName>
    <definedName name="BUDAUGP6" localSheetId="6">#REF!</definedName>
    <definedName name="BUDAUGP6" localSheetId="11">#REF!</definedName>
    <definedName name="BUDAUGP6">#REF!</definedName>
    <definedName name="BUDAUGP7" localSheetId="37">#REF!</definedName>
    <definedName name="BUDAUGP7" localSheetId="23">#REF!</definedName>
    <definedName name="BUDAUGP7" localSheetId="6">#REF!</definedName>
    <definedName name="BUDAUGP7" localSheetId="11">#REF!</definedName>
    <definedName name="BUDAUGP7">#REF!</definedName>
    <definedName name="BUDAUGP8" localSheetId="37">#REF!</definedName>
    <definedName name="BUDAUGP8" localSheetId="23">#REF!</definedName>
    <definedName name="BUDAUGP8" localSheetId="6">#REF!</definedName>
    <definedName name="BUDAUGP8" localSheetId="11">#REF!</definedName>
    <definedName name="BUDAUGP8">#REF!</definedName>
    <definedName name="BUDAUGP9" localSheetId="37">#REF!</definedName>
    <definedName name="BUDAUGP9" localSheetId="23">#REF!</definedName>
    <definedName name="BUDAUGP9" localSheetId="6">#REF!</definedName>
    <definedName name="BUDAUGP9" localSheetId="11">#REF!</definedName>
    <definedName name="BUDAUGP9">#REF!</definedName>
    <definedName name="BUDAUGWC" localSheetId="37">#REF!</definedName>
    <definedName name="BUDAUGWC" localSheetId="23">#REF!</definedName>
    <definedName name="BUDAUGWC" localSheetId="6">#REF!</definedName>
    <definedName name="BUDAUGWC" localSheetId="11">#REF!</definedName>
    <definedName name="BUDAUGWC">#REF!</definedName>
    <definedName name="BUDCOMDECP4" localSheetId="37">#REF!</definedName>
    <definedName name="BUDCOMDECP4" localSheetId="23">#REF!</definedName>
    <definedName name="BUDCOMDECP4" localSheetId="6">#REF!</definedName>
    <definedName name="BUDCOMDECP4" localSheetId="11">#REF!</definedName>
    <definedName name="BUDCOMDECP4">#REF!</definedName>
    <definedName name="BUDCUMAPRP1" localSheetId="37">#REF!</definedName>
    <definedName name="BUDCUMAPRP1" localSheetId="23">#REF!</definedName>
    <definedName name="BUDCUMAPRP1" localSheetId="6">#REF!</definedName>
    <definedName name="BUDCUMAPRP1" localSheetId="11">#REF!</definedName>
    <definedName name="BUDCUMAPRP1">#REF!</definedName>
    <definedName name="BUDCUMAPRP2" localSheetId="37">#REF!</definedName>
    <definedName name="BUDCUMAPRP2" localSheetId="23">#REF!</definedName>
    <definedName name="BUDCUMAPRP2" localSheetId="6">#REF!</definedName>
    <definedName name="BUDCUMAPRP2" localSheetId="11">#REF!</definedName>
    <definedName name="BUDCUMAPRP2">#REF!</definedName>
    <definedName name="BUDCUMAPRP3" localSheetId="37">#REF!</definedName>
    <definedName name="BUDCUMAPRP3" localSheetId="23">#REF!</definedName>
    <definedName name="BUDCUMAPRP3" localSheetId="6">#REF!</definedName>
    <definedName name="BUDCUMAPRP3" localSheetId="11">#REF!</definedName>
    <definedName name="BUDCUMAPRP3">#REF!</definedName>
    <definedName name="BUDCUMAPRP4" localSheetId="37">#REF!</definedName>
    <definedName name="BUDCUMAPRP4" localSheetId="23">#REF!</definedName>
    <definedName name="BUDCUMAPRP4" localSheetId="6">#REF!</definedName>
    <definedName name="BUDCUMAPRP4" localSheetId="11">#REF!</definedName>
    <definedName name="BUDCUMAPRP4">#REF!</definedName>
    <definedName name="BUDCUMAPRP5" localSheetId="37">#REF!</definedName>
    <definedName name="BUDCUMAPRP5" localSheetId="23">#REF!</definedName>
    <definedName name="BUDCUMAPRP5" localSheetId="6">#REF!</definedName>
    <definedName name="BUDCUMAPRP5" localSheetId="11">#REF!</definedName>
    <definedName name="BUDCUMAPRP5">#REF!</definedName>
    <definedName name="BUDCUMAPRP6" localSheetId="37">#REF!</definedName>
    <definedName name="BUDCUMAPRP6" localSheetId="23">#REF!</definedName>
    <definedName name="BUDCUMAPRP6" localSheetId="6">#REF!</definedName>
    <definedName name="BUDCUMAPRP6" localSheetId="11">#REF!</definedName>
    <definedName name="BUDCUMAPRP6">#REF!</definedName>
    <definedName name="BUDCUMAPRP9" localSheetId="37">#REF!</definedName>
    <definedName name="BUDCUMAPRP9" localSheetId="23">#REF!</definedName>
    <definedName name="BUDCUMAPRP9" localSheetId="6">#REF!</definedName>
    <definedName name="BUDCUMAPRP9" localSheetId="11">#REF!</definedName>
    <definedName name="BUDCUMAPRP9">#REF!</definedName>
    <definedName name="BUDCUMAUGP1" localSheetId="37">#REF!</definedName>
    <definedName name="BUDCUMAUGP1" localSheetId="23">#REF!</definedName>
    <definedName name="BUDCUMAUGP1" localSheetId="6">#REF!</definedName>
    <definedName name="BUDCUMAUGP1" localSheetId="11">#REF!</definedName>
    <definedName name="BUDCUMAUGP1">#REF!</definedName>
    <definedName name="BUDCUMAUGP2" localSheetId="37">#REF!</definedName>
    <definedName name="BUDCUMAUGP2" localSheetId="23">#REF!</definedName>
    <definedName name="BUDCUMAUGP2" localSheetId="6">#REF!</definedName>
    <definedName name="BUDCUMAUGP2" localSheetId="11">#REF!</definedName>
    <definedName name="BUDCUMAUGP2">#REF!</definedName>
    <definedName name="BUDCUMAUGP3" localSheetId="37">#REF!</definedName>
    <definedName name="BUDCUMAUGP3" localSheetId="23">#REF!</definedName>
    <definedName name="BUDCUMAUGP3" localSheetId="6">#REF!</definedName>
    <definedName name="BUDCUMAUGP3" localSheetId="11">#REF!</definedName>
    <definedName name="BUDCUMAUGP3">#REF!</definedName>
    <definedName name="BUDCUMAUGP4" localSheetId="37">#REF!</definedName>
    <definedName name="BUDCUMAUGP4" localSheetId="23">#REF!</definedName>
    <definedName name="BUDCUMAUGP4" localSheetId="6">#REF!</definedName>
    <definedName name="BUDCUMAUGP4" localSheetId="11">#REF!</definedName>
    <definedName name="BUDCUMAUGP4">#REF!</definedName>
    <definedName name="BUDCUMAUGP5" localSheetId="37">#REF!</definedName>
    <definedName name="BUDCUMAUGP5" localSheetId="23">#REF!</definedName>
    <definedName name="BUDCUMAUGP5" localSheetId="6">#REF!</definedName>
    <definedName name="BUDCUMAUGP5" localSheetId="11">#REF!</definedName>
    <definedName name="BUDCUMAUGP5">#REF!</definedName>
    <definedName name="BUDCUMAUGP6" localSheetId="37">#REF!</definedName>
    <definedName name="BUDCUMAUGP6" localSheetId="23">#REF!</definedName>
    <definedName name="BUDCUMAUGP6" localSheetId="6">#REF!</definedName>
    <definedName name="BUDCUMAUGP6" localSheetId="11">#REF!</definedName>
    <definedName name="BUDCUMAUGP6">#REF!</definedName>
    <definedName name="BUDCUMAUGP9" localSheetId="37">#REF!</definedName>
    <definedName name="BUDCUMAUGP9" localSheetId="23">#REF!</definedName>
    <definedName name="BUDCUMAUGP9" localSheetId="6">#REF!</definedName>
    <definedName name="BUDCUMAUGP9" localSheetId="11">#REF!</definedName>
    <definedName name="BUDCUMAUGP9">#REF!</definedName>
    <definedName name="BUDCUMDECP1" localSheetId="37">#REF!</definedName>
    <definedName name="BUDCUMDECP1" localSheetId="23">#REF!</definedName>
    <definedName name="BUDCUMDECP1" localSheetId="6">#REF!</definedName>
    <definedName name="BUDCUMDECP1" localSheetId="11">#REF!</definedName>
    <definedName name="BUDCUMDECP1">#REF!</definedName>
    <definedName name="BUDCUMDECP2" localSheetId="37">#REF!</definedName>
    <definedName name="BUDCUMDECP2" localSheetId="23">#REF!</definedName>
    <definedName name="BUDCUMDECP2" localSheetId="6">#REF!</definedName>
    <definedName name="BUDCUMDECP2" localSheetId="11">#REF!</definedName>
    <definedName name="BUDCUMDECP2">#REF!</definedName>
    <definedName name="BUDCUMDECP3" localSheetId="37">#REF!</definedName>
    <definedName name="BUDCUMDECP3" localSheetId="23">#REF!</definedName>
    <definedName name="BUDCUMDECP3" localSheetId="6">#REF!</definedName>
    <definedName name="BUDCUMDECP3" localSheetId="11">#REF!</definedName>
    <definedName name="BUDCUMDECP3">#REF!</definedName>
    <definedName name="BUDCUMDECP4" localSheetId="37">#REF!</definedName>
    <definedName name="BUDCUMDECP4" localSheetId="23">#REF!</definedName>
    <definedName name="BUDCUMDECP4" localSheetId="6">#REF!</definedName>
    <definedName name="BUDCUMDECP4" localSheetId="11">#REF!</definedName>
    <definedName name="BUDCUMDECP4">#REF!</definedName>
    <definedName name="BUDCUMDECP5" localSheetId="37">#REF!</definedName>
    <definedName name="BUDCUMDECP5" localSheetId="23">#REF!</definedName>
    <definedName name="BUDCUMDECP5" localSheetId="6">#REF!</definedName>
    <definedName name="BUDCUMDECP5" localSheetId="11">#REF!</definedName>
    <definedName name="BUDCUMDECP5">#REF!</definedName>
    <definedName name="BUDCUMDECP6" localSheetId="37">#REF!</definedName>
    <definedName name="BUDCUMDECP6" localSheetId="23">#REF!</definedName>
    <definedName name="BUDCUMDECP6" localSheetId="6">#REF!</definedName>
    <definedName name="BUDCUMDECP6" localSheetId="11">#REF!</definedName>
    <definedName name="BUDCUMDECP6">#REF!</definedName>
    <definedName name="BUDCUMDECP9" localSheetId="37">#REF!</definedName>
    <definedName name="BUDCUMDECP9" localSheetId="23">#REF!</definedName>
    <definedName name="BUDCUMDECP9" localSheetId="6">#REF!</definedName>
    <definedName name="BUDCUMDECP9" localSheetId="11">#REF!</definedName>
    <definedName name="BUDCUMDECP9">#REF!</definedName>
    <definedName name="BUDCUMFEBP1" localSheetId="37">#REF!</definedName>
    <definedName name="BUDCUMFEBP1" localSheetId="23">#REF!</definedName>
    <definedName name="BUDCUMFEBP1" localSheetId="6">#REF!</definedName>
    <definedName name="BUDCUMFEBP1" localSheetId="11">#REF!</definedName>
    <definedName name="BUDCUMFEBP1">#REF!</definedName>
    <definedName name="BUDCUMFEBP2" localSheetId="37">#REF!</definedName>
    <definedName name="BUDCUMFEBP2" localSheetId="23">#REF!</definedName>
    <definedName name="BUDCUMFEBP2" localSheetId="6">#REF!</definedName>
    <definedName name="BUDCUMFEBP2" localSheetId="11">#REF!</definedName>
    <definedName name="BUDCUMFEBP2">#REF!</definedName>
    <definedName name="BUDCUMFEBP3" localSheetId="37">#REF!</definedName>
    <definedName name="BUDCUMFEBP3" localSheetId="23">#REF!</definedName>
    <definedName name="BUDCUMFEBP3" localSheetId="6">#REF!</definedName>
    <definedName name="BUDCUMFEBP3" localSheetId="11">#REF!</definedName>
    <definedName name="BUDCUMFEBP3">#REF!</definedName>
    <definedName name="BUDCUMFEBP4" localSheetId="37">#REF!</definedName>
    <definedName name="BUDCUMFEBP4" localSheetId="23">#REF!</definedName>
    <definedName name="BUDCUMFEBP4" localSheetId="6">#REF!</definedName>
    <definedName name="BUDCUMFEBP4" localSheetId="11">#REF!</definedName>
    <definedName name="BUDCUMFEBP4">#REF!</definedName>
    <definedName name="BUDCUMFEBP5" localSheetId="37">#REF!</definedName>
    <definedName name="BUDCUMFEBP5" localSheetId="23">#REF!</definedName>
    <definedName name="BUDCUMFEBP5" localSheetId="6">#REF!</definedName>
    <definedName name="BUDCUMFEBP5" localSheetId="11">#REF!</definedName>
    <definedName name="BUDCUMFEBP5">#REF!</definedName>
    <definedName name="BUDCUMFEBP6" localSheetId="37">#REF!</definedName>
    <definedName name="BUDCUMFEBP6" localSheetId="23">#REF!</definedName>
    <definedName name="BUDCUMFEBP6" localSheetId="6">#REF!</definedName>
    <definedName name="BUDCUMFEBP6" localSheetId="11">#REF!</definedName>
    <definedName name="BUDCUMFEBP6">#REF!</definedName>
    <definedName name="BUDCUMFEBP9" localSheetId="37">#REF!</definedName>
    <definedName name="BUDCUMFEBP9" localSheetId="23">#REF!</definedName>
    <definedName name="BUDCUMFEBP9" localSheetId="6">#REF!</definedName>
    <definedName name="BUDCUMFEBP9" localSheetId="11">#REF!</definedName>
    <definedName name="BUDCUMFEBP9">#REF!</definedName>
    <definedName name="BUDCUMJANP1" localSheetId="37">#REF!</definedName>
    <definedName name="BUDCUMJANP1" localSheetId="23">#REF!</definedName>
    <definedName name="BUDCUMJANP1" localSheetId="6">#REF!</definedName>
    <definedName name="BUDCUMJANP1" localSheetId="11">#REF!</definedName>
    <definedName name="BUDCUMJANP1">#REF!</definedName>
    <definedName name="BUDCUMJANP2" localSheetId="37">#REF!</definedName>
    <definedName name="BUDCUMJANP2" localSheetId="23">#REF!</definedName>
    <definedName name="BUDCUMJANP2" localSheetId="6">#REF!</definedName>
    <definedName name="BUDCUMJANP2" localSheetId="11">#REF!</definedName>
    <definedName name="BUDCUMJANP2">#REF!</definedName>
    <definedName name="BUDCUMJANP3" localSheetId="37">#REF!</definedName>
    <definedName name="BUDCUMJANP3" localSheetId="23">#REF!</definedName>
    <definedName name="BUDCUMJANP3" localSheetId="6">#REF!</definedName>
    <definedName name="BUDCUMJANP3" localSheetId="11">#REF!</definedName>
    <definedName name="BUDCUMJANP3">#REF!</definedName>
    <definedName name="BUDCUMJANP4" localSheetId="37">#REF!</definedName>
    <definedName name="BUDCUMJANP4" localSheetId="23">#REF!</definedName>
    <definedName name="BUDCUMJANP4" localSheetId="6">#REF!</definedName>
    <definedName name="BUDCUMJANP4" localSheetId="11">#REF!</definedName>
    <definedName name="BUDCUMJANP4">#REF!</definedName>
    <definedName name="BUDCUMJANP5" localSheetId="37">#REF!</definedName>
    <definedName name="BUDCUMJANP5" localSheetId="23">#REF!</definedName>
    <definedName name="BUDCUMJANP5" localSheetId="6">#REF!</definedName>
    <definedName name="BUDCUMJANP5" localSheetId="11">#REF!</definedName>
    <definedName name="BUDCUMJANP5">#REF!</definedName>
    <definedName name="BUDCUMJANP6" localSheetId="37">#REF!</definedName>
    <definedName name="BUDCUMJANP6" localSheetId="23">#REF!</definedName>
    <definedName name="BUDCUMJANP6" localSheetId="6">#REF!</definedName>
    <definedName name="BUDCUMJANP6" localSheetId="11">#REF!</definedName>
    <definedName name="BUDCUMJANP6">#REF!</definedName>
    <definedName name="BUDCUMJANP9" localSheetId="37">#REF!</definedName>
    <definedName name="BUDCUMJANP9" localSheetId="23">#REF!</definedName>
    <definedName name="BUDCUMJANP9" localSheetId="6">#REF!</definedName>
    <definedName name="BUDCUMJANP9" localSheetId="11">#REF!</definedName>
    <definedName name="BUDCUMJANP9">#REF!</definedName>
    <definedName name="BUDCUMJULP1" localSheetId="37">#REF!</definedName>
    <definedName name="BUDCUMJULP1" localSheetId="23">#REF!</definedName>
    <definedName name="BUDCUMJULP1" localSheetId="6">#REF!</definedName>
    <definedName name="BUDCUMJULP1" localSheetId="11">#REF!</definedName>
    <definedName name="BUDCUMJULP1">#REF!</definedName>
    <definedName name="BUDCUMJULP2" localSheetId="37">#REF!</definedName>
    <definedName name="BUDCUMJULP2" localSheetId="23">#REF!</definedName>
    <definedName name="BUDCUMJULP2" localSheetId="6">#REF!</definedName>
    <definedName name="BUDCUMJULP2" localSheetId="11">#REF!</definedName>
    <definedName name="BUDCUMJULP2">#REF!</definedName>
    <definedName name="BUDCUMJULP3" localSheetId="37">#REF!</definedName>
    <definedName name="BUDCUMJULP3" localSheetId="23">#REF!</definedName>
    <definedName name="BUDCUMJULP3" localSheetId="6">#REF!</definedName>
    <definedName name="BUDCUMJULP3" localSheetId="11">#REF!</definedName>
    <definedName name="BUDCUMJULP3">#REF!</definedName>
    <definedName name="BUDCUMJULP4" localSheetId="37">#REF!</definedName>
    <definedName name="BUDCUMJULP4" localSheetId="23">#REF!</definedName>
    <definedName name="BUDCUMJULP4" localSheetId="6">#REF!</definedName>
    <definedName name="BUDCUMJULP4" localSheetId="11">#REF!</definedName>
    <definedName name="BUDCUMJULP4">#REF!</definedName>
    <definedName name="BUDCUMJULP5" localSheetId="37">#REF!</definedName>
    <definedName name="BUDCUMJULP5" localSheetId="23">#REF!</definedName>
    <definedName name="BUDCUMJULP5" localSheetId="6">#REF!</definedName>
    <definedName name="BUDCUMJULP5" localSheetId="11">#REF!</definedName>
    <definedName name="BUDCUMJULP5">#REF!</definedName>
    <definedName name="BUDCUMJULP6" localSheetId="37">#REF!</definedName>
    <definedName name="BUDCUMJULP6" localSheetId="23">#REF!</definedName>
    <definedName name="BUDCUMJULP6" localSheetId="6">#REF!</definedName>
    <definedName name="BUDCUMJULP6" localSheetId="11">#REF!</definedName>
    <definedName name="BUDCUMJULP6">#REF!</definedName>
    <definedName name="BUDCUMJULP9" localSheetId="37">#REF!</definedName>
    <definedName name="BUDCUMJULP9" localSheetId="23">#REF!</definedName>
    <definedName name="BUDCUMJULP9" localSheetId="6">#REF!</definedName>
    <definedName name="BUDCUMJULP9" localSheetId="11">#REF!</definedName>
    <definedName name="BUDCUMJULP9">#REF!</definedName>
    <definedName name="BUDCUMJUNP1" localSheetId="37">#REF!</definedName>
    <definedName name="BUDCUMJUNP1" localSheetId="23">#REF!</definedName>
    <definedName name="BUDCUMJUNP1" localSheetId="6">#REF!</definedName>
    <definedName name="BUDCUMJUNP1" localSheetId="11">#REF!</definedName>
    <definedName name="BUDCUMJUNP1">#REF!</definedName>
    <definedName name="BUDCUMJUNP2" localSheetId="37">#REF!</definedName>
    <definedName name="BUDCUMJUNP2" localSheetId="23">#REF!</definedName>
    <definedName name="BUDCUMJUNP2" localSheetId="6">#REF!</definedName>
    <definedName name="BUDCUMJUNP2" localSheetId="11">#REF!</definedName>
    <definedName name="BUDCUMJUNP2">#REF!</definedName>
    <definedName name="BUDCUMJUNP3" localSheetId="37">#REF!</definedName>
    <definedName name="BUDCUMJUNP3" localSheetId="23">#REF!</definedName>
    <definedName name="BUDCUMJUNP3" localSheetId="6">#REF!</definedName>
    <definedName name="BUDCUMJUNP3" localSheetId="11">#REF!</definedName>
    <definedName name="BUDCUMJUNP3">#REF!</definedName>
    <definedName name="BUDCUMJUNP4" localSheetId="37">#REF!</definedName>
    <definedName name="BUDCUMJUNP4" localSheetId="23">#REF!</definedName>
    <definedName name="BUDCUMJUNP4" localSheetId="6">#REF!</definedName>
    <definedName name="BUDCUMJUNP4" localSheetId="11">#REF!</definedName>
    <definedName name="BUDCUMJUNP4">#REF!</definedName>
    <definedName name="BUDCUMJUNP5" localSheetId="37">#REF!</definedName>
    <definedName name="BUDCUMJUNP5" localSheetId="23">#REF!</definedName>
    <definedName name="BUDCUMJUNP5" localSheetId="6">#REF!</definedName>
    <definedName name="BUDCUMJUNP5" localSheetId="11">#REF!</definedName>
    <definedName name="BUDCUMJUNP5">#REF!</definedName>
    <definedName name="BUDCUMJUNP6" localSheetId="37">#REF!</definedName>
    <definedName name="BUDCUMJUNP6" localSheetId="23">#REF!</definedName>
    <definedName name="BUDCUMJUNP6" localSheetId="6">#REF!</definedName>
    <definedName name="BUDCUMJUNP6" localSheetId="11">#REF!</definedName>
    <definedName name="BUDCUMJUNP6">#REF!</definedName>
    <definedName name="BUDCUMJUNP9" localSheetId="37">#REF!</definedName>
    <definedName name="BUDCUMJUNP9" localSheetId="23">#REF!</definedName>
    <definedName name="BUDCUMJUNP9" localSheetId="6">#REF!</definedName>
    <definedName name="BUDCUMJUNP9" localSheetId="11">#REF!</definedName>
    <definedName name="BUDCUMJUNP9">#REF!</definedName>
    <definedName name="BUDCUMMARP1" localSheetId="37">#REF!</definedName>
    <definedName name="BUDCUMMARP1" localSheetId="23">#REF!</definedName>
    <definedName name="BUDCUMMARP1" localSheetId="6">#REF!</definedName>
    <definedName name="BUDCUMMARP1" localSheetId="11">#REF!</definedName>
    <definedName name="BUDCUMMARP1">#REF!</definedName>
    <definedName name="BUDCUMMARP2" localSheetId="37">#REF!</definedName>
    <definedName name="BUDCUMMARP2" localSheetId="23">#REF!</definedName>
    <definedName name="BUDCUMMARP2" localSheetId="6">#REF!</definedName>
    <definedName name="BUDCUMMARP2" localSheetId="11">#REF!</definedName>
    <definedName name="BUDCUMMARP2">#REF!</definedName>
    <definedName name="BUDCUMMARP3" localSheetId="37">#REF!</definedName>
    <definedName name="BUDCUMMARP3" localSheetId="23">#REF!</definedName>
    <definedName name="BUDCUMMARP3" localSheetId="6">#REF!</definedName>
    <definedName name="BUDCUMMARP3" localSheetId="11">#REF!</definedName>
    <definedName name="BUDCUMMARP3">#REF!</definedName>
    <definedName name="BUDCUMMARP4" localSheetId="37">#REF!</definedName>
    <definedName name="BUDCUMMARP4" localSheetId="23">#REF!</definedName>
    <definedName name="BUDCUMMARP4" localSheetId="6">#REF!</definedName>
    <definedName name="BUDCUMMARP4" localSheetId="11">#REF!</definedName>
    <definedName name="BUDCUMMARP4">#REF!</definedName>
    <definedName name="BUDCUMMARP5" localSheetId="37">#REF!</definedName>
    <definedName name="BUDCUMMARP5" localSheetId="23">#REF!</definedName>
    <definedName name="BUDCUMMARP5" localSheetId="6">#REF!</definedName>
    <definedName name="BUDCUMMARP5" localSheetId="11">#REF!</definedName>
    <definedName name="BUDCUMMARP5">#REF!</definedName>
    <definedName name="BUDCUMMARP6" localSheetId="37">#REF!</definedName>
    <definedName name="BUDCUMMARP6" localSheetId="23">#REF!</definedName>
    <definedName name="BUDCUMMARP6" localSheetId="6">#REF!</definedName>
    <definedName name="BUDCUMMARP6" localSheetId="11">#REF!</definedName>
    <definedName name="BUDCUMMARP6">#REF!</definedName>
    <definedName name="BUDCUMMARP9" localSheetId="37">#REF!</definedName>
    <definedName name="BUDCUMMARP9" localSheetId="23">#REF!</definedName>
    <definedName name="BUDCUMMARP9" localSheetId="6">#REF!</definedName>
    <definedName name="BUDCUMMARP9" localSheetId="11">#REF!</definedName>
    <definedName name="BUDCUMMARP9">#REF!</definedName>
    <definedName name="BUDCUMMAYP1" localSheetId="37">#REF!</definedName>
    <definedName name="BUDCUMMAYP1" localSheetId="23">#REF!</definedName>
    <definedName name="BUDCUMMAYP1" localSheetId="6">#REF!</definedName>
    <definedName name="BUDCUMMAYP1" localSheetId="11">#REF!</definedName>
    <definedName name="BUDCUMMAYP1">#REF!</definedName>
    <definedName name="BUDCUMMAYP2" localSheetId="37">#REF!</definedName>
    <definedName name="BUDCUMMAYP2" localSheetId="23">#REF!</definedName>
    <definedName name="BUDCUMMAYP2" localSheetId="6">#REF!</definedName>
    <definedName name="BUDCUMMAYP2" localSheetId="11">#REF!</definedName>
    <definedName name="BUDCUMMAYP2">#REF!</definedName>
    <definedName name="BUDCUMMAYP3" localSheetId="37">#REF!</definedName>
    <definedName name="BUDCUMMAYP3" localSheetId="23">#REF!</definedName>
    <definedName name="BUDCUMMAYP3" localSheetId="6">#REF!</definedName>
    <definedName name="BUDCUMMAYP3" localSheetId="11">#REF!</definedName>
    <definedName name="BUDCUMMAYP3">#REF!</definedName>
    <definedName name="BUDCUMMAYP4" localSheetId="37">#REF!</definedName>
    <definedName name="BUDCUMMAYP4" localSheetId="23">#REF!</definedName>
    <definedName name="BUDCUMMAYP4" localSheetId="6">#REF!</definedName>
    <definedName name="BUDCUMMAYP4" localSheetId="11">#REF!</definedName>
    <definedName name="BUDCUMMAYP4">#REF!</definedName>
    <definedName name="BUDCUMMAYP5" localSheetId="37">#REF!</definedName>
    <definedName name="BUDCUMMAYP5" localSheetId="23">#REF!</definedName>
    <definedName name="BUDCUMMAYP5" localSheetId="6">#REF!</definedName>
    <definedName name="BUDCUMMAYP5" localSheetId="11">#REF!</definedName>
    <definedName name="BUDCUMMAYP5">#REF!</definedName>
    <definedName name="BUDCUMMAYP6" localSheetId="37">#REF!</definedName>
    <definedName name="BUDCUMMAYP6" localSheetId="23">#REF!</definedName>
    <definedName name="BUDCUMMAYP6" localSheetId="6">#REF!</definedName>
    <definedName name="BUDCUMMAYP6" localSheetId="11">#REF!</definedName>
    <definedName name="BUDCUMMAYP6">#REF!</definedName>
    <definedName name="BUDCUMMAYP9" localSheetId="37">#REF!</definedName>
    <definedName name="BUDCUMMAYP9" localSheetId="23">#REF!</definedName>
    <definedName name="BUDCUMMAYP9" localSheetId="6">#REF!</definedName>
    <definedName name="BUDCUMMAYP9" localSheetId="11">#REF!</definedName>
    <definedName name="BUDCUMMAYP9">#REF!</definedName>
    <definedName name="BUDCUMNOVP1" localSheetId="37">#REF!</definedName>
    <definedName name="BUDCUMNOVP1" localSheetId="23">#REF!</definedName>
    <definedName name="BUDCUMNOVP1" localSheetId="6">#REF!</definedName>
    <definedName name="BUDCUMNOVP1" localSheetId="11">#REF!</definedName>
    <definedName name="BUDCUMNOVP1">#REF!</definedName>
    <definedName name="BUDCUMNOVP2" localSheetId="37">#REF!</definedName>
    <definedName name="BUDCUMNOVP2" localSheetId="23">#REF!</definedName>
    <definedName name="BUDCUMNOVP2" localSheetId="6">#REF!</definedName>
    <definedName name="BUDCUMNOVP2" localSheetId="11">#REF!</definedName>
    <definedName name="BUDCUMNOVP2">#REF!</definedName>
    <definedName name="BUDCUMNOVP3" localSheetId="37">#REF!</definedName>
    <definedName name="BUDCUMNOVP3" localSheetId="23">#REF!</definedName>
    <definedName name="BUDCUMNOVP3" localSheetId="6">#REF!</definedName>
    <definedName name="BUDCUMNOVP3" localSheetId="11">#REF!</definedName>
    <definedName name="BUDCUMNOVP3">#REF!</definedName>
    <definedName name="BUDCUMNOVP4" localSheetId="37">#REF!</definedName>
    <definedName name="BUDCUMNOVP4" localSheetId="23">#REF!</definedName>
    <definedName name="BUDCUMNOVP4" localSheetId="6">#REF!</definedName>
    <definedName name="BUDCUMNOVP4" localSheetId="11">#REF!</definedName>
    <definedName name="BUDCUMNOVP4">#REF!</definedName>
    <definedName name="BUDCUMNOVP5" localSheetId="37">#REF!</definedName>
    <definedName name="BUDCUMNOVP5" localSheetId="23">#REF!</definedName>
    <definedName name="BUDCUMNOVP5" localSheetId="6">#REF!</definedName>
    <definedName name="BUDCUMNOVP5" localSheetId="11">#REF!</definedName>
    <definedName name="BUDCUMNOVP5">#REF!</definedName>
    <definedName name="BUDCUMNOVP6" localSheetId="37">#REF!</definedName>
    <definedName name="BUDCUMNOVP6" localSheetId="23">#REF!</definedName>
    <definedName name="BUDCUMNOVP6" localSheetId="6">#REF!</definedName>
    <definedName name="BUDCUMNOVP6" localSheetId="11">#REF!</definedName>
    <definedName name="BUDCUMNOVP6">#REF!</definedName>
    <definedName name="BUDCUMNOVP9" localSheetId="37">#REF!</definedName>
    <definedName name="BUDCUMNOVP9" localSheetId="23">#REF!</definedName>
    <definedName name="BUDCUMNOVP9" localSheetId="6">#REF!</definedName>
    <definedName name="BUDCUMNOVP9" localSheetId="11">#REF!</definedName>
    <definedName name="BUDCUMNOVP9">#REF!</definedName>
    <definedName name="BUDCUMOCTP1" localSheetId="37">#REF!</definedName>
    <definedName name="BUDCUMOCTP1" localSheetId="23">#REF!</definedName>
    <definedName name="BUDCUMOCTP1" localSheetId="6">#REF!</definedName>
    <definedName name="BUDCUMOCTP1" localSheetId="11">#REF!</definedName>
    <definedName name="BUDCUMOCTP1">#REF!</definedName>
    <definedName name="BUDCUMOCTP2" localSheetId="37">#REF!</definedName>
    <definedName name="BUDCUMOCTP2" localSheetId="23">#REF!</definedName>
    <definedName name="BUDCUMOCTP2" localSheetId="6">#REF!</definedName>
    <definedName name="BUDCUMOCTP2" localSheetId="11">#REF!</definedName>
    <definedName name="BUDCUMOCTP2">#REF!</definedName>
    <definedName name="BUDCUMOCTP3" localSheetId="37">#REF!</definedName>
    <definedName name="BUDCUMOCTP3" localSheetId="23">#REF!</definedName>
    <definedName name="BUDCUMOCTP3" localSheetId="6">#REF!</definedName>
    <definedName name="BUDCUMOCTP3" localSheetId="11">#REF!</definedName>
    <definedName name="BUDCUMOCTP3">#REF!</definedName>
    <definedName name="BUDCUMOCTP4" localSheetId="37">#REF!</definedName>
    <definedName name="BUDCUMOCTP4" localSheetId="23">#REF!</definedName>
    <definedName name="BUDCUMOCTP4" localSheetId="6">#REF!</definedName>
    <definedName name="BUDCUMOCTP4" localSheetId="11">#REF!</definedName>
    <definedName name="BUDCUMOCTP4">#REF!</definedName>
    <definedName name="BUDCUMOCTP5" localSheetId="37">#REF!</definedName>
    <definedName name="BUDCUMOCTP5" localSheetId="23">#REF!</definedName>
    <definedName name="BUDCUMOCTP5" localSheetId="6">#REF!</definedName>
    <definedName name="BUDCUMOCTP5" localSheetId="11">#REF!</definedName>
    <definedName name="BUDCUMOCTP5">#REF!</definedName>
    <definedName name="BUDCUMOCTP6" localSheetId="37">#REF!</definedName>
    <definedName name="BUDCUMOCTP6" localSheetId="23">#REF!</definedName>
    <definedName name="BUDCUMOCTP6" localSheetId="6">#REF!</definedName>
    <definedName name="BUDCUMOCTP6" localSheetId="11">#REF!</definedName>
    <definedName name="BUDCUMOCTP6">#REF!</definedName>
    <definedName name="BUDCUMOCTP9" localSheetId="37">#REF!</definedName>
    <definedName name="BUDCUMOCTP9" localSheetId="23">#REF!</definedName>
    <definedName name="BUDCUMOCTP9" localSheetId="6">#REF!</definedName>
    <definedName name="BUDCUMOCTP9" localSheetId="11">#REF!</definedName>
    <definedName name="BUDCUMOCTP9">#REF!</definedName>
    <definedName name="BUDCUMSEPP1" localSheetId="37">#REF!</definedName>
    <definedName name="BUDCUMSEPP1" localSheetId="23">#REF!</definedName>
    <definedName name="BUDCUMSEPP1" localSheetId="6">#REF!</definedName>
    <definedName name="BUDCUMSEPP1" localSheetId="11">#REF!</definedName>
    <definedName name="BUDCUMSEPP1">#REF!</definedName>
    <definedName name="BUDCUMSEPP2" localSheetId="37">#REF!</definedName>
    <definedName name="BUDCUMSEPP2" localSheetId="23">#REF!</definedName>
    <definedName name="BUDCUMSEPP2" localSheetId="6">#REF!</definedName>
    <definedName name="BUDCUMSEPP2" localSheetId="11">#REF!</definedName>
    <definedName name="BUDCUMSEPP2">#REF!</definedName>
    <definedName name="BUDCUMSEPP3" localSheetId="37">#REF!</definedName>
    <definedName name="BUDCUMSEPP3" localSheetId="23">#REF!</definedName>
    <definedName name="BUDCUMSEPP3" localSheetId="6">#REF!</definedName>
    <definedName name="BUDCUMSEPP3" localSheetId="11">#REF!</definedName>
    <definedName name="BUDCUMSEPP3">#REF!</definedName>
    <definedName name="BUDCUMSEPP4" localSheetId="37">#REF!</definedName>
    <definedName name="BUDCUMSEPP4" localSheetId="23">#REF!</definedName>
    <definedName name="BUDCUMSEPP4" localSheetId="6">#REF!</definedName>
    <definedName name="BUDCUMSEPP4" localSheetId="11">#REF!</definedName>
    <definedName name="BUDCUMSEPP4">#REF!</definedName>
    <definedName name="BUDCUMSEPP5" localSheetId="37">#REF!</definedName>
    <definedName name="BUDCUMSEPP5" localSheetId="23">#REF!</definedName>
    <definedName name="BUDCUMSEPP5" localSheetId="6">#REF!</definedName>
    <definedName name="BUDCUMSEPP5" localSheetId="11">#REF!</definedName>
    <definedName name="BUDCUMSEPP5">#REF!</definedName>
    <definedName name="BUDCUMSEPP6" localSheetId="37">#REF!</definedName>
    <definedName name="BUDCUMSEPP6" localSheetId="23">#REF!</definedName>
    <definedName name="BUDCUMSEPP6" localSheetId="6">#REF!</definedName>
    <definedName name="BUDCUMSEPP6" localSheetId="11">#REF!</definedName>
    <definedName name="BUDCUMSEPP6">#REF!</definedName>
    <definedName name="BUDCUMSEPP9" localSheetId="37">#REF!</definedName>
    <definedName name="BUDCUMSEPP9" localSheetId="23">#REF!</definedName>
    <definedName name="BUDCUMSEPP9" localSheetId="6">#REF!</definedName>
    <definedName name="BUDCUMSEPP9" localSheetId="11">#REF!</definedName>
    <definedName name="BUDCUMSEPP9">#REF!</definedName>
    <definedName name="BUDDECEMP" localSheetId="37">#REF!</definedName>
    <definedName name="BUDDECEMP" localSheetId="23">#REF!</definedName>
    <definedName name="BUDDECEMP" localSheetId="6">#REF!</definedName>
    <definedName name="BUDDECEMP" localSheetId="11">#REF!</definedName>
    <definedName name="BUDDECEMP">#REF!</definedName>
    <definedName name="BUDDECP1" localSheetId="37">#REF!</definedName>
    <definedName name="BUDDECP1" localSheetId="23">#REF!</definedName>
    <definedName name="BUDDECP1" localSheetId="6">#REF!</definedName>
    <definedName name="BUDDECP1" localSheetId="11">#REF!</definedName>
    <definedName name="BUDDECP1">#REF!</definedName>
    <definedName name="BUDDECP2" localSheetId="37">#REF!</definedName>
    <definedName name="BUDDECP2" localSheetId="23">#REF!</definedName>
    <definedName name="BUDDECP2" localSheetId="6">#REF!</definedName>
    <definedName name="BUDDECP2" localSheetId="11">#REF!</definedName>
    <definedName name="BUDDECP2">#REF!</definedName>
    <definedName name="BUDDECP3" localSheetId="37">#REF!</definedName>
    <definedName name="BUDDECP3" localSheetId="23">#REF!</definedName>
    <definedName name="BUDDECP3" localSheetId="6">#REF!</definedName>
    <definedName name="BUDDECP3" localSheetId="11">#REF!</definedName>
    <definedName name="BUDDECP3">#REF!</definedName>
    <definedName name="BUDDECP4" localSheetId="37">#REF!</definedName>
    <definedName name="BUDDECP4" localSheetId="23">#REF!</definedName>
    <definedName name="BUDDECP4" localSheetId="6">#REF!</definedName>
    <definedName name="BUDDECP4" localSheetId="11">#REF!</definedName>
    <definedName name="BUDDECP4">#REF!</definedName>
    <definedName name="BUDDECP5" localSheetId="37">#REF!</definedName>
    <definedName name="BUDDECP5" localSheetId="23">#REF!</definedName>
    <definedName name="BUDDECP5" localSheetId="6">#REF!</definedName>
    <definedName name="BUDDECP5" localSheetId="11">#REF!</definedName>
    <definedName name="BUDDECP5">#REF!</definedName>
    <definedName name="BUDDECP6" localSheetId="37">#REF!</definedName>
    <definedName name="BUDDECP6" localSheetId="23">#REF!</definedName>
    <definedName name="BUDDECP6" localSheetId="6">#REF!</definedName>
    <definedName name="BUDDECP6" localSheetId="11">#REF!</definedName>
    <definedName name="BUDDECP6">#REF!</definedName>
    <definedName name="BUDDECP7" localSheetId="37">#REF!</definedName>
    <definedName name="BUDDECP7" localSheetId="23">#REF!</definedName>
    <definedName name="BUDDECP7" localSheetId="6">#REF!</definedName>
    <definedName name="BUDDECP7" localSheetId="11">#REF!</definedName>
    <definedName name="BUDDECP7">#REF!</definedName>
    <definedName name="BUDDECP8" localSheetId="37">#REF!</definedName>
    <definedName name="BUDDECP8" localSheetId="23">#REF!</definedName>
    <definedName name="BUDDECP8" localSheetId="6">#REF!</definedName>
    <definedName name="BUDDECP8" localSheetId="11">#REF!</definedName>
    <definedName name="BUDDECP8">#REF!</definedName>
    <definedName name="BUDDECP9" localSheetId="37">#REF!</definedName>
    <definedName name="BUDDECP9" localSheetId="23">#REF!</definedName>
    <definedName name="BUDDECP9" localSheetId="6">#REF!</definedName>
    <definedName name="BUDDECP9" localSheetId="11">#REF!</definedName>
    <definedName name="BUDDECP9">#REF!</definedName>
    <definedName name="BUDDECWC" localSheetId="37">#REF!</definedName>
    <definedName name="BUDDECWC" localSheetId="23">#REF!</definedName>
    <definedName name="BUDDECWC" localSheetId="6">#REF!</definedName>
    <definedName name="BUDDECWC" localSheetId="11">#REF!</definedName>
    <definedName name="BUDDECWC">#REF!</definedName>
    <definedName name="BUDEMPMTH" localSheetId="37">#REF!</definedName>
    <definedName name="BUDEMPMTH" localSheetId="23">#REF!</definedName>
    <definedName name="BUDEMPMTH" localSheetId="6">#REF!</definedName>
    <definedName name="BUDEMPMTH" localSheetId="11">#REF!</definedName>
    <definedName name="BUDEMPMTH">#REF!</definedName>
    <definedName name="BUDEMPYTD" localSheetId="37">#REF!</definedName>
    <definedName name="BUDEMPYTD" localSheetId="23">#REF!</definedName>
    <definedName name="BUDEMPYTD" localSheetId="6">#REF!</definedName>
    <definedName name="BUDEMPYTD" localSheetId="11">#REF!</definedName>
    <definedName name="BUDEMPYTD">#REF!</definedName>
    <definedName name="BUDFEBEMP" localSheetId="37">#REF!</definedName>
    <definedName name="BUDFEBEMP" localSheetId="23">#REF!</definedName>
    <definedName name="BUDFEBEMP" localSheetId="6">#REF!</definedName>
    <definedName name="BUDFEBEMP" localSheetId="11">#REF!</definedName>
    <definedName name="BUDFEBEMP">#REF!</definedName>
    <definedName name="BUDFEBP1" localSheetId="37">#REF!</definedName>
    <definedName name="BUDFEBP1" localSheetId="23">#REF!</definedName>
    <definedName name="BUDFEBP1" localSheetId="6">#REF!</definedName>
    <definedName name="BUDFEBP1" localSheetId="11">#REF!</definedName>
    <definedName name="BUDFEBP1">#REF!</definedName>
    <definedName name="BUDFEBP2" localSheetId="37">#REF!</definedName>
    <definedName name="BUDFEBP2" localSheetId="23">#REF!</definedName>
    <definedName name="BUDFEBP2" localSheetId="6">#REF!</definedName>
    <definedName name="BUDFEBP2" localSheetId="11">#REF!</definedName>
    <definedName name="BUDFEBP2">#REF!</definedName>
    <definedName name="BUDFEBP3" localSheetId="37">#REF!</definedName>
    <definedName name="BUDFEBP3" localSheetId="23">#REF!</definedName>
    <definedName name="BUDFEBP3" localSheetId="6">#REF!</definedName>
    <definedName name="BUDFEBP3" localSheetId="11">#REF!</definedName>
    <definedName name="BUDFEBP3">#REF!</definedName>
    <definedName name="BUDFEBP4" localSheetId="37">#REF!</definedName>
    <definedName name="BUDFEBP4" localSheetId="23">#REF!</definedName>
    <definedName name="BUDFEBP4" localSheetId="6">#REF!</definedName>
    <definedName name="BUDFEBP4" localSheetId="11">#REF!</definedName>
    <definedName name="BUDFEBP4">#REF!</definedName>
    <definedName name="BUDFEBP5" localSheetId="37">#REF!</definedName>
    <definedName name="BUDFEBP5" localSheetId="23">#REF!</definedName>
    <definedName name="BUDFEBP5" localSheetId="6">#REF!</definedName>
    <definedName name="BUDFEBP5" localSheetId="11">#REF!</definedName>
    <definedName name="BUDFEBP5">#REF!</definedName>
    <definedName name="BUDFEBP6" localSheetId="37">#REF!</definedName>
    <definedName name="BUDFEBP6" localSheetId="23">#REF!</definedName>
    <definedName name="BUDFEBP6" localSheetId="6">#REF!</definedName>
    <definedName name="BUDFEBP6" localSheetId="11">#REF!</definedName>
    <definedName name="BUDFEBP6">#REF!</definedName>
    <definedName name="BUDFEBP7" localSheetId="37">#REF!</definedName>
    <definedName name="BUDFEBP7" localSheetId="23">#REF!</definedName>
    <definedName name="BUDFEBP7" localSheetId="6">#REF!</definedName>
    <definedName name="BUDFEBP7" localSheetId="11">#REF!</definedName>
    <definedName name="BUDFEBP7">#REF!</definedName>
    <definedName name="BUDFEBP8" localSheetId="37">#REF!</definedName>
    <definedName name="BUDFEBP8" localSheetId="23">#REF!</definedName>
    <definedName name="BUDFEBP8" localSheetId="6">#REF!</definedName>
    <definedName name="BUDFEBP8" localSheetId="11">#REF!</definedName>
    <definedName name="BUDFEBP8">#REF!</definedName>
    <definedName name="BUDFEBP9" localSheetId="37">#REF!</definedName>
    <definedName name="BUDFEBP9" localSheetId="23">#REF!</definedName>
    <definedName name="BUDFEBP9" localSheetId="6">#REF!</definedName>
    <definedName name="BUDFEBP9" localSheetId="11">#REF!</definedName>
    <definedName name="BUDFEBP9">#REF!</definedName>
    <definedName name="BUDFEBWC" localSheetId="37">#REF!</definedName>
    <definedName name="BUDFEBWC" localSheetId="23">#REF!</definedName>
    <definedName name="BUDFEBWC" localSheetId="6">#REF!</definedName>
    <definedName name="BUDFEBWC" localSheetId="11">#REF!</definedName>
    <definedName name="BUDFEBWC">#REF!</definedName>
    <definedName name="budg" localSheetId="37">#REF!</definedName>
    <definedName name="budg" localSheetId="23">#REF!</definedName>
    <definedName name="budg" localSheetId="6">#REF!</definedName>
    <definedName name="budg" localSheetId="11">#REF!</definedName>
    <definedName name="budg">#REF!</definedName>
    <definedName name="Budget" localSheetId="37">#REF!</definedName>
    <definedName name="Budget" localSheetId="23">#REF!</definedName>
    <definedName name="Budget" localSheetId="6">#REF!</definedName>
    <definedName name="Budget" localSheetId="11">#REF!</definedName>
    <definedName name="Budget">#REF!</definedName>
    <definedName name="BUDGET_____BMV" localSheetId="6">#REF!</definedName>
    <definedName name="BUDGET_____BMV" localSheetId="11">#REF!</definedName>
    <definedName name="BUDGET_____BMV">#REF!</definedName>
    <definedName name="BUDGET_MAJ" localSheetId="37">#REF!</definedName>
    <definedName name="BUDGET_MAJ" localSheetId="23">#REF!</definedName>
    <definedName name="BUDGET_MAJ" localSheetId="6">#REF!</definedName>
    <definedName name="BUDGET_MAJ" localSheetId="11">#REF!</definedName>
    <definedName name="BUDGET_MAJ">#REF!</definedName>
    <definedName name="Budget_Potential" localSheetId="37">#REF!</definedName>
    <definedName name="Budget_Potential" localSheetId="23">#REF!</definedName>
    <definedName name="Budget_Potential" localSheetId="6">#REF!</definedName>
    <definedName name="Budget_Potential" localSheetId="11">#REF!</definedName>
    <definedName name="Budget_Potential">#REF!</definedName>
    <definedName name="Budget01" localSheetId="6">#REF!</definedName>
    <definedName name="Budget01" localSheetId="11">#REF!</definedName>
    <definedName name="Budget01">#REF!</definedName>
    <definedName name="BudgetStart" localSheetId="37" hidden="1">#REF!</definedName>
    <definedName name="BudgetStart" localSheetId="23" hidden="1">#REF!</definedName>
    <definedName name="BudgetStart" localSheetId="6" hidden="1">#REF!</definedName>
    <definedName name="BudgetStart" localSheetId="11" hidden="1">#REF!</definedName>
    <definedName name="BudgetStart" hidden="1">#REF!</definedName>
    <definedName name="Budisov" hidden="1">{#N/A,#N/A,FALSE,"ERLBIL";#N/A,#N/A,FALSE,"ERLGUV"}</definedName>
    <definedName name="BUDJANEMP" localSheetId="37">#REF!</definedName>
    <definedName name="BUDJANEMP" localSheetId="23">#REF!</definedName>
    <definedName name="BUDJANEMP" localSheetId="6">#REF!</definedName>
    <definedName name="BUDJANEMP" localSheetId="11">#REF!</definedName>
    <definedName name="BUDJANEMP">#REF!</definedName>
    <definedName name="BUDJANP1" localSheetId="37">#REF!</definedName>
    <definedName name="BUDJANP1" localSheetId="23">#REF!</definedName>
    <definedName name="BUDJANP1" localSheetId="6">#REF!</definedName>
    <definedName name="BUDJANP1" localSheetId="11">#REF!</definedName>
    <definedName name="BUDJANP1">#REF!</definedName>
    <definedName name="BUDJANP2" localSheetId="37">#REF!</definedName>
    <definedName name="BUDJANP2" localSheetId="23">#REF!</definedName>
    <definedName name="BUDJANP2" localSheetId="6">#REF!</definedName>
    <definedName name="BUDJANP2" localSheetId="11">#REF!</definedName>
    <definedName name="BUDJANP2">#REF!</definedName>
    <definedName name="BUDJANP3" localSheetId="37">#REF!</definedName>
    <definedName name="BUDJANP3" localSheetId="23">#REF!</definedName>
    <definedName name="BUDJANP3" localSheetId="6">#REF!</definedName>
    <definedName name="BUDJANP3" localSheetId="11">#REF!</definedName>
    <definedName name="BUDJANP3">#REF!</definedName>
    <definedName name="BUDJANP4" localSheetId="37">#REF!</definedName>
    <definedName name="BUDJANP4" localSheetId="23">#REF!</definedName>
    <definedName name="BUDJANP4" localSheetId="6">#REF!</definedName>
    <definedName name="BUDJANP4" localSheetId="11">#REF!</definedName>
    <definedName name="BUDJANP4">#REF!</definedName>
    <definedName name="BUDJANP5" localSheetId="37">#REF!</definedName>
    <definedName name="BUDJANP5" localSheetId="23">#REF!</definedName>
    <definedName name="BUDJANP5" localSheetId="6">#REF!</definedName>
    <definedName name="BUDJANP5" localSheetId="11">#REF!</definedName>
    <definedName name="BUDJANP5">#REF!</definedName>
    <definedName name="BUDJANP6" localSheetId="37">#REF!</definedName>
    <definedName name="BUDJANP6" localSheetId="23">#REF!</definedName>
    <definedName name="BUDJANP6" localSheetId="6">#REF!</definedName>
    <definedName name="BUDJANP6" localSheetId="11">#REF!</definedName>
    <definedName name="BUDJANP6">#REF!</definedName>
    <definedName name="BUDJANP7" localSheetId="37">#REF!</definedName>
    <definedName name="BUDJANP7" localSheetId="23">#REF!</definedName>
    <definedName name="BUDJANP7" localSheetId="6">#REF!</definedName>
    <definedName name="BUDJANP7" localSheetId="11">#REF!</definedName>
    <definedName name="BUDJANP7">#REF!</definedName>
    <definedName name="BUDJANP8" localSheetId="37">#REF!</definedName>
    <definedName name="BUDJANP8" localSheetId="23">#REF!</definedName>
    <definedName name="BUDJANP8" localSheetId="6">#REF!</definedName>
    <definedName name="BUDJANP8" localSheetId="11">#REF!</definedName>
    <definedName name="BUDJANP8">#REF!</definedName>
    <definedName name="BUDJANP9" localSheetId="37">#REF!</definedName>
    <definedName name="BUDJANP9" localSheetId="23">#REF!</definedName>
    <definedName name="BUDJANP9" localSheetId="6">#REF!</definedName>
    <definedName name="BUDJANP9" localSheetId="11">#REF!</definedName>
    <definedName name="BUDJANP9">#REF!</definedName>
    <definedName name="BUDJANWC" localSheetId="37">#REF!</definedName>
    <definedName name="BUDJANWC" localSheetId="23">#REF!</definedName>
    <definedName name="BUDJANWC" localSheetId="6">#REF!</definedName>
    <definedName name="BUDJANWC" localSheetId="11">#REF!</definedName>
    <definedName name="BUDJANWC">#REF!</definedName>
    <definedName name="BUDJULEMP" localSheetId="37">#REF!</definedName>
    <definedName name="BUDJULEMP" localSheetId="23">#REF!</definedName>
    <definedName name="BUDJULEMP" localSheetId="6">#REF!</definedName>
    <definedName name="BUDJULEMP" localSheetId="11">#REF!</definedName>
    <definedName name="BUDJULEMP">#REF!</definedName>
    <definedName name="BUDJULP1" localSheetId="37">#REF!</definedName>
    <definedName name="BUDJULP1" localSheetId="23">#REF!</definedName>
    <definedName name="BUDJULP1" localSheetId="6">#REF!</definedName>
    <definedName name="BUDJULP1" localSheetId="11">#REF!</definedName>
    <definedName name="BUDJULP1">#REF!</definedName>
    <definedName name="BUDJULP2" localSheetId="37">#REF!</definedName>
    <definedName name="BUDJULP2" localSheetId="23">#REF!</definedName>
    <definedName name="BUDJULP2" localSheetId="6">#REF!</definedName>
    <definedName name="BUDJULP2" localSheetId="11">#REF!</definedName>
    <definedName name="BUDJULP2">#REF!</definedName>
    <definedName name="BUDJULP3" localSheetId="37">#REF!</definedName>
    <definedName name="BUDJULP3" localSheetId="23">#REF!</definedName>
    <definedName name="BUDJULP3" localSheetId="6">#REF!</definedName>
    <definedName name="BUDJULP3" localSheetId="11">#REF!</definedName>
    <definedName name="BUDJULP3">#REF!</definedName>
    <definedName name="BUDJULP4" localSheetId="37">#REF!</definedName>
    <definedName name="BUDJULP4" localSheetId="23">#REF!</definedName>
    <definedName name="BUDJULP4" localSheetId="6">#REF!</definedName>
    <definedName name="BUDJULP4" localSheetId="11">#REF!</definedName>
    <definedName name="BUDJULP4">#REF!</definedName>
    <definedName name="BUDJULP5" localSheetId="37">#REF!</definedName>
    <definedName name="BUDJULP5" localSheetId="23">#REF!</definedName>
    <definedName name="BUDJULP5" localSheetId="6">#REF!</definedName>
    <definedName name="BUDJULP5" localSheetId="11">#REF!</definedName>
    <definedName name="BUDJULP5">#REF!</definedName>
    <definedName name="BUDJULP6" localSheetId="37">#REF!</definedName>
    <definedName name="BUDJULP6" localSheetId="23">#REF!</definedName>
    <definedName name="BUDJULP6" localSheetId="6">#REF!</definedName>
    <definedName name="BUDJULP6" localSheetId="11">#REF!</definedName>
    <definedName name="BUDJULP6">#REF!</definedName>
    <definedName name="BUDJULP7" localSheetId="37">#REF!</definedName>
    <definedName name="BUDJULP7" localSheetId="23">#REF!</definedName>
    <definedName name="BUDJULP7" localSheetId="6">#REF!</definedName>
    <definedName name="BUDJULP7" localSheetId="11">#REF!</definedName>
    <definedName name="BUDJULP7">#REF!</definedName>
    <definedName name="BUDJULP8" localSheetId="37">#REF!</definedName>
    <definedName name="BUDJULP8" localSheetId="23">#REF!</definedName>
    <definedName name="BUDJULP8" localSheetId="6">#REF!</definedName>
    <definedName name="BUDJULP8" localSheetId="11">#REF!</definedName>
    <definedName name="BUDJULP8">#REF!</definedName>
    <definedName name="BUDJULP9" localSheetId="37">#REF!</definedName>
    <definedName name="BUDJULP9" localSheetId="23">#REF!</definedName>
    <definedName name="BUDJULP9" localSheetId="6">#REF!</definedName>
    <definedName name="BUDJULP9" localSheetId="11">#REF!</definedName>
    <definedName name="BUDJULP9">#REF!</definedName>
    <definedName name="BUDJULWC" localSheetId="37">#REF!</definedName>
    <definedName name="BUDJULWC" localSheetId="23">#REF!</definedName>
    <definedName name="BUDJULWC" localSheetId="6">#REF!</definedName>
    <definedName name="BUDJULWC" localSheetId="11">#REF!</definedName>
    <definedName name="BUDJULWC">#REF!</definedName>
    <definedName name="BUDJUNEMP" localSheetId="37">#REF!</definedName>
    <definedName name="BUDJUNEMP" localSheetId="23">#REF!</definedName>
    <definedName name="BUDJUNEMP" localSheetId="6">#REF!</definedName>
    <definedName name="BUDJUNEMP" localSheetId="11">#REF!</definedName>
    <definedName name="BUDJUNEMP">#REF!</definedName>
    <definedName name="BUDJUNP1" localSheetId="37">#REF!</definedName>
    <definedName name="BUDJUNP1" localSheetId="23">#REF!</definedName>
    <definedName name="BUDJUNP1" localSheetId="6">#REF!</definedName>
    <definedName name="BUDJUNP1" localSheetId="11">#REF!</definedName>
    <definedName name="BUDJUNP1">#REF!</definedName>
    <definedName name="BUDJUNP2" localSheetId="37">#REF!</definedName>
    <definedName name="BUDJUNP2" localSheetId="23">#REF!</definedName>
    <definedName name="BUDJUNP2" localSheetId="6">#REF!</definedName>
    <definedName name="BUDJUNP2" localSheetId="11">#REF!</definedName>
    <definedName name="BUDJUNP2">#REF!</definedName>
    <definedName name="BUDJUNP3" localSheetId="37">#REF!</definedName>
    <definedName name="BUDJUNP3" localSheetId="23">#REF!</definedName>
    <definedName name="BUDJUNP3" localSheetId="6">#REF!</definedName>
    <definedName name="BUDJUNP3" localSheetId="11">#REF!</definedName>
    <definedName name="BUDJUNP3">#REF!</definedName>
    <definedName name="BUDJUNP4" localSheetId="37">#REF!</definedName>
    <definedName name="BUDJUNP4" localSheetId="23">#REF!</definedName>
    <definedName name="BUDJUNP4" localSheetId="6">#REF!</definedName>
    <definedName name="BUDJUNP4" localSheetId="11">#REF!</definedName>
    <definedName name="BUDJUNP4">#REF!</definedName>
    <definedName name="BUDJUNP5" localSheetId="37">#REF!</definedName>
    <definedName name="BUDJUNP5" localSheetId="23">#REF!</definedName>
    <definedName name="BUDJUNP5" localSheetId="6">#REF!</definedName>
    <definedName name="BUDJUNP5" localSheetId="11">#REF!</definedName>
    <definedName name="BUDJUNP5">#REF!</definedName>
    <definedName name="BUDJUNP6" localSheetId="37">#REF!</definedName>
    <definedName name="BUDJUNP6" localSheetId="23">#REF!</definedName>
    <definedName name="BUDJUNP6" localSheetId="6">#REF!</definedName>
    <definedName name="BUDJUNP6" localSheetId="11">#REF!</definedName>
    <definedName name="BUDJUNP6">#REF!</definedName>
    <definedName name="BUDJUNP7" localSheetId="37">#REF!</definedName>
    <definedName name="BUDJUNP7" localSheetId="23">#REF!</definedName>
    <definedName name="BUDJUNP7" localSheetId="6">#REF!</definedName>
    <definedName name="BUDJUNP7" localSheetId="11">#REF!</definedName>
    <definedName name="BUDJUNP7">#REF!</definedName>
    <definedName name="BUDJUNP8" localSheetId="37">#REF!</definedName>
    <definedName name="BUDJUNP8" localSheetId="23">#REF!</definedName>
    <definedName name="BUDJUNP8" localSheetId="6">#REF!</definedName>
    <definedName name="BUDJUNP8" localSheetId="11">#REF!</definedName>
    <definedName name="BUDJUNP8">#REF!</definedName>
    <definedName name="BUDJUNP9" localSheetId="37">#REF!</definedName>
    <definedName name="BUDJUNP9" localSheetId="23">#REF!</definedName>
    <definedName name="BUDJUNP9" localSheetId="6">#REF!</definedName>
    <definedName name="BUDJUNP9" localSheetId="11">#REF!</definedName>
    <definedName name="BUDJUNP9">#REF!</definedName>
    <definedName name="BUDJUNWC" localSheetId="37">#REF!</definedName>
    <definedName name="BUDJUNWC" localSheetId="23">#REF!</definedName>
    <definedName name="BUDJUNWC" localSheetId="6">#REF!</definedName>
    <definedName name="BUDJUNWC" localSheetId="11">#REF!</definedName>
    <definedName name="BUDJUNWC">#REF!</definedName>
    <definedName name="budk" localSheetId="37">#REF!</definedName>
    <definedName name="budk" localSheetId="23">#REF!</definedName>
    <definedName name="budk" localSheetId="6">#REF!</definedName>
    <definedName name="budk" localSheetId="11">#REF!</definedName>
    <definedName name="budk">#REF!</definedName>
    <definedName name="budkg" localSheetId="37">#REF!</definedName>
    <definedName name="budkg" localSheetId="23">#REF!</definedName>
    <definedName name="budkg" localSheetId="6">#REF!</definedName>
    <definedName name="budkg" localSheetId="11">#REF!</definedName>
    <definedName name="budkg">#REF!</definedName>
    <definedName name="BUDMAREMP" localSheetId="37">#REF!</definedName>
    <definedName name="BUDMAREMP" localSheetId="23">#REF!</definedName>
    <definedName name="BUDMAREMP" localSheetId="6">#REF!</definedName>
    <definedName name="BUDMAREMP" localSheetId="11">#REF!</definedName>
    <definedName name="BUDMAREMP">#REF!</definedName>
    <definedName name="BUDMARP1" localSheetId="37">#REF!</definedName>
    <definedName name="BUDMARP1" localSheetId="23">#REF!</definedName>
    <definedName name="BUDMARP1" localSheetId="6">#REF!</definedName>
    <definedName name="BUDMARP1" localSheetId="11">#REF!</definedName>
    <definedName name="BUDMARP1">#REF!</definedName>
    <definedName name="BUDMARP2" localSheetId="37">#REF!</definedName>
    <definedName name="BUDMARP2" localSheetId="23">#REF!</definedName>
    <definedName name="BUDMARP2" localSheetId="6">#REF!</definedName>
    <definedName name="BUDMARP2" localSheetId="11">#REF!</definedName>
    <definedName name="BUDMARP2">#REF!</definedName>
    <definedName name="BUDMARP3" localSheetId="37">#REF!</definedName>
    <definedName name="BUDMARP3" localSheetId="23">#REF!</definedName>
    <definedName name="BUDMARP3" localSheetId="6">#REF!</definedName>
    <definedName name="BUDMARP3" localSheetId="11">#REF!</definedName>
    <definedName name="BUDMARP3">#REF!</definedName>
    <definedName name="BUDMARP4" localSheetId="37">#REF!</definedName>
    <definedName name="BUDMARP4" localSheetId="23">#REF!</definedName>
    <definedName name="BUDMARP4" localSheetId="6">#REF!</definedName>
    <definedName name="BUDMARP4" localSheetId="11">#REF!</definedName>
    <definedName name="BUDMARP4">#REF!</definedName>
    <definedName name="BUDMARP5" localSheetId="37">#REF!</definedName>
    <definedName name="BUDMARP5" localSheetId="23">#REF!</definedName>
    <definedName name="BUDMARP5" localSheetId="6">#REF!</definedName>
    <definedName name="BUDMARP5" localSheetId="11">#REF!</definedName>
    <definedName name="BUDMARP5">#REF!</definedName>
    <definedName name="BUDMARP6" localSheetId="37">#REF!</definedName>
    <definedName name="BUDMARP6" localSheetId="23">#REF!</definedName>
    <definedName name="BUDMARP6" localSheetId="6">#REF!</definedName>
    <definedName name="BUDMARP6" localSheetId="11">#REF!</definedName>
    <definedName name="BUDMARP6">#REF!</definedName>
    <definedName name="BUDMARP7" localSheetId="37">#REF!</definedName>
    <definedName name="BUDMARP7" localSheetId="23">#REF!</definedName>
    <definedName name="BUDMARP7" localSheetId="6">#REF!</definedName>
    <definedName name="BUDMARP7" localSheetId="11">#REF!</definedName>
    <definedName name="BUDMARP7">#REF!</definedName>
    <definedName name="BUDMARP8" localSheetId="37">#REF!</definedName>
    <definedName name="BUDMARP8" localSheetId="23">#REF!</definedName>
    <definedName name="BUDMARP8" localSheetId="6">#REF!</definedName>
    <definedName name="BUDMARP8" localSheetId="11">#REF!</definedName>
    <definedName name="BUDMARP8">#REF!</definedName>
    <definedName name="BUDMARP9" localSheetId="37">#REF!</definedName>
    <definedName name="BUDMARP9" localSheetId="23">#REF!</definedName>
    <definedName name="BUDMARP9" localSheetId="6">#REF!</definedName>
    <definedName name="BUDMARP9" localSheetId="11">#REF!</definedName>
    <definedName name="BUDMARP9">#REF!</definedName>
    <definedName name="BUDMARWC" localSheetId="37">#REF!</definedName>
    <definedName name="BUDMARWC" localSheetId="23">#REF!</definedName>
    <definedName name="BUDMARWC" localSheetId="6">#REF!</definedName>
    <definedName name="BUDMARWC" localSheetId="11">#REF!</definedName>
    <definedName name="BUDMARWC">#REF!</definedName>
    <definedName name="BUDMAYEMP" localSheetId="37">#REF!</definedName>
    <definedName name="BUDMAYEMP" localSheetId="23">#REF!</definedName>
    <definedName name="BUDMAYEMP" localSheetId="6">#REF!</definedName>
    <definedName name="BUDMAYEMP" localSheetId="11">#REF!</definedName>
    <definedName name="BUDMAYEMP">#REF!</definedName>
    <definedName name="BUDMAYP1" localSheetId="37">#REF!</definedName>
    <definedName name="BUDMAYP1" localSheetId="23">#REF!</definedName>
    <definedName name="BUDMAYP1" localSheetId="6">#REF!</definedName>
    <definedName name="BUDMAYP1" localSheetId="11">#REF!</definedName>
    <definedName name="BUDMAYP1">#REF!</definedName>
    <definedName name="BUDMAYP2" localSheetId="37">#REF!</definedName>
    <definedName name="BUDMAYP2" localSheetId="23">#REF!</definedName>
    <definedName name="BUDMAYP2" localSheetId="6">#REF!</definedName>
    <definedName name="BUDMAYP2" localSheetId="11">#REF!</definedName>
    <definedName name="BUDMAYP2">#REF!</definedName>
    <definedName name="BUDMAYP3" localSheetId="37">#REF!</definedName>
    <definedName name="BUDMAYP3" localSheetId="23">#REF!</definedName>
    <definedName name="BUDMAYP3" localSheetId="6">#REF!</definedName>
    <definedName name="BUDMAYP3" localSheetId="11">#REF!</definedName>
    <definedName name="BUDMAYP3">#REF!</definedName>
    <definedName name="BUDMAYP4" localSheetId="37">#REF!</definedName>
    <definedName name="BUDMAYP4" localSheetId="23">#REF!</definedName>
    <definedName name="BUDMAYP4" localSheetId="6">#REF!</definedName>
    <definedName name="BUDMAYP4" localSheetId="11">#REF!</definedName>
    <definedName name="BUDMAYP4">#REF!</definedName>
    <definedName name="BUDMAYP5" localSheetId="37">#REF!</definedName>
    <definedName name="BUDMAYP5" localSheetId="23">#REF!</definedName>
    <definedName name="BUDMAYP5" localSheetId="6">#REF!</definedName>
    <definedName name="BUDMAYP5" localSheetId="11">#REF!</definedName>
    <definedName name="BUDMAYP5">#REF!</definedName>
    <definedName name="BUDMAYP6" localSheetId="37">#REF!</definedName>
    <definedName name="BUDMAYP6" localSheetId="23">#REF!</definedName>
    <definedName name="BUDMAYP6" localSheetId="6">#REF!</definedName>
    <definedName name="BUDMAYP6" localSheetId="11">#REF!</definedName>
    <definedName name="BUDMAYP6">#REF!</definedName>
    <definedName name="BUDMAYP7" localSheetId="37">#REF!</definedName>
    <definedName name="BUDMAYP7" localSheetId="23">#REF!</definedName>
    <definedName name="BUDMAYP7" localSheetId="6">#REF!</definedName>
    <definedName name="BUDMAYP7" localSheetId="11">#REF!</definedName>
    <definedName name="BUDMAYP7">#REF!</definedName>
    <definedName name="BUDMAYP8" localSheetId="37">#REF!</definedName>
    <definedName name="BUDMAYP8" localSheetId="23">#REF!</definedName>
    <definedName name="BUDMAYP8" localSheetId="6">#REF!</definedName>
    <definedName name="BUDMAYP8" localSheetId="11">#REF!</definedName>
    <definedName name="BUDMAYP8">#REF!</definedName>
    <definedName name="BUDMAYP9" localSheetId="37">#REF!</definedName>
    <definedName name="BUDMAYP9" localSheetId="23">#REF!</definedName>
    <definedName name="BUDMAYP9" localSheetId="6">#REF!</definedName>
    <definedName name="BUDMAYP9" localSheetId="11">#REF!</definedName>
    <definedName name="BUDMAYP9">#REF!</definedName>
    <definedName name="BUDMAYWC" localSheetId="37">#REF!</definedName>
    <definedName name="BUDMAYWC" localSheetId="23">#REF!</definedName>
    <definedName name="BUDMAYWC" localSheetId="6">#REF!</definedName>
    <definedName name="BUDMAYWC" localSheetId="11">#REF!</definedName>
    <definedName name="BUDMAYWC">#REF!</definedName>
    <definedName name="BUDMBYM" localSheetId="37">#REF!</definedName>
    <definedName name="BUDMBYM" localSheetId="23">#REF!</definedName>
    <definedName name="BUDMBYM" localSheetId="6">#REF!</definedName>
    <definedName name="BUDMBYM" localSheetId="11">#REF!</definedName>
    <definedName name="BUDMBYM">#REF!</definedName>
    <definedName name="BUDNOVEMP" localSheetId="37">#REF!</definedName>
    <definedName name="BUDNOVEMP" localSheetId="23">#REF!</definedName>
    <definedName name="BUDNOVEMP" localSheetId="6">#REF!</definedName>
    <definedName name="BUDNOVEMP" localSheetId="11">#REF!</definedName>
    <definedName name="BUDNOVEMP">#REF!</definedName>
    <definedName name="BUDNOVP1" localSheetId="37">#REF!</definedName>
    <definedName name="BUDNOVP1" localSheetId="23">#REF!</definedName>
    <definedName name="BUDNOVP1" localSheetId="6">#REF!</definedName>
    <definedName name="BUDNOVP1" localSheetId="11">#REF!</definedName>
    <definedName name="BUDNOVP1">#REF!</definedName>
    <definedName name="BUDNOVP2" localSheetId="37">#REF!</definedName>
    <definedName name="BUDNOVP2" localSheetId="23">#REF!</definedName>
    <definedName name="BUDNOVP2" localSheetId="6">#REF!</definedName>
    <definedName name="BUDNOVP2" localSheetId="11">#REF!</definedName>
    <definedName name="BUDNOVP2">#REF!</definedName>
    <definedName name="BUDNOVP3" localSheetId="37">#REF!</definedName>
    <definedName name="BUDNOVP3" localSheetId="23">#REF!</definedName>
    <definedName name="BUDNOVP3" localSheetId="6">#REF!</definedName>
    <definedName name="BUDNOVP3" localSheetId="11">#REF!</definedName>
    <definedName name="BUDNOVP3">#REF!</definedName>
    <definedName name="BUDNOVP4" localSheetId="37">#REF!</definedName>
    <definedName name="BUDNOVP4" localSheetId="23">#REF!</definedName>
    <definedName name="BUDNOVP4" localSheetId="6">#REF!</definedName>
    <definedName name="BUDNOVP4" localSheetId="11">#REF!</definedName>
    <definedName name="BUDNOVP4">#REF!</definedName>
    <definedName name="BUDNOVP5" localSheetId="37">#REF!</definedName>
    <definedName name="BUDNOVP5" localSheetId="23">#REF!</definedName>
    <definedName name="BUDNOVP5" localSheetId="6">#REF!</definedName>
    <definedName name="BUDNOVP5" localSheetId="11">#REF!</definedName>
    <definedName name="BUDNOVP5">#REF!</definedName>
    <definedName name="BUDNOVP6" localSheetId="37">#REF!</definedName>
    <definedName name="BUDNOVP6" localSheetId="23">#REF!</definedName>
    <definedName name="BUDNOVP6" localSheetId="6">#REF!</definedName>
    <definedName name="BUDNOVP6" localSheetId="11">#REF!</definedName>
    <definedName name="BUDNOVP6">#REF!</definedName>
    <definedName name="BUDNOVP7" localSheetId="37">#REF!</definedName>
    <definedName name="BUDNOVP7" localSheetId="23">#REF!</definedName>
    <definedName name="BUDNOVP7" localSheetId="6">#REF!</definedName>
    <definedName name="BUDNOVP7" localSheetId="11">#REF!</definedName>
    <definedName name="BUDNOVP7">#REF!</definedName>
    <definedName name="BUDNOVP8" localSheetId="37">#REF!</definedName>
    <definedName name="BUDNOVP8" localSheetId="23">#REF!</definedName>
    <definedName name="BUDNOVP8" localSheetId="6">#REF!</definedName>
    <definedName name="BUDNOVP8" localSheetId="11">#REF!</definedName>
    <definedName name="BUDNOVP8">#REF!</definedName>
    <definedName name="BUDNOVP9" localSheetId="37">#REF!</definedName>
    <definedName name="BUDNOVP9" localSheetId="23">#REF!</definedName>
    <definedName name="BUDNOVP9" localSheetId="6">#REF!</definedName>
    <definedName name="BUDNOVP9" localSheetId="11">#REF!</definedName>
    <definedName name="BUDNOVP9">#REF!</definedName>
    <definedName name="BUDNOVWC" localSheetId="37">#REF!</definedName>
    <definedName name="BUDNOVWC" localSheetId="23">#REF!</definedName>
    <definedName name="BUDNOVWC" localSheetId="6">#REF!</definedName>
    <definedName name="BUDNOVWC" localSheetId="11">#REF!</definedName>
    <definedName name="BUDNOVWC">#REF!</definedName>
    <definedName name="BUDOCTEMP" localSheetId="37">#REF!</definedName>
    <definedName name="BUDOCTEMP" localSheetId="23">#REF!</definedName>
    <definedName name="BUDOCTEMP" localSheetId="6">#REF!</definedName>
    <definedName name="BUDOCTEMP" localSheetId="11">#REF!</definedName>
    <definedName name="BUDOCTEMP">#REF!</definedName>
    <definedName name="BUDOCTP1" localSheetId="37">#REF!</definedName>
    <definedName name="BUDOCTP1" localSheetId="23">#REF!</definedName>
    <definedName name="BUDOCTP1" localSheetId="6">#REF!</definedName>
    <definedName name="BUDOCTP1" localSheetId="11">#REF!</definedName>
    <definedName name="BUDOCTP1">#REF!</definedName>
    <definedName name="BUDOCTP2" localSheetId="37">#REF!</definedName>
    <definedName name="BUDOCTP2" localSheetId="23">#REF!</definedName>
    <definedName name="BUDOCTP2" localSheetId="6">#REF!</definedName>
    <definedName name="BUDOCTP2" localSheetId="11">#REF!</definedName>
    <definedName name="BUDOCTP2">#REF!</definedName>
    <definedName name="BUDOCTP3" localSheetId="37">#REF!</definedName>
    <definedName name="BUDOCTP3" localSheetId="23">#REF!</definedName>
    <definedName name="BUDOCTP3" localSheetId="6">#REF!</definedName>
    <definedName name="BUDOCTP3" localSheetId="11">#REF!</definedName>
    <definedName name="BUDOCTP3">#REF!</definedName>
    <definedName name="BUDOCTP4" localSheetId="37">#REF!</definedName>
    <definedName name="BUDOCTP4" localSheetId="23">#REF!</definedName>
    <definedName name="BUDOCTP4" localSheetId="6">#REF!</definedName>
    <definedName name="BUDOCTP4" localSheetId="11">#REF!</definedName>
    <definedName name="BUDOCTP4">#REF!</definedName>
    <definedName name="BUDOCTP5" localSheetId="37">#REF!</definedName>
    <definedName name="BUDOCTP5" localSheetId="23">#REF!</definedName>
    <definedName name="BUDOCTP5" localSheetId="6">#REF!</definedName>
    <definedName name="BUDOCTP5" localSheetId="11">#REF!</definedName>
    <definedName name="BUDOCTP5">#REF!</definedName>
    <definedName name="BUDOCTP6" localSheetId="37">#REF!</definedName>
    <definedName name="BUDOCTP6" localSheetId="23">#REF!</definedName>
    <definedName name="BUDOCTP6" localSheetId="6">#REF!</definedName>
    <definedName name="BUDOCTP6" localSheetId="11">#REF!</definedName>
    <definedName name="BUDOCTP6">#REF!</definedName>
    <definedName name="BUDOCTP7" localSheetId="37">#REF!</definedName>
    <definedName name="BUDOCTP7" localSheetId="23">#REF!</definedName>
    <definedName name="BUDOCTP7" localSheetId="6">#REF!</definedName>
    <definedName name="BUDOCTP7" localSheetId="11">#REF!</definedName>
    <definedName name="BUDOCTP7">#REF!</definedName>
    <definedName name="BUDOCTP8" localSheetId="37">#REF!</definedName>
    <definedName name="BUDOCTP8" localSheetId="23">#REF!</definedName>
    <definedName name="BUDOCTP8" localSheetId="6">#REF!</definedName>
    <definedName name="BUDOCTP8" localSheetId="11">#REF!</definedName>
    <definedName name="BUDOCTP8">#REF!</definedName>
    <definedName name="BUDOCTP9" localSheetId="37">#REF!</definedName>
    <definedName name="BUDOCTP9" localSheetId="23">#REF!</definedName>
    <definedName name="BUDOCTP9" localSheetId="6">#REF!</definedName>
    <definedName name="BUDOCTP9" localSheetId="11">#REF!</definedName>
    <definedName name="BUDOCTP9">#REF!</definedName>
    <definedName name="BUDOCTWC" localSheetId="37">#REF!</definedName>
    <definedName name="BUDOCTWC" localSheetId="23">#REF!</definedName>
    <definedName name="BUDOCTWC" localSheetId="6">#REF!</definedName>
    <definedName name="BUDOCTWC" localSheetId="11">#REF!</definedName>
    <definedName name="BUDOCTWC">#REF!</definedName>
    <definedName name="BUDP1" localSheetId="37">#REF!</definedName>
    <definedName name="BUDP1" localSheetId="23">#REF!</definedName>
    <definedName name="BUDP1" localSheetId="6">#REF!</definedName>
    <definedName name="BUDP1" localSheetId="11">#REF!</definedName>
    <definedName name="BUDP1">#REF!</definedName>
    <definedName name="BUDP2" localSheetId="37">#REF!</definedName>
    <definedName name="BUDP2" localSheetId="23">#REF!</definedName>
    <definedName name="BUDP2" localSheetId="6">#REF!</definedName>
    <definedName name="BUDP2" localSheetId="11">#REF!</definedName>
    <definedName name="BUDP2">#REF!</definedName>
    <definedName name="BUDP3" localSheetId="37">#REF!</definedName>
    <definedName name="BUDP3" localSheetId="23">#REF!</definedName>
    <definedName name="BUDP3" localSheetId="6">#REF!</definedName>
    <definedName name="BUDP3" localSheetId="11">#REF!</definedName>
    <definedName name="BUDP3">#REF!</definedName>
    <definedName name="BUDP4" localSheetId="37">#REF!</definedName>
    <definedName name="BUDP4" localSheetId="23">#REF!</definedName>
    <definedName name="BUDP4" localSheetId="6">#REF!</definedName>
    <definedName name="BUDP4" localSheetId="11">#REF!</definedName>
    <definedName name="BUDP4">#REF!</definedName>
    <definedName name="BUDP5" localSheetId="37">#REF!</definedName>
    <definedName name="BUDP5" localSheetId="23">#REF!</definedName>
    <definedName name="BUDP5" localSheetId="6">#REF!</definedName>
    <definedName name="BUDP5" localSheetId="11">#REF!</definedName>
    <definedName name="BUDP5">#REF!</definedName>
    <definedName name="BUDP6" localSheetId="37">#REF!</definedName>
    <definedName name="BUDP6" localSheetId="23">#REF!</definedName>
    <definedName name="BUDP6" localSheetId="6">#REF!</definedName>
    <definedName name="BUDP6" localSheetId="11">#REF!</definedName>
    <definedName name="BUDP6">#REF!</definedName>
    <definedName name="BUDP7" localSheetId="37">#REF!</definedName>
    <definedName name="BUDP7" localSheetId="23">#REF!</definedName>
    <definedName name="BUDP7" localSheetId="6">#REF!</definedName>
    <definedName name="BUDP7" localSheetId="11">#REF!</definedName>
    <definedName name="BUDP7">#REF!</definedName>
    <definedName name="BUDP8" localSheetId="37">#REF!</definedName>
    <definedName name="BUDP8" localSheetId="23">#REF!</definedName>
    <definedName name="BUDP8" localSheetId="6">#REF!</definedName>
    <definedName name="BUDP8" localSheetId="11">#REF!</definedName>
    <definedName name="BUDP8">#REF!</definedName>
    <definedName name="BUDP9" localSheetId="37">#REF!</definedName>
    <definedName name="BUDP9" localSheetId="23">#REF!</definedName>
    <definedName name="BUDP9" localSheetId="6">#REF!</definedName>
    <definedName name="BUDP9" localSheetId="11">#REF!</definedName>
    <definedName name="BUDP9">#REF!</definedName>
    <definedName name="BUDPRINT" localSheetId="37">#REF!</definedName>
    <definedName name="BUDPRINT" localSheetId="23">#REF!</definedName>
    <definedName name="BUDPRINT" localSheetId="6">#REF!</definedName>
    <definedName name="BUDPRINT" localSheetId="11">#REF!</definedName>
    <definedName name="BUDPRINT">#REF!</definedName>
    <definedName name="BUDSEPEMP" localSheetId="37">#REF!</definedName>
    <definedName name="BUDSEPEMP" localSheetId="23">#REF!</definedName>
    <definedName name="BUDSEPEMP" localSheetId="6">#REF!</definedName>
    <definedName name="BUDSEPEMP" localSheetId="11">#REF!</definedName>
    <definedName name="BUDSEPEMP">#REF!</definedName>
    <definedName name="BUDSEPP1" localSheetId="37">#REF!</definedName>
    <definedName name="BUDSEPP1" localSheetId="23">#REF!</definedName>
    <definedName name="BUDSEPP1" localSheetId="6">#REF!</definedName>
    <definedName name="BUDSEPP1" localSheetId="11">#REF!</definedName>
    <definedName name="BUDSEPP1">#REF!</definedName>
    <definedName name="BUDSEPP2" localSheetId="37">#REF!</definedName>
    <definedName name="BUDSEPP2" localSheetId="23">#REF!</definedName>
    <definedName name="BUDSEPP2" localSheetId="6">#REF!</definedName>
    <definedName name="BUDSEPP2" localSheetId="11">#REF!</definedName>
    <definedName name="BUDSEPP2">#REF!</definedName>
    <definedName name="BUDSEPP3" localSheetId="37">#REF!</definedName>
    <definedName name="BUDSEPP3" localSheetId="23">#REF!</definedName>
    <definedName name="BUDSEPP3" localSheetId="6">#REF!</definedName>
    <definedName name="BUDSEPP3" localSheetId="11">#REF!</definedName>
    <definedName name="BUDSEPP3">#REF!</definedName>
    <definedName name="BUDSEPP4" localSheetId="37">#REF!</definedName>
    <definedName name="BUDSEPP4" localSheetId="23">#REF!</definedName>
    <definedName name="BUDSEPP4" localSheetId="6">#REF!</definedName>
    <definedName name="BUDSEPP4" localSheetId="11">#REF!</definedName>
    <definedName name="BUDSEPP4">#REF!</definedName>
    <definedName name="BUDSEPP5" localSheetId="37">#REF!</definedName>
    <definedName name="BUDSEPP5" localSheetId="23">#REF!</definedName>
    <definedName name="BUDSEPP5" localSheetId="6">#REF!</definedName>
    <definedName name="BUDSEPP5" localSheetId="11">#REF!</definedName>
    <definedName name="BUDSEPP5">#REF!</definedName>
    <definedName name="BUDSEPP6" localSheetId="37">#REF!</definedName>
    <definedName name="BUDSEPP6" localSheetId="23">#REF!</definedName>
    <definedName name="BUDSEPP6" localSheetId="6">#REF!</definedName>
    <definedName name="BUDSEPP6" localSheetId="11">#REF!</definedName>
    <definedName name="BUDSEPP6">#REF!</definedName>
    <definedName name="BUDSEPP7" localSheetId="37">#REF!</definedName>
    <definedName name="BUDSEPP7" localSheetId="23">#REF!</definedName>
    <definedName name="BUDSEPP7" localSheetId="6">#REF!</definedName>
    <definedName name="BUDSEPP7" localSheetId="11">#REF!</definedName>
    <definedName name="BUDSEPP7">#REF!</definedName>
    <definedName name="BUDSEPP8" localSheetId="37">#REF!</definedName>
    <definedName name="BUDSEPP8" localSheetId="23">#REF!</definedName>
    <definedName name="BUDSEPP8" localSheetId="6">#REF!</definedName>
    <definedName name="BUDSEPP8" localSheetId="11">#REF!</definedName>
    <definedName name="BUDSEPP8">#REF!</definedName>
    <definedName name="BUDSEPP9" localSheetId="37">#REF!</definedName>
    <definedName name="BUDSEPP9" localSheetId="23">#REF!</definedName>
    <definedName name="BUDSEPP9" localSheetId="6">#REF!</definedName>
    <definedName name="BUDSEPP9" localSheetId="11">#REF!</definedName>
    <definedName name="BUDSEPP9">#REF!</definedName>
    <definedName name="BUDSEPWC" localSheetId="37">#REF!</definedName>
    <definedName name="BUDSEPWC" localSheetId="23">#REF!</definedName>
    <definedName name="BUDSEPWC" localSheetId="6">#REF!</definedName>
    <definedName name="BUDSEPWC" localSheetId="11">#REF!</definedName>
    <definedName name="BUDSEPWC">#REF!</definedName>
    <definedName name="BUDWCMTH" localSheetId="37">#REF!</definedName>
    <definedName name="BUDWCMTH" localSheetId="23">#REF!</definedName>
    <definedName name="BUDWCMTH" localSheetId="6">#REF!</definedName>
    <definedName name="BUDWCMTH" localSheetId="11">#REF!</definedName>
    <definedName name="BUDWCMTH">#REF!</definedName>
    <definedName name="BUDYTDP1" localSheetId="37">#REF!</definedName>
    <definedName name="BUDYTDP1" localSheetId="23">#REF!</definedName>
    <definedName name="BUDYTDP1" localSheetId="6">#REF!</definedName>
    <definedName name="BUDYTDP1" localSheetId="11">#REF!</definedName>
    <definedName name="BUDYTDP1">#REF!</definedName>
    <definedName name="BUDYTDP2" localSheetId="37">#REF!</definedName>
    <definedName name="BUDYTDP2" localSheetId="23">#REF!</definedName>
    <definedName name="BUDYTDP2" localSheetId="6">#REF!</definedName>
    <definedName name="BUDYTDP2" localSheetId="11">#REF!</definedName>
    <definedName name="BUDYTDP2">#REF!</definedName>
    <definedName name="BUDYTDP3" localSheetId="37">#REF!</definedName>
    <definedName name="BUDYTDP3" localSheetId="23">#REF!</definedName>
    <definedName name="BUDYTDP3" localSheetId="6">#REF!</definedName>
    <definedName name="BUDYTDP3" localSheetId="11">#REF!</definedName>
    <definedName name="BUDYTDP3">#REF!</definedName>
    <definedName name="BUDYTDP4" localSheetId="37">#REF!</definedName>
    <definedName name="BUDYTDP4" localSheetId="23">#REF!</definedName>
    <definedName name="BUDYTDP4" localSheetId="6">#REF!</definedName>
    <definedName name="BUDYTDP4" localSheetId="11">#REF!</definedName>
    <definedName name="BUDYTDP4">#REF!</definedName>
    <definedName name="BUDYTDP5" localSheetId="37">#REF!</definedName>
    <definedName name="BUDYTDP5" localSheetId="23">#REF!</definedName>
    <definedName name="BUDYTDP5" localSheetId="6">#REF!</definedName>
    <definedName name="BUDYTDP5" localSheetId="11">#REF!</definedName>
    <definedName name="BUDYTDP5">#REF!</definedName>
    <definedName name="BUDYTDP6" localSheetId="37">#REF!</definedName>
    <definedName name="BUDYTDP6" localSheetId="23">#REF!</definedName>
    <definedName name="BUDYTDP6" localSheetId="6">#REF!</definedName>
    <definedName name="BUDYTDP6" localSheetId="11">#REF!</definedName>
    <definedName name="BUDYTDP6">#REF!</definedName>
    <definedName name="BUDYTDP9" localSheetId="37">#REF!</definedName>
    <definedName name="BUDYTDP9" localSheetId="23">#REF!</definedName>
    <definedName name="BUDYTDP9" localSheetId="6">#REF!</definedName>
    <definedName name="BUDYTDP9" localSheetId="11">#REF!</definedName>
    <definedName name="BUDYTDP9">#REF!</definedName>
    <definedName name="buibd"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ild_Start" localSheetId="37">#REF!</definedName>
    <definedName name="Build_Start" localSheetId="23">#REF!</definedName>
    <definedName name="Build_Start" localSheetId="6">#REF!</definedName>
    <definedName name="Build_Start" localSheetId="11">#REF!</definedName>
    <definedName name="Build_Start">#REF!</definedName>
    <definedName name="BuiltIn_Print_Area">#N/A</definedName>
    <definedName name="bull" hidden="1">{"detail",#N/A,FALSE,"mfg";"summary",#N/A,FALSE,"mfg"}</definedName>
    <definedName name="bull2" hidden="1">{#N/A,"PURCHM",FALSE,"Business Analysis";#N/A,"SPADD",FALSE,"Business Analysis"}</definedName>
    <definedName name="bull3" hidden="1">{"detail",#N/A,FALSE,"mfg";"summary",#N/A,FALSE,"mfg"}</definedName>
    <definedName name="bull4" hidden="1">{#N/A,"PURCHM",FALSE,"Business Analysis";#N/A,"SPADD",FALSE,"Business Analysis"}</definedName>
    <definedName name="bull5" hidden="1">{#N/A,"PURADD",FALSE,"Business Analysis";#N/A,"PURSPP",FALSE,"Business Analysis";#N/A,"CTGIND",FALSE,"Business Analysis";#N/A,"PURCHM",FALSE,"Business Analysis";#N/A,"SPADD",FALSE,"Business Analysis";#N/A,"EPOXY",FALSE,"Business Analysis";#N/A,"PURPER",FALSE,"Business Analysis"}</definedName>
    <definedName name="BUNDLES" localSheetId="6">#REF!</definedName>
    <definedName name="BUNDLES" localSheetId="11">#REF!</definedName>
    <definedName name="BUNDLES">#REF!</definedName>
    <definedName name="buod" hidden="1">{#N/A,#N/A,FALSE,"TB";#N/A,#N/A,FALSE,"AR";#N/A,#N/A,FALSE,"BS";#N/A,#N/A,FALSE,"PL";#N/A,#N/A,FALSE,"NOTES";#N/A,#N/A,FALSE,"NOTES (2)";#N/A,#N/A,FALSE,"NOTES (3)";#N/A,#N/A,FALSE,"TAXC.INDEX";#N/A,#N/A,FALSE,"Schedule I";#N/A,#N/A,FALSE,"DPL";#N/A,#N/A,FALSE,"Schedule IV";#N/A,#N/A,FALSE,"Adjustments"}</definedName>
    <definedName name="busais"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c" hidden="1">{#N/A,#N/A,FALSE,"P&amp;L Acc";#N/A,#N/A,FALSE,"P&amp;L Var";#N/A,#N/A,FALSE,"I-B Rep";#N/A,#N/A,FALSE,"BS";#N/A,#N/A,FALSE,"C'flw St";#N/A,#N/A,FALSE,"FA Rep";#N/A,#N/A,FALSE,"H-C Cons"}</definedName>
    <definedName name="BusDataArea" localSheetId="37">#REF!</definedName>
    <definedName name="BusDataArea" localSheetId="23">#REF!</definedName>
    <definedName name="BusDataArea" localSheetId="6">#REF!</definedName>
    <definedName name="BusDataArea" localSheetId="11">#REF!</definedName>
    <definedName name="BusDataArea">#REF!</definedName>
    <definedName name="BusDataLines" localSheetId="37">#REF!</definedName>
    <definedName name="BusDataLines" localSheetId="23">#REF!</definedName>
    <definedName name="BusDataLines" localSheetId="6">#REF!</definedName>
    <definedName name="BusDataLines" localSheetId="11">#REF!</definedName>
    <definedName name="BusDataLines">#REF!</definedName>
    <definedName name="BusEmpName" localSheetId="37">#REF!</definedName>
    <definedName name="BusEmpName" localSheetId="23">#REF!</definedName>
    <definedName name="BusEmpName" localSheetId="6">#REF!</definedName>
    <definedName name="BusEmpName" localSheetId="11">#REF!</definedName>
    <definedName name="BusEmpName">#REF!</definedName>
    <definedName name="BusExpAmt" localSheetId="37">#REF!</definedName>
    <definedName name="BusExpAmt" localSheetId="23">#REF!</definedName>
    <definedName name="BusExpAmt" localSheetId="6">#REF!</definedName>
    <definedName name="BusExpAmt" localSheetId="11">#REF!</definedName>
    <definedName name="BusExpAmt">#REF!</definedName>
    <definedName name="BusExpTotal" localSheetId="37">#REF!</definedName>
    <definedName name="BusExpTotal" localSheetId="23">#REF!</definedName>
    <definedName name="BusExpTotal" localSheetId="6">#REF!</definedName>
    <definedName name="BusExpTotal" localSheetId="11">#REF!</definedName>
    <definedName name="BusExpTotal">#REF!</definedName>
    <definedName name="Business_Description">"Text 1"</definedName>
    <definedName name="Business_Tax_Rate" localSheetId="6">#REF!</definedName>
    <definedName name="Business_Tax_Rate" localSheetId="11">#REF!</definedName>
    <definedName name="Business_Tax_Rate">#REF!</definedName>
    <definedName name="Business_taxes_and_surcharges_1" localSheetId="37">OFFSET(#REF!,,,COUNTA(#REF!)-2,)</definedName>
    <definedName name="Business_taxes_and_surcharges_1" localSheetId="23">OFFSET(#REF!,,,COUNTA(#REF!)-2,)</definedName>
    <definedName name="Business_taxes_and_surcharges_1" localSheetId="6">OFFSET(#REF!,,,COUNTA(#REF!)-2,)</definedName>
    <definedName name="Business_taxes_and_surcharges_1" localSheetId="11">OFFSET(#REF!,,,COUNTA(#REF!)-2,)</definedName>
    <definedName name="Business_taxes_and_surcharges_1">OFFSET(#REF!,,,COUNTA(#REF!)-2,)</definedName>
    <definedName name="BusInsPoint" localSheetId="37">#REF!</definedName>
    <definedName name="BusInsPoint" localSheetId="23">#REF!</definedName>
    <definedName name="BusInsPoint" localSheetId="6">#REF!</definedName>
    <definedName name="BusInsPoint" localSheetId="11">#REF!</definedName>
    <definedName name="BusInsPoint">#REF!</definedName>
    <definedName name="BusPageArea" localSheetId="37">#REF!</definedName>
    <definedName name="BusPageArea" localSheetId="23">#REF!</definedName>
    <definedName name="BusPageArea" localSheetId="6">#REF!</definedName>
    <definedName name="BusPageArea" localSheetId="11">#REF!</definedName>
    <definedName name="BusPageArea">#REF!</definedName>
    <definedName name="BusPageLines" localSheetId="37">#REF!</definedName>
    <definedName name="BusPageLines" localSheetId="23">#REF!</definedName>
    <definedName name="BusPageLines" localSheetId="6">#REF!</definedName>
    <definedName name="BusPageLines" localSheetId="11">#REF!</definedName>
    <definedName name="BusPageLines">#REF!</definedName>
    <definedName name="BusPerEnd" localSheetId="37">#REF!</definedName>
    <definedName name="BusPerEnd" localSheetId="23">#REF!</definedName>
    <definedName name="BusPerEnd" localSheetId="6">#REF!</definedName>
    <definedName name="BusPerEnd" localSheetId="11">#REF!</definedName>
    <definedName name="BusPerEnd">#REF!</definedName>
    <definedName name="BusRefID" localSheetId="37">#REF!</definedName>
    <definedName name="BusRefID" localSheetId="23">#REF!</definedName>
    <definedName name="BusRefID" localSheetId="6">#REF!</definedName>
    <definedName name="BusRefID" localSheetId="11">#REF!</definedName>
    <definedName name="BusRefID">#REF!</definedName>
    <definedName name="Bust" localSheetId="6">#REF!</definedName>
    <definedName name="Bust" localSheetId="11">#REF!</definedName>
    <definedName name="Bust">#REF!</definedName>
    <definedName name="BusUsedLines" localSheetId="37">#REF!</definedName>
    <definedName name="BusUsedLines" localSheetId="23">#REF!</definedName>
    <definedName name="BusUsedLines" localSheetId="6">#REF!</definedName>
    <definedName name="BusUsedLines" localSheetId="11">#REF!</definedName>
    <definedName name="BusUsedLines">#REF!</definedName>
    <definedName name="but" hidden="1">{"2000",#N/A,FALSE,"2000"}</definedName>
    <definedName name="button_area_1" localSheetId="6">#REF!</definedName>
    <definedName name="button_area_1" localSheetId="11">#REF!</definedName>
    <definedName name="button_area_1">#REF!</definedName>
    <definedName name="Button2_Click" localSheetId="6">#REF!</definedName>
    <definedName name="Button2_Click" localSheetId="11">#REF!</definedName>
    <definedName name="Button2_Click">#REF!</definedName>
    <definedName name="Button3_Click" localSheetId="6">#REF!</definedName>
    <definedName name="Button3_Click" localSheetId="11">#REF!</definedName>
    <definedName name="Button3_Click">#REF!</definedName>
    <definedName name="buttons_active">#N/A</definedName>
    <definedName name="BuyBack" localSheetId="6">#REF!</definedName>
    <definedName name="BuyBack" localSheetId="11">#REF!</definedName>
    <definedName name="BuyBack">#REF!</definedName>
    <definedName name="BuyBackTrig" localSheetId="6">#REF!</definedName>
    <definedName name="BuyBackTrig" localSheetId="11">#REF!</definedName>
    <definedName name="BuyBackTrig">#REF!</definedName>
    <definedName name="Buyer" localSheetId="37">#REF!</definedName>
    <definedName name="Buyer" localSheetId="23">#REF!</definedName>
    <definedName name="Buyer" localSheetId="6">#REF!</definedName>
    <definedName name="Buyer" localSheetId="11">#REF!</definedName>
    <definedName name="Buyer">#REF!</definedName>
    <definedName name="Buyer_Tax_Rate" localSheetId="6">#REF!</definedName>
    <definedName name="Buyer_Tax_Rate" localSheetId="11">#REF!</definedName>
    <definedName name="Buyer_Tax_Rate">#REF!</definedName>
    <definedName name="BuyerName" localSheetId="6">#REF!</definedName>
    <definedName name="BuyerName" localSheetId="11">#REF!</definedName>
    <definedName name="BuyerName">#REF!</definedName>
    <definedName name="Buyers1" localSheetId="6">#REF!</definedName>
    <definedName name="Buyers1" localSheetId="11">#REF!</definedName>
    <definedName name="Buyers1">#REF!</definedName>
    <definedName name="buyers2" localSheetId="6">#REF!</definedName>
    <definedName name="buyers2" localSheetId="11">#REF!</definedName>
    <definedName name="buyers2">#REF!</definedName>
    <definedName name="Buyers3" localSheetId="6">#REF!</definedName>
    <definedName name="Buyers3" localSheetId="11">#REF!</definedName>
    <definedName name="Buyers3">#REF!</definedName>
    <definedName name="bv" hidden="1">{#N/A,#N/A,FALSE,"TB";#N/A,#N/A,FALSE,"AR";#N/A,#N/A,FALSE,"BS";#N/A,#N/A,FALSE,"PL";#N/A,#N/A,FALSE,"NOTES";#N/A,#N/A,FALSE,"NOTES (2)";#N/A,#N/A,FALSE,"NOTES (3)";#N/A,#N/A,FALSE,"TAXC.INDEX";#N/A,#N/A,FALSE,"Schedule I";#N/A,#N/A,FALSE,"DPL";#N/A,#N/A,FALSE,"Schedule IV";#N/A,#N/A,FALSE,"Adjustments"}</definedName>
    <definedName name="bvbvv" hidden="1">{#N/A,#N/A,FALSE,"FE_CSE"}</definedName>
    <definedName name="bvcx" hidden="1">{"apci",#N/A,FALSE,"Chem_CY";"eastman",#N/A,FALSE,"Eastman";"betz",#N/A,FALSE,"Betz";"great lakes",#N/A,FALSE,"Great_Lakes";"hercules",#N/A,FALSE,"Hercules Chem Seg Data";"rohm",#N/A,FALSE,"Rohm";"union carbide",#N/A,FALSE,"Union";"witco",#N/A,FALSE,"Witco"}</definedName>
    <definedName name="bvnnvn" hidden="1">{#N/A,#N/A,FALSE,"FE_DRS"}</definedName>
    <definedName name="bvnxcxd" hidden="1">{#N/A,#N/A,TRUE,"64M Plan IX ";#N/A,#N/A,TRUE,"UGG 97";#N/A,#N/A,TRUE,"Diff. WM";#N/A,#N/A,TRUE,"64M Delta 2";#N/A,#N/A,TRUE,"256M Plan IX"}</definedName>
    <definedName name="bwcdec" localSheetId="6">#REF!</definedName>
    <definedName name="bwcdec" localSheetId="11">#REF!</definedName>
    <definedName name="bwcdec">#REF!</definedName>
    <definedName name="bwcjune" localSheetId="6">#REF!</definedName>
    <definedName name="bwcjune" localSheetId="11">#REF!</definedName>
    <definedName name="bwcjune">#REF!</definedName>
    <definedName name="bweadsf" localSheetId="6">#REF!</definedName>
    <definedName name="bweadsf" localSheetId="11">#REF!</definedName>
    <definedName name="bweadsf">#REF!</definedName>
    <definedName name="bwejune" localSheetId="6">#REF!</definedName>
    <definedName name="bwejune" localSheetId="11">#REF!</definedName>
    <definedName name="bwejune">#REF!</definedName>
    <definedName name="BWL" hidden="1">{#N/A,#N/A,FALSE,"Vermögen kurz";#N/A,#N/A,FALSE,"Finanz kurz";#N/A,#N/A,FALSE,"Erfolg";#N/A,#N/A,FALSE,"Kapitalfluß";#N/A,#N/A,FALSE,"KZ nach URG";#N/A,#N/A,FALSE,"Kennzahlen"}</definedName>
    <definedName name="bybye" hidden="1">{"10yp tariffs",#N/A,FALSE,"Celtel alternative 6"}</definedName>
    <definedName name="byline1" localSheetId="6">#REF!</definedName>
    <definedName name="byline1" localSheetId="11">#REF!</definedName>
    <definedName name="byline1">#REF!</definedName>
    <definedName name="byline2" localSheetId="6">#REF!</definedName>
    <definedName name="byline2" localSheetId="11">#REF!</definedName>
    <definedName name="byline2">#REF!</definedName>
    <definedName name="byu" hidden="1">{"'毛利比较'!$A$4:$P$26"}</definedName>
    <definedName name="bzfdhfdzh" hidden="1">{#N/A,#N/A,FALSE,"summary"}</definedName>
    <definedName name="B产品" localSheetId="37">#REF!</definedName>
    <definedName name="B产品" localSheetId="23">#REF!</definedName>
    <definedName name="B产品" localSheetId="6">#REF!</definedName>
    <definedName name="B产品" localSheetId="11">#REF!</definedName>
    <definedName name="B产品">#REF!</definedName>
    <definedName name="B借方发生额_第5页" localSheetId="37">#REF!</definedName>
    <definedName name="B借方发生额_第5页" localSheetId="23">#REF!</definedName>
    <definedName name="B借方发生额_第5页" localSheetId="6">#REF!</definedName>
    <definedName name="B借方发生额_第5页" localSheetId="11">#REF!</definedName>
    <definedName name="B借方发生额_第5页">#REF!</definedName>
    <definedName name="B借方发生额_第6页" localSheetId="37">#REF!</definedName>
    <definedName name="B借方发生额_第6页" localSheetId="23">#REF!</definedName>
    <definedName name="B借方发生额_第6页" localSheetId="6">#REF!</definedName>
    <definedName name="B借方发生额_第6页" localSheetId="11">#REF!</definedName>
    <definedName name="B借方发生额_第6页">#REF!</definedName>
    <definedName name="B借方发生额_第7页" localSheetId="37">#REF!</definedName>
    <definedName name="B借方发生额_第7页" localSheetId="23">#REF!</definedName>
    <definedName name="B借方发生额_第7页" localSheetId="6">#REF!</definedName>
    <definedName name="B借方发生额_第7页" localSheetId="11">#REF!</definedName>
    <definedName name="B借方发生额_第7页">#REF!</definedName>
    <definedName name="C._Balance_Sheet" localSheetId="6">#REF!</definedName>
    <definedName name="C._Balance_Sheet" localSheetId="11">#REF!</definedName>
    <definedName name="C._Balance_Sheet">#REF!</definedName>
    <definedName name="c.xls" hidden="1">{#N/A,#N/A,FALSE,"970301";#N/A,#N/A,FALSE,"970302";#N/A,#N/A,FALSE,"970303";#N/A,#N/A,FALSE,"970304";#N/A,#N/A,FALSE,"COM1";#N/A,#N/A,FALSE,"COM2"}</definedName>
    <definedName name="C_1a" localSheetId="6">#REF!</definedName>
    <definedName name="C_1a" localSheetId="11">#REF!</definedName>
    <definedName name="C_1a">#REF!</definedName>
    <definedName name="C_4" localSheetId="6">#REF!</definedName>
    <definedName name="C_4" localSheetId="11">#REF!</definedName>
    <definedName name="C_4">#REF!</definedName>
    <definedName name="C_5a" localSheetId="6">#REF!</definedName>
    <definedName name="C_5a" localSheetId="11">#REF!</definedName>
    <definedName name="C_5a">#REF!</definedName>
    <definedName name="c_cash_adj" localSheetId="6">#REF!,#REF!,#REF!</definedName>
    <definedName name="c_cash_adj" localSheetId="11">#REF!,#REF!,#REF!</definedName>
    <definedName name="c_cash_adj">#REF!,#REF!,#REF!</definedName>
    <definedName name="c_cash_eoy" localSheetId="6">#REF!</definedName>
    <definedName name="c_cash_eoy" localSheetId="11">#REF!</definedName>
    <definedName name="c_cash_eoy">#REF!</definedName>
    <definedName name="c_cash_fin" localSheetId="6">#REF!</definedName>
    <definedName name="c_cash_fin" localSheetId="11">#REF!</definedName>
    <definedName name="c_cash_fin">#REF!</definedName>
    <definedName name="c_cash_inv" localSheetId="6">#REF!</definedName>
    <definedName name="c_cash_inv" localSheetId="11">#REF!</definedName>
    <definedName name="c_cash_inv">#REF!</definedName>
    <definedName name="c_cash_op" localSheetId="6">#REF!</definedName>
    <definedName name="c_cash_op" localSheetId="11">#REF!</definedName>
    <definedName name="c_cash_op">#REF!</definedName>
    <definedName name="c_cash_other" localSheetId="6">#REF!</definedName>
    <definedName name="c_cash_other" localSheetId="11">#REF!</definedName>
    <definedName name="c_cash_other">#REF!</definedName>
    <definedName name="C_CHENG">#N/A</definedName>
    <definedName name="c_ex_acq" localSheetId="6">#REF!</definedName>
    <definedName name="c_ex_acq" localSheetId="11">#REF!</definedName>
    <definedName name="c_ex_acq">#REF!</definedName>
    <definedName name="c_fin_act_oth" localSheetId="6">#REF!</definedName>
    <definedName name="c_fin_act_oth" localSheetId="11">#REF!</definedName>
    <definedName name="c_fin_act_oth">#REF!</definedName>
    <definedName name="c_incr_nwc" localSheetId="6">#REF!</definedName>
    <definedName name="c_incr_nwc" localSheetId="11">#REF!</definedName>
    <definedName name="c_incr_nwc">#REF!</definedName>
    <definedName name="C_JUMP">#N/A</definedName>
    <definedName name="c_net_depr" localSheetId="6">#REF!</definedName>
    <definedName name="c_net_depr" localSheetId="11">#REF!</definedName>
    <definedName name="c_net_depr">#REF!</definedName>
    <definedName name="c_on_cap_ex" localSheetId="6">#REF!</definedName>
    <definedName name="c_on_cap_ex" localSheetId="11">#REF!</definedName>
    <definedName name="c_on_cap_ex">#REF!</definedName>
    <definedName name="C_P1" localSheetId="37">#REF!</definedName>
    <definedName name="C_P1" localSheetId="23">#REF!</definedName>
    <definedName name="C_P1" localSheetId="6">#REF!</definedName>
    <definedName name="C_P1" localSheetId="11">#REF!</definedName>
    <definedName name="C_P1">#REF!</definedName>
    <definedName name="c_Pcash_adj" localSheetId="6">#REF!,#REF!</definedName>
    <definedName name="c_Pcash_adj" localSheetId="11">#REF!,#REF!</definedName>
    <definedName name="c_Pcash_adj">#REF!,#REF!</definedName>
    <definedName name="c_proc_ltl" localSheetId="6">#REF!</definedName>
    <definedName name="c_proc_ltl" localSheetId="11">#REF!</definedName>
    <definedName name="c_proc_ltl">#REF!</definedName>
    <definedName name="c_proc_stb" localSheetId="6">#REF!</definedName>
    <definedName name="c_proc_stb" localSheetId="11">#REF!</definedName>
    <definedName name="c_proc_stb">#REF!</definedName>
    <definedName name="c_tot_div" localSheetId="6">#REF!</definedName>
    <definedName name="c_tot_div" localSheetId="11">#REF!</definedName>
    <definedName name="c_tot_div">#REF!</definedName>
    <definedName name="c_tot_incr_cash" localSheetId="6">#REF!</definedName>
    <definedName name="c_tot_incr_cash" localSheetId="11">#REF!</definedName>
    <definedName name="c_tot_incr_cash">#REF!</definedName>
    <definedName name="c1.dbf" localSheetId="6">#REF!</definedName>
    <definedName name="c1.dbf" localSheetId="11">#REF!</definedName>
    <definedName name="c1.dbf">#REF!</definedName>
    <definedName name="CA" localSheetId="37">#REF!</definedName>
    <definedName name="CA" localSheetId="23">#REF!</definedName>
    <definedName name="CA" localSheetId="6">#REF!</definedName>
    <definedName name="CA" localSheetId="11">#REF!</definedName>
    <definedName name="CA">#REF!</definedName>
    <definedName name="caa" localSheetId="6">#REF!</definedName>
    <definedName name="caa" localSheetId="11">#REF!</definedName>
    <definedName name="caa">#REF!</definedName>
    <definedName name="CAB">#N/A</definedName>
    <definedName name="Cable_OCF_2001" localSheetId="6">#REF!</definedName>
    <definedName name="Cable_OCF_2001" localSheetId="11">#REF!</definedName>
    <definedName name="Cable_OCF_2001">#REF!</definedName>
    <definedName name="Cable_OCF_2002" localSheetId="6">#REF!</definedName>
    <definedName name="Cable_OCF_2002" localSheetId="11">#REF!</definedName>
    <definedName name="Cable_OCF_2002">#REF!</definedName>
    <definedName name="Cable_OCF_2003" localSheetId="6">#REF!</definedName>
    <definedName name="Cable_OCF_2003" localSheetId="11">#REF!</definedName>
    <definedName name="Cable_OCF_2003">#REF!</definedName>
    <definedName name="Cable_OCF_2004" localSheetId="6">#REF!</definedName>
    <definedName name="Cable_OCF_2004" localSheetId="11">#REF!</definedName>
    <definedName name="Cable_OCF_2004">#REF!</definedName>
    <definedName name="Cable_OCF_2005" localSheetId="6">#REF!</definedName>
    <definedName name="Cable_OCF_2005" localSheetId="11">#REF!</definedName>
    <definedName name="Cable_OCF_2005">#REF!</definedName>
    <definedName name="Cable_OCF_2006" localSheetId="6">#REF!</definedName>
    <definedName name="Cable_OCF_2006" localSheetId="11">#REF!</definedName>
    <definedName name="Cable_OCF_2006">#REF!</definedName>
    <definedName name="Cable_OCF_2007" localSheetId="6">#REF!</definedName>
    <definedName name="Cable_OCF_2007" localSheetId="11">#REF!</definedName>
    <definedName name="Cable_OCF_2007">#REF!</definedName>
    <definedName name="Cable_OCF_2008" localSheetId="6">#REF!</definedName>
    <definedName name="Cable_OCF_2008" localSheetId="11">#REF!</definedName>
    <definedName name="Cable_OCF_2008">#REF!</definedName>
    <definedName name="Cable_OCF_2009" localSheetId="6">#REF!</definedName>
    <definedName name="Cable_OCF_2009" localSheetId="11">#REF!</definedName>
    <definedName name="Cable_OCF_2009">#REF!</definedName>
    <definedName name="cable00" localSheetId="6">#REF!</definedName>
    <definedName name="cable00" localSheetId="11">#REF!</definedName>
    <definedName name="cable00">#REF!</definedName>
    <definedName name="cable01" localSheetId="6">#REF!</definedName>
    <definedName name="cable01" localSheetId="11">#REF!</definedName>
    <definedName name="cable01">#REF!</definedName>
    <definedName name="cable02" localSheetId="6">#REF!</definedName>
    <definedName name="cable02" localSheetId="11">#REF!</definedName>
    <definedName name="cable02">#REF!</definedName>
    <definedName name="cable03" localSheetId="6">#REF!</definedName>
    <definedName name="cable03" localSheetId="11">#REF!</definedName>
    <definedName name="cable03">#REF!</definedName>
    <definedName name="cable04" localSheetId="6">#REF!</definedName>
    <definedName name="cable04" localSheetId="11">#REF!</definedName>
    <definedName name="cable04">#REF!</definedName>
    <definedName name="cable99" localSheetId="6">#REF!</definedName>
    <definedName name="cable99" localSheetId="11">#REF!</definedName>
    <definedName name="cable99">#REF!</definedName>
    <definedName name="cableimpedance" localSheetId="6">#REF!</definedName>
    <definedName name="cableimpedance" localSheetId="11">#REF!</definedName>
    <definedName name="cableimpedance">#REF!</definedName>
    <definedName name="cadvsfghgjk" hidden="1">{#N/A,#N/A,FALSE,"TB";#N/A,#N/A,FALSE,"AR";#N/A,#N/A,FALSE,"BS";#N/A,#N/A,FALSE,"PL";#N/A,#N/A,FALSE,"NOTES";#N/A,#N/A,FALSE,"NOTES (2)";#N/A,#N/A,FALSE,"NOTES (3)";#N/A,#N/A,FALSE,"TAXC.INDEX";#N/A,#N/A,FALSE,"Schedule I";#N/A,#N/A,FALSE,"DPL";#N/A,#N/A,FALSE,"Schedule IV";#N/A,#N/A,FALSE,"Adjustments"}</definedName>
    <definedName name="CAE해석" hidden="1">{#N/A,#N/A,FALSE,"단축1";#N/A,#N/A,FALSE,"단축2";#N/A,#N/A,FALSE,"단축3";#N/A,#N/A,FALSE,"장축";#N/A,#N/A,FALSE,"4WD"}</definedName>
    <definedName name="CAE해석1" hidden="1">{#N/A,#N/A,FALSE,"단축1";#N/A,#N/A,FALSE,"단축2";#N/A,#N/A,FALSE,"단축3";#N/A,#N/A,FALSE,"장축";#N/A,#N/A,FALSE,"4WD"}</definedName>
    <definedName name="CAGR5YearSales" localSheetId="6">#REF!</definedName>
    <definedName name="CAGR5YearSales" localSheetId="11">#REF!</definedName>
    <definedName name="CAGR5YearSales">#REF!</definedName>
    <definedName name="CAGRexp" localSheetId="6">#REF!</definedName>
    <definedName name="CAGRexp" localSheetId="11">#REF!</definedName>
    <definedName name="CAGRexp">#REF!</definedName>
    <definedName name="Cal" localSheetId="6">#REF!</definedName>
    <definedName name="Cal" localSheetId="11">#REF!</definedName>
    <definedName name="Cal">#REF!</definedName>
    <definedName name="cal00_eps" localSheetId="6">#REF!</definedName>
    <definedName name="cal00_eps" localSheetId="11">#REF!</definedName>
    <definedName name="cal00_eps">#REF!</definedName>
    <definedName name="calc">1</definedName>
    <definedName name="CALCS" localSheetId="6">#REF!</definedName>
    <definedName name="CALCS" localSheetId="11">#REF!</definedName>
    <definedName name="CALCS">#REF!</definedName>
    <definedName name="Calculation" localSheetId="6">#REF!</definedName>
    <definedName name="Calculation" localSheetId="11">#REF!</definedName>
    <definedName name="Calculation">#REF!</definedName>
    <definedName name="calendar" localSheetId="6">#REF!</definedName>
    <definedName name="calendar" localSheetId="11">#REF!</definedName>
    <definedName name="calendar">#REF!</definedName>
    <definedName name="Calendarisation" localSheetId="6">#REF!</definedName>
    <definedName name="Calendarisation" localSheetId="11">#REF!</definedName>
    <definedName name="Calendarisation">#REF!</definedName>
    <definedName name="calendarise" localSheetId="6">#REF!</definedName>
    <definedName name="calendarise" localSheetId="11">#REF!</definedName>
    <definedName name="calendarise">#REF!</definedName>
    <definedName name="Call" localSheetId="6">#REF!</definedName>
    <definedName name="Call" localSheetId="11">#REF!</definedName>
    <definedName name="Call">#REF!</definedName>
    <definedName name="caller">#N/A</definedName>
    <definedName name="callputflag" localSheetId="6">#REF!</definedName>
    <definedName name="callputflag" localSheetId="11">#REF!</definedName>
    <definedName name="callputflag">#REF!</definedName>
    <definedName name="callputflag1" localSheetId="6">#REF!</definedName>
    <definedName name="callputflag1" localSheetId="11">#REF!</definedName>
    <definedName name="callputflag1">#REF!</definedName>
    <definedName name="callputflag2" localSheetId="6">#REF!</definedName>
    <definedName name="callputflag2" localSheetId="11">#REF!</definedName>
    <definedName name="callputflag2">#REF!</definedName>
    <definedName name="callputflag3" localSheetId="6">#REF!</definedName>
    <definedName name="callputflag3" localSheetId="11">#REF!</definedName>
    <definedName name="callputflag3">#REF!</definedName>
    <definedName name="callputflag4" localSheetId="6">#REF!</definedName>
    <definedName name="callputflag4" localSheetId="11">#REF!</definedName>
    <definedName name="callputflag4">#REF!</definedName>
    <definedName name="Caltex0" localSheetId="37">#REF!</definedName>
    <definedName name="Caltex0" localSheetId="23">#REF!</definedName>
    <definedName name="Caltex0" localSheetId="6">#REF!</definedName>
    <definedName name="Caltex0" localSheetId="11">#REF!</definedName>
    <definedName name="Caltex0">#REF!</definedName>
    <definedName name="canada" localSheetId="6">#REF!</definedName>
    <definedName name="canada" localSheetId="11">#REF!</definedName>
    <definedName name="canada">#REF!</definedName>
    <definedName name="Canada01" localSheetId="6">#REF!</definedName>
    <definedName name="Canada01" localSheetId="11">#REF!</definedName>
    <definedName name="Canada01">#REF!</definedName>
    <definedName name="CANCEL">#N/A</definedName>
    <definedName name="cap" localSheetId="6">#REF!</definedName>
    <definedName name="cap" localSheetId="11">#REF!</definedName>
    <definedName name="cap">#REF!</definedName>
    <definedName name="CAP1B"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1C"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2B"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A" hidden="1">{#N/A,#N/A,FALSE,"인원";#N/A,#N/A,FALSE,"비용2";#N/A,#N/A,FALSE,"비용1";#N/A,#N/A,FALSE,"비용";#N/A,#N/A,FALSE,"보증2";#N/A,#N/A,FALSE,"보증1";#N/A,#N/A,FALSE,"보증";#N/A,#N/A,FALSE,"손익1";#N/A,#N/A,FALSE,"손익";#N/A,#N/A,FALSE,"부서별매출";#N/A,#N/A,FALSE,"매출"}</definedName>
    <definedName name="CapAlloc" localSheetId="6">#REF!</definedName>
    <definedName name="CapAlloc" localSheetId="11">#REF!</definedName>
    <definedName name="CapAlloc">#REF!</definedName>
    <definedName name="CapCase" localSheetId="6">#REF!</definedName>
    <definedName name="CapCase" localSheetId="11">#REF!</definedName>
    <definedName name="CapCase">#REF!</definedName>
    <definedName name="capes00" localSheetId="6">#REF!</definedName>
    <definedName name="capes00" localSheetId="11">#REF!</definedName>
    <definedName name="capes00">#REF!</definedName>
    <definedName name="capes97" localSheetId="6">#REF!</definedName>
    <definedName name="capes97" localSheetId="11">#REF!</definedName>
    <definedName name="capes97">#REF!</definedName>
    <definedName name="CapEx">INDIRECT(ADDRESS(18,2,1,1,"Comp"))</definedName>
    <definedName name="CAPEX00" localSheetId="6">#REF!</definedName>
    <definedName name="CAPEX00" localSheetId="11">#REF!</definedName>
    <definedName name="CAPEX00">#REF!</definedName>
    <definedName name="CAPEX01" localSheetId="6">#REF!</definedName>
    <definedName name="CAPEX01" localSheetId="11">#REF!</definedName>
    <definedName name="CAPEX01">#REF!</definedName>
    <definedName name="capex02" localSheetId="6">#REF!</definedName>
    <definedName name="capex02" localSheetId="11">#REF!</definedName>
    <definedName name="capex02">#REF!</definedName>
    <definedName name="capex03" localSheetId="6">#REF!</definedName>
    <definedName name="capex03" localSheetId="11">#REF!</definedName>
    <definedName name="capex03">#REF!</definedName>
    <definedName name="capex04" localSheetId="6">#REF!</definedName>
    <definedName name="capex04" localSheetId="11">#REF!</definedName>
    <definedName name="capex04">#REF!</definedName>
    <definedName name="capex05" localSheetId="6">#REF!</definedName>
    <definedName name="capex05" localSheetId="11">#REF!</definedName>
    <definedName name="capex05">#REF!</definedName>
    <definedName name="capex06" localSheetId="6">#REF!</definedName>
    <definedName name="capex06" localSheetId="11">#REF!</definedName>
    <definedName name="capex06">#REF!</definedName>
    <definedName name="capex07" localSheetId="6">#REF!</definedName>
    <definedName name="capex07" localSheetId="11">#REF!</definedName>
    <definedName name="capex07">#REF!</definedName>
    <definedName name="Capex1999" localSheetId="6">#REF!</definedName>
    <definedName name="Capex1999" localSheetId="11">#REF!</definedName>
    <definedName name="Capex1999">#REF!</definedName>
    <definedName name="Capex2000" localSheetId="6">#REF!</definedName>
    <definedName name="Capex2000" localSheetId="11">#REF!</definedName>
    <definedName name="Capex2000">#REF!</definedName>
    <definedName name="Capex2001" localSheetId="6">#REF!</definedName>
    <definedName name="Capex2001" localSheetId="11">#REF!</definedName>
    <definedName name="Capex2001">#REF!</definedName>
    <definedName name="Capex2002" localSheetId="6">#REF!</definedName>
    <definedName name="Capex2002" localSheetId="11">#REF!</definedName>
    <definedName name="Capex2002">#REF!</definedName>
    <definedName name="Capex2003" localSheetId="6">#REF!</definedName>
    <definedName name="Capex2003" localSheetId="11">#REF!</definedName>
    <definedName name="Capex2003">#REF!</definedName>
    <definedName name="Capex2004" localSheetId="6">#REF!</definedName>
    <definedName name="Capex2004" localSheetId="11">#REF!</definedName>
    <definedName name="Capex2004">#REF!</definedName>
    <definedName name="Capex2005" localSheetId="6">#REF!</definedName>
    <definedName name="Capex2005" localSheetId="11">#REF!</definedName>
    <definedName name="Capex2005">#REF!</definedName>
    <definedName name="Capex2006" localSheetId="6">#REF!</definedName>
    <definedName name="Capex2006" localSheetId="11">#REF!</definedName>
    <definedName name="Capex2006">#REF!</definedName>
    <definedName name="Capex2007" localSheetId="6">#REF!</definedName>
    <definedName name="Capex2007" localSheetId="11">#REF!</definedName>
    <definedName name="Capex2007">#REF!</definedName>
    <definedName name="Capex2008" localSheetId="6">#REF!</definedName>
    <definedName name="Capex2008" localSheetId="11">#REF!</definedName>
    <definedName name="Capex2008">#REF!</definedName>
    <definedName name="Capex2009" localSheetId="6">#REF!</definedName>
    <definedName name="Capex2009" localSheetId="11">#REF!</definedName>
    <definedName name="Capex2009">#REF!</definedName>
    <definedName name="CAPEX96" localSheetId="6">#REF!</definedName>
    <definedName name="CAPEX96" localSheetId="11">#REF!</definedName>
    <definedName name="CAPEX96">#REF!</definedName>
    <definedName name="CAPEX97" localSheetId="6">#REF!</definedName>
    <definedName name="CAPEX97" localSheetId="11">#REF!</definedName>
    <definedName name="CAPEX97">#REF!</definedName>
    <definedName name="CAPEX98" localSheetId="6">#REF!</definedName>
    <definedName name="CAPEX98" localSheetId="11">#REF!</definedName>
    <definedName name="CAPEX98">#REF!</definedName>
    <definedName name="CAPEX99" localSheetId="6">#REF!</definedName>
    <definedName name="CAPEX99" localSheetId="11">#REF!</definedName>
    <definedName name="CAPEX99">#REF!</definedName>
    <definedName name="CapexAccrual" hidden="1">56</definedName>
    <definedName name="CapExAnnual" localSheetId="6">#REF!</definedName>
    <definedName name="CapExAnnual" localSheetId="11">#REF!</definedName>
    <definedName name="CapExAnnual">#REF!</definedName>
    <definedName name="Capexcase" localSheetId="6">#REF!</definedName>
    <definedName name="Capexcase" localSheetId="11">#REF!</definedName>
    <definedName name="Capexcase">#REF!</definedName>
    <definedName name="CapExL12M" localSheetId="6">#REF!</definedName>
    <definedName name="CapExL12M" localSheetId="11">#REF!</definedName>
    <definedName name="CapExL12M">#REF!</definedName>
    <definedName name="CAPEXWIRELINE00" localSheetId="6">#REF!</definedName>
    <definedName name="CAPEXWIRELINE00" localSheetId="11">#REF!</definedName>
    <definedName name="CAPEXWIRELINE00">#REF!</definedName>
    <definedName name="CAPEXWIRELINE01" localSheetId="6">#REF!</definedName>
    <definedName name="CAPEXWIRELINE01" localSheetId="11">#REF!</definedName>
    <definedName name="CAPEXWIRELINE01">#REF!</definedName>
    <definedName name="CapGainTrigger1" localSheetId="6">#REF!</definedName>
    <definedName name="CapGainTrigger1" localSheetId="11">#REF!</definedName>
    <definedName name="CapGainTrigger1">#REF!</definedName>
    <definedName name="CapGainTrigger2" localSheetId="6">#REF!</definedName>
    <definedName name="CapGainTrigger2" localSheetId="11">#REF!</definedName>
    <definedName name="CapGainTrigger2">#REF!</definedName>
    <definedName name="CapGainTrigger3" localSheetId="6">#REF!</definedName>
    <definedName name="CapGainTrigger3" localSheetId="11">#REF!</definedName>
    <definedName name="CapGainTrigger3">#REF!</definedName>
    <definedName name="CapGainTrigger4" localSheetId="6">#REF!</definedName>
    <definedName name="CapGainTrigger4" localSheetId="11">#REF!</definedName>
    <definedName name="CapGainTrigger4">#REF!</definedName>
    <definedName name="CapGen" localSheetId="6">#REF!</definedName>
    <definedName name="CapGen" localSheetId="11">#REF!</definedName>
    <definedName name="CapGen">#REF!</definedName>
    <definedName name="capital" localSheetId="37">#REF!</definedName>
    <definedName name="capital" localSheetId="23">#REF!</definedName>
    <definedName name="capital" localSheetId="6">#REF!</definedName>
    <definedName name="capital" localSheetId="11">#REF!</definedName>
    <definedName name="capital">#REF!</definedName>
    <definedName name="Capital_Projects" localSheetId="6">#REF!</definedName>
    <definedName name="Capital_Projects" localSheetId="11">#REF!</definedName>
    <definedName name="Capital_Projects">#REF!</definedName>
    <definedName name="Capital_Reserves" localSheetId="37">#REF!</definedName>
    <definedName name="Capital_Reserves" localSheetId="23">#REF!</definedName>
    <definedName name="Capital_Reserves" localSheetId="6">#REF!</definedName>
    <definedName name="Capital_Reserves" localSheetId="11">#REF!</definedName>
    <definedName name="Capital_Reserves">#REF!</definedName>
    <definedName name="CapitalGainTaxRate" localSheetId="6">#REF!</definedName>
    <definedName name="CapitalGainTaxRate" localSheetId="11">#REF!</definedName>
    <definedName name="CapitalGainTaxRate">#REF!</definedName>
    <definedName name="CapitalGainTrigger3" localSheetId="6">#REF!</definedName>
    <definedName name="CapitalGainTrigger3" localSheetId="11">#REF!</definedName>
    <definedName name="CapitalGainTrigger3">#REF!</definedName>
    <definedName name="CapitalGainTrigger4" localSheetId="6">#REF!</definedName>
    <definedName name="CapitalGainTrigger4" localSheetId="11">#REF!</definedName>
    <definedName name="CapitalGainTrigger4">#REF!</definedName>
    <definedName name="capitalized" hidden="1">{#N/A,#N/A,FALSE,"Title Page";#N/A,#N/A,FALSE,"Conclusions";#N/A,#N/A,FALSE,"Assum.";#N/A,#N/A,FALSE,"Sun  DCF-WC-Dep";#N/A,#N/A,FALSE,"MarketValue";#N/A,#N/A,FALSE,"BalSheet";#N/A,#N/A,FALSE,"WACC";#N/A,#N/A,FALSE,"PC+ Info.";#N/A,#N/A,FALSE,"PC+Info_2"}</definedName>
    <definedName name="CapRate" localSheetId="37">#REF!</definedName>
    <definedName name="CapRate" localSheetId="23">#REF!</definedName>
    <definedName name="CapRate" localSheetId="6">#REF!</definedName>
    <definedName name="CapRate" localSheetId="11">#REF!</definedName>
    <definedName name="CapRate">#REF!</definedName>
    <definedName name="CapSpendingExcludesSanFu" hidden="1">{"detail",#N/A,FALSE,"mfg";"summary",#N/A,FALSE,"mfg"}</definedName>
    <definedName name="Caption" localSheetId="6">OFFSET(#REF!,,,COUNTA(#REF!),2)</definedName>
    <definedName name="Caption" localSheetId="11">OFFSET(#REF!,,,COUNTA(#REF!),2)</definedName>
    <definedName name="Caption">OFFSET(#REF!,,,COUNTA(#REF!),2)</definedName>
    <definedName name="CAR_Buffer">#N/A</definedName>
    <definedName name="CARMEN">#N/A</definedName>
    <definedName name="carolin" hidden="1">{"Key figures",#N/A,FALSE,"MTP PL"}</definedName>
    <definedName name="CARRIER" hidden="1">{#N/A,#N/A,FALSE,"단축1";#N/A,#N/A,FALSE,"단축2";#N/A,#N/A,FALSE,"단축3";#N/A,#N/A,FALSE,"장축";#N/A,#N/A,FALSE,"4WD"}</definedName>
    <definedName name="carry1" localSheetId="6">#REF!</definedName>
    <definedName name="carry1" localSheetId="11">#REF!</definedName>
    <definedName name="carry1">#REF!</definedName>
    <definedName name="CarryKnown" localSheetId="37">#REF!</definedName>
    <definedName name="CarryKnown" localSheetId="23">#REF!</definedName>
    <definedName name="CarryKnown" localSheetId="6">#REF!</definedName>
    <definedName name="CarryKnown" localSheetId="11">#REF!</definedName>
    <definedName name="CarryKnown">#REF!</definedName>
    <definedName name="CarryKnownTable" localSheetId="37">#REF!</definedName>
    <definedName name="CarryKnownTable" localSheetId="23">#REF!</definedName>
    <definedName name="CarryKnownTable" localSheetId="6">#REF!</definedName>
    <definedName name="CarryKnownTable" localSheetId="11">#REF!</definedName>
    <definedName name="CarryKnownTable">#REF!</definedName>
    <definedName name="CarryLikely" localSheetId="37">#REF!</definedName>
    <definedName name="CarryLikely" localSheetId="23">#REF!</definedName>
    <definedName name="CarryLikely" localSheetId="6">#REF!</definedName>
    <definedName name="CarryLikely" localSheetId="11">#REF!</definedName>
    <definedName name="CarryLikely">#REF!</definedName>
    <definedName name="CarryLikelyTable" localSheetId="37">#REF!</definedName>
    <definedName name="CarryLikelyTable" localSheetId="23">#REF!</definedName>
    <definedName name="CarryLikelyTable" localSheetId="6">#REF!</definedName>
    <definedName name="CarryLikelyTable" localSheetId="11">#REF!</definedName>
    <definedName name="CarryLikelyTable">#REF!</definedName>
    <definedName name="Carryover_Effect_of_Prior_Year" localSheetId="37">#REF!</definedName>
    <definedName name="Carryover_Effect_of_Prior_Year" localSheetId="23">#REF!</definedName>
    <definedName name="Carryover_Effect_of_Prior_Year" localSheetId="6">#REF!</definedName>
    <definedName name="Carryover_Effect_of_Prior_Year" localSheetId="11">#REF!</definedName>
    <definedName name="Carryover_Effect_of_Prior_Year">#REF!</definedName>
    <definedName name="CarryoverTitle" localSheetId="37">#REF!</definedName>
    <definedName name="CarryoverTitle" localSheetId="23">#REF!</definedName>
    <definedName name="CarryoverTitle" localSheetId="6">#REF!</definedName>
    <definedName name="CarryoverTitle" localSheetId="11">#REF!</definedName>
    <definedName name="CarryoverTitle">#REF!</definedName>
    <definedName name="CASE" hidden="1">{#N/A,#N/A,FALSE,"단축1";#N/A,#N/A,FALSE,"단축2";#N/A,#N/A,FALSE,"단축3";#N/A,#N/A,FALSE,"장축";#N/A,#N/A,FALSE,"4WD"}</definedName>
    <definedName name="Case1" localSheetId="6">#REF!</definedName>
    <definedName name="Case1" localSheetId="11">#REF!</definedName>
    <definedName name="Case1">#REF!</definedName>
    <definedName name="casedcf" localSheetId="6">#REF!</definedName>
    <definedName name="casedcf" localSheetId="11">#REF!</definedName>
    <definedName name="casedcf">#REF!</definedName>
    <definedName name="caselogic" localSheetId="6">#REF!</definedName>
    <definedName name="caselogic" localSheetId="11">#REF!</definedName>
    <definedName name="caselogic">#REF!</definedName>
    <definedName name="casem" localSheetId="6">#REF!</definedName>
    <definedName name="casem" localSheetId="11">#REF!</definedName>
    <definedName name="casem">#REF!</definedName>
    <definedName name="CaseN" localSheetId="6">#REF!</definedName>
    <definedName name="CaseN" localSheetId="11">#REF!</definedName>
    <definedName name="CaseN">#REF!</definedName>
    <definedName name="Casename" localSheetId="6">#REF!</definedName>
    <definedName name="Casename" localSheetId="11">#REF!</definedName>
    <definedName name="Casename">#REF!</definedName>
    <definedName name="CaseO" localSheetId="6">#REF!</definedName>
    <definedName name="CaseO" localSheetId="11">#REF!</definedName>
    <definedName name="CaseO">#REF!</definedName>
    <definedName name="cases" localSheetId="6">#REF!</definedName>
    <definedName name="cases" localSheetId="11">#REF!</definedName>
    <definedName name="cases">#REF!</definedName>
    <definedName name="Caseselection" localSheetId="6">#REF!</definedName>
    <definedName name="Caseselection" localSheetId="11">#REF!</definedName>
    <definedName name="Caseselection">#REF!</definedName>
    <definedName name="CASH" localSheetId="37">#REF!</definedName>
    <definedName name="CASH" localSheetId="23">#REF!</definedName>
    <definedName name="CASH" localSheetId="6">#REF!</definedName>
    <definedName name="CASH" localSheetId="11">#REF!</definedName>
    <definedName name="CASH">#REF!</definedName>
    <definedName name="Cash_at_bank_1" localSheetId="37">OFFSET(#REF!,,,COUNTA(#REF!)-2,)</definedName>
    <definedName name="Cash_at_bank_1" localSheetId="23">OFFSET(#REF!,,,COUNTA(#REF!)-2,)</definedName>
    <definedName name="Cash_at_bank_1" localSheetId="6">OFFSET(#REF!,,,COUNTA(#REF!)-2,)</definedName>
    <definedName name="Cash_at_bank_1" localSheetId="11">OFFSET(#REF!,,,COUNTA(#REF!)-2,)</definedName>
    <definedName name="Cash_at_bank_1">OFFSET(#REF!,,,COUNTA(#REF!)-2,)</definedName>
    <definedName name="Cash_Closing" localSheetId="37">#REF!</definedName>
    <definedName name="Cash_Closing" localSheetId="23">#REF!</definedName>
    <definedName name="Cash_Closing" localSheetId="6">#REF!</definedName>
    <definedName name="Cash_Closing" localSheetId="11">#REF!</definedName>
    <definedName name="Cash_Closing">#REF!</definedName>
    <definedName name="cash_paid" localSheetId="6">#REF!</definedName>
    <definedName name="cash_paid" localSheetId="11">#REF!</definedName>
    <definedName name="cash_paid">#REF!</definedName>
    <definedName name="CASH1" localSheetId="37">#REF!</definedName>
    <definedName name="CASH1" localSheetId="23">#REF!</definedName>
    <definedName name="CASH1" localSheetId="6">#REF!</definedName>
    <definedName name="CASH1" localSheetId="11">#REF!</definedName>
    <definedName name="CASH1">#REF!</definedName>
    <definedName name="CASH2" localSheetId="37">#REF!</definedName>
    <definedName name="CASH2" localSheetId="23">#REF!</definedName>
    <definedName name="CASH2" localSheetId="6">#REF!</definedName>
    <definedName name="CASH2" localSheetId="11">#REF!</definedName>
    <definedName name="CASH2">#REF!</definedName>
    <definedName name="Cash2002Data" localSheetId="6">#REF!</definedName>
    <definedName name="Cash2002Data" localSheetId="11">#REF!</definedName>
    <definedName name="Cash2002Data">#REF!</definedName>
    <definedName name="CASH3" localSheetId="37">#REF!</definedName>
    <definedName name="CASH3" localSheetId="23">#REF!</definedName>
    <definedName name="CASH3" localSheetId="6">#REF!</definedName>
    <definedName name="CASH3" localSheetId="11">#REF!</definedName>
    <definedName name="CASH3">#REF!</definedName>
    <definedName name="cash93" localSheetId="6">#REF!</definedName>
    <definedName name="cash93" localSheetId="11">#REF!</definedName>
    <definedName name="cash93">#REF!</definedName>
    <definedName name="cash94" localSheetId="6">#REF!</definedName>
    <definedName name="cash94" localSheetId="11">#REF!</definedName>
    <definedName name="cash94">#REF!</definedName>
    <definedName name="CashBasis" localSheetId="6">#REF!</definedName>
    <definedName name="CashBasis" localSheetId="11">#REF!</definedName>
    <definedName name="CashBasis">#REF!</definedName>
    <definedName name="CASHBOOK" localSheetId="37">#REF!</definedName>
    <definedName name="CASHBOOK" localSheetId="23">#REF!</definedName>
    <definedName name="CASHBOOK" localSheetId="6">#REF!</definedName>
    <definedName name="CASHBOOK" localSheetId="11">#REF!</definedName>
    <definedName name="CASHBOOK">#REF!</definedName>
    <definedName name="cashdcf" localSheetId="6">#REF!</definedName>
    <definedName name="cashdcf" localSheetId="11">#REF!</definedName>
    <definedName name="cashdcf">#REF!</definedName>
    <definedName name="CashFlow">INDIRECT(ADDRESS(15,1,1,1,"Comp"))</definedName>
    <definedName name="CASHFLOW1" localSheetId="37">#REF!</definedName>
    <definedName name="CASHFLOW1" localSheetId="23">#REF!</definedName>
    <definedName name="CASHFLOW1" localSheetId="6">#REF!</definedName>
    <definedName name="CASHFLOW1" localSheetId="11">#REF!</definedName>
    <definedName name="CASHFLOW1">#REF!</definedName>
    <definedName name="CASHFLOW2" localSheetId="37">#REF!</definedName>
    <definedName name="CASHFLOW2" localSheetId="23">#REF!</definedName>
    <definedName name="CASHFLOW2" localSheetId="6">#REF!</definedName>
    <definedName name="CASHFLOW2" localSheetId="11">#REF!</definedName>
    <definedName name="CASHFLOW2">#REF!</definedName>
    <definedName name="cashflow20030930" hidden="1">{"M1Print",#N/A,TRUE,"M1";"M2Print",#N/A,TRUE,"M2";"M1sPrint",#N/A,TRUE,"M1s";"M2aPrint",#N/A,TRUE,"M2a";"M4Print",#N/A,TRUE,"M4";"M5Print",#N/A,TRUE,"M5";"M6Print",#N/A,TRUE,"M6";"M6_1Print",#N/A,TRUE,"M6_1";"M6_2Print",#N/A,TRUE,"M6_2";"M7_1Print",#N/A,TRUE,"M7_1";"M7_2Print",#N/A,TRUE,"M7_2"}</definedName>
    <definedName name="cashinterest" localSheetId="6">#REF!</definedName>
    <definedName name="cashinterest" localSheetId="11">#REF!</definedName>
    <definedName name="cashinterest">#REF!</definedName>
    <definedName name="CashPer" localSheetId="6">#REF!</definedName>
    <definedName name="CashPer" localSheetId="11">#REF!</definedName>
    <definedName name="CashPer">#REF!</definedName>
    <definedName name="CashShare" localSheetId="6">#REF!</definedName>
    <definedName name="CashShare" localSheetId="11">#REF!</definedName>
    <definedName name="CashShare">#REF!</definedName>
    <definedName name="CashWP" localSheetId="6">#REF!</definedName>
    <definedName name="CashWP" localSheetId="11">#REF!</definedName>
    <definedName name="CashWP">#REF!</definedName>
    <definedName name="CASJ_C030000" localSheetId="6">#REF!</definedName>
    <definedName name="CASJ_C030000" localSheetId="11">#REF!</definedName>
    <definedName name="CASJ_C030000">#REF!</definedName>
    <definedName name="CASJ_C030100" localSheetId="6">#REF!</definedName>
    <definedName name="CASJ_C030100" localSheetId="11">#REF!</definedName>
    <definedName name="CASJ_C030100">#REF!</definedName>
    <definedName name="CASJ_C032000" localSheetId="6">#REF!</definedName>
    <definedName name="CASJ_C032000" localSheetId="11">#REF!</definedName>
    <definedName name="CASJ_C032000">#REF!</definedName>
    <definedName name="CASJ_C051000" localSheetId="6">#REF!</definedName>
    <definedName name="CASJ_C051000" localSheetId="11">#REF!</definedName>
    <definedName name="CASJ_C051000">#REF!</definedName>
    <definedName name="CASJ_C052000" localSheetId="6">#REF!</definedName>
    <definedName name="CASJ_C052000" localSheetId="11">#REF!</definedName>
    <definedName name="CASJ_C052000">#REF!</definedName>
    <definedName name="CASJ_C055000" localSheetId="6">#REF!</definedName>
    <definedName name="CASJ_C055000" localSheetId="11">#REF!</definedName>
    <definedName name="CASJ_C055000">#REF!</definedName>
    <definedName name="CASJ_C100000" localSheetId="6">#REF!</definedName>
    <definedName name="CASJ_C100000" localSheetId="11">#REF!</definedName>
    <definedName name="CASJ_C100000">#REF!</definedName>
    <definedName name="CASJ_C120000" localSheetId="6">#REF!</definedName>
    <definedName name="CASJ_C120000" localSheetId="11">#REF!</definedName>
    <definedName name="CASJ_C120000">#REF!</definedName>
    <definedName name="CASJ_C121000" localSheetId="6">#REF!</definedName>
    <definedName name="CASJ_C121000" localSheetId="11">#REF!</definedName>
    <definedName name="CASJ_C121000">#REF!</definedName>
    <definedName name="CASJ_C124000" localSheetId="6">#REF!</definedName>
    <definedName name="CASJ_C124000" localSheetId="11">#REF!</definedName>
    <definedName name="CASJ_C124000">#REF!</definedName>
    <definedName name="CASJ_C200000" localSheetId="6">#REF!</definedName>
    <definedName name="CASJ_C200000" localSheetId="11">#REF!</definedName>
    <definedName name="CASJ_C200000">#REF!</definedName>
    <definedName name="CASJ_C313000" localSheetId="6">#REF!</definedName>
    <definedName name="CASJ_C313000" localSheetId="11">#REF!</definedName>
    <definedName name="CASJ_C313000">#REF!</definedName>
    <definedName name="CASJ_C321300" localSheetId="6">#REF!</definedName>
    <definedName name="CASJ_C321300" localSheetId="11">#REF!</definedName>
    <definedName name="CASJ_C321300">#REF!</definedName>
    <definedName name="CASJ_C323000" localSheetId="6">#REF!</definedName>
    <definedName name="CASJ_C323000" localSheetId="11">#REF!</definedName>
    <definedName name="CASJ_C323000">#REF!</definedName>
    <definedName name="CASJ_C325000" localSheetId="6">#REF!</definedName>
    <definedName name="CASJ_C325000" localSheetId="11">#REF!</definedName>
    <definedName name="CASJ_C325000">#REF!</definedName>
    <definedName name="CASJ_C329000" localSheetId="6">#REF!</definedName>
    <definedName name="CASJ_C329000" localSheetId="11">#REF!</definedName>
    <definedName name="CASJ_C329000">#REF!</definedName>
    <definedName name="CASJ_C330000" localSheetId="6">#REF!</definedName>
    <definedName name="CASJ_C330000" localSheetId="11">#REF!</definedName>
    <definedName name="CASJ_C330000">#REF!</definedName>
    <definedName name="CASJ_C523000" localSheetId="6">#REF!</definedName>
    <definedName name="CASJ_C523000" localSheetId="11">#REF!</definedName>
    <definedName name="CASJ_C523000">#REF!</definedName>
    <definedName name="CASJ_C523100" localSheetId="6">#REF!</definedName>
    <definedName name="CASJ_C523100" localSheetId="11">#REF!</definedName>
    <definedName name="CASJ_C523100">#REF!</definedName>
    <definedName name="CASJ_C523200" localSheetId="6">#REF!</definedName>
    <definedName name="CASJ_C523200" localSheetId="11">#REF!</definedName>
    <definedName name="CASJ_C523200">#REF!</definedName>
    <definedName name="CASJ_C531000" localSheetId="6">#REF!</definedName>
    <definedName name="CASJ_C531000" localSheetId="11">#REF!</definedName>
    <definedName name="CASJ_C531000">#REF!</definedName>
    <definedName name="CASJ_C532000" localSheetId="6">#REF!</definedName>
    <definedName name="CASJ_C532000" localSheetId="11">#REF!</definedName>
    <definedName name="CASJ_C532000">#REF!</definedName>
    <definedName name="CASJ_C620000" localSheetId="6">#REF!</definedName>
    <definedName name="CASJ_C620000" localSheetId="11">#REF!</definedName>
    <definedName name="CASJ_C620000">#REF!</definedName>
    <definedName name="CASJ_C640000" localSheetId="6">#REF!</definedName>
    <definedName name="CASJ_C640000" localSheetId="11">#REF!</definedName>
    <definedName name="CASJ_C640000">#REF!</definedName>
    <definedName name="CASJ_C670000" localSheetId="6">#REF!</definedName>
    <definedName name="CASJ_C670000" localSheetId="11">#REF!</definedName>
    <definedName name="CASJ_C670000">#REF!</definedName>
    <definedName name="CASJ_C960000" localSheetId="6">#REF!</definedName>
    <definedName name="CASJ_C960000" localSheetId="11">#REF!</definedName>
    <definedName name="CASJ_C960000">#REF!</definedName>
    <definedName name="CASJ_C970000" localSheetId="6">#REF!</definedName>
    <definedName name="CASJ_C970000" localSheetId="11">#REF!</definedName>
    <definedName name="CASJ_C970000">#REF!</definedName>
    <definedName name="CASJ_CF00000" localSheetId="6">#REF!</definedName>
    <definedName name="CASJ_CF00000" localSheetId="11">#REF!</definedName>
    <definedName name="CASJ_CF00000">#REF!</definedName>
    <definedName name="CASJ_CF10000" localSheetId="6">#REF!</definedName>
    <definedName name="CASJ_CF10000" localSheetId="11">#REF!</definedName>
    <definedName name="CASJ_CF10000">#REF!</definedName>
    <definedName name="CASJ_CF11000" localSheetId="6">#REF!</definedName>
    <definedName name="CASJ_CF11000" localSheetId="11">#REF!</definedName>
    <definedName name="CASJ_CF11000">#REF!</definedName>
    <definedName name="CASJ_CF12000" localSheetId="6">#REF!</definedName>
    <definedName name="CASJ_CF12000" localSheetId="11">#REF!</definedName>
    <definedName name="CASJ_CF12000">#REF!</definedName>
    <definedName name="CASJ_CF13000" localSheetId="6">#REF!</definedName>
    <definedName name="CASJ_CF13000" localSheetId="11">#REF!</definedName>
    <definedName name="CASJ_CF13000">#REF!</definedName>
    <definedName name="CASJ_CF20000" localSheetId="6">#REF!</definedName>
    <definedName name="CASJ_CF20000" localSheetId="11">#REF!</definedName>
    <definedName name="CASJ_CF20000">#REF!</definedName>
    <definedName name="CASJ_CF30000" localSheetId="6">#REF!</definedName>
    <definedName name="CASJ_CF30000" localSheetId="11">#REF!</definedName>
    <definedName name="CASJ_CF30000">#REF!</definedName>
    <definedName name="CASJ_CF40000" localSheetId="6">#REF!</definedName>
    <definedName name="CASJ_CF40000" localSheetId="11">#REF!</definedName>
    <definedName name="CASJ_CF40000">#REF!</definedName>
    <definedName name="CASJ_G810000" localSheetId="6">#REF!</definedName>
    <definedName name="CASJ_G810000" localSheetId="11">#REF!</definedName>
    <definedName name="CASJ_G810000">#REF!</definedName>
    <definedName name="CASJ_G900000" localSheetId="6">#REF!</definedName>
    <definedName name="CASJ_G900000" localSheetId="11">#REF!</definedName>
    <definedName name="CASJ_G900000">#REF!</definedName>
    <definedName name="cass1" localSheetId="6">#REF!</definedName>
    <definedName name="cass1" localSheetId="11">#REF!</definedName>
    <definedName name="cass1">#REF!</definedName>
    <definedName name="cassets" localSheetId="37">#REF!</definedName>
    <definedName name="cassets" localSheetId="23">#REF!</definedName>
    <definedName name="cassets" localSheetId="6">#REF!</definedName>
    <definedName name="cassets" localSheetId="11">#REF!</definedName>
    <definedName name="cassets">#REF!</definedName>
    <definedName name="castat" localSheetId="6">#REF!</definedName>
    <definedName name="castat" localSheetId="11">#REF!</definedName>
    <definedName name="castat">#REF!</definedName>
    <definedName name="cat" localSheetId="37">#REF!</definedName>
    <definedName name="cat" localSheetId="23">#REF!</definedName>
    <definedName name="cat" localSheetId="6">#REF!</definedName>
    <definedName name="cat" localSheetId="11">#REF!</definedName>
    <definedName name="cat">#REF!</definedName>
    <definedName name="CATotals" localSheetId="6">#REF!</definedName>
    <definedName name="CATotals" localSheetId="11">#REF!</definedName>
    <definedName name="CATotals">#REF!</definedName>
    <definedName name="cawefcvvwae" localSheetId="6">#REF!</definedName>
    <definedName name="cawefcvvwae" localSheetId="11">#REF!</definedName>
    <definedName name="cawefcvvwae">#REF!</definedName>
    <definedName name="cay" hidden="1">{#N/A,#N/A,FALSE,"TB";#N/A,#N/A,FALSE,"AR";#N/A,#N/A,FALSE,"BS";#N/A,#N/A,FALSE,"PL";#N/A,#N/A,FALSE,"NOTES";#N/A,#N/A,FALSE,"NOTES (2)";#N/A,#N/A,FALSE,"NOTES (3)";#N/A,#N/A,FALSE,"TAXC.INDEX";#N/A,#N/A,FALSE,"Schedule I";#N/A,#N/A,FALSE,"DPL";#N/A,#N/A,FALSE,"Schedule IV";#N/A,#N/A,FALSE,"Adjustments"}</definedName>
    <definedName name="Cayman01" localSheetId="6">#REF!</definedName>
    <definedName name="Cayman01" localSheetId="11">#REF!</definedName>
    <definedName name="Cayman01">#REF!</definedName>
    <definedName name="CB" localSheetId="37">#REF!</definedName>
    <definedName name="CB" localSheetId="23">#REF!</definedName>
    <definedName name="CB" localSheetId="6">#REF!</definedName>
    <definedName name="CB" localSheetId="11">#REF!</definedName>
    <definedName name="CB">#REF!</definedName>
    <definedName name="cb.dbf" localSheetId="6">#REF!</definedName>
    <definedName name="cb.dbf" localSheetId="11">#REF!</definedName>
    <definedName name="cb.dbf">#REF!</definedName>
    <definedName name="cb_sChart10D6460A_opts" hidden="1">"1, 1, 1, False, 2, True, False, , 0, False, False, 1, 1"</definedName>
    <definedName name="cb_sChart10D65256_opts" hidden="1">"1, 1, 1, False, 2, True, False, , 0, False, False, 1, 1"</definedName>
    <definedName name="cb_sChart10D653EB_opts" hidden="1">"1, 1, 1, False, 2, True, False, , 0, False, False, 1, 1"</definedName>
    <definedName name="cb_sChart10D65893_opts" hidden="1">"1, 1, 1, False, 2, True, False, , 0, False, False, 1, 1"</definedName>
    <definedName name="cb_sChart1DBAAD_opts" hidden="1">"2, 1, 2, True, 2, False, False, , 0, False, True, 1, 2"</definedName>
    <definedName name="cb_sChart1DBB89_opts" hidden="1">"2, 1, 2, True, 2, False, False, , 0, False, True, 1, 1"</definedName>
    <definedName name="cb_sChart2DB05D6_opts" hidden="1">"1, 7, 1, False, 2, False, False, , 0, False, True, 1, 1"</definedName>
    <definedName name="cb_sChart2DBCB46_opts" hidden="1">"1, 7, 1, False, 2, False, False, , 0, False, True, 1, 1"</definedName>
    <definedName name="cb_sChart2F46DBE_opts" hidden="1">"2, 1, 1, True, 2, False, False, , 0, False, True, 1, 2"</definedName>
    <definedName name="cb_sChart34654DB_opts" hidden="1">"1, 8, 1, False, 2, False, False, , 0, False, False, 1, 2"</definedName>
    <definedName name="cb_sChartEE4CE1B_opts" hidden="1">"1, 4, 1, False, 2, False, False, , 0, False, False, 1, 1"</definedName>
    <definedName name="cb_sChartEE4CF99_opts" hidden="1">"1, 1, 1, False, 2, False, False, , 0, False, False, 1, 1"</definedName>
    <definedName name="cb_sChartEE4DD06_opts" hidden="1">"1, 1, 1, False, 2, False, False, , 0, False, False, 1, 2"</definedName>
    <definedName name="cb_sChartEE4E93B_opts" hidden="1">"1, 1, 1, False, 2, False, False, , 0, False, False, 1, 1"</definedName>
    <definedName name="cb_sChartEE51E95_opts" hidden="1">"1, 1, 1, False, 2, False, False, , 0, False, False, 1, 1"</definedName>
    <definedName name="cb_sChartEED7645_opts" hidden="1">"1, 1, 1, False, 2, False, False, , 0, False, False, 1, 1"</definedName>
    <definedName name="cb_sChartEEDA195_opts" hidden="1">"1, 1, 1, False, 2, False, False, , 0, False, False, 1, 1"</definedName>
    <definedName name="cb_sChartEEDC338_opts" hidden="1">"1, 1, 1, False, 2, False, False, , 0, False, False, 1, 1"</definedName>
    <definedName name="cb_sChartEEDEDB8_opts" hidden="1">"1, 1, 1, False, 2, False, False, , 0, False, True, 1, 1"</definedName>
    <definedName name="cb_sChartEEDEE5A_opts" hidden="1">"1, 3, 1, False, 2, True, False, , 0, False, True, 1, 1"</definedName>
    <definedName name="cb_sChartEEDF178_opts" hidden="1">"1, 3, 1, False, 2, False, False, , 0, False, True, 1, 1"</definedName>
    <definedName name="cb_sChartF6A6B11_opts" hidden="1">"1, 1, 1, False, 2, True, False, , 0,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8483_opts" hidden="1">"1, 1, 1, False, 2, True, False, , 0, False, False, 1, 1"</definedName>
    <definedName name="cb_sChartFD5C4CD_opts" hidden="1">"1, 1, 1, False, 2, True, False, , 0, False, False, 1, 1"</definedName>
    <definedName name="cb_sChartFD5D4CE_opts" hidden="1">"1, 1, 1, False, 2, True, False, , 0, False, False, 1, 1"</definedName>
    <definedName name="cb_sChartFD5DF34_opts" hidden="1">"1, 1, 1, False, 2, True, False, , 0, False, False, 1, 1"</definedName>
    <definedName name="cb_sChartFD5EFC0_opts" hidden="1">"1, 1, 1, False, 2, True, False, , 0, False, False, 1, 1"</definedName>
    <definedName name="cb_sChartFD5FDB9_opts" hidden="1">"1, 1, 1, False, 2, True, False, , 0, False, False, 1, 1"</definedName>
    <definedName name="cb_sChartFE54712_opts" hidden="1">"1, 3, 1, False, 2, True, False, , 0, False, True, 1, 1"</definedName>
    <definedName name="cBase">"LOCAL"</definedName>
    <definedName name="cbsffr" localSheetId="6">#REF!</definedName>
    <definedName name="cbsffr" localSheetId="11">#REF!</definedName>
    <definedName name="cbsffr">#REF!</definedName>
    <definedName name="CBWorkbookPriority" hidden="1">-822954238</definedName>
    <definedName name="cc" localSheetId="37">'[1]A37-2汇总表'!$B$8:$B$12</definedName>
    <definedName name="CC" localSheetId="23">#REF!</definedName>
    <definedName name="cc" localSheetId="6">'[1]A37-2汇总表'!$B$8:$B$12</definedName>
    <definedName name="cc" localSheetId="11">'[1]A37-2汇总表'!$B$8:$B$12</definedName>
    <definedName name="CC">#REF!</definedName>
    <definedName name="çç" hidden="1">{"Informes",#N/A,FALSE,"CA";"Informes",#N/A,FALSE,"CN";"Informes",#N/A,FALSE,"INVERSIONES";"Informes",#N/A,FALSE,"CN Oficial";"Informes",#N/A,FALSE,"CA Oficial";"Informes",#N/A,FALSE,"Res Datos Areas"}</definedName>
    <definedName name="cc_1" hidden="1">{"'AS,SEC'!$A$4:$J$25"}</definedName>
    <definedName name="cc_2" hidden="1">{#N/A,#N/A,FALSE,"Decision";#N/A,#N/A,FALSE,"RMB per car";#N/A,#N/A,FALSE,"RMB per chinese";#N/A,#N/A,FALSE,"Mio RMB";#N/A,#N/A,FALSE,"Mio RMB chinese"}</definedName>
    <definedName name="cc_3" hidden="1">{#N/A,#N/A,FALSE,"Decision";#N/A,#N/A,FALSE,"RMB per car";#N/A,#N/A,FALSE,"RMB per chinese";#N/A,#N/A,FALSE,"Mio RMB";#N/A,#N/A,FALSE,"Mio RMB chinese"}</definedName>
    <definedName name="cc_4" hidden="1">{#N/A,#N/A,FALSE,"Decision";#N/A,#N/A,FALSE,"RMB per car";#N/A,#N/A,FALSE,"RMB per chinese";#N/A,#N/A,FALSE,"Mio RMB";#N/A,#N/A,FALSE,"Mio RMB chinese"}</definedName>
    <definedName name="cc_5" hidden="1">{#N/A,#N/A,FALSE,"Decision";#N/A,#N/A,FALSE,"RMB per car";#N/A,#N/A,FALSE,"RMB per chinese";#N/A,#N/A,FALSE,"Mio RMB";#N/A,#N/A,FALSE,"Mio RMB chinese"}</definedName>
    <definedName name="CC_Instruction" localSheetId="37">#REF!</definedName>
    <definedName name="CC_Instruction" localSheetId="23">#REF!</definedName>
    <definedName name="CC_Instruction" localSheetId="6">#REF!</definedName>
    <definedName name="CC_Instruction" localSheetId="11">#REF!</definedName>
    <definedName name="CC_Instruction">#REF!</definedName>
    <definedName name="CC10C" localSheetId="37">#REF!</definedName>
    <definedName name="CC10C" localSheetId="23">#REF!</definedName>
    <definedName name="CC10C" localSheetId="6">#REF!</definedName>
    <definedName name="CC10C" localSheetId="11">#REF!</definedName>
    <definedName name="CC10C">#REF!</definedName>
    <definedName name="CC11C" localSheetId="37">#REF!</definedName>
    <definedName name="CC11C" localSheetId="23">#REF!</definedName>
    <definedName name="CC11C" localSheetId="6">#REF!</definedName>
    <definedName name="CC11C" localSheetId="11">#REF!</definedName>
    <definedName name="CC11C">#REF!</definedName>
    <definedName name="CC12C" localSheetId="37">#REF!</definedName>
    <definedName name="CC12C" localSheetId="23">#REF!</definedName>
    <definedName name="CC12C" localSheetId="6">#REF!</definedName>
    <definedName name="CC12C" localSheetId="11">#REF!</definedName>
    <definedName name="CC12C">#REF!</definedName>
    <definedName name="cc13c" localSheetId="37">#REF!</definedName>
    <definedName name="cc13c" localSheetId="23">#REF!</definedName>
    <definedName name="cc13c" localSheetId="6">#REF!</definedName>
    <definedName name="cc13c" localSheetId="11">#REF!</definedName>
    <definedName name="cc13c">#REF!</definedName>
    <definedName name="cc14c" localSheetId="37">#REF!</definedName>
    <definedName name="cc14c" localSheetId="23">#REF!</definedName>
    <definedName name="cc14c" localSheetId="6">#REF!</definedName>
    <definedName name="cc14c" localSheetId="11">#REF!</definedName>
    <definedName name="cc14c">#REF!</definedName>
    <definedName name="cc15c" localSheetId="37">#REF!</definedName>
    <definedName name="cc15c" localSheetId="23">#REF!</definedName>
    <definedName name="cc15c" localSheetId="6">#REF!</definedName>
    <definedName name="cc15c" localSheetId="11">#REF!</definedName>
    <definedName name="cc15c">#REF!</definedName>
    <definedName name="CC16C" localSheetId="37">#REF!</definedName>
    <definedName name="CC16C" localSheetId="23">#REF!</definedName>
    <definedName name="CC16C" localSheetId="6">#REF!</definedName>
    <definedName name="CC16C" localSheetId="11">#REF!</definedName>
    <definedName name="CC16C">#REF!</definedName>
    <definedName name="CC17C" localSheetId="37">#REF!</definedName>
    <definedName name="CC17C" localSheetId="23">#REF!</definedName>
    <definedName name="CC17C" localSheetId="6">#REF!</definedName>
    <definedName name="CC17C" localSheetId="11">#REF!</definedName>
    <definedName name="CC17C">#REF!</definedName>
    <definedName name="CC18C" localSheetId="37">#REF!</definedName>
    <definedName name="CC18C" localSheetId="23">#REF!</definedName>
    <definedName name="CC18C" localSheetId="6">#REF!</definedName>
    <definedName name="CC18C" localSheetId="11">#REF!</definedName>
    <definedName name="CC18C">#REF!</definedName>
    <definedName name="CC19C" localSheetId="37">#REF!</definedName>
    <definedName name="CC19C" localSheetId="23">#REF!</definedName>
    <definedName name="CC19C" localSheetId="6">#REF!</definedName>
    <definedName name="CC19C" localSheetId="11">#REF!</definedName>
    <definedName name="CC19C">#REF!</definedName>
    <definedName name="CC1C" localSheetId="37">#REF!</definedName>
    <definedName name="CC1C" localSheetId="23">#REF!</definedName>
    <definedName name="CC1C" localSheetId="6">#REF!</definedName>
    <definedName name="CC1C" localSheetId="11">#REF!</definedName>
    <definedName name="CC1C">#REF!</definedName>
    <definedName name="CC20C" localSheetId="37">#REF!</definedName>
    <definedName name="CC20C" localSheetId="23">#REF!</definedName>
    <definedName name="CC20C" localSheetId="6">#REF!</definedName>
    <definedName name="CC20C" localSheetId="11">#REF!</definedName>
    <definedName name="CC20C">#REF!</definedName>
    <definedName name="CC21C" localSheetId="37">#REF!</definedName>
    <definedName name="CC21C" localSheetId="23">#REF!</definedName>
    <definedName name="CC21C" localSheetId="6">#REF!</definedName>
    <definedName name="CC21C" localSheetId="11">#REF!</definedName>
    <definedName name="CC21C">#REF!</definedName>
    <definedName name="CC22C" localSheetId="37">#REF!</definedName>
    <definedName name="CC22C" localSheetId="23">#REF!</definedName>
    <definedName name="CC22C" localSheetId="6">#REF!</definedName>
    <definedName name="CC22C" localSheetId="11">#REF!</definedName>
    <definedName name="CC22C">#REF!</definedName>
    <definedName name="CC23C" localSheetId="37">#REF!</definedName>
    <definedName name="CC23C" localSheetId="23">#REF!</definedName>
    <definedName name="CC23C" localSheetId="6">#REF!</definedName>
    <definedName name="CC23C" localSheetId="11">#REF!</definedName>
    <definedName name="CC23C">#REF!</definedName>
    <definedName name="CC24C" localSheetId="37">#REF!</definedName>
    <definedName name="CC24C" localSheetId="23">#REF!</definedName>
    <definedName name="CC24C" localSheetId="6">#REF!</definedName>
    <definedName name="CC24C" localSheetId="11">#REF!</definedName>
    <definedName name="CC24C">#REF!</definedName>
    <definedName name="CC25C" localSheetId="37">#REF!</definedName>
    <definedName name="CC25C" localSheetId="23">#REF!</definedName>
    <definedName name="CC25C" localSheetId="6">#REF!</definedName>
    <definedName name="CC25C" localSheetId="11">#REF!</definedName>
    <definedName name="CC25C">#REF!</definedName>
    <definedName name="CC26C" localSheetId="37">#REF!</definedName>
    <definedName name="CC26C" localSheetId="23">#REF!</definedName>
    <definedName name="CC26C" localSheetId="6">#REF!</definedName>
    <definedName name="CC26C" localSheetId="11">#REF!</definedName>
    <definedName name="CC26C">#REF!</definedName>
    <definedName name="CC27C" localSheetId="37">#REF!</definedName>
    <definedName name="CC27C" localSheetId="23">#REF!</definedName>
    <definedName name="CC27C" localSheetId="6">#REF!</definedName>
    <definedName name="CC27C" localSheetId="11">#REF!</definedName>
    <definedName name="CC27C">#REF!</definedName>
    <definedName name="CC28C" localSheetId="37">#REF!</definedName>
    <definedName name="CC28C" localSheetId="23">#REF!</definedName>
    <definedName name="CC28C" localSheetId="6">#REF!</definedName>
    <definedName name="CC28C" localSheetId="11">#REF!</definedName>
    <definedName name="CC28C">#REF!</definedName>
    <definedName name="CC29C" localSheetId="37">#REF!</definedName>
    <definedName name="CC29C" localSheetId="23">#REF!</definedName>
    <definedName name="CC29C" localSheetId="6">#REF!</definedName>
    <definedName name="CC29C" localSheetId="11">#REF!</definedName>
    <definedName name="CC29C">#REF!</definedName>
    <definedName name="CC2C" localSheetId="37">#REF!</definedName>
    <definedName name="CC2C" localSheetId="23">#REF!</definedName>
    <definedName name="CC2C" localSheetId="6">#REF!</definedName>
    <definedName name="CC2C" localSheetId="11">#REF!</definedName>
    <definedName name="CC2C">#REF!</definedName>
    <definedName name="CC30C" localSheetId="37">#REF!</definedName>
    <definedName name="CC30C" localSheetId="23">#REF!</definedName>
    <definedName name="CC30C" localSheetId="6">#REF!</definedName>
    <definedName name="CC30C" localSheetId="11">#REF!</definedName>
    <definedName name="CC30C">#REF!</definedName>
    <definedName name="CC31C" localSheetId="37">#REF!</definedName>
    <definedName name="CC31C" localSheetId="23">#REF!</definedName>
    <definedName name="CC31C" localSheetId="6">#REF!</definedName>
    <definedName name="CC31C" localSheetId="11">#REF!</definedName>
    <definedName name="CC31C">#REF!</definedName>
    <definedName name="CC32C" localSheetId="37">#REF!</definedName>
    <definedName name="CC32C" localSheetId="23">#REF!</definedName>
    <definedName name="CC32C" localSheetId="6">#REF!</definedName>
    <definedName name="CC32C" localSheetId="11">#REF!</definedName>
    <definedName name="CC32C">#REF!</definedName>
    <definedName name="CC33C" localSheetId="37">#REF!</definedName>
    <definedName name="CC33C" localSheetId="23">#REF!</definedName>
    <definedName name="CC33C" localSheetId="6">#REF!</definedName>
    <definedName name="CC33C" localSheetId="11">#REF!</definedName>
    <definedName name="CC33C">#REF!</definedName>
    <definedName name="CC35C" localSheetId="37">#REF!</definedName>
    <definedName name="CC35C" localSheetId="23">#REF!</definedName>
    <definedName name="CC35C" localSheetId="6">#REF!</definedName>
    <definedName name="CC35C" localSheetId="11">#REF!</definedName>
    <definedName name="CC35C">#REF!</definedName>
    <definedName name="cc36c" localSheetId="37">#REF!</definedName>
    <definedName name="cc36c" localSheetId="23">#REF!</definedName>
    <definedName name="cc36c" localSheetId="6">#REF!</definedName>
    <definedName name="cc36c" localSheetId="11">#REF!</definedName>
    <definedName name="cc36c">#REF!</definedName>
    <definedName name="cc37c" localSheetId="37">#REF!</definedName>
    <definedName name="cc37c" localSheetId="23">#REF!</definedName>
    <definedName name="cc37c" localSheetId="6">#REF!</definedName>
    <definedName name="cc37c" localSheetId="11">#REF!</definedName>
    <definedName name="cc37c">#REF!</definedName>
    <definedName name="CC38C" localSheetId="37">#REF!</definedName>
    <definedName name="CC38C" localSheetId="23">#REF!</definedName>
    <definedName name="CC38C" localSheetId="6">#REF!</definedName>
    <definedName name="CC38C" localSheetId="11">#REF!</definedName>
    <definedName name="CC38C">#REF!</definedName>
    <definedName name="CC39C" localSheetId="37">#REF!</definedName>
    <definedName name="CC39C" localSheetId="23">#REF!</definedName>
    <definedName name="CC39C" localSheetId="6">#REF!</definedName>
    <definedName name="CC39C" localSheetId="11">#REF!</definedName>
    <definedName name="CC39C">#REF!</definedName>
    <definedName name="cc3c" localSheetId="37">#REF!</definedName>
    <definedName name="cc3c" localSheetId="23">#REF!</definedName>
    <definedName name="cc3c" localSheetId="6">#REF!</definedName>
    <definedName name="cc3c" localSheetId="11">#REF!</definedName>
    <definedName name="cc3c">#REF!</definedName>
    <definedName name="cc4c" localSheetId="37">#REF!</definedName>
    <definedName name="cc4c" localSheetId="23">#REF!</definedName>
    <definedName name="cc4c" localSheetId="6">#REF!</definedName>
    <definedName name="cc4c" localSheetId="11">#REF!</definedName>
    <definedName name="cc4c">#REF!</definedName>
    <definedName name="CC5C" localSheetId="37">#REF!</definedName>
    <definedName name="CC5C" localSheetId="23">#REF!</definedName>
    <definedName name="CC5C" localSheetId="6">#REF!</definedName>
    <definedName name="CC5C" localSheetId="11">#REF!</definedName>
    <definedName name="CC5C">#REF!</definedName>
    <definedName name="CC6C" localSheetId="37">#REF!</definedName>
    <definedName name="CC6C" localSheetId="23">#REF!</definedName>
    <definedName name="CC6C" localSheetId="6">#REF!</definedName>
    <definedName name="CC6C" localSheetId="11">#REF!</definedName>
    <definedName name="CC6C">#REF!</definedName>
    <definedName name="CC7C" localSheetId="37">#REF!</definedName>
    <definedName name="CC7C" localSheetId="23">#REF!</definedName>
    <definedName name="CC7C" localSheetId="6">#REF!</definedName>
    <definedName name="CC7C" localSheetId="11">#REF!</definedName>
    <definedName name="CC7C">#REF!</definedName>
    <definedName name="CC8C" localSheetId="37">#REF!</definedName>
    <definedName name="CC8C" localSheetId="23">#REF!</definedName>
    <definedName name="CC8C" localSheetId="6">#REF!</definedName>
    <definedName name="CC8C" localSheetId="11">#REF!</definedName>
    <definedName name="CC8C">#REF!</definedName>
    <definedName name="CC9C" localSheetId="37">#REF!</definedName>
    <definedName name="CC9C" localSheetId="23">#REF!</definedName>
    <definedName name="CC9C" localSheetId="6">#REF!</definedName>
    <definedName name="CC9C" localSheetId="11">#REF!</definedName>
    <definedName name="CC9C">#REF!</definedName>
    <definedName name="ccb" hidden="1">{#N/A,#N/A,FALSE,"TAXC.INDEX";#N/A,#N/A,FALSE,"Schedule I";#N/A,#N/A,FALSE,"Schedule  II";#N/A,#N/A,FALSE,"Schedule III"}</definedName>
    <definedName name="CCC" localSheetId="37">#REF!</definedName>
    <definedName name="CCC" localSheetId="23">#REF!</definedName>
    <definedName name="CCC" localSheetId="6">#REF!</definedName>
    <definedName name="CCC" localSheetId="11">#REF!</definedName>
    <definedName name="CCC">#REF!</definedName>
    <definedName name="cccc" hidden="1">{#N/A,#N/A,FALSE,"FE_CSE"}</definedName>
    <definedName name="ccccc" hidden="1">{"10yp key data",#N/A,FALSE,"Market Data"}</definedName>
    <definedName name="ccccc_1" hidden="1">{"10yp key data",#N/A,FALSE,"Market Data"}</definedName>
    <definedName name="ccccc_2" hidden="1">{"10yp key data",#N/A,FALSE,"Market Data"}</definedName>
    <definedName name="ccccc_3" hidden="1">{"10yp key data",#N/A,FALSE,"Market Data"}</definedName>
    <definedName name="ccccccccccccccc">#N/A</definedName>
    <definedName name="cccddd" hidden="1">{#N/A,#N/A,FALSE,"단축1";#N/A,#N/A,FALSE,"단축2";#N/A,#N/A,FALSE,"단축3";#N/A,#N/A,FALSE,"장축";#N/A,#N/A,FALSE,"4WD"}</definedName>
    <definedName name="CCD" localSheetId="37" hidden="1">#REF!</definedName>
    <definedName name="CCD" localSheetId="23" hidden="1">#REF!</definedName>
    <definedName name="CCD" localSheetId="6" hidden="1">#REF!</definedName>
    <definedName name="CCD" localSheetId="11" hidden="1">#REF!</definedName>
    <definedName name="CCD" hidden="1">#REF!</definedName>
    <definedName name="ccf" hidden="1">{"YD PRS",#N/A,FALSE,"YTD"}</definedName>
    <definedName name="ccfffr" localSheetId="6">#REF!</definedName>
    <definedName name="ccfffr" localSheetId="11">#REF!</definedName>
    <definedName name="ccfffr">#REF!</definedName>
    <definedName name="CCLOOKUP" localSheetId="37">#REF!</definedName>
    <definedName name="CCLOOKUP" localSheetId="23">#REF!</definedName>
    <definedName name="CCLOOKUP" localSheetId="6">#REF!</definedName>
    <definedName name="CCLOOKUP" localSheetId="11">#REF!</definedName>
    <definedName name="CCLOOKUP">#REF!</definedName>
    <definedName name="CCMGR" localSheetId="37">#REF!</definedName>
    <definedName name="CCMGR" localSheetId="23">#REF!</definedName>
    <definedName name="CCMGR" localSheetId="6">#REF!</definedName>
    <definedName name="CCMGR" localSheetId="11">#REF!</definedName>
    <definedName name="CCMGR">#REF!</definedName>
    <definedName name="ccsc"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cctv" localSheetId="6">#REF!</definedName>
    <definedName name="cctv" localSheetId="11">#REF!</definedName>
    <definedName name="cctv">#REF!</definedName>
    <definedName name="ccvhj" hidden="1">{#N/A,#N/A,TRUE,"64M Plan IX ";#N/A,#N/A,TRUE,"UGG 97";#N/A,#N/A,TRUE,"Diff. WM";#N/A,#N/A,TRUE,"64M Delta 2";#N/A,#N/A,TRUE,"256M Plan IX"}</definedName>
    <definedName name="CD" localSheetId="6">#REF!</definedName>
    <definedName name="CD" localSheetId="11">#REF!</definedName>
    <definedName name="CD">#REF!</definedName>
    <definedName name="cdate" localSheetId="37">#REF!</definedName>
    <definedName name="cdate" localSheetId="23">#REF!</definedName>
    <definedName name="cdate" localSheetId="6">#REF!</definedName>
    <definedName name="cdate" localSheetId="11">#REF!</definedName>
    <definedName name="cdate">#REF!</definedName>
    <definedName name="cdc" localSheetId="6">#REF!</definedName>
    <definedName name="cdc" localSheetId="11">#REF!</definedName>
    <definedName name="cdc">#REF!</definedName>
    <definedName name="cdcd" localSheetId="37" hidden="1">#REF!</definedName>
    <definedName name="cdcd" localSheetId="23" hidden="1">#REF!</definedName>
    <definedName name="cdcd" localSheetId="6" hidden="1">#REF!</definedName>
    <definedName name="cdcd" localSheetId="11" hidden="1">#REF!</definedName>
    <definedName name="cdcd" hidden="1">#REF!</definedName>
    <definedName name="cdd" localSheetId="6">#REF!</definedName>
    <definedName name="cdd" localSheetId="11">#REF!</definedName>
    <definedName name="cdd">#REF!</definedName>
    <definedName name="cdds" hidden="1">{"detail",#N/A,FALSE,"mfg";"summary",#N/A,FALSE,"mfg"}</definedName>
    <definedName name="CDE" localSheetId="37" hidden="1">#REF!</definedName>
    <definedName name="CDE" localSheetId="23" hidden="1">#REF!</definedName>
    <definedName name="CDE" localSheetId="6" hidden="1">#REF!</definedName>
    <definedName name="CDE" localSheetId="11" hidden="1">#REF!</definedName>
    <definedName name="CDE" hidden="1">#REF!</definedName>
    <definedName name="cdebtffr" localSheetId="6">#REF!</definedName>
    <definedName name="cdebtffr" localSheetId="11">#REF!</definedName>
    <definedName name="cdebtffr">#REF!</definedName>
    <definedName name="cdefg" hidden="1">{#N/A,#N/A,FALSE,"FE_CSE"}</definedName>
    <definedName name="cdew" hidden="1">{#N/A,#N/A,FALSE,"资产负债表";#N/A,#N/A,FALSE,"资产负债表"}</definedName>
    <definedName name="cdf" hidden="1">{"sales growth",#N/A,FALSE,"summary";"oper income",#N/A,FALSE,"summary";"oros rank",#N/A,FALSE,"summary";"net assets",#N/A,FALSE,"summary";"asset turnover",#N/A,FALSE,"summary";"orona",#N/A,FALSE,"summary"}</definedName>
    <definedName name="CDIVISION" localSheetId="37">#REF!</definedName>
    <definedName name="CDIVISION" localSheetId="23">#REF!</definedName>
    <definedName name="CDIVISION" localSheetId="6">#REF!</definedName>
    <definedName name="CDIVISION" localSheetId="11">#REF!</definedName>
    <definedName name="CDIVISION">#REF!</definedName>
    <definedName name="CDOP" localSheetId="37">#REF!</definedName>
    <definedName name="CDOP" localSheetId="23">#REF!</definedName>
    <definedName name="CDOP" localSheetId="6">#REF!</definedName>
    <definedName name="CDOP" localSheetId="11">#REF!</definedName>
    <definedName name="CDOP">#REF!</definedName>
    <definedName name="CDOPP" localSheetId="37">#REF!</definedName>
    <definedName name="CDOPP" localSheetId="23">#REF!</definedName>
    <definedName name="CDOPP" localSheetId="6">#REF!</definedName>
    <definedName name="CDOPP" localSheetId="11">#REF!</definedName>
    <definedName name="CDOPP">#REF!</definedName>
    <definedName name="cds" hidden="1">{"detail",#N/A,FALSE,"mfg";"summary",#N/A,FALSE,"mfg"}</definedName>
    <definedName name="CD贷款余额" localSheetId="6">#REF!</definedName>
    <definedName name="CD贷款余额" localSheetId="11">#REF!</definedName>
    <definedName name="CD贷款余额">#REF!</definedName>
    <definedName name="ce" hidden="1">{#N/A,#N/A,FALSE,"TB";#N/A,#N/A,FALSE,"AR";#N/A,#N/A,FALSE,"BS";#N/A,#N/A,FALSE,"PL";#N/A,#N/A,FALSE,"NOTES";#N/A,#N/A,FALSE,"NOTES (2)";#N/A,#N/A,FALSE,"NOTES (3)";#N/A,#N/A,FALSE,"TAXC.INDEX";#N/A,#N/A,FALSE,"Schedule I";#N/A,#N/A,FALSE,"DPL";#N/A,#N/A,FALSE,"Schedule IV";#N/A,#N/A,FALSE,"Adjustments"}</definedName>
    <definedName name="CE_CarryKnownProtection" localSheetId="37">#REF!</definedName>
    <definedName name="CE_CarryKnownProtection" localSheetId="23">#REF!</definedName>
    <definedName name="CE_CarryKnownProtection" localSheetId="6">#REF!</definedName>
    <definedName name="CE_CarryKnownProtection" localSheetId="11">#REF!</definedName>
    <definedName name="CE_CarryKnownProtection">#REF!</definedName>
    <definedName name="CE_CarryKnownTable" localSheetId="37">#REF!</definedName>
    <definedName name="CE_CarryKnownTable" localSheetId="23">#REF!</definedName>
    <definedName name="CE_CarryKnownTable" localSheetId="6">#REF!</definedName>
    <definedName name="CE_CarryKnownTable" localSheetId="11">#REF!</definedName>
    <definedName name="CE_CarryKnownTable">#REF!</definedName>
    <definedName name="CE_CarryLikely1Protection" localSheetId="37">#REF!</definedName>
    <definedName name="CE_CarryLikely1Protection" localSheetId="23">#REF!</definedName>
    <definedName name="CE_CarryLikely1Protection" localSheetId="6">#REF!</definedName>
    <definedName name="CE_CarryLikely1Protection" localSheetId="11">#REF!</definedName>
    <definedName name="CE_CarryLikely1Protection">#REF!</definedName>
    <definedName name="CE_CarryLikely1Table" localSheetId="37">#REF!</definedName>
    <definedName name="CE_CarryLikely1Table" localSheetId="23">#REF!</definedName>
    <definedName name="CE_CarryLikely1Table" localSheetId="6">#REF!</definedName>
    <definedName name="CE_CarryLikely1Table" localSheetId="11">#REF!</definedName>
    <definedName name="CE_CarryLikely1Table">#REF!</definedName>
    <definedName name="CE_CarryLikely2Protection" localSheetId="37">#REF!</definedName>
    <definedName name="CE_CarryLikely2Protection" localSheetId="23">#REF!</definedName>
    <definedName name="CE_CarryLikely2Protection" localSheetId="6">#REF!</definedName>
    <definedName name="CE_CarryLikely2Protection" localSheetId="11">#REF!</definedName>
    <definedName name="CE_CarryLikely2Protection">#REF!</definedName>
    <definedName name="CE_CarryLikely2Table" localSheetId="37">#REF!</definedName>
    <definedName name="CE_CarryLikely2Table" localSheetId="23">#REF!</definedName>
    <definedName name="CE_CarryLikely2Table" localSheetId="6">#REF!</definedName>
    <definedName name="CE_CarryLikely2Table" localSheetId="11">#REF!</definedName>
    <definedName name="CE_CarryLikely2Table">#REF!</definedName>
    <definedName name="CE_CarryTaxable" localSheetId="37">#REF!</definedName>
    <definedName name="CE_CarryTaxable" localSheetId="23">#REF!</definedName>
    <definedName name="CE_CarryTaxable" localSheetId="6">#REF!</definedName>
    <definedName name="CE_CarryTaxable" localSheetId="11">#REF!</definedName>
    <definedName name="CE_CarryTaxable">#REF!</definedName>
    <definedName name="CE_Desc" localSheetId="37">#REF!</definedName>
    <definedName name="CE_Desc" localSheetId="23">#REF!</definedName>
    <definedName name="CE_Desc" localSheetId="6">#REF!</definedName>
    <definedName name="CE_Desc" localSheetId="11">#REF!</definedName>
    <definedName name="CE_Desc">#REF!</definedName>
    <definedName name="CE_Income" localSheetId="37">#REF!</definedName>
    <definedName name="CE_Income" localSheetId="23">#REF!</definedName>
    <definedName name="CE_Income" localSheetId="6">#REF!</definedName>
    <definedName name="CE_Income" localSheetId="11">#REF!</definedName>
    <definedName name="CE_Income">#REF!</definedName>
    <definedName name="CE_KeepFormat" localSheetId="37">#REF!</definedName>
    <definedName name="CE_KeepFormat" localSheetId="23">#REF!</definedName>
    <definedName name="CE_KeepFormat" localSheetId="6">#REF!</definedName>
    <definedName name="CE_KeepFormat" localSheetId="11">#REF!</definedName>
    <definedName name="CE_KeepFormat">#REF!</definedName>
    <definedName name="CE_KnownChange" localSheetId="37">#REF!</definedName>
    <definedName name="CE_KnownChange" localSheetId="23">#REF!</definedName>
    <definedName name="CE_KnownChange" localSheetId="6">#REF!</definedName>
    <definedName name="CE_KnownChange" localSheetId="11">#REF!</definedName>
    <definedName name="CE_KnownChange">#REF!</definedName>
    <definedName name="CE_KnownFormulaProtection" localSheetId="37">#REF!</definedName>
    <definedName name="CE_KnownFormulaProtection" localSheetId="23">#REF!</definedName>
    <definedName name="CE_KnownFormulaProtection" localSheetId="6">#REF!</definedName>
    <definedName name="CE_KnownFormulaProtection" localSheetId="11">#REF!</definedName>
    <definedName name="CE_KnownFormulaProtection">#REF!</definedName>
    <definedName name="CE_KnownImpact" localSheetId="37">#REF!</definedName>
    <definedName name="CE_KnownImpact" localSheetId="23">#REF!</definedName>
    <definedName name="CE_KnownImpact" localSheetId="6">#REF!</definedName>
    <definedName name="CE_KnownImpact" localSheetId="11">#REF!</definedName>
    <definedName name="CE_KnownImpact">#REF!</definedName>
    <definedName name="CE_Likely1Change" localSheetId="37">#REF!</definedName>
    <definedName name="CE_Likely1Change" localSheetId="23">#REF!</definedName>
    <definedName name="CE_Likely1Change" localSheetId="6">#REF!</definedName>
    <definedName name="CE_Likely1Change" localSheetId="11">#REF!</definedName>
    <definedName name="CE_Likely1Change">#REF!</definedName>
    <definedName name="CE_Likely1FormulaProtection" localSheetId="37">#REF!</definedName>
    <definedName name="CE_Likely1FormulaProtection" localSheetId="23">#REF!</definedName>
    <definedName name="CE_Likely1FormulaProtection" localSheetId="6">#REF!</definedName>
    <definedName name="CE_Likely1FormulaProtection" localSheetId="11">#REF!</definedName>
    <definedName name="CE_Likely1FormulaProtection">#REF!</definedName>
    <definedName name="CE_Likely1Impact" localSheetId="37">#REF!</definedName>
    <definedName name="CE_Likely1Impact" localSheetId="23">#REF!</definedName>
    <definedName name="CE_Likely1Impact" localSheetId="6">#REF!</definedName>
    <definedName name="CE_Likely1Impact" localSheetId="11">#REF!</definedName>
    <definedName name="CE_Likely1Impact">#REF!</definedName>
    <definedName name="CE_Likely2Change" localSheetId="37">#REF!</definedName>
    <definedName name="CE_Likely2Change" localSheetId="23">#REF!</definedName>
    <definedName name="CE_Likely2Change" localSheetId="6">#REF!</definedName>
    <definedName name="CE_Likely2Change" localSheetId="11">#REF!</definedName>
    <definedName name="CE_Likely2Change">#REF!</definedName>
    <definedName name="CE_Likely2FormulaProtection" localSheetId="37">#REF!</definedName>
    <definedName name="CE_Likely2FormulaProtection" localSheetId="23">#REF!</definedName>
    <definedName name="CE_Likely2FormulaProtection" localSheetId="6">#REF!</definedName>
    <definedName name="CE_Likely2FormulaProtection" localSheetId="11">#REF!</definedName>
    <definedName name="CE_Likely2FormulaProtection">#REF!</definedName>
    <definedName name="CE_Likely2Impact" localSheetId="37">#REF!</definedName>
    <definedName name="CE_Likely2Impact" localSheetId="23">#REF!</definedName>
    <definedName name="CE_Likely2Impact" localSheetId="6">#REF!</definedName>
    <definedName name="CE_Likely2Impact" localSheetId="11">#REF!</definedName>
    <definedName name="CE_Likely2Impact">#REF!</definedName>
    <definedName name="CE_list" localSheetId="37">#REF!</definedName>
    <definedName name="CE_list" localSheetId="23">#REF!</definedName>
    <definedName name="CE_list" localSheetId="6">#REF!</definedName>
    <definedName name="CE_list" localSheetId="11">#REF!</definedName>
    <definedName name="CE_list">#REF!</definedName>
    <definedName name="CE_SheetCorrect" localSheetId="37">#REF!</definedName>
    <definedName name="CE_SheetCorrect" localSheetId="23">#REF!</definedName>
    <definedName name="CE_SheetCorrect" localSheetId="6">#REF!</definedName>
    <definedName name="CE_SheetCorrect" localSheetId="11">#REF!</definedName>
    <definedName name="CE_SheetCorrect">#REF!</definedName>
    <definedName name="CE_StatementImpact" localSheetId="37">#REF!</definedName>
    <definedName name="CE_StatementImpact" localSheetId="23">#REF!</definedName>
    <definedName name="CE_StatementImpact" localSheetId="6">#REF!</definedName>
    <definedName name="CE_StatementImpact" localSheetId="11">#REF!</definedName>
    <definedName name="CE_StatementImpact">#REF!</definedName>
    <definedName name="CE_TotalProtection" localSheetId="37">#REF!</definedName>
    <definedName name="CE_TotalProtection" localSheetId="23">#REF!</definedName>
    <definedName name="CE_TotalProtection" localSheetId="6">#REF!</definedName>
    <definedName name="CE_TotalProtection" localSheetId="11">#REF!</definedName>
    <definedName name="CE_TotalProtection">#REF!</definedName>
    <definedName name="CE_WholeSheet" localSheetId="37">#REF!</definedName>
    <definedName name="CE_WholeSheet" localSheetId="23">#REF!</definedName>
    <definedName name="CE_WholeSheet" localSheetId="6">#REF!</definedName>
    <definedName name="CE_WholeSheet" localSheetId="11">#REF!</definedName>
    <definedName name="CE_WholeSheet">#REF!</definedName>
    <definedName name="CE_XF1" localSheetId="37">#REF!</definedName>
    <definedName name="CE_XF1" localSheetId="23">#REF!</definedName>
    <definedName name="CE_XF1" localSheetId="6">#REF!</definedName>
    <definedName name="CE_XF1" localSheetId="11">#REF!</definedName>
    <definedName name="CE_XF1">#REF!</definedName>
    <definedName name="CE_XF1Rng1" localSheetId="37">#REF!</definedName>
    <definedName name="CE_XF1Rng1" localSheetId="23">#REF!</definedName>
    <definedName name="CE_XF1Rng1" localSheetId="6">#REF!</definedName>
    <definedName name="CE_XF1Rng1" localSheetId="11">#REF!</definedName>
    <definedName name="CE_XF1Rng1">#REF!</definedName>
    <definedName name="CE_XF1Rng2" localSheetId="37">#REF!</definedName>
    <definedName name="CE_XF1Rng2" localSheetId="23">#REF!</definedName>
    <definedName name="CE_XF1Rng2" localSheetId="6">#REF!</definedName>
    <definedName name="CE_XF1Rng2" localSheetId="11">#REF!</definedName>
    <definedName name="CE_XF1Rng2">#REF!</definedName>
    <definedName name="CE_XF2" localSheetId="37">#REF!</definedName>
    <definedName name="CE_XF2" localSheetId="23">#REF!</definedName>
    <definedName name="CE_XF2" localSheetId="6">#REF!</definedName>
    <definedName name="CE_XF2" localSheetId="11">#REF!</definedName>
    <definedName name="CE_XF2">#REF!</definedName>
    <definedName name="CE_XF2Rng1" localSheetId="37">#REF!</definedName>
    <definedName name="CE_XF2Rng1" localSheetId="23">#REF!</definedName>
    <definedName name="CE_XF2Rng1" localSheetId="6">#REF!</definedName>
    <definedName name="CE_XF2Rng1" localSheetId="11">#REF!</definedName>
    <definedName name="CE_XF2Rng1">#REF!</definedName>
    <definedName name="CE_XF2Rng2" localSheetId="37">#REF!</definedName>
    <definedName name="CE_XF2Rng2" localSheetId="23">#REF!</definedName>
    <definedName name="CE_XF2Rng2" localSheetId="6">#REF!</definedName>
    <definedName name="CE_XF2Rng2" localSheetId="11">#REF!</definedName>
    <definedName name="CE_XF2Rng2">#REF!</definedName>
    <definedName name="CE_XF3" localSheetId="37">#REF!</definedName>
    <definedName name="CE_XF3" localSheetId="23">#REF!</definedName>
    <definedName name="CE_XF3" localSheetId="6">#REF!</definedName>
    <definedName name="CE_XF3" localSheetId="11">#REF!</definedName>
    <definedName name="CE_XF3">#REF!</definedName>
    <definedName name="CE_XF3Rng1" localSheetId="37">#REF!</definedName>
    <definedName name="CE_XF3Rng1" localSheetId="23">#REF!</definedName>
    <definedName name="CE_XF3Rng1" localSheetId="6">#REF!</definedName>
    <definedName name="CE_XF3Rng1" localSheetId="11">#REF!</definedName>
    <definedName name="CE_XF3Rng1">#REF!</definedName>
    <definedName name="CE_XF3Rng2" localSheetId="37">#REF!</definedName>
    <definedName name="CE_XF3Rng2" localSheetId="23">#REF!</definedName>
    <definedName name="CE_XF3Rng2" localSheetId="6">#REF!</definedName>
    <definedName name="CE_XF3Rng2" localSheetId="11">#REF!</definedName>
    <definedName name="CE_XF3Rng2">#REF!</definedName>
    <definedName name="CE10L" localSheetId="37">#REF!</definedName>
    <definedName name="CE10L" localSheetId="23">#REF!</definedName>
    <definedName name="CE10L" localSheetId="6">#REF!</definedName>
    <definedName name="CE10L" localSheetId="11">#REF!</definedName>
    <definedName name="CE10L">#REF!</definedName>
    <definedName name="CE10LL" localSheetId="37">#REF!</definedName>
    <definedName name="CE10LL" localSheetId="23">#REF!</definedName>
    <definedName name="CE10LL" localSheetId="6">#REF!</definedName>
    <definedName name="CE10LL" localSheetId="11">#REF!</definedName>
    <definedName name="CE10LL">#REF!</definedName>
    <definedName name="CE10T" localSheetId="37">#REF!</definedName>
    <definedName name="CE10T" localSheetId="23">#REF!</definedName>
    <definedName name="CE10T" localSheetId="6">#REF!</definedName>
    <definedName name="CE10T" localSheetId="11">#REF!</definedName>
    <definedName name="CE10T">#REF!</definedName>
    <definedName name="CE11L" localSheetId="37">#REF!</definedName>
    <definedName name="CE11L" localSheetId="23">#REF!</definedName>
    <definedName name="CE11L" localSheetId="6">#REF!</definedName>
    <definedName name="CE11L" localSheetId="11">#REF!</definedName>
    <definedName name="CE11L">#REF!</definedName>
    <definedName name="CE11T" localSheetId="37">#REF!</definedName>
    <definedName name="CE11T" localSheetId="23">#REF!</definedName>
    <definedName name="CE11T" localSheetId="6">#REF!</definedName>
    <definedName name="CE11T" localSheetId="11">#REF!</definedName>
    <definedName name="CE11T">#REF!</definedName>
    <definedName name="CE12L" localSheetId="37">#REF!</definedName>
    <definedName name="CE12L" localSheetId="23">#REF!</definedName>
    <definedName name="CE12L" localSheetId="6">#REF!</definedName>
    <definedName name="CE12L" localSheetId="11">#REF!</definedName>
    <definedName name="CE12L">#REF!</definedName>
    <definedName name="CE12T" localSheetId="37">#REF!</definedName>
    <definedName name="CE12T" localSheetId="23">#REF!</definedName>
    <definedName name="CE12T" localSheetId="6">#REF!</definedName>
    <definedName name="CE12T" localSheetId="11">#REF!</definedName>
    <definedName name="CE12T">#REF!</definedName>
    <definedName name="CE13L" localSheetId="37">#REF!</definedName>
    <definedName name="CE13L" localSheetId="23">#REF!</definedName>
    <definedName name="CE13L" localSheetId="6">#REF!</definedName>
    <definedName name="CE13L" localSheetId="11">#REF!</definedName>
    <definedName name="CE13L">#REF!</definedName>
    <definedName name="CE13T" localSheetId="37">#REF!</definedName>
    <definedName name="CE13T" localSheetId="23">#REF!</definedName>
    <definedName name="CE13T" localSheetId="6">#REF!</definedName>
    <definedName name="CE13T" localSheetId="11">#REF!</definedName>
    <definedName name="CE13T">#REF!</definedName>
    <definedName name="CE14L" localSheetId="37">#REF!</definedName>
    <definedName name="CE14L" localSheetId="23">#REF!</definedName>
    <definedName name="CE14L" localSheetId="6">#REF!</definedName>
    <definedName name="CE14L" localSheetId="11">#REF!</definedName>
    <definedName name="CE14L">#REF!</definedName>
    <definedName name="CE14T" localSheetId="37">#REF!</definedName>
    <definedName name="CE14T" localSheetId="23">#REF!</definedName>
    <definedName name="CE14T" localSheetId="6">#REF!</definedName>
    <definedName name="CE14T" localSheetId="11">#REF!</definedName>
    <definedName name="CE14T">#REF!</definedName>
    <definedName name="CE1L" localSheetId="37">#REF!</definedName>
    <definedName name="CE1L" localSheetId="23">#REF!</definedName>
    <definedName name="CE1L" localSheetId="6">#REF!</definedName>
    <definedName name="CE1L" localSheetId="11">#REF!</definedName>
    <definedName name="CE1L">#REF!</definedName>
    <definedName name="CE1T" localSheetId="37">#REF!</definedName>
    <definedName name="CE1T" localSheetId="23">#REF!</definedName>
    <definedName name="CE1T" localSheetId="6">#REF!</definedName>
    <definedName name="CE1T" localSheetId="11">#REF!</definedName>
    <definedName name="CE1T">#REF!</definedName>
    <definedName name="CE2L" localSheetId="37">#REF!</definedName>
    <definedName name="CE2L" localSheetId="23">#REF!</definedName>
    <definedName name="CE2L" localSheetId="6">#REF!</definedName>
    <definedName name="CE2L" localSheetId="11">#REF!</definedName>
    <definedName name="CE2L">#REF!</definedName>
    <definedName name="CE2T" localSheetId="37">#REF!</definedName>
    <definedName name="CE2T" localSheetId="23">#REF!</definedName>
    <definedName name="CE2T" localSheetId="6">#REF!</definedName>
    <definedName name="CE2T" localSheetId="11">#REF!</definedName>
    <definedName name="CE2T">#REF!</definedName>
    <definedName name="CE3L" localSheetId="37">#REF!</definedName>
    <definedName name="CE3L" localSheetId="23">#REF!</definedName>
    <definedName name="CE3L" localSheetId="6">#REF!</definedName>
    <definedName name="CE3L" localSheetId="11">#REF!</definedName>
    <definedName name="CE3L">#REF!</definedName>
    <definedName name="CE3T" localSheetId="37">#REF!</definedName>
    <definedName name="CE3T" localSheetId="23">#REF!</definedName>
    <definedName name="CE3T" localSheetId="6">#REF!</definedName>
    <definedName name="CE3T" localSheetId="11">#REF!</definedName>
    <definedName name="CE3T">#REF!</definedName>
    <definedName name="CE4L" localSheetId="37">#REF!</definedName>
    <definedName name="CE4L" localSheetId="23">#REF!</definedName>
    <definedName name="CE4L" localSheetId="6">#REF!</definedName>
    <definedName name="CE4L" localSheetId="11">#REF!</definedName>
    <definedName name="CE4L">#REF!</definedName>
    <definedName name="CE4T" localSheetId="37">#REF!</definedName>
    <definedName name="CE4T" localSheetId="23">#REF!</definedName>
    <definedName name="CE4T" localSheetId="6">#REF!</definedName>
    <definedName name="CE4T" localSheetId="11">#REF!</definedName>
    <definedName name="CE4T">#REF!</definedName>
    <definedName name="CE5L" localSheetId="37">#REF!</definedName>
    <definedName name="CE5L" localSheetId="23">#REF!</definedName>
    <definedName name="CE5L" localSheetId="6">#REF!</definedName>
    <definedName name="CE5L" localSheetId="11">#REF!</definedName>
    <definedName name="CE5L">#REF!</definedName>
    <definedName name="CE5T" localSheetId="37">#REF!</definedName>
    <definedName name="CE5T" localSheetId="23">#REF!</definedName>
    <definedName name="CE5T" localSheetId="6">#REF!</definedName>
    <definedName name="CE5T" localSheetId="11">#REF!</definedName>
    <definedName name="CE5T">#REF!</definedName>
    <definedName name="CE6L" localSheetId="37">#REF!</definedName>
    <definedName name="CE6L" localSheetId="23">#REF!</definedName>
    <definedName name="CE6L" localSheetId="6">#REF!</definedName>
    <definedName name="CE6L" localSheetId="11">#REF!</definedName>
    <definedName name="CE6L">#REF!</definedName>
    <definedName name="CE6T" localSheetId="37">#REF!</definedName>
    <definedName name="CE6T" localSheetId="23">#REF!</definedName>
    <definedName name="CE6T" localSheetId="6">#REF!</definedName>
    <definedName name="CE6T" localSheetId="11">#REF!</definedName>
    <definedName name="CE6T">#REF!</definedName>
    <definedName name="CE7L" localSheetId="37">#REF!</definedName>
    <definedName name="CE7L" localSheetId="23">#REF!</definedName>
    <definedName name="CE7L" localSheetId="6">#REF!</definedName>
    <definedName name="CE7L" localSheetId="11">#REF!</definedName>
    <definedName name="CE7L">#REF!</definedName>
    <definedName name="CE7T" localSheetId="37">#REF!</definedName>
    <definedName name="CE7T" localSheetId="23">#REF!</definedName>
    <definedName name="CE7T" localSheetId="6">#REF!</definedName>
    <definedName name="CE7T" localSheetId="11">#REF!</definedName>
    <definedName name="CE7T">#REF!</definedName>
    <definedName name="CE8L" localSheetId="37">#REF!</definedName>
    <definedName name="CE8L" localSheetId="23">#REF!</definedName>
    <definedName name="CE8L" localSheetId="6">#REF!</definedName>
    <definedName name="CE8L" localSheetId="11">#REF!</definedName>
    <definedName name="CE8L">#REF!</definedName>
    <definedName name="CE8T" localSheetId="37">#REF!</definedName>
    <definedName name="CE8T" localSheetId="23">#REF!</definedName>
    <definedName name="CE8T" localSheetId="6">#REF!</definedName>
    <definedName name="CE8T" localSheetId="11">#REF!</definedName>
    <definedName name="CE8T">#REF!</definedName>
    <definedName name="CE99T" localSheetId="37">#REF!</definedName>
    <definedName name="CE99T" localSheetId="23">#REF!</definedName>
    <definedName name="CE99T" localSheetId="6">#REF!</definedName>
    <definedName name="CE99T" localSheetId="11">#REF!</definedName>
    <definedName name="CE99T">#REF!</definedName>
    <definedName name="CE9L" localSheetId="37">#REF!</definedName>
    <definedName name="CE9L" localSheetId="23">#REF!</definedName>
    <definedName name="CE9L" localSheetId="6">#REF!</definedName>
    <definedName name="CE9L" localSheetId="11">#REF!</definedName>
    <definedName name="CE9L">#REF!</definedName>
    <definedName name="CE9T" localSheetId="37">#REF!</definedName>
    <definedName name="CE9T" localSheetId="23">#REF!</definedName>
    <definedName name="CE9T" localSheetId="6">#REF!</definedName>
    <definedName name="CE9T" localSheetId="11">#REF!</definedName>
    <definedName name="CE9T">#REF!</definedName>
    <definedName name="cea"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CECW_03" localSheetId="6">#REF!</definedName>
    <definedName name="CECW_03" localSheetId="11">#REF!</definedName>
    <definedName name="CECW_03">#REF!</definedName>
    <definedName name="CECW_April" localSheetId="6">#REF!</definedName>
    <definedName name="CECW_April" localSheetId="11">#REF!</definedName>
    <definedName name="CECW_April">#REF!</definedName>
    <definedName name="CECW_feb" localSheetId="6">#REF!</definedName>
    <definedName name="CECW_feb" localSheetId="11">#REF!</definedName>
    <definedName name="CECW_feb">#REF!</definedName>
    <definedName name="CECW_jan" localSheetId="6">#REF!</definedName>
    <definedName name="CECW_jan" localSheetId="11">#REF!</definedName>
    <definedName name="CECW_jan">#REF!</definedName>
    <definedName name="CECW_June" localSheetId="6">#REF!</definedName>
    <definedName name="CECW_June" localSheetId="11">#REF!</definedName>
    <definedName name="CECW_June">#REF!</definedName>
    <definedName name="CECW_May" localSheetId="6">#REF!</definedName>
    <definedName name="CECW_May" localSheetId="11">#REF!</definedName>
    <definedName name="CECW_May">#REF!</definedName>
    <definedName name="cedt" hidden="1">{#N/A,#N/A,FALSE,"DIR-REP";#N/A,#N/A,FALSE,"AUD-REPORT";#N/A,#N/A,FALSE,"P7L&amp;BS";#N/A,#N/A,FALSE,"NOTES";#N/A,#N/A,FALSE,"FA";#N/A,#N/A,FALSE,"NOTES (2)";#N/A,#N/A,FALSE,"Schedule  IV";#N/A,#N/A,FALSE,"Schedule V"}</definedName>
    <definedName name="Celcom0" localSheetId="37">#REF!</definedName>
    <definedName name="Celcom0" localSheetId="23">#REF!</definedName>
    <definedName name="Celcom0" localSheetId="6">#REF!</definedName>
    <definedName name="Celcom0" localSheetId="11">#REF!</definedName>
    <definedName name="Celcom0">#REF!</definedName>
    <definedName name="cell_down_memo">#N/A</definedName>
    <definedName name="cell_left_memo">#N/A</definedName>
    <definedName name="cell_right_memo">#N/A</definedName>
    <definedName name="cell_up_memo">#N/A</definedName>
    <definedName name="cellIsStratified" localSheetId="37">#REF!</definedName>
    <definedName name="cellIsStratified" localSheetId="23">#REF!</definedName>
    <definedName name="cellIsStratified" localSheetId="6">#REF!</definedName>
    <definedName name="cellIsStratified" localSheetId="11">#REF!</definedName>
    <definedName name="cellIsStratified">#REF!</definedName>
    <definedName name="cellon" localSheetId="6">#REF!</definedName>
    <definedName name="cellon" localSheetId="11">#REF!</definedName>
    <definedName name="cellon">#REF!</definedName>
    <definedName name="cellProjectedMisstatementWarning" localSheetId="37">#REF!</definedName>
    <definedName name="cellProjectedMisstatementWarning" localSheetId="23">#REF!</definedName>
    <definedName name="cellProjectedMisstatementWarning" localSheetId="6">#REF!</definedName>
    <definedName name="cellProjectedMisstatementWarning" localSheetId="11">#REF!</definedName>
    <definedName name="cellProjectedMisstatementWarning">#REF!</definedName>
    <definedName name="cellSampleSize" localSheetId="37">#REF!</definedName>
    <definedName name="cellSampleSize" localSheetId="23">#REF!</definedName>
    <definedName name="cellSampleSize" localSheetId="6">#REF!</definedName>
    <definedName name="cellSampleSize" localSheetId="11">#REF!</definedName>
    <definedName name="cellSampleSize">#REF!</definedName>
    <definedName name="cellSampleSizeWarning" localSheetId="37">#REF!</definedName>
    <definedName name="cellSampleSizeWarning" localSheetId="23">#REF!</definedName>
    <definedName name="cellSampleSizeWarning" localSheetId="6">#REF!</definedName>
    <definedName name="cellSampleSizeWarning" localSheetId="11">#REF!</definedName>
    <definedName name="cellSampleSizeWarning">#REF!</definedName>
    <definedName name="cellSSF" localSheetId="37">#REF!</definedName>
    <definedName name="cellSSF" localSheetId="23">#REF!</definedName>
    <definedName name="cellSSF" localSheetId="6">#REF!</definedName>
    <definedName name="cellSSF" localSheetId="11">#REF!</definedName>
    <definedName name="cellSSF">#REF!</definedName>
    <definedName name="celltips_area" localSheetId="6">#REF!</definedName>
    <definedName name="celltips_area" localSheetId="11">#REF!</definedName>
    <definedName name="celltips_area">#REF!</definedName>
    <definedName name="Cellular_Sub" hidden="1">{"Outputs",#N/A,TRUE,"North America";"Outputs",#N/A,TRUE,"Europe";"Outputs",#N/A,TRUE,"Asia Pacific";"Outputs",#N/A,TRUE,"Latin America";"Outputs",#N/A,TRUE,"Wireless"}</definedName>
    <definedName name="CENTRAL_AMERICA" localSheetId="6">#REF!</definedName>
    <definedName name="CENTRAL_AMERICA" localSheetId="11">#REF!</definedName>
    <definedName name="CENTRAL_AMERICA">#REF!</definedName>
    <definedName name="CEO" localSheetId="6">#REF!</definedName>
    <definedName name="CEO" localSheetId="11">#REF!</definedName>
    <definedName name="CEO">#REF!</definedName>
    <definedName name="ceoo" localSheetId="6">#REF!</definedName>
    <definedName name="ceoo" localSheetId="11">#REF!</definedName>
    <definedName name="ceoo">#REF!</definedName>
    <definedName name="ceps02" localSheetId="6">#REF!</definedName>
    <definedName name="ceps02" localSheetId="11">#REF!</definedName>
    <definedName name="ceps02">#REF!</definedName>
    <definedName name="ceps03" localSheetId="6">#REF!</definedName>
    <definedName name="ceps03" localSheetId="11">#REF!</definedName>
    <definedName name="ceps03">#REF!</definedName>
    <definedName name="ceps04" localSheetId="6">#REF!</definedName>
    <definedName name="ceps04" localSheetId="11">#REF!</definedName>
    <definedName name="ceps04">#REF!</definedName>
    <definedName name="ceps05" localSheetId="6">#REF!</definedName>
    <definedName name="ceps05" localSheetId="11">#REF!</definedName>
    <definedName name="ceps05">#REF!</definedName>
    <definedName name="ceps06" localSheetId="6">#REF!</definedName>
    <definedName name="ceps06" localSheetId="11">#REF!</definedName>
    <definedName name="ceps06">#REF!</definedName>
    <definedName name="ceps07" localSheetId="6">#REF!</definedName>
    <definedName name="ceps07" localSheetId="11">#REF!</definedName>
    <definedName name="ceps07">#REF!</definedName>
    <definedName name="CEPS96" localSheetId="6">#REF!</definedName>
    <definedName name="CEPS96" localSheetId="11">#REF!</definedName>
    <definedName name="CEPS96">#REF!</definedName>
    <definedName name="CEPS97" localSheetId="6">#REF!</definedName>
    <definedName name="CEPS97" localSheetId="11">#REF!</definedName>
    <definedName name="CEPS97">#REF!</definedName>
    <definedName name="CEPS98" localSheetId="6">#REF!</definedName>
    <definedName name="CEPS98" localSheetId="11">#REF!</definedName>
    <definedName name="CEPS98">#REF!</definedName>
    <definedName name="CEPS99" localSheetId="6">#REF!</definedName>
    <definedName name="CEPS99" localSheetId="11">#REF!</definedName>
    <definedName name="CEPS99">#REF!</definedName>
    <definedName name="CERCOM" localSheetId="6">#REF!</definedName>
    <definedName name="CERCOM" localSheetId="11">#REF!</definedName>
    <definedName name="CERCOM">#REF!</definedName>
    <definedName name="CETotal" localSheetId="37">#REF!</definedName>
    <definedName name="CETotal" localSheetId="23">#REF!</definedName>
    <definedName name="CETotal" localSheetId="6">#REF!</definedName>
    <definedName name="CETotal" localSheetId="11">#REF!</definedName>
    <definedName name="CETotal">#REF!</definedName>
    <definedName name="cew" hidden="1">{"'毛利比较'!$A$4:$P$26"}</definedName>
    <definedName name="cew\" hidden="1">{#N/A,#N/A,FALSE,"COVER";#N/A,#N/A,FALSE,"0";#N/A,#N/A,FALSE,"1";#N/A,#N/A,FALSE,"2";#N/A,#N/A,FALSE,"3";#N/A,#N/A,FALSE,"4";#N/A,#N/A,FALSE,"5";#N/A,#N/A,FALSE,"6";#N/A,#N/A,FALSE,"7";#N/A,#N/A,FALSE,"8";#N/A,#N/A,FALSE,"9";#N/A,#N/A,FALSE,"10";#N/A,#N/A,FALSE,"11"}</definedName>
    <definedName name="CF" localSheetId="37">#REF!</definedName>
    <definedName name="CF" localSheetId="23">#REF!</definedName>
    <definedName name="CF" localSheetId="6">#REF!</definedName>
    <definedName name="CF" localSheetId="11">#REF!</definedName>
    <definedName name="CF">#REF!</definedName>
    <definedName name="CF_AccruedExpenses" localSheetId="6">#REF!</definedName>
    <definedName name="CF_AccruedExpenses" localSheetId="11">#REF!</definedName>
    <definedName name="CF_AccruedExpenses">#REF!</definedName>
    <definedName name="CF_Cash" localSheetId="6">#REF!</definedName>
    <definedName name="CF_Cash" localSheetId="11">#REF!</definedName>
    <definedName name="CF_Cash">#REF!</definedName>
    <definedName name="CF_CECW" localSheetId="6">#REF!</definedName>
    <definedName name="CF_CECW" localSheetId="11">#REF!</definedName>
    <definedName name="CF_CECW">#REF!</definedName>
    <definedName name="CF_CurrentLTDebit" localSheetId="6">#REF!</definedName>
    <definedName name="CF_CurrentLTDebit" localSheetId="11">#REF!</definedName>
    <definedName name="CF_CurrentLTDebit">#REF!</definedName>
    <definedName name="CF_DeferredTax" localSheetId="6">#REF!</definedName>
    <definedName name="CF_DeferredTax" localSheetId="11">#REF!</definedName>
    <definedName name="CF_DeferredTax">#REF!</definedName>
    <definedName name="CF_Dividends" localSheetId="6">#REF!</definedName>
    <definedName name="CF_Dividends" localSheetId="11">#REF!</definedName>
    <definedName name="CF_Dividends">#REF!</definedName>
    <definedName name="CF_Intangibles" localSheetId="6">#REF!</definedName>
    <definedName name="CF_Intangibles" localSheetId="11">#REF!</definedName>
    <definedName name="CF_Intangibles">#REF!</definedName>
    <definedName name="CF_Inventories" localSheetId="6">#REF!</definedName>
    <definedName name="CF_Inventories" localSheetId="11">#REF!</definedName>
    <definedName name="CF_Inventories">#REF!</definedName>
    <definedName name="CF_Investments" localSheetId="6">#REF!</definedName>
    <definedName name="CF_Investments" localSheetId="11">#REF!</definedName>
    <definedName name="CF_Investments">#REF!</definedName>
    <definedName name="CF_LTDebt" localSheetId="6">#REF!</definedName>
    <definedName name="CF_LTDebt" localSheetId="11">#REF!</definedName>
    <definedName name="CF_LTDebt">#REF!</definedName>
    <definedName name="CF_NetIncome" localSheetId="6">#REF!</definedName>
    <definedName name="CF_NetIncome" localSheetId="11">#REF!</definedName>
    <definedName name="CF_NetIncome">#REF!</definedName>
    <definedName name="CF_Payables" localSheetId="6">#REF!</definedName>
    <definedName name="CF_Payables" localSheetId="11">#REF!</definedName>
    <definedName name="CF_Payables">#REF!</definedName>
    <definedName name="CF_PrepaidExpenses" localSheetId="6">#REF!</definedName>
    <definedName name="CF_PrepaidExpenses" localSheetId="11">#REF!</definedName>
    <definedName name="CF_PrepaidExpenses">#REF!</definedName>
    <definedName name="CF_Property" localSheetId="6">#REF!</definedName>
    <definedName name="CF_Property" localSheetId="11">#REF!</definedName>
    <definedName name="CF_Property">#REF!</definedName>
    <definedName name="CF_Receivables" localSheetId="6">#REF!</definedName>
    <definedName name="CF_Receivables" localSheetId="11">#REF!</definedName>
    <definedName name="CF_Receivables">#REF!</definedName>
    <definedName name="CF_Shares" localSheetId="6">#REF!</definedName>
    <definedName name="CF_Shares" localSheetId="11">#REF!</definedName>
    <definedName name="CF_Shares">#REF!</definedName>
    <definedName name="CF_Taxation" localSheetId="6">#REF!</definedName>
    <definedName name="CF_Taxation" localSheetId="11">#REF!</definedName>
    <definedName name="CF_Taxation">#REF!</definedName>
    <definedName name="CFA" localSheetId="6">#REF!</definedName>
    <definedName name="CFA" localSheetId="11">#REF!</definedName>
    <definedName name="CFA">#REF!</definedName>
    <definedName name="cfcomb" localSheetId="6">#REF!</definedName>
    <definedName name="cfcomb" localSheetId="11">#REF!</definedName>
    <definedName name="cfcomb">#REF!</definedName>
    <definedName name="cfcomb2" localSheetId="6">#REF!</definedName>
    <definedName name="cfcomb2" localSheetId="11">#REF!</definedName>
    <definedName name="cfcomb2">#REF!</definedName>
    <definedName name="cfdec" localSheetId="6">#REF!</definedName>
    <definedName name="cfdec" localSheetId="11">#REF!</definedName>
    <definedName name="cfdec">#REF!</definedName>
    <definedName name="cfef" hidden="1">{#N/A,#N/A,FALSE,"Admin";#N/A,#N/A,FALSE,"Other"}</definedName>
    <definedName name="cfg" hidden="1">{"Act_vs_Budget",#N/A,FALSE,"QTRDPVAR";"Act_vs_Prior_Year",#N/A,FALSE,"QTRDPVAR"}</definedName>
    <definedName name="cfgc" hidden="1">{#N/A,#N/A,TRUE,"64M Plan IX ";#N/A,#N/A,TRUE,"UGG 97";#N/A,#N/A,TRUE,"Diff. WM";#N/A,#N/A,TRUE,"64M Delta 2";#N/A,#N/A,TRUE,"256M Plan IX"}</definedName>
    <definedName name="cfgcvugihbl" hidden="1">{"'毛利比较'!$A$4:$P$26"}</definedName>
    <definedName name="cfgj" hidden="1">{#N/A,#N/A,FALSE,"WSPW Bedarf";#N/A,#N/A,FALSE,"production_plan";#N/A,#N/A,FALSE,"possible turn over"}</definedName>
    <definedName name="CFJ" hidden="1">{#N/A,#N/A,FALSE,"FE_CSE"}</definedName>
    <definedName name="cfjune" localSheetId="6">#REF!</definedName>
    <definedName name="cfjune" localSheetId="11">#REF!</definedName>
    <definedName name="cfjune">#REF!</definedName>
    <definedName name="cfone" localSheetId="6">#REF!</definedName>
    <definedName name="cfone" localSheetId="11">#REF!</definedName>
    <definedName name="cfone">#REF!</definedName>
    <definedName name="CFR" localSheetId="6">#REF!</definedName>
    <definedName name="CFR" localSheetId="11">#REF!</definedName>
    <definedName name="CFR">#REF!</definedName>
    <definedName name="cfs" hidden="1">{"YD LOUISIANA",#N/A,FALSE,"YTD"}</definedName>
    <definedName name="CFWP1Q" hidden="1">{#N/A,#N/A,TRUE,"Summary";#N/A,#N/A,TRUE,"IS";#N/A,#N/A,TRUE,"Adj";#N/A,#N/A,TRUE,"BS";#N/A,#N/A,TRUE,"CF";#N/A,#N/A,TRUE,"Debt";#N/A,#N/A,TRUE,"IRR"}</definedName>
    <definedName name="cfy_CapChrgRate" localSheetId="37">#REF!</definedName>
    <definedName name="cfy_CapChrgRate" localSheetId="23">#REF!</definedName>
    <definedName name="cfy_CapChrgRate" localSheetId="6">#REF!</definedName>
    <definedName name="cfy_CapChrgRate" localSheetId="11">#REF!</definedName>
    <definedName name="cfy_CapChrgRate">#REF!</definedName>
    <definedName name="cfy_CommRate" localSheetId="37">#REF!</definedName>
    <definedName name="cfy_CommRate" localSheetId="23">#REF!</definedName>
    <definedName name="cfy_CommRate" localSheetId="6">#REF!</definedName>
    <definedName name="cfy_CommRate" localSheetId="11">#REF!</definedName>
    <definedName name="cfy_CommRate">#REF!</definedName>
    <definedName name="cfy_ComputeRate" localSheetId="37">#REF!</definedName>
    <definedName name="cfy_ComputeRate" localSheetId="23">#REF!</definedName>
    <definedName name="cfy_ComputeRate" localSheetId="6">#REF!</definedName>
    <definedName name="cfy_ComputeRate" localSheetId="11">#REF!</definedName>
    <definedName name="cfy_ComputeRate">#REF!</definedName>
    <definedName name="cfy_Mon_Disc" localSheetId="37">#REF!</definedName>
    <definedName name="cfy_Mon_Disc" localSheetId="23">#REF!</definedName>
    <definedName name="cfy_Mon_Disc" localSheetId="6">#REF!</definedName>
    <definedName name="cfy_Mon_Disc" localSheetId="11">#REF!</definedName>
    <definedName name="cfy_Mon_Disc">#REF!</definedName>
    <definedName name="cfy_NatlTaxRate" localSheetId="37">#REF!</definedName>
    <definedName name="cfy_NatlTaxRate" localSheetId="23">#REF!</definedName>
    <definedName name="cfy_NatlTaxRate" localSheetId="6">#REF!</definedName>
    <definedName name="cfy_NatlTaxRate" localSheetId="11">#REF!</definedName>
    <definedName name="cfy_NatlTaxRate">#REF!</definedName>
    <definedName name="cfy_Rate90604" localSheetId="37">#REF!</definedName>
    <definedName name="cfy_Rate90604" localSheetId="23">#REF!</definedName>
    <definedName name="cfy_Rate90604" localSheetId="6">#REF!</definedName>
    <definedName name="cfy_Rate90604" localSheetId="11">#REF!</definedName>
    <definedName name="cfy_Rate90604">#REF!</definedName>
    <definedName name="cfy_REAllocRate" localSheetId="37">#REF!</definedName>
    <definedName name="cfy_REAllocRate" localSheetId="23">#REF!</definedName>
    <definedName name="cfy_REAllocRate" localSheetId="6">#REF!</definedName>
    <definedName name="cfy_REAllocRate" localSheetId="11">#REF!</definedName>
    <definedName name="cfy_REAllocRate">#REF!</definedName>
    <definedName name="CF투입대기" localSheetId="37">#REF!</definedName>
    <definedName name="CF투입대기" localSheetId="23">#REF!</definedName>
    <definedName name="CF투입대기" localSheetId="6">#REF!</definedName>
    <definedName name="CF투입대기" localSheetId="11">#REF!</definedName>
    <definedName name="CF투입대기">#REF!</definedName>
    <definedName name="cg" hidden="1">{#N/A,#N/A,FALSE,"TB";#N/A,#N/A,FALSE,"AR";#N/A,#N/A,FALSE,"BS";#N/A,#N/A,FALSE,"PL";#N/A,#N/A,FALSE,"NOTES";#N/A,#N/A,FALSE,"NOTES (2)";#N/A,#N/A,FALSE,"NOTES (3)";#N/A,#N/A,FALSE,"TAXC.INDEX";#N/A,#N/A,FALSE,"Schedule I";#N/A,#N/A,FALSE,"DPL";#N/A,#N/A,FALSE,"Schedule IV";#N/A,#N/A,FALSE,"Adjustments"}</definedName>
    <definedName name="CGO" localSheetId="6">#REF!</definedName>
    <definedName name="CGO" localSheetId="11">#REF!</definedName>
    <definedName name="CGO">#REF!</definedName>
    <definedName name="cgtat" hidden="1">{#N/A,#N/A,FALSE,"TB";#N/A,#N/A,FALSE,"DR";#N/A,#N/A,FALSE,"AR";#N/A,#N/A,FALSE,"BS";#N/A,#N/A,FALSE,"PL";#N/A,#N/A,FALSE,"NOTES";#N/A,#N/A,FALSE,"NOTES (2)";#N/A,#N/A,FALSE,"NOTES (3)";#N/A,#N/A,FALSE,"DPL";#N/A,#N/A,FALSE,"DPL"}</definedName>
    <definedName name="cgtg" hidden="1">{#N/A,#N/A,FALSE,"TB";#N/A,#N/A,FALSE,"DR";#N/A,#N/A,FALSE,"AR";#N/A,#N/A,FALSE,"PL";#N/A,#N/A,FALSE,"BS";#N/A,#N/A,FALSE,"NOTES";#N/A,#N/A,FALSE,"NOTES (2)";#N/A,#N/A,FALSE,"NOTES (3)";#N/A,#N/A,FALSE,"DPL";#N/A,#N/A,FALSE,"TAXC.INDEX";#N/A,#N/A,FALSE,"Schedule I";#N/A,#N/A,FALSE,"Adjustments"}</definedName>
    <definedName name="cgtjot" hidden="1">{#N/A,#N/A,FALSE,"TAXC.INDEX";#N/A,#N/A,FALSE,"Schedule I";#N/A,#N/A,FALSE,"Schedule  II";#N/A,#N/A,FALSE,"Schedule III"}</definedName>
    <definedName name="ch" localSheetId="6">#REF!</definedName>
    <definedName name="ch" localSheetId="11">#REF!</definedName>
    <definedName name="ch">#REF!</definedName>
    <definedName name="CH_D1" localSheetId="37">#REF!</definedName>
    <definedName name="CH_D1" localSheetId="23">#REF!</definedName>
    <definedName name="CH_D1" localSheetId="6">#REF!</definedName>
    <definedName name="CH_D1" localSheetId="11">#REF!</definedName>
    <definedName name="CH_D1">#REF!</definedName>
    <definedName name="CH_EC" localSheetId="37">#REF!</definedName>
    <definedName name="CH_EC" localSheetId="23">#REF!</definedName>
    <definedName name="CH_EC" localSheetId="6">#REF!</definedName>
    <definedName name="CH_EC" localSheetId="11">#REF!</definedName>
    <definedName name="CH_EC">#REF!</definedName>
    <definedName name="CH_EI" localSheetId="37">#REF!</definedName>
    <definedName name="CH_EI" localSheetId="23">#REF!</definedName>
    <definedName name="CH_EI" localSheetId="6">#REF!</definedName>
    <definedName name="CH_EI" localSheetId="11">#REF!</definedName>
    <definedName name="CH_EI">#REF!</definedName>
    <definedName name="CH_MC" localSheetId="37">#REF!</definedName>
    <definedName name="CH_MC" localSheetId="23">#REF!</definedName>
    <definedName name="CH_MC" localSheetId="6">#REF!</definedName>
    <definedName name="CH_MC" localSheetId="11">#REF!</definedName>
    <definedName name="CH_MC">#REF!</definedName>
    <definedName name="CH_MI" localSheetId="37">#REF!</definedName>
    <definedName name="CH_MI" localSheetId="23">#REF!</definedName>
    <definedName name="CH_MI" localSheetId="6">#REF!</definedName>
    <definedName name="CH_MI" localSheetId="11">#REF!</definedName>
    <definedName name="CH_MI">#REF!</definedName>
    <definedName name="CH_NHK" localSheetId="37">#REF!</definedName>
    <definedName name="CH_NHK" localSheetId="23">#REF!</definedName>
    <definedName name="CH_NHK" localSheetId="6">#REF!</definedName>
    <definedName name="CH_NHK" localSheetId="11">#REF!</definedName>
    <definedName name="CH_NHK">#REF!</definedName>
    <definedName name="CH_NTL" localSheetId="37">#REF!</definedName>
    <definedName name="CH_NTL" localSheetId="23">#REF!</definedName>
    <definedName name="CH_NTL" localSheetId="6">#REF!</definedName>
    <definedName name="CH_NTL" localSheetId="11">#REF!</definedName>
    <definedName name="CH_NTL">#REF!</definedName>
    <definedName name="CH_OC" localSheetId="37">#REF!</definedName>
    <definedName name="CH_OC" localSheetId="23">#REF!</definedName>
    <definedName name="CH_OC" localSheetId="6">#REF!</definedName>
    <definedName name="CH_OC" localSheetId="11">#REF!</definedName>
    <definedName name="CH_OC">#REF!</definedName>
    <definedName name="CH_OI" localSheetId="37">#REF!</definedName>
    <definedName name="CH_OI" localSheetId="23">#REF!</definedName>
    <definedName name="CH_OI" localSheetId="6">#REF!</definedName>
    <definedName name="CH_OI" localSheetId="11">#REF!</definedName>
    <definedName name="CH_OI">#REF!</definedName>
    <definedName name="CH_OP" localSheetId="37">#REF!</definedName>
    <definedName name="CH_OP" localSheetId="23">#REF!</definedName>
    <definedName name="CH_OP" localSheetId="6">#REF!</definedName>
    <definedName name="CH_OP" localSheetId="11">#REF!</definedName>
    <definedName name="CH_OP">#REF!</definedName>
    <definedName name="chad" localSheetId="6">#REF!</definedName>
    <definedName name="chad" localSheetId="11">#REF!</definedName>
    <definedName name="chad">#REF!</definedName>
    <definedName name="chad10" localSheetId="6">#REF!</definedName>
    <definedName name="chad10" localSheetId="11">#REF!</definedName>
    <definedName name="chad10">#REF!</definedName>
    <definedName name="chad12" localSheetId="6">#REF!</definedName>
    <definedName name="chad12" localSheetId="11">#REF!</definedName>
    <definedName name="chad12">#REF!</definedName>
    <definedName name="chad3" localSheetId="6">#REF!</definedName>
    <definedName name="chad3" localSheetId="11">#REF!</definedName>
    <definedName name="chad3">#REF!</definedName>
    <definedName name="chad4" localSheetId="6">#REF!</definedName>
    <definedName name="chad4" localSheetId="11">#REF!</definedName>
    <definedName name="chad4">#REF!</definedName>
    <definedName name="CHAIR" localSheetId="6">#REF!</definedName>
    <definedName name="CHAIR" localSheetId="11">#REF!</definedName>
    <definedName name="CHAIR">#REF!</definedName>
    <definedName name="chairman" localSheetId="6">#REF!</definedName>
    <definedName name="chairman" localSheetId="11">#REF!</definedName>
    <definedName name="chairman">#REF!</definedName>
    <definedName name="chalet" localSheetId="6">#REF!</definedName>
    <definedName name="chalet" localSheetId="11">#REF!</definedName>
    <definedName name="chalet">#REF!</definedName>
    <definedName name="chaletmatrix" localSheetId="6">#REF!</definedName>
    <definedName name="chaletmatrix" localSheetId="11">#REF!</definedName>
    <definedName name="chaletmatrix">#REF!</definedName>
    <definedName name="chaletnol" localSheetId="6">#REF!</definedName>
    <definedName name="chaletnol" localSheetId="11">#REF!</definedName>
    <definedName name="chaletnol">#REF!</definedName>
    <definedName name="chaletsum" localSheetId="6">#REF!</definedName>
    <definedName name="chaletsum" localSheetId="11">#REF!</definedName>
    <definedName name="chaletsum">#REF!</definedName>
    <definedName name="chalettv" localSheetId="6">#REF!</definedName>
    <definedName name="chalettv" localSheetId="11">#REF!</definedName>
    <definedName name="chalettv">#REF!</definedName>
    <definedName name="CHAN_JUMP">#N/A</definedName>
    <definedName name="CHANEL" hidden="1">{#N/A,#N/A,FALSE,"FE_DRS"}</definedName>
    <definedName name="CHANGE" localSheetId="37">#REF!</definedName>
    <definedName name="CHANGE" localSheetId="23">#REF!</definedName>
    <definedName name="CHANGE" localSheetId="6">#REF!</definedName>
    <definedName name="CHANGE" localSheetId="11">#REF!</definedName>
    <definedName name="CHANGE">#REF!</definedName>
    <definedName name="ChangeAnnotation" localSheetId="6">#REF!</definedName>
    <definedName name="ChangeAnnotation" localSheetId="11">#REF!</definedName>
    <definedName name="ChangeAnnotation">#REF!</definedName>
    <definedName name="changed" hidden="1">{#N/A,#N/A,FALSE,"COVER";#N/A,#N/A,FALSE,"0";#N/A,#N/A,FALSE,"1";#N/A,#N/A,FALSE,"2";#N/A,#N/A,FALSE,"3";#N/A,#N/A,FALSE,"4";#N/A,#N/A,FALSE,"5";#N/A,#N/A,FALSE,"6";#N/A,#N/A,FALSE,"7";#N/A,#N/A,FALSE,"8";#N/A,#N/A,FALSE,"9";#N/A,#N/A,FALSE,"10";#N/A,#N/A,FALSE,"11"}</definedName>
    <definedName name="ChangeSize">#N/A</definedName>
    <definedName name="ChannelIndex" localSheetId="6">#REF!</definedName>
    <definedName name="ChannelIndex" localSheetId="11">#REF!</definedName>
    <definedName name="ChannelIndex">#REF!</definedName>
    <definedName name="charity" localSheetId="37" hidden="1">#REF!</definedName>
    <definedName name="charity" localSheetId="23" hidden="1">#REF!</definedName>
    <definedName name="charity" localSheetId="6" hidden="1">#REF!</definedName>
    <definedName name="charity" localSheetId="11" hidden="1">#REF!</definedName>
    <definedName name="charity" hidden="1">#REF!</definedName>
    <definedName name="chart" localSheetId="37">#REF!</definedName>
    <definedName name="chart" localSheetId="23">#REF!</definedName>
    <definedName name="chart" localSheetId="6">#REF!</definedName>
    <definedName name="chart" localSheetId="11">#REF!</definedName>
    <definedName name="chart">#REF!</definedName>
    <definedName name="CHARTOFACCOUNTSID1" localSheetId="6">#REF!</definedName>
    <definedName name="CHARTOFACCOUNTSID1" localSheetId="11">#REF!</definedName>
    <definedName name="CHARTOFACCOUNTSID1">#REF!</definedName>
    <definedName name="CHARTOFACCOUNTSID2" localSheetId="37">#REF!</definedName>
    <definedName name="CHARTOFACCOUNTSID2" localSheetId="23">#REF!</definedName>
    <definedName name="CHARTOFACCOUNTSID2" localSheetId="6">#REF!</definedName>
    <definedName name="CHARTOFACCOUNTSID2" localSheetId="11">#REF!</definedName>
    <definedName name="CHARTOFACCOUNTSID2">#REF!</definedName>
    <definedName name="CHARTOFACCOUNTSID3" localSheetId="37">#REF!</definedName>
    <definedName name="CHARTOFACCOUNTSID3" localSheetId="23">#REF!</definedName>
    <definedName name="CHARTOFACCOUNTSID3" localSheetId="6">#REF!</definedName>
    <definedName name="CHARTOFACCOUNTSID3" localSheetId="11">#REF!</definedName>
    <definedName name="CHARTOFACCOUNTSID3">#REF!</definedName>
    <definedName name="CHARTOFACCOUNTSID4" localSheetId="37">#REF!</definedName>
    <definedName name="CHARTOFACCOUNTSID4" localSheetId="23">#REF!</definedName>
    <definedName name="CHARTOFACCOUNTSID4" localSheetId="6">#REF!</definedName>
    <definedName name="CHARTOFACCOUNTSID4" localSheetId="11">#REF!</definedName>
    <definedName name="CHARTOFACCOUNTSID4">#REF!</definedName>
    <definedName name="CHARTOFACCOUNTSID5" localSheetId="37">#REF!</definedName>
    <definedName name="CHARTOFACCOUNTSID5" localSheetId="23">#REF!</definedName>
    <definedName name="CHARTOFACCOUNTSID5" localSheetId="6">#REF!</definedName>
    <definedName name="CHARTOFACCOUNTSID5" localSheetId="11">#REF!</definedName>
    <definedName name="CHARTOFACCOUNTSID5">#REF!</definedName>
    <definedName name="ChartOptions">#N/A</definedName>
    <definedName name="ChartTypeChange">#N/A</definedName>
    <definedName name="check1" localSheetId="6">#REF!</definedName>
    <definedName name="check1" localSheetId="11">#REF!</definedName>
    <definedName name="check1">#REF!</definedName>
    <definedName name="check1dcf" localSheetId="6">#REF!</definedName>
    <definedName name="check1dcf" localSheetId="11">#REF!</definedName>
    <definedName name="check1dcf">#REF!</definedName>
    <definedName name="check2" localSheetId="6">#REF!</definedName>
    <definedName name="check2" localSheetId="11">#REF!</definedName>
    <definedName name="check2">#REF!</definedName>
    <definedName name="check2dcf" localSheetId="6">#REF!</definedName>
    <definedName name="check2dcf" localSheetId="11">#REF!</definedName>
    <definedName name="check2dcf">#REF!</definedName>
    <definedName name="check3" localSheetId="6">#REF!</definedName>
    <definedName name="check3" localSheetId="11">#REF!</definedName>
    <definedName name="check3">#REF!</definedName>
    <definedName name="check3dcf" localSheetId="6">#REF!</definedName>
    <definedName name="check3dcf" localSheetId="11">#REF!</definedName>
    <definedName name="check3dcf">#REF!</definedName>
    <definedName name="checkalert" localSheetId="37">#REF!</definedName>
    <definedName name="checkalert" localSheetId="23">#REF!</definedName>
    <definedName name="checkalert" localSheetId="6">#REF!</definedName>
    <definedName name="checkalert" localSheetId="11">#REF!</definedName>
    <definedName name="checkalert">#REF!</definedName>
    <definedName name="CheckBox" localSheetId="37">#REF!,#REF!</definedName>
    <definedName name="CheckBox" localSheetId="23">#REF!,#REF!</definedName>
    <definedName name="CheckBox" localSheetId="6">#REF!,#REF!</definedName>
    <definedName name="CheckBox" localSheetId="11">#REF!,#REF!</definedName>
    <definedName name="CheckBox">#REF!,#REF!</definedName>
    <definedName name="CheckBox1" localSheetId="37">#REF!</definedName>
    <definedName name="CheckBox1" localSheetId="23">#REF!</definedName>
    <definedName name="CheckBox1" localSheetId="6">#REF!</definedName>
    <definedName name="CheckBox1" localSheetId="11">#REF!</definedName>
    <definedName name="CheckBox1">#REF!</definedName>
    <definedName name="ChecklistQuestion1" localSheetId="37">#REF!</definedName>
    <definedName name="ChecklistQuestion1" localSheetId="23">#REF!</definedName>
    <definedName name="ChecklistQuestion1" localSheetId="6">#REF!</definedName>
    <definedName name="ChecklistQuestion1" localSheetId="11">#REF!</definedName>
    <definedName name="ChecklistQuestion1">#REF!</definedName>
    <definedName name="ChecklistQuestion2" localSheetId="37">#REF!</definedName>
    <definedName name="ChecklistQuestion2" localSheetId="23">#REF!</definedName>
    <definedName name="ChecklistQuestion2" localSheetId="6">#REF!</definedName>
    <definedName name="ChecklistQuestion2" localSheetId="11">#REF!</definedName>
    <definedName name="ChecklistQuestion2">#REF!</definedName>
    <definedName name="ChecklistQuestion3" localSheetId="37">#REF!</definedName>
    <definedName name="ChecklistQuestion3" localSheetId="23">#REF!</definedName>
    <definedName name="ChecklistQuestion3" localSheetId="6">#REF!</definedName>
    <definedName name="ChecklistQuestion3" localSheetId="11">#REF!</definedName>
    <definedName name="ChecklistQuestion3">#REF!</definedName>
    <definedName name="Checkoff" localSheetId="6">#REF!</definedName>
    <definedName name="Checkoff" localSheetId="11">#REF!</definedName>
    <definedName name="Checkoff">#REF!</definedName>
    <definedName name="CHEL_CHAN">#N/A</definedName>
    <definedName name="Chem" localSheetId="6">#REF!</definedName>
    <definedName name="Chem" localSheetId="11">#REF!</definedName>
    <definedName name="Chem">#REF!</definedName>
    <definedName name="chengbenfu.dbf" localSheetId="6">#REF!</definedName>
    <definedName name="chengbenfu.dbf" localSheetId="11">#REF!</definedName>
    <definedName name="chengbenfu.dbf">#REF!</definedName>
    <definedName name="CHF" localSheetId="6">#REF!</definedName>
    <definedName name="CHF" localSheetId="11">#REF!</definedName>
    <definedName name="CHF">#REF!</definedName>
    <definedName name="chhj" localSheetId="6">#REF!</definedName>
    <definedName name="chhj" localSheetId="11">#REF!</definedName>
    <definedName name="chhj">#REF!</definedName>
    <definedName name="childcf" localSheetId="6">#REF!</definedName>
    <definedName name="childcf" localSheetId="11">#REF!</definedName>
    <definedName name="childcf">#REF!</definedName>
    <definedName name="childdebt" localSheetId="6">#REF!</definedName>
    <definedName name="childdebt" localSheetId="11">#REF!</definedName>
    <definedName name="childdebt">#REF!</definedName>
    <definedName name="CHINA_PLASTIC_in_KUSD" localSheetId="6">#REF!</definedName>
    <definedName name="CHINA_PLASTIC_in_KUSD" localSheetId="11">#REF!</definedName>
    <definedName name="CHINA_PLASTIC_in_KUSD">#REF!</definedName>
    <definedName name="China01" localSheetId="6">#REF!</definedName>
    <definedName name="China01" localSheetId="11">#REF!</definedName>
    <definedName name="China01">#REF!</definedName>
    <definedName name="Chinese____________Name" localSheetId="37">#REF!</definedName>
    <definedName name="Chinese____________Name" localSheetId="23">#REF!</definedName>
    <definedName name="Chinese____________Name" localSheetId="6">#REF!</definedName>
    <definedName name="Chinese____________Name" localSheetId="11">#REF!</definedName>
    <definedName name="Chinese____________Name">#REF!</definedName>
    <definedName name="Chk_All_Click" localSheetId="6">#REF!</definedName>
    <definedName name="Chk_All_Click" localSheetId="11">#REF!</definedName>
    <definedName name="Chk_All_Click">#REF!</definedName>
    <definedName name="CHK_COS" localSheetId="6">#REF!</definedName>
    <definedName name="CHK_COS" localSheetId="11">#REF!</definedName>
    <definedName name="CHK_COS">#REF!</definedName>
    <definedName name="CHK_GA" localSheetId="6">#REF!</definedName>
    <definedName name="CHK_GA" localSheetId="11">#REF!</definedName>
    <definedName name="CHK_GA">#REF!</definedName>
    <definedName name="CHK_RD" localSheetId="6">#REF!</definedName>
    <definedName name="CHK_RD" localSheetId="11">#REF!</definedName>
    <definedName name="CHK_RD">#REF!</definedName>
    <definedName name="CHK_SM" localSheetId="6">#REF!</definedName>
    <definedName name="CHK_SM" localSheetId="11">#REF!</definedName>
    <definedName name="CHK_SM">#REF!</definedName>
    <definedName name="chmxb" localSheetId="37">#REF!</definedName>
    <definedName name="chmxb" localSheetId="23">#REF!</definedName>
    <definedName name="chmxb" localSheetId="6">#REF!</definedName>
    <definedName name="chmxb" localSheetId="11">#REF!</definedName>
    <definedName name="chmxb">#REF!</definedName>
    <definedName name="CHMXXM" localSheetId="6">#REF!</definedName>
    <definedName name="CHMXXM" localSheetId="11">#REF!</definedName>
    <definedName name="CHMXXM">#REF!</definedName>
    <definedName name="CHN_Des" localSheetId="37">#REF!</definedName>
    <definedName name="CHN_Des" localSheetId="23">#REF!</definedName>
    <definedName name="CHN_Des" localSheetId="6">#REF!</definedName>
    <definedName name="CHN_Des" localSheetId="11">#REF!</definedName>
    <definedName name="CHN_Des">#REF!</definedName>
    <definedName name="Choices_Wrapper">#N/A</definedName>
    <definedName name="CHONG_1">#N/A</definedName>
    <definedName name="CHONG_ALL">#N/A</definedName>
    <definedName name="CHONG_CAL">#N/A</definedName>
    <definedName name="CHONG_COM">#N/A</definedName>
    <definedName name="CHONG_JUM">#N/A</definedName>
    <definedName name="CHONG_JUMP">#N/A</definedName>
    <definedName name="CHONG_RATE">#N/A</definedName>
    <definedName name="CHONG_TOT">#N/A</definedName>
    <definedName name="choose" localSheetId="6">#REF!</definedName>
    <definedName name="choose" localSheetId="11">#REF!</definedName>
    <definedName name="choose">#REF!</definedName>
    <definedName name="chosie" hidden="1">{#N/A,#N/A,FALSE,"Pharm";#N/A,#N/A,FALSE,"WWCM"}</definedName>
    <definedName name="CHOY_1">#N/A</definedName>
    <definedName name="CHOY_ALL">#N/A</definedName>
    <definedName name="CHOY_CAL">#N/A</definedName>
    <definedName name="CHOY_COM">#N/A</definedName>
    <definedName name="CHOY_JUMP">#N/A</definedName>
    <definedName name="CHOY_RATE">#N/A</definedName>
    <definedName name="CHOY_TOT">#N/A</definedName>
    <definedName name="chscale">#N/A</definedName>
    <definedName name="churn" localSheetId="6">#REF!</definedName>
    <definedName name="churn" localSheetId="11">#REF!</definedName>
    <definedName name="churn">#REF!</definedName>
    <definedName name="chxm" localSheetId="6">#REF!</definedName>
    <definedName name="chxm" localSheetId="11">#REF!</definedName>
    <definedName name="chxm">#REF!</definedName>
    <definedName name="ci" hidden="1">{#N/A,#N/A,FALSE,"단축1";#N/A,#N/A,FALSE,"단축2";#N/A,#N/A,FALSE,"단축3";#N/A,#N/A,FALSE,"장축";#N/A,#N/A,FALSE,"4WD"}</definedName>
    <definedName name="ciIDAnchor" localSheetId="6">#REF!</definedName>
    <definedName name="ciIDAnchor" localSheetId="11">#REF!</definedName>
    <definedName name="ciIDAnchor">#REF!</definedName>
    <definedName name="cilbal" localSheetId="6">#REF!</definedName>
    <definedName name="cilbal" localSheetId="11">#REF!</definedName>
    <definedName name="cilbal">#REF!</definedName>
    <definedName name="CIP" localSheetId="37">#REF!</definedName>
    <definedName name="CIP" localSheetId="23">#REF!</definedName>
    <definedName name="CIP" localSheetId="6">#REF!</definedName>
    <definedName name="CIP" localSheetId="11">#REF!</definedName>
    <definedName name="CIP">#REF!</definedName>
    <definedName name="Cipaddition" localSheetId="6">#REF!</definedName>
    <definedName name="Cipaddition" localSheetId="11">#REF!</definedName>
    <definedName name="Cipaddition">#REF!</definedName>
    <definedName name="CIP附件" localSheetId="37">#REF!</definedName>
    <definedName name="CIP附件" localSheetId="23">#REF!</definedName>
    <definedName name="CIP附件" localSheetId="6">#REF!</definedName>
    <definedName name="CIP附件" localSheetId="11">#REF!</definedName>
    <definedName name="CIP附件">#REF!</definedName>
    <definedName name="CIQWBGuid" localSheetId="37" hidden="1">"21b27eb7-60bd-484e-b2e8-c36c234ffbd8"</definedName>
    <definedName name="CIQWBGuid" localSheetId="23" hidden="1">"57f82e75-494a-4f88-bdbb-9dac10b1d39a"</definedName>
    <definedName name="CIQWBGuid" localSheetId="6" hidden="1">"21b27eb7-60bd-484e-b2e8-c36c234ffbd8"</definedName>
    <definedName name="CIQWBGuid" localSheetId="11" hidden="1">"21b27eb7-60bd-484e-b2e8-c36c234ffbd8"</definedName>
    <definedName name="CIQWBGuid" hidden="1">"57f82e75-494a-4f88-bdbb-9dac10b1d39a"</definedName>
    <definedName name="CIQWBInfo" hidden="1">"{ ""CIQVersion"":""9.45.614.5792"" }"</definedName>
    <definedName name="circ" localSheetId="6">#REF!</definedName>
    <definedName name="circ" localSheetId="11">#REF!</definedName>
    <definedName name="circ">#REF!</definedName>
    <definedName name="cisffr" localSheetId="6">#REF!</definedName>
    <definedName name="cisffr" localSheetId="11">#REF!</definedName>
    <definedName name="cisffr">#REF!</definedName>
    <definedName name="cisjune" localSheetId="6">#REF!</definedName>
    <definedName name="cisjune" localSheetId="11">#REF!</definedName>
    <definedName name="cisjune">#REF!</definedName>
    <definedName name="CITRtest" localSheetId="6">#REF!</definedName>
    <definedName name="CITRtest" localSheetId="11">#REF!</definedName>
    <definedName name="CITRtest">#REF!</definedName>
    <definedName name="City" localSheetId="37">#REF!</definedName>
    <definedName name="City" localSheetId="23">#REF!</definedName>
    <definedName name="City" localSheetId="6">#REF!</definedName>
    <definedName name="City" localSheetId="11">#REF!</definedName>
    <definedName name="City">#REF!</definedName>
    <definedName name="cjbao" hidden="1">{#N/A,#N/A,FALSE,"TAXC.INDEX";#N/A,#N/A,FALSE,"Schedule I";#N/A,#N/A,FALSE,"Schedule  II";#N/A,#N/A,FALSE,"Schedule III"}</definedName>
    <definedName name="cjbg" hidden="1">{#N/A,#N/A,FALSE,"TB";#N/A,#N/A,FALSE,"DR";#N/A,#N/A,FALSE,"AR";#N/A,#N/A,FALSE,"BS";#N/A,#N/A,FALSE,"PL";#N/A,#N/A,FALSE,"NOTES";#N/A,#N/A,FALSE,"NOTES (2)";#N/A,#N/A,FALSE,"NOTES (3)";#N/A,#N/A,FALSE,"DPL";#N/A,#N/A,FALSE,"DPL"}</definedName>
    <definedName name="cjboag" hidden="1">{#N/A,#N/A,FALSE,"TB";#N/A,#N/A,FALSE,"AR";#N/A,#N/A,FALSE,"BS";#N/A,#N/A,FALSE,"PL";#N/A,#N/A,FALSE,"NOTES";#N/A,#N/A,FALSE,"NOTES (2)";#N/A,#N/A,FALSE,"NOTES (3)";#N/A,#N/A,FALSE,"TAXC.INDEX";#N/A,#N/A,FALSE,"Schedule I";#N/A,#N/A,FALSE,"DPL";#N/A,#N/A,FALSE,"Schedule IV";#N/A,#N/A,FALSE,"Adjustments"}</definedName>
    <definedName name="cjfc" hidden="1">{#N/A,#N/A,FALSE,"WSPW Bedarf";#N/A,#N/A,FALSE,"production_plan";#N/A,#N/A,FALSE,"possible turn over"}</definedName>
    <definedName name="cjgboat" hidden="1">{#N/A,#N/A,FALSE,"TAXC.INDEX";#N/A,#N/A,FALSE,"Schedule I";#N/A,#N/A,FALSE,"Schedule  II";#N/A,#N/A,FALSE,"Schedule III"}</definedName>
    <definedName name="cjgc" hidden="1">{#N/A,#N/A,FALSE,"FE_DRS"}</definedName>
    <definedName name="cjghjhj" hidden="1">{#N/A,#N/A,FALSE,"Umsatz CH";#N/A,#N/A,FALSE,"ER CH";#N/A,#N/A,FALSE,"EA CH (2) ";#N/A,#N/A,FALSE,"EA CH";#N/A,#N/A,FALSE,"EA CH (3) ";#N/A,#N/A,FALSE,"EA CH (4)";#N/A,#N/A,FALSE,"KA CH";#N/A,#N/A,FALSE,"KA CH  (2)";#N/A,#N/A,FALSE,"KA CH  (3)";#N/A,#N/A,FALSE,"KA CH (4)"}</definedName>
    <definedName name="cjhg" hidden="1">{#N/A,#N/A,FALSE,"FE_CSE"}</definedName>
    <definedName name="cjjg" hidden="1">{#N/A,#N/A,FALSE,"DIR-REP";#N/A,#N/A,FALSE,"AUD-REPORT";#N/A,#N/A,FALSE,"P7L&amp;BS";#N/A,#N/A,FALSE,"NOTES";#N/A,#N/A,FALSE,"FA";#N/A,#N/A,FALSE,"NOTES (2)";#N/A,#N/A,FALSE,"Schedule  IV";#N/A,#N/A,FALSE,"Schedule V"}</definedName>
    <definedName name="cjlds" hidden="1">{#N/A,#N/A,FALSE,"CONTENTS";#N/A,#N/A,FALSE,"DR";#N/A,#N/A,FALSE,"PL";#N/A,#N/A,FALSE,"BS";#N/A,#N/A,FALSE,"Cash Flow";#N/A,#N/A,FALSE,"NOTES";#N/A,#N/A,FALSE,"NOTES (FA)";#N/A,#N/A,FALSE,"Notes(3)";#N/A,#N/A,FALSE,"NOTES (4)";#N/A,#N/A,FALSE,"DP&amp;L";#N/A,#N/A,FALSE,"EXPENSES";#N/A,#N/A,FALSE,"EXPENSES-1"}</definedName>
    <definedName name="cjlg" hidden="1">{#N/A,#N/A,FALSE,"DIR-REP";#N/A,#N/A,FALSE,"AUD-REPORT";#N/A,#N/A,FALSE,"P7L&amp;BS";#N/A,#N/A,FALSE,"NOTES";#N/A,#N/A,FALSE,"FA";#N/A,#N/A,FALSE,"NOTES (2)";#N/A,#N/A,FALSE,"Schedule  IV";#N/A,#N/A,FALSE,"Schedule V"}</definedName>
    <definedName name="cjoga" hidden="1">{#N/A,#N/A,FALSE,"TAXC.INDEX";#N/A,#N/A,FALSE,"Schedule I";#N/A,#N/A,FALSE,"Schedule  II";#N/A,#N/A,FALSE,"Schedule III";#N/A,#N/A,FALSE,"Schedule IV";#N/A,#N/A,FALSE,"Schedule IV (Cont'd)";#N/A,#N/A,FALSE,"Schedule V";#N/A,#N/A,FALSE,"Schedule VI";#N/A,#N/A,FALSE,"Schedule VII"}</definedName>
    <definedName name="cjtoat" hidden="1">{#N/A,#N/A,FALSE,"TB";#N/A,#N/A,FALSE,"AR";#N/A,#N/A,FALSE,"BS";#N/A,#N/A,FALSE,"PL";#N/A,#N/A,FALSE,"NOTES";#N/A,#N/A,FALSE,"NOTES (2)";#N/A,#N/A,FALSE,"NOTES (3)";#N/A,#N/A,FALSE,"TAXC.INDEX";#N/A,#N/A,FALSE,"Schedule I";#N/A,#N/A,FALSE,"DPL";#N/A,#N/A,FALSE,"Schedule IV";#N/A,#N/A,FALSE,"Adjustments"}</definedName>
    <definedName name="ckde" hidden="1">{#N/A,#N/A,FALSE,"TB";#N/A,#N/A,FALSE,"DR";#N/A,#N/A,FALSE,"AR";#N/A,#N/A,FALSE,"PL";#N/A,#N/A,FALSE,"BS";#N/A,#N/A,FALSE,"NOTES";#N/A,#N/A,FALSE,"NOTES (2)";#N/A,#N/A,FALSE,"NOTES (3)";#N/A,#N/A,FALSE,"DPL";#N/A,#N/A,FALSE,"TAXC.INDEX";#N/A,#N/A,FALSE,"Schedule I";#N/A,#N/A,FALSE,"Adjustments"}</definedName>
    <definedName name="cl" localSheetId="37">#REF!</definedName>
    <definedName name="cl" localSheetId="23">#REF!</definedName>
    <definedName name="cl" localSheetId="6">#REF!</definedName>
    <definedName name="cl" localSheetId="11">#REF!</definedName>
    <definedName name="cl">#REF!</definedName>
    <definedName name="cl_200402" localSheetId="37">#REF!</definedName>
    <definedName name="cl_200402" localSheetId="23">#REF!</definedName>
    <definedName name="cl_200402" localSheetId="6">#REF!</definedName>
    <definedName name="cl_200402" localSheetId="11">#REF!</definedName>
    <definedName name="cl_200402">#REF!</definedName>
    <definedName name="cl_200403" localSheetId="37">#REF!</definedName>
    <definedName name="cl_200403" localSheetId="23">#REF!</definedName>
    <definedName name="cl_200403" localSheetId="6">#REF!</definedName>
    <definedName name="cl_200403" localSheetId="11">#REF!</definedName>
    <definedName name="cl_200403">#REF!</definedName>
    <definedName name="cl_200404" localSheetId="37">#REF!</definedName>
    <definedName name="cl_200404" localSheetId="23">#REF!</definedName>
    <definedName name="cl_200404" localSheetId="6">#REF!</definedName>
    <definedName name="cl_200404" localSheetId="11">#REF!</definedName>
    <definedName name="cl_200404">#REF!</definedName>
    <definedName name="cl_200405" localSheetId="37">#REF!</definedName>
    <definedName name="cl_200405" localSheetId="23">#REF!</definedName>
    <definedName name="cl_200405" localSheetId="6">#REF!</definedName>
    <definedName name="cl_200405" localSheetId="11">#REF!</definedName>
    <definedName name="cl_200405">#REF!</definedName>
    <definedName name="cl_200406" localSheetId="37">#REF!</definedName>
    <definedName name="cl_200406" localSheetId="23">#REF!</definedName>
    <definedName name="cl_200406" localSheetId="6">#REF!</definedName>
    <definedName name="cl_200406" localSheetId="11">#REF!</definedName>
    <definedName name="cl_200406">#REF!</definedName>
    <definedName name="cl_200407" localSheetId="37">#REF!</definedName>
    <definedName name="cl_200407" localSheetId="23">#REF!</definedName>
    <definedName name="cl_200407" localSheetId="6">#REF!</definedName>
    <definedName name="cl_200407" localSheetId="11">#REF!</definedName>
    <definedName name="cl_200407">#REF!</definedName>
    <definedName name="CL121S1" hidden="1">{#N/A,#N/A,TRUE,"자재관리";#N/A,#N/A,TRUE,"품질"}</definedName>
    <definedName name="clah" localSheetId="37">#REF!</definedName>
    <definedName name="clah" localSheetId="23">#REF!</definedName>
    <definedName name="clah" localSheetId="6">#REF!</definedName>
    <definedName name="clah" localSheetId="11">#REF!</definedName>
    <definedName name="clah">#REF!</definedName>
    <definedName name="claims" hidden="1">{#N/A,#N/A,TRUE,"DIVISION-MTH";"MANUFACTURING",#N/A,TRUE,"MANUF-MTH";#N/A,#N/A,TRUE,"TRADING-MTH";#N/A,#N/A,TRUE,"DIV-COSTS-MTH"}</definedName>
    <definedName name="class" localSheetId="6">#REF!</definedName>
    <definedName name="class" localSheetId="11">#REF!</definedName>
    <definedName name="class">#REF!</definedName>
    <definedName name="Classification" localSheetId="37">#REF!</definedName>
    <definedName name="Classification" localSheetId="23">#REF!</definedName>
    <definedName name="Classification" localSheetId="6">#REF!</definedName>
    <definedName name="Classification" localSheetId="11">#REF!</definedName>
    <definedName name="Classification">#REF!</definedName>
    <definedName name="CLC_1">#N/A</definedName>
    <definedName name="CLC_2">#N/A</definedName>
    <definedName name="CLC_CAL">#N/A</definedName>
    <definedName name="CLC_COM">#N/A</definedName>
    <definedName name="CLC_JUMP">#N/A</definedName>
    <definedName name="CLC_RATE1">#N/A</definedName>
    <definedName name="CLC_RATE2">#N/A</definedName>
    <definedName name="CLC_TOT1">#N/A</definedName>
    <definedName name="CLC_TOT2">#N/A</definedName>
    <definedName name="ClCode" localSheetId="6">#REF!</definedName>
    <definedName name="ClCode" localSheetId="11">#REF!</definedName>
    <definedName name="ClCode">#REF!</definedName>
    <definedName name="clear1" localSheetId="37">#REF!</definedName>
    <definedName name="clear1" localSheetId="23">#REF!</definedName>
    <definedName name="clear1" localSheetId="6">#REF!</definedName>
    <definedName name="clear1" localSheetId="11">#REF!</definedName>
    <definedName name="clear1">#REF!</definedName>
    <definedName name="clear10" localSheetId="37">#REF!</definedName>
    <definedName name="clear10" localSheetId="23">#REF!</definedName>
    <definedName name="clear10" localSheetId="6">#REF!</definedName>
    <definedName name="clear10" localSheetId="11">#REF!</definedName>
    <definedName name="clear10">#REF!</definedName>
    <definedName name="clear11" localSheetId="37">#REF!</definedName>
    <definedName name="clear11" localSheetId="23">#REF!</definedName>
    <definedName name="clear11" localSheetId="6">#REF!</definedName>
    <definedName name="clear11" localSheetId="11">#REF!</definedName>
    <definedName name="clear11">#REF!</definedName>
    <definedName name="clear12" localSheetId="37">#REF!</definedName>
    <definedName name="clear12" localSheetId="23">#REF!</definedName>
    <definedName name="clear12" localSheetId="6">#REF!</definedName>
    <definedName name="clear12" localSheetId="11">#REF!</definedName>
    <definedName name="clear12">#REF!</definedName>
    <definedName name="clear13" localSheetId="37">#REF!</definedName>
    <definedName name="clear13" localSheetId="23">#REF!</definedName>
    <definedName name="clear13" localSheetId="6">#REF!</definedName>
    <definedName name="clear13" localSheetId="11">#REF!</definedName>
    <definedName name="clear13">#REF!</definedName>
    <definedName name="clear14" localSheetId="37">#REF!</definedName>
    <definedName name="clear14" localSheetId="23">#REF!</definedName>
    <definedName name="clear14" localSheetId="6">#REF!</definedName>
    <definedName name="clear14" localSheetId="11">#REF!</definedName>
    <definedName name="clear14">#REF!</definedName>
    <definedName name="clear15" localSheetId="37">#REF!</definedName>
    <definedName name="clear15" localSheetId="23">#REF!</definedName>
    <definedName name="clear15" localSheetId="6">#REF!</definedName>
    <definedName name="clear15" localSheetId="11">#REF!</definedName>
    <definedName name="clear15">#REF!</definedName>
    <definedName name="clear16" localSheetId="37">#REF!</definedName>
    <definedName name="clear16" localSheetId="23">#REF!</definedName>
    <definedName name="clear16" localSheetId="6">#REF!</definedName>
    <definedName name="clear16" localSheetId="11">#REF!</definedName>
    <definedName name="clear16">#REF!</definedName>
    <definedName name="clear17" localSheetId="37">#REF!</definedName>
    <definedName name="clear17" localSheetId="23">#REF!</definedName>
    <definedName name="clear17" localSheetId="6">#REF!</definedName>
    <definedName name="clear17" localSheetId="11">#REF!</definedName>
    <definedName name="clear17">#REF!</definedName>
    <definedName name="clear18" localSheetId="37">#REF!</definedName>
    <definedName name="clear18" localSheetId="23">#REF!</definedName>
    <definedName name="clear18" localSheetId="6">#REF!</definedName>
    <definedName name="clear18" localSheetId="11">#REF!</definedName>
    <definedName name="clear18">#REF!</definedName>
    <definedName name="clear19" localSheetId="37">#REF!</definedName>
    <definedName name="clear19" localSheetId="23">#REF!</definedName>
    <definedName name="clear19" localSheetId="6">#REF!</definedName>
    <definedName name="clear19" localSheetId="11">#REF!</definedName>
    <definedName name="clear19">#REF!</definedName>
    <definedName name="clear2" localSheetId="37">#REF!</definedName>
    <definedName name="clear2" localSheetId="23">#REF!</definedName>
    <definedName name="clear2" localSheetId="6">#REF!</definedName>
    <definedName name="clear2" localSheetId="11">#REF!</definedName>
    <definedName name="clear2">#REF!</definedName>
    <definedName name="clear20" localSheetId="37">#REF!</definedName>
    <definedName name="clear20" localSheetId="23">#REF!</definedName>
    <definedName name="clear20" localSheetId="6">#REF!</definedName>
    <definedName name="clear20" localSheetId="11">#REF!</definedName>
    <definedName name="clear20">#REF!</definedName>
    <definedName name="clear21" localSheetId="37">#REF!</definedName>
    <definedName name="clear21" localSheetId="23">#REF!</definedName>
    <definedName name="clear21" localSheetId="6">#REF!</definedName>
    <definedName name="clear21" localSheetId="11">#REF!</definedName>
    <definedName name="clear21">#REF!</definedName>
    <definedName name="clear22" localSheetId="37">#REF!</definedName>
    <definedName name="clear22" localSheetId="23">#REF!</definedName>
    <definedName name="clear22" localSheetId="6">#REF!</definedName>
    <definedName name="clear22" localSheetId="11">#REF!</definedName>
    <definedName name="clear22">#REF!</definedName>
    <definedName name="Clear23" localSheetId="37">#REF!</definedName>
    <definedName name="Clear23" localSheetId="23">#REF!</definedName>
    <definedName name="Clear23" localSheetId="6">#REF!</definedName>
    <definedName name="Clear23" localSheetId="11">#REF!</definedName>
    <definedName name="Clear23">#REF!</definedName>
    <definedName name="clear24" localSheetId="37">#REF!</definedName>
    <definedName name="clear24" localSheetId="23">#REF!</definedName>
    <definedName name="clear24" localSheetId="6">#REF!</definedName>
    <definedName name="clear24" localSheetId="11">#REF!</definedName>
    <definedName name="clear24">#REF!</definedName>
    <definedName name="clear25" localSheetId="37">#REF!</definedName>
    <definedName name="clear25" localSheetId="23">#REF!</definedName>
    <definedName name="clear25" localSheetId="6">#REF!</definedName>
    <definedName name="clear25" localSheetId="11">#REF!</definedName>
    <definedName name="clear25">#REF!</definedName>
    <definedName name="clear26" localSheetId="37">#REF!</definedName>
    <definedName name="clear26" localSheetId="23">#REF!</definedName>
    <definedName name="clear26" localSheetId="6">#REF!</definedName>
    <definedName name="clear26" localSheetId="11">#REF!</definedName>
    <definedName name="clear26">#REF!</definedName>
    <definedName name="clear27" localSheetId="37">#REF!</definedName>
    <definedName name="clear27" localSheetId="23">#REF!</definedName>
    <definedName name="clear27" localSheetId="6">#REF!</definedName>
    <definedName name="clear27" localSheetId="11">#REF!</definedName>
    <definedName name="clear27">#REF!</definedName>
    <definedName name="clear28" localSheetId="37">#REF!</definedName>
    <definedName name="clear28" localSheetId="23">#REF!</definedName>
    <definedName name="clear28" localSheetId="6">#REF!</definedName>
    <definedName name="clear28" localSheetId="11">#REF!</definedName>
    <definedName name="clear28">#REF!</definedName>
    <definedName name="clear29" localSheetId="37">#REF!</definedName>
    <definedName name="clear29" localSheetId="23">#REF!</definedName>
    <definedName name="clear29" localSheetId="6">#REF!</definedName>
    <definedName name="clear29" localSheetId="11">#REF!</definedName>
    <definedName name="clear29">#REF!</definedName>
    <definedName name="clear3" localSheetId="37">#REF!</definedName>
    <definedName name="clear3" localSheetId="23">#REF!</definedName>
    <definedName name="clear3" localSheetId="6">#REF!</definedName>
    <definedName name="clear3" localSheetId="11">#REF!</definedName>
    <definedName name="clear3">#REF!</definedName>
    <definedName name="CLEAR30" localSheetId="37">#REF!</definedName>
    <definedName name="CLEAR30" localSheetId="23">#REF!</definedName>
    <definedName name="CLEAR30" localSheetId="6">#REF!</definedName>
    <definedName name="CLEAR30" localSheetId="11">#REF!</definedName>
    <definedName name="CLEAR30">#REF!</definedName>
    <definedName name="CLEAR32" localSheetId="37">#REF!</definedName>
    <definedName name="CLEAR32" localSheetId="23">#REF!</definedName>
    <definedName name="CLEAR32" localSheetId="6">#REF!</definedName>
    <definedName name="CLEAR32" localSheetId="11">#REF!</definedName>
    <definedName name="CLEAR32">#REF!</definedName>
    <definedName name="CLEAR35" localSheetId="37">#REF!</definedName>
    <definedName name="CLEAR35" localSheetId="23">#REF!</definedName>
    <definedName name="CLEAR35" localSheetId="6">#REF!</definedName>
    <definedName name="CLEAR35" localSheetId="11">#REF!</definedName>
    <definedName name="CLEAR35">#REF!</definedName>
    <definedName name="clear36" localSheetId="37">#REF!</definedName>
    <definedName name="clear36" localSheetId="23">#REF!</definedName>
    <definedName name="clear36" localSheetId="6">#REF!</definedName>
    <definedName name="clear36" localSheetId="11">#REF!</definedName>
    <definedName name="clear36">#REF!</definedName>
    <definedName name="clear37" localSheetId="37">#REF!</definedName>
    <definedName name="clear37" localSheetId="23">#REF!</definedName>
    <definedName name="clear37" localSheetId="6">#REF!</definedName>
    <definedName name="clear37" localSheetId="11">#REF!</definedName>
    <definedName name="clear37">#REF!</definedName>
    <definedName name="CLEAR38" localSheetId="37">#REF!</definedName>
    <definedName name="CLEAR38" localSheetId="23">#REF!</definedName>
    <definedName name="CLEAR38" localSheetId="6">#REF!</definedName>
    <definedName name="CLEAR38" localSheetId="11">#REF!</definedName>
    <definedName name="CLEAR38">#REF!</definedName>
    <definedName name="CLEAR39" localSheetId="37">#REF!</definedName>
    <definedName name="CLEAR39" localSheetId="23">#REF!</definedName>
    <definedName name="CLEAR39" localSheetId="6">#REF!</definedName>
    <definedName name="CLEAR39" localSheetId="11">#REF!</definedName>
    <definedName name="CLEAR39">#REF!</definedName>
    <definedName name="clear4" localSheetId="37">#REF!</definedName>
    <definedName name="clear4" localSheetId="23">#REF!</definedName>
    <definedName name="clear4" localSheetId="6">#REF!</definedName>
    <definedName name="clear4" localSheetId="11">#REF!</definedName>
    <definedName name="clear4">#REF!</definedName>
    <definedName name="clear5" localSheetId="37">#REF!</definedName>
    <definedName name="clear5" localSheetId="23">#REF!</definedName>
    <definedName name="clear5" localSheetId="6">#REF!</definedName>
    <definedName name="clear5" localSheetId="11">#REF!</definedName>
    <definedName name="clear5">#REF!</definedName>
    <definedName name="clear6" localSheetId="37">#REF!</definedName>
    <definedName name="clear6" localSheetId="23">#REF!</definedName>
    <definedName name="clear6" localSheetId="6">#REF!</definedName>
    <definedName name="clear6" localSheetId="11">#REF!</definedName>
    <definedName name="clear6">#REF!</definedName>
    <definedName name="clear7" localSheetId="37">#REF!</definedName>
    <definedName name="clear7" localSheetId="23">#REF!</definedName>
    <definedName name="clear7" localSheetId="6">#REF!</definedName>
    <definedName name="clear7" localSheetId="11">#REF!</definedName>
    <definedName name="clear7">#REF!</definedName>
    <definedName name="clear8" localSheetId="37">#REF!</definedName>
    <definedName name="clear8" localSheetId="23">#REF!</definedName>
    <definedName name="clear8" localSheetId="6">#REF!</definedName>
    <definedName name="clear8" localSheetId="11">#REF!</definedName>
    <definedName name="clear8">#REF!</definedName>
    <definedName name="clear9" localSheetId="37">#REF!</definedName>
    <definedName name="clear9" localSheetId="23">#REF!</definedName>
    <definedName name="clear9" localSheetId="6">#REF!</definedName>
    <definedName name="clear9" localSheetId="11">#REF!</definedName>
    <definedName name="clear9">#REF!</definedName>
    <definedName name="ClearCompList">#N/A</definedName>
    <definedName name="cleardata" localSheetId="37">#REF!</definedName>
    <definedName name="cleardata" localSheetId="23">#REF!</definedName>
    <definedName name="cleardata" localSheetId="6">#REF!</definedName>
    <definedName name="cleardata" localSheetId="11">#REF!</definedName>
    <definedName name="cleardata">#REF!</definedName>
    <definedName name="cleint" localSheetId="6">#REF!</definedName>
    <definedName name="cleint" localSheetId="11">#REF!</definedName>
    <definedName name="cleint">#REF!</definedName>
    <definedName name="cliab" localSheetId="37">#REF!</definedName>
    <definedName name="cliab" localSheetId="23">#REF!</definedName>
    <definedName name="cliab" localSheetId="6">#REF!</definedName>
    <definedName name="cliab" localSheetId="11">#REF!</definedName>
    <definedName name="cliab">#REF!</definedName>
    <definedName name="Click_リスト1">#N/A</definedName>
    <definedName name="client" localSheetId="37">#REF!</definedName>
    <definedName name="client" localSheetId="23">#REF!</definedName>
    <definedName name="client" localSheetId="6">#REF!</definedName>
    <definedName name="client" localSheetId="11">#REF!</definedName>
    <definedName name="client">#REF!</definedName>
    <definedName name="CLIENT_NAME" localSheetId="37">#REF!</definedName>
    <definedName name="CLIENT_NAME" localSheetId="23">#REF!</definedName>
    <definedName name="CLIENT_NAME" localSheetId="6">#REF!</definedName>
    <definedName name="CLIENT_NAME" localSheetId="11">#REF!</definedName>
    <definedName name="CLIENT_NAME">#REF!</definedName>
    <definedName name="Client_name_被审计单位名称" localSheetId="37">#REF!</definedName>
    <definedName name="Client_name_被审计单位名称" localSheetId="23">#REF!</definedName>
    <definedName name="Client_name_被审计单位名称" localSheetId="6">#REF!</definedName>
    <definedName name="Client_name_被审计单位名称" localSheetId="11">#REF!</definedName>
    <definedName name="Client_name_被审计单位名称">#REF!</definedName>
    <definedName name="ClientName" localSheetId="37">#REF!</definedName>
    <definedName name="ClientName" localSheetId="23">#REF!</definedName>
    <definedName name="ClientName" localSheetId="6">#REF!</definedName>
    <definedName name="ClientName" localSheetId="11">#REF!</definedName>
    <definedName name="ClientName">#REF!</definedName>
    <definedName name="ClName" localSheetId="6">#REF!</definedName>
    <definedName name="ClName" localSheetId="11">#REF!</definedName>
    <definedName name="ClName">#REF!</definedName>
    <definedName name="close" localSheetId="37">#REF!</definedName>
    <definedName name="close" localSheetId="23">#REF!</definedName>
    <definedName name="close" localSheetId="6">#REF!</definedName>
    <definedName name="close" localSheetId="11">#REF!</definedName>
    <definedName name="close">#REF!</definedName>
    <definedName name="Close_Button">#N/A</definedName>
    <definedName name="cls." hidden="1">{#N/A,#N/A,TRUE,"COVER";#N/A,#N/A,TRUE,"DIR";#N/A,#N/A,TRUE,"AUDIT"}</definedName>
    <definedName name="Cls_1" localSheetId="37">IF(#REF!="Number",#REF!,#REF!)</definedName>
    <definedName name="Cls_1" localSheetId="23">IF(#REF!="Number",#REF!,#REF!)</definedName>
    <definedName name="Cls_1" localSheetId="6">IF(#REF!="Number",#REF!,#REF!)</definedName>
    <definedName name="Cls_1" localSheetId="11">IF(#REF!="Number",#REF!,#REF!)</definedName>
    <definedName name="Cls_1">IF(#REF!="Number",#REF!,#REF!)</definedName>
    <definedName name="Cls_2" localSheetId="37">IF(#REF!="Number",#REF!,#REF!)</definedName>
    <definedName name="Cls_2" localSheetId="23">IF(#REF!="Number",#REF!,#REF!)</definedName>
    <definedName name="Cls_2" localSheetId="6">IF(#REF!="Number",#REF!,#REF!)</definedName>
    <definedName name="Cls_2" localSheetId="11">IF(#REF!="Number",#REF!,#REF!)</definedName>
    <definedName name="Cls_2">IF(#REF!="Number",#REF!,#REF!)</definedName>
    <definedName name="Cls_3" localSheetId="37">IF(#REF!="Number",#REF!,#REF!)</definedName>
    <definedName name="Cls_3" localSheetId="23">IF(#REF!="Number",#REF!,#REF!)</definedName>
    <definedName name="Cls_3" localSheetId="6">IF(#REF!="Number",#REF!,#REF!)</definedName>
    <definedName name="Cls_3" localSheetId="11">IF(#REF!="Number",#REF!,#REF!)</definedName>
    <definedName name="Cls_3">IF(#REF!="Number",#REF!,#REF!)</definedName>
    <definedName name="Cls_4" localSheetId="37">IF(#REF!="Number",#REF!,#REF!)</definedName>
    <definedName name="Cls_4" localSheetId="23">IF(#REF!="Number",#REF!,#REF!)</definedName>
    <definedName name="Cls_4" localSheetId="6">IF(#REF!="Number",#REF!,#REF!)</definedName>
    <definedName name="Cls_4" localSheetId="11">IF(#REF!="Number",#REF!,#REF!)</definedName>
    <definedName name="Cls_4">IF(#REF!="Number",#REF!,#REF!)</definedName>
    <definedName name="clz" localSheetId="37">#REF!</definedName>
    <definedName name="clz" localSheetId="23">#REF!</definedName>
    <definedName name="clz" localSheetId="6">#REF!</definedName>
    <definedName name="clz" localSheetId="11">#REF!</definedName>
    <definedName name="clz">#REF!</definedName>
    <definedName name="cMagnit">0</definedName>
    <definedName name="cmdConsolidateIncludeHandler">#N/A</definedName>
    <definedName name="cmdConsolidateSelectHandler">#N/A</definedName>
    <definedName name="cmdHelp_Click">#N/A</definedName>
    <definedName name="cmdOK_Click">#N/A</definedName>
    <definedName name="CMM" localSheetId="6">#REF!</definedName>
    <definedName name="CMM" localSheetId="11">#REF!</definedName>
    <definedName name="CMM">#REF!</definedName>
    <definedName name="CName" localSheetId="6">#REF!</definedName>
    <definedName name="CName" localSheetId="11">#REF!</definedName>
    <definedName name="CName">#REF!</definedName>
    <definedName name="CND" localSheetId="6">#REF!</definedName>
    <definedName name="CND" localSheetId="11">#REF!</definedName>
    <definedName name="CND">#REF!</definedName>
    <definedName name="cngfc" hidden="1">{#N/A,#N/A,TRUE,"64M Plan IX ";#N/A,#N/A,TRUE,"UGG 97";#N/A,#N/A,TRUE,"Diff. WM";#N/A,#N/A,TRUE,"64M Delta 2";#N/A,#N/A,TRUE,"256M Plan IX"}</definedName>
    <definedName name="CNNA" localSheetId="6">#REF!</definedName>
    <definedName name="CNNA" localSheetId="11">#REF!</definedName>
    <definedName name="CNNA">#REF!</definedName>
    <definedName name="CNNO" localSheetId="6">#REF!</definedName>
    <definedName name="CNNO" localSheetId="11">#REF!</definedName>
    <definedName name="CNNO">#REF!</definedName>
    <definedName name="CNo" localSheetId="6">#REF!</definedName>
    <definedName name="CNo" localSheetId="11">#REF!</definedName>
    <definedName name="CNo">#REF!</definedName>
    <definedName name="cnolffr" localSheetId="6">#REF!</definedName>
    <definedName name="cnolffr" localSheetId="11">#REF!</definedName>
    <definedName name="cnolffr">#REF!</definedName>
    <definedName name="cnoljune" localSheetId="6">#REF!</definedName>
    <definedName name="cnoljune" localSheetId="11">#REF!</definedName>
    <definedName name="cnoljune">#REF!</definedName>
    <definedName name="co">100</definedName>
    <definedName name="co_desc" localSheetId="6">#REF!</definedName>
    <definedName name="co_desc" localSheetId="11">#REF!</definedName>
    <definedName name="co_desc">#REF!</definedName>
    <definedName name="co_id" localSheetId="6">#REF!</definedName>
    <definedName name="co_id" localSheetId="11">#REF!</definedName>
    <definedName name="co_id">#REF!</definedName>
    <definedName name="CO_Month" localSheetId="6">#REF!</definedName>
    <definedName name="CO_Month" localSheetId="11">#REF!</definedName>
    <definedName name="CO_Month">#REF!</definedName>
    <definedName name="Co_name" localSheetId="6">#REF!</definedName>
    <definedName name="Co_name" localSheetId="11">#REF!</definedName>
    <definedName name="Co_name">#REF!</definedName>
    <definedName name="coa" localSheetId="37">#REF!</definedName>
    <definedName name="coa" localSheetId="23">#REF!</definedName>
    <definedName name="coa" localSheetId="6">#REF!</definedName>
    <definedName name="coa" localSheetId="11">#REF!</definedName>
    <definedName name="coa">#REF!</definedName>
    <definedName name="COCO" localSheetId="37">#REF!</definedName>
    <definedName name="COCO" localSheetId="23">#REF!</definedName>
    <definedName name="COCO" localSheetId="6">#REF!</definedName>
    <definedName name="COCO" localSheetId="11">#REF!</definedName>
    <definedName name="COCO">#REF!</definedName>
    <definedName name="cococo" hidden="1">{#N/A,#N/A,FALSE,"TAXC.INDEX";#N/A,#N/A,FALSE,"Schedule I";#N/A,#N/A,FALSE,"Schedule  II";#N/A,#N/A,FALSE,"Schedule III"}</definedName>
    <definedName name="CODE" localSheetId="37">#REF!</definedName>
    <definedName name="CODE" localSheetId="23">#REF!</definedName>
    <definedName name="CODE" localSheetId="6">#REF!</definedName>
    <definedName name="CODE" localSheetId="11">#REF!</definedName>
    <definedName name="CODE">#REF!</definedName>
    <definedName name="CodeRaise" localSheetId="37">#REF!</definedName>
    <definedName name="CodeRaise" localSheetId="23">#REF!</definedName>
    <definedName name="CodeRaise" localSheetId="6">#REF!</definedName>
    <definedName name="CodeRaise" localSheetId="11">#REF!</definedName>
    <definedName name="CodeRaise">#REF!</definedName>
    <definedName name="CodeRaise2" localSheetId="37">#REF!</definedName>
    <definedName name="CodeRaise2" localSheetId="23">#REF!</definedName>
    <definedName name="CodeRaise2" localSheetId="6">#REF!</definedName>
    <definedName name="CodeRaise2" localSheetId="11">#REF!</definedName>
    <definedName name="CodeRaise2">#REF!</definedName>
    <definedName name="Codes" localSheetId="37">#REF!</definedName>
    <definedName name="Codes" localSheetId="23">#REF!</definedName>
    <definedName name="Codes" localSheetId="6">#REF!</definedName>
    <definedName name="Codes" localSheetId="11">#REF!</definedName>
    <definedName name="Codes">#REF!</definedName>
    <definedName name="COFE." localSheetId="6">#REF!</definedName>
    <definedName name="COFE." localSheetId="11">#REF!</definedName>
    <definedName name="COFE.">#REF!</definedName>
    <definedName name="cogFirstMonthCol" localSheetId="6">#REF!</definedName>
    <definedName name="cogFirstMonthCol" localSheetId="11">#REF!</definedName>
    <definedName name="cogFirstMonthCol">#REF!</definedName>
    <definedName name="cogFormula" localSheetId="6">#REF!</definedName>
    <definedName name="cogFormula" localSheetId="11">#REF!</definedName>
    <definedName name="cogFormula">#REF!</definedName>
    <definedName name="cogIDAnchor" localSheetId="6">#REF!</definedName>
    <definedName name="cogIDAnchor" localSheetId="11">#REF!</definedName>
    <definedName name="cogIDAnchor">#REF!</definedName>
    <definedName name="cogIDLookupRange" localSheetId="6">OFFSET(OFFSET('contract liability'!cogIDAnchor,1,0),0,0,COUNTA(OFFSET('contract liability'!cogIDAnchor,1,0):OFFSET('contract liability'!cogIDAnchor,60000,0)))</definedName>
    <definedName name="cogIDLookupRange" localSheetId="11">OFFSET(OFFSET('三费&gt;&gt;&gt;'!cogIDAnchor,1,0),0,0,COUNTA(OFFSET('三费&gt;&gt;&gt;'!cogIDAnchor,1,0):OFFSET('三费&gt;&gt;&gt;'!cogIDAnchor,60000,0)))</definedName>
    <definedName name="cogIDLookupRange">OFFSET(OFFSET(cogIDAnchor,1,0),0,0,COUNTA(OFFSET(cogIDAnchor,1,0):OFFSET(cogIDAnchor,60000,0)))</definedName>
    <definedName name="cogl" hidden="1">{#N/A,#N/A,FALSE,"TB";#N/A,#N/A,FALSE,"DR";#N/A,#N/A,FALSE,"AR";#N/A,#N/A,FALSE,"BS";#N/A,#N/A,FALSE,"PL";#N/A,#N/A,FALSE,"NOTES";#N/A,#N/A,FALSE,"NOTES (2)";#N/A,#N/A,FALSE,"NOTES (3)";#N/A,#N/A,FALSE,"DPL";#N/A,#N/A,FALSE,"DPL"}</definedName>
    <definedName name="cogReductionFactor" localSheetId="6">#REF!</definedName>
    <definedName name="cogReductionFactor" localSheetId="11">#REF!</definedName>
    <definedName name="cogReductionFactor">#REF!</definedName>
    <definedName name="COGS_SWITCH" localSheetId="6">#REF!</definedName>
    <definedName name="COGS_SWITCH" localSheetId="11">#REF!</definedName>
    <definedName name="COGS_SWITCH">#REF!</definedName>
    <definedName name="COGSmarghigh" localSheetId="6">#REF!</definedName>
    <definedName name="COGSmarghigh" localSheetId="11">#REF!</definedName>
    <definedName name="COGSmarghigh">#REF!</definedName>
    <definedName name="COGSmarglow" localSheetId="6">#REF!</definedName>
    <definedName name="COGSmarglow" localSheetId="11">#REF!</definedName>
    <definedName name="COGSmarglow">#REF!</definedName>
    <definedName name="COGstandard" hidden="1">{#N/A,#N/A,FALSE,"Pharm";#N/A,#N/A,FALSE,"WWCM"}</definedName>
    <definedName name="Col_B" localSheetId="37">COUNTA(#REF!)-1</definedName>
    <definedName name="Col_B" localSheetId="23">COUNTA(#REF!)-1</definedName>
    <definedName name="Col_B" localSheetId="6">COUNTA(#REF!)-1</definedName>
    <definedName name="Col_B" localSheetId="11">COUNTA(#REF!)-1</definedName>
    <definedName name="Col_B">COUNTA(#REF!)-1</definedName>
    <definedName name="col1ajust" localSheetId="37">#REF!</definedName>
    <definedName name="col1ajust" localSheetId="23">#REF!</definedName>
    <definedName name="col1ajust" localSheetId="6">#REF!</definedName>
    <definedName name="col1ajust" localSheetId="11">#REF!</definedName>
    <definedName name="col1ajust">#REF!</definedName>
    <definedName name="col2ajust" localSheetId="37">#REF!</definedName>
    <definedName name="col2ajust" localSheetId="23">#REF!</definedName>
    <definedName name="col2ajust" localSheetId="6">#REF!</definedName>
    <definedName name="col2ajust" localSheetId="11">#REF!</definedName>
    <definedName name="col2ajust">#REF!</definedName>
    <definedName name="col3ajust" localSheetId="37">#REF!</definedName>
    <definedName name="col3ajust" localSheetId="23">#REF!</definedName>
    <definedName name="col3ajust" localSheetId="6">#REF!</definedName>
    <definedName name="col3ajust" localSheetId="11">#REF!</definedName>
    <definedName name="col3ajust">#REF!</definedName>
    <definedName name="Coll" hidden="1">{#N/A,#N/A,FALSE,"970301";#N/A,#N/A,FALSE,"970302";#N/A,#N/A,FALSE,"970303";#N/A,#N/A,FALSE,"970304";#N/A,#N/A,FALSE,"COM1";#N/A,#N/A,FALSE,"COM2"}</definedName>
    <definedName name="Collections05" localSheetId="6">#REF!</definedName>
    <definedName name="Collections05" localSheetId="11">#REF!</definedName>
    <definedName name="Collections05">#REF!</definedName>
    <definedName name="Collections0504" localSheetId="6">#REF!</definedName>
    <definedName name="Collections0504" localSheetId="11">#REF!</definedName>
    <definedName name="Collections0504">#REF!</definedName>
    <definedName name="colo_override" localSheetId="6">#REF!</definedName>
    <definedName name="colo_override" localSheetId="11">#REF!</definedName>
    <definedName name="colo_override">#REF!</definedName>
    <definedName name="Colo_start" localSheetId="6">#REF!</definedName>
    <definedName name="Colo_start" localSheetId="11">#REF!</definedName>
    <definedName name="Colo_start">#REF!</definedName>
    <definedName name="ColorNames" localSheetId="6">#REF!</definedName>
    <definedName name="ColorNames" localSheetId="11">#REF!</definedName>
    <definedName name="ColorNames">#REF!</definedName>
    <definedName name="column_id" localSheetId="6">#REF!</definedName>
    <definedName name="column_id" localSheetId="11">#REF!</definedName>
    <definedName name="column_id">#REF!</definedName>
    <definedName name="column_name" localSheetId="6">#REF!</definedName>
    <definedName name="column_name" localSheetId="11">#REF!</definedName>
    <definedName name="column_name">#REF!</definedName>
    <definedName name="Column_SCREV" localSheetId="37">#REF!</definedName>
    <definedName name="Column_SCREV" localSheetId="23">#REF!</definedName>
    <definedName name="Column_SCREV" localSheetId="6">#REF!</definedName>
    <definedName name="Column_SCREV" localSheetId="11">#REF!</definedName>
    <definedName name="Column_SCREV">#REF!</definedName>
    <definedName name="COM" localSheetId="37">#REF!</definedName>
    <definedName name="COM" localSheetId="23">#REF!</definedName>
    <definedName name="COM" localSheetId="6">#REF!</definedName>
    <definedName name="COM" localSheetId="11">#REF!</definedName>
    <definedName name="COM">#REF!</definedName>
    <definedName name="COM_DRIC" localSheetId="37">#REF!</definedName>
    <definedName name="COM_DRIC" localSheetId="23">#REF!</definedName>
    <definedName name="COM_DRIC" localSheetId="6">#REF!</definedName>
    <definedName name="COM_DRIC" localSheetId="11">#REF!</definedName>
    <definedName name="COM_DRIC">#REF!</definedName>
    <definedName name="COM_GZ" localSheetId="37">#REF!</definedName>
    <definedName name="COM_GZ" localSheetId="23">#REF!</definedName>
    <definedName name="COM_GZ" localSheetId="6">#REF!</definedName>
    <definedName name="COM_GZ" localSheetId="11">#REF!</definedName>
    <definedName name="COM_GZ">#REF!</definedName>
    <definedName name="COM_VALUE" localSheetId="37">#REF!</definedName>
    <definedName name="COM_VALUE" localSheetId="23">#REF!</definedName>
    <definedName name="COM_VALUE" localSheetId="6">#REF!</definedName>
    <definedName name="COM_VALUE" localSheetId="11">#REF!</definedName>
    <definedName name="COM_VALUE">#REF!</definedName>
    <definedName name="COM_XM" localSheetId="37">#REF!</definedName>
    <definedName name="COM_XM" localSheetId="23">#REF!</definedName>
    <definedName name="COM_XM" localSheetId="6">#REF!</definedName>
    <definedName name="COM_XM" localSheetId="11">#REF!</definedName>
    <definedName name="COM_XM">#REF!</definedName>
    <definedName name="comb_cash_1.4.95_acqn" localSheetId="6">#REF!</definedName>
    <definedName name="comb_cash_1.4.95_acqn" localSheetId="11">#REF!</definedName>
    <definedName name="comb_cash_1.4.95_acqn">#REF!</definedName>
    <definedName name="comb_cash_31.3.96_acqn" localSheetId="6">#REF!</definedName>
    <definedName name="comb_cash_31.3.96_acqn" localSheetId="11">#REF!</definedName>
    <definedName name="comb_cash_31.3.96_acqn">#REF!</definedName>
    <definedName name="Combined_1.4.95_acqn" localSheetId="6">#REF!</definedName>
    <definedName name="Combined_1.4.95_acqn" localSheetId="11">#REF!</definedName>
    <definedName name="Combined_1.4.95_acqn">#REF!</definedName>
    <definedName name="Combined_31.3.96_acqn" localSheetId="6">#REF!</definedName>
    <definedName name="Combined_31.3.96_acqn" localSheetId="11">#REF!</definedName>
    <definedName name="Combined_31.3.96_acqn">#REF!</definedName>
    <definedName name="combinedmatrix" localSheetId="6">#REF!</definedName>
    <definedName name="combinedmatrix" localSheetId="11">#REF!</definedName>
    <definedName name="combinedmatrix">#REF!</definedName>
    <definedName name="Comcastrec" localSheetId="6">#REF!</definedName>
    <definedName name="Comcastrec" localSheetId="11">#REF!</definedName>
    <definedName name="Comcastrec">#REF!</definedName>
    <definedName name="ComList" localSheetId="6">#REF!</definedName>
    <definedName name="ComList" localSheetId="11">#REF!</definedName>
    <definedName name="ComList">#REF!</definedName>
    <definedName name="comm" localSheetId="37">#REF!</definedName>
    <definedName name="comm" localSheetId="23">#REF!</definedName>
    <definedName name="comm" localSheetId="6">#REF!</definedName>
    <definedName name="comm" localSheetId="11">#REF!</definedName>
    <definedName name="comm">#REF!</definedName>
    <definedName name="Comments_CIG_FWT"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CommitmentFee" localSheetId="6">#REF!</definedName>
    <definedName name="CommitmentFee" localSheetId="11">#REF!</definedName>
    <definedName name="CommitmentFee">#REF!</definedName>
    <definedName name="CommitmentFeeBridge" localSheetId="6">#REF!</definedName>
    <definedName name="CommitmentFeeBridge" localSheetId="11">#REF!</definedName>
    <definedName name="CommitmentFeeBridge">#REF!</definedName>
    <definedName name="COMMKE" localSheetId="6">#REF!</definedName>
    <definedName name="COMMKE" localSheetId="11">#REF!</definedName>
    <definedName name="COMMKE">#REF!</definedName>
    <definedName name="Communications" localSheetId="37">#REF!</definedName>
    <definedName name="Communications" localSheetId="23">#REF!</definedName>
    <definedName name="Communications" localSheetId="6">#REF!</definedName>
    <definedName name="Communications" localSheetId="11">#REF!</definedName>
    <definedName name="Communications">#REF!</definedName>
    <definedName name="COMP" localSheetId="37">#REF!</definedName>
    <definedName name="COMP" localSheetId="23">#REF!</definedName>
    <definedName name="COMP" localSheetId="6">#REF!</definedName>
    <definedName name="COMP" localSheetId="11">#REF!</definedName>
    <definedName name="COMP">#REF!</definedName>
    <definedName name="comp1" localSheetId="37">#REF!</definedName>
    <definedName name="comp1" localSheetId="23">#REF!</definedName>
    <definedName name="comp1" localSheetId="6">#REF!</definedName>
    <definedName name="comp1" localSheetId="11">#REF!</definedName>
    <definedName name="comp1">#REF!</definedName>
    <definedName name="comp2" localSheetId="37">#REF!</definedName>
    <definedName name="comp2" localSheetId="23">#REF!</definedName>
    <definedName name="comp2" localSheetId="6">#REF!</definedName>
    <definedName name="comp2" localSheetId="11">#REF!</definedName>
    <definedName name="comp2">#REF!</definedName>
    <definedName name="comp3" localSheetId="6">#REF!</definedName>
    <definedName name="comp3" localSheetId="11">#REF!</definedName>
    <definedName name="comp3">#REF!</definedName>
    <definedName name="Company" localSheetId="37">#REF!</definedName>
    <definedName name="Company" localSheetId="23">#REF!</definedName>
    <definedName name="Company" localSheetId="6">#REF!</definedName>
    <definedName name="Company" localSheetId="11">#REF!</definedName>
    <definedName name="Company">#REF!</definedName>
    <definedName name="company_id" localSheetId="6">#REF!</definedName>
    <definedName name="company_id" localSheetId="11">#REF!</definedName>
    <definedName name="company_id">#REF!</definedName>
    <definedName name="company_name" localSheetId="37">#REF!</definedName>
    <definedName name="company_name" localSheetId="23">#REF!</definedName>
    <definedName name="company_name" localSheetId="6">#REF!</definedName>
    <definedName name="company_name" localSheetId="11">#REF!</definedName>
    <definedName name="company_name">#REF!</definedName>
    <definedName name="CompanyChangeSize">#N/A</definedName>
    <definedName name="CompanyList" localSheetId="6">#REF!</definedName>
    <definedName name="CompanyList" localSheetId="11">#REF!</definedName>
    <definedName name="CompanyList">#REF!</definedName>
    <definedName name="CompanyLookup">#N/A</definedName>
    <definedName name="CompanyName" localSheetId="37" hidden="1">#REF!</definedName>
    <definedName name="CompanyName" localSheetId="23" hidden="1">#REF!</definedName>
    <definedName name="CompanyName" localSheetId="6" hidden="1">#REF!</definedName>
    <definedName name="CompanyName" localSheetId="11" hidden="1">#REF!</definedName>
    <definedName name="CompanyName" hidden="1">#REF!</definedName>
    <definedName name="CompanyName2" localSheetId="37" hidden="1">#REF!</definedName>
    <definedName name="CompanyName2" localSheetId="23" hidden="1">#REF!</definedName>
    <definedName name="CompanyName2" localSheetId="6" hidden="1">#REF!</definedName>
    <definedName name="CompanyName2" localSheetId="11" hidden="1">#REF!</definedName>
    <definedName name="CompanyName2" hidden="1">#REF!</definedName>
    <definedName name="Comparable3">{0;0;0;0;1;#N/A;0.5;0.25;0.75;0.5;2;FALSE;FALSE;FALSE;FALSE;FALSE;#N/A;1;#N/A;1;1;"";"&amp;L&amp;""Arial,Italic""&amp;8&amp;F Page &amp;P of &amp;N &amp;D &amp;T "}</definedName>
    <definedName name="comparison" localSheetId="6" hidden="1">#REF!</definedName>
    <definedName name="comparison" localSheetId="11" hidden="1">#REF!</definedName>
    <definedName name="comparison" hidden="1">#REF!</definedName>
    <definedName name="COMPDATA" localSheetId="37">#REF!</definedName>
    <definedName name="COMPDATA" localSheetId="23">#REF!</definedName>
    <definedName name="COMPDATA" localSheetId="6">#REF!</definedName>
    <definedName name="COMPDATA" localSheetId="11">#REF!</definedName>
    <definedName name="COMPDATA">#REF!</definedName>
    <definedName name="CompgraphHelp">#N/A</definedName>
    <definedName name="complet" localSheetId="6">#REF!</definedName>
    <definedName name="complet" localSheetId="11">#REF!</definedName>
    <definedName name="complet">#REF!</definedName>
    <definedName name="COMPLETED_LM" localSheetId="6">#REF!</definedName>
    <definedName name="COMPLETED_LM" localSheetId="11">#REF!</definedName>
    <definedName name="COMPLETED_LM">#REF!</definedName>
    <definedName name="COMPLETED_TM" localSheetId="6">#REF!</definedName>
    <definedName name="COMPLETED_TM" localSheetId="11">#REF!</definedName>
    <definedName name="COMPLETED_TM">#REF!</definedName>
    <definedName name="complookup">#N/A</definedName>
    <definedName name="compn" localSheetId="6">#REF!</definedName>
    <definedName name="compn" localSheetId="11">#REF!</definedName>
    <definedName name="compn">#REF!</definedName>
    <definedName name="CompName" localSheetId="37">#REF!</definedName>
    <definedName name="CompName" localSheetId="23">#REF!</definedName>
    <definedName name="CompName" localSheetId="6">#REF!</definedName>
    <definedName name="CompName" localSheetId="11">#REF!</definedName>
    <definedName name="CompName">#REF!</definedName>
    <definedName name="CompNo" localSheetId="6">#REF!</definedName>
    <definedName name="CompNo" localSheetId="11">#REF!</definedName>
    <definedName name="CompNo">#REF!</definedName>
    <definedName name="components_sales_fy_00" localSheetId="6">#REF!</definedName>
    <definedName name="components_sales_fy_00" localSheetId="11">#REF!</definedName>
    <definedName name="components_sales_fy_00">#REF!</definedName>
    <definedName name="components_sales_fy_01" localSheetId="6">#REF!</definedName>
    <definedName name="components_sales_fy_01" localSheetId="11">#REF!</definedName>
    <definedName name="components_sales_fy_01">#REF!</definedName>
    <definedName name="components_sales_fy_99" localSheetId="6">#REF!</definedName>
    <definedName name="components_sales_fy_99" localSheetId="11">#REF!</definedName>
    <definedName name="components_sales_fy_99">#REF!</definedName>
    <definedName name="componentswitch" localSheetId="6">#REF!</definedName>
    <definedName name="componentswitch" localSheetId="11">#REF!</definedName>
    <definedName name="componentswitch">#REF!</definedName>
    <definedName name="CompositeBuilder">#N/A</definedName>
    <definedName name="CompRange" localSheetId="37" hidden="1">OFFSET(CompRange1Main,9,0,COUNTA(CompRange1Main)-COUNTA(#REF!),1)</definedName>
    <definedName name="CompRange" localSheetId="23" hidden="1">OFFSET(CompRange1Main,9,0,COUNTA(CompRange1Main)-COUNTA(#REF!),1)</definedName>
    <definedName name="CompRange" localSheetId="6" hidden="1">OFFSET(CompRange1Main,9,0,COUNTA(CompRange1Main)-COUNTA(#REF!),1)</definedName>
    <definedName name="CompRange" localSheetId="11" hidden="1">OFFSET(CompRange1Main,9,0,COUNTA(CompRange1Main)-COUNTA(#REF!),1)</definedName>
    <definedName name="CompRange" hidden="1">OFFSET(CompRange1Main,9,0,COUNTA(CompRange1Main)-COUNTA(#REF!),1)</definedName>
    <definedName name="CompRange1" localSheetId="37" hidden="1">OFFSET(CompRange1Main,9,0,COUNTA(CompRange1Main)-COUNTA(#REF!),1)</definedName>
    <definedName name="CompRange1" localSheetId="23" hidden="1">OFFSET(CompRange1Main,9,0,COUNTA(CompRange1Main)-COUNTA(#REF!),1)</definedName>
    <definedName name="CompRange1" localSheetId="6" hidden="1">OFFSET(CompRange1Main,9,0,COUNTA(CompRange1Main)-COUNTA(#REF!),1)</definedName>
    <definedName name="CompRange1" localSheetId="11" hidden="1">OFFSET(CompRange1Main,9,0,COUNTA(CompRange1Main)-COUNTA(#REF!),1)</definedName>
    <definedName name="CompRange1" hidden="1">OFFSET(CompRange1Main,9,0,COUNTA(CompRange1Main)-COUNTA(#REF!),1)</definedName>
    <definedName name="CompRange1Main" localSheetId="37" hidden="1">#REF!</definedName>
    <definedName name="CompRange1Main" localSheetId="23" hidden="1">#REF!</definedName>
    <definedName name="CompRange1Main" localSheetId="6" hidden="1">#REF!</definedName>
    <definedName name="CompRange1Main" localSheetId="11" hidden="1">#REF!</definedName>
    <definedName name="CompRange1Main" hidden="1">#REF!</definedName>
    <definedName name="CompRange2" localSheetId="37" hidden="1">OFFSET(CompRange2Main,9,0,COUNTA(CompRange2Main)-COUNTA(#REF!),1)</definedName>
    <definedName name="CompRange2" localSheetId="23" hidden="1">OFFSET(CompRange2Main,9,0,COUNTA(CompRange2Main)-COUNTA(#REF!),1)</definedName>
    <definedName name="CompRange2" localSheetId="6" hidden="1">OFFSET(CompRange2Main,9,0,COUNTA(CompRange2Main)-COUNTA(#REF!),1)</definedName>
    <definedName name="CompRange2" localSheetId="11" hidden="1">OFFSET(CompRange2Main,9,0,COUNTA(CompRange2Main)-COUNTA(#REF!),1)</definedName>
    <definedName name="CompRange2" hidden="1">OFFSET(CompRange2Main,9,0,COUNTA(CompRange2Main)-COUNTA(#REF!),1)</definedName>
    <definedName name="CompRange2Main" localSheetId="37" hidden="1">#REF!</definedName>
    <definedName name="CompRange2Main" localSheetId="23" hidden="1">#REF!</definedName>
    <definedName name="CompRange2Main" localSheetId="6" hidden="1">#REF!</definedName>
    <definedName name="CompRange2Main" localSheetId="11" hidden="1">#REF!</definedName>
    <definedName name="CompRange2Main" hidden="1">#REF!</definedName>
    <definedName name="Comps">{1}</definedName>
    <definedName name="comps7" localSheetId="6">#REF!</definedName>
    <definedName name="comps7" localSheetId="11">#REF!</definedName>
    <definedName name="comps7">#REF!</definedName>
    <definedName name="COMPTABLE" localSheetId="6">#REF!</definedName>
    <definedName name="COMPTABLE" localSheetId="11">#REF!</definedName>
    <definedName name="COMPTABLE">#REF!</definedName>
    <definedName name="con" localSheetId="6">#REF!</definedName>
    <definedName name="con" localSheetId="11">#REF!</definedName>
    <definedName name="con">#REF!</definedName>
    <definedName name="con_c_Pcash_Ncur" localSheetId="6">#REF!</definedName>
    <definedName name="con_c_Pcash_Ncur" localSheetId="11">#REF!</definedName>
    <definedName name="con_c_Pcash_Ncur">#REF!</definedName>
    <definedName name="con_cost_rec" localSheetId="6">#REF!</definedName>
    <definedName name="con_cost_rec" localSheetId="11">#REF!</definedName>
    <definedName name="con_cost_rec">#REF!</definedName>
    <definedName name="con_d_Ainve" localSheetId="6">#REF!</definedName>
    <definedName name="con_d_Ainve" localSheetId="11">#REF!</definedName>
    <definedName name="con_d_Ainve">#REF!</definedName>
    <definedName name="con_d_deri_ass_cur" localSheetId="6">#REF!</definedName>
    <definedName name="con_d_deri_ass_cur" localSheetId="11">#REF!</definedName>
    <definedName name="con_d_deri_ass_cur">#REF!</definedName>
    <definedName name="con_d_deri_ass_Ncur" localSheetId="6">#REF!</definedName>
    <definedName name="con_d_deri_ass_Ncur" localSheetId="11">#REF!</definedName>
    <definedName name="con_d_deri_ass_Ncur">#REF!</definedName>
    <definedName name="con_d_Hinve" localSheetId="6">#REF!</definedName>
    <definedName name="con_d_Hinve" localSheetId="11">#REF!</definedName>
    <definedName name="con_d_Hinve">#REF!</definedName>
    <definedName name="con_d_oth_fin" localSheetId="6">#REF!</definedName>
    <definedName name="con_d_oth_fin" localSheetId="11">#REF!</definedName>
    <definedName name="con_d_oth_fin">#REF!</definedName>
    <definedName name="con_e_HKar" localSheetId="6">#REF!</definedName>
    <definedName name="con_e_HKar" localSheetId="11">#REF!</definedName>
    <definedName name="con_e_HKar">#REF!</definedName>
    <definedName name="CON_EFFEC_RATE" localSheetId="6">#REF!</definedName>
    <definedName name="CON_EFFEC_RATE" localSheetId="11">#REF!</definedName>
    <definedName name="CON_EFFEC_RATE">#REF!</definedName>
    <definedName name="con_f_phs" localSheetId="6">#REF!</definedName>
    <definedName name="con_f_phs" localSheetId="11">#REF!</definedName>
    <definedName name="con_f_phs">#REF!</definedName>
    <definedName name="con_f_pud" localSheetId="6">#REF!</definedName>
    <definedName name="con_f_pud" localSheetId="11">#REF!</definedName>
    <definedName name="con_f_pud">#REF!</definedName>
    <definedName name="con_g_heldforsale" localSheetId="6">#REF!</definedName>
    <definedName name="con_g_heldforsale" localSheetId="11">#REF!</definedName>
    <definedName name="con_g_heldforsale">#REF!</definedName>
    <definedName name="con_g_HKor" localSheetId="6">#REF!</definedName>
    <definedName name="con_g_HKor" localSheetId="11">#REF!</definedName>
    <definedName name="con_g_HKor">#REF!</definedName>
    <definedName name="con_h_afs_inves" localSheetId="6">#REF!</definedName>
    <definedName name="con_h_afs_inves" localSheetId="11">#REF!</definedName>
    <definedName name="con_h_afs_inves">#REF!</definedName>
    <definedName name="con_h_Hinve" localSheetId="6">#REF!</definedName>
    <definedName name="con_h_Hinve" localSheetId="11">#REF!</definedName>
    <definedName name="con_h_Hinve">#REF!</definedName>
    <definedName name="con_h_intere_asso" localSheetId="6">#REF!</definedName>
    <definedName name="con_h_intere_asso" localSheetId="11">#REF!</definedName>
    <definedName name="con_h_intere_asso">#REF!</definedName>
    <definedName name="con_h_intere_jv" localSheetId="6">#REF!</definedName>
    <definedName name="con_h_intere_jv" localSheetId="11">#REF!</definedName>
    <definedName name="con_h_intere_jv">#REF!</definedName>
    <definedName name="con_h_intere_subsi" localSheetId="6">#REF!</definedName>
    <definedName name="con_h_intere_subsi" localSheetId="11">#REF!</definedName>
    <definedName name="con_h_intere_subsi">#REF!</definedName>
    <definedName name="con_h_inves_pro" localSheetId="6">#REF!</definedName>
    <definedName name="con_h_inves_pro" localSheetId="11">#REF!</definedName>
    <definedName name="con_h_inves_pro">#REF!</definedName>
    <definedName name="con_h_pud" localSheetId="6">#REF!</definedName>
    <definedName name="con_h_pud" localSheetId="11">#REF!</definedName>
    <definedName name="con_h_pud">#REF!</definedName>
    <definedName name="con_i_elim_pay" localSheetId="6">#REF!</definedName>
    <definedName name="con_i_elim_pay" localSheetId="11">#REF!</definedName>
    <definedName name="con_i_elim_pay">#REF!</definedName>
    <definedName name="con_int_sen" localSheetId="6">#REF!</definedName>
    <definedName name="con_int_sen" localSheetId="11">#REF!</definedName>
    <definedName name="con_int_sen">#REF!</definedName>
    <definedName name="con_j_CM" localSheetId="6">#REF!</definedName>
    <definedName name="con_j_CM" localSheetId="11">#REF!</definedName>
    <definedName name="con_j_CM">#REF!</definedName>
    <definedName name="con_k_ba" localSheetId="6">#REF!</definedName>
    <definedName name="con_k_ba" localSheetId="11">#REF!</definedName>
    <definedName name="con_k_ba">#REF!</definedName>
    <definedName name="con_l_develop" localSheetId="6">#REF!</definedName>
    <definedName name="con_l_develop" localSheetId="11">#REF!</definedName>
    <definedName name="con_l_develop">#REF!</definedName>
    <definedName name="con_l_fin_lea_cur" localSheetId="6">#REF!</definedName>
    <definedName name="con_l_fin_lea_cur" localSheetId="11">#REF!</definedName>
    <definedName name="con_l_fin_lea_cur">#REF!</definedName>
    <definedName name="con_l_fin_lea_Ncur" localSheetId="6">#REF!</definedName>
    <definedName name="con_l_fin_lea_Ncur" localSheetId="11">#REF!</definedName>
    <definedName name="con_l_fin_lea_Ncur">#REF!</definedName>
    <definedName name="con_l_inve_prov" localSheetId="6">#REF!</definedName>
    <definedName name="con_l_inve_prov" localSheetId="11">#REF!</definedName>
    <definedName name="con_l_inve_prov">#REF!</definedName>
    <definedName name="con_l_lt_rec" localSheetId="6">#REF!</definedName>
    <definedName name="con_l_lt_rec" localSheetId="11">#REF!</definedName>
    <definedName name="con_l_lt_rec">#REF!</definedName>
    <definedName name="con_l_lur" localSheetId="6">#REF!</definedName>
    <definedName name="con_l_lur" localSheetId="11">#REF!</definedName>
    <definedName name="con_l_lur">#REF!</definedName>
    <definedName name="con_l_mine_expl" localSheetId="6">#REF!</definedName>
    <definedName name="con_l_mine_expl" localSheetId="11">#REF!</definedName>
    <definedName name="con_l_mine_expl">#REF!</definedName>
    <definedName name="con_l_mining" localSheetId="6">#REF!</definedName>
    <definedName name="con_l_mining" localSheetId="11">#REF!</definedName>
    <definedName name="con_l_mining">#REF!</definedName>
    <definedName name="con_m_deri_lia_cur" localSheetId="6">#REF!</definedName>
    <definedName name="con_m_deri_lia_cur" localSheetId="11">#REF!</definedName>
    <definedName name="con_m_deri_lia_cur">#REF!</definedName>
    <definedName name="con_m_deri_lia_Ncur" localSheetId="6">#REF!</definedName>
    <definedName name="con_m_deri_lia_Ncur" localSheetId="11">#REF!</definedName>
    <definedName name="con_m_deri_lia_Ncur">#REF!</definedName>
    <definedName name="con_m_fin" localSheetId="6">#REF!</definedName>
    <definedName name="con_m_fin" localSheetId="11">#REF!</definedName>
    <definedName name="con_m_fin">#REF!</definedName>
    <definedName name="con_m_intB_loan" localSheetId="6">#REF!</definedName>
    <definedName name="con_m_intB_loan" localSheetId="11">#REF!</definedName>
    <definedName name="con_m_intB_loan">#REF!</definedName>
    <definedName name="con_m_intF_loan" localSheetId="6">#REF!</definedName>
    <definedName name="con_m_intF_loan" localSheetId="11">#REF!</definedName>
    <definedName name="con_m_intF_loan">#REF!</definedName>
    <definedName name="con_m_oth" localSheetId="6">#REF!</definedName>
    <definedName name="con_m_oth" localSheetId="11">#REF!</definedName>
    <definedName name="con_m_oth">#REF!</definedName>
    <definedName name="con_n_pay" localSheetId="6">#REF!</definedName>
    <definedName name="con_n_pay" localSheetId="11">#REF!</definedName>
    <definedName name="con_n_pay">#REF!</definedName>
    <definedName name="con_o_HKtp" localSheetId="6">#REF!</definedName>
    <definedName name="con_o_HKtp" localSheetId="11">#REF!</definedName>
    <definedName name="con_o_HKtp">#REF!</definedName>
    <definedName name="con_p_intere_pay" localSheetId="6">#REF!</definedName>
    <definedName name="con_p_intere_pay" localSheetId="11">#REF!</definedName>
    <definedName name="con_p_intere_pay">#REF!</definedName>
    <definedName name="con_p_prov_cur" localSheetId="6">#REF!</definedName>
    <definedName name="con_p_prov_cur" localSheetId="11">#REF!</definedName>
    <definedName name="con_p_prov_cur">#REF!</definedName>
    <definedName name="con_q_bp" localSheetId="6">#REF!</definedName>
    <definedName name="con_q_bp" localSheetId="11">#REF!</definedName>
    <definedName name="con_q_bp">#REF!</definedName>
    <definedName name="con_q_d_cb" localSheetId="6">#REF!</definedName>
    <definedName name="con_q_d_cb" localSheetId="11">#REF!</definedName>
    <definedName name="con_q_d_cb">#REF!</definedName>
    <definedName name="con_q_def_inc_cur" localSheetId="6">#REF!</definedName>
    <definedName name="con_q_def_inc_cur" localSheetId="11">#REF!</definedName>
    <definedName name="con_q_def_inc_cur">#REF!</definedName>
    <definedName name="con_q_def_inc_Ncur" localSheetId="6">#REF!</definedName>
    <definedName name="con_q_def_inc_Ncur" localSheetId="11">#REF!</definedName>
    <definedName name="con_q_def_inc_Ncur">#REF!</definedName>
    <definedName name="con_q_e_cb" localSheetId="6">#REF!</definedName>
    <definedName name="con_q_e_cb" localSheetId="11">#REF!</definedName>
    <definedName name="con_q_e_cb">#REF!</definedName>
    <definedName name="con_q_fin_lea_cur" localSheetId="6">#REF!</definedName>
    <definedName name="con_q_fin_lea_cur" localSheetId="11">#REF!</definedName>
    <definedName name="con_q_fin_lea_cur">#REF!</definedName>
    <definedName name="con_q_fin_lea_Ncur" localSheetId="6">#REF!</definedName>
    <definedName name="con_q_fin_lea_Ncur" localSheetId="11">#REF!</definedName>
    <definedName name="con_q_fin_lea_Ncur">#REF!</definedName>
    <definedName name="con_q_intB_loan" localSheetId="6">#REF!</definedName>
    <definedName name="con_q_intB_loan" localSheetId="11">#REF!</definedName>
    <definedName name="con_q_intB_loan">#REF!</definedName>
    <definedName name="con_q_intF_loan" localSheetId="6">#REF!</definedName>
    <definedName name="con_q_intF_loan" localSheetId="11">#REF!</definedName>
    <definedName name="con_q_intF_loan">#REF!</definedName>
    <definedName name="con_q_lt_pay" localSheetId="6">#REF!</definedName>
    <definedName name="con_q_lt_pay" localSheetId="11">#REF!</definedName>
    <definedName name="con_q_lt_pay">#REF!</definedName>
    <definedName name="con_q_oth" localSheetId="6">#REF!</definedName>
    <definedName name="con_q_oth" localSheetId="11">#REF!</definedName>
    <definedName name="con_q_oth">#REF!</definedName>
    <definedName name="con_q_spe_pay" localSheetId="6">#REF!</definedName>
    <definedName name="con_q_spe_pay" localSheetId="11">#REF!</definedName>
    <definedName name="con_q_spe_pay">#REF!</definedName>
    <definedName name="con_sgm" localSheetId="6">#REF!</definedName>
    <definedName name="con_sgm" localSheetId="11">#REF!</definedName>
    <definedName name="con_sgm">#REF!</definedName>
    <definedName name="con_sgm_sub" localSheetId="6">#REF!</definedName>
    <definedName name="con_sgm_sub" localSheetId="11">#REF!</definedName>
    <definedName name="con_sgm_sub">#REF!</definedName>
    <definedName name="con_t_mi" localSheetId="6">#REF!</definedName>
    <definedName name="con_t_mi" localSheetId="11">#REF!</definedName>
    <definedName name="con_t_mi">#REF!</definedName>
    <definedName name="con_t_spe_reser" localSheetId="6">#REF!</definedName>
    <definedName name="con_t_spe_reser" localSheetId="11">#REF!</definedName>
    <definedName name="con_t_spe_reser">#REF!</definedName>
    <definedName name="con_u_fv" localSheetId="6">#REF!</definedName>
    <definedName name="con_u_fv" localSheetId="11">#REF!</definedName>
    <definedName name="con_u_fv">#REF!</definedName>
    <definedName name="con_u_impair" localSheetId="6">#REF!</definedName>
    <definedName name="con_u_impair" localSheetId="11">#REF!</definedName>
    <definedName name="con_u_impair">#REF!</definedName>
    <definedName name="con_u_mi" localSheetId="6">#REF!</definedName>
    <definedName name="con_u_mi" localSheetId="11">#REF!</definedName>
    <definedName name="con_u_mi">#REF!</definedName>
    <definedName name="con_u_non_oper_exp" localSheetId="6">#REF!</definedName>
    <definedName name="con_u_non_oper_exp" localSheetId="11">#REF!</definedName>
    <definedName name="con_u_non_oper_exp">#REF!</definedName>
    <definedName name="con_u_non_oper_inc" localSheetId="6">#REF!</definedName>
    <definedName name="con_u_non_oper_inc" localSheetId="11">#REF!</definedName>
    <definedName name="con_u_non_oper_inc">#REF!</definedName>
    <definedName name="con_u_shr_asso" localSheetId="6">#REF!</definedName>
    <definedName name="con_u_shr_asso" localSheetId="11">#REF!</definedName>
    <definedName name="con_u_shr_asso">#REF!</definedName>
    <definedName name="con_u_shr_jv" localSheetId="6">#REF!</definedName>
    <definedName name="con_u_shr_jv" localSheetId="11">#REF!</definedName>
    <definedName name="con_u_shr_jv">#REF!</definedName>
    <definedName name="CoName" localSheetId="6">#REF!</definedName>
    <definedName name="CoName" localSheetId="11">#REF!</definedName>
    <definedName name="CoName">#REF!</definedName>
    <definedName name="CONCEPT" hidden="1">{#N/A,#N/A,FALSE,"단축1";#N/A,#N/A,FALSE,"단축2";#N/A,#N/A,FALSE,"단축3";#N/A,#N/A,FALSE,"장축";#N/A,#N/A,FALSE,"4WD"}</definedName>
    <definedName name="CONCERN_1" hidden="1">{#N/A,#N/A,FALSE,"단축1";#N/A,#N/A,FALSE,"단축2";#N/A,#N/A,FALSE,"단축3";#N/A,#N/A,FALSE,"장축";#N/A,#N/A,FALSE,"4WD"}</definedName>
    <definedName name="Concert_MCI_Pro_Forma" localSheetId="6">#REF!</definedName>
    <definedName name="Concert_MCI_Pro_Forma" localSheetId="11">#REF!</definedName>
    <definedName name="Concert_MCI_Pro_Forma">#REF!</definedName>
    <definedName name="Concert_US_Proforma" localSheetId="6">#REF!</definedName>
    <definedName name="Concert_US_Proforma" localSheetId="11">#REF!</definedName>
    <definedName name="Concert_US_Proforma">#REF!</definedName>
    <definedName name="conclusions" localSheetId="37">#REF!</definedName>
    <definedName name="conclusions" localSheetId="23">#REF!</definedName>
    <definedName name="conclusions" localSheetId="6">#REF!</definedName>
    <definedName name="conclusions" localSheetId="11">#REF!</definedName>
    <definedName name="conclusions">#REF!</definedName>
    <definedName name="Conclusions1" localSheetId="37">#REF!</definedName>
    <definedName name="Conclusions1" localSheetId="23">#REF!</definedName>
    <definedName name="Conclusions1" localSheetId="6">#REF!</definedName>
    <definedName name="Conclusions1" localSheetId="11">#REF!</definedName>
    <definedName name="Conclusions1">#REF!</definedName>
    <definedName name="Conclusions2" localSheetId="37">#REF!</definedName>
    <definedName name="Conclusions2" localSheetId="23">#REF!</definedName>
    <definedName name="Conclusions2" localSheetId="6">#REF!</definedName>
    <definedName name="Conclusions2" localSheetId="11">#REF!</definedName>
    <definedName name="Conclusions2">#REF!</definedName>
    <definedName name="Conclusions3" localSheetId="37">#REF!</definedName>
    <definedName name="Conclusions3" localSheetId="23">#REF!</definedName>
    <definedName name="Conclusions3" localSheetId="6">#REF!</definedName>
    <definedName name="Conclusions3" localSheetId="11">#REF!</definedName>
    <definedName name="Conclusions3">#REF!</definedName>
    <definedName name="Conclusions4" localSheetId="37">#REF!</definedName>
    <definedName name="Conclusions4" localSheetId="23">#REF!</definedName>
    <definedName name="Conclusions4" localSheetId="6">#REF!</definedName>
    <definedName name="Conclusions4" localSheetId="11">#REF!</definedName>
    <definedName name="Conclusions4">#REF!</definedName>
    <definedName name="confirmation" localSheetId="37">ShowUsrInfoDlg</definedName>
    <definedName name="confirmation" localSheetId="23">ShowUsrInfoDlg</definedName>
    <definedName name="confirmation" localSheetId="14">ShowUsrInfoDlg</definedName>
    <definedName name="confirmation" localSheetId="6">ShowUsrInfoDlg</definedName>
    <definedName name="confirmation" localSheetId="11">ShowUsrInfoDlg</definedName>
    <definedName name="confirmation">ShowUsrInfoDlg</definedName>
    <definedName name="conflict" hidden="1">{#N/A,#N/A,FALSE,"P&amp;L Acc";#N/A,#N/A,FALSE,"P&amp;L Var";#N/A,#N/A,FALSE,"I-B Rep";#N/A,#N/A,FALSE,"BS";#N/A,#N/A,FALSE,"C'flw St";#N/A,#N/A,FALSE,"FA Rep";#N/A,#N/A,FALSE,"H-C Cons"}</definedName>
    <definedName name="CONNECTSTRING1" localSheetId="6">#REF!</definedName>
    <definedName name="CONNECTSTRING1" localSheetId="11">#REF!</definedName>
    <definedName name="CONNECTSTRING1">#REF!</definedName>
    <definedName name="CONNECTSTRING2" localSheetId="37">#REF!</definedName>
    <definedName name="CONNECTSTRING2" localSheetId="23">#REF!</definedName>
    <definedName name="CONNECTSTRING2" localSheetId="6">#REF!</definedName>
    <definedName name="CONNECTSTRING2" localSheetId="11">#REF!</definedName>
    <definedName name="CONNECTSTRING2">#REF!</definedName>
    <definedName name="CONNECTSTRING3" localSheetId="37">#REF!</definedName>
    <definedName name="CONNECTSTRING3" localSheetId="23">#REF!</definedName>
    <definedName name="CONNECTSTRING3" localSheetId="6">#REF!</definedName>
    <definedName name="CONNECTSTRING3" localSheetId="11">#REF!</definedName>
    <definedName name="CONNECTSTRING3">#REF!</definedName>
    <definedName name="CONNECTSTRING4" localSheetId="37">#REF!</definedName>
    <definedName name="CONNECTSTRING4" localSheetId="23">#REF!</definedName>
    <definedName name="CONNECTSTRING4" localSheetId="6">#REF!</definedName>
    <definedName name="CONNECTSTRING4" localSheetId="11">#REF!</definedName>
    <definedName name="CONNECTSTRING4">#REF!</definedName>
    <definedName name="CONNECTSTRING5" localSheetId="37">#REF!</definedName>
    <definedName name="CONNECTSTRING5" localSheetId="23">#REF!</definedName>
    <definedName name="CONNECTSTRING5" localSheetId="6">#REF!</definedName>
    <definedName name="CONNECTSTRING5" localSheetId="11">#REF!</definedName>
    <definedName name="CONNECTSTRING5">#REF!</definedName>
    <definedName name="consideration" localSheetId="6">#REF!</definedName>
    <definedName name="consideration" localSheetId="11">#REF!</definedName>
    <definedName name="consideration">#REF!</definedName>
    <definedName name="Consignment_Analysis" localSheetId="37">#REF!</definedName>
    <definedName name="Consignment_Analysis" localSheetId="23">#REF!</definedName>
    <definedName name="Consignment_Analysis" localSheetId="6">#REF!</definedName>
    <definedName name="Consignment_Analysis" localSheetId="11">#REF!</definedName>
    <definedName name="Consignment_Analysis">#REF!</definedName>
    <definedName name="Consol" hidden="1">{#N/A,#N/A,FALSE,"AP-MEHK1 ";#N/A,#N/A,FALSE,"MEGBJ";#N/A,#N/A,FALSE,"MEGSH";#N/A,#N/A,FALSE,"MEGGZ "}</definedName>
    <definedName name="CONSOL_PROV" localSheetId="6">#REF!</definedName>
    <definedName name="CONSOL_PROV" localSheetId="11">#REF!</definedName>
    <definedName name="CONSOL_PROV">#REF!</definedName>
    <definedName name="consolidated_company_id" localSheetId="6">#REF!</definedName>
    <definedName name="consolidated_company_id" localSheetId="11">#REF!</definedName>
    <definedName name="consolidated_company_id">#REF!</definedName>
    <definedName name="consoltotal" localSheetId="6">#REF!</definedName>
    <definedName name="consoltotal" localSheetId="11">#REF!</definedName>
    <definedName name="consoltotal">#REF!</definedName>
    <definedName name="Construction_contracts" localSheetId="6">#REF!</definedName>
    <definedName name="Construction_contracts" localSheetId="11">#REF!</definedName>
    <definedName name="Construction_contracts">#REF!</definedName>
    <definedName name="Construction_in_progress_1" localSheetId="37">OFFSET(#REF!,,,COUNTA(#REF!)-2,)</definedName>
    <definedName name="Construction_in_progress_1" localSheetId="23">OFFSET(#REF!,,,COUNTA(#REF!)-2,)</definedName>
    <definedName name="Construction_in_progress_1" localSheetId="6">OFFSET(#REF!,,,COUNTA(#REF!)-2,)</definedName>
    <definedName name="Construction_in_progress_1" localSheetId="11">OFFSET(#REF!,,,COUNTA(#REF!)-2,)</definedName>
    <definedName name="Construction_in_progress_1">OFFSET(#REF!,,,COUNTA(#REF!)-2,)</definedName>
    <definedName name="Construction_material_1" localSheetId="37">OFFSET(#REF!,,,COUNTA(#REF!)-2,)</definedName>
    <definedName name="Construction_material_1" localSheetId="23">OFFSET(#REF!,,,COUNTA(#REF!)-2,)</definedName>
    <definedName name="Construction_material_1" localSheetId="6">OFFSET(#REF!,,,COUNTA(#REF!)-2,)</definedName>
    <definedName name="Construction_material_1" localSheetId="11">OFFSET(#REF!,,,COUNTA(#REF!)-2,)</definedName>
    <definedName name="Construction_material_1">OFFSET(#REF!,,,COUNTA(#REF!)-2,)</definedName>
    <definedName name="consultation" localSheetId="37">#REF!</definedName>
    <definedName name="consultation" localSheetId="23">#REF!</definedName>
    <definedName name="consultation" localSheetId="6">#REF!</definedName>
    <definedName name="consultation" localSheetId="11">#REF!</definedName>
    <definedName name="consultation">#REF!</definedName>
    <definedName name="ConsultationConsiderationArea" localSheetId="37">#REF!</definedName>
    <definedName name="ConsultationConsiderationArea" localSheetId="23">#REF!</definedName>
    <definedName name="ConsultationConsiderationArea" localSheetId="6">#REF!</definedName>
    <definedName name="ConsultationConsiderationArea" localSheetId="11">#REF!</definedName>
    <definedName name="ConsultationConsiderationArea">#REF!</definedName>
    <definedName name="consumer_sales_fy_00" localSheetId="6">#REF!</definedName>
    <definedName name="consumer_sales_fy_00" localSheetId="11">#REF!</definedName>
    <definedName name="consumer_sales_fy_00">#REF!</definedName>
    <definedName name="consumer_sales_fy_01" localSheetId="6">#REF!</definedName>
    <definedName name="consumer_sales_fy_01" localSheetId="11">#REF!</definedName>
    <definedName name="consumer_sales_fy_01">#REF!</definedName>
    <definedName name="consumer_sales_fy_99" localSheetId="6">#REF!</definedName>
    <definedName name="consumer_sales_fy_99" localSheetId="11">#REF!</definedName>
    <definedName name="consumer_sales_fy_99">#REF!</definedName>
    <definedName name="Consumptive_biological_assets_1" localSheetId="37">OFFSET(#REF!,,,COUNTA(#REF!)-2,)</definedName>
    <definedName name="Consumptive_biological_assets_1" localSheetId="23">OFFSET(#REF!,,,COUNTA(#REF!)-2,)</definedName>
    <definedName name="Consumptive_biological_assets_1" localSheetId="6">OFFSET(#REF!,,,COUNTA(#REF!)-2,)</definedName>
    <definedName name="Consumptive_biological_assets_1" localSheetId="11">OFFSET(#REF!,,,COUNTA(#REF!)-2,)</definedName>
    <definedName name="Consumptive_biological_assets_1">OFFSET(#REF!,,,COUNTA(#REF!)-2,)</definedName>
    <definedName name="Contact" localSheetId="37">#REF!</definedName>
    <definedName name="Contact" localSheetId="23">#REF!</definedName>
    <definedName name="Contact" localSheetId="6">#REF!</definedName>
    <definedName name="Contact" localSheetId="11">#REF!</definedName>
    <definedName name="Contact">#REF!</definedName>
    <definedName name="contactor1" localSheetId="6">#REF!</definedName>
    <definedName name="contactor1" localSheetId="11">#REF!</definedName>
    <definedName name="contactor1">#REF!</definedName>
    <definedName name="Content_OCF_2000" localSheetId="6">#REF!</definedName>
    <definedName name="Content_OCF_2000" localSheetId="11">#REF!</definedName>
    <definedName name="Content_OCF_2000">#REF!</definedName>
    <definedName name="Content_OCF_2001" localSheetId="6">#REF!</definedName>
    <definedName name="Content_OCF_2001" localSheetId="11">#REF!</definedName>
    <definedName name="Content_OCF_2001">#REF!</definedName>
    <definedName name="Content_OCF_2002" localSheetId="6">#REF!</definedName>
    <definedName name="Content_OCF_2002" localSheetId="11">#REF!</definedName>
    <definedName name="Content_OCF_2002">#REF!</definedName>
    <definedName name="Content_OCF_2003" localSheetId="6">#REF!</definedName>
    <definedName name="Content_OCF_2003" localSheetId="11">#REF!</definedName>
    <definedName name="Content_OCF_2003">#REF!</definedName>
    <definedName name="Content_OCF_2004" localSheetId="6">#REF!</definedName>
    <definedName name="Content_OCF_2004" localSheetId="11">#REF!</definedName>
    <definedName name="Content_OCF_2004">#REF!</definedName>
    <definedName name="Content_OCF_2005" localSheetId="6">#REF!</definedName>
    <definedName name="Content_OCF_2005" localSheetId="11">#REF!</definedName>
    <definedName name="Content_OCF_2005">#REF!</definedName>
    <definedName name="Content_OCF_2006" localSheetId="6">#REF!</definedName>
    <definedName name="Content_OCF_2006" localSheetId="11">#REF!</definedName>
    <definedName name="Content_OCF_2006">#REF!</definedName>
    <definedName name="Content_OCF_2007" localSheetId="6">#REF!</definedName>
    <definedName name="Content_OCF_2007" localSheetId="11">#REF!</definedName>
    <definedName name="Content_OCF_2007">#REF!</definedName>
    <definedName name="Content_OCF_2008" localSheetId="6">#REF!</definedName>
    <definedName name="Content_OCF_2008" localSheetId="11">#REF!</definedName>
    <definedName name="Content_OCF_2008">#REF!</definedName>
    <definedName name="Content_OCF_2009" localSheetId="6">#REF!</definedName>
    <definedName name="Content_OCF_2009" localSheetId="11">#REF!</definedName>
    <definedName name="Content_OCF_2009">#REF!</definedName>
    <definedName name="Content_Rev_2000" localSheetId="6">#REF!</definedName>
    <definedName name="Content_Rev_2000" localSheetId="11">#REF!</definedName>
    <definedName name="Content_Rev_2000">#REF!</definedName>
    <definedName name="Content_Rev_2001" localSheetId="6">#REF!</definedName>
    <definedName name="Content_Rev_2001" localSheetId="11">#REF!</definedName>
    <definedName name="Content_Rev_2001">#REF!</definedName>
    <definedName name="Content_Rev_2002" localSheetId="6">#REF!</definedName>
    <definedName name="Content_Rev_2002" localSheetId="11">#REF!</definedName>
    <definedName name="Content_Rev_2002">#REF!</definedName>
    <definedName name="Content_Rev_2003" localSheetId="6">#REF!</definedName>
    <definedName name="Content_Rev_2003" localSheetId="11">#REF!</definedName>
    <definedName name="Content_Rev_2003">#REF!</definedName>
    <definedName name="Content_Rev_2004" localSheetId="6">#REF!</definedName>
    <definedName name="Content_Rev_2004" localSheetId="11">#REF!</definedName>
    <definedName name="Content_Rev_2004">#REF!</definedName>
    <definedName name="Content_Rev_2005" localSheetId="6">#REF!</definedName>
    <definedName name="Content_Rev_2005" localSheetId="11">#REF!</definedName>
    <definedName name="Content_Rev_2005">#REF!</definedName>
    <definedName name="Content_Rev_2006" localSheetId="6">#REF!</definedName>
    <definedName name="Content_Rev_2006" localSheetId="11">#REF!</definedName>
    <definedName name="Content_Rev_2006">#REF!</definedName>
    <definedName name="Content_Rev_2007" localSheetId="6">#REF!</definedName>
    <definedName name="Content_Rev_2007" localSheetId="11">#REF!</definedName>
    <definedName name="Content_Rev_2007">#REF!</definedName>
    <definedName name="Content_Rev_2008" localSheetId="6">#REF!</definedName>
    <definedName name="Content_Rev_2008" localSheetId="11">#REF!</definedName>
    <definedName name="Content_Rev_2008">#REF!</definedName>
    <definedName name="Content_Rev_2009" localSheetId="6">#REF!</definedName>
    <definedName name="Content_Rev_2009" localSheetId="11">#REF!</definedName>
    <definedName name="Content_Rev_2009">#REF!</definedName>
    <definedName name="Continue" localSheetId="6">#REF!</definedName>
    <definedName name="Continue" localSheetId="11">#REF!</definedName>
    <definedName name="Continue">#REF!</definedName>
    <definedName name="CONTRACT" localSheetId="37">#REF!</definedName>
    <definedName name="CONTRACT" localSheetId="23">#REF!</definedName>
    <definedName name="CONTRACT" localSheetId="6">#REF!</definedName>
    <definedName name="CONTRACT" localSheetId="11">#REF!</definedName>
    <definedName name="CONTRACT">#REF!</definedName>
    <definedName name="ContractIDs" localSheetId="37">#REF!</definedName>
    <definedName name="ContractIDs" localSheetId="23">#REF!</definedName>
    <definedName name="ContractIDs" localSheetId="6">#REF!</definedName>
    <definedName name="ContractIDs" localSheetId="11">#REF!</definedName>
    <definedName name="ContractIDs">#REF!</definedName>
    <definedName name="contrib" localSheetId="6">#REF!</definedName>
    <definedName name="contrib" localSheetId="11">#REF!</definedName>
    <definedName name="contrib">#REF!</definedName>
    <definedName name="Contrib_Regions" localSheetId="6">#REF!</definedName>
    <definedName name="Contrib_Regions" localSheetId="11">#REF!</definedName>
    <definedName name="Contrib_Regions">#REF!</definedName>
    <definedName name="Contrib_Totals" localSheetId="6">#REF!</definedName>
    <definedName name="Contrib_Totals" localSheetId="11">#REF!</definedName>
    <definedName name="Contrib_Totals">#REF!</definedName>
    <definedName name="control" localSheetId="6">#REF!</definedName>
    <definedName name="control" localSheetId="11">#REF!</definedName>
    <definedName name="control">#REF!</definedName>
    <definedName name="Control_BS" localSheetId="37">#REF!</definedName>
    <definedName name="Control_BS" localSheetId="23">#REF!</definedName>
    <definedName name="Control_BS" localSheetId="6">#REF!</definedName>
    <definedName name="Control_BS" localSheetId="11">#REF!</definedName>
    <definedName name="Control_BS">#REF!</definedName>
    <definedName name="Control_Net_Income" localSheetId="37">#REF!</definedName>
    <definedName name="Control_Net_Income" localSheetId="23">#REF!</definedName>
    <definedName name="Control_Net_Income" localSheetId="6">#REF!</definedName>
    <definedName name="Control_Net_Income" localSheetId="11">#REF!</definedName>
    <definedName name="Control_Net_Income">#REF!</definedName>
    <definedName name="ContrVal" localSheetId="6">#REF!</definedName>
    <definedName name="ContrVal" localSheetId="11">#REF!</definedName>
    <definedName name="ContrVal">#REF!</definedName>
    <definedName name="conv" localSheetId="6">#REF!</definedName>
    <definedName name="conv" localSheetId="11">#REF!</definedName>
    <definedName name="conv">#REF!</definedName>
    <definedName name="Conventions" localSheetId="6">#REF!</definedName>
    <definedName name="Conventions" localSheetId="11">#REF!</definedName>
    <definedName name="Conventions">#REF!</definedName>
    <definedName name="conversion_rate" localSheetId="6">#REF!</definedName>
    <definedName name="conversion_rate" localSheetId="11">#REF!</definedName>
    <definedName name="conversion_rate">#REF!</definedName>
    <definedName name="ConvTable" localSheetId="6">#REF!</definedName>
    <definedName name="ConvTable" localSheetId="11">#REF!</definedName>
    <definedName name="ConvTable">#REF!</definedName>
    <definedName name="coo" hidden="1">{#N/A,#N/A,FALSE,"Title Page";#N/A,#N/A,FALSE,"Conclusions";#N/A,#N/A,FALSE,"Assum.";#N/A,#N/A,FALSE,"Sun  DCF-WC-Dep";#N/A,#N/A,FALSE,"MarketValue";#N/A,#N/A,FALSE,"BalSheet";#N/A,#N/A,FALSE,"WACC";#N/A,#N/A,FALSE,"PC+ Info.";#N/A,#N/A,FALSE,"PC+Info_2"}</definedName>
    <definedName name="coocl" hidden="1">{#N/A,#N/A,FALSE,"DIR-REP";#N/A,#N/A,FALSE,"AUD-REPORT";#N/A,#N/A,FALSE,"P7L&amp;BS";#N/A,#N/A,FALSE,"NOTES";#N/A,#N/A,FALSE,"FA";#N/A,#N/A,FALSE,"NOTES (2)";#N/A,#N/A,FALSE,"Schedule  IV";#N/A,#N/A,FALSE,"Schedule V"}</definedName>
    <definedName name="cooo" hidden="1">{#N/A,#N/A,FALSE,"CONTENTS";#N/A,#N/A,FALSE,"DR";#N/A,#N/A,FALSE,"PL";#N/A,#N/A,FALSE,"BS";#N/A,#N/A,FALSE,"Cash Flow";#N/A,#N/A,FALSE,"NOTES";#N/A,#N/A,FALSE,"NOTES (FA)";#N/A,#N/A,FALSE,"Notes(3)";#N/A,#N/A,FALSE,"NOTES (4)";#N/A,#N/A,FALSE,"DP&amp;L";#N/A,#N/A,FALSE,"EXPENSES";#N/A,#N/A,FALSE,"EXPENSES-1"}</definedName>
    <definedName name="cooper" localSheetId="6">#REF!</definedName>
    <definedName name="cooper" localSheetId="11">#REF!</definedName>
    <definedName name="cooper">#REF!</definedName>
    <definedName name="COPY" hidden="1">{#N/A,#N/A,FALSE,"단축1";#N/A,#N/A,FALSE,"단축2";#N/A,#N/A,FALSE,"단축3";#N/A,#N/A,FALSE,"장축";#N/A,#N/A,FALSE,"4WD"}</definedName>
    <definedName name="COPY1" hidden="1">{#N/A,#N/A,FALSE,"단축1";#N/A,#N/A,FALSE,"단축2";#N/A,#N/A,FALSE,"단축3";#N/A,#N/A,FALSE,"장축";#N/A,#N/A,FALSE,"4WD"}</definedName>
    <definedName name="COPY2" hidden="1">{#N/A,#N/A,FALSE,"Pharm";#N/A,#N/A,FALSE,"WWCM"}</definedName>
    <definedName name="copy233" hidden="1">{#N/A,#N/A,FALSE,"Pharm";#N/A,#N/A,FALSE,"WWCM"}</definedName>
    <definedName name="copy33" hidden="1">{#N/A,#N/A,FALSE,"Pharm";#N/A,#N/A,FALSE,"WWCM"}</definedName>
    <definedName name="copy38" hidden="1">{#N/A,#N/A,FALSE,"Pharm";#N/A,#N/A,FALSE,"WWCM"}</definedName>
    <definedName name="cor" localSheetId="6">#REF!</definedName>
    <definedName name="cor" localSheetId="11">#REF!</definedName>
    <definedName name="cor">#REF!</definedName>
    <definedName name="cOriginal_Cost" localSheetId="37">#REF!</definedName>
    <definedName name="cOriginal_Cost" localSheetId="23">#REF!</definedName>
    <definedName name="cOriginal_Cost" localSheetId="6">#REF!</definedName>
    <definedName name="cOriginal_Cost" localSheetId="11">#REF!</definedName>
    <definedName name="cOriginal_Cost">#REF!</definedName>
    <definedName name="CORPE97" localSheetId="6">#REF!</definedName>
    <definedName name="CORPE97" localSheetId="11">#REF!</definedName>
    <definedName name="CORPE97">#REF!</definedName>
    <definedName name="Corporate" localSheetId="37">#REF!</definedName>
    <definedName name="Corporate" localSheetId="23">#REF!</definedName>
    <definedName name="Corporate" localSheetId="6">#REF!</definedName>
    <definedName name="Corporate" localSheetId="11">#REF!</definedName>
    <definedName name="Corporate">#REF!</definedName>
    <definedName name="Corporate_Expense_Growth">5%</definedName>
    <definedName name="CorporateTaxPercent" localSheetId="6">#REF!</definedName>
    <definedName name="CorporateTaxPercent" localSheetId="11">#REF!</definedName>
    <definedName name="CorporateTaxPercent">#REF!</definedName>
    <definedName name="CorporateTaxRate" localSheetId="6">#REF!</definedName>
    <definedName name="CorporateTaxRate" localSheetId="11">#REF!</definedName>
    <definedName name="CorporateTaxRate">#REF!</definedName>
    <definedName name="CorrectKey" localSheetId="37">#REF!</definedName>
    <definedName name="CorrectKey" localSheetId="23">#REF!</definedName>
    <definedName name="CorrectKey" localSheetId="6">#REF!</definedName>
    <definedName name="CorrectKey" localSheetId="11">#REF!</definedName>
    <definedName name="CorrectKey">#REF!</definedName>
    <definedName name="COS" localSheetId="37">#REF!</definedName>
    <definedName name="COS" localSheetId="23">#REF!</definedName>
    <definedName name="COS" localSheetId="6">#REF!</definedName>
    <definedName name="COS" localSheetId="11">#REF!</definedName>
    <definedName name="COS">#REF!</definedName>
    <definedName name="CoSelectorOutputs">#N/A</definedName>
    <definedName name="cosls" hidden="1">{#N/A,#N/A,FALSE,"TAXC.INDEX";#N/A,#N/A,FALSE,"Schedule I";#N/A,#N/A,FALSE,"Schedule  II";#N/A,#N/A,FALSE,"Schedule III";#N/A,#N/A,FALSE,"Schedule IV";#N/A,#N/A,FALSE,"Schedule IV (Cont'd)";#N/A,#N/A,FALSE,"Schedule V";#N/A,#N/A,FALSE,"Schedule VI";#N/A,#N/A,FALSE,"Schedule VII"}</definedName>
    <definedName name="coslt" hidden="1">{#N/A,#N/A,FALSE,"TB";#N/A,#N/A,FALSE,"DR";#N/A,#N/A,FALSE,"AR";#N/A,#N/A,FALSE,"PL";#N/A,#N/A,FALSE,"BS";#N/A,#N/A,FALSE,"NOTES";#N/A,#N/A,FALSE,"NOTES (2)";#N/A,#N/A,FALSE,"NOTES (3)";#N/A,#N/A,FALSE,"DPL";#N/A,#N/A,FALSE,"TAXC.INDEX";#N/A,#N/A,FALSE,"Schedule I";#N/A,#N/A,FALSE,"Adjustments"}</definedName>
    <definedName name="COST" localSheetId="37">#REF!</definedName>
    <definedName name="COST" localSheetId="23">#REF!</definedName>
    <definedName name="COST" localSheetId="6">#REF!</definedName>
    <definedName name="COST" localSheetId="11">#REF!</definedName>
    <definedName name="COST">#REF!</definedName>
    <definedName name="cost_center" localSheetId="37">#REF!</definedName>
    <definedName name="cost_center" localSheetId="23">#REF!</definedName>
    <definedName name="cost_center" localSheetId="6">#REF!</definedName>
    <definedName name="cost_center" localSheetId="11">#REF!</definedName>
    <definedName name="cost_center">#REF!</definedName>
    <definedName name="COST_OF_GOODS_MANUFACTURED_AND_COST_OF_GOODS" localSheetId="6">#REF!</definedName>
    <definedName name="COST_OF_GOODS_MANUFACTURED_AND_COST_OF_GOODS" localSheetId="11">#REF!</definedName>
    <definedName name="COST_OF_GOODS_MANUFACTURED_AND_COST_OF_GOODS">#REF!</definedName>
    <definedName name="Cost00" localSheetId="6">#REF!</definedName>
    <definedName name="Cost00" localSheetId="11">#REF!</definedName>
    <definedName name="Cost00">#REF!</definedName>
    <definedName name="Cost01" localSheetId="6">#REF!</definedName>
    <definedName name="Cost01" localSheetId="11">#REF!</definedName>
    <definedName name="Cost01">#REF!</definedName>
    <definedName name="costa" hidden="1">{#N/A,#N/A,FALSE,"TAXC.INDEX";#N/A,#N/A,FALSE,"Schedule I";#N/A,#N/A,FALSE,"Schedule  II";#N/A,#N/A,FALSE,"Schedule III";#N/A,#N/A,FALSE,"Schedule IV";#N/A,#N/A,FALSE,"Schedule IV (Cont'd)";#N/A,#N/A,FALSE,"Schedule V";#N/A,#N/A,FALSE,"Schedule VI";#N/A,#N/A,FALSE,"Schedule VII"}</definedName>
    <definedName name="costctl" localSheetId="37">#REF!</definedName>
    <definedName name="costctl" localSheetId="23">#REF!</definedName>
    <definedName name="costctl" localSheetId="6">#REF!</definedName>
    <definedName name="costctl" localSheetId="11">#REF!</definedName>
    <definedName name="costctl">#REF!</definedName>
    <definedName name="costdebt" localSheetId="6">#REF!</definedName>
    <definedName name="costdebt" localSheetId="11">#REF!</definedName>
    <definedName name="costdebt">#REF!</definedName>
    <definedName name="CostLevel" localSheetId="37" hidden="1">#REF!</definedName>
    <definedName name="CostLevel" localSheetId="23" hidden="1">#REF!</definedName>
    <definedName name="CostLevel" localSheetId="6" hidden="1">#REF!</definedName>
    <definedName name="CostLevel" localSheetId="11" hidden="1">#REF!</definedName>
    <definedName name="CostLevel" hidden="1">#REF!</definedName>
    <definedName name="cotalta" hidden="1">{#N/A,#N/A,FALSE,"DIR-REP";#N/A,#N/A,FALSE,"AUD-REPORT";#N/A,#N/A,FALSE,"P7L&amp;BS";#N/A,#N/A,FALSE,"NOTES";#N/A,#N/A,FALSE,"FA";#N/A,#N/A,FALSE,"NOTES (2)";#N/A,#N/A,FALSE,"Schedule  IV";#N/A,#N/A,FALSE,"Schedule V"}</definedName>
    <definedName name="cotalta." hidden="1">{#N/A,#N/A,FALSE,"TB";#N/A,#N/A,FALSE,"DR";#N/A,#N/A,FALSE,"AR";#N/A,#N/A,FALSE,"PL";#N/A,#N/A,FALSE,"BS";#N/A,#N/A,FALSE,"NOTES";#N/A,#N/A,FALSE,"NOTES (2)";#N/A,#N/A,FALSE,"NOTES (3)";#N/A,#N/A,FALSE,"DPL";#N/A,#N/A,FALSE,"TAXC.INDEX";#N/A,#N/A,FALSE,"Schedule I";#N/A,#N/A,FALSE,"Adjustments"}</definedName>
    <definedName name="cotl" hidden="1">{#N/A,#N/A,FALSE,"TAXC.INDEX";#N/A,#N/A,FALSE,"Schedule I";#N/A,#N/A,FALSE,"Schedule  II";#N/A,#N/A,FALSE,"Schedule III";#N/A,#N/A,FALSE,"Schedule IV";#N/A,#N/A,FALSE,"Schedule IV (Cont'd)";#N/A,#N/A,FALSE,"Schedule V";#N/A,#N/A,FALSE,"Schedule VI";#N/A,#N/A,FALSE,"Schedule VII"}</definedName>
    <definedName name="cotlam" hidden="1">{#N/A,#N/A,FALSE,"DIR-REP";#N/A,#N/A,FALSE,"AUD-REPORT";#N/A,#N/A,FALSE,"P7L&amp;BS";#N/A,#N/A,FALSE,"NOTES";#N/A,#N/A,FALSE,"FA";#N/A,#N/A,FALSE,"NOTES (2)";#N/A,#N/A,FALSE,"Schedule  IV";#N/A,#N/A,FALSE,"Schedule V"}</definedName>
    <definedName name="cotlat" hidden="1">{#N/A,#N/A,FALSE,"DIR-REP";#N/A,#N/A,FALSE,"AUD-REPORT";#N/A,#N/A,FALSE,"P7L&amp;BS";#N/A,#N/A,FALSE,"NOTES";#N/A,#N/A,FALSE,"FA";#N/A,#N/A,FALSE,"NOTES (2)";#N/A,#N/A,FALSE,"Schedule  IV";#N/A,#N/A,FALSE,"Schedule V"}</definedName>
    <definedName name="cotls" hidden="1">{#N/A,#N/A,TRUE,"COVER";#N/A,#N/A,TRUE,"DIR";#N/A,#N/A,TRUE,"AUDIT"}</definedName>
    <definedName name="cotlsot" hidden="1">{#N/A,#N/A,FALSE,"CONTENTS";#N/A,#N/A,FALSE,"DR";#N/A,#N/A,FALSE,"PL";#N/A,#N/A,FALSE,"BS";#N/A,#N/A,FALSE,"Cash Flow";#N/A,#N/A,FALSE,"NOTES";#N/A,#N/A,FALSE,"NOTES (FA)";#N/A,#N/A,FALSE,"Notes(3)";#N/A,#N/A,FALSE,"NOTES (4)";#N/A,#N/A,FALSE,"DP&amp;L";#N/A,#N/A,FALSE,"EXPENSES";#N/A,#N/A,FALSE,"EXPENSES-1"}</definedName>
    <definedName name="cotlt" hidden="1">{#N/A,#N/A,FALSE,"TB";#N/A,#N/A,FALSE,"AR";#N/A,#N/A,FALSE,"BS";#N/A,#N/A,FALSE,"PL";#N/A,#N/A,FALSE,"NOTES";#N/A,#N/A,FALSE,"NOTES (2)";#N/A,#N/A,FALSE,"NOTES (3)";#N/A,#N/A,FALSE,"TAXC.INDEX";#N/A,#N/A,FALSE,"Schedule I";#N/A,#N/A,FALSE,"DPL";#N/A,#N/A,FALSE,"Schedule IV";#N/A,#N/A,FALSE,"Adjustments"}</definedName>
    <definedName name="cots" hidden="1">{#N/A,#N/A,FALSE,"TB";#N/A,#N/A,FALSE,"DR";#N/A,#N/A,FALSE,"AR";#N/A,#N/A,FALSE,"BS";#N/A,#N/A,FALSE,"PL";#N/A,#N/A,FALSE,"NOTES";#N/A,#N/A,FALSE,"NOTES (2)";#N/A,#N/A,FALSE,"NOTES (3)";#N/A,#N/A,FALSE,"DPL";#N/A,#N/A,FALSE,"DPL"}</definedName>
    <definedName name="cotsl" hidden="1">{#N/A,#N/A,FALSE,"TB";#N/A,#N/A,FALSE,"AR";#N/A,#N/A,FALSE,"BS";#N/A,#N/A,FALSE,"PL";#N/A,#N/A,FALSE,"NOTES";#N/A,#N/A,FALSE,"NOTES (2)";#N/A,#N/A,FALSE,"NOTES (3)";#N/A,#N/A,FALSE,"TAXC.INDEX";#N/A,#N/A,FALSE,"Schedule I";#N/A,#N/A,FALSE,"DPL";#N/A,#N/A,FALSE,"Schedule IV";#N/A,#N/A,FALSE,"Adjustments"}</definedName>
    <definedName name="COUNT" localSheetId="6">#REF!</definedName>
    <definedName name="COUNT" localSheetId="11">#REF!</definedName>
    <definedName name="COUNT">#REF!</definedName>
    <definedName name="CountAChildrenswear" localSheetId="37" hidden="1">#REF!</definedName>
    <definedName name="CountAChildrenswear" localSheetId="23" hidden="1">#REF!</definedName>
    <definedName name="CountAChildrenswear" localSheetId="6" hidden="1">#REF!</definedName>
    <definedName name="CountAChildrenswear" localSheetId="11" hidden="1">#REF!</definedName>
    <definedName name="CountAChildrenswear" hidden="1">#REF!</definedName>
    <definedName name="CountAChildrenswearx" localSheetId="37" hidden="1">#REF!</definedName>
    <definedName name="CountAChildrenswearx" localSheetId="23" hidden="1">#REF!</definedName>
    <definedName name="CountAChildrenswearx" localSheetId="6" hidden="1">#REF!</definedName>
    <definedName name="CountAChildrenswearx" localSheetId="11" hidden="1">#REF!</definedName>
    <definedName name="CountAChildrenswearx" hidden="1">#REF!</definedName>
    <definedName name="CountACommunicationTech" localSheetId="37" hidden="1">#REF!</definedName>
    <definedName name="CountACommunicationTech" localSheetId="23" hidden="1">#REF!</definedName>
    <definedName name="CountACommunicationTech" localSheetId="6" hidden="1">#REF!</definedName>
    <definedName name="CountACommunicationTech" localSheetId="11" hidden="1">#REF!</definedName>
    <definedName name="CountACommunicationTech" hidden="1">#REF!</definedName>
    <definedName name="CountACommunicationTechx" localSheetId="37" hidden="1">#REF!</definedName>
    <definedName name="CountACommunicationTechx" localSheetId="23" hidden="1">#REF!</definedName>
    <definedName name="CountACommunicationTechx" localSheetId="6" hidden="1">#REF!</definedName>
    <definedName name="CountACommunicationTechx" localSheetId="11" hidden="1">#REF!</definedName>
    <definedName name="CountACommunicationTechx" hidden="1">#REF!</definedName>
    <definedName name="CountACookingDining" localSheetId="37" hidden="1">#REF!</definedName>
    <definedName name="CountACookingDining" localSheetId="23" hidden="1">#REF!</definedName>
    <definedName name="CountACookingDining" localSheetId="6" hidden="1">#REF!</definedName>
    <definedName name="CountACookingDining" localSheetId="11" hidden="1">#REF!</definedName>
    <definedName name="CountACookingDining" hidden="1">#REF!</definedName>
    <definedName name="CountACookingDiningx" localSheetId="37" hidden="1">#REF!</definedName>
    <definedName name="CountACookingDiningx" localSheetId="23" hidden="1">#REF!</definedName>
    <definedName name="CountACookingDiningx" localSheetId="6" hidden="1">#REF!</definedName>
    <definedName name="CountACookingDiningx" localSheetId="11" hidden="1">#REF!</definedName>
    <definedName name="CountACookingDiningx" hidden="1">#REF!</definedName>
    <definedName name="CountAEHT" localSheetId="37" hidden="1">#REF!</definedName>
    <definedName name="CountAEHT" localSheetId="23" hidden="1">#REF!</definedName>
    <definedName name="CountAEHT" localSheetId="6" hidden="1">#REF!</definedName>
    <definedName name="CountAEHT" localSheetId="11" hidden="1">#REF!</definedName>
    <definedName name="CountAEHT" hidden="1">#REF!</definedName>
    <definedName name="CountAElectricals" localSheetId="37" hidden="1">#REF!</definedName>
    <definedName name="CountAElectricals" localSheetId="23" hidden="1">#REF!</definedName>
    <definedName name="CountAElectricals" localSheetId="6" hidden="1">#REF!</definedName>
    <definedName name="CountAElectricals" localSheetId="11" hidden="1">#REF!</definedName>
    <definedName name="CountAElectricals" hidden="1">#REF!</definedName>
    <definedName name="CountAElectricalsx" localSheetId="37" hidden="1">#REF!</definedName>
    <definedName name="CountAElectricalsx" localSheetId="23" hidden="1">#REF!</definedName>
    <definedName name="CountAElectricalsx" localSheetId="6" hidden="1">#REF!</definedName>
    <definedName name="CountAElectricalsx" localSheetId="11" hidden="1">#REF!</definedName>
    <definedName name="CountAElectricalsx" hidden="1">#REF!</definedName>
    <definedName name="CountAFashion" localSheetId="37" hidden="1">#REF!</definedName>
    <definedName name="CountAFashion" localSheetId="23" hidden="1">#REF!</definedName>
    <definedName name="CountAFashion" localSheetId="6" hidden="1">#REF!</definedName>
    <definedName name="CountAFashion" localSheetId="11" hidden="1">#REF!</definedName>
    <definedName name="CountAFashion" hidden="1">#REF!</definedName>
    <definedName name="CountAFurniture" localSheetId="37" hidden="1">#REF!</definedName>
    <definedName name="CountAFurniture" localSheetId="23" hidden="1">#REF!</definedName>
    <definedName name="CountAFurniture" localSheetId="6" hidden="1">#REF!</definedName>
    <definedName name="CountAFurniture" localSheetId="11" hidden="1">#REF!</definedName>
    <definedName name="CountAFurniture" hidden="1">#REF!</definedName>
    <definedName name="CountAFurniturex" localSheetId="37" hidden="1">#REF!</definedName>
    <definedName name="CountAFurniturex" localSheetId="23" hidden="1">#REF!</definedName>
    <definedName name="CountAFurniturex" localSheetId="6" hidden="1">#REF!</definedName>
    <definedName name="CountAFurniturex" localSheetId="11" hidden="1">#REF!</definedName>
    <definedName name="CountAFurniturex" hidden="1">#REF!</definedName>
    <definedName name="CountAHome" localSheetId="37" hidden="1">#REF!</definedName>
    <definedName name="CountAHome" localSheetId="23" hidden="1">#REF!</definedName>
    <definedName name="CountAHome" localSheetId="6" hidden="1">#REF!</definedName>
    <definedName name="CountAHome" localSheetId="11" hidden="1">#REF!</definedName>
    <definedName name="CountAHome" hidden="1">#REF!</definedName>
    <definedName name="CountAHomeAccsGifts" localSheetId="37" hidden="1">#REF!</definedName>
    <definedName name="CountAHomeAccsGifts" localSheetId="23" hidden="1">#REF!</definedName>
    <definedName name="CountAHomeAccsGifts" localSheetId="6" hidden="1">#REF!</definedName>
    <definedName name="CountAHomeAccsGifts" localSheetId="11" hidden="1">#REF!</definedName>
    <definedName name="CountAHomeAccsGifts" hidden="1">#REF!</definedName>
    <definedName name="CountAHomeAccsGiftsx" localSheetId="37" hidden="1">#REF!</definedName>
    <definedName name="CountAHomeAccsGiftsx" localSheetId="23" hidden="1">#REF!</definedName>
    <definedName name="CountAHomeAccsGiftsx" localSheetId="6" hidden="1">#REF!</definedName>
    <definedName name="CountAHomeAccsGiftsx" localSheetId="11" hidden="1">#REF!</definedName>
    <definedName name="CountAHomeAccsGiftsx" hidden="1">#REF!</definedName>
    <definedName name="CountAMenswearSports" localSheetId="37" hidden="1">#REF!</definedName>
    <definedName name="CountAMenswearSports" localSheetId="23" hidden="1">#REF!</definedName>
    <definedName name="CountAMenswearSports" localSheetId="6" hidden="1">#REF!</definedName>
    <definedName name="CountAMenswearSports" localSheetId="11" hidden="1">#REF!</definedName>
    <definedName name="CountAMenswearSports" hidden="1">#REF!</definedName>
    <definedName name="CountAMenswearSportsx" localSheetId="37" hidden="1">#REF!</definedName>
    <definedName name="CountAMenswearSportsx" localSheetId="23" hidden="1">#REF!</definedName>
    <definedName name="CountAMenswearSportsx" localSheetId="6" hidden="1">#REF!</definedName>
    <definedName name="CountAMenswearSportsx" localSheetId="11" hidden="1">#REF!</definedName>
    <definedName name="CountAMenswearSportsx" hidden="1">#REF!</definedName>
    <definedName name="CountAOddments" localSheetId="37" hidden="1">#REF!</definedName>
    <definedName name="CountAOddments" localSheetId="23" hidden="1">#REF!</definedName>
    <definedName name="CountAOddments" localSheetId="6" hidden="1">#REF!</definedName>
    <definedName name="CountAOddments" localSheetId="11" hidden="1">#REF!</definedName>
    <definedName name="CountAOddments" hidden="1">#REF!</definedName>
    <definedName name="CountAOddmentsx" localSheetId="37" hidden="1">#REF!</definedName>
    <definedName name="CountAOddmentsx" localSheetId="23" hidden="1">#REF!</definedName>
    <definedName name="CountAOddmentsx" localSheetId="6" hidden="1">#REF!</definedName>
    <definedName name="CountAOddmentsx" localSheetId="11" hidden="1">#REF!</definedName>
    <definedName name="CountAOddmentsx" hidden="1">#REF!</definedName>
    <definedName name="CountATextilesCarpets" localSheetId="37" hidden="1">#REF!</definedName>
    <definedName name="CountATextilesCarpets" localSheetId="23" hidden="1">#REF!</definedName>
    <definedName name="CountATextilesCarpets" localSheetId="6" hidden="1">#REF!</definedName>
    <definedName name="CountATextilesCarpets" localSheetId="11" hidden="1">#REF!</definedName>
    <definedName name="CountATextilesCarpets" hidden="1">#REF!</definedName>
    <definedName name="CountATextilesCarpetsx" localSheetId="37" hidden="1">#REF!</definedName>
    <definedName name="CountATextilesCarpetsx" localSheetId="23" hidden="1">#REF!</definedName>
    <definedName name="CountATextilesCarpetsx" localSheetId="6" hidden="1">#REF!</definedName>
    <definedName name="CountATextilesCarpetsx" localSheetId="11" hidden="1">#REF!</definedName>
    <definedName name="CountATextilesCarpetsx" hidden="1">#REF!</definedName>
    <definedName name="CountAToysNurseryHaby" localSheetId="37" hidden="1">#REF!</definedName>
    <definedName name="CountAToysNurseryHaby" localSheetId="23" hidden="1">#REF!</definedName>
    <definedName name="CountAToysNurseryHaby" localSheetId="6" hidden="1">#REF!</definedName>
    <definedName name="CountAToysNurseryHaby" localSheetId="11" hidden="1">#REF!</definedName>
    <definedName name="CountAToysNurseryHaby" hidden="1">#REF!</definedName>
    <definedName name="CountAToysNurseryHabyx" localSheetId="37" hidden="1">#REF!</definedName>
    <definedName name="CountAToysNurseryHabyx" localSheetId="23" hidden="1">#REF!</definedName>
    <definedName name="CountAToysNurseryHabyx" localSheetId="6" hidden="1">#REF!</definedName>
    <definedName name="CountAToysNurseryHabyx" localSheetId="11" hidden="1">#REF!</definedName>
    <definedName name="CountAToysNurseryHabyx" hidden="1">#REF!</definedName>
    <definedName name="CountAWomensAccsBeauty" localSheetId="37" hidden="1">#REF!</definedName>
    <definedName name="CountAWomensAccsBeauty" localSheetId="23" hidden="1">#REF!</definedName>
    <definedName name="CountAWomensAccsBeauty" localSheetId="6" hidden="1">#REF!</definedName>
    <definedName name="CountAWomensAccsBeauty" localSheetId="11" hidden="1">#REF!</definedName>
    <definedName name="CountAWomensAccsBeauty" hidden="1">#REF!</definedName>
    <definedName name="CountAWomensAccsBeautyx" localSheetId="37" hidden="1">#REF!</definedName>
    <definedName name="CountAWomensAccsBeautyx" localSheetId="23" hidden="1">#REF!</definedName>
    <definedName name="CountAWomensAccsBeautyx" localSheetId="6" hidden="1">#REF!</definedName>
    <definedName name="CountAWomensAccsBeautyx" localSheetId="11" hidden="1">#REF!</definedName>
    <definedName name="CountAWomensAccsBeautyx" hidden="1">#REF!</definedName>
    <definedName name="CountAWomenswear" localSheetId="37" hidden="1">#REF!</definedName>
    <definedName name="CountAWomenswear" localSheetId="23" hidden="1">#REF!</definedName>
    <definedName name="CountAWomenswear" localSheetId="6" hidden="1">#REF!</definedName>
    <definedName name="CountAWomenswear" localSheetId="11" hidden="1">#REF!</definedName>
    <definedName name="CountAWomenswear" hidden="1">#REF!</definedName>
    <definedName name="CountAWomenswearx" localSheetId="37" hidden="1">#REF!</definedName>
    <definedName name="CountAWomenswearx" localSheetId="23" hidden="1">#REF!</definedName>
    <definedName name="CountAWomenswearx" localSheetId="6" hidden="1">#REF!</definedName>
    <definedName name="CountAWomenswearx" localSheetId="11" hidden="1">#REF!</definedName>
    <definedName name="CountAWomenswearx" hidden="1">#REF!</definedName>
    <definedName name="CountBudChildrenswear" localSheetId="37" hidden="1">#REF!</definedName>
    <definedName name="CountBudChildrenswear" localSheetId="23" hidden="1">#REF!</definedName>
    <definedName name="CountBudChildrenswear" localSheetId="6" hidden="1">#REF!</definedName>
    <definedName name="CountBudChildrenswear" localSheetId="11" hidden="1">#REF!</definedName>
    <definedName name="CountBudChildrenswear" hidden="1">#REF!</definedName>
    <definedName name="CountBudChildrenswearx" localSheetId="37" hidden="1">#REF!</definedName>
    <definedName name="CountBudChildrenswearx" localSheetId="23" hidden="1">#REF!</definedName>
    <definedName name="CountBudChildrenswearx" localSheetId="6" hidden="1">#REF!</definedName>
    <definedName name="CountBudChildrenswearx" localSheetId="11" hidden="1">#REF!</definedName>
    <definedName name="CountBudChildrenswearx" hidden="1">#REF!</definedName>
    <definedName name="CountBudCommunicationTech" localSheetId="37" hidden="1">#REF!</definedName>
    <definedName name="CountBudCommunicationTech" localSheetId="23" hidden="1">#REF!</definedName>
    <definedName name="CountBudCommunicationTech" localSheetId="6" hidden="1">#REF!</definedName>
    <definedName name="CountBudCommunicationTech" localSheetId="11" hidden="1">#REF!</definedName>
    <definedName name="CountBudCommunicationTech" hidden="1">#REF!</definedName>
    <definedName name="CountBudCommunicationTechx" localSheetId="37" hidden="1">#REF!</definedName>
    <definedName name="CountBudCommunicationTechx" localSheetId="23" hidden="1">#REF!</definedName>
    <definedName name="CountBudCommunicationTechx" localSheetId="6" hidden="1">#REF!</definedName>
    <definedName name="CountBudCommunicationTechx" localSheetId="11" hidden="1">#REF!</definedName>
    <definedName name="CountBudCommunicationTechx" hidden="1">#REF!</definedName>
    <definedName name="CountBudCookingDining" localSheetId="37" hidden="1">#REF!</definedName>
    <definedName name="CountBudCookingDining" localSheetId="23" hidden="1">#REF!</definedName>
    <definedName name="CountBudCookingDining" localSheetId="6" hidden="1">#REF!</definedName>
    <definedName name="CountBudCookingDining" localSheetId="11" hidden="1">#REF!</definedName>
    <definedName name="CountBudCookingDining" hidden="1">#REF!</definedName>
    <definedName name="CountBudCookingDiningx" localSheetId="37" hidden="1">#REF!</definedName>
    <definedName name="CountBudCookingDiningx" localSheetId="23" hidden="1">#REF!</definedName>
    <definedName name="CountBudCookingDiningx" localSheetId="6" hidden="1">#REF!</definedName>
    <definedName name="CountBudCookingDiningx" localSheetId="11" hidden="1">#REF!</definedName>
    <definedName name="CountBudCookingDiningx" hidden="1">#REF!</definedName>
    <definedName name="CountBudEHT" localSheetId="37" hidden="1">#REF!</definedName>
    <definedName name="CountBudEHT" localSheetId="23" hidden="1">#REF!</definedName>
    <definedName name="CountBudEHT" localSheetId="6" hidden="1">#REF!</definedName>
    <definedName name="CountBudEHT" localSheetId="11" hidden="1">#REF!</definedName>
    <definedName name="CountBudEHT" hidden="1">#REF!</definedName>
    <definedName name="CountBudElectricals" localSheetId="37" hidden="1">#REF!</definedName>
    <definedName name="CountBudElectricals" localSheetId="23" hidden="1">#REF!</definedName>
    <definedName name="CountBudElectricals" localSheetId="6" hidden="1">#REF!</definedName>
    <definedName name="CountBudElectricals" localSheetId="11" hidden="1">#REF!</definedName>
    <definedName name="CountBudElectricals" hidden="1">#REF!</definedName>
    <definedName name="CountBudElectricalsx" localSheetId="37" hidden="1">#REF!</definedName>
    <definedName name="CountBudElectricalsx" localSheetId="23" hidden="1">#REF!</definedName>
    <definedName name="CountBudElectricalsx" localSheetId="6" hidden="1">#REF!</definedName>
    <definedName name="CountBudElectricalsx" localSheetId="11" hidden="1">#REF!</definedName>
    <definedName name="CountBudElectricalsx" hidden="1">#REF!</definedName>
    <definedName name="CountBudFashion" localSheetId="37" hidden="1">#REF!</definedName>
    <definedName name="CountBudFashion" localSheetId="23" hidden="1">#REF!</definedName>
    <definedName name="CountBudFashion" localSheetId="6" hidden="1">#REF!</definedName>
    <definedName name="CountBudFashion" localSheetId="11" hidden="1">#REF!</definedName>
    <definedName name="CountBudFashion" hidden="1">#REF!</definedName>
    <definedName name="CountBudFurniture" localSheetId="37" hidden="1">#REF!</definedName>
    <definedName name="CountBudFurniture" localSheetId="23" hidden="1">#REF!</definedName>
    <definedName name="CountBudFurniture" localSheetId="6" hidden="1">#REF!</definedName>
    <definedName name="CountBudFurniture" localSheetId="11" hidden="1">#REF!</definedName>
    <definedName name="CountBudFurniture" hidden="1">#REF!</definedName>
    <definedName name="CountBudFurniturex" localSheetId="37" hidden="1">#REF!</definedName>
    <definedName name="CountBudFurniturex" localSheetId="23" hidden="1">#REF!</definedName>
    <definedName name="CountBudFurniturex" localSheetId="6" hidden="1">#REF!</definedName>
    <definedName name="CountBudFurniturex" localSheetId="11" hidden="1">#REF!</definedName>
    <definedName name="CountBudFurniturex" hidden="1">#REF!</definedName>
    <definedName name="CountBudHome" localSheetId="37" hidden="1">#REF!</definedName>
    <definedName name="CountBudHome" localSheetId="23" hidden="1">#REF!</definedName>
    <definedName name="CountBudHome" localSheetId="6" hidden="1">#REF!</definedName>
    <definedName name="CountBudHome" localSheetId="11" hidden="1">#REF!</definedName>
    <definedName name="CountBudHome" hidden="1">#REF!</definedName>
    <definedName name="CountBudHomeAccsGifts" localSheetId="37" hidden="1">#REF!</definedName>
    <definedName name="CountBudHomeAccsGifts" localSheetId="23" hidden="1">#REF!</definedName>
    <definedName name="CountBudHomeAccsGifts" localSheetId="6" hidden="1">#REF!</definedName>
    <definedName name="CountBudHomeAccsGifts" localSheetId="11" hidden="1">#REF!</definedName>
    <definedName name="CountBudHomeAccsGifts" hidden="1">#REF!</definedName>
    <definedName name="CountBudHomeAccsGiftsx" localSheetId="37" hidden="1">#REF!</definedName>
    <definedName name="CountBudHomeAccsGiftsx" localSheetId="23" hidden="1">#REF!</definedName>
    <definedName name="CountBudHomeAccsGiftsx" localSheetId="6" hidden="1">#REF!</definedName>
    <definedName name="CountBudHomeAccsGiftsx" localSheetId="11" hidden="1">#REF!</definedName>
    <definedName name="CountBudHomeAccsGiftsx" hidden="1">#REF!</definedName>
    <definedName name="CountBudMenswearSports" localSheetId="37" hidden="1">#REF!</definedName>
    <definedName name="CountBudMenswearSports" localSheetId="23" hidden="1">#REF!</definedName>
    <definedName name="CountBudMenswearSports" localSheetId="6" hidden="1">#REF!</definedName>
    <definedName name="CountBudMenswearSports" localSheetId="11" hidden="1">#REF!</definedName>
    <definedName name="CountBudMenswearSports" hidden="1">#REF!</definedName>
    <definedName name="CountBudMenswearSportsx" localSheetId="37" hidden="1">#REF!</definedName>
    <definedName name="CountBudMenswearSportsx" localSheetId="23" hidden="1">#REF!</definedName>
    <definedName name="CountBudMenswearSportsx" localSheetId="6" hidden="1">#REF!</definedName>
    <definedName name="CountBudMenswearSportsx" localSheetId="11" hidden="1">#REF!</definedName>
    <definedName name="CountBudMenswearSportsx" hidden="1">#REF!</definedName>
    <definedName name="CountBudOddments" localSheetId="37" hidden="1">#REF!</definedName>
    <definedName name="CountBudOddments" localSheetId="23" hidden="1">#REF!</definedName>
    <definedName name="CountBudOddments" localSheetId="6" hidden="1">#REF!</definedName>
    <definedName name="CountBudOddments" localSheetId="11" hidden="1">#REF!</definedName>
    <definedName name="CountBudOddments" hidden="1">#REF!</definedName>
    <definedName name="CountBudOddmentsx" localSheetId="37" hidden="1">#REF!</definedName>
    <definedName name="CountBudOddmentsx" localSheetId="23" hidden="1">#REF!</definedName>
    <definedName name="CountBudOddmentsx" localSheetId="6" hidden="1">#REF!</definedName>
    <definedName name="CountBudOddmentsx" localSheetId="11" hidden="1">#REF!</definedName>
    <definedName name="CountBudOddmentsx" hidden="1">#REF!</definedName>
    <definedName name="CountBudTextilesCarpets" localSheetId="37" hidden="1">#REF!</definedName>
    <definedName name="CountBudTextilesCarpets" localSheetId="23" hidden="1">#REF!</definedName>
    <definedName name="CountBudTextilesCarpets" localSheetId="6" hidden="1">#REF!</definedName>
    <definedName name="CountBudTextilesCarpets" localSheetId="11" hidden="1">#REF!</definedName>
    <definedName name="CountBudTextilesCarpets" hidden="1">#REF!</definedName>
    <definedName name="CountBudTextilesCarpetsx" localSheetId="37" hidden="1">#REF!</definedName>
    <definedName name="CountBudTextilesCarpetsx" localSheetId="23" hidden="1">#REF!</definedName>
    <definedName name="CountBudTextilesCarpetsx" localSheetId="6" hidden="1">#REF!</definedName>
    <definedName name="CountBudTextilesCarpetsx" localSheetId="11" hidden="1">#REF!</definedName>
    <definedName name="CountBudTextilesCarpetsx" hidden="1">#REF!</definedName>
    <definedName name="CountBudToysNurseryHaby" localSheetId="37" hidden="1">#REF!</definedName>
    <definedName name="CountBudToysNurseryHaby" localSheetId="23" hidden="1">#REF!</definedName>
    <definedName name="CountBudToysNurseryHaby" localSheetId="6" hidden="1">#REF!</definedName>
    <definedName name="CountBudToysNurseryHaby" localSheetId="11" hidden="1">#REF!</definedName>
    <definedName name="CountBudToysNurseryHaby" hidden="1">#REF!</definedName>
    <definedName name="CountBudToysNurseryHabyx" localSheetId="37" hidden="1">#REF!</definedName>
    <definedName name="CountBudToysNurseryHabyx" localSheetId="23" hidden="1">#REF!</definedName>
    <definedName name="CountBudToysNurseryHabyx" localSheetId="6" hidden="1">#REF!</definedName>
    <definedName name="CountBudToysNurseryHabyx" localSheetId="11" hidden="1">#REF!</definedName>
    <definedName name="CountBudToysNurseryHabyx" hidden="1">#REF!</definedName>
    <definedName name="CountBudWomensAccsBeauty" localSheetId="37" hidden="1">#REF!</definedName>
    <definedName name="CountBudWomensAccsBeauty" localSheetId="23" hidden="1">#REF!</definedName>
    <definedName name="CountBudWomensAccsBeauty" localSheetId="6" hidden="1">#REF!</definedName>
    <definedName name="CountBudWomensAccsBeauty" localSheetId="11" hidden="1">#REF!</definedName>
    <definedName name="CountBudWomensAccsBeauty" hidden="1">#REF!</definedName>
    <definedName name="CountBudWomensAccsBeautyx" localSheetId="37" hidden="1">#REF!</definedName>
    <definedName name="CountBudWomensAccsBeautyx" localSheetId="23" hidden="1">#REF!</definedName>
    <definedName name="CountBudWomensAccsBeautyx" localSheetId="6" hidden="1">#REF!</definedName>
    <definedName name="CountBudWomensAccsBeautyx" localSheetId="11" hidden="1">#REF!</definedName>
    <definedName name="CountBudWomensAccsBeautyx" hidden="1">#REF!</definedName>
    <definedName name="CountBudWomenswear" localSheetId="37" hidden="1">#REF!</definedName>
    <definedName name="CountBudWomenswear" localSheetId="23" hidden="1">#REF!</definedName>
    <definedName name="CountBudWomenswear" localSheetId="6" hidden="1">#REF!</definedName>
    <definedName name="CountBudWomenswear" localSheetId="11" hidden="1">#REF!</definedName>
    <definedName name="CountBudWomenswear" hidden="1">#REF!</definedName>
    <definedName name="CountBudWomenswearx" localSheetId="37" hidden="1">#REF!</definedName>
    <definedName name="CountBudWomenswearx" localSheetId="23" hidden="1">#REF!</definedName>
    <definedName name="CountBudWomenswearx" localSheetId="6" hidden="1">#REF!</definedName>
    <definedName name="CountBudWomenswearx" localSheetId="11" hidden="1">#REF!</definedName>
    <definedName name="CountBudWomenswearx" hidden="1">#REF!</definedName>
    <definedName name="CountDBud" localSheetId="37" hidden="1">#REF!</definedName>
    <definedName name="CountDBud" localSheetId="23" hidden="1">#REF!</definedName>
    <definedName name="CountDBud" localSheetId="6" hidden="1">#REF!</definedName>
    <definedName name="CountDBud" localSheetId="11" hidden="1">#REF!</definedName>
    <definedName name="CountDBud" hidden="1">#REF!</definedName>
    <definedName name="CountDLY" localSheetId="37" hidden="1">#REF!</definedName>
    <definedName name="CountDLY" localSheetId="23" hidden="1">#REF!</definedName>
    <definedName name="CountDLY" localSheetId="6" hidden="1">#REF!</definedName>
    <definedName name="CountDLY" localSheetId="11" hidden="1">#REF!</definedName>
    <definedName name="CountDLY" hidden="1">#REF!</definedName>
    <definedName name="CountDLY1" localSheetId="37" hidden="1">#REF!</definedName>
    <definedName name="CountDLY1" localSheetId="23" hidden="1">#REF!</definedName>
    <definedName name="CountDLY1" localSheetId="6" hidden="1">#REF!</definedName>
    <definedName name="CountDLY1" localSheetId="11" hidden="1">#REF!</definedName>
    <definedName name="CountDLY1" hidden="1">#REF!</definedName>
    <definedName name="CountDTY" localSheetId="37" hidden="1">#REF!</definedName>
    <definedName name="CountDTY" localSheetId="23" hidden="1">#REF!</definedName>
    <definedName name="CountDTY" localSheetId="6" hidden="1">#REF!</definedName>
    <definedName name="CountDTY" localSheetId="11" hidden="1">#REF!</definedName>
    <definedName name="CountDTY" hidden="1">#REF!</definedName>
    <definedName name="CountLY1Childrenswear" localSheetId="37" hidden="1">#REF!</definedName>
    <definedName name="CountLY1Childrenswear" localSheetId="23" hidden="1">#REF!</definedName>
    <definedName name="CountLY1Childrenswear" localSheetId="6" hidden="1">#REF!</definedName>
    <definedName name="CountLY1Childrenswear" localSheetId="11" hidden="1">#REF!</definedName>
    <definedName name="CountLY1Childrenswear" hidden="1">#REF!</definedName>
    <definedName name="CountLY1Childrenswearx" localSheetId="37" hidden="1">#REF!</definedName>
    <definedName name="CountLY1Childrenswearx" localSheetId="23" hidden="1">#REF!</definedName>
    <definedName name="CountLY1Childrenswearx" localSheetId="6" hidden="1">#REF!</definedName>
    <definedName name="CountLY1Childrenswearx" localSheetId="11" hidden="1">#REF!</definedName>
    <definedName name="CountLY1Childrenswearx" hidden="1">#REF!</definedName>
    <definedName name="CountLY1CommunicationTech" localSheetId="37" hidden="1">#REF!</definedName>
    <definedName name="CountLY1CommunicationTech" localSheetId="23" hidden="1">#REF!</definedName>
    <definedName name="CountLY1CommunicationTech" localSheetId="6" hidden="1">#REF!</definedName>
    <definedName name="CountLY1CommunicationTech" localSheetId="11" hidden="1">#REF!</definedName>
    <definedName name="CountLY1CommunicationTech" hidden="1">#REF!</definedName>
    <definedName name="CountLY1CommunicationTechx" localSheetId="37" hidden="1">#REF!</definedName>
    <definedName name="CountLY1CommunicationTechx" localSheetId="23" hidden="1">#REF!</definedName>
    <definedName name="CountLY1CommunicationTechx" localSheetId="6" hidden="1">#REF!</definedName>
    <definedName name="CountLY1CommunicationTechx" localSheetId="11" hidden="1">#REF!</definedName>
    <definedName name="CountLY1CommunicationTechx" hidden="1">#REF!</definedName>
    <definedName name="CountLY1CookingDining" localSheetId="37" hidden="1">#REF!</definedName>
    <definedName name="CountLY1CookingDining" localSheetId="23" hidden="1">#REF!</definedName>
    <definedName name="CountLY1CookingDining" localSheetId="6" hidden="1">#REF!</definedName>
    <definedName name="CountLY1CookingDining" localSheetId="11" hidden="1">#REF!</definedName>
    <definedName name="CountLY1CookingDining" hidden="1">#REF!</definedName>
    <definedName name="CountLY1CookingDiningx" localSheetId="37" hidden="1">#REF!</definedName>
    <definedName name="CountLY1CookingDiningx" localSheetId="23" hidden="1">#REF!</definedName>
    <definedName name="CountLY1CookingDiningx" localSheetId="6" hidden="1">#REF!</definedName>
    <definedName name="CountLY1CookingDiningx" localSheetId="11" hidden="1">#REF!</definedName>
    <definedName name="CountLY1CookingDiningx" hidden="1">#REF!</definedName>
    <definedName name="CountLY1EHT" localSheetId="37" hidden="1">#REF!</definedName>
    <definedName name="CountLY1EHT" localSheetId="23" hidden="1">#REF!</definedName>
    <definedName name="CountLY1EHT" localSheetId="6" hidden="1">#REF!</definedName>
    <definedName name="CountLY1EHT" localSheetId="11" hidden="1">#REF!</definedName>
    <definedName name="CountLY1EHT" hidden="1">#REF!</definedName>
    <definedName name="CountLY1Electricals" localSheetId="37" hidden="1">#REF!</definedName>
    <definedName name="CountLY1Electricals" localSheetId="23" hidden="1">#REF!</definedName>
    <definedName name="CountLY1Electricals" localSheetId="6" hidden="1">#REF!</definedName>
    <definedName name="CountLY1Electricals" localSheetId="11" hidden="1">#REF!</definedName>
    <definedName name="CountLY1Electricals" hidden="1">#REF!</definedName>
    <definedName name="CountLY1Electricalsx" localSheetId="37" hidden="1">#REF!</definedName>
    <definedName name="CountLY1Electricalsx" localSheetId="23" hidden="1">#REF!</definedName>
    <definedName name="CountLY1Electricalsx" localSheetId="6" hidden="1">#REF!</definedName>
    <definedName name="CountLY1Electricalsx" localSheetId="11" hidden="1">#REF!</definedName>
    <definedName name="CountLY1Electricalsx" hidden="1">#REF!</definedName>
    <definedName name="CountLY1Fashion" localSheetId="37" hidden="1">#REF!</definedName>
    <definedName name="CountLY1Fashion" localSheetId="23" hidden="1">#REF!</definedName>
    <definedName name="CountLY1Fashion" localSheetId="6" hidden="1">#REF!</definedName>
    <definedName name="CountLY1Fashion" localSheetId="11" hidden="1">#REF!</definedName>
    <definedName name="CountLY1Fashion" hidden="1">#REF!</definedName>
    <definedName name="CountLY1Furniture" localSheetId="37" hidden="1">#REF!</definedName>
    <definedName name="CountLY1Furniture" localSheetId="23" hidden="1">#REF!</definedName>
    <definedName name="CountLY1Furniture" localSheetId="6" hidden="1">#REF!</definedName>
    <definedName name="CountLY1Furniture" localSheetId="11" hidden="1">#REF!</definedName>
    <definedName name="CountLY1Furniture" hidden="1">#REF!</definedName>
    <definedName name="CountLY1Furniturex" localSheetId="37" hidden="1">#REF!</definedName>
    <definedName name="CountLY1Furniturex" localSheetId="23" hidden="1">#REF!</definedName>
    <definedName name="CountLY1Furniturex" localSheetId="6" hidden="1">#REF!</definedName>
    <definedName name="CountLY1Furniturex" localSheetId="11" hidden="1">#REF!</definedName>
    <definedName name="CountLY1Furniturex" hidden="1">#REF!</definedName>
    <definedName name="CountLY1Home" localSheetId="37" hidden="1">#REF!</definedName>
    <definedName name="CountLY1Home" localSheetId="23" hidden="1">#REF!</definedName>
    <definedName name="CountLY1Home" localSheetId="6" hidden="1">#REF!</definedName>
    <definedName name="CountLY1Home" localSheetId="11" hidden="1">#REF!</definedName>
    <definedName name="CountLY1Home" hidden="1">#REF!</definedName>
    <definedName name="CountLY1HomeAccsGifts" localSheetId="37" hidden="1">#REF!</definedName>
    <definedName name="CountLY1HomeAccsGifts" localSheetId="23" hidden="1">#REF!</definedName>
    <definedName name="CountLY1HomeAccsGifts" localSheetId="6" hidden="1">#REF!</definedName>
    <definedName name="CountLY1HomeAccsGifts" localSheetId="11" hidden="1">#REF!</definedName>
    <definedName name="CountLY1HomeAccsGifts" hidden="1">#REF!</definedName>
    <definedName name="CountLY1HomeAccsGiftsx" localSheetId="37" hidden="1">#REF!</definedName>
    <definedName name="CountLY1HomeAccsGiftsx" localSheetId="23" hidden="1">#REF!</definedName>
    <definedName name="CountLY1HomeAccsGiftsx" localSheetId="6" hidden="1">#REF!</definedName>
    <definedName name="CountLY1HomeAccsGiftsx" localSheetId="11" hidden="1">#REF!</definedName>
    <definedName name="CountLY1HomeAccsGiftsx" hidden="1">#REF!</definedName>
    <definedName name="CountLY1MenswearSports" localSheetId="37" hidden="1">#REF!</definedName>
    <definedName name="CountLY1MenswearSports" localSheetId="23" hidden="1">#REF!</definedName>
    <definedName name="CountLY1MenswearSports" localSheetId="6" hidden="1">#REF!</definedName>
    <definedName name="CountLY1MenswearSports" localSheetId="11" hidden="1">#REF!</definedName>
    <definedName name="CountLY1MenswearSports" hidden="1">#REF!</definedName>
    <definedName name="CountLY1MenswearSportsx" localSheetId="37" hidden="1">#REF!</definedName>
    <definedName name="CountLY1MenswearSportsx" localSheetId="23" hidden="1">#REF!</definedName>
    <definedName name="CountLY1MenswearSportsx" localSheetId="6" hidden="1">#REF!</definedName>
    <definedName name="CountLY1MenswearSportsx" localSheetId="11" hidden="1">#REF!</definedName>
    <definedName name="CountLY1MenswearSportsx" hidden="1">#REF!</definedName>
    <definedName name="CountLY1Oddments" localSheetId="37" hidden="1">#REF!</definedName>
    <definedName name="CountLY1Oddments" localSheetId="23" hidden="1">#REF!</definedName>
    <definedName name="CountLY1Oddments" localSheetId="6" hidden="1">#REF!</definedName>
    <definedName name="CountLY1Oddments" localSheetId="11" hidden="1">#REF!</definedName>
    <definedName name="CountLY1Oddments" hidden="1">#REF!</definedName>
    <definedName name="CountLY1Oddmentsx" localSheetId="37" hidden="1">#REF!</definedName>
    <definedName name="CountLY1Oddmentsx" localSheetId="23" hidden="1">#REF!</definedName>
    <definedName name="CountLY1Oddmentsx" localSheetId="6" hidden="1">#REF!</definedName>
    <definedName name="CountLY1Oddmentsx" localSheetId="11" hidden="1">#REF!</definedName>
    <definedName name="CountLY1Oddmentsx" hidden="1">#REF!</definedName>
    <definedName name="CountLY1TextilesCarpets" localSheetId="37" hidden="1">#REF!</definedName>
    <definedName name="CountLY1TextilesCarpets" localSheetId="23" hidden="1">#REF!</definedName>
    <definedName name="CountLY1TextilesCarpets" localSheetId="6" hidden="1">#REF!</definedName>
    <definedName name="CountLY1TextilesCarpets" localSheetId="11" hidden="1">#REF!</definedName>
    <definedName name="CountLY1TextilesCarpets" hidden="1">#REF!</definedName>
    <definedName name="CountLY1TextilesCarpetsx" localSheetId="37" hidden="1">#REF!</definedName>
    <definedName name="CountLY1TextilesCarpetsx" localSheetId="23" hidden="1">#REF!</definedName>
    <definedName name="CountLY1TextilesCarpetsx" localSheetId="6" hidden="1">#REF!</definedName>
    <definedName name="CountLY1TextilesCarpetsx" localSheetId="11" hidden="1">#REF!</definedName>
    <definedName name="CountLY1TextilesCarpetsx" hidden="1">#REF!</definedName>
    <definedName name="CountLY1ToysNurseryHaby" localSheetId="37" hidden="1">#REF!</definedName>
    <definedName name="CountLY1ToysNurseryHaby" localSheetId="23" hidden="1">#REF!</definedName>
    <definedName name="CountLY1ToysNurseryHaby" localSheetId="6" hidden="1">#REF!</definedName>
    <definedName name="CountLY1ToysNurseryHaby" localSheetId="11" hidden="1">#REF!</definedName>
    <definedName name="CountLY1ToysNurseryHaby" hidden="1">#REF!</definedName>
    <definedName name="CountLY1ToysNurseryHabyx" localSheetId="37" hidden="1">#REF!</definedName>
    <definedName name="CountLY1ToysNurseryHabyx" localSheetId="23" hidden="1">#REF!</definedName>
    <definedName name="CountLY1ToysNurseryHabyx" localSheetId="6" hidden="1">#REF!</definedName>
    <definedName name="CountLY1ToysNurseryHabyx" localSheetId="11" hidden="1">#REF!</definedName>
    <definedName name="CountLY1ToysNurseryHabyx" hidden="1">#REF!</definedName>
    <definedName name="CountLY1WomensAccsBeauty" localSheetId="37" hidden="1">#REF!</definedName>
    <definedName name="CountLY1WomensAccsBeauty" localSheetId="23" hidden="1">#REF!</definedName>
    <definedName name="CountLY1WomensAccsBeauty" localSheetId="6" hidden="1">#REF!</definedName>
    <definedName name="CountLY1WomensAccsBeauty" localSheetId="11" hidden="1">#REF!</definedName>
    <definedName name="CountLY1WomensAccsBeauty" hidden="1">#REF!</definedName>
    <definedName name="CountLY1WomensAccsBeautyx" localSheetId="37" hidden="1">#REF!</definedName>
    <definedName name="CountLY1WomensAccsBeautyx" localSheetId="23" hidden="1">#REF!</definedName>
    <definedName name="CountLY1WomensAccsBeautyx" localSheetId="6" hidden="1">#REF!</definedName>
    <definedName name="CountLY1WomensAccsBeautyx" localSheetId="11" hidden="1">#REF!</definedName>
    <definedName name="CountLY1WomensAccsBeautyx" hidden="1">#REF!</definedName>
    <definedName name="CountLY1Womenswear" localSheetId="37" hidden="1">#REF!</definedName>
    <definedName name="CountLY1Womenswear" localSheetId="23" hidden="1">#REF!</definedName>
    <definedName name="CountLY1Womenswear" localSheetId="6" hidden="1">#REF!</definedName>
    <definedName name="CountLY1Womenswear" localSheetId="11" hidden="1">#REF!</definedName>
    <definedName name="CountLY1Womenswear" hidden="1">#REF!</definedName>
    <definedName name="CountLY1Womenswearx" localSheetId="37" hidden="1">#REF!</definedName>
    <definedName name="CountLY1Womenswearx" localSheetId="23" hidden="1">#REF!</definedName>
    <definedName name="CountLY1Womenswearx" localSheetId="6" hidden="1">#REF!</definedName>
    <definedName name="CountLY1Womenswearx" localSheetId="11" hidden="1">#REF!</definedName>
    <definedName name="CountLY1Womenswearx" hidden="1">#REF!</definedName>
    <definedName name="CountLYChildrenswear" localSheetId="37" hidden="1">#REF!</definedName>
    <definedName name="CountLYChildrenswear" localSheetId="23" hidden="1">#REF!</definedName>
    <definedName name="CountLYChildrenswear" localSheetId="6" hidden="1">#REF!</definedName>
    <definedName name="CountLYChildrenswear" localSheetId="11" hidden="1">#REF!</definedName>
    <definedName name="CountLYChildrenswear" hidden="1">#REF!</definedName>
    <definedName name="CountLYChildrenswearx" localSheetId="37" hidden="1">#REF!</definedName>
    <definedName name="CountLYChildrenswearx" localSheetId="23" hidden="1">#REF!</definedName>
    <definedName name="CountLYChildrenswearx" localSheetId="6" hidden="1">#REF!</definedName>
    <definedName name="CountLYChildrenswearx" localSheetId="11" hidden="1">#REF!</definedName>
    <definedName name="CountLYChildrenswearx" hidden="1">#REF!</definedName>
    <definedName name="CountLYCommunicationTech" localSheetId="37" hidden="1">#REF!</definedName>
    <definedName name="CountLYCommunicationTech" localSheetId="23" hidden="1">#REF!</definedName>
    <definedName name="CountLYCommunicationTech" localSheetId="6" hidden="1">#REF!</definedName>
    <definedName name="CountLYCommunicationTech" localSheetId="11" hidden="1">#REF!</definedName>
    <definedName name="CountLYCommunicationTech" hidden="1">#REF!</definedName>
    <definedName name="CountLYCommunicationTechx" localSheetId="37" hidden="1">#REF!</definedName>
    <definedName name="CountLYCommunicationTechx" localSheetId="23" hidden="1">#REF!</definedName>
    <definedName name="CountLYCommunicationTechx" localSheetId="6" hidden="1">#REF!</definedName>
    <definedName name="CountLYCommunicationTechx" localSheetId="11" hidden="1">#REF!</definedName>
    <definedName name="CountLYCommunicationTechx" hidden="1">#REF!</definedName>
    <definedName name="CountLYCookingDining" localSheetId="37" hidden="1">#REF!</definedName>
    <definedName name="CountLYCookingDining" localSheetId="23" hidden="1">#REF!</definedName>
    <definedName name="CountLYCookingDining" localSheetId="6" hidden="1">#REF!</definedName>
    <definedName name="CountLYCookingDining" localSheetId="11" hidden="1">#REF!</definedName>
    <definedName name="CountLYCookingDining" hidden="1">#REF!</definedName>
    <definedName name="CountLYCookingDiningx" localSheetId="37" hidden="1">#REF!</definedName>
    <definedName name="CountLYCookingDiningx" localSheetId="23" hidden="1">#REF!</definedName>
    <definedName name="CountLYCookingDiningx" localSheetId="6" hidden="1">#REF!</definedName>
    <definedName name="CountLYCookingDiningx" localSheetId="11" hidden="1">#REF!</definedName>
    <definedName name="CountLYCookingDiningx" hidden="1">#REF!</definedName>
    <definedName name="CountLYEHT" localSheetId="37" hidden="1">#REF!</definedName>
    <definedName name="CountLYEHT" localSheetId="23" hidden="1">#REF!</definedName>
    <definedName name="CountLYEHT" localSheetId="6" hidden="1">#REF!</definedName>
    <definedName name="CountLYEHT" localSheetId="11" hidden="1">#REF!</definedName>
    <definedName name="CountLYEHT" hidden="1">#REF!</definedName>
    <definedName name="CountLYElectricals" localSheetId="37" hidden="1">#REF!</definedName>
    <definedName name="CountLYElectricals" localSheetId="23" hidden="1">#REF!</definedName>
    <definedName name="CountLYElectricals" localSheetId="6" hidden="1">#REF!</definedName>
    <definedName name="CountLYElectricals" localSheetId="11" hidden="1">#REF!</definedName>
    <definedName name="CountLYElectricals" hidden="1">#REF!</definedName>
    <definedName name="CountLYElectricalsx" localSheetId="37" hidden="1">#REF!</definedName>
    <definedName name="CountLYElectricalsx" localSheetId="23" hidden="1">#REF!</definedName>
    <definedName name="CountLYElectricalsx" localSheetId="6" hidden="1">#REF!</definedName>
    <definedName name="CountLYElectricalsx" localSheetId="11" hidden="1">#REF!</definedName>
    <definedName name="CountLYElectricalsx" hidden="1">#REF!</definedName>
    <definedName name="CountLYFashion" localSheetId="37" hidden="1">#REF!</definedName>
    <definedName name="CountLYFashion" localSheetId="23" hidden="1">#REF!</definedName>
    <definedName name="CountLYFashion" localSheetId="6" hidden="1">#REF!</definedName>
    <definedName name="CountLYFashion" localSheetId="11" hidden="1">#REF!</definedName>
    <definedName name="CountLYFashion" hidden="1">#REF!</definedName>
    <definedName name="CountLYFurniture" localSheetId="37" hidden="1">#REF!</definedName>
    <definedName name="CountLYFurniture" localSheetId="23" hidden="1">#REF!</definedName>
    <definedName name="CountLYFurniture" localSheetId="6" hidden="1">#REF!</definedName>
    <definedName name="CountLYFurniture" localSheetId="11" hidden="1">#REF!</definedName>
    <definedName name="CountLYFurniture" hidden="1">#REF!</definedName>
    <definedName name="CountLYFurniturex" localSheetId="37" hidden="1">#REF!</definedName>
    <definedName name="CountLYFurniturex" localSheetId="23" hidden="1">#REF!</definedName>
    <definedName name="CountLYFurniturex" localSheetId="6" hidden="1">#REF!</definedName>
    <definedName name="CountLYFurniturex" localSheetId="11" hidden="1">#REF!</definedName>
    <definedName name="CountLYFurniturex" hidden="1">#REF!</definedName>
    <definedName name="CountLYHome" localSheetId="37" hidden="1">#REF!</definedName>
    <definedName name="CountLYHome" localSheetId="23" hidden="1">#REF!</definedName>
    <definedName name="CountLYHome" localSheetId="6" hidden="1">#REF!</definedName>
    <definedName name="CountLYHome" localSheetId="11" hidden="1">#REF!</definedName>
    <definedName name="CountLYHome" hidden="1">#REF!</definedName>
    <definedName name="CountLYHomeAccsGifts" localSheetId="37" hidden="1">#REF!</definedName>
    <definedName name="CountLYHomeAccsGifts" localSheetId="23" hidden="1">#REF!</definedName>
    <definedName name="CountLYHomeAccsGifts" localSheetId="6" hidden="1">#REF!</definedName>
    <definedName name="CountLYHomeAccsGifts" localSheetId="11" hidden="1">#REF!</definedName>
    <definedName name="CountLYHomeAccsGifts" hidden="1">#REF!</definedName>
    <definedName name="CountLYHomeAccsGiftsx" localSheetId="37" hidden="1">#REF!</definedName>
    <definedName name="CountLYHomeAccsGiftsx" localSheetId="23" hidden="1">#REF!</definedName>
    <definedName name="CountLYHomeAccsGiftsx" localSheetId="6" hidden="1">#REF!</definedName>
    <definedName name="CountLYHomeAccsGiftsx" localSheetId="11" hidden="1">#REF!</definedName>
    <definedName name="CountLYHomeAccsGiftsx" hidden="1">#REF!</definedName>
    <definedName name="CountLYMenswearSports" localSheetId="37" hidden="1">#REF!</definedName>
    <definedName name="CountLYMenswearSports" localSheetId="23" hidden="1">#REF!</definedName>
    <definedName name="CountLYMenswearSports" localSheetId="6" hidden="1">#REF!</definedName>
    <definedName name="CountLYMenswearSports" localSheetId="11" hidden="1">#REF!</definedName>
    <definedName name="CountLYMenswearSports" hidden="1">#REF!</definedName>
    <definedName name="CountLYMenswearSportsx" localSheetId="37" hidden="1">#REF!</definedName>
    <definedName name="CountLYMenswearSportsx" localSheetId="23" hidden="1">#REF!</definedName>
    <definedName name="CountLYMenswearSportsx" localSheetId="6" hidden="1">#REF!</definedName>
    <definedName name="CountLYMenswearSportsx" localSheetId="11" hidden="1">#REF!</definedName>
    <definedName name="CountLYMenswearSportsx" hidden="1">#REF!</definedName>
    <definedName name="CountLYOddments" localSheetId="37" hidden="1">#REF!</definedName>
    <definedName name="CountLYOddments" localSheetId="23" hidden="1">#REF!</definedName>
    <definedName name="CountLYOddments" localSheetId="6" hidden="1">#REF!</definedName>
    <definedName name="CountLYOddments" localSheetId="11" hidden="1">#REF!</definedName>
    <definedName name="CountLYOddments" hidden="1">#REF!</definedName>
    <definedName name="CountLYOddmentsx" localSheetId="37" hidden="1">#REF!</definedName>
    <definedName name="CountLYOddmentsx" localSheetId="23" hidden="1">#REF!</definedName>
    <definedName name="CountLYOddmentsx" localSheetId="6" hidden="1">#REF!</definedName>
    <definedName name="CountLYOddmentsx" localSheetId="11" hidden="1">#REF!</definedName>
    <definedName name="CountLYOddmentsx" hidden="1">#REF!</definedName>
    <definedName name="CountLYTextilesCarpets" localSheetId="37" hidden="1">#REF!</definedName>
    <definedName name="CountLYTextilesCarpets" localSheetId="23" hidden="1">#REF!</definedName>
    <definedName name="CountLYTextilesCarpets" localSheetId="6" hidden="1">#REF!</definedName>
    <definedName name="CountLYTextilesCarpets" localSheetId="11" hidden="1">#REF!</definedName>
    <definedName name="CountLYTextilesCarpets" hidden="1">#REF!</definedName>
    <definedName name="CountLYTextilesCarpetsx" localSheetId="37" hidden="1">#REF!</definedName>
    <definedName name="CountLYTextilesCarpetsx" localSheetId="23" hidden="1">#REF!</definedName>
    <definedName name="CountLYTextilesCarpetsx" localSheetId="6" hidden="1">#REF!</definedName>
    <definedName name="CountLYTextilesCarpetsx" localSheetId="11" hidden="1">#REF!</definedName>
    <definedName name="CountLYTextilesCarpetsx" hidden="1">#REF!</definedName>
    <definedName name="CountLYToysNurseryHaby" localSheetId="37" hidden="1">#REF!</definedName>
    <definedName name="CountLYToysNurseryHaby" localSheetId="23" hidden="1">#REF!</definedName>
    <definedName name="CountLYToysNurseryHaby" localSheetId="6" hidden="1">#REF!</definedName>
    <definedName name="CountLYToysNurseryHaby" localSheetId="11" hidden="1">#REF!</definedName>
    <definedName name="CountLYToysNurseryHaby" hidden="1">#REF!</definedName>
    <definedName name="CountLYToysNurseryHabyx" localSheetId="37" hidden="1">#REF!</definedName>
    <definedName name="CountLYToysNurseryHabyx" localSheetId="23" hidden="1">#REF!</definedName>
    <definedName name="CountLYToysNurseryHabyx" localSheetId="6" hidden="1">#REF!</definedName>
    <definedName name="CountLYToysNurseryHabyx" localSheetId="11" hidden="1">#REF!</definedName>
    <definedName name="CountLYToysNurseryHabyx" hidden="1">#REF!</definedName>
    <definedName name="CountLYWomensAccsBeauty" localSheetId="37" hidden="1">#REF!</definedName>
    <definedName name="CountLYWomensAccsBeauty" localSheetId="23" hidden="1">#REF!</definedName>
    <definedName name="CountLYWomensAccsBeauty" localSheetId="6" hidden="1">#REF!</definedName>
    <definedName name="CountLYWomensAccsBeauty" localSheetId="11" hidden="1">#REF!</definedName>
    <definedName name="CountLYWomensAccsBeauty" hidden="1">#REF!</definedName>
    <definedName name="CountLYWomensAccsBeautyx" localSheetId="37" hidden="1">#REF!</definedName>
    <definedName name="CountLYWomensAccsBeautyx" localSheetId="23" hidden="1">#REF!</definedName>
    <definedName name="CountLYWomensAccsBeautyx" localSheetId="6" hidden="1">#REF!</definedName>
    <definedName name="CountLYWomensAccsBeautyx" localSheetId="11" hidden="1">#REF!</definedName>
    <definedName name="CountLYWomensAccsBeautyx" hidden="1">#REF!</definedName>
    <definedName name="CountLYWomenswear" localSheetId="37" hidden="1">#REF!</definedName>
    <definedName name="CountLYWomenswear" localSheetId="23" hidden="1">#REF!</definedName>
    <definedName name="CountLYWomenswear" localSheetId="6" hidden="1">#REF!</definedName>
    <definedName name="CountLYWomenswear" localSheetId="11" hidden="1">#REF!</definedName>
    <definedName name="CountLYWomenswear" hidden="1">#REF!</definedName>
    <definedName name="CountLYWomenswearx" localSheetId="37" hidden="1">#REF!</definedName>
    <definedName name="CountLYWomenswearx" localSheetId="23" hidden="1">#REF!</definedName>
    <definedName name="CountLYWomenswearx" localSheetId="6" hidden="1">#REF!</definedName>
    <definedName name="CountLYWomenswearx" localSheetId="11" hidden="1">#REF!</definedName>
    <definedName name="CountLYWomenswearx" hidden="1">#REF!</definedName>
    <definedName name="COUNTRIES" localSheetId="37">#REF!</definedName>
    <definedName name="COUNTRIES" localSheetId="23">#REF!</definedName>
    <definedName name="COUNTRIES" localSheetId="6">#REF!</definedName>
    <definedName name="COUNTRIES" localSheetId="11">#REF!</definedName>
    <definedName name="COUNTRIES">#REF!</definedName>
    <definedName name="COUNTRY" localSheetId="37">#REF!</definedName>
    <definedName name="COUNTRY" localSheetId="23">#REF!</definedName>
    <definedName name="COUNTRY" localSheetId="6">#REF!</definedName>
    <definedName name="COUNTRY" localSheetId="11">#REF!</definedName>
    <definedName name="COUNTRY">#REF!</definedName>
    <definedName name="cover" localSheetId="37" hidden="1">#REF!</definedName>
    <definedName name="cover" localSheetId="23" hidden="1">#REF!</definedName>
    <definedName name="cover" localSheetId="6" hidden="1">#REF!</definedName>
    <definedName name="cover" localSheetId="11" hidden="1">#REF!</definedName>
    <definedName name="cover" hidden="1">#REF!</definedName>
    <definedName name="Cover1" localSheetId="6">#REF!</definedName>
    <definedName name="Cover1" localSheetId="11">#REF!</definedName>
    <definedName name="Cover1">#REF!</definedName>
    <definedName name="COVERING" localSheetId="37">#REF!</definedName>
    <definedName name="COVERING" localSheetId="23">#REF!</definedName>
    <definedName name="COVERING" localSheetId="6">#REF!</definedName>
    <definedName name="COVERING" localSheetId="11">#REF!</definedName>
    <definedName name="COVERING">#REF!</definedName>
    <definedName name="Coy_cel" localSheetId="6">#REF!</definedName>
    <definedName name="Coy_cel" localSheetId="11">#REF!</definedName>
    <definedName name="Coy_cel">#REF!</definedName>
    <definedName name="Coy_cell" localSheetId="6">#REF!</definedName>
    <definedName name="Coy_cell" localSheetId="11">#REF!</definedName>
    <definedName name="Coy_cell">#REF!</definedName>
    <definedName name="Coy_name" localSheetId="6">#REF!</definedName>
    <definedName name="Coy_name" localSheetId="11">#REF!</definedName>
    <definedName name="Coy_name">#REF!</definedName>
    <definedName name="Cp101.xls" localSheetId="37">#REF!</definedName>
    <definedName name="Cp101.xls" localSheetId="23">#REF!</definedName>
    <definedName name="Cp101.xls" localSheetId="6">#REF!</definedName>
    <definedName name="Cp101.xls" localSheetId="11">#REF!</definedName>
    <definedName name="Cp101.xls">#REF!</definedName>
    <definedName name="Cp102.xls" localSheetId="37">#REF!</definedName>
    <definedName name="Cp102.xls" localSheetId="23">#REF!</definedName>
    <definedName name="Cp102.xls" localSheetId="6">#REF!</definedName>
    <definedName name="Cp102.xls" localSheetId="11">#REF!</definedName>
    <definedName name="Cp102.xls">#REF!</definedName>
    <definedName name="Cplusrec" localSheetId="6">#REF!</definedName>
    <definedName name="Cplusrec" localSheetId="11">#REF!</definedName>
    <definedName name="Cplusrec">#REF!</definedName>
    <definedName name="cpy_cov_list" localSheetId="6">#REF!</definedName>
    <definedName name="cpy_cov_list" localSheetId="11">#REF!</definedName>
    <definedName name="cpy_cov_list">#REF!</definedName>
    <definedName name="cqjk.dbf" localSheetId="6">#REF!</definedName>
    <definedName name="cqjk.dbf" localSheetId="11">#REF!</definedName>
    <definedName name="cqjk.dbf">#REF!</definedName>
    <definedName name="cqtz.dbf" localSheetId="6">#REF!</definedName>
    <definedName name="cqtz.dbf" localSheetId="11">#REF!</definedName>
    <definedName name="cqtz.dbf">#REF!</definedName>
    <definedName name="CR" localSheetId="6">#REF!</definedName>
    <definedName name="CR" localSheetId="11">#REF!</definedName>
    <definedName name="CR">#REF!</definedName>
    <definedName name="crank" hidden="1">{#N/A,#N/A,FALSE,"단축1";#N/A,#N/A,FALSE,"단축2";#N/A,#N/A,FALSE,"단축3";#N/A,#N/A,FALSE,"장축";#N/A,#N/A,FALSE,"4WD"}</definedName>
    <definedName name="CRANKSHAFT" hidden="1">{#N/A,#N/A,FALSE,"단축1";#N/A,#N/A,FALSE,"단축2";#N/A,#N/A,FALSE,"단축3";#N/A,#N/A,FALSE,"장축";#N/A,#N/A,FALSE,"4WD"}</definedName>
    <definedName name="CrateEY" localSheetId="6">#REF!</definedName>
    <definedName name="CrateEY" localSheetId="11">#REF!</definedName>
    <definedName name="CrateEY">#REF!</definedName>
    <definedName name="crc" localSheetId="6">#REF!</definedName>
    <definedName name="crc" localSheetId="11">#REF!</definedName>
    <definedName name="crc">#REF!</definedName>
    <definedName name="CRCaltex" localSheetId="37">#REF!</definedName>
    <definedName name="CRCaltex" localSheetId="23">#REF!</definedName>
    <definedName name="CRCaltex" localSheetId="6">#REF!</definedName>
    <definedName name="CRCaltex" localSheetId="11">#REF!</definedName>
    <definedName name="CRCaltex">#REF!</definedName>
    <definedName name="CRCelcom" localSheetId="37">#REF!</definedName>
    <definedName name="CRCelcom" localSheetId="23">#REF!</definedName>
    <definedName name="CRCelcom" localSheetId="6">#REF!</definedName>
    <definedName name="CRCelcom" localSheetId="11">#REF!</definedName>
    <definedName name="CRCelcom">#REF!</definedName>
    <definedName name="CRDOW" localSheetId="37">#REF!</definedName>
    <definedName name="CRDOW" localSheetId="23">#REF!</definedName>
    <definedName name="CRDOW" localSheetId="6">#REF!</definedName>
    <definedName name="CRDOW" localSheetId="11">#REF!</definedName>
    <definedName name="CRDOW">#REF!</definedName>
    <definedName name="CREATESUMMARYJNLS1" localSheetId="6">#REF!</definedName>
    <definedName name="CREATESUMMARYJNLS1" localSheetId="11">#REF!</definedName>
    <definedName name="CREATESUMMARYJNLS1">#REF!</definedName>
    <definedName name="CREATESUMMARYJNLS2" localSheetId="37">#REF!</definedName>
    <definedName name="CREATESUMMARYJNLS2" localSheetId="23">#REF!</definedName>
    <definedName name="CREATESUMMARYJNLS2" localSheetId="6">#REF!</definedName>
    <definedName name="CREATESUMMARYJNLS2" localSheetId="11">#REF!</definedName>
    <definedName name="CREATESUMMARYJNLS2">#REF!</definedName>
    <definedName name="CREATESUMMARYJNLS3" localSheetId="37">#REF!</definedName>
    <definedName name="CREATESUMMARYJNLS3" localSheetId="23">#REF!</definedName>
    <definedName name="CREATESUMMARYJNLS3" localSheetId="6">#REF!</definedName>
    <definedName name="CREATESUMMARYJNLS3" localSheetId="11">#REF!</definedName>
    <definedName name="CREATESUMMARYJNLS3">#REF!</definedName>
    <definedName name="CREATESUMMARYJNLS4" localSheetId="37">#REF!</definedName>
    <definedName name="CREATESUMMARYJNLS4" localSheetId="23">#REF!</definedName>
    <definedName name="CREATESUMMARYJNLS4" localSheetId="6">#REF!</definedName>
    <definedName name="CREATESUMMARYJNLS4" localSheetId="11">#REF!</definedName>
    <definedName name="CREATESUMMARYJNLS4">#REF!</definedName>
    <definedName name="CREATESUMMARYJNLS5" localSheetId="37">#REF!</definedName>
    <definedName name="CREATESUMMARYJNLS5" localSheetId="23">#REF!</definedName>
    <definedName name="CREATESUMMARYJNLS5" localSheetId="6">#REF!</definedName>
    <definedName name="CREATESUMMARYJNLS5" localSheetId="11">#REF!</definedName>
    <definedName name="CREATESUMMARYJNLS5">#REF!</definedName>
    <definedName name="CreatorVersion" localSheetId="6">#REF!</definedName>
    <definedName name="CreatorVersion" localSheetId="11">#REF!</definedName>
    <definedName name="CreatorVersion">#REF!</definedName>
    <definedName name="credit" localSheetId="6">#REF!</definedName>
    <definedName name="credit" localSheetId="11">#REF!</definedName>
    <definedName name="credit">#REF!</definedName>
    <definedName name="CREDITGRAPH" localSheetId="6">#REF!</definedName>
    <definedName name="CREDITGRAPH" localSheetId="11">#REF!</definedName>
    <definedName name="CREDITGRAPH">#REF!</definedName>
    <definedName name="CREDITORS" localSheetId="6">#REF!</definedName>
    <definedName name="CREDITORS" localSheetId="11">#REF!</definedName>
    <definedName name="CREDITORS">#REF!</definedName>
    <definedName name="creo" localSheetId="6">#REF!</definedName>
    <definedName name="creo" localSheetId="11">#REF!</definedName>
    <definedName name="creo">#REF!</definedName>
    <definedName name="CREON" localSheetId="37">#REF!</definedName>
    <definedName name="CREON" localSheetId="23">#REF!</definedName>
    <definedName name="CREON" localSheetId="6">#REF!</definedName>
    <definedName name="CREON" localSheetId="11">#REF!</definedName>
    <definedName name="CREON">#REF!</definedName>
    <definedName name="CREpic" localSheetId="37">#REF!</definedName>
    <definedName name="CREpic" localSheetId="23">#REF!</definedName>
    <definedName name="CREpic" localSheetId="6">#REF!</definedName>
    <definedName name="CREpic" localSheetId="11">#REF!</definedName>
    <definedName name="CREpic">#REF!</definedName>
    <definedName name="CREPICOS" localSheetId="37">#REF!</definedName>
    <definedName name="CREPICOS" localSheetId="23">#REF!</definedName>
    <definedName name="CREPICOS" localSheetId="6">#REF!</definedName>
    <definedName name="CREPICOS" localSheetId="11">#REF!</definedName>
    <definedName name="CREPICOS">#REF!</definedName>
    <definedName name="CREPICSC" localSheetId="37">#REF!</definedName>
    <definedName name="CREPICSC" localSheetId="23">#REF!</definedName>
    <definedName name="CREPICSC" localSheetId="6">#REF!</definedName>
    <definedName name="CREPICSC" localSheetId="11">#REF!</definedName>
    <definedName name="CREPICSC">#REF!</definedName>
    <definedName name="CREXPORT" localSheetId="6">#REF!</definedName>
    <definedName name="CREXPORT" localSheetId="11">#REF!</definedName>
    <definedName name="CREXPORT">#REF!</definedName>
    <definedName name="CRIT" localSheetId="37">#REF!</definedName>
    <definedName name="CRIT" localSheetId="23">#REF!</definedName>
    <definedName name="CRIT" localSheetId="6">#REF!</definedName>
    <definedName name="CRIT" localSheetId="11">#REF!</definedName>
    <definedName name="CRIT">#REF!</definedName>
    <definedName name="_xlnm.Criteria" localSheetId="37">#REF!</definedName>
    <definedName name="_xlnm.Criteria" localSheetId="23">#REF!</definedName>
    <definedName name="_xlnm.Criteria" localSheetId="6">#REF!</definedName>
    <definedName name="_xlnm.Criteria" localSheetId="11">#REF!</definedName>
    <definedName name="_xlnm.Criteria">#REF!</definedName>
    <definedName name="Criteria_MI" localSheetId="37">#REF!</definedName>
    <definedName name="Criteria_MI" localSheetId="23">#REF!</definedName>
    <definedName name="Criteria_MI" localSheetId="6">#REF!</definedName>
    <definedName name="Criteria_MI" localSheetId="11">#REF!</definedName>
    <definedName name="Criteria_MI">#REF!</definedName>
    <definedName name="Criteria1" localSheetId="6">#REF!</definedName>
    <definedName name="Criteria1" localSheetId="11">#REF!</definedName>
    <definedName name="Criteria1">#REF!</definedName>
    <definedName name="CRITERIACOLUMN1" localSheetId="6">#REF!</definedName>
    <definedName name="CRITERIACOLUMN1" localSheetId="11">#REF!</definedName>
    <definedName name="CRITERIACOLUMN1">#REF!</definedName>
    <definedName name="CRITERIACOLUMN2" localSheetId="37">#REF!</definedName>
    <definedName name="CRITERIACOLUMN2" localSheetId="23">#REF!</definedName>
    <definedName name="CRITERIACOLUMN2" localSheetId="6">#REF!</definedName>
    <definedName name="CRITERIACOLUMN2" localSheetId="11">#REF!</definedName>
    <definedName name="CRITERIACOLUMN2">#REF!</definedName>
    <definedName name="CRITERIACOLUMN3" localSheetId="37">#REF!</definedName>
    <definedName name="CRITERIACOLUMN3" localSheetId="23">#REF!</definedName>
    <definedName name="CRITERIACOLUMN3" localSheetId="6">#REF!</definedName>
    <definedName name="CRITERIACOLUMN3" localSheetId="11">#REF!</definedName>
    <definedName name="CRITERIACOLUMN3">#REF!</definedName>
    <definedName name="CRITERIACOLUMN4" localSheetId="37">#REF!</definedName>
    <definedName name="CRITERIACOLUMN4" localSheetId="23">#REF!</definedName>
    <definedName name="CRITERIACOLUMN4" localSheetId="6">#REF!</definedName>
    <definedName name="CRITERIACOLUMN4" localSheetId="11">#REF!</definedName>
    <definedName name="CRITERIACOLUMN4">#REF!</definedName>
    <definedName name="CRITERIACOLUMN5" localSheetId="37">#REF!</definedName>
    <definedName name="CRITERIACOLUMN5" localSheetId="23">#REF!</definedName>
    <definedName name="CRITERIACOLUMN5" localSheetId="6">#REF!</definedName>
    <definedName name="CRITERIACOLUMN5" localSheetId="11">#REF!</definedName>
    <definedName name="CRITERIACOLUMN5">#REF!</definedName>
    <definedName name="CRITTEMP" localSheetId="37">#REF!</definedName>
    <definedName name="CRITTEMP" localSheetId="23">#REF!</definedName>
    <definedName name="CRITTEMP" localSheetId="6">#REF!</definedName>
    <definedName name="CRITTEMP" localSheetId="11">#REF!</definedName>
    <definedName name="CRITTEMP">#REF!</definedName>
    <definedName name="CRJusco" localSheetId="37">#REF!</definedName>
    <definedName name="CRJusco" localSheetId="23">#REF!</definedName>
    <definedName name="CRJusco" localSheetId="6">#REF!</definedName>
    <definedName name="CRJusco" localSheetId="11">#REF!</definedName>
    <definedName name="CRJusco">#REF!</definedName>
    <definedName name="CRK" hidden="1">{#N/A,#N/A,FALSE,"단축1";#N/A,#N/A,FALSE,"단축2";#N/A,#N/A,FALSE,"단축3";#N/A,#N/A,FALSE,"장축";#N/A,#N/A,FALSE,"4WD"}</definedName>
    <definedName name="CRMavcap" localSheetId="37">#REF!</definedName>
    <definedName name="CRMavcap" localSheetId="23">#REF!</definedName>
    <definedName name="CRMavcap" localSheetId="6">#REF!</definedName>
    <definedName name="CRMavcap" localSheetId="11">#REF!</definedName>
    <definedName name="CRMavcap">#REF!</definedName>
    <definedName name="CROSOngoing" localSheetId="37">#REF!</definedName>
    <definedName name="CROSOngoing" localSheetId="23">#REF!</definedName>
    <definedName name="CROSOngoing" localSheetId="6">#REF!</definedName>
    <definedName name="CROSOngoing" localSheetId="11">#REF!</definedName>
    <definedName name="CROSOngoing">#REF!</definedName>
    <definedName name="CROSOthers" localSheetId="37">#REF!</definedName>
    <definedName name="CROSOthers" localSheetId="23">#REF!</definedName>
    <definedName name="CROSOthers" localSheetId="6">#REF!</definedName>
    <definedName name="CROSOthers" localSheetId="11">#REF!</definedName>
    <definedName name="CROSOthers">#REF!</definedName>
    <definedName name="CROSProjects" localSheetId="37">#REF!</definedName>
    <definedName name="CROSProjects" localSheetId="23">#REF!</definedName>
    <definedName name="CROSProjects" localSheetId="6">#REF!</definedName>
    <definedName name="CROSProjects" localSheetId="11">#REF!</definedName>
    <definedName name="CROSProjects">#REF!</definedName>
    <definedName name="CROSTransformation" localSheetId="37">#REF!</definedName>
    <definedName name="CROSTransformation" localSheetId="23">#REF!</definedName>
    <definedName name="CROSTransformation" localSheetId="6">#REF!</definedName>
    <definedName name="CROSTransformation" localSheetId="11">#REF!</definedName>
    <definedName name="CROSTransformation">#REF!</definedName>
    <definedName name="CRPetronas" localSheetId="37">#REF!</definedName>
    <definedName name="CRPetronas" localSheetId="23">#REF!</definedName>
    <definedName name="CRPetronas" localSheetId="6">#REF!</definedName>
    <definedName name="CRPetronas" localSheetId="11">#REF!</definedName>
    <definedName name="CRPetronas">#REF!</definedName>
    <definedName name="CRSCOngoing" localSheetId="37">#REF!</definedName>
    <definedName name="CRSCOngoing" localSheetId="23">#REF!</definedName>
    <definedName name="CRSCOngoing" localSheetId="6">#REF!</definedName>
    <definedName name="CRSCOngoing" localSheetId="11">#REF!</definedName>
    <definedName name="CRSCOngoing">#REF!</definedName>
    <definedName name="CRSCProjects" localSheetId="37">#REF!</definedName>
    <definedName name="CRSCProjects" localSheetId="23">#REF!</definedName>
    <definedName name="CRSCProjects" localSheetId="6">#REF!</definedName>
    <definedName name="CRSCProjects" localSheetId="11">#REF!</definedName>
    <definedName name="CRSCProjects">#REF!</definedName>
    <definedName name="CRSKF" localSheetId="37">#REF!</definedName>
    <definedName name="CRSKF" localSheetId="23">#REF!</definedName>
    <definedName name="CRSKF" localSheetId="6">#REF!</definedName>
    <definedName name="CRSKF" localSheetId="11">#REF!</definedName>
    <definedName name="CRSKF">#REF!</definedName>
    <definedName name="Crude" localSheetId="6">#REF!</definedName>
    <definedName name="Crude" localSheetId="11">#REF!</definedName>
    <definedName name="Crude">#REF!</definedName>
    <definedName name="crva" localSheetId="6">#REF!</definedName>
    <definedName name="crva" localSheetId="11">#REF!</definedName>
    <definedName name="crva">#REF!</definedName>
    <definedName name="CS" hidden="1">{#N/A,#N/A,FALSE,"BBPREP"}</definedName>
    <definedName name="csa" hidden="1">{"TXO2N2_GP",#N/A,FALSE,"MTHLYGP";"TXH2_GP",#N/A,FALSE,"MTHLYGP";"LOUIS_GP",#N/A,FALSE,"MTHLYGP";"H2_GP",#N/A,FALSE,"MTHLYGP";"O2N2_GP",#N/A,FALSE,"MTHLYGP";"PACKAGE_GP",#N/A,FALSE,"MTHLYGP";"OTHER_GP",#N/A,FALSE,"MTHLYGP"}</definedName>
    <definedName name="CSC_Master2">#N/A</definedName>
    <definedName name="csd" hidden="1">{#N/A,#N/A,FALSE,"AP-MEHK1 ";#N/A,#N/A,FALSE,"MEGBJ";#N/A,#N/A,FALSE,"MEGSH";#N/A,#N/A,FALSE,"MEGGZ "}</definedName>
    <definedName name="csDesignMode">1</definedName>
    <definedName name="CSDFEFAED" hidden="1">{#N/A,#N/A,FALSE,"단축1";#N/A,#N/A,FALSE,"단축2";#N/A,#N/A,FALSE,"단축3";#N/A,#N/A,FALSE,"장축";#N/A,#N/A,FALSE,"4WD"}</definedName>
    <definedName name="CSP" localSheetId="6">#REF!</definedName>
    <definedName name="CSP" localSheetId="11">#REF!</definedName>
    <definedName name="CSP">#REF!</definedName>
    <definedName name="csub" localSheetId="6">#REF!</definedName>
    <definedName name="csub" localSheetId="11">#REF!</definedName>
    <definedName name="csub">#REF!</definedName>
    <definedName name="csy" localSheetId="6">#REF!</definedName>
    <definedName name="csy" localSheetId="11">#REF!</definedName>
    <definedName name="csy">#REF!</definedName>
    <definedName name="ctatatat" hidden="1">{#N/A,#N/A,FALSE,"DIR-REP";#N/A,#N/A,FALSE,"AUD-REPORT";#N/A,#N/A,FALSE,"P7L&amp;BS";#N/A,#N/A,FALSE,"NOTES";#N/A,#N/A,FALSE,"FA";#N/A,#N/A,FALSE,"NOTES (2)";#N/A,#N/A,FALSE,"Schedule  IV";#N/A,#N/A,FALSE,"Schedule V"}</definedName>
    <definedName name="CTAX" localSheetId="6">#REF!</definedName>
    <definedName name="CTAX" localSheetId="11">#REF!</definedName>
    <definedName name="CTAX">#REF!</definedName>
    <definedName name="CTDINDEX" localSheetId="37">#REF!</definedName>
    <definedName name="CTDINDEX" localSheetId="23">#REF!</definedName>
    <definedName name="CTDINDEX" localSheetId="6">#REF!</definedName>
    <definedName name="CTDINDEX" localSheetId="11">#REF!</definedName>
    <definedName name="CTDINDEX">#REF!</definedName>
    <definedName name="ctf" hidden="1">{#N/A,#N/A,FALSE,"TB";#N/A,#N/A,FALSE,"DR";#N/A,#N/A,FALSE,"AR";#N/A,#N/A,FALSE,"PL";#N/A,#N/A,FALSE,"BS";#N/A,#N/A,FALSE,"NOTES";#N/A,#N/A,FALSE,"NOTES (2)";#N/A,#N/A,FALSE,"NOTES (3)";#N/A,#N/A,FALSE,"DPL";#N/A,#N/A,FALSE,"TAXC.INDEX";#N/A,#N/A,FALSE,"Schedule I";#N/A,#N/A,FALSE,"Adjustments"}</definedName>
    <definedName name="ctgtt" hidden="1">{#N/A,#N/A,TRUE,"COVER";#N/A,#N/A,TRUE,"DIR";#N/A,#N/A,TRUE,"AUDIT"}</definedName>
    <definedName name="ctlllo" hidden="1">{#N/A,#N/A,FALSE,"TB";#N/A,#N/A,FALSE,"DR";#N/A,#N/A,FALSE,"AR";#N/A,#N/A,FALSE,"PL";#N/A,#N/A,FALSE,"BS";#N/A,#N/A,FALSE,"NOTES";#N/A,#N/A,FALSE,"NOTES (2)";#N/A,#N/A,FALSE,"NOTES (3)";#N/A,#N/A,FALSE,"DPL";#N/A,#N/A,FALSE,"TAXC.INDEX";#N/A,#N/A,FALSE,"Schedule I";#N/A,#N/A,FALSE,"Adjustments"}</definedName>
    <definedName name="CTTotals" localSheetId="6">#REF!</definedName>
    <definedName name="CTTotals" localSheetId="11">#REF!</definedName>
    <definedName name="CTTotals">#REF!</definedName>
    <definedName name="cu102.ShareScalingFactor" hidden="1">1000000</definedName>
    <definedName name="cu103.EmployeeScalingFactor" hidden="1">1000</definedName>
    <definedName name="cu107.EPSSymbol" hidden="1">"CHF"</definedName>
    <definedName name="cu71.ScalingFactor" hidden="1">1000000</definedName>
    <definedName name="CUM" localSheetId="6">#REF!</definedName>
    <definedName name="CUM" localSheetId="11">#REF!</definedName>
    <definedName name="CUM">#REF!</definedName>
    <definedName name="CUMENE" localSheetId="6">#REF!</definedName>
    <definedName name="CUMENE" localSheetId="11">#REF!</definedName>
    <definedName name="CUMENE">#REF!</definedName>
    <definedName name="CUMENT" localSheetId="6">#REF!</definedName>
    <definedName name="CUMENT" localSheetId="11">#REF!</definedName>
    <definedName name="CUMENT">#REF!</definedName>
    <definedName name="CUR" localSheetId="6">#REF!</definedName>
    <definedName name="CUR" localSheetId="11">#REF!</definedName>
    <definedName name="CUR">#REF!</definedName>
    <definedName name="CUR_ACT" localSheetId="6">#REF!</definedName>
    <definedName name="CUR_ACT" localSheetId="11">#REF!</definedName>
    <definedName name="CUR_ACT">#REF!</definedName>
    <definedName name="CUR_BUD" localSheetId="6">#REF!</definedName>
    <definedName name="CUR_BUD" localSheetId="11">#REF!</definedName>
    <definedName name="CUR_BUD">#REF!</definedName>
    <definedName name="cur_code" localSheetId="37">#REF!</definedName>
    <definedName name="cur_code" localSheetId="23">#REF!</definedName>
    <definedName name="cur_code" localSheetId="6">#REF!</definedName>
    <definedName name="cur_code" localSheetId="11">#REF!</definedName>
    <definedName name="cur_code">#REF!</definedName>
    <definedName name="CUR_LYR" localSheetId="6">#REF!</definedName>
    <definedName name="CUR_LYR" localSheetId="11">#REF!</definedName>
    <definedName name="CUR_LYR">#REF!</definedName>
    <definedName name="cur_unit" localSheetId="37">#REF!</definedName>
    <definedName name="cur_unit" localSheetId="23">#REF!</definedName>
    <definedName name="cur_unit" localSheetId="6">#REF!</definedName>
    <definedName name="cur_unit" localSheetId="11">#REF!</definedName>
    <definedName name="cur_unit">#REF!</definedName>
    <definedName name="CURR_DESCRIP" localSheetId="6">#REF!</definedName>
    <definedName name="CURR_DESCRIP" localSheetId="11">#REF!</definedName>
    <definedName name="CURR_DESCRIP">#REF!</definedName>
    <definedName name="CURR_RR" localSheetId="6">#REF!</definedName>
    <definedName name="CURR_RR" localSheetId="11">#REF!</definedName>
    <definedName name="CURR_RR">#REF!</definedName>
    <definedName name="Currency" localSheetId="37">#REF!</definedName>
    <definedName name="Currency" localSheetId="23">#REF!</definedName>
    <definedName name="Currency" localSheetId="6">#REF!</definedName>
    <definedName name="Currency" localSheetId="11">#REF!</definedName>
    <definedName name="Currency">#REF!</definedName>
    <definedName name="Currency_1" localSheetId="37">#REF!</definedName>
    <definedName name="Currency_1" localSheetId="23">#REF!</definedName>
    <definedName name="Currency_1" localSheetId="6">#REF!</definedName>
    <definedName name="Currency_1" localSheetId="11">#REF!</definedName>
    <definedName name="Currency_1">#REF!</definedName>
    <definedName name="CURRENCY_CODE" localSheetId="6">#REF!</definedName>
    <definedName name="CURRENCY_CODE" localSheetId="11">#REF!</definedName>
    <definedName name="CURRENCY_CODE">#REF!</definedName>
    <definedName name="CURRENCY_CODE1" localSheetId="6">#REF!</definedName>
    <definedName name="CURRENCY_CODE1" localSheetId="11">#REF!</definedName>
    <definedName name="CURRENCY_CODE1">#REF!</definedName>
    <definedName name="CURRENCY2" localSheetId="6">#REF!</definedName>
    <definedName name="CURRENCY2" localSheetId="11">#REF!</definedName>
    <definedName name="CURRENCY2">#REF!</definedName>
    <definedName name="CurrencyComps" localSheetId="6">#REF!</definedName>
    <definedName name="CurrencyComps" localSheetId="11">#REF!</definedName>
    <definedName name="CurrencyComps">#REF!</definedName>
    <definedName name="CurrencyUnit" localSheetId="37">#REF!</definedName>
    <definedName name="CurrencyUnit" localSheetId="23">#REF!</definedName>
    <definedName name="CurrencyUnit" localSheetId="6">#REF!</definedName>
    <definedName name="CurrencyUnit" localSheetId="11">#REF!</definedName>
    <definedName name="CurrencyUnit">#REF!</definedName>
    <definedName name="Current" localSheetId="37">#REF!</definedName>
    <definedName name="Current" localSheetId="23">#REF!</definedName>
    <definedName name="Current" localSheetId="6">#REF!</definedName>
    <definedName name="Current" localSheetId="11">#REF!</definedName>
    <definedName name="Current">#REF!</definedName>
    <definedName name="current_asset" localSheetId="37">#REF!</definedName>
    <definedName name="current_asset" localSheetId="23">#REF!</definedName>
    <definedName name="current_asset" localSheetId="6">#REF!</definedName>
    <definedName name="current_asset" localSheetId="11">#REF!</definedName>
    <definedName name="current_asset">#REF!</definedName>
    <definedName name="Current_Assets" localSheetId="37">#REF!</definedName>
    <definedName name="Current_Assets" localSheetId="23">#REF!</definedName>
    <definedName name="Current_Assets" localSheetId="6">#REF!</definedName>
    <definedName name="Current_Assets" localSheetId="11">#REF!</definedName>
    <definedName name="Current_Assets">#REF!</definedName>
    <definedName name="current_earnings_footnote" localSheetId="6">#REF!</definedName>
    <definedName name="current_earnings_footnote" localSheetId="11">#REF!</definedName>
    <definedName name="current_earnings_footnote">#REF!</definedName>
    <definedName name="Current_Liabilities" localSheetId="37">#REF!</definedName>
    <definedName name="Current_Liabilities" localSheetId="23">#REF!</definedName>
    <definedName name="Current_Liabilities" localSheetId="6">#REF!</definedName>
    <definedName name="Current_Liabilities" localSheetId="11">#REF!</definedName>
    <definedName name="Current_Liabilities">#REF!</definedName>
    <definedName name="current_ya">2001</definedName>
    <definedName name="current_year" localSheetId="37">#REF!</definedName>
    <definedName name="current_year" localSheetId="23">#REF!</definedName>
    <definedName name="current_year" localSheetId="6">#REF!</definedName>
    <definedName name="current_year" localSheetId="11">#REF!</definedName>
    <definedName name="current_year">#REF!</definedName>
    <definedName name="Current_Year_Known_and_Likely_Misstatements" localSheetId="37">#REF!</definedName>
    <definedName name="Current_Year_Known_and_Likely_Misstatements" localSheetId="23">#REF!</definedName>
    <definedName name="Current_Year_Known_and_Likely_Misstatements" localSheetId="6">#REF!</definedName>
    <definedName name="Current_Year_Known_and_Likely_Misstatements" localSheetId="11">#REF!</definedName>
    <definedName name="Current_Year_Known_and_Likely_Misstatements">#REF!</definedName>
    <definedName name="CurrentBusDate" localSheetId="37">#REF!</definedName>
    <definedName name="CurrentBusDate" localSheetId="23">#REF!</definedName>
    <definedName name="CurrentBusDate" localSheetId="6">#REF!</definedName>
    <definedName name="CurrentBusDate" localSheetId="11">#REF!</definedName>
    <definedName name="CurrentBusDate">#REF!</definedName>
    <definedName name="CurrentColumnIndex" localSheetId="6">#REF!</definedName>
    <definedName name="CurrentColumnIndex" localSheetId="11">#REF!</definedName>
    <definedName name="CurrentColumnIndex">#REF!</definedName>
    <definedName name="CurrentColumnRowIndex" localSheetId="6">#REF!</definedName>
    <definedName name="CurrentColumnRowIndex" localSheetId="11">#REF!</definedName>
    <definedName name="CurrentColumnRowIndex">#REF!</definedName>
    <definedName name="CURRENTMONTH" localSheetId="37">#REF!</definedName>
    <definedName name="CURRENTMONTH" localSheetId="23">#REF!</definedName>
    <definedName name="CURRENTMONTH" localSheetId="6">#REF!</definedName>
    <definedName name="CURRENTMONTH" localSheetId="11">#REF!</definedName>
    <definedName name="CURRENTMONTH">#REF!</definedName>
    <definedName name="CurrentOrg" localSheetId="37">#REF!</definedName>
    <definedName name="CurrentOrg" localSheetId="23">#REF!</definedName>
    <definedName name="CurrentOrg" localSheetId="6">#REF!</definedName>
    <definedName name="CurrentOrg" localSheetId="11">#REF!</definedName>
    <definedName name="CurrentOrg">#REF!</definedName>
    <definedName name="CurrentRowLineItemIndex" localSheetId="6">#REF!</definedName>
    <definedName name="CurrentRowLineItemIndex" localSheetId="11">#REF!</definedName>
    <definedName name="CurrentRowLineItemIndex">#REF!</definedName>
    <definedName name="CurrentYear_End" localSheetId="37">#REF!</definedName>
    <definedName name="CurrentYear_End" localSheetId="23">#REF!</definedName>
    <definedName name="CurrentYear_End" localSheetId="6">#REF!</definedName>
    <definedName name="CurrentYear_End" localSheetId="11">#REF!</definedName>
    <definedName name="CurrentYear_End">#REF!</definedName>
    <definedName name="CurrGift" localSheetId="6">#REF!</definedName>
    <definedName name="CurrGift" localSheetId="11">#REF!</definedName>
    <definedName name="CurrGift">#REF!</definedName>
    <definedName name="cursource" hidden="1">"SQLServer"</definedName>
    <definedName name="Custinfo" localSheetId="6">#REF!</definedName>
    <definedName name="Custinfo" localSheetId="11">#REF!</definedName>
    <definedName name="Custinfo">#REF!</definedName>
    <definedName name="CustomChart">#N/A</definedName>
    <definedName name="CUSTOMER" localSheetId="37">#REF!</definedName>
    <definedName name="CUSTOMER" localSheetId="23">#REF!</definedName>
    <definedName name="CUSTOMER" localSheetId="6">#REF!</definedName>
    <definedName name="CUSTOMER" localSheetId="11">#REF!</definedName>
    <definedName name="CUSTOMER">#REF!</definedName>
    <definedName name="customers" localSheetId="6">#REF!</definedName>
    <definedName name="customers" localSheetId="11">#REF!</definedName>
    <definedName name="customers">#REF!</definedName>
    <definedName name="cutoff" localSheetId="37" hidden="1">#REF!</definedName>
    <definedName name="cutoff" localSheetId="23" hidden="1">#REF!</definedName>
    <definedName name="cutoff" localSheetId="6" hidden="1">#REF!</definedName>
    <definedName name="cutoff" localSheetId="11" hidden="1">#REF!</definedName>
    <definedName name="cutoff" hidden="1">#REF!</definedName>
    <definedName name="cv" hidden="1">{#N/A,#N/A,FALSE,"TB";#N/A,#N/A,FALSE,"DR";#N/A,#N/A,FALSE,"AR";#N/A,#N/A,FALSE,"BS";#N/A,#N/A,FALSE,"PL";#N/A,#N/A,FALSE,"NOTES";#N/A,#N/A,FALSE,"NOTES (2)";#N/A,#N/A,FALSE,"NOTES (3)";#N/A,#N/A,FALSE,"DPL";#N/A,#N/A,FALSE,"DPL"}</definedName>
    <definedName name="cvb" hidden="1">{"'毛利比较'!$A$4:$P$26"}</definedName>
    <definedName name="cvbn" hidden="1">{"vol data",#N/A,FALSE,"Datasheet";"vol graph",#N/A,FALSE,"Volume";"price data",#N/A,FALSE,"Datasheet";"price graph",#N/A,FALSE,"Price";"dp data",#N/A,FALSE,"Datasheet";"dp graph",#N/A,FALSE,"DirectProfit"}</definedName>
    <definedName name="cvc" hidden="1">{#N/A,#N/A,FALSE,"KA CH  (2)"}</definedName>
    <definedName name="cvcv" hidden="1">{"AS REP",#N/A,FALSE,"EEFSNAP2";"PROP",#N/A,FALSE,"EEFSNAP2";"RISKS",#N/A,FALSE,"EEFSNAP2";"VIEW ALL",#N/A,FALSE,"EEFSNAP2"}</definedName>
    <definedName name="cvcvcvcv" hidden="1">{#N/A,#N/A,FALSE,"Hip.Bas";#N/A,#N/A,FALSE,"ventas";#N/A,#N/A,FALSE,"ingre-Año";#N/A,#N/A,FALSE,"ventas-Año";#N/A,#N/A,FALSE,"Costepro";#N/A,#N/A,FALSE,"inversion";#N/A,#N/A,FALSE,"personal";#N/A,#N/A,FALSE,"Gastos-V";#N/A,#N/A,FALSE,"Circulante";#N/A,#N/A,FALSE,"CONSOLI";#N/A,#N/A,FALSE,"Es-Fin";#N/A,#N/A,FALSE,"Margen-P"}</definedName>
    <definedName name="cvnbv" hidden="1">{#N/A,#N/A,FALSE,"Kapa-Grafik gesamt";#N/A,#N/A,FALSE,"Kapa-Grafik DRS";#N/A,#N/A,FALSE,"Kapa-Grafik CSE"}</definedName>
    <definedName name="cvssdfgs" hidden="1">{#N/A,#N/A,FALSE,"TB";#N/A,#N/A,FALSE,"AR";#N/A,#N/A,FALSE,"BS";#N/A,#N/A,FALSE,"PL";#N/A,#N/A,FALSE,"NOTES";#N/A,#N/A,FALSE,"NOTES (2)";#N/A,#N/A,FALSE,"NOTES (3)";#N/A,#N/A,FALSE,"TAXC.INDEX";#N/A,#N/A,FALSE,"Schedule I";#N/A,#N/A,FALSE,"DPL";#N/A,#N/A,FALSE,"Schedule IV";#N/A,#N/A,FALSE,"Adjustments"}</definedName>
    <definedName name="cvxbdfr" hidden="1">{#N/A,#N/A,FALSE,"Kapa-Grafik gesamt";#N/A,#N/A,FALSE,"Kapa-Grafik DRS";#N/A,#N/A,FALSE,"Kapa-Grafik CSE"}</definedName>
    <definedName name="cw" hidden="1">{"'毛利比较'!$A$4:$P$26"}</definedName>
    <definedName name="CWADR" localSheetId="6">#REF!</definedName>
    <definedName name="CWADR" localSheetId="11">#REF!</definedName>
    <definedName name="CWADR">#REF!</definedName>
    <definedName name="cwcffr" localSheetId="6">#REF!</definedName>
    <definedName name="cwcffr" localSheetId="11">#REF!</definedName>
    <definedName name="cwcffr">#REF!</definedName>
    <definedName name="cwfy.dbf" localSheetId="6">#REF!</definedName>
    <definedName name="cwfy.dbf" localSheetId="11">#REF!</definedName>
    <definedName name="cwfy.dbf">#REF!</definedName>
    <definedName name="cwsdfcv" localSheetId="6" hidden="1">#REF!</definedName>
    <definedName name="cwsdfcv" localSheetId="11" hidden="1">#REF!</definedName>
    <definedName name="cwsdfcv" hidden="1">#REF!</definedName>
    <definedName name="Cwvu.Bilancio." localSheetId="37" hidden="1">#REF!,#REF!,#REF!,#REF!,#REF!,#REF!,#REF!,#REF!,#REF!,#REF!,#REF!,#REF!,#REF!,#REF!,#REF!,#REF!,#REF!,#REF!,#REF!,#REF!,#REF!,#REF!,#REF!,#REF!,#REF!,#REF!,#REF!,#REF!,#REF!</definedName>
    <definedName name="Cwvu.Bilancio." localSheetId="23" hidden="1">#REF!,#REF!,#REF!,#REF!,#REF!,#REF!,#REF!,#REF!,#REF!,#REF!,#REF!,#REF!,#REF!,#REF!,#REF!,#REF!,#REF!,#REF!,#REF!,#REF!,#REF!,#REF!,#REF!,#REF!,#REF!,#REF!,#REF!,#REF!,#REF!</definedName>
    <definedName name="Cwvu.Bilancio." localSheetId="6" hidden="1">#REF!,#REF!,#REF!,#REF!,#REF!,#REF!,#REF!,#REF!,#REF!,#REF!,#REF!,#REF!,#REF!,#REF!,#REF!,#REF!,#REF!,#REF!,#REF!,#REF!,#REF!,#REF!,#REF!,#REF!,#REF!,#REF!,#REF!,#REF!,#REF!</definedName>
    <definedName name="Cwvu.Bilancio." localSheetId="11" hidden="1">#REF!,#REF!,#REF!,#REF!,#REF!,#REF!,#REF!,#REF!,#REF!,#REF!,#REF!,#REF!,#REF!,#REF!,#REF!,#REF!,#REF!,#REF!,#REF!,#REF!,#REF!,#REF!,#REF!,#REF!,#REF!,#REF!,#REF!,#REF!,#REF!</definedName>
    <definedName name="Cwvu.Bilancio." hidden="1">#REF!,#REF!,#REF!,#REF!,#REF!,#REF!,#REF!,#REF!,#REF!,#REF!,#REF!,#REF!,#REF!,#REF!,#REF!,#REF!,#REF!,#REF!,#REF!,#REF!,#REF!,#REF!,#REF!,#REF!,#REF!,#REF!,#REF!,#REF!,#REF!</definedName>
    <definedName name="Cwvu.Page1." localSheetId="37" hidden="1">#REF!,#REF!,#REF!,#REF!,#REF!,#REF!,#REF!,#REF!,#REF!</definedName>
    <definedName name="Cwvu.Page1." localSheetId="23" hidden="1">#REF!,#REF!,#REF!,#REF!,#REF!,#REF!,#REF!,#REF!,#REF!</definedName>
    <definedName name="Cwvu.Page1." localSheetId="6" hidden="1">#REF!,#REF!,#REF!,#REF!,#REF!,#REF!,#REF!,#REF!,#REF!</definedName>
    <definedName name="Cwvu.Page1." localSheetId="11" hidden="1">#REF!,#REF!,#REF!,#REF!,#REF!,#REF!,#REF!,#REF!,#REF!</definedName>
    <definedName name="Cwvu.Page1." hidden="1">#REF!,#REF!,#REF!,#REF!,#REF!,#REF!,#REF!,#REF!,#REF!</definedName>
    <definedName name="Cwvu.Page2." localSheetId="37" hidden="1">#REF!,#REF!,#REF!,#REF!,#REF!,#REF!,#REF!,#REF!,#REF!</definedName>
    <definedName name="Cwvu.Page2." localSheetId="23" hidden="1">#REF!,#REF!,#REF!,#REF!,#REF!,#REF!,#REF!,#REF!,#REF!</definedName>
    <definedName name="Cwvu.Page2." localSheetId="6" hidden="1">#REF!,#REF!,#REF!,#REF!,#REF!,#REF!,#REF!,#REF!,#REF!</definedName>
    <definedName name="Cwvu.Page2." localSheetId="11" hidden="1">#REF!,#REF!,#REF!,#REF!,#REF!,#REF!,#REF!,#REF!,#REF!</definedName>
    <definedName name="Cwvu.Page2." hidden="1">#REF!,#REF!,#REF!,#REF!,#REF!,#REF!,#REF!,#REF!,#REF!</definedName>
    <definedName name="Cwvu.Page3." localSheetId="37" hidden="1">#REF!,#REF!,#REF!,#REF!,#REF!,#REF!,#REF!,#REF!,#REF!</definedName>
    <definedName name="Cwvu.Page3." localSheetId="23" hidden="1">#REF!,#REF!,#REF!,#REF!,#REF!,#REF!,#REF!,#REF!,#REF!</definedName>
    <definedName name="Cwvu.Page3." localSheetId="6" hidden="1">#REF!,#REF!,#REF!,#REF!,#REF!,#REF!,#REF!,#REF!,#REF!</definedName>
    <definedName name="Cwvu.Page3." localSheetId="11" hidden="1">#REF!,#REF!,#REF!,#REF!,#REF!,#REF!,#REF!,#REF!,#REF!</definedName>
    <definedName name="Cwvu.Page3." hidden="1">#REF!,#REF!,#REF!,#REF!,#REF!,#REF!,#REF!,#REF!,#REF!</definedName>
    <definedName name="Cwvu.Page4." localSheetId="37" hidden="1">#REF!,#REF!,#REF!,#REF!,#REF!,#REF!,#REF!,#REF!,#REF!</definedName>
    <definedName name="Cwvu.Page4." localSheetId="23" hidden="1">#REF!,#REF!,#REF!,#REF!,#REF!,#REF!,#REF!,#REF!,#REF!</definedName>
    <definedName name="Cwvu.Page4." localSheetId="6" hidden="1">#REF!,#REF!,#REF!,#REF!,#REF!,#REF!,#REF!,#REF!,#REF!</definedName>
    <definedName name="Cwvu.Page4." localSheetId="11" hidden="1">#REF!,#REF!,#REF!,#REF!,#REF!,#REF!,#REF!,#REF!,#REF!</definedName>
    <definedName name="Cwvu.Page4." hidden="1">#REF!,#REF!,#REF!,#REF!,#REF!,#REF!,#REF!,#REF!,#REF!</definedName>
    <definedName name="Cwvu.Saisie." localSheetId="37" hidden="1">#REF!</definedName>
    <definedName name="Cwvu.Saisie." localSheetId="23" hidden="1">#REF!</definedName>
    <definedName name="Cwvu.Saisie." localSheetId="6" hidden="1">#REF!</definedName>
    <definedName name="Cwvu.Saisie." localSheetId="11" hidden="1">#REF!</definedName>
    <definedName name="Cwvu.Saisie." hidden="1">#REF!</definedName>
    <definedName name="Cx" hidden="1">{#N/A,#N/A,FALSE,"FE_CSE"}</definedName>
    <definedName name="cxftae" hidden="1">{#N/A,#N/A,FALSE,"TB";#N/A,#N/A,FALSE,"AR";#N/A,#N/A,FALSE,"BS";#N/A,#N/A,FALSE,"PL";#N/A,#N/A,FALSE,"NOTES";#N/A,#N/A,FALSE,"NOTES (2)";#N/A,#N/A,FALSE,"NOTES (3)";#N/A,#N/A,FALSE,"TAXC.INDEX";#N/A,#N/A,FALSE,"Schedule I";#N/A,#N/A,FALSE,"DPL";#N/A,#N/A,FALSE,"Schedule IV";#N/A,#N/A,FALSE,"Adjustments"}</definedName>
    <definedName name="cxv"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cxvsd"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cxz" hidden="1">{"'毛利比较'!$A$4:$P$26"}</definedName>
    <definedName name="cxzdsa" localSheetId="6" hidden="1">#REF!</definedName>
    <definedName name="cxzdsa" localSheetId="11" hidden="1">#REF!</definedName>
    <definedName name="cxzdsa" hidden="1">#REF!</definedName>
    <definedName name="CY_all_Assets" localSheetId="37">#REF!</definedName>
    <definedName name="CY_all_Assets" localSheetId="23">#REF!</definedName>
    <definedName name="CY_all_Assets" localSheetId="6">#REF!</definedName>
    <definedName name="CY_all_Assets" localSheetId="11">#REF!</definedName>
    <definedName name="CY_all_Assets">#REF!</definedName>
    <definedName name="CY_all_Equity" localSheetId="37">#REF!</definedName>
    <definedName name="CY_all_Equity" localSheetId="23">#REF!</definedName>
    <definedName name="CY_all_Equity" localSheetId="6">#REF!</definedName>
    <definedName name="CY_all_Equity" localSheetId="11">#REF!</definedName>
    <definedName name="CY_all_Equity">#REF!</definedName>
    <definedName name="CY_all_Income" localSheetId="37">#REF!</definedName>
    <definedName name="CY_all_Income" localSheetId="23">#REF!</definedName>
    <definedName name="CY_all_Income" localSheetId="6">#REF!</definedName>
    <definedName name="CY_all_Income" localSheetId="11">#REF!</definedName>
    <definedName name="CY_all_Income">#REF!</definedName>
    <definedName name="CY_all_Liabs" localSheetId="37">#REF!</definedName>
    <definedName name="CY_all_Liabs" localSheetId="23">#REF!</definedName>
    <definedName name="CY_all_Liabs" localSheetId="6">#REF!</definedName>
    <definedName name="CY_all_Liabs" localSheetId="11">#REF!</definedName>
    <definedName name="CY_all_Liabs">#REF!</definedName>
    <definedName name="CY_all_RetEarn_bf" localSheetId="37">#REF!</definedName>
    <definedName name="CY_all_RetEarn_bf" localSheetId="23">#REF!</definedName>
    <definedName name="CY_all_RetEarn_bf" localSheetId="6">#REF!</definedName>
    <definedName name="CY_all_RetEarn_bf" localSheetId="11">#REF!</definedName>
    <definedName name="CY_all_RetEarn_bf">#REF!</definedName>
    <definedName name="CY_CURRENT_LIABILITIES" localSheetId="6">#REF!</definedName>
    <definedName name="CY_CURRENT_LIABILITIES" localSheetId="11">#REF!</definedName>
    <definedName name="CY_CURRENT_LIABILITIES">#REF!</definedName>
    <definedName name="CY_EQUITY" localSheetId="6">#REF!</definedName>
    <definedName name="CY_EQUITY" localSheetId="11">#REF!</definedName>
    <definedName name="CY_EQUITY">#REF!</definedName>
    <definedName name="CY_knw_Assets" localSheetId="37">#REF!</definedName>
    <definedName name="CY_knw_Assets" localSheetId="23">#REF!</definedName>
    <definedName name="CY_knw_Assets" localSheetId="6">#REF!</definedName>
    <definedName name="CY_knw_Assets" localSheetId="11">#REF!</definedName>
    <definedName name="CY_knw_Assets">#REF!</definedName>
    <definedName name="CY_knw_Equity" localSheetId="37">#REF!</definedName>
    <definedName name="CY_knw_Equity" localSheetId="23">#REF!</definedName>
    <definedName name="CY_knw_Equity" localSheetId="6">#REF!</definedName>
    <definedName name="CY_knw_Equity" localSheetId="11">#REF!</definedName>
    <definedName name="CY_knw_Equity">#REF!</definedName>
    <definedName name="CY_knw_Income" localSheetId="37">#REF!</definedName>
    <definedName name="CY_knw_Income" localSheetId="23">#REF!</definedName>
    <definedName name="CY_knw_Income" localSheetId="6">#REF!</definedName>
    <definedName name="CY_knw_Income" localSheetId="11">#REF!</definedName>
    <definedName name="CY_knw_Income">#REF!</definedName>
    <definedName name="CY_knw_Liabs" localSheetId="37">#REF!</definedName>
    <definedName name="CY_knw_Liabs" localSheetId="23">#REF!</definedName>
    <definedName name="CY_knw_Liabs" localSheetId="6">#REF!</definedName>
    <definedName name="CY_knw_Liabs" localSheetId="11">#REF!</definedName>
    <definedName name="CY_knw_Liabs">#REF!</definedName>
    <definedName name="CY_knw_RetEarn_bf" localSheetId="37">#REF!</definedName>
    <definedName name="CY_knw_RetEarn_bf" localSheetId="23">#REF!</definedName>
    <definedName name="CY_knw_RetEarn_bf" localSheetId="6">#REF!</definedName>
    <definedName name="CY_knw_RetEarn_bf" localSheetId="11">#REF!</definedName>
    <definedName name="CY_knw_RetEarn_bf">#REF!</definedName>
    <definedName name="CY_LIABILITY_AND_EQUITY" localSheetId="6">#REF!</definedName>
    <definedName name="CY_LIABILITY_AND_EQUITY" localSheetId="11">#REF!</definedName>
    <definedName name="CY_LIABILITY_AND_EQUITY">#REF!</definedName>
    <definedName name="CY_lik_Assets" localSheetId="37">#REF!</definedName>
    <definedName name="CY_lik_Assets" localSheetId="23">#REF!</definedName>
    <definedName name="CY_lik_Assets" localSheetId="6">#REF!</definedName>
    <definedName name="CY_lik_Assets" localSheetId="11">#REF!</definedName>
    <definedName name="CY_lik_Assets">#REF!</definedName>
    <definedName name="CY_lik_Assets_ex" localSheetId="37">#REF!</definedName>
    <definedName name="CY_lik_Assets_ex" localSheetId="23">#REF!</definedName>
    <definedName name="CY_lik_Assets_ex" localSheetId="6">#REF!</definedName>
    <definedName name="CY_lik_Assets_ex" localSheetId="11">#REF!</definedName>
    <definedName name="CY_lik_Assets_ex">#REF!</definedName>
    <definedName name="CY_lik_Assets_ext" localSheetId="37">#REF!</definedName>
    <definedName name="CY_lik_Assets_ext" localSheetId="23">#REF!</definedName>
    <definedName name="CY_lik_Assets_ext" localSheetId="6">#REF!</definedName>
    <definedName name="CY_lik_Assets_ext" localSheetId="11">#REF!</definedName>
    <definedName name="CY_lik_Assets_ext">#REF!</definedName>
    <definedName name="CY_lik_Equity" localSheetId="37">#REF!</definedName>
    <definedName name="CY_lik_Equity" localSheetId="23">#REF!</definedName>
    <definedName name="CY_lik_Equity" localSheetId="6">#REF!</definedName>
    <definedName name="CY_lik_Equity" localSheetId="11">#REF!</definedName>
    <definedName name="CY_lik_Equity">#REF!</definedName>
    <definedName name="CY_lik_Equity_eX" localSheetId="37">#REF!</definedName>
    <definedName name="CY_lik_Equity_eX" localSheetId="23">#REF!</definedName>
    <definedName name="CY_lik_Equity_eX" localSheetId="6">#REF!</definedName>
    <definedName name="CY_lik_Equity_eX" localSheetId="11">#REF!</definedName>
    <definedName name="CY_lik_Equity_eX">#REF!</definedName>
    <definedName name="CY_lik_Equity_eXt" localSheetId="37">#REF!</definedName>
    <definedName name="CY_lik_Equity_eXt" localSheetId="23">#REF!</definedName>
    <definedName name="CY_lik_Equity_eXt" localSheetId="6">#REF!</definedName>
    <definedName name="CY_lik_Equity_eXt" localSheetId="11">#REF!</definedName>
    <definedName name="CY_lik_Equity_eXt">#REF!</definedName>
    <definedName name="CY_lik_Income" localSheetId="37">#REF!</definedName>
    <definedName name="CY_lik_Income" localSheetId="23">#REF!</definedName>
    <definedName name="CY_lik_Income" localSheetId="6">#REF!</definedName>
    <definedName name="CY_lik_Income" localSheetId="11">#REF!</definedName>
    <definedName name="CY_lik_Income">#REF!</definedName>
    <definedName name="CY_lik_Income_Ex" localSheetId="37">#REF!</definedName>
    <definedName name="CY_lik_Income_Ex" localSheetId="23">#REF!</definedName>
    <definedName name="CY_lik_Income_Ex" localSheetId="6">#REF!</definedName>
    <definedName name="CY_lik_Income_Ex" localSheetId="11">#REF!</definedName>
    <definedName name="CY_lik_Income_Ex">#REF!</definedName>
    <definedName name="CY_lik_Income_Ext" localSheetId="37">#REF!</definedName>
    <definedName name="CY_lik_Income_Ext" localSheetId="23">#REF!</definedName>
    <definedName name="CY_lik_Income_Ext" localSheetId="6">#REF!</definedName>
    <definedName name="CY_lik_Income_Ext" localSheetId="11">#REF!</definedName>
    <definedName name="CY_lik_Income_Ext">#REF!</definedName>
    <definedName name="CY_lik_Liabs" localSheetId="37">#REF!</definedName>
    <definedName name="CY_lik_Liabs" localSheetId="23">#REF!</definedName>
    <definedName name="CY_lik_Liabs" localSheetId="6">#REF!</definedName>
    <definedName name="CY_lik_Liabs" localSheetId="11">#REF!</definedName>
    <definedName name="CY_lik_Liabs">#REF!</definedName>
    <definedName name="CY_lik_Liabs_EX" localSheetId="37">#REF!</definedName>
    <definedName name="CY_lik_Liabs_EX" localSheetId="23">#REF!</definedName>
    <definedName name="CY_lik_Liabs_EX" localSheetId="6">#REF!</definedName>
    <definedName name="CY_lik_Liabs_EX" localSheetId="11">#REF!</definedName>
    <definedName name="CY_lik_Liabs_EX">#REF!</definedName>
    <definedName name="CY_lik_Liabs_EXt" localSheetId="37">#REF!</definedName>
    <definedName name="CY_lik_Liabs_EXt" localSheetId="23">#REF!</definedName>
    <definedName name="CY_lik_Liabs_EXt" localSheetId="6">#REF!</definedName>
    <definedName name="CY_lik_Liabs_EXt" localSheetId="11">#REF!</definedName>
    <definedName name="CY_lik_Liabs_EXt">#REF!</definedName>
    <definedName name="CY_lik_RetEarn_bf" localSheetId="37">#REF!</definedName>
    <definedName name="CY_lik_RetEarn_bf" localSheetId="23">#REF!</definedName>
    <definedName name="CY_lik_RetEarn_bf" localSheetId="6">#REF!</definedName>
    <definedName name="CY_lik_RetEarn_bf" localSheetId="11">#REF!</definedName>
    <definedName name="CY_lik_RetEarn_bf">#REF!</definedName>
    <definedName name="CY_LT_LIABILITIES" localSheetId="6">#REF!</definedName>
    <definedName name="CY_LT_LIABILITIES" localSheetId="11">#REF!</definedName>
    <definedName name="CY_LT_LIABILITIES">#REF!</definedName>
    <definedName name="CY_NetAssets" localSheetId="6">#REF!</definedName>
    <definedName name="CY_NetAssets" localSheetId="11">#REF!</definedName>
    <definedName name="CY_NetAssets">#REF!</definedName>
    <definedName name="CY_OTHER_ASSETS" localSheetId="6">#REF!</definedName>
    <definedName name="CY_OTHER_ASSETS" localSheetId="11">#REF!</definedName>
    <definedName name="CY_OTHER_ASSETS">#REF!</definedName>
    <definedName name="CY_OTHER_LIABILITIES" localSheetId="6">#REF!</definedName>
    <definedName name="CY_OTHER_LIABILITIES" localSheetId="11">#REF!</definedName>
    <definedName name="CY_OTHER_LIABILITIES">#REF!</definedName>
    <definedName name="CY_Reserves" localSheetId="6">#REF!</definedName>
    <definedName name="CY_Reserves" localSheetId="11">#REF!</definedName>
    <definedName name="CY_Reserves">#REF!</definedName>
    <definedName name="CY_TOTAL_LIABILITIES" localSheetId="6">#REF!</definedName>
    <definedName name="CY_TOTAL_LIABILITIES" localSheetId="11">#REF!</definedName>
    <definedName name="CY_TOTAL_LIABILITIES">#REF!</definedName>
    <definedName name="CY_TOTAL_LIABILITY_AND_EQUITY" localSheetId="6">#REF!</definedName>
    <definedName name="CY_TOTAL_LIABILITY_AND_EQUITY" localSheetId="11">#REF!</definedName>
    <definedName name="CY_TOTAL_LIABILITY_AND_EQUITY">#REF!</definedName>
    <definedName name="CY_tx_all_Equity" localSheetId="37">#REF!</definedName>
    <definedName name="CY_tx_all_Equity" localSheetId="23">#REF!</definedName>
    <definedName name="CY_tx_all_Equity" localSheetId="6">#REF!</definedName>
    <definedName name="CY_tx_all_Equity" localSheetId="11">#REF!</definedName>
    <definedName name="CY_tx_all_Equity">#REF!</definedName>
    <definedName name="CY_tx_all_Income" localSheetId="37">#REF!</definedName>
    <definedName name="CY_tx_all_Income" localSheetId="23">#REF!</definedName>
    <definedName name="CY_tx_all_Income" localSheetId="6">#REF!</definedName>
    <definedName name="CY_tx_all_Income" localSheetId="11">#REF!</definedName>
    <definedName name="CY_tx_all_Income">#REF!</definedName>
    <definedName name="CY_tx_all_Liabs" localSheetId="37">#REF!</definedName>
    <definedName name="CY_tx_all_Liabs" localSheetId="23">#REF!</definedName>
    <definedName name="CY_tx_all_Liabs" localSheetId="6">#REF!</definedName>
    <definedName name="CY_tx_all_Liabs" localSheetId="11">#REF!</definedName>
    <definedName name="CY_tx_all_Liabs">#REF!</definedName>
    <definedName name="CY_tx_all_RetEarn_bf" localSheetId="37">#REF!</definedName>
    <definedName name="CY_tx_all_RetEarn_bf" localSheetId="23">#REF!</definedName>
    <definedName name="CY_tx_all_RetEarn_bf" localSheetId="6">#REF!</definedName>
    <definedName name="CY_tx_all_RetEarn_bf" localSheetId="11">#REF!</definedName>
    <definedName name="CY_tx_all_RetEarn_bf">#REF!</definedName>
    <definedName name="CY_tx_knw_Equity" localSheetId="37">#REF!</definedName>
    <definedName name="CY_tx_knw_Equity" localSheetId="23">#REF!</definedName>
    <definedName name="CY_tx_knw_Equity" localSheetId="6">#REF!</definedName>
    <definedName name="CY_tx_knw_Equity" localSheetId="11">#REF!</definedName>
    <definedName name="CY_tx_knw_Equity">#REF!</definedName>
    <definedName name="CY_tx_knw_Income" localSheetId="37">#REF!</definedName>
    <definedName name="CY_tx_knw_Income" localSheetId="23">#REF!</definedName>
    <definedName name="CY_tx_knw_Income" localSheetId="6">#REF!</definedName>
    <definedName name="CY_tx_knw_Income" localSheetId="11">#REF!</definedName>
    <definedName name="CY_tx_knw_Income">#REF!</definedName>
    <definedName name="CY_tx_knw_Liabs" localSheetId="37">#REF!</definedName>
    <definedName name="CY_tx_knw_Liabs" localSheetId="23">#REF!</definedName>
    <definedName name="CY_tx_knw_Liabs" localSheetId="6">#REF!</definedName>
    <definedName name="CY_tx_knw_Liabs" localSheetId="11">#REF!</definedName>
    <definedName name="CY_tx_knw_Liabs">#REF!</definedName>
    <definedName name="CY_tx_knw_RetEarn_bf" localSheetId="37">#REF!</definedName>
    <definedName name="CY_tx_knw_RetEarn_bf" localSheetId="23">#REF!</definedName>
    <definedName name="CY_tx_knw_RetEarn_bf" localSheetId="6">#REF!</definedName>
    <definedName name="CY_tx_knw_RetEarn_bf" localSheetId="11">#REF!</definedName>
    <definedName name="CY_tx_knw_RetEarn_bf">#REF!</definedName>
    <definedName name="CY_tx_lik_Equity" localSheetId="37">#REF!</definedName>
    <definedName name="CY_tx_lik_Equity" localSheetId="23">#REF!</definedName>
    <definedName name="CY_tx_lik_Equity" localSheetId="6">#REF!</definedName>
    <definedName name="CY_tx_lik_Equity" localSheetId="11">#REF!</definedName>
    <definedName name="CY_tx_lik_Equity">#REF!</definedName>
    <definedName name="CY_tx_lik_Equity_ex" localSheetId="37">#REF!</definedName>
    <definedName name="CY_tx_lik_Equity_ex" localSheetId="23">#REF!</definedName>
    <definedName name="CY_tx_lik_Equity_ex" localSheetId="6">#REF!</definedName>
    <definedName name="CY_tx_lik_Equity_ex" localSheetId="11">#REF!</definedName>
    <definedName name="CY_tx_lik_Equity_ex">#REF!</definedName>
    <definedName name="CY_tx_lik_Equity_ext" localSheetId="37">#REF!</definedName>
    <definedName name="CY_tx_lik_Equity_ext" localSheetId="23">#REF!</definedName>
    <definedName name="CY_tx_lik_Equity_ext" localSheetId="6">#REF!</definedName>
    <definedName name="CY_tx_lik_Equity_ext" localSheetId="11">#REF!</definedName>
    <definedName name="CY_tx_lik_Equity_ext">#REF!</definedName>
    <definedName name="CY_tx_lik_Income" localSheetId="37">#REF!</definedName>
    <definedName name="CY_tx_lik_Income" localSheetId="23">#REF!</definedName>
    <definedName name="CY_tx_lik_Income" localSheetId="6">#REF!</definedName>
    <definedName name="CY_tx_lik_Income" localSheetId="11">#REF!</definedName>
    <definedName name="CY_tx_lik_Income">#REF!</definedName>
    <definedName name="CY_tx_lik_Income_ex" localSheetId="37">#REF!</definedName>
    <definedName name="CY_tx_lik_Income_ex" localSheetId="23">#REF!</definedName>
    <definedName name="CY_tx_lik_Income_ex" localSheetId="6">#REF!</definedName>
    <definedName name="CY_tx_lik_Income_ex" localSheetId="11">#REF!</definedName>
    <definedName name="CY_tx_lik_Income_ex">#REF!</definedName>
    <definedName name="CY_tx_lik_Income_ext" localSheetId="37">#REF!</definedName>
    <definedName name="CY_tx_lik_Income_ext" localSheetId="23">#REF!</definedName>
    <definedName name="CY_tx_lik_Income_ext" localSheetId="6">#REF!</definedName>
    <definedName name="CY_tx_lik_Income_ext" localSheetId="11">#REF!</definedName>
    <definedName name="CY_tx_lik_Income_ext">#REF!</definedName>
    <definedName name="CY_tx_lik_Liabs" localSheetId="37">#REF!</definedName>
    <definedName name="CY_tx_lik_Liabs" localSheetId="23">#REF!</definedName>
    <definedName name="CY_tx_lik_Liabs" localSheetId="6">#REF!</definedName>
    <definedName name="CY_tx_lik_Liabs" localSheetId="11">#REF!</definedName>
    <definedName name="CY_tx_lik_Liabs">#REF!</definedName>
    <definedName name="CY_tx_lik_Liabs_ex" localSheetId="37">#REF!</definedName>
    <definedName name="CY_tx_lik_Liabs_ex" localSheetId="23">#REF!</definedName>
    <definedName name="CY_tx_lik_Liabs_ex" localSheetId="6">#REF!</definedName>
    <definedName name="CY_tx_lik_Liabs_ex" localSheetId="11">#REF!</definedName>
    <definedName name="CY_tx_lik_Liabs_ex">#REF!</definedName>
    <definedName name="CY_tx_lik_Liabs_ext" localSheetId="37">#REF!</definedName>
    <definedName name="CY_tx_lik_Liabs_ext" localSheetId="23">#REF!</definedName>
    <definedName name="CY_tx_lik_Liabs_ext" localSheetId="6">#REF!</definedName>
    <definedName name="CY_tx_lik_Liabs_ext" localSheetId="11">#REF!</definedName>
    <definedName name="CY_tx_lik_Liabs_ext">#REF!</definedName>
    <definedName name="CY_tx_lik_RetEarn_bf" localSheetId="37">#REF!</definedName>
    <definedName name="CY_tx_lik_RetEarn_bf" localSheetId="23">#REF!</definedName>
    <definedName name="CY_tx_lik_RetEarn_bf" localSheetId="6">#REF!</definedName>
    <definedName name="CY_tx_lik_RetEarn_bf" localSheetId="11">#REF!</definedName>
    <definedName name="CY_tx_lik_RetEarn_bf">#REF!</definedName>
    <definedName name="CY_tx_lik_RetEarn_bf_ex" localSheetId="37">#REF!</definedName>
    <definedName name="CY_tx_lik_RetEarn_bf_ex" localSheetId="23">#REF!</definedName>
    <definedName name="CY_tx_lik_RetEarn_bf_ex" localSheetId="6">#REF!</definedName>
    <definedName name="CY_tx_lik_RetEarn_bf_ex" localSheetId="11">#REF!</definedName>
    <definedName name="CY_tx_lik_RetEarn_bf_ex">#REF!</definedName>
    <definedName name="CY_tx_lik_RetEarn_bf_ext" localSheetId="37">#REF!</definedName>
    <definedName name="CY_tx_lik_RetEarn_bf_ext" localSheetId="23">#REF!</definedName>
    <definedName name="CY_tx_lik_RetEarn_bf_ext" localSheetId="6">#REF!</definedName>
    <definedName name="CY_tx_lik_RetEarn_bf_ext" localSheetId="11">#REF!</definedName>
    <definedName name="CY_tx_lik_RetEarn_bf_ext">#REF!</definedName>
    <definedName name="cycle" localSheetId="6">#REF!</definedName>
    <definedName name="cycle" localSheetId="11">#REF!</definedName>
    <definedName name="cycle">#REF!</definedName>
    <definedName name="cYD" localSheetId="37">#REF!</definedName>
    <definedName name="cYD" localSheetId="23">#REF!</definedName>
    <definedName name="cYD" localSheetId="6">#REF!</definedName>
    <definedName name="cYD" localSheetId="11">#REF!</definedName>
    <definedName name="cYD">#REF!</definedName>
    <definedName name="cynthia" localSheetId="6">#REF!</definedName>
    <definedName name="cynthia" localSheetId="11">#REF!</definedName>
    <definedName name="cynthia">#REF!</definedName>
    <definedName name="cynthialixu" localSheetId="6">#REF!</definedName>
    <definedName name="cynthialixu" localSheetId="11">#REF!</definedName>
    <definedName name="cynthialixu">#REF!</definedName>
    <definedName name="cynthiaxl" localSheetId="6">#REF!</definedName>
    <definedName name="cynthiaxl" localSheetId="11">#REF!</definedName>
    <definedName name="cynthiaxl">#REF!</definedName>
    <definedName name="cynthiaxuli" localSheetId="6">#REF!</definedName>
    <definedName name="cynthiaxuli" localSheetId="11">#REF!</definedName>
    <definedName name="cynthiaxuli">#REF!</definedName>
    <definedName name="cynthioa" hidden="1">{#N/A,#N/A,FALSE,"DIR-REP";#N/A,#N/A,FALSE,"AUD-REPORT";#N/A,#N/A,FALSE,"P7L&amp;BS";#N/A,#N/A,FALSE,"NOTES";#N/A,#N/A,FALSE,"FA";#N/A,#N/A,FALSE,"NOTES (2)";#N/A,#N/A,FALSE,"Schedule  IV";#N/A,#N/A,FALSE,"Schedule V"}</definedName>
    <definedName name="CypressInvest" localSheetId="6">#REF!</definedName>
    <definedName name="CypressInvest" localSheetId="11">#REF!</definedName>
    <definedName name="CypressInvest">#REF!</definedName>
    <definedName name="cz" hidden="1">{"'毛利比较'!$A$4:$P$26"}</definedName>
    <definedName name="czf" hidden="1">{"AS REP",#N/A,FALSE,"EEFSNAP2";"PROP",#N/A,FALSE,"EEFSNAP2";"RISKS",#N/A,FALSE,"EEFSNAP2";"VIEW ALL",#N/A,FALSE,"EEFSNAP2"}</definedName>
    <definedName name="czfst" hidden="1">{#N/A,#N/A,FALSE,"WSPW Bedarf";#N/A,#N/A,FALSE,"production_plan";#N/A,#N/A,FALSE,"possible turn over"}</definedName>
    <definedName name="C产品" localSheetId="37">#REF!</definedName>
    <definedName name="C产品" localSheetId="23">#REF!</definedName>
    <definedName name="C产品" localSheetId="6">#REF!</definedName>
    <definedName name="C产品" localSheetId="11">#REF!</definedName>
    <definedName name="C产品">#REF!</definedName>
    <definedName name="C期后收款_第5页" localSheetId="37">#REF!</definedName>
    <definedName name="C期后收款_第5页" localSheetId="23">#REF!</definedName>
    <definedName name="C期后收款_第5页" localSheetId="6">#REF!</definedName>
    <definedName name="C期后收款_第5页" localSheetId="11">#REF!</definedName>
    <definedName name="C期后收款_第5页">#REF!</definedName>
    <definedName name="C期后收款_第6页" localSheetId="37">#REF!</definedName>
    <definedName name="C期后收款_第6页" localSheetId="23">#REF!</definedName>
    <definedName name="C期后收款_第6页" localSheetId="6">#REF!</definedName>
    <definedName name="C期后收款_第6页" localSheetId="11">#REF!</definedName>
    <definedName name="C期后收款_第6页">#REF!</definedName>
    <definedName name="C期后收款_第7页" localSheetId="37">#REF!</definedName>
    <definedName name="C期后收款_第7页" localSheetId="23">#REF!</definedName>
    <definedName name="C期后收款_第7页" localSheetId="6">#REF!</definedName>
    <definedName name="C期后收款_第7页" localSheetId="11">#REF!</definedName>
    <definedName name="C期后收款_第7页">#REF!</definedName>
    <definedName name="d" localSheetId="37">#REF!</definedName>
    <definedName name="d" localSheetId="23">#N/A</definedName>
    <definedName name="d" localSheetId="6">#REF!</definedName>
    <definedName name="d" localSheetId="11">#REF!</definedName>
    <definedName name="d">#N/A</definedName>
    <definedName name="D._Assumptions" localSheetId="6">#REF!</definedName>
    <definedName name="D._Assumptions" localSheetId="11">#REF!</definedName>
    <definedName name="D._Assumptions">#REF!</definedName>
    <definedName name="d.xls" hidden="1">{#N/A,#N/A,FALSE,"OffAdvance";#N/A,#N/A,FALSE,"OffExpRprt";#N/A,#N/A,FALSE,"Entertmnt";#N/A,#N/A,FALSE,"Promotion";#N/A,#N/A,FALSE,"Travelling"}</definedName>
    <definedName name="d_1" hidden="1">{"'AS,SEC'!$A$4:$J$25"}</definedName>
    <definedName name="d_2" localSheetId="6">#REF!</definedName>
    <definedName name="d_2" localSheetId="11">#REF!</definedName>
    <definedName name="d_2">#REF!</definedName>
    <definedName name="d_3" localSheetId="6">#REF!</definedName>
    <definedName name="d_3" localSheetId="11">#REF!</definedName>
    <definedName name="d_3">#REF!</definedName>
    <definedName name="d_4" localSheetId="6">#REF!</definedName>
    <definedName name="d_4" localSheetId="11">#REF!</definedName>
    <definedName name="d_4">#REF!</definedName>
    <definedName name="D_AC" localSheetId="6">#REF!</definedName>
    <definedName name="D_AC" localSheetId="11">#REF!</definedName>
    <definedName name="D_AC">#REF!</definedName>
    <definedName name="d_Ainve_adj" localSheetId="6">#REF!,#REF!,#REF!</definedName>
    <definedName name="d_Ainve_adj" localSheetId="11">#REF!,#REF!,#REF!</definedName>
    <definedName name="d_Ainve_adj">#REF!,#REF!,#REF!</definedName>
    <definedName name="D_AN" localSheetId="6">#REF!</definedName>
    <definedName name="D_AN" localSheetId="11">#REF!</definedName>
    <definedName name="D_AN">#REF!</definedName>
    <definedName name="D_AU" localSheetId="6">#REF!</definedName>
    <definedName name="D_AU" localSheetId="11">#REF!</definedName>
    <definedName name="D_AU">#REF!</definedName>
    <definedName name="D_CA" localSheetId="6">#REF!</definedName>
    <definedName name="D_CA" localSheetId="11">#REF!</definedName>
    <definedName name="D_CA">#REF!</definedName>
    <definedName name="D_CU" localSheetId="6">#REF!</definedName>
    <definedName name="D_CU" localSheetId="11">#REF!</definedName>
    <definedName name="D_CU">#REF!</definedName>
    <definedName name="d_deri_ass_adj" localSheetId="6">#REF!,#REF!,#REF!</definedName>
    <definedName name="d_deri_ass_adj" localSheetId="11">#REF!,#REF!,#REF!</definedName>
    <definedName name="d_deri_ass_adj">#REF!,#REF!,#REF!</definedName>
    <definedName name="D_DP" localSheetId="6">#REF!</definedName>
    <definedName name="D_DP" localSheetId="11">#REF!</definedName>
    <definedName name="D_DP">#REF!</definedName>
    <definedName name="D_FL" localSheetId="6">#REF!</definedName>
    <definedName name="D_FL" localSheetId="11">#REF!</definedName>
    <definedName name="D_FL">#REF!</definedName>
    <definedName name="d_Hinve_adj" localSheetId="6">#REF!,#REF!,#REF!</definedName>
    <definedName name="d_Hinve_adj" localSheetId="11">#REF!,#REF!,#REF!</definedName>
    <definedName name="d_Hinve_adj">#REF!,#REF!,#REF!</definedName>
    <definedName name="d_inve_pl_adj" localSheetId="6">#REF!,#REF!,#REF!</definedName>
    <definedName name="d_inve_pl_adj" localSheetId="11">#REF!,#REF!,#REF!</definedName>
    <definedName name="d_inve_pl_adj">#REF!,#REF!,#REF!</definedName>
    <definedName name="D_LIN">#N/A</definedName>
    <definedName name="d_oth_fin_adj" localSheetId="6">#REF!,#REF!</definedName>
    <definedName name="d_oth_fin_adj" localSheetId="11">#REF!,#REF!</definedName>
    <definedName name="d_oth_fin_adj">#REF!,#REF!</definedName>
    <definedName name="D_PE" localSheetId="6">#REF!</definedName>
    <definedName name="D_PE" localSheetId="11">#REF!</definedName>
    <definedName name="D_PE">#REF!</definedName>
    <definedName name="D_Plan_CTL" localSheetId="37" hidden="1">#REF!</definedName>
    <definedName name="D_Plan_CTL" localSheetId="23" hidden="1">#REF!</definedName>
    <definedName name="D_Plan_CTL" localSheetId="6" hidden="1">#REF!</definedName>
    <definedName name="D_Plan_CTL" localSheetId="11" hidden="1">#REF!</definedName>
    <definedName name="D_Plan_CTL" hidden="1">#REF!</definedName>
    <definedName name="D_Plan_TL" localSheetId="37" hidden="1">#REF!</definedName>
    <definedName name="D_Plan_TL" localSheetId="23" hidden="1">#REF!</definedName>
    <definedName name="D_Plan_TL" localSheetId="6" hidden="1">#REF!</definedName>
    <definedName name="D_Plan_TL" localSheetId="11" hidden="1">#REF!</definedName>
    <definedName name="D_Plan_TL" hidden="1">#REF!</definedName>
    <definedName name="D_Real_CPL" localSheetId="37" hidden="1">#REF!</definedName>
    <definedName name="D_Real_CPL" localSheetId="23" hidden="1">#REF!</definedName>
    <definedName name="D_Real_CPL" localSheetId="6" hidden="1">#REF!</definedName>
    <definedName name="D_Real_CPL" localSheetId="11" hidden="1">#REF!</definedName>
    <definedName name="D_Real_CPL" hidden="1">#REF!</definedName>
    <definedName name="D_Real_CPPL" localSheetId="37" hidden="1">#REF!</definedName>
    <definedName name="D_Real_CPPL" localSheetId="23" hidden="1">#REF!</definedName>
    <definedName name="D_Real_CPPL" localSheetId="6" hidden="1">#REF!</definedName>
    <definedName name="D_Real_CPPL" localSheetId="11" hidden="1">#REF!</definedName>
    <definedName name="D_Real_CPPL" hidden="1">#REF!</definedName>
    <definedName name="D_Real_PL" localSheetId="37" hidden="1">#REF!</definedName>
    <definedName name="D_Real_PL" localSheetId="23" hidden="1">#REF!</definedName>
    <definedName name="D_Real_PL" localSheetId="6" hidden="1">#REF!</definedName>
    <definedName name="D_Real_PL" localSheetId="11" hidden="1">#REF!</definedName>
    <definedName name="D_Real_PL" hidden="1">#REF!</definedName>
    <definedName name="D_Real_TL" localSheetId="37" hidden="1">#REF!</definedName>
    <definedName name="D_Real_TL" localSheetId="23" hidden="1">#REF!</definedName>
    <definedName name="D_Real_TL" localSheetId="6" hidden="1">#REF!</definedName>
    <definedName name="D_Real_TL" localSheetId="11" hidden="1">#REF!</definedName>
    <definedName name="D_Real_TL" hidden="1">#REF!</definedName>
    <definedName name="D_RU" localSheetId="6">#REF!</definedName>
    <definedName name="D_RU" localSheetId="11">#REF!</definedName>
    <definedName name="D_RU">#REF!</definedName>
    <definedName name="D_YAN">#N/A</definedName>
    <definedName name="D126757F_8C22_4332_AE16_6A56D0626CD4_Analysis_图表_3_ChartType" hidden="1">64</definedName>
    <definedName name="D126757F_8C22_4332_AE16_6A56D0626CD4_Analysis_图表_3_distributionSingle" hidden="1">FALSE</definedName>
    <definedName name="D126757F_8C22_4332_AE16_6A56D0626CD4_Analysis_图表_3_HorAxisGridlines" hidden="1">FALSE</definedName>
    <definedName name="D126757F_8C22_4332_AE16_6A56D0626CD4_Analysis_图表_3_VerAxisGridlines" hidden="1">FALSE</definedName>
    <definedName name="D126757F_8C22_4332_AE16_6A56D0626CD4_ECPM_analysis_图表_1_ChartType" hidden="1">2048</definedName>
    <definedName name="D126757F_8C22_4332_AE16_6A56D0626CD4_ECPM_analysis_图表_100_ChartType" hidden="1">4096</definedName>
    <definedName name="D126757F_8C22_4332_AE16_6A56D0626CD4_ECPM_analysis_图表_1166_ChartType" hidden="1">2048</definedName>
    <definedName name="D126757F_8C22_4332_AE16_6A56D0626CD4_ECPM_analysis_图表_1166_distributionSingle" hidden="1">FALSE</definedName>
    <definedName name="D126757F_8C22_4332_AE16_6A56D0626CD4_ECPM_analysis_图表_1166_HorAxisGridlines" hidden="1">TRUE</definedName>
    <definedName name="D126757F_8C22_4332_AE16_6A56D0626CD4_ECPM_analysis_图表_1166_VerAxisGridlines" hidden="1">TRUE</definedName>
    <definedName name="D126757F_8C22_4332_AE16_6A56D0626CD4_ECPM_analysis_图表_50_ChartType" hidden="1">2048</definedName>
    <definedName name="D126757F_8C22_4332_AE16_6A56D0626CD4_ECPM_analysis_图表_50_distributionSingle" hidden="1">FALSE</definedName>
    <definedName name="D126757F_8C22_4332_AE16_6A56D0626CD4_ECPM_analysis_图表_50_HorAxisGridlines" hidden="1">FALSE</definedName>
    <definedName name="D126757F_8C22_4332_AE16_6A56D0626CD4_ECPM_analysis_图表_50_VerAxisGridlines" hidden="1">FALSE</definedName>
    <definedName name="D126757F_8C22_4332_AE16_6A56D0626CD4_Sheet1_图表_3_ChartType" hidden="1">64</definedName>
    <definedName name="D126757F_8C22_4332_AE16_6A56D0626CD4_Sheet1_图表_3_distributionSingle" hidden="1">FALSE</definedName>
    <definedName name="D126757F_8C22_4332_AE16_6A56D0626CD4_Sheet1_图表_3_HorAxisGridlines" hidden="1">FALSE</definedName>
    <definedName name="D126757F_8C22_4332_AE16_6A56D0626CD4_Sheet1_图表_3_VerAxisGridlines" hidden="1">FALSE</definedName>
    <definedName name="D126757F_8C22_4332_AE16_6A56D0626CD4_Sheet1_图表_5_ChartType" hidden="1">4</definedName>
    <definedName name="D126757F_8C22_4332_AE16_6A56D0626CD4_Sheet1_图表_5_distributionSingle" hidden="1">FALSE</definedName>
    <definedName name="D126757F_8C22_4332_AE16_6A56D0626CD4_Sheet1_图表_5_HorAxisGridlines" hidden="1">FALSE</definedName>
    <definedName name="D126757F_8C22_4332_AE16_6A56D0626CD4_Sheet1_图表_5_VerAxisGridlines" hidden="1">FALSE</definedName>
    <definedName name="D126757F_8C22_4332_AE16_6A56D0626CD4_Sheet1_图表_7_ChartType" hidden="1">4</definedName>
    <definedName name="D126757F_8C22_4332_AE16_6A56D0626CD4_Sheet1_图表_7_distributionSingle" hidden="1">FALSE</definedName>
    <definedName name="D126757F_8C22_4332_AE16_6A56D0626CD4_Sheet1_图表_7_HorAxisGridlines" hidden="1">FALSE</definedName>
    <definedName name="D126757F_8C22_4332_AE16_6A56D0626CD4_Sheet1_图表_7_VerAxisGridlines" hidden="1">FALSE</definedName>
    <definedName name="D126757F_8C22_4332_AE16_6A56D0626CD4_Sheet4_图表_3_ChartType" hidden="1">2</definedName>
    <definedName name="D126757F_8C22_4332_AE16_6A56D0626CD4_Sheet4_图表_3_distributionSingle" hidden="1">FALSE</definedName>
    <definedName name="D126757F_8C22_4332_AE16_6A56D0626CD4_Sheet4_图表_3_HorAxisGridlines" hidden="1">FALSE</definedName>
    <definedName name="D126757F_8C22_4332_AE16_6A56D0626CD4_Sheet4_图表_3_VerAxisGridlines" hidden="1">FALSE</definedName>
    <definedName name="D126757F_8C22_4332_AE16_6A56D0626CD4_象限3_图表_11_ChartType" hidden="1">1</definedName>
    <definedName name="D126757F_8C22_4332_AE16_6A56D0626CD4_象限3_图表_11_distributionSingle" hidden="1">FALSE</definedName>
    <definedName name="D126757F_8C22_4332_AE16_6A56D0626CD4_象限3_图表_11_HorAxisGridlines" hidden="1">FALSE</definedName>
    <definedName name="D126757F_8C22_4332_AE16_6A56D0626CD4_象限3_图表_11_VerAxisGridlines" hidden="1">FALSE</definedName>
    <definedName name="da" localSheetId="6" hidden="1">#REF!</definedName>
    <definedName name="da" localSheetId="11" hidden="1">#REF!</definedName>
    <definedName name="da" hidden="1">#REF!</definedName>
    <definedName name="DA_1981653966100000553" localSheetId="6" hidden="1">#REF!</definedName>
    <definedName name="DA_1981653966100000553" localSheetId="11" hidden="1">#REF!</definedName>
    <definedName name="DA_1981653966100000553" hidden="1">#REF!</definedName>
    <definedName name="DA_1981653966100001224" localSheetId="6" hidden="1">#REF!</definedName>
    <definedName name="DA_1981653966100001224" localSheetId="11" hidden="1">#REF!</definedName>
    <definedName name="DA_1981653966100001224" hidden="1">#REF!</definedName>
    <definedName name="DA_1983603463700000356" localSheetId="6" hidden="1">#REF!</definedName>
    <definedName name="DA_1983603463700000356" localSheetId="11" hidden="1">#REF!</definedName>
    <definedName name="DA_1983603463700000356" hidden="1">#REF!</definedName>
    <definedName name="DA_1983603463700001345" localSheetId="6" hidden="1">#REF!</definedName>
    <definedName name="DA_1983603463700001345" localSheetId="11" hidden="1">#REF!</definedName>
    <definedName name="DA_1983603463700001345" hidden="1">#REF!</definedName>
    <definedName name="DA_1999760197100000804" localSheetId="6" hidden="1">#REF!</definedName>
    <definedName name="DA_1999760197100000804" localSheetId="11" hidden="1">#REF!</definedName>
    <definedName name="DA_1999760197100000804" hidden="1">#REF!</definedName>
    <definedName name="DA_2320675385200001368" localSheetId="6" hidden="1">#REF!</definedName>
    <definedName name="DA_2320675385200001368" localSheetId="11" hidden="1">#REF!</definedName>
    <definedName name="DA_2320675385200001368" hidden="1">#REF!</definedName>
    <definedName name="DA_2382768512100000319" localSheetId="6" hidden="1">#REF!</definedName>
    <definedName name="DA_2382768512100000319" localSheetId="11" hidden="1">#REF!</definedName>
    <definedName name="DA_2382768512100000319" hidden="1">#REF!</definedName>
    <definedName name="DA_2655765067900001995" localSheetId="6" hidden="1">#REF!</definedName>
    <definedName name="DA_2655765067900001995" localSheetId="11" hidden="1">#REF!</definedName>
    <definedName name="DA_2655765067900001995" hidden="1">#REF!</definedName>
    <definedName name="DA_2655765067900002002" localSheetId="6" hidden="1">#REF!</definedName>
    <definedName name="DA_2655765067900002002" localSheetId="11" hidden="1">#REF!</definedName>
    <definedName name="DA_2655765067900002002" hidden="1">#REF!</definedName>
    <definedName name="DA_2660910867700000310" localSheetId="6" hidden="1">#REF!</definedName>
    <definedName name="DA_2660910867700000310" localSheetId="11" hidden="1">#REF!</definedName>
    <definedName name="DA_2660910867700000310" hidden="1">#REF!</definedName>
    <definedName name="DA_2660910867700000443" localSheetId="6" hidden="1">#REF!</definedName>
    <definedName name="DA_2660910867700000443" localSheetId="11" hidden="1">#REF!</definedName>
    <definedName name="DA_2660910867700000443" hidden="1">#REF!</definedName>
    <definedName name="DA_2921672408300000890" localSheetId="6" hidden="1">#REF!</definedName>
    <definedName name="DA_2921672408300000890" localSheetId="11" hidden="1">#REF!</definedName>
    <definedName name="DA_2921672408300000890" hidden="1">#REF!</definedName>
    <definedName name="DA_3007451597800000464" localSheetId="6" hidden="1">#REF!</definedName>
    <definedName name="DA_3007451597800000464" localSheetId="11" hidden="1">#REF!</definedName>
    <definedName name="DA_3007451597800000464" hidden="1">#REF!</definedName>
    <definedName name="Da_Plan_TL" localSheetId="37" hidden="1">#REF!</definedName>
    <definedName name="Da_Plan_TL" localSheetId="23" hidden="1">#REF!</definedName>
    <definedName name="Da_Plan_TL" localSheetId="6" hidden="1">#REF!</definedName>
    <definedName name="Da_Plan_TL" localSheetId="11" hidden="1">#REF!</definedName>
    <definedName name="Da_Plan_TL" hidden="1">#REF!</definedName>
    <definedName name="Da_Real_CPL" localSheetId="37" hidden="1">#REF!</definedName>
    <definedName name="Da_Real_CPL" localSheetId="23" hidden="1">#REF!</definedName>
    <definedName name="Da_Real_CPL" localSheetId="6" hidden="1">#REF!</definedName>
    <definedName name="Da_Real_CPL" localSheetId="11" hidden="1">#REF!</definedName>
    <definedName name="Da_Real_CPL" hidden="1">#REF!</definedName>
    <definedName name="Da_Real_CPPL" localSheetId="37" hidden="1">#REF!</definedName>
    <definedName name="Da_Real_CPPL" localSheetId="23" hidden="1">#REF!</definedName>
    <definedName name="Da_Real_CPPL" localSheetId="6" hidden="1">#REF!</definedName>
    <definedName name="Da_Real_CPPL" localSheetId="11" hidden="1">#REF!</definedName>
    <definedName name="Da_Real_CPPL" hidden="1">#REF!</definedName>
    <definedName name="Da_Real_PL" localSheetId="37" hidden="1">#REF!</definedName>
    <definedName name="Da_Real_PL" localSheetId="23" hidden="1">#REF!</definedName>
    <definedName name="Da_Real_PL" localSheetId="6" hidden="1">#REF!</definedName>
    <definedName name="Da_Real_PL" localSheetId="11" hidden="1">#REF!</definedName>
    <definedName name="Da_Real_PL" hidden="1">#REF!</definedName>
    <definedName name="Da_Real_TL" localSheetId="37" hidden="1">#REF!</definedName>
    <definedName name="Da_Real_TL" localSheetId="23" hidden="1">#REF!</definedName>
    <definedName name="Da_Real_TL" localSheetId="6" hidden="1">#REF!</definedName>
    <definedName name="Da_Real_TL" localSheetId="11" hidden="1">#REF!</definedName>
    <definedName name="Da_Real_TL" hidden="1">#REF!</definedName>
    <definedName name="dad" localSheetId="37">#REF!</definedName>
    <definedName name="dad" localSheetId="23">#REF!</definedName>
    <definedName name="dad" localSheetId="6">#REF!</definedName>
    <definedName name="dad" localSheetId="11">#REF!</definedName>
    <definedName name="dad">#REF!</definedName>
    <definedName name="DADF" hidden="1">{#N/A,#N/A,FALSE,"REPORT"}</definedName>
    <definedName name="daf" localSheetId="37" hidden="1">#REF!</definedName>
    <definedName name="daf" localSheetId="23" hidden="1">#REF!</definedName>
    <definedName name="daf" localSheetId="6" hidden="1">#REF!</definedName>
    <definedName name="daf" localSheetId="11" hidden="1">#REF!</definedName>
    <definedName name="daf" hidden="1">#REF!</definedName>
    <definedName name="dafhvb" hidden="1">{"page1",#N/A,FALSE,"Model";"page2",#N/A,FALSE,"Model";"page3",#N/A,FALSE,"Model";"page4",#N/A,FALSE,"Model";"page5",#N/A,FALSE,"Model";"page6",#N/A,FALSE,"Model";"page7",#N/A,FALSE,"Model";"page8",#N/A,FALSE,"Model";"page9",#N/A,FALSE,"Model";"page10",#N/A,FALSE,"Model";"page11",#N/A,FALSE,"Model";"page12",#N/A,FALSE,"Model";"page13",#N/A,FALSE,"Model"}</definedName>
    <definedName name="daikuanka" localSheetId="6">#REF!</definedName>
    <definedName name="daikuanka" localSheetId="11">#REF!</definedName>
    <definedName name="daikuanka">#REF!</definedName>
    <definedName name="dakfkjafgkeaj" hidden="1">{#N/A,#N/A,FALSE,"Pharm";#N/A,#N/A,FALSE,"WWCM"}</definedName>
    <definedName name="DAmarghigh" localSheetId="6">#REF!</definedName>
    <definedName name="DAmarghigh" localSheetId="11">#REF!</definedName>
    <definedName name="DAmarghigh">#REF!</definedName>
    <definedName name="DAmarglow" localSheetId="6">#REF!</definedName>
    <definedName name="DAmarglow" localSheetId="11">#REF!</definedName>
    <definedName name="DAmarglow">#REF!</definedName>
    <definedName name="DAN_1">#N/A</definedName>
    <definedName name="DAN_2">#N/A</definedName>
    <definedName name="DAN_4">#N/A</definedName>
    <definedName name="DAN_CAL">#N/A</definedName>
    <definedName name="DAN_RATE1">#N/A</definedName>
    <definedName name="DAN_RATE2">#N/A</definedName>
    <definedName name="DAN_TOT1">#N/A</definedName>
    <definedName name="DAN_TOT2">#N/A</definedName>
    <definedName name="Dänemark" localSheetId="6">#REF!</definedName>
    <definedName name="Dänemark" localSheetId="11">#REF!</definedName>
    <definedName name="Dänemark">#REF!</definedName>
    <definedName name="dangan" localSheetId="6">#REF!</definedName>
    <definedName name="dangan" localSheetId="11">#REF!</definedName>
    <definedName name="dangan">#REF!</definedName>
    <definedName name="das" hidden="1">{#N/A,#N/A,FALSE,"Produkte Erw.";#N/A,#N/A,FALSE,"Produkte Plan";#N/A,#N/A,FALSE,"Leistungen Erw.";#N/A,#N/A,FALSE,"Leistungen Plan";#N/A,#N/A,FALSE,"KA Allg.Kosten (2)";#N/A,#N/A,FALSE,"KA All.Kosten"}</definedName>
    <definedName name="dasdas" localSheetId="37">#REF!</definedName>
    <definedName name="dasdas" localSheetId="23">#REF!</definedName>
    <definedName name="dasdas" localSheetId="6">#REF!</definedName>
    <definedName name="dasdas" localSheetId="11">#REF!</definedName>
    <definedName name="dasdas">#REF!</definedName>
    <definedName name="dasdasd" localSheetId="37" hidden="1">#REF!</definedName>
    <definedName name="dasdasd" localSheetId="23" hidden="1">#REF!</definedName>
    <definedName name="dasdasd" localSheetId="6" hidden="1">#REF!</definedName>
    <definedName name="dasdasd" localSheetId="11" hidden="1">#REF!</definedName>
    <definedName name="dasdasd" hidden="1">#REF!</definedName>
    <definedName name="dasfgsfghfghdf" hidden="1">{#N/A,#N/A,FALSE,"970301";#N/A,#N/A,FALSE,"970302";#N/A,#N/A,FALSE,"970303";#N/A,#N/A,FALSE,"970304";#N/A,#N/A,FALSE,"COM1";#N/A,#N/A,FALSE,"COM2"}</definedName>
    <definedName name="DATA" localSheetId="37">#REF!</definedName>
    <definedName name="DATA" localSheetId="23">#REF!</definedName>
    <definedName name="DATA" localSheetId="6">#REF!</definedName>
    <definedName name="DATA" localSheetId="11">#REF!</definedName>
    <definedName name="DATA">#REF!</definedName>
    <definedName name="Data.Dump" localSheetId="37" hidden="1">OFFSET(#REF!,1,0)</definedName>
    <definedName name="Data.Dump" localSheetId="23" hidden="1">OFFSET(#REF!,1,0)</definedName>
    <definedName name="Data.Dump" localSheetId="6" hidden="1">OFFSET(#REF!,1,0)</definedName>
    <definedName name="Data.Dump" localSheetId="11" hidden="1">OFFSET(#REF!,1,0)</definedName>
    <definedName name="Data.Dump" hidden="1">OFFSET(#REF!,1,0)</definedName>
    <definedName name="Data___Borrower" localSheetId="37">#REF!</definedName>
    <definedName name="Data___Borrower" localSheetId="23">#REF!</definedName>
    <definedName name="Data___Borrower" localSheetId="6">#REF!</definedName>
    <definedName name="Data___Borrower" localSheetId="11">#REF!</definedName>
    <definedName name="Data___Borrower">#REF!</definedName>
    <definedName name="Data___Coll_Info" localSheetId="37">#REF!</definedName>
    <definedName name="Data___Coll_Info" localSheetId="23">#REF!</definedName>
    <definedName name="Data___Coll_Info" localSheetId="6">#REF!</definedName>
    <definedName name="Data___Coll_Info" localSheetId="11">#REF!</definedName>
    <definedName name="Data___Coll_Info">#REF!</definedName>
    <definedName name="Data___Coll_Scenario" localSheetId="37">#REF!</definedName>
    <definedName name="Data___Coll_Scenario" localSheetId="23">#REF!</definedName>
    <definedName name="Data___Coll_Scenario" localSheetId="6">#REF!</definedName>
    <definedName name="Data___Coll_Scenario" localSheetId="11">#REF!</definedName>
    <definedName name="Data___Coll_Scenario">#REF!</definedName>
    <definedName name="Data___Loan" localSheetId="37">#REF!</definedName>
    <definedName name="Data___Loan" localSheetId="23">#REF!</definedName>
    <definedName name="Data___Loan" localSheetId="6">#REF!</definedName>
    <definedName name="Data___Loan" localSheetId="11">#REF!</definedName>
    <definedName name="Data___Loan">#REF!</definedName>
    <definedName name="DATA_01" localSheetId="6" hidden="1">#REF!</definedName>
    <definedName name="DATA_01" localSheetId="11" hidden="1">#REF!</definedName>
    <definedName name="DATA_01" hidden="1">#REF!</definedName>
    <definedName name="DATA_02" localSheetId="6" hidden="1">#REF!</definedName>
    <definedName name="DATA_02" localSheetId="11" hidden="1">#REF!</definedName>
    <definedName name="DATA_02" hidden="1">#REF!</definedName>
    <definedName name="DATA_03" localSheetId="6" hidden="1">#REF!</definedName>
    <definedName name="DATA_03" localSheetId="11" hidden="1">#REF!</definedName>
    <definedName name="DATA_03" hidden="1">#REF!</definedName>
    <definedName name="DATA_04" localSheetId="6" hidden="1">#REF!</definedName>
    <definedName name="DATA_04" localSheetId="11" hidden="1">#REF!</definedName>
    <definedName name="DATA_04" hidden="1">#REF!</definedName>
    <definedName name="DATA_05" localSheetId="6" hidden="1">#REF!</definedName>
    <definedName name="DATA_05" localSheetId="11" hidden="1">#REF!</definedName>
    <definedName name="DATA_05" hidden="1">#REF!</definedName>
    <definedName name="DATA_06" localSheetId="6" hidden="1">#REF!</definedName>
    <definedName name="DATA_06" localSheetId="11" hidden="1">#REF!</definedName>
    <definedName name="DATA_06" hidden="1">#REF!</definedName>
    <definedName name="DATA_07" localSheetId="6" hidden="1">#REF!</definedName>
    <definedName name="DATA_07" localSheetId="11" hidden="1">#REF!</definedName>
    <definedName name="DATA_07" hidden="1">#REF!</definedName>
    <definedName name="DATA_08" localSheetId="6" hidden="1">#REF!</definedName>
    <definedName name="DATA_08" localSheetId="11" hidden="1">#REF!</definedName>
    <definedName name="DATA_08" hidden="1">#REF!</definedName>
    <definedName name="Data_table" localSheetId="6">#REF!</definedName>
    <definedName name="Data_table" localSheetId="11">#REF!</definedName>
    <definedName name="Data_table">#REF!</definedName>
    <definedName name="data_type_id" localSheetId="6">#REF!</definedName>
    <definedName name="data_type_id" localSheetId="11">#REF!</definedName>
    <definedName name="data_type_id">#REF!</definedName>
    <definedName name="DATA1" localSheetId="37">#REF!</definedName>
    <definedName name="DATA1" localSheetId="23">#REF!</definedName>
    <definedName name="DATA1" localSheetId="6">#REF!</definedName>
    <definedName name="DATA1" localSheetId="11">#REF!</definedName>
    <definedName name="DATA1">#REF!</definedName>
    <definedName name="DATA10" localSheetId="37">#REF!</definedName>
    <definedName name="DATA10" localSheetId="23">#REF!</definedName>
    <definedName name="DATA10" localSheetId="6">#REF!</definedName>
    <definedName name="DATA10" localSheetId="11">#REF!</definedName>
    <definedName name="DATA10">#REF!</definedName>
    <definedName name="data109" localSheetId="6">#REF!</definedName>
    <definedName name="data109" localSheetId="11">#REF!</definedName>
    <definedName name="data109">#REF!</definedName>
    <definedName name="DATA11" localSheetId="37">#REF!</definedName>
    <definedName name="DATA11" localSheetId="23">#REF!</definedName>
    <definedName name="DATA11" localSheetId="6">#REF!</definedName>
    <definedName name="DATA11" localSheetId="11">#REF!</definedName>
    <definedName name="DATA11">#REF!</definedName>
    <definedName name="data110" localSheetId="6">#REF!</definedName>
    <definedName name="data110" localSheetId="11">#REF!</definedName>
    <definedName name="data110">#REF!</definedName>
    <definedName name="data111" localSheetId="6">#REF!</definedName>
    <definedName name="data111" localSheetId="11">#REF!</definedName>
    <definedName name="data111">#REF!</definedName>
    <definedName name="data112" localSheetId="6">#REF!</definedName>
    <definedName name="data112" localSheetId="11">#REF!</definedName>
    <definedName name="data112">#REF!</definedName>
    <definedName name="data113" localSheetId="6">#REF!</definedName>
    <definedName name="data113" localSheetId="11">#REF!</definedName>
    <definedName name="data113">#REF!</definedName>
    <definedName name="data114" localSheetId="6">#REF!</definedName>
    <definedName name="data114" localSheetId="11">#REF!</definedName>
    <definedName name="data114">#REF!</definedName>
    <definedName name="data115" localSheetId="6">#REF!</definedName>
    <definedName name="data115" localSheetId="11">#REF!</definedName>
    <definedName name="data115">#REF!</definedName>
    <definedName name="data116" localSheetId="6">#REF!</definedName>
    <definedName name="data116" localSheetId="11">#REF!</definedName>
    <definedName name="data116">#REF!</definedName>
    <definedName name="data117" localSheetId="6">#REF!</definedName>
    <definedName name="data117" localSheetId="11">#REF!</definedName>
    <definedName name="data117">#REF!</definedName>
    <definedName name="data118" localSheetId="6">#REF!</definedName>
    <definedName name="data118" localSheetId="11">#REF!</definedName>
    <definedName name="data118">#REF!</definedName>
    <definedName name="data119" localSheetId="6">#REF!</definedName>
    <definedName name="data119" localSheetId="11">#REF!</definedName>
    <definedName name="data119">#REF!</definedName>
    <definedName name="DATA12" localSheetId="37">#REF!</definedName>
    <definedName name="DATA12" localSheetId="23">#REF!</definedName>
    <definedName name="DATA12" localSheetId="6">#REF!</definedName>
    <definedName name="DATA12" localSheetId="11">#REF!</definedName>
    <definedName name="DATA12">#REF!</definedName>
    <definedName name="data120" localSheetId="6">#REF!</definedName>
    <definedName name="data120" localSheetId="11">#REF!</definedName>
    <definedName name="data120">#REF!</definedName>
    <definedName name="data121" localSheetId="6">#REF!</definedName>
    <definedName name="data121" localSheetId="11">#REF!</definedName>
    <definedName name="data121">#REF!</definedName>
    <definedName name="data122" localSheetId="6">#REF!</definedName>
    <definedName name="data122" localSheetId="11">#REF!</definedName>
    <definedName name="data122">#REF!</definedName>
    <definedName name="data123" localSheetId="6">#REF!</definedName>
    <definedName name="data123" localSheetId="11">#REF!</definedName>
    <definedName name="data123">#REF!</definedName>
    <definedName name="data124" localSheetId="6">#REF!</definedName>
    <definedName name="data124" localSheetId="11">#REF!</definedName>
    <definedName name="data124">#REF!</definedName>
    <definedName name="data125" localSheetId="6">#REF!</definedName>
    <definedName name="data125" localSheetId="11">#REF!</definedName>
    <definedName name="data125">#REF!</definedName>
    <definedName name="data126" localSheetId="6">#REF!</definedName>
    <definedName name="data126" localSheetId="11">#REF!</definedName>
    <definedName name="data126">#REF!</definedName>
    <definedName name="data127" localSheetId="6">#REF!</definedName>
    <definedName name="data127" localSheetId="11">#REF!</definedName>
    <definedName name="data127">#REF!</definedName>
    <definedName name="data128" localSheetId="6">#REF!</definedName>
    <definedName name="data128" localSheetId="11">#REF!</definedName>
    <definedName name="data128">#REF!</definedName>
    <definedName name="data129" localSheetId="6">#REF!</definedName>
    <definedName name="data129" localSheetId="11">#REF!</definedName>
    <definedName name="data129">#REF!</definedName>
    <definedName name="DATA13" localSheetId="37">#REF!</definedName>
    <definedName name="DATA13" localSheetId="23">#REF!</definedName>
    <definedName name="DATA13" localSheetId="6">#REF!</definedName>
    <definedName name="DATA13" localSheetId="11">#REF!</definedName>
    <definedName name="DATA13">#REF!</definedName>
    <definedName name="data130" localSheetId="6">#REF!</definedName>
    <definedName name="data130" localSheetId="11">#REF!</definedName>
    <definedName name="data130">#REF!</definedName>
    <definedName name="data131" localSheetId="6">#REF!</definedName>
    <definedName name="data131" localSheetId="11">#REF!</definedName>
    <definedName name="data131">#REF!</definedName>
    <definedName name="data132" localSheetId="6">#REF!</definedName>
    <definedName name="data132" localSheetId="11">#REF!</definedName>
    <definedName name="data132">#REF!</definedName>
    <definedName name="data133" localSheetId="6">#REF!</definedName>
    <definedName name="data133" localSheetId="11">#REF!</definedName>
    <definedName name="data133">#REF!</definedName>
    <definedName name="data134" localSheetId="6">#REF!</definedName>
    <definedName name="data134" localSheetId="11">#REF!</definedName>
    <definedName name="data134">#REF!</definedName>
    <definedName name="data135" localSheetId="6">#REF!</definedName>
    <definedName name="data135" localSheetId="11">#REF!</definedName>
    <definedName name="data135">#REF!</definedName>
    <definedName name="data136" localSheetId="6">#REF!</definedName>
    <definedName name="data136" localSheetId="11">#REF!</definedName>
    <definedName name="data136">#REF!</definedName>
    <definedName name="data137" localSheetId="6">#REF!</definedName>
    <definedName name="data137" localSheetId="11">#REF!</definedName>
    <definedName name="data137">#REF!</definedName>
    <definedName name="data138" localSheetId="6">#REF!</definedName>
    <definedName name="data138" localSheetId="11">#REF!</definedName>
    <definedName name="data138">#REF!</definedName>
    <definedName name="data139" localSheetId="6">#REF!</definedName>
    <definedName name="data139" localSheetId="11">#REF!</definedName>
    <definedName name="data139">#REF!</definedName>
    <definedName name="DATA14" localSheetId="37">#REF!</definedName>
    <definedName name="DATA14" localSheetId="23">#REF!</definedName>
    <definedName name="DATA14" localSheetId="6">#REF!</definedName>
    <definedName name="DATA14" localSheetId="11">#REF!</definedName>
    <definedName name="DATA14">#REF!</definedName>
    <definedName name="DATA15" localSheetId="37">#REF!</definedName>
    <definedName name="DATA15" localSheetId="23">#REF!</definedName>
    <definedName name="DATA15" localSheetId="6">#REF!</definedName>
    <definedName name="DATA15" localSheetId="11">#REF!</definedName>
    <definedName name="DATA15">#REF!</definedName>
    <definedName name="DATA16" localSheetId="37">#REF!</definedName>
    <definedName name="DATA16" localSheetId="23">#REF!</definedName>
    <definedName name="DATA16" localSheetId="6">#REF!</definedName>
    <definedName name="DATA16" localSheetId="11">#REF!</definedName>
    <definedName name="DATA16">#REF!</definedName>
    <definedName name="DATA17" localSheetId="37">#REF!</definedName>
    <definedName name="DATA17" localSheetId="23">#REF!</definedName>
    <definedName name="DATA17" localSheetId="6">#REF!</definedName>
    <definedName name="DATA17" localSheetId="11">#REF!</definedName>
    <definedName name="DATA17">#REF!</definedName>
    <definedName name="DATA18" localSheetId="37">#REF!</definedName>
    <definedName name="DATA18" localSheetId="23">#REF!</definedName>
    <definedName name="DATA18" localSheetId="6">#REF!</definedName>
    <definedName name="DATA18" localSheetId="11">#REF!</definedName>
    <definedName name="DATA18">#REF!</definedName>
    <definedName name="DATA19" localSheetId="37">#REF!</definedName>
    <definedName name="DATA19" localSheetId="23">#REF!</definedName>
    <definedName name="DATA19" localSheetId="6">#REF!</definedName>
    <definedName name="DATA19" localSheetId="11">#REF!</definedName>
    <definedName name="DATA19">#REF!</definedName>
    <definedName name="Data1q00" localSheetId="6">#REF!</definedName>
    <definedName name="Data1q00" localSheetId="11">#REF!</definedName>
    <definedName name="Data1q00">#REF!</definedName>
    <definedName name="Data1q01" localSheetId="6">#REF!</definedName>
    <definedName name="Data1q01" localSheetId="11">#REF!</definedName>
    <definedName name="Data1q01">#REF!</definedName>
    <definedName name="Data1q01PF" localSheetId="6">#REF!</definedName>
    <definedName name="Data1q01PF" localSheetId="11">#REF!</definedName>
    <definedName name="Data1q01PF">#REF!</definedName>
    <definedName name="DATA2" localSheetId="37">#REF!</definedName>
    <definedName name="DATA2" localSheetId="23">#REF!</definedName>
    <definedName name="DATA2" localSheetId="6">#REF!</definedName>
    <definedName name="DATA2" localSheetId="11">#REF!</definedName>
    <definedName name="DATA2">#REF!</definedName>
    <definedName name="DATA20" localSheetId="37">#REF!</definedName>
    <definedName name="DATA20" localSheetId="23">#REF!</definedName>
    <definedName name="DATA20" localSheetId="6">#REF!</definedName>
    <definedName name="DATA20" localSheetId="11">#REF!</definedName>
    <definedName name="DATA20">#REF!</definedName>
    <definedName name="Data2000" localSheetId="6">#REF!</definedName>
    <definedName name="Data2000" localSheetId="11">#REF!</definedName>
    <definedName name="Data2000">#REF!</definedName>
    <definedName name="Data2001" localSheetId="6">#REF!</definedName>
    <definedName name="Data2001" localSheetId="11">#REF!</definedName>
    <definedName name="Data2001">#REF!</definedName>
    <definedName name="Data2002" localSheetId="6">#REF!</definedName>
    <definedName name="Data2002" localSheetId="11">#REF!</definedName>
    <definedName name="Data2002">#REF!</definedName>
    <definedName name="Data2003" localSheetId="6">#REF!</definedName>
    <definedName name="Data2003" localSheetId="11">#REF!</definedName>
    <definedName name="Data2003">#REF!</definedName>
    <definedName name="Data2004" localSheetId="6">#REF!</definedName>
    <definedName name="Data2004" localSheetId="11">#REF!</definedName>
    <definedName name="Data2004">#REF!</definedName>
    <definedName name="Data2005" localSheetId="6">#REF!</definedName>
    <definedName name="Data2005" localSheetId="11">#REF!</definedName>
    <definedName name="Data2005">#REF!</definedName>
    <definedName name="Data2006" localSheetId="6">#REF!</definedName>
    <definedName name="Data2006" localSheetId="11">#REF!</definedName>
    <definedName name="Data2006">#REF!</definedName>
    <definedName name="Data2007" localSheetId="6">#REF!</definedName>
    <definedName name="Data2007" localSheetId="11">#REF!</definedName>
    <definedName name="Data2007">#REF!</definedName>
    <definedName name="Data2008" localSheetId="6">#REF!</definedName>
    <definedName name="Data2008" localSheetId="11">#REF!</definedName>
    <definedName name="Data2008">#REF!</definedName>
    <definedName name="Data2009" localSheetId="6">#REF!</definedName>
    <definedName name="Data2009" localSheetId="11">#REF!</definedName>
    <definedName name="Data2009">#REF!</definedName>
    <definedName name="DATA21" localSheetId="37">#REF!</definedName>
    <definedName name="DATA21" localSheetId="23">#REF!</definedName>
    <definedName name="DATA21" localSheetId="6">#REF!</definedName>
    <definedName name="DATA21" localSheetId="11">#REF!</definedName>
    <definedName name="DATA21">#REF!</definedName>
    <definedName name="DATA22" localSheetId="37">#REF!</definedName>
    <definedName name="DATA22" localSheetId="23">#REF!</definedName>
    <definedName name="DATA22" localSheetId="6">#REF!</definedName>
    <definedName name="DATA22" localSheetId="11">#REF!</definedName>
    <definedName name="DATA22">#REF!</definedName>
    <definedName name="DATA23" localSheetId="37">#REF!</definedName>
    <definedName name="DATA23" localSheetId="23">#REF!</definedName>
    <definedName name="DATA23" localSheetId="6">#REF!</definedName>
    <definedName name="DATA23" localSheetId="11">#REF!</definedName>
    <definedName name="DATA23">#REF!</definedName>
    <definedName name="DATA24" localSheetId="37">#REF!</definedName>
    <definedName name="DATA24" localSheetId="23">#REF!</definedName>
    <definedName name="DATA24" localSheetId="6">#REF!</definedName>
    <definedName name="DATA24" localSheetId="11">#REF!</definedName>
    <definedName name="DATA24">#REF!</definedName>
    <definedName name="DATA25" localSheetId="37">#REF!</definedName>
    <definedName name="DATA25" localSheetId="23">#REF!</definedName>
    <definedName name="DATA25" localSheetId="6">#REF!</definedName>
    <definedName name="DATA25" localSheetId="11">#REF!</definedName>
    <definedName name="DATA25">#REF!</definedName>
    <definedName name="DATA26" localSheetId="37">#REF!</definedName>
    <definedName name="DATA26" localSheetId="23">#REF!</definedName>
    <definedName name="DATA26" localSheetId="6">#REF!</definedName>
    <definedName name="DATA26" localSheetId="11">#REF!</definedName>
    <definedName name="DATA26">#REF!</definedName>
    <definedName name="DATA27" localSheetId="37">#REF!</definedName>
    <definedName name="DATA27" localSheetId="23">#REF!</definedName>
    <definedName name="DATA27" localSheetId="6">#REF!</definedName>
    <definedName name="DATA27" localSheetId="11">#REF!</definedName>
    <definedName name="DATA27">#REF!</definedName>
    <definedName name="DATA28" localSheetId="37">#REF!</definedName>
    <definedName name="DATA28" localSheetId="23">#REF!</definedName>
    <definedName name="DATA28" localSheetId="6">#REF!</definedName>
    <definedName name="DATA28" localSheetId="11">#REF!</definedName>
    <definedName name="DATA28">#REF!</definedName>
    <definedName name="Data2q00PF" localSheetId="6">#REF!</definedName>
    <definedName name="Data2q00PF" localSheetId="11">#REF!</definedName>
    <definedName name="Data2q00PF">#REF!</definedName>
    <definedName name="Data2q01PF" localSheetId="6">#REF!</definedName>
    <definedName name="Data2q01PF" localSheetId="11">#REF!</definedName>
    <definedName name="Data2q01PF">#REF!</definedName>
    <definedName name="DATA3" localSheetId="37">#REF!</definedName>
    <definedName name="DATA3" localSheetId="23">#REF!</definedName>
    <definedName name="DATA3" localSheetId="6">#REF!</definedName>
    <definedName name="DATA3" localSheetId="11">#REF!</definedName>
    <definedName name="DATA3">#REF!</definedName>
    <definedName name="data39" localSheetId="6">#REF!</definedName>
    <definedName name="data39" localSheetId="11">#REF!</definedName>
    <definedName name="data39">#REF!</definedName>
    <definedName name="Data3q00PF" localSheetId="6">#REF!</definedName>
    <definedName name="Data3q00PF" localSheetId="11">#REF!</definedName>
    <definedName name="Data3q00PF">#REF!</definedName>
    <definedName name="Data3q01" localSheetId="6">#REF!</definedName>
    <definedName name="Data3q01" localSheetId="11">#REF!</definedName>
    <definedName name="Data3q01">#REF!</definedName>
    <definedName name="DATA4" localSheetId="37">#REF!</definedName>
    <definedName name="DATA4" localSheetId="23">#REF!</definedName>
    <definedName name="DATA4" localSheetId="6">#REF!</definedName>
    <definedName name="DATA4" localSheetId="11">#REF!</definedName>
    <definedName name="DATA4">#REF!</definedName>
    <definedName name="data40" localSheetId="6">#REF!</definedName>
    <definedName name="data40" localSheetId="11">#REF!</definedName>
    <definedName name="data40">#REF!</definedName>
    <definedName name="Data4q00PF" localSheetId="6">#REF!</definedName>
    <definedName name="Data4q00PF" localSheetId="11">#REF!</definedName>
    <definedName name="Data4q00PF">#REF!</definedName>
    <definedName name="Data4q01" localSheetId="6">#REF!</definedName>
    <definedName name="Data4q01" localSheetId="11">#REF!</definedName>
    <definedName name="Data4q01">#REF!</definedName>
    <definedName name="DATA5" localSheetId="37">#REF!</definedName>
    <definedName name="DATA5" localSheetId="23">#REF!</definedName>
    <definedName name="DATA5" localSheetId="6">#REF!</definedName>
    <definedName name="DATA5" localSheetId="11">#REF!</definedName>
    <definedName name="DATA5">#REF!</definedName>
    <definedName name="DATA6" localSheetId="37">#REF!</definedName>
    <definedName name="DATA6" localSheetId="23">#REF!</definedName>
    <definedName name="DATA6" localSheetId="6">#REF!</definedName>
    <definedName name="DATA6" localSheetId="11">#REF!</definedName>
    <definedName name="DATA6">#REF!</definedName>
    <definedName name="DATA7" localSheetId="37">#REF!</definedName>
    <definedName name="DATA7" localSheetId="23">#REF!</definedName>
    <definedName name="DATA7" localSheetId="6">#REF!</definedName>
    <definedName name="DATA7" localSheetId="11">#REF!</definedName>
    <definedName name="DATA7">#REF!</definedName>
    <definedName name="DATA8" localSheetId="37">#REF!</definedName>
    <definedName name="DATA8" localSheetId="23">#REF!</definedName>
    <definedName name="DATA8" localSheetId="6">#REF!</definedName>
    <definedName name="DATA8" localSheetId="11">#REF!</definedName>
    <definedName name="DATA8">#REF!</definedName>
    <definedName name="data8a" localSheetId="6">#REF!</definedName>
    <definedName name="data8a" localSheetId="11">#REF!</definedName>
    <definedName name="data8a">#REF!</definedName>
    <definedName name="DATA9" localSheetId="37">#REF!</definedName>
    <definedName name="DATA9" localSheetId="23">#REF!</definedName>
    <definedName name="DATA9" localSheetId="6">#REF!</definedName>
    <definedName name="DATA9" localSheetId="11">#REF!</definedName>
    <definedName name="DATA9">#REF!</definedName>
    <definedName name="DataAdds1q00" localSheetId="6">#REF!</definedName>
    <definedName name="DataAdds1q00" localSheetId="11">#REF!</definedName>
    <definedName name="DataAdds1q00">#REF!</definedName>
    <definedName name="DataAdds1q01" localSheetId="6">#REF!</definedName>
    <definedName name="DataAdds1q01" localSheetId="11">#REF!</definedName>
    <definedName name="DataAdds1q01">#REF!</definedName>
    <definedName name="DataAdds4q01" localSheetId="6">#REF!</definedName>
    <definedName name="DataAdds4q01" localSheetId="11">#REF!</definedName>
    <definedName name="DataAdds4q01">#REF!</definedName>
    <definedName name="databaaa" localSheetId="37" hidden="1">#REF!</definedName>
    <definedName name="databaaa" localSheetId="23" hidden="1">#REF!</definedName>
    <definedName name="databaaa" localSheetId="6" hidden="1">#REF!</definedName>
    <definedName name="databaaa" localSheetId="11" hidden="1">#REF!</definedName>
    <definedName name="databaaa" hidden="1">#REF!</definedName>
    <definedName name="_xlnm.Database" localSheetId="37" hidden="1">#REF!</definedName>
    <definedName name="_xlnm.Database" localSheetId="23" hidden="1">#REF!</definedName>
    <definedName name="_xlnm.Database" localSheetId="6" hidden="1">#REF!</definedName>
    <definedName name="_xlnm.Database" localSheetId="11" hidden="1">#REF!</definedName>
    <definedName name="_xlnm.Database" hidden="1">#REF!</definedName>
    <definedName name="DATABASE_MI" localSheetId="37">#REF!</definedName>
    <definedName name="DATABASE_MI" localSheetId="23">#REF!</definedName>
    <definedName name="DATABASE_MI" localSheetId="6">#REF!</definedName>
    <definedName name="DATABASE_MI" localSheetId="11">#REF!</definedName>
    <definedName name="DATABASE_MI">#REF!</definedName>
    <definedName name="Database_Term1" localSheetId="6">#REF!</definedName>
    <definedName name="Database_Term1" localSheetId="11">#REF!</definedName>
    <definedName name="Database_Term1">#REF!</definedName>
    <definedName name="Database1" localSheetId="6">#REF!</definedName>
    <definedName name="Database1" localSheetId="11">#REF!</definedName>
    <definedName name="Database1">#REF!</definedName>
    <definedName name="database2">#N/A</definedName>
    <definedName name="database3">#N/A</definedName>
    <definedName name="DATABASEPERSONNEL" localSheetId="6">#REF!</definedName>
    <definedName name="DATABASEPERSONNEL" localSheetId="11">#REF!</definedName>
    <definedName name="DATABASEPERSONNEL">#REF!</definedName>
    <definedName name="databass" localSheetId="37" hidden="1">#REF!</definedName>
    <definedName name="databass" localSheetId="23" hidden="1">#REF!</definedName>
    <definedName name="databass" localSheetId="6" hidden="1">#REF!</definedName>
    <definedName name="databass" localSheetId="11" hidden="1">#REF!</definedName>
    <definedName name="databass" hidden="1">#REF!</definedName>
    <definedName name="Databasss" localSheetId="37" hidden="1">#REF!</definedName>
    <definedName name="Databasss" localSheetId="23" hidden="1">#REF!</definedName>
    <definedName name="Databasss" localSheetId="6" hidden="1">#REF!</definedName>
    <definedName name="Databasss" localSheetId="11" hidden="1">#REF!</definedName>
    <definedName name="Databasss" hidden="1">#REF!</definedName>
    <definedName name="datacutoff" hidden="1">{#N/A,#N/A,FALSE,"Ocean";#N/A,#N/A,FALSE,"NewYork";#N/A,#N/A,FALSE,"Gateway";#N/A,#N/A,FALSE,"GVH";#N/A,#N/A,FALSE,"GVM";#N/A,#N/A,FALSE,"GVT"}</definedName>
    <definedName name="datalist" localSheetId="6">#REF!</definedName>
    <definedName name="datalist" localSheetId="11">#REF!</definedName>
    <definedName name="datalist">#REF!</definedName>
    <definedName name="datarange" localSheetId="37">#REF!</definedName>
    <definedName name="datarange" localSheetId="23">#REF!</definedName>
    <definedName name="datarange" localSheetId="6">#REF!</definedName>
    <definedName name="datarange" localSheetId="11">#REF!</definedName>
    <definedName name="datarange">#REF!</definedName>
    <definedName name="Datatable" localSheetId="6">#REF!</definedName>
    <definedName name="Datatable" localSheetId="11">#REF!</definedName>
    <definedName name="Datatable">#REF!</definedName>
    <definedName name="date" localSheetId="37">#REF!</definedName>
    <definedName name="date" localSheetId="23">#REF!</definedName>
    <definedName name="date" localSheetId="6">#REF!</definedName>
    <definedName name="date" localSheetId="11">#REF!</definedName>
    <definedName name="date">#REF!</definedName>
    <definedName name="date_of_last_bvps_update" localSheetId="6">#REF!</definedName>
    <definedName name="date_of_last_bvps_update" localSheetId="11">#REF!</definedName>
    <definedName name="date_of_last_bvps_update">#REF!</definedName>
    <definedName name="date_of_last_eps_update" localSheetId="6">#REF!</definedName>
    <definedName name="date_of_last_eps_update" localSheetId="11">#REF!</definedName>
    <definedName name="date_of_last_eps_update">#REF!</definedName>
    <definedName name="DATE0808" localSheetId="6">#REF!</definedName>
    <definedName name="DATE0808" localSheetId="11">#REF!</definedName>
    <definedName name="DATE0808">#REF!</definedName>
    <definedName name="DATE1" localSheetId="6">#REF!</definedName>
    <definedName name="DATE1" localSheetId="11">#REF!</definedName>
    <definedName name="DATE1">#REF!</definedName>
    <definedName name="DATE10" localSheetId="37">#REF!</definedName>
    <definedName name="DATE10" localSheetId="23">#REF!</definedName>
    <definedName name="DATE10" localSheetId="6">#REF!</definedName>
    <definedName name="DATE10" localSheetId="11">#REF!</definedName>
    <definedName name="DATE10">#REF!</definedName>
    <definedName name="DATE112" localSheetId="37">#REF!</definedName>
    <definedName name="DATE112" localSheetId="23">#REF!</definedName>
    <definedName name="DATE112" localSheetId="6">#REF!</definedName>
    <definedName name="DATE112" localSheetId="11">#REF!</definedName>
    <definedName name="DATE112">#REF!</definedName>
    <definedName name="DATE2" localSheetId="6">#REF!</definedName>
    <definedName name="DATE2" localSheetId="11">#REF!</definedName>
    <definedName name="DATE2">#REF!</definedName>
    <definedName name="DATE3" localSheetId="6">#REF!</definedName>
    <definedName name="DATE3" localSheetId="11">#REF!</definedName>
    <definedName name="DATE3">#REF!</definedName>
    <definedName name="datedcf" localSheetId="6">#REF!</definedName>
    <definedName name="datedcf" localSheetId="11">#REF!</definedName>
    <definedName name="datedcf">#REF!</definedName>
    <definedName name="Datencheck" localSheetId="6">#REF!</definedName>
    <definedName name="Datencheck" localSheetId="11">#REF!</definedName>
    <definedName name="Datencheck">#REF!</definedName>
    <definedName name="DateRangeComp" localSheetId="37" hidden="1">OFFSET(DateRangeCompMain,9,0,COUNTA(DateRangeCompMain)-COUNTA(#REF!),1)</definedName>
    <definedName name="DateRangeComp" localSheetId="23" hidden="1">OFFSET(DateRangeCompMain,9,0,COUNTA(DateRangeCompMain)-COUNTA(#REF!),1)</definedName>
    <definedName name="DateRangeComp" localSheetId="6" hidden="1">OFFSET(DateRangeCompMain,9,0,COUNTA(DateRangeCompMain)-COUNTA(#REF!),1)</definedName>
    <definedName name="DateRangeComp" localSheetId="11" hidden="1">OFFSET(DateRangeCompMain,9,0,COUNTA(DateRangeCompMain)-COUNTA(#REF!),1)</definedName>
    <definedName name="DateRangeComp" hidden="1">OFFSET(DateRangeCompMain,9,0,COUNTA(DateRangeCompMain)-COUNTA(#REF!),1)</definedName>
    <definedName name="DateRangeCompMain" localSheetId="37" hidden="1">#REF!</definedName>
    <definedName name="DateRangeCompMain" localSheetId="23" hidden="1">#REF!</definedName>
    <definedName name="DateRangeCompMain" localSheetId="6" hidden="1">#REF!</definedName>
    <definedName name="DateRangeCompMain" localSheetId="11" hidden="1">#REF!</definedName>
    <definedName name="DateRangeCompMain" hidden="1">#REF!</definedName>
    <definedName name="DATETABLE" localSheetId="6">#REF!</definedName>
    <definedName name="DATETABLE" localSheetId="11">#REF!</definedName>
    <definedName name="DATETABLE">#REF!</definedName>
    <definedName name="david" hidden="1">{"summary",#N/A,FALSE,"2000 vs 1999";"detail",#N/A,FALSE,"2000 vs 1999"}</definedName>
    <definedName name="david1" hidden="1">{"summary",#N/A,FALSE,"2000 vs 1999";"detail",#N/A,FALSE,"2000 vs 1999"}</definedName>
    <definedName name="dawkk" hidden="1">{#N/A,#N/A,FALSE,"COVER";#N/A,#N/A,FALSE,"0";#N/A,#N/A,FALSE,"1";#N/A,#N/A,FALSE,"2";#N/A,#N/A,FALSE,"3";#N/A,#N/A,FALSE,"4";#N/A,#N/A,FALSE,"5";#N/A,#N/A,FALSE,"6";#N/A,#N/A,FALSE,"7";#N/A,#N/A,FALSE,"8";#N/A,#N/A,FALSE,"9";#N/A,#N/A,FALSE,"10";#N/A,#N/A,FALSE,"11"}</definedName>
    <definedName name="dawn" hidden="1">#N/A</definedName>
    <definedName name="dawn12" hidden="1">{#N/A,#N/A,FALSE,"Aging Summary";#N/A,#N/A,FALSE,"Ratio Analysis";#N/A,#N/A,FALSE,"Test 120 Day Accts";#N/A,#N/A,FALSE,"Tickmarks"}</definedName>
    <definedName name="dawncsw" hidden="1">{#N/A,#N/A,FALSE,"Aging Summary";#N/A,#N/A,FALSE,"Ratio Analysis";#N/A,#N/A,FALSE,"Test 120 Day Accts";#N/A,#N/A,FALSE,"Tickmarks"}</definedName>
    <definedName name="day" hidden="1">{#N/A,#N/A,FALSE,"DIR-REP";#N/A,#N/A,FALSE,"AUD-REPORT";#N/A,#N/A,FALSE,"P7L&amp;BS";#N/A,#N/A,FALSE,"NOTES";#N/A,#N/A,FALSE,"FA";#N/A,#N/A,FALSE,"NOTES (2)";#N/A,#N/A,FALSE,"Schedule  IV";#N/A,#N/A,FALSE,"Schedule V"}</definedName>
    <definedName name="daycount" localSheetId="6">#REF!</definedName>
    <definedName name="daycount" localSheetId="11">#REF!</definedName>
    <definedName name="daycount">#REF!</definedName>
    <definedName name="days" localSheetId="6">#REF!</definedName>
    <definedName name="days" localSheetId="11">#REF!</definedName>
    <definedName name="days">#REF!</definedName>
    <definedName name="db" localSheetId="37">#REF!</definedName>
    <definedName name="db" localSheetId="23">#REF!</definedName>
    <definedName name="db" localSheetId="6">#REF!</definedName>
    <definedName name="db" localSheetId="11">#REF!</definedName>
    <definedName name="db">#REF!</definedName>
    <definedName name="DB_Überleitungen" localSheetId="37">#REF!,#REF!</definedName>
    <definedName name="DB_Überleitungen" localSheetId="23">#REF!,#REF!</definedName>
    <definedName name="DB_Überleitungen" localSheetId="6">#REF!,#REF!</definedName>
    <definedName name="DB_Überleitungen" localSheetId="11">#REF!,#REF!</definedName>
    <definedName name="DB_Überleitungen">#REF!,#REF!</definedName>
    <definedName name="DBASE" localSheetId="6">#REF!</definedName>
    <definedName name="DBASE" localSheetId="11">#REF!</definedName>
    <definedName name="DBASE">#REF!</definedName>
    <definedName name="dbase_char_set" hidden="1">1</definedName>
    <definedName name="dbase_compatibility" hidden="1">1</definedName>
    <definedName name="dbase_dflt" hidden="1">TRUE</definedName>
    <definedName name="DBJ_VARKOGES" localSheetId="6">#REF!</definedName>
    <definedName name="DBJ_VARKOGES" localSheetId="11">#REF!</definedName>
    <definedName name="DBJ_VARKOGES">#REF!</definedName>
    <definedName name="DBNAME1" localSheetId="6">#REF!</definedName>
    <definedName name="DBNAME1" localSheetId="11">#REF!</definedName>
    <definedName name="DBNAME1">#REF!</definedName>
    <definedName name="DBNAME2" localSheetId="37">#REF!</definedName>
    <definedName name="DBNAME2" localSheetId="23">#REF!</definedName>
    <definedName name="DBNAME2" localSheetId="6">#REF!</definedName>
    <definedName name="DBNAME2" localSheetId="11">#REF!</definedName>
    <definedName name="DBNAME2">#REF!</definedName>
    <definedName name="DBNAME3" localSheetId="37">#REF!</definedName>
    <definedName name="DBNAME3" localSheetId="23">#REF!</definedName>
    <definedName name="DBNAME3" localSheetId="6">#REF!</definedName>
    <definedName name="DBNAME3" localSheetId="11">#REF!</definedName>
    <definedName name="DBNAME3">#REF!</definedName>
    <definedName name="DBNAME4" localSheetId="37">#REF!</definedName>
    <definedName name="DBNAME4" localSheetId="23">#REF!</definedName>
    <definedName name="DBNAME4" localSheetId="6">#REF!</definedName>
    <definedName name="DBNAME4" localSheetId="11">#REF!</definedName>
    <definedName name="DBNAME4">#REF!</definedName>
    <definedName name="DBNAME5" localSheetId="37">#REF!</definedName>
    <definedName name="DBNAME5" localSheetId="23">#REF!</definedName>
    <definedName name="DBNAME5" localSheetId="6">#REF!</definedName>
    <definedName name="DBNAME5" localSheetId="11">#REF!</definedName>
    <definedName name="DBNAME5">#REF!</definedName>
    <definedName name="DBS" localSheetId="6" hidden="1">#REF!</definedName>
    <definedName name="DBS" localSheetId="11" hidden="1">#REF!</definedName>
    <definedName name="DBS" hidden="1">#REF!</definedName>
    <definedName name="DBUSERNAME1" localSheetId="6">#REF!</definedName>
    <definedName name="DBUSERNAME1" localSheetId="11">#REF!</definedName>
    <definedName name="DBUSERNAME1">#REF!</definedName>
    <definedName name="DBUSERNAME2" localSheetId="37">#REF!</definedName>
    <definedName name="DBUSERNAME2" localSheetId="23">#REF!</definedName>
    <definedName name="DBUSERNAME2" localSheetId="6">#REF!</definedName>
    <definedName name="DBUSERNAME2" localSheetId="11">#REF!</definedName>
    <definedName name="DBUSERNAME2">#REF!</definedName>
    <definedName name="DBUSERNAME3" localSheetId="37">#REF!</definedName>
    <definedName name="DBUSERNAME3" localSheetId="23">#REF!</definedName>
    <definedName name="DBUSERNAME3" localSheetId="6">#REF!</definedName>
    <definedName name="DBUSERNAME3" localSheetId="11">#REF!</definedName>
    <definedName name="DBUSERNAME3">#REF!</definedName>
    <definedName name="DBUSERNAME4" localSheetId="37">#REF!</definedName>
    <definedName name="DBUSERNAME4" localSheetId="23">#REF!</definedName>
    <definedName name="DBUSERNAME4" localSheetId="6">#REF!</definedName>
    <definedName name="DBUSERNAME4" localSheetId="11">#REF!</definedName>
    <definedName name="DBUSERNAME4">#REF!</definedName>
    <definedName name="DBUSERNAME5" localSheetId="37">#REF!</definedName>
    <definedName name="DBUSERNAME5" localSheetId="23">#REF!</definedName>
    <definedName name="DBUSERNAME5" localSheetId="6">#REF!</definedName>
    <definedName name="DBUSERNAME5" localSheetId="11">#REF!</definedName>
    <definedName name="DBUSERNAME5">#REF!</definedName>
    <definedName name="DC" localSheetId="37">#REF!</definedName>
    <definedName name="DC" localSheetId="23">#REF!</definedName>
    <definedName name="DC" localSheetId="6">#REF!</definedName>
    <definedName name="DC" localSheetId="11">#REF!</definedName>
    <definedName name="DC">#REF!</definedName>
    <definedName name="Dcash" localSheetId="6">#REF!</definedName>
    <definedName name="Dcash" localSheetId="11">#REF!</definedName>
    <definedName name="Dcash">#REF!</definedName>
    <definedName name="dcf" localSheetId="6">#REF!</definedName>
    <definedName name="dcf" localSheetId="11">#REF!</definedName>
    <definedName name="dcf">#REF!</definedName>
    <definedName name="DCF_"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_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_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_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Inputs" localSheetId="6">#REF!</definedName>
    <definedName name="DCF_Inputs" localSheetId="11">#REF!</definedName>
    <definedName name="DCF_Inputs">#REF!</definedName>
    <definedName name="DCF_Matrix" localSheetId="6">#REF!</definedName>
    <definedName name="DCF_Matrix" localSheetId="11">#REF!</definedName>
    <definedName name="DCF_Matrix">#REF!</definedName>
    <definedName name="DCF_NO_YRS" localSheetId="6">#REF!</definedName>
    <definedName name="DCF_NO_YRS" localSheetId="11">#REF!</definedName>
    <definedName name="DCF_NO_YRS">#REF!</definedName>
    <definedName name="DCF_VAL_MNTH" localSheetId="6">#REF!</definedName>
    <definedName name="DCF_VAL_MNTH" localSheetId="11">#REF!</definedName>
    <definedName name="DCF_VAL_MNTH">#REF!</definedName>
    <definedName name="DCF_VAL_MONTH" localSheetId="6">#REF!</definedName>
    <definedName name="DCF_VAL_MONTH" localSheetId="11">#REF!</definedName>
    <definedName name="DCF_VAL_MONTH">#REF!</definedName>
    <definedName name="DCFA" localSheetId="6">#REF!</definedName>
    <definedName name="DCFA" localSheetId="11">#REF!</definedName>
    <definedName name="DCFA">#REF!</definedName>
    <definedName name="dcfbasle" localSheetId="6">#REF!</definedName>
    <definedName name="dcfbasle" localSheetId="11">#REF!</definedName>
    <definedName name="dcfbasle">#REF!</definedName>
    <definedName name="dcfg" hidden="1">{"'Actual'!$A$1:$F$25"}</definedName>
    <definedName name="DCFINPUTS" localSheetId="6">#REF!</definedName>
    <definedName name="DCFINPUTS" localSheetId="11">#REF!</definedName>
    <definedName name="DCFINPUTS">#REF!</definedName>
    <definedName name="dcfmarginal" localSheetId="6">#REF!</definedName>
    <definedName name="dcfmarginal" localSheetId="11">#REF!</definedName>
    <definedName name="dcfmarginal">#REF!</definedName>
    <definedName name="dcfmarginalgraph" localSheetId="6">#REF!</definedName>
    <definedName name="dcfmarginalgraph" localSheetId="11">#REF!</definedName>
    <definedName name="dcfmarginalgraph">#REF!</definedName>
    <definedName name="DCFMATRIX" localSheetId="6">#REF!</definedName>
    <definedName name="DCFMATRIX" localSheetId="11">#REF!</definedName>
    <definedName name="DCFMATRIX">#REF!</definedName>
    <definedName name="dcfsensitivities" localSheetId="6">#REF!</definedName>
    <definedName name="dcfsensitivities" localSheetId="11">#REF!</definedName>
    <definedName name="dcfsensitivities">#REF!</definedName>
    <definedName name="dcfuk" localSheetId="6">#REF!</definedName>
    <definedName name="dcfuk" localSheetId="11">#REF!</definedName>
    <definedName name="dcfuk">#REF!</definedName>
    <definedName name="dcfyears" localSheetId="6">#REF!</definedName>
    <definedName name="dcfyears" localSheetId="11">#REF!</definedName>
    <definedName name="dcfyears">#REF!</definedName>
    <definedName name="DCF打印" localSheetId="6">#REF!</definedName>
    <definedName name="DCF打印" localSheetId="11">#REF!</definedName>
    <definedName name="DCF打印">#REF!</definedName>
    <definedName name="DCREV" localSheetId="37">#REF!</definedName>
    <definedName name="DCREV" localSheetId="23">#REF!</definedName>
    <definedName name="DCREV" localSheetId="6">#REF!</definedName>
    <definedName name="DCREV" localSheetId="11">#REF!</definedName>
    <definedName name="DCREV">#REF!</definedName>
    <definedName name="dcrutu"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dCutoffSignificant" localSheetId="37">#REF!</definedName>
    <definedName name="dCutoffSignificant" localSheetId="23">#REF!</definedName>
    <definedName name="dCutoffSignificant" localSheetId="6">#REF!</definedName>
    <definedName name="dCutoffSignificant" localSheetId="11">#REF!</definedName>
    <definedName name="dCutoffSignificant">#REF!</definedName>
    <definedName name="dCutoffStratification" localSheetId="37">#REF!</definedName>
    <definedName name="dCutoffStratification" localSheetId="23">#REF!</definedName>
    <definedName name="dCutoffStratification" localSheetId="6">#REF!</definedName>
    <definedName name="dCutoffStratification" localSheetId="11">#REF!</definedName>
    <definedName name="dCutoffStratification">#REF!</definedName>
    <definedName name="dcv" hidden="1">{"'毛利比较'!$A$4:$P$26"}</definedName>
    <definedName name="dd" localSheetId="37" hidden="1">#REF!</definedName>
    <definedName name="dd" localSheetId="23" hidden="1">#REF!</definedName>
    <definedName name="dd" localSheetId="6" hidden="1">#REF!</definedName>
    <definedName name="dd" localSheetId="11" hidden="1">#REF!</definedName>
    <definedName name="dd" hidden="1">#REF!</definedName>
    <definedName name="DD_Curr" localSheetId="6">#REF!</definedName>
    <definedName name="DD_Curr" localSheetId="11">#REF!</definedName>
    <definedName name="DD_Curr">#REF!</definedName>
    <definedName name="ddbf" hidden="1">{#N/A,#N/A,FALSE,"Kapa-Grafik gesamt";#N/A,#N/A,FALSE,"Kapa-Grafik DRS";#N/A,#N/A,FALSE,"Kapa-Grafik CSE"}</definedName>
    <definedName name="DDD" localSheetId="37">#REF!</definedName>
    <definedName name="DDD" localSheetId="23">#REF!</definedName>
    <definedName name="DDD" localSheetId="6">#REF!</definedName>
    <definedName name="DDD" localSheetId="11">#REF!</definedName>
    <definedName name="DDD">#REF!</definedName>
    <definedName name="ddd_1"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ddd_2"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ddd_3"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ddda" hidden="1">{#N/A,#N/A,FALSE,"DIR-REP";#N/A,#N/A,FALSE,"AUD-REPORT";#N/A,#N/A,FALSE,"P7L&amp;BS";#N/A,#N/A,FALSE,"NOTES";#N/A,#N/A,FALSE,"FA";#N/A,#N/A,FALSE,"NOTES (2)";#N/A,#N/A,FALSE,"Schedule  IV";#N/A,#N/A,FALSE,"Schedule V"}</definedName>
    <definedName name="dddaz" hidden="1">{#N/A,#N/A,FALSE,"Pharm";#N/A,#N/A,FALSE,"WWCM"}</definedName>
    <definedName name="dddd" hidden="1">{#N/A,#N/A,FALSE,"UNIT";#N/A,#N/A,FALSE,"UNIT";#N/A,#N/A,FALSE,"계정"}</definedName>
    <definedName name="ddddd" hidden="1">{#N/A,#N/A,FALSE,"UNIT";#N/A,#N/A,FALSE,"UNIT";#N/A,#N/A,FALSE,"계정"}</definedName>
    <definedName name="ddddd_1" hidden="1">{"10yp tariffs",#N/A,FALSE,"Celtel alternative 6"}</definedName>
    <definedName name="ddddd_2" hidden="1">{"10yp tariffs",#N/A,FALSE,"Celtel alternative 6"}</definedName>
    <definedName name="ddddd_3" hidden="1">{"10yp tariffs",#N/A,FALSE,"Celtel alternative 6"}</definedName>
    <definedName name="dddddd" hidden="1">{#N/A,#N/A,FALSE,"UNIT";#N/A,#N/A,FALSE,"UNIT";#N/A,#N/A,FALSE,"계정"}</definedName>
    <definedName name="dddddd_1" hidden="1">{"10yp profit and loss",#N/A,FALSE,"Celtel alternative 6"}</definedName>
    <definedName name="dddddd_2" hidden="1">{"10yp profit and loss",#N/A,FALSE,"Celtel alternative 6"}</definedName>
    <definedName name="dddddd_3" hidden="1">{"10yp profit and loss",#N/A,FALSE,"Celtel alternative 6"}</definedName>
    <definedName name="ddddddd" hidden="1">{#N/A,#N/A,FALSE,"970301";#N/A,#N/A,FALSE,"970302";#N/A,#N/A,FALSE,"970303";#N/A,#N/A,FALSE,"970304";#N/A,#N/A,FALSE,"COM1";#N/A,#N/A,FALSE,"COM2"}</definedName>
    <definedName name="ddddddddd" hidden="1">{#N/A,#N/A,FALSE,"UNIT";#N/A,#N/A,FALSE,"UNIT";#N/A,#N/A,FALSE,"계정"}</definedName>
    <definedName name="dddddddddd" hidden="1">{#N/A,#N/A,FALSE,"UNIT";#N/A,#N/A,FALSE,"UNIT";#N/A,#N/A,FALSE,"계정"}</definedName>
    <definedName name="ddddddddddd" hidden="1">{"'毛利比较'!$A$4:$P$26"}</definedName>
    <definedName name="dddddddddddddd" hidden="1">{"'FTPS16 - X3681'!$A$1:$C$162","'FTPS16 - X3681'!$G$11"}</definedName>
    <definedName name="dddddddddddddd_1" hidden="1">{"'FTPS16 - X3681'!$A$1:$C$162","'FTPS16 - X3681'!$G$11"}</definedName>
    <definedName name="dddddddddddddd_1_1" hidden="1">{"'FTPS16 - X3681'!$A$1:$C$162","'FTPS16 - X3681'!$G$11"}</definedName>
    <definedName name="dddddddddddddd_2" hidden="1">{"'FTPS16 - X3681'!$A$1:$C$162","'FTPS16 - X3681'!$G$11"}</definedName>
    <definedName name="dddddf" hidden="1">{#N/A,#N/A,FALSE,"단축1";#N/A,#N/A,FALSE,"단축2";#N/A,#N/A,FALSE,"단축3";#N/A,#N/A,FALSE,"장축";#N/A,#N/A,FALSE,"4WD"}</definedName>
    <definedName name="dddffg" hidden="1">{#N/A,#N/A,FALSE,"FE_CSE"}</definedName>
    <definedName name="dddffgd" hidden="1">{#N/A,#N/A,FALSE,"WSPW Bedarf";#N/A,#N/A,FALSE,"production_plan";#N/A,#N/A,FALSE,"possible turn over"}</definedName>
    <definedName name="dddgg" hidden="1">{#N/A,#N/A,FALSE,"FE_CSE"}</definedName>
    <definedName name="Ddebt" localSheetId="6">#REF!</definedName>
    <definedName name="Ddebt" localSheetId="11">#REF!</definedName>
    <definedName name="Ddebt">#REF!</definedName>
    <definedName name="ddedd" hidden="1">{#N/A,#N/A,FALSE,"P&amp;L Acc";#N/A,#N/A,FALSE,"P&amp;L Var";#N/A,#N/A,FALSE,"I-B Rep";#N/A,#N/A,FALSE,"BS";#N/A,#N/A,FALSE,"C'flw St";#N/A,#N/A,FALSE,"H-C Cons";#N/A,#N/A,FALSE,"FA Rep"}</definedName>
    <definedName name="ddf" hidden="1">{#N/A,#N/A,FALSE,"KA CH  (2)"}</definedName>
    <definedName name="ddff" hidden="1">{#N/A,#N/A,FALSE,"P&amp;L Acc";#N/A,#N/A,FALSE,"P&amp;L Var";#N/A,#N/A,FALSE,"I-B Rep";#N/A,#N/A,FALSE,"BS";#N/A,#N/A,FALSE,"C'flw St";#N/A,#N/A,FALSE,"FA Rep";#N/A,#N/A,FALSE,"H-C Cons"}</definedName>
    <definedName name="ddfff" hidden="1">{#N/A,#N/A,FALSE,"P&amp;L Acc";#N/A,#N/A,FALSE,"P&amp;L Var";#N/A,#N/A,FALSE,"I-B Rep";#N/A,#N/A,FALSE,"BS";#N/A,#N/A,FALSE,"C'flw St";#N/A,#N/A,FALSE,"FA Rep";#N/A,#N/A,FALSE,"H-C Cons"}</definedName>
    <definedName name="ddfodofe" localSheetId="6">#REF!</definedName>
    <definedName name="ddfodofe" localSheetId="11">#REF!</definedName>
    <definedName name="ddfodofe">#REF!</definedName>
    <definedName name="ddgh" hidden="1">{#N/A,#N/A,FALSE,"WSPW Bedarf";#N/A,#N/A,FALSE,"production_plan";#N/A,#N/A,FALSE,"possible turn over"}</definedName>
    <definedName name="ddrtr" localSheetId="37">#REF!</definedName>
    <definedName name="ddrtr" localSheetId="23">#REF!</definedName>
    <definedName name="ddrtr" localSheetId="6">#REF!</definedName>
    <definedName name="ddrtr" localSheetId="11">#REF!</definedName>
    <definedName name="ddrtr">#REF!</definedName>
    <definedName name="ddx" hidden="1">{"YD LAPO2",#N/A,FALSE,"YTD";"YD LPH2",#N/A,FALSE,"YTD";"YD LOUISIANA",#N/A,FALSE,"YTD";"YD GENERALH2",#N/A,FALSE,"YTD";"YD PRS",#N/A,FALSE,"YTD";"YD PACKAGE",#N/A,FALSE,"YTD";"YD OTHER",#N/A,FALSE,"YTD"}</definedName>
    <definedName name="ddy" hidden="1">{#N/A,#N/A,FALSE,"FE_DRS"}</definedName>
    <definedName name="de">#N/A</definedName>
    <definedName name="De."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eal_type" localSheetId="6">#REF!</definedName>
    <definedName name="deal_type" localSheetId="11">#REF!</definedName>
    <definedName name="deal_type">#REF!</definedName>
    <definedName name="dealer" localSheetId="6">#REF!</definedName>
    <definedName name="dealer" localSheetId="11">#REF!</definedName>
    <definedName name="dealer">#REF!</definedName>
    <definedName name="debitoOL" localSheetId="6">#REF!</definedName>
    <definedName name="debitoOL" localSheetId="11">#REF!</definedName>
    <definedName name="debitoOL">#REF!</definedName>
    <definedName name="debt" localSheetId="6">#REF!</definedName>
    <definedName name="debt" localSheetId="11">#REF!</definedName>
    <definedName name="debt">#REF!</definedName>
    <definedName name="Debt_to_EBITDA">5</definedName>
    <definedName name="DebtCap2" localSheetId="6">#REF!</definedName>
    <definedName name="DebtCap2" localSheetId="11">#REF!</definedName>
    <definedName name="DebtCap2">#REF!</definedName>
    <definedName name="debtcomb" localSheetId="6">#REF!</definedName>
    <definedName name="debtcomb" localSheetId="11">#REF!</definedName>
    <definedName name="debtcomb">#REF!</definedName>
    <definedName name="debtcomb2" localSheetId="6">#REF!</definedName>
    <definedName name="debtcomb2" localSheetId="11">#REF!</definedName>
    <definedName name="debtcomb2">#REF!</definedName>
    <definedName name="debtdec" localSheetId="6">#REF!</definedName>
    <definedName name="debtdec" localSheetId="11">#REF!</definedName>
    <definedName name="debtdec">#REF!</definedName>
    <definedName name="debtjune" localSheetId="6">#REF!</definedName>
    <definedName name="debtjune" localSheetId="11">#REF!</definedName>
    <definedName name="debtjune">#REF!</definedName>
    <definedName name="DEBTORS93" localSheetId="6">#REF!</definedName>
    <definedName name="DEBTORS93" localSheetId="11">#REF!</definedName>
    <definedName name="DEBTORS93">#REF!</definedName>
    <definedName name="DEBTORS95" localSheetId="6">#REF!</definedName>
    <definedName name="DEBTORS95" localSheetId="11">#REF!</definedName>
    <definedName name="DEBTORS95">#REF!</definedName>
    <definedName name="DEBTORS97" localSheetId="6">#REF!</definedName>
    <definedName name="DEBTORS97" localSheetId="11">#REF!</definedName>
    <definedName name="DEBTORS97">#REF!</definedName>
    <definedName name="debtswitch" localSheetId="6">#REF!</definedName>
    <definedName name="debtswitch" localSheetId="11">#REF!</definedName>
    <definedName name="debtswitch">#REF!</definedName>
    <definedName name="DEC" localSheetId="37">#REF!</definedName>
    <definedName name="DEC" localSheetId="23">#REF!</definedName>
    <definedName name="DEC" localSheetId="6">#REF!</definedName>
    <definedName name="DEC" localSheetId="11">#REF!</definedName>
    <definedName name="DEC">#REF!</definedName>
    <definedName name="Dec2002HourlyCost" localSheetId="37">#REF!</definedName>
    <definedName name="Dec2002HourlyCost" localSheetId="23">#REF!</definedName>
    <definedName name="Dec2002HourlyCost" localSheetId="6">#REF!</definedName>
    <definedName name="Dec2002HourlyCost" localSheetId="11">#REF!</definedName>
    <definedName name="Dec2002HourlyCost">#REF!</definedName>
    <definedName name="Dec2002MonthlyCost" localSheetId="37">#REF!</definedName>
    <definedName name="Dec2002MonthlyCost" localSheetId="23">#REF!</definedName>
    <definedName name="Dec2002MonthlyCost" localSheetId="6">#REF!</definedName>
    <definedName name="Dec2002MonthlyCost" localSheetId="11">#REF!</definedName>
    <definedName name="Dec2002MonthlyCost">#REF!</definedName>
    <definedName name="Dec2003HourlyCost" localSheetId="37">#REF!</definedName>
    <definedName name="Dec2003HourlyCost" localSheetId="23">#REF!</definedName>
    <definedName name="Dec2003HourlyCost" localSheetId="6">#REF!</definedName>
    <definedName name="Dec2003HourlyCost" localSheetId="11">#REF!</definedName>
    <definedName name="Dec2003HourlyCost">#REF!</definedName>
    <definedName name="Dec2003MonthlyCost" localSheetId="37">#REF!</definedName>
    <definedName name="Dec2003MonthlyCost" localSheetId="23">#REF!</definedName>
    <definedName name="Dec2003MonthlyCost" localSheetId="6">#REF!</definedName>
    <definedName name="Dec2003MonthlyCost" localSheetId="11">#REF!</definedName>
    <definedName name="Dec2003MonthlyCost">#REF!</definedName>
    <definedName name="Dec2004HourlyCost" localSheetId="37">#REF!</definedName>
    <definedName name="Dec2004HourlyCost" localSheetId="23">#REF!</definedName>
    <definedName name="Dec2004HourlyCost" localSheetId="6">#REF!</definedName>
    <definedName name="Dec2004HourlyCost" localSheetId="11">#REF!</definedName>
    <definedName name="Dec2004HourlyCost">#REF!</definedName>
    <definedName name="Dec2004MonthlyCost" localSheetId="37">#REF!</definedName>
    <definedName name="Dec2004MonthlyCost" localSheetId="23">#REF!</definedName>
    <definedName name="Dec2004MonthlyCost" localSheetId="6">#REF!</definedName>
    <definedName name="Dec2004MonthlyCost" localSheetId="11">#REF!</definedName>
    <definedName name="Dec2004MonthlyCost">#REF!</definedName>
    <definedName name="Dec2005HourlyCost" localSheetId="37">#REF!</definedName>
    <definedName name="Dec2005HourlyCost" localSheetId="23">#REF!</definedName>
    <definedName name="Dec2005HourlyCost" localSheetId="6">#REF!</definedName>
    <definedName name="Dec2005HourlyCost" localSheetId="11">#REF!</definedName>
    <definedName name="Dec2005HourlyCost">#REF!</definedName>
    <definedName name="Dec2005MonthlyCost" localSheetId="37">#REF!</definedName>
    <definedName name="Dec2005MonthlyCost" localSheetId="23">#REF!</definedName>
    <definedName name="Dec2005MonthlyCost" localSheetId="6">#REF!</definedName>
    <definedName name="Dec2005MonthlyCost" localSheetId="11">#REF!</definedName>
    <definedName name="Dec2005MonthlyCost">#REF!</definedName>
    <definedName name="Dec2006HourlyCost" localSheetId="37">#REF!</definedName>
    <definedName name="Dec2006HourlyCost" localSheetId="23">#REF!</definedName>
    <definedName name="Dec2006HourlyCost" localSheetId="6">#REF!</definedName>
    <definedName name="Dec2006HourlyCost" localSheetId="11">#REF!</definedName>
    <definedName name="Dec2006HourlyCost">#REF!</definedName>
    <definedName name="Dec2006MonthlyCost" localSheetId="37">#REF!</definedName>
    <definedName name="Dec2006MonthlyCost" localSheetId="23">#REF!</definedName>
    <definedName name="Dec2006MonthlyCost" localSheetId="6">#REF!</definedName>
    <definedName name="Dec2006MonthlyCost" localSheetId="11">#REF!</definedName>
    <definedName name="Dec2006MonthlyCost">#REF!</definedName>
    <definedName name="DECEMBER" localSheetId="37">#REF!</definedName>
    <definedName name="DECEMBER" localSheetId="23">#REF!</definedName>
    <definedName name="DECEMBER" localSheetId="6">#REF!</definedName>
    <definedName name="DECEMBER" localSheetId="11">#REF!</definedName>
    <definedName name="DECEMBER">#REF!</definedName>
    <definedName name="ded" hidden="1">{#N/A,#N/A,FALSE,"P&amp;L Acc";#N/A,#N/A,FALSE,"P&amp;L Var";#N/A,#N/A,FALSE,"I-B Rep";#N/A,#N/A,FALSE,"BS";#N/A,#N/A,FALSE,"C'flw St";#N/A,#N/A,FALSE,"H-C Cons";#N/A,#N/A,FALSE,"FA Rep"}</definedName>
    <definedName name="dede" hidden="1">{#N/A,#N/A,FALSE,"Pharm";#N/A,#N/A,FALSE,"WWCM"}</definedName>
    <definedName name="DEDED" hidden="1">{#N/A,#N/A,FALSE,"Card";#N/A,#N/A,FALSE,"Prav";#N/A,#N/A,FALSE,"Irbe";#N/A,#N/A,FALSE,"Plavix";#N/A,#N/A,FALSE,"Capt";#N/A,#N/A,FALSE,"Fosi"}</definedName>
    <definedName name="DEDEDZE" hidden="1">{#N/A,#N/A,FALSE,"Pharm";#N/A,#N/A,FALSE,"WWCM"}</definedName>
    <definedName name="deds" hidden="1">{#N/A,#N/A,FALSE,"Layout GuV"}</definedName>
    <definedName name="DEDZD" hidden="1">{#N/A,#N/A,FALSE,"Pharm";#N/A,#N/A,FALSE,"WWCM"}</definedName>
    <definedName name="DEE" hidden="1">{#N/A,#N/A,FALSE,"Pharm";#N/A,#N/A,FALSE,"WWCM"}</definedName>
    <definedName name="deee" hidden="1">{#N/A,#N/A,FALSE,"资产负债表";#N/A,#N/A,FALSE,"资产负债表"}</definedName>
    <definedName name="deep96" localSheetId="6">#REF!</definedName>
    <definedName name="deep96" localSheetId="11">#REF!</definedName>
    <definedName name="deep96">#REF!</definedName>
    <definedName name="deep97" localSheetId="6">#REF!</definedName>
    <definedName name="deep97" localSheetId="11">#REF!</definedName>
    <definedName name="deep97">#REF!</definedName>
    <definedName name="deep98" localSheetId="6">#REF!</definedName>
    <definedName name="deep98" localSheetId="11">#REF!</definedName>
    <definedName name="deep98">#REF!</definedName>
    <definedName name="default2" localSheetId="6">#REF!</definedName>
    <definedName name="default2" localSheetId="11">#REF!</definedName>
    <definedName name="default2">#REF!</definedName>
    <definedName name="default3" localSheetId="6">#REF!</definedName>
    <definedName name="default3" localSheetId="11">#REF!</definedName>
    <definedName name="default3">#REF!</definedName>
    <definedName name="default4" localSheetId="6">#REF!</definedName>
    <definedName name="default4" localSheetId="11">#REF!</definedName>
    <definedName name="default4">#REF!</definedName>
    <definedName name="default5" localSheetId="6">#REF!</definedName>
    <definedName name="default5" localSheetId="11">#REF!</definedName>
    <definedName name="default5">#REF!</definedName>
    <definedName name="defaut1" localSheetId="6">#REF!</definedName>
    <definedName name="defaut1" localSheetId="11">#REF!</definedName>
    <definedName name="defaut1">#REF!</definedName>
    <definedName name="DEFBEN00" localSheetId="6">#REF!</definedName>
    <definedName name="DEFBEN00" localSheetId="11">#REF!</definedName>
    <definedName name="DEFBEN00">#REF!</definedName>
    <definedName name="DEFBEN01" localSheetId="6">#REF!</definedName>
    <definedName name="DEFBEN01" localSheetId="11">#REF!</definedName>
    <definedName name="DEFBEN01">#REF!</definedName>
    <definedName name="DEFBEN98" localSheetId="6">#REF!</definedName>
    <definedName name="DEFBEN98" localSheetId="11">#REF!</definedName>
    <definedName name="DEFBEN98">#REF!</definedName>
    <definedName name="DEFBEN99" localSheetId="6">#REF!</definedName>
    <definedName name="DEFBEN99" localSheetId="11">#REF!</definedName>
    <definedName name="DEFBEN99">#REF!</definedName>
    <definedName name="DEFD" hidden="1">{"mult96",#N/A,FALSE,"PETCOMP";"est96",#N/A,FALSE,"PETCOMP";"mult95",#N/A,FALSE,"PETCOMP";"est95",#N/A,FALSE,"PETCOMP";"multltm",#N/A,FALSE,"PETCOMP";"resultltm",#N/A,FALSE,"PETCOMP"}</definedName>
    <definedName name="Deferrals" localSheetId="6">#REF!</definedName>
    <definedName name="Deferrals" localSheetId="11">#REF!</definedName>
    <definedName name="Deferrals">#REF!</definedName>
    <definedName name="delete_spreadsheet">#N/A</definedName>
    <definedName name="DELETELOGICTYPE1" localSheetId="6">#REF!</definedName>
    <definedName name="DELETELOGICTYPE1" localSheetId="11">#REF!</definedName>
    <definedName name="DELETELOGICTYPE1">#REF!</definedName>
    <definedName name="DELETELOGICTYPE2" localSheetId="37">#REF!</definedName>
    <definedName name="DELETELOGICTYPE2" localSheetId="23">#REF!</definedName>
    <definedName name="DELETELOGICTYPE2" localSheetId="6">#REF!</definedName>
    <definedName name="DELETELOGICTYPE2" localSheetId="11">#REF!</definedName>
    <definedName name="DELETELOGICTYPE2">#REF!</definedName>
    <definedName name="DELETELOGICTYPE3" localSheetId="37">#REF!</definedName>
    <definedName name="DELETELOGICTYPE3" localSheetId="23">#REF!</definedName>
    <definedName name="DELETELOGICTYPE3" localSheetId="6">#REF!</definedName>
    <definedName name="DELETELOGICTYPE3" localSheetId="11">#REF!</definedName>
    <definedName name="DELETELOGICTYPE3">#REF!</definedName>
    <definedName name="DELETELOGICTYPE4" localSheetId="37">#REF!</definedName>
    <definedName name="DELETELOGICTYPE4" localSheetId="23">#REF!</definedName>
    <definedName name="DELETELOGICTYPE4" localSheetId="6">#REF!</definedName>
    <definedName name="DELETELOGICTYPE4" localSheetId="11">#REF!</definedName>
    <definedName name="DELETELOGICTYPE4">#REF!</definedName>
    <definedName name="DELETELOGICTYPE5" localSheetId="37">#REF!</definedName>
    <definedName name="DELETELOGICTYPE5" localSheetId="23">#REF!</definedName>
    <definedName name="DELETELOGICTYPE5" localSheetId="6">#REF!</definedName>
    <definedName name="DELETELOGICTYPE5" localSheetId="11">#REF!</definedName>
    <definedName name="DELETELOGICTYPE5">#REF!</definedName>
    <definedName name="delfl03AS1" localSheetId="37" hidden="1">#REF!</definedName>
    <definedName name="delfl03AS1" localSheetId="23" hidden="1">#REF!</definedName>
    <definedName name="delfl03AS1" localSheetId="6" hidden="1">#REF!</definedName>
    <definedName name="delfl03AS1" localSheetId="11" hidden="1">#REF!</definedName>
    <definedName name="delfl03AS1" hidden="1">#REF!</definedName>
    <definedName name="delfl03AS6" localSheetId="37" hidden="1">#REF!</definedName>
    <definedName name="delfl03AS6" localSheetId="23" hidden="1">#REF!</definedName>
    <definedName name="delfl03AS6" localSheetId="6" hidden="1">#REF!</definedName>
    <definedName name="delfl03AS6" localSheetId="11" hidden="1">#REF!</definedName>
    <definedName name="delfl03AS6" hidden="1">#REF!</definedName>
    <definedName name="delfl03AS7" localSheetId="37" hidden="1">#REF!</definedName>
    <definedName name="delfl03AS7" localSheetId="23" hidden="1">#REF!</definedName>
    <definedName name="delfl03AS7" localSheetId="6" hidden="1">#REF!</definedName>
    <definedName name="delfl03AS7" localSheetId="11" hidden="1">#REF!</definedName>
    <definedName name="delfl03AS7" hidden="1">#REF!</definedName>
    <definedName name="delfl04AS8" localSheetId="37" hidden="1">#REF!</definedName>
    <definedName name="delfl04AS8" localSheetId="23" hidden="1">#REF!</definedName>
    <definedName name="delfl04AS8" localSheetId="6" hidden="1">#REF!</definedName>
    <definedName name="delfl04AS8" localSheetId="11" hidden="1">#REF!</definedName>
    <definedName name="delfl04AS8" hidden="1">#REF!</definedName>
    <definedName name="delfl07AS2" localSheetId="37" hidden="1">#REF!</definedName>
    <definedName name="delfl07AS2" localSheetId="23" hidden="1">#REF!</definedName>
    <definedName name="delfl07AS2" localSheetId="6" hidden="1">#REF!</definedName>
    <definedName name="delfl07AS2" localSheetId="11" hidden="1">#REF!</definedName>
    <definedName name="delfl07AS2" hidden="1">#REF!</definedName>
    <definedName name="delfl07AS4" localSheetId="37" hidden="1">#REF!</definedName>
    <definedName name="delfl07AS4" localSheetId="23" hidden="1">#REF!</definedName>
    <definedName name="delfl07AS4" localSheetId="6" hidden="1">#REF!</definedName>
    <definedName name="delfl07AS4" localSheetId="11" hidden="1">#REF!</definedName>
    <definedName name="delfl07AS4" hidden="1">#REF!</definedName>
    <definedName name="delfl07AS5" localSheetId="37" hidden="1">#REF!</definedName>
    <definedName name="delfl07AS5" localSheetId="23" hidden="1">#REF!</definedName>
    <definedName name="delfl07AS5" localSheetId="6" hidden="1">#REF!</definedName>
    <definedName name="delfl07AS5" localSheetId="11" hidden="1">#REF!</definedName>
    <definedName name="delfl07AS5" hidden="1">#REF!</definedName>
    <definedName name="delfl09AS3" localSheetId="37" hidden="1">#REF!</definedName>
    <definedName name="delfl09AS3" localSheetId="23" hidden="1">#REF!</definedName>
    <definedName name="delfl09AS3" localSheetId="6" hidden="1">#REF!</definedName>
    <definedName name="delfl09AS3" localSheetId="11" hidden="1">#REF!</definedName>
    <definedName name="delfl09AS3" hidden="1">#REF!</definedName>
    <definedName name="delfl25AP23" localSheetId="37" hidden="1">#REF!</definedName>
    <definedName name="delfl25AP23" localSheetId="23" hidden="1">#REF!</definedName>
    <definedName name="delfl25AP23" localSheetId="6" hidden="1">#REF!</definedName>
    <definedName name="delfl25AP23" localSheetId="11" hidden="1">#REF!</definedName>
    <definedName name="delfl25AP23" hidden="1">#REF!</definedName>
    <definedName name="delfl51AF9" localSheetId="37" hidden="1">#REF!</definedName>
    <definedName name="delfl51AF9" localSheetId="23" hidden="1">#REF!</definedName>
    <definedName name="delfl51AF9" localSheetId="6" hidden="1">#REF!</definedName>
    <definedName name="delfl51AF9" localSheetId="11" hidden="1">#REF!</definedName>
    <definedName name="delfl51AF9" hidden="1">#REF!</definedName>
    <definedName name="delfl69AF6" localSheetId="37" hidden="1">#REF!</definedName>
    <definedName name="delfl69AF6" localSheetId="23" hidden="1">#REF!</definedName>
    <definedName name="delfl69AF6" localSheetId="6" hidden="1">#REF!</definedName>
    <definedName name="delfl69AF6" localSheetId="11" hidden="1">#REF!</definedName>
    <definedName name="delfl69AF6" hidden="1">#REF!</definedName>
    <definedName name="delfl74AF13" localSheetId="37" hidden="1">#REF!</definedName>
    <definedName name="delfl74AF13" localSheetId="23" hidden="1">#REF!</definedName>
    <definedName name="delfl74AF13" localSheetId="6" hidden="1">#REF!</definedName>
    <definedName name="delfl74AF13" localSheetId="11" hidden="1">#REF!</definedName>
    <definedName name="delfl74AF13" hidden="1">#REF!</definedName>
    <definedName name="delfl74AF14" localSheetId="37" hidden="1">#REF!</definedName>
    <definedName name="delfl74AF14" localSheetId="23" hidden="1">#REF!</definedName>
    <definedName name="delfl74AF14" localSheetId="6" hidden="1">#REF!</definedName>
    <definedName name="delfl74AF14" localSheetId="11" hidden="1">#REF!</definedName>
    <definedName name="delfl74AF14" hidden="1">#REF!</definedName>
    <definedName name="delfl74AF15" localSheetId="37" hidden="1">#REF!</definedName>
    <definedName name="delfl74AF15" localSheetId="23" hidden="1">#REF!</definedName>
    <definedName name="delfl74AF15" localSheetId="6" hidden="1">#REF!</definedName>
    <definedName name="delfl74AF15" localSheetId="11" hidden="1">#REF!</definedName>
    <definedName name="delfl74AF15" hidden="1">#REF!</definedName>
    <definedName name="delfl74AF16" localSheetId="37" hidden="1">#REF!</definedName>
    <definedName name="delfl74AF16" localSheetId="23" hidden="1">#REF!</definedName>
    <definedName name="delfl74AF16" localSheetId="6" hidden="1">#REF!</definedName>
    <definedName name="delfl74AF16" localSheetId="11" hidden="1">#REF!</definedName>
    <definedName name="delfl74AF16" hidden="1">#REF!</definedName>
    <definedName name="delfl75AF10" localSheetId="37" hidden="1">#REF!</definedName>
    <definedName name="delfl75AF10" localSheetId="23" hidden="1">#REF!</definedName>
    <definedName name="delfl75AF10" localSheetId="6" hidden="1">#REF!</definedName>
    <definedName name="delfl75AF10" localSheetId="11" hidden="1">#REF!</definedName>
    <definedName name="delfl75AF10" hidden="1">#REF!</definedName>
    <definedName name="delfl75AF11" localSheetId="37" hidden="1">#REF!</definedName>
    <definedName name="delfl75AF11" localSheetId="23" hidden="1">#REF!</definedName>
    <definedName name="delfl75AF11" localSheetId="6" hidden="1">#REF!</definedName>
    <definedName name="delfl75AF11" localSheetId="11" hidden="1">#REF!</definedName>
    <definedName name="delfl75AF11" hidden="1">#REF!</definedName>
    <definedName name="delfl75AF12" localSheetId="37" hidden="1">#REF!</definedName>
    <definedName name="delfl75AF12" localSheetId="23" hidden="1">#REF!</definedName>
    <definedName name="delfl75AF12" localSheetId="6" hidden="1">#REF!</definedName>
    <definedName name="delfl75AF12" localSheetId="11" hidden="1">#REF!</definedName>
    <definedName name="delfl75AF12" hidden="1">#REF!</definedName>
    <definedName name="delph" hidden="1">{#N/A,#N/A,FALSE,"P&amp;L Acc";#N/A,#N/A,FALSE,"P&amp;L Var";#N/A,#N/A,FALSE,"I-B Rep";#N/A,#N/A,FALSE,"BS";#N/A,#N/A,FALSE,"C'flw St";#N/A,#N/A,FALSE,"H-C Cons";#N/A,#N/A,FALSE,"FA Rep"}</definedName>
    <definedName name="DELPHIC" localSheetId="37">#REF!</definedName>
    <definedName name="DELPHIC" localSheetId="23">#REF!</definedName>
    <definedName name="DELPHIC" localSheetId="6">#REF!</definedName>
    <definedName name="DELPHIC" localSheetId="11">#REF!</definedName>
    <definedName name="DELPHIC">#REF!</definedName>
    <definedName name="Delta" localSheetId="6">#REF!</definedName>
    <definedName name="Delta" localSheetId="11">#REF!</definedName>
    <definedName name="Delta">#REF!</definedName>
    <definedName name="DEM" localSheetId="37">#REF!</definedName>
    <definedName name="DEM" localSheetId="23">#REF!</definedName>
    <definedName name="DEM" localSheetId="6">#REF!</definedName>
    <definedName name="DEM" localSheetId="11">#REF!</definedName>
    <definedName name="DEM">#REF!</definedName>
    <definedName name="DEM_EUR" localSheetId="37">#REF!</definedName>
    <definedName name="DEM_EUR" localSheetId="23">#REF!</definedName>
    <definedName name="DEM_EUR" localSheetId="6">#REF!</definedName>
    <definedName name="DEM_EUR" localSheetId="11">#REF!</definedName>
    <definedName name="DEM_EUR">#REF!</definedName>
    <definedName name="DEMeXToEUR" localSheetId="37" hidden="1">1/EUReXToDEM</definedName>
    <definedName name="DEMeXToEUR" localSheetId="23" hidden="1">1/EUReXToDEM</definedName>
    <definedName name="DEMeXToEUR" localSheetId="14" hidden="1">1/EUReXToDEM</definedName>
    <definedName name="DEMeXToEUR" localSheetId="6" hidden="1">1/EUReXToDEM</definedName>
    <definedName name="DEMeXToEUR" localSheetId="11" hidden="1">1/EUReXToDEM</definedName>
    <definedName name="DEMeXToEUR" hidden="1">1/EUReXToDEM</definedName>
    <definedName name="DENNIS">#N/A</definedName>
    <definedName name="denomination" localSheetId="6">#REF!</definedName>
    <definedName name="denomination" localSheetId="11">#REF!</definedName>
    <definedName name="denomination">#REF!</definedName>
    <definedName name="DEP" localSheetId="37">#REF!</definedName>
    <definedName name="DEP" localSheetId="23">#REF!</definedName>
    <definedName name="DEP" localSheetId="6">#REF!</definedName>
    <definedName name="DEP" localSheetId="11">#REF!</definedName>
    <definedName name="DEP">#REF!</definedName>
    <definedName name="dep_2h94" localSheetId="6">#REF!</definedName>
    <definedName name="dep_2h94" localSheetId="11">#REF!</definedName>
    <definedName name="dep_2h94">#REF!</definedName>
    <definedName name="Depn_Month" localSheetId="37">#REF!</definedName>
    <definedName name="Depn_Month" localSheetId="23">#REF!</definedName>
    <definedName name="Depn_Month" localSheetId="6">#REF!</definedName>
    <definedName name="Depn_Month" localSheetId="11">#REF!</definedName>
    <definedName name="Depn_Month">#REF!</definedName>
    <definedName name="DepName" localSheetId="37">IF(#REF!=1,CELL("filename",#REF!),IF(#REF!=2,CELL("filename",#REF!),IF(#REF!=3,CELL("filename",#REF!),IF(#REF!=4,CELL("filename",#REF!),IF(#REF!=5,CELL("filename",#REF!),DepName1)))))</definedName>
    <definedName name="DepName" localSheetId="23">IF(#REF!=1,CELL("filename",#REF!),IF(#REF!=2,CELL("filename",#REF!),IF(#REF!=3,CELL("filename",#REF!),IF(#REF!=4,CELL("filename",#REF!),IF(#REF!=5,CELL("filename",#REF!),DepName1)))))</definedName>
    <definedName name="DepName" localSheetId="6">IF(#REF!=1,CELL("filename",#REF!),IF(#REF!=2,CELL("filename",#REF!),IF(#REF!=3,CELL("filename",#REF!),IF(#REF!=4,CELL("filename",#REF!),IF(#REF!=5,CELL("filename",#REF!),DepName1)))))</definedName>
    <definedName name="DepName" localSheetId="11">IF(#REF!=1,CELL("filename",#REF!),IF(#REF!=2,CELL("filename",#REF!),IF(#REF!=3,CELL("filename",#REF!),IF(#REF!=4,CELL("filename",#REF!),IF(#REF!=5,CELL("filename",#REF!),DepName1)))))</definedName>
    <definedName name="DepName">IF(#REF!=1,CELL("filename",#REF!),IF(#REF!=2,CELL("filename",#REF!),IF(#REF!=3,CELL("filename",#REF!),IF(#REF!=4,CELL("filename",#REF!),IF(#REF!=5,CELL("filename",#REF!),DepName1)))))</definedName>
    <definedName name="DepName1" localSheetId="37">IF(#REF!=6,CELL("filename",#REF!),IF(#REF!=7,CELL("filename",#REF!),IF(#REF!=8,CELL("filename",#REF!),IF(#REF!=9,CELL("filename",#REF!),DepName2))))</definedName>
    <definedName name="DepName1" localSheetId="23">IF(#REF!=6,CELL("filename",#REF!),IF(#REF!=7,CELL("filename",#REF!),IF(#REF!=8,CELL("filename",#REF!),IF(#REF!=9,CELL("filename",#REF!),DepName2))))</definedName>
    <definedName name="DepName1" localSheetId="6">IF(#REF!=6,CELL("filename",#REF!),IF(#REF!=7,CELL("filename",#REF!),IF(#REF!=8,CELL("filename",#REF!),IF(#REF!=9,CELL("filename",#REF!),DepName2))))</definedName>
    <definedName name="DepName1" localSheetId="11">IF(#REF!=6,CELL("filename",#REF!),IF(#REF!=7,CELL("filename",#REF!),IF(#REF!=8,CELL("filename",#REF!),IF(#REF!=9,CELL("filename",#REF!),DepName2))))</definedName>
    <definedName name="DepName1">IF(#REF!=6,CELL("filename",#REF!),IF(#REF!=7,CELL("filename",#REF!),IF(#REF!=8,CELL("filename",#REF!),IF(#REF!=9,CELL("filename",#REF!),DepName2))))</definedName>
    <definedName name="DepName2" localSheetId="37">IF(#REF!=10,CELL("filename",#REF!),IF(#REF!=11,CELL("filename",#REF!)))</definedName>
    <definedName name="DepName2" localSheetId="23">IF(#REF!=10,CELL("filename",#REF!),IF(#REF!=11,CELL("filename",#REF!)))</definedName>
    <definedName name="DepName2" localSheetId="6">IF(#REF!=10,CELL("filename",#REF!),IF(#REF!=11,CELL("filename",#REF!)))</definedName>
    <definedName name="DepName2" localSheetId="11">IF(#REF!=10,CELL("filename",#REF!),IF(#REF!=11,CELL("filename",#REF!)))</definedName>
    <definedName name="DepName2">IF(#REF!=10,CELL("filename",#REF!),IF(#REF!=11,CELL("filename",#REF!)))</definedName>
    <definedName name="depnpl" localSheetId="37">#REF!</definedName>
    <definedName name="depnpl" localSheetId="23">#REF!</definedName>
    <definedName name="depnpl" localSheetId="6">#REF!</definedName>
    <definedName name="depnpl" localSheetId="11">#REF!</definedName>
    <definedName name="depnpl">#REF!</definedName>
    <definedName name="DEPR" localSheetId="6">#REF!</definedName>
    <definedName name="DEPR" localSheetId="11">#REF!</definedName>
    <definedName name="DEPR">#REF!</definedName>
    <definedName name="Depr1998E" localSheetId="6">#REF!</definedName>
    <definedName name="Depr1998E" localSheetId="11">#REF!</definedName>
    <definedName name="Depr1998E">#REF!</definedName>
    <definedName name="Depr1999E" localSheetId="6">#REF!</definedName>
    <definedName name="Depr1999E" localSheetId="11">#REF!</definedName>
    <definedName name="Depr1999E">#REF!</definedName>
    <definedName name="Depr2000E" localSheetId="6">#REF!</definedName>
    <definedName name="Depr2000E" localSheetId="11">#REF!</definedName>
    <definedName name="Depr2000E">#REF!</definedName>
    <definedName name="DeprAnnual" localSheetId="6">#REF!</definedName>
    <definedName name="DeprAnnual" localSheetId="11">#REF!</definedName>
    <definedName name="DeprAnnual">#REF!</definedName>
    <definedName name="Deprciation" localSheetId="6">#REF!</definedName>
    <definedName name="Deprciation" localSheetId="11">#REF!</definedName>
    <definedName name="Deprciation">#REF!</definedName>
    <definedName name="deprec" localSheetId="6">#REF!</definedName>
    <definedName name="deprec" localSheetId="11">#REF!</definedName>
    <definedName name="deprec">#REF!</definedName>
    <definedName name="Deprec_method" localSheetId="6">#REF!</definedName>
    <definedName name="Deprec_method" localSheetId="11">#REF!</definedName>
    <definedName name="Deprec_method">#REF!</definedName>
    <definedName name="Depreciable_Basis" localSheetId="6">#REF!</definedName>
    <definedName name="Depreciable_Basis" localSheetId="11">#REF!</definedName>
    <definedName name="Depreciable_Basis">#REF!</definedName>
    <definedName name="Depreciable_Life" localSheetId="6">#REF!</definedName>
    <definedName name="Depreciable_Life" localSheetId="11">#REF!</definedName>
    <definedName name="Depreciable_Life">#REF!</definedName>
    <definedName name="depreciation" localSheetId="6">#REF!</definedName>
    <definedName name="depreciation" localSheetId="11">#REF!</definedName>
    <definedName name="depreciation">#REF!</definedName>
    <definedName name="DeprL12M" localSheetId="6">#REF!</definedName>
    <definedName name="DeprL12M" localSheetId="11">#REF!</definedName>
    <definedName name="DeprL12M">#REF!</definedName>
    <definedName name="DEPT" localSheetId="37">#REF!</definedName>
    <definedName name="DEPT" localSheetId="23">#REF!</definedName>
    <definedName name="DEPT" localSheetId="6">#REF!</definedName>
    <definedName name="DEPT" localSheetId="11">#REF!</definedName>
    <definedName name="DEPT">#REF!</definedName>
    <definedName name="DEPT0698" localSheetId="37">#REF!</definedName>
    <definedName name="DEPT0698" localSheetId="23">#REF!</definedName>
    <definedName name="DEPT0698" localSheetId="6">#REF!</definedName>
    <definedName name="DEPT0698" localSheetId="11">#REF!</definedName>
    <definedName name="DEPT0698">#REF!</definedName>
    <definedName name="DEPT1" localSheetId="37">#REF!</definedName>
    <definedName name="DEPT1" localSheetId="23">#REF!</definedName>
    <definedName name="DEPT1" localSheetId="6">#REF!</definedName>
    <definedName name="DEPT1" localSheetId="11">#REF!</definedName>
    <definedName name="DEPT1">#REF!</definedName>
    <definedName name="DEPTSERV" localSheetId="37">#REF!</definedName>
    <definedName name="DEPTSERV" localSheetId="23">#REF!</definedName>
    <definedName name="DEPTSERV" localSheetId="6">#REF!</definedName>
    <definedName name="DEPTSERV" localSheetId="11">#REF!</definedName>
    <definedName name="DEPTSERV">#REF!</definedName>
    <definedName name="der" localSheetId="37" hidden="1">#REF!</definedName>
    <definedName name="der" localSheetId="23" hidden="1">#REF!</definedName>
    <definedName name="der" localSheetId="6" hidden="1">#REF!</definedName>
    <definedName name="der" localSheetId="11" hidden="1">#REF!</definedName>
    <definedName name="der" hidden="1">#REF!</definedName>
    <definedName name="deriv_id" localSheetId="6">#REF!</definedName>
    <definedName name="deriv_id" localSheetId="11">#REF!</definedName>
    <definedName name="deriv_id">#REF!</definedName>
    <definedName name="deriv_spon_type_id" localSheetId="6">#REF!</definedName>
    <definedName name="deriv_spon_type_id" localSheetId="11">#REF!</definedName>
    <definedName name="deriv_spon_type_id">#REF!</definedName>
    <definedName name="deriv_type_id" localSheetId="6">#REF!</definedName>
    <definedName name="deriv_type_id" localSheetId="11">#REF!</definedName>
    <definedName name="deriv_type_id">#REF!</definedName>
    <definedName name="des" hidden="1">{"QTR_ACT",#N/A,FALSE,"PROP_PBIT_DEV_Q3";"QTR_BUD",#N/A,FALSE,"PROP_PBIT_DEV_Q3";"YTD_BUD",#N/A,FALSE,"PROP_PBIT_DEV_Q3";"YTD_ACT",#N/A,FALSE,"PROP_PBIT_DEV_Q3";"FY95 SNAP3",#N/A,FALSE,"PROP_PBIT_DEV_Q3";"FY95_BUD",#N/A,FALSE,"PROP_PBIT_DEV_Q3";"FY96_BUD",#N/A,FALSE,"PROP_PBIT_DEV_Q3"}</definedName>
    <definedName name="desc" localSheetId="37">#REF!</definedName>
    <definedName name="desc" localSheetId="23">#REF!</definedName>
    <definedName name="desc" localSheetId="6">#REF!</definedName>
    <definedName name="desc" localSheetId="11">#REF!</definedName>
    <definedName name="desc">#REF!</definedName>
    <definedName name="DESCR_INGLESE_CONTO" localSheetId="6">#REF!</definedName>
    <definedName name="DESCR_INGLESE_CONTO" localSheetId="11">#REF!</definedName>
    <definedName name="DESCR_INGLESE_CONTO">#REF!</definedName>
    <definedName name="Description" localSheetId="37">#REF!</definedName>
    <definedName name="Description" localSheetId="23">#REF!</definedName>
    <definedName name="Description" localSheetId="6">#REF!</definedName>
    <definedName name="Description" localSheetId="11">#REF!</definedName>
    <definedName name="Description">#REF!</definedName>
    <definedName name="DescriptionControl">#N/A</definedName>
    <definedName name="DETAIL" localSheetId="37">#REF!</definedName>
    <definedName name="DETAIL" localSheetId="23">#REF!</definedName>
    <definedName name="DETAIL" localSheetId="6">#REF!</definedName>
    <definedName name="DETAIL" localSheetId="11">#REF!</definedName>
    <definedName name="DETAIL">#REF!</definedName>
    <definedName name="DETL_CO" localSheetId="37">#REF!</definedName>
    <definedName name="DETL_CO" localSheetId="23">#REF!</definedName>
    <definedName name="DETL_CO" localSheetId="6">#REF!</definedName>
    <definedName name="DETL_CO" localSheetId="11">#REF!</definedName>
    <definedName name="DETL_CO">#REF!</definedName>
    <definedName name="deutschland" localSheetId="6">#REF!</definedName>
    <definedName name="deutschland" localSheetId="11">#REF!</definedName>
    <definedName name="deutschland">#REF!</definedName>
    <definedName name="devc" hidden="1">{"TOTTEXAS",#N/A,FALSE,"CM"}</definedName>
    <definedName name="Device" hidden="1">"100"</definedName>
    <definedName name="dew" hidden="1">{#N/A,#N/A,FALSE,"资产负债表";#N/A,#N/A,FALSE,"资产负债表"}</definedName>
    <definedName name="DEX" localSheetId="37" hidden="1">#REF!</definedName>
    <definedName name="DEX" localSheetId="23" hidden="1">#REF!</definedName>
    <definedName name="DEX" localSheetId="6" hidden="1">#REF!</definedName>
    <definedName name="DEX" localSheetId="11" hidden="1">#REF!</definedName>
    <definedName name="DEX" hidden="1">#REF!</definedName>
    <definedName name="DEZLFEZKLHF" hidden="1">{#N/A,#N/A,FALSE,"Pharm";#N/A,#N/A,FALSE,"WWCM"}</definedName>
    <definedName name="df" hidden="1">{#N/A,#N/A,FALSE,"Fix_C Repo (2)";#N/A,#N/A,FALSE,"INDICES&amp;RATES"}</definedName>
    <definedName name="dfa" localSheetId="6">#REF!</definedName>
    <definedName name="dfa" localSheetId="11">#REF!</definedName>
    <definedName name="dfa">#REF!</definedName>
    <definedName name="dfad" localSheetId="6">#REF!</definedName>
    <definedName name="dfad" localSheetId="11">#REF!</definedName>
    <definedName name="dfad">#REF!</definedName>
    <definedName name="dfadf" hidden="1">{#N/A,#N/A,FALSE,"Additional ARPU"}</definedName>
    <definedName name="dfafdas" localSheetId="6">#REF!</definedName>
    <definedName name="dfafdas" localSheetId="11">#REF!</definedName>
    <definedName name="dfafdas">#REF!</definedName>
    <definedName name="dfanb" hidden="1">{"page1",#N/A,FALSE,"Model";"page2",#N/A,FALSE,"Model";"page3",#N/A,FALSE,"Model";"page4",#N/A,FALSE,"Model";"page5",#N/A,FALSE,"Model";"page6",#N/A,FALSE,"Model";"page7",#N/A,FALSE,"Model";"page8",#N/A,FALSE,"Model";"page9",#N/A,FALSE,"Model";"page10",#N/A,FALSE,"Model";"page11",#N/A,FALSE,"Model";"page12",#N/A,FALSE,"Model";"page13",#N/A,FALSE,"Model"}</definedName>
    <definedName name="dfas" localSheetId="37" hidden="1">#REF!</definedName>
    <definedName name="dfas" localSheetId="23" hidden="1">#REF!</definedName>
    <definedName name="dfas" localSheetId="6" hidden="1">#REF!</definedName>
    <definedName name="dfas" localSheetId="11" hidden="1">#REF!</definedName>
    <definedName name="dfas" hidden="1">#REF!</definedName>
    <definedName name="dfasdf">{0;0;0;0;1;#N/A;0.5;0.25;0.75;0.5;2;FALSE;FALSE;FALSE;FALSE;FALSE;#N/A;1;#N/A;1;1;"";"&amp;L&amp;""Arial,Italic""&amp;8&amp;F Page &amp;P of &amp;N &amp;D &amp;T "}</definedName>
    <definedName name="dfasdfas" localSheetId="6">#REF!</definedName>
    <definedName name="dfasdfas" localSheetId="11">#REF!</definedName>
    <definedName name="dfasdfas">#REF!</definedName>
    <definedName name="dfasfd" localSheetId="6">#REF!</definedName>
    <definedName name="dfasfd" localSheetId="11">#REF!</definedName>
    <definedName name="dfasfd">#REF!</definedName>
    <definedName name="dfasfds" localSheetId="6">#REF!</definedName>
    <definedName name="dfasfds" localSheetId="11">#REF!</definedName>
    <definedName name="dfasfds">#REF!</definedName>
    <definedName name="DFB" hidden="1">{"total",#N/A,FALSE,"Total général";"direction",#N/A,FALSE,"Direction";"commercial",#N/A,FALSE,"Commercial";"controle",#N/A,FALSE,"Contrôle";"departement",#N/A,FALSE,"Département";"compta",#N/A,FALSE,"Comptabilité";"info",#N/A,FALSE,"Informatique";"détail",#N/A,FALSE,"Informatique";"person",#N/A,FALSE,"Personnel";"achats",#N/A,FALSE,"Achats";"bureau",#N/A,FALSE,"Bureau d'étude";"develop",#N/A,FALSE,"Développement";"commun",#N/A,FALSE,"Commun";"administr",#N/A,FALSE,"Site administratif";"usine",#N/A,FALSE,"Site usine";"sites",#N/A,FALSE,"Total sites"}</definedName>
    <definedName name="dfd" localSheetId="37">#REF!</definedName>
    <definedName name="dfd" localSheetId="23">#REF!</definedName>
    <definedName name="dfd" localSheetId="6">#REF!</definedName>
    <definedName name="dfd" localSheetId="11">#REF!</definedName>
    <definedName name="dfd">#REF!</definedName>
    <definedName name="DFDD" hidden="1">{#N/A,#N/A,FALSE,"REPORT"}</definedName>
    <definedName name="DFDDDD" hidden="1">{#N/A,#N/A,FALSE,"단축1";#N/A,#N/A,FALSE,"단축2";#N/A,#N/A,FALSE,"단축3";#N/A,#N/A,FALSE,"장축";#N/A,#N/A,FALSE,"4WD"}</definedName>
    <definedName name="dfdf" hidden="1">{#N/A,#N/A,FALSE,"UNIT";#N/A,#N/A,FALSE,"UNIT";#N/A,#N/A,FALSE,"계정"}</definedName>
    <definedName name="dfdfg" hidden="1">{#N/A,#N/A,FALSE,"FE_DRS"}</definedName>
    <definedName name="dfdfgd" hidden="1">{#N/A,#N/A,FALSE,"WSPW Bedarf";#N/A,#N/A,FALSE,"production_plan";#N/A,#N/A,FALSE,"possible turn over"}</definedName>
    <definedName name="DFE" localSheetId="6">#REF!</definedName>
    <definedName name="DFE" localSheetId="11">#REF!</definedName>
    <definedName name="DFE">#REF!</definedName>
    <definedName name="dfertytru" localSheetId="37" hidden="1">#REF!</definedName>
    <definedName name="dfertytru" localSheetId="23" hidden="1">#REF!</definedName>
    <definedName name="dfertytru" localSheetId="6" hidden="1">#REF!</definedName>
    <definedName name="dfertytru" localSheetId="11" hidden="1">#REF!</definedName>
    <definedName name="dfertytru" hidden="1">#REF!</definedName>
    <definedName name="dfew" hidden="1">{#N/A,#N/A,FALSE,"Kapa-Grafik gesamt";#N/A,#N/A,FALSE,"Kapa-Grafik DRS";#N/A,#N/A,FALSE,"Kapa-Grafik CSE"}</definedName>
    <definedName name="dff">#N/A</definedName>
    <definedName name="dffgsdgsdfg" localSheetId="37" hidden="1">#REF!</definedName>
    <definedName name="dffgsdgsdfg" localSheetId="23" hidden="1">#REF!</definedName>
    <definedName name="dffgsdgsdfg" localSheetId="6" hidden="1">#REF!</definedName>
    <definedName name="dffgsdgsdfg" localSheetId="11" hidden="1">#REF!</definedName>
    <definedName name="dffgsdgsdfg" hidden="1">#REF!</definedName>
    <definedName name="dfg" hidden="1">{#N/A,#N/A,FALSE,"UNIT";#N/A,#N/A,FALSE,"UNIT";#N/A,#N/A,FALSE,"계정"}</definedName>
    <definedName name="dfgderzeer5z"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dfgdsg" hidden="1">{"summary",#N/A,FALSE,"2000 vs 1999";"detail",#N/A,FALSE,"2000 vs 1999"}</definedName>
    <definedName name="dfgfdg" hidden="1">{#N/A,#N/A,FALSE,"Umsatz CH";#N/A,#N/A,FALSE,"ER CH";#N/A,#N/A,FALSE,"EA CH (2) ";#N/A,#N/A,FALSE,"EA CH";#N/A,#N/A,FALSE,"EA CH (3) ";#N/A,#N/A,FALSE,"EA CH (4)";#N/A,#N/A,FALSE,"KA CH";#N/A,#N/A,FALSE,"KA CH  (2)";#N/A,#N/A,FALSE,"KA CH  (3)";#N/A,#N/A,FALSE,"KA CH (4)"}</definedName>
    <definedName name="dfgfdgf" hidden="1">{#N/A,#N/A,FALSE,"Produkte Erw.";#N/A,#N/A,FALSE,"Produkte Plan";#N/A,#N/A,FALSE,"Leistungen Erw.";#N/A,#N/A,FALSE,"Leistungen Plan";#N/A,#N/A,FALSE,"KA Allg.Kosten (2)";#N/A,#N/A,FALSE,"KA All.Kosten"}</definedName>
    <definedName name="dfgfg" hidden="1">{#N/A,#N/A,FALSE,"Umsatz HM";#N/A,#N/A,FALSE,"ER HM";#N/A,#N/A,FALSE,"EA HM  (2)";#N/A,#N/A,FALSE,"EA HM ";#N/A,#N/A,FALSE,"EA HM  (4)";#N/A,#N/A,FALSE,"EA HM  (3)";#N/A,#N/A,FALSE,"KA HM  (2)";#N/A,#N/A,FALSE,"KA HM";#N/A,#N/A,FALSE,"KA HM  (3)";#N/A,#N/A,FALSE,"KA HM (4)"}</definedName>
    <definedName name="dfgg" localSheetId="6">#REF!:#REF!</definedName>
    <definedName name="dfgg" localSheetId="11">#REF!:#REF!</definedName>
    <definedName name="dfgg">#REF!:#REF!</definedName>
    <definedName name="dfggfhhj" hidden="1">{#N/A,#N/A,FALSE,"Umsatz CH";#N/A,#N/A,FALSE,"ER CH";#N/A,#N/A,FALSE,"EA CH (2) ";#N/A,#N/A,FALSE,"EA CH";#N/A,#N/A,FALSE,"EA CH (3) ";#N/A,#N/A,FALSE,"EA CH (4)";#N/A,#N/A,FALSE,"KA CH";#N/A,#N/A,FALSE,"KA CH  (2)";#N/A,#N/A,FALSE,"KA CH  (3)";#N/A,#N/A,FALSE,"KA CH (4)"}</definedName>
    <definedName name="dfgh" hidden="1">{#N/A,"PURCHM",FALSE,"Business Analysis";#N/A,"SPADD",FALSE,"Business Analysis"}</definedName>
    <definedName name="dfghdfhdg" hidden="1">{#N/A,#N/A,FALSE,"Umsatz 99";#N/A,#N/A,FALSE,"ER 99 "}</definedName>
    <definedName name="dfghdh" hidden="1">{#N/A,#N/A,FALSE,"Kapa-Grafik gesamt";#N/A,#N/A,FALSE,"Kapa-Grafik DRS";#N/A,#N/A,FALSE,"Kapa-Grafik CSE"}</definedName>
    <definedName name="dfghh" hidden="1">{"'AS,SEC'!$A$4:$J$25"}</definedName>
    <definedName name="dfghh_1" hidden="1">{"'AS,SEC'!$A$4:$J$25"}</definedName>
    <definedName name="dfgsdgsdfgsdfg"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dfhdhg" hidden="1">{#N/A,#N/A,FALSE,"Kapa-Grafik gesamt";#N/A,#N/A,FALSE,"Kapa-Grafik DRS";#N/A,#N/A,FALSE,"Kapa-Grafik CSE"}</definedName>
    <definedName name="dfhn" localSheetId="6" hidden="1">#REF!</definedName>
    <definedName name="dfhn" localSheetId="11" hidden="1">#REF!</definedName>
    <definedName name="dfhn" hidden="1">#REF!</definedName>
    <definedName name="dfr" hidden="1">{#N/A,#N/A,FALSE,"Pharm";#N/A,#N/A,FALSE,"WWCM"}</definedName>
    <definedName name="dfre"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dfrg">#N/A</definedName>
    <definedName name="dfrldkjl" localSheetId="6" hidden="1">#REF!</definedName>
    <definedName name="dfrldkjl" localSheetId="11" hidden="1">#REF!</definedName>
    <definedName name="dfrldkjl" hidden="1">#REF!</definedName>
    <definedName name="DFS" hidden="1">{#N/A,#N/A,FALSE,"단축1";#N/A,#N/A,FALSE,"단축2";#N/A,#N/A,FALSE,"단축3";#N/A,#N/A,FALSE,"장축";#N/A,#N/A,FALSE,"4WD"}</definedName>
    <definedName name="dfsc" hidden="1">{"Summary report",#N/A,FALSE,"BBH";"Details - chart",#N/A,FALSE,"BBH"}</definedName>
    <definedName name="dfsdd" localSheetId="37">#REF!</definedName>
    <definedName name="dfsdd" localSheetId="23">#REF!</definedName>
    <definedName name="dfsdd" localSheetId="6">#REF!</definedName>
    <definedName name="dfsdd" localSheetId="11">#REF!</definedName>
    <definedName name="dfsdd">#REF!</definedName>
    <definedName name="DFSDF" hidden="1">{#N/A,#N/A,FALSE,"단축1";#N/A,#N/A,FALSE,"단축2";#N/A,#N/A,FALSE,"단축3";#N/A,#N/A,FALSE,"장축";#N/A,#N/A,FALSE,"4WD"}</definedName>
    <definedName name="dfsdfasdf" hidden="1">{#N/A,#N/A,FALSE,"Hip.Bas";#N/A,#N/A,FALSE,"ventas";#N/A,#N/A,FALSE,"ingre-Año";#N/A,#N/A,FALSE,"ventas-Año";#N/A,#N/A,FALSE,"Costepro";#N/A,#N/A,FALSE,"inversion";#N/A,#N/A,FALSE,"personal";#N/A,#N/A,FALSE,"Gastos-V";#N/A,#N/A,FALSE,"Circulante";#N/A,#N/A,FALSE,"CONSOLI";#N/A,#N/A,FALSE,"Es-Fin";#N/A,#N/A,FALSE,"Margen-P"}</definedName>
    <definedName name="dfsdfds" hidden="1">{"page1",#N/A,FALSE,"Model";"page2",#N/A,FALSE,"Model";"page3",#N/A,FALSE,"Model";"page4",#N/A,FALSE,"Model";"page5",#N/A,FALSE,"Model";"page6",#N/A,FALSE,"Model";"page7",#N/A,FALSE,"Model";"page8",#N/A,FALSE,"Model";"page9",#N/A,FALSE,"Model";"page10",#N/A,FALSE,"Model";"page11",#N/A,FALSE,"Model";"page12",#N/A,FALSE,"Model";"page13",#N/A,FALSE,"Model"}</definedName>
    <definedName name="dfsdfdsf" hidden="1">{#N/A,#N/A,FALSE,"Umsatz CH";#N/A,#N/A,FALSE,"ER CH";#N/A,#N/A,FALSE,"EA CH (2) ";#N/A,#N/A,FALSE,"EA CH";#N/A,#N/A,FALSE,"EA CH (3) ";#N/A,#N/A,FALSE,"EA CH (4)";#N/A,#N/A,FALSE,"KA CH";#N/A,#N/A,FALSE,"KA CH  (2)";#N/A,#N/A,FALSE,"KA CH  (3)";#N/A,#N/A,FALSE,"KA CH (4)"}</definedName>
    <definedName name="dfsdlkj" hidden="1">{"'Sheet1'!$A$1:$H$36"}</definedName>
    <definedName name="dfsdsf" localSheetId="37">#REF!</definedName>
    <definedName name="dfsdsf" localSheetId="23">#REF!</definedName>
    <definedName name="dfsdsf" localSheetId="6">#REF!</definedName>
    <definedName name="dfsdsf" localSheetId="11">#REF!</definedName>
    <definedName name="dfsdsf">#REF!</definedName>
    <definedName name="dfse" hidden="1">{#N/A,#N/A,FALSE,"Kapa-Grafik gesamt";#N/A,#N/A,FALSE,"Kapa-Grafik DRS";#N/A,#N/A,FALSE,"Kapa-Grafik CSE"}</definedName>
    <definedName name="dfsf"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dfsffd" localSheetId="37">#REF!</definedName>
    <definedName name="dfsffd" localSheetId="23">#REF!</definedName>
    <definedName name="dfsffd" localSheetId="6">#REF!</definedName>
    <definedName name="dfsffd" localSheetId="11">#REF!</definedName>
    <definedName name="dfsffd">#REF!</definedName>
    <definedName name="dfvbcb" hidden="1">{#N/A,#N/A,FALSE,"FE_DRS"}</definedName>
    <definedName name="dfxfgcc" hidden="1">{#N/A,#N/A,FALSE,"FE_DRS"}</definedName>
    <definedName name="dg" hidden="1">{#N/A,#N/A,FALSE,"WSPW Bedarf";#N/A,#N/A,FALSE,"production_plan";#N/A,#N/A,FALSE,"possible turn over"}</definedName>
    <definedName name="dga" localSheetId="6">#REF!</definedName>
    <definedName name="dga" localSheetId="11">#REF!</definedName>
    <definedName name="dga">#REF!</definedName>
    <definedName name="dgdfddf" hidden="1">{#N/A,#N/A,FALSE,"WSPW Bedarf";#N/A,#N/A,FALSE,"production_plan";#N/A,#N/A,FALSE,"possible turn over"}</definedName>
    <definedName name="dgdfhr" localSheetId="37" hidden="1">#REF!</definedName>
    <definedName name="dgdfhr" localSheetId="23" hidden="1">#REF!</definedName>
    <definedName name="dgdfhr" localSheetId="6" hidden="1">#REF!</definedName>
    <definedName name="dgdfhr" localSheetId="11" hidden="1">#REF!</definedName>
    <definedName name="dgdfhr" hidden="1">#REF!</definedName>
    <definedName name="dgds" hidden="1">{#N/A,#N/A,TRUE,"Assumptions";#N/A,#N/A,TRUE,"Sources of Revenue";#N/A,#N/A,TRUE,"P&amp;L";#N/A,#N/A,TRUE,"Bal. Sheet";#N/A,#N/A,TRUE,"Rights Issue &amp; X Adjustment";#N/A,#N/A,TRUE,"Transaction Model"}</definedName>
    <definedName name="dger" hidden="1">{#N/A,#N/A,FALSE,"现金"}</definedName>
    <definedName name="DGF" hidden="1">{#N/A,#N/A,FALSE,"단축1";#N/A,#N/A,FALSE,"단축2";#N/A,#N/A,FALSE,"단축3";#N/A,#N/A,FALSE,"장축";#N/A,#N/A,FALSE,"4WD"}</definedName>
    <definedName name="dgfg" hidden="1">{"page1",#N/A,FALSE,"Model";"page2",#N/A,FALSE,"Model";"page3",#N/A,FALSE,"Model";"page4",#N/A,FALSE,"Model";"page5",#N/A,FALSE,"Model";"page6",#N/A,FALSE,"Model";"page7",#N/A,FALSE,"Model";"page8",#N/A,FALSE,"Model";"page9",#N/A,FALSE,"Model";"page10",#N/A,FALSE,"Model";"page11",#N/A,FALSE,"Model";"page12",#N/A,FALSE,"Model";"page13",#N/A,FALSE,"Model"}</definedName>
    <definedName name="dghdhh" hidden="1">{#N/A,#N/A,FALSE,"FE_DRS"}</definedName>
    <definedName name="dghgh" hidden="1">{#N/A,#N/A,FALSE,"Produkte Erw.";#N/A,#N/A,FALSE,"Produkte Plan";#N/A,#N/A,FALSE,"Leistungen Erw.";#N/A,#N/A,FALSE,"Leistungen Plan";#N/A,#N/A,FALSE,"KA Allg.Kosten (2)";#N/A,#N/A,FALSE,"KA All.Kosten"}</definedName>
    <definedName name="dgmhgfd" hidden="1">{"'毛利比较'!$A$4:$P$26"}</definedName>
    <definedName name="DGPI" localSheetId="37">#REF!</definedName>
    <definedName name="DGPI" localSheetId="23">#REF!</definedName>
    <definedName name="DGPI" localSheetId="6">#REF!</definedName>
    <definedName name="DGPI" localSheetId="11">#REF!</definedName>
    <definedName name="DGPI">#REF!</definedName>
    <definedName name="dgr" hidden="1">{#N/A,#N/A,TRUE,"64M Plan IX ";#N/A,#N/A,TRUE,"UGG 97";#N/A,#N/A,TRUE,"Diff. WM";#N/A,#N/A,TRUE,"64M Delta 2";#N/A,#N/A,TRUE,"256M Plan IX"}</definedName>
    <definedName name="dgsgafa" hidden="1">{#N/A,#N/A,TRUE,"COVER";#N/A,#N/A,TRUE,"DIR";#N/A,#N/A,TRUE,"AUDIT"}</definedName>
    <definedName name="DH" hidden="1">{#N/A,#N/A,FALSE,"FE_DRS"}</definedName>
    <definedName name="dhdfgd" hidden="1">{#N/A,#N/A,FALSE,"Kapa-Grafik gesamt";#N/A,#N/A,FALSE,"Kapa-Grafik DRS";#N/A,#N/A,FALSE,"Kapa-Grafik CSE"}</definedName>
    <definedName name="dhdg" hidden="1">{#N/A,#N/A,FALSE,"WSPW Bedarf";#N/A,#N/A,FALSE,"production_plan";#N/A,#N/A,FALSE,"possible turn over"}</definedName>
    <definedName name="dhdgd" hidden="1">{#N/A,#N/A,FALSE,"FE_DRS"}</definedName>
    <definedName name="dhdgh" hidden="1">{#N/A,#N/A,FALSE,"WSPW Bedarf";#N/A,#N/A,FALSE,"production_plan";#N/A,#N/A,FALSE,"possible turn over"}</definedName>
    <definedName name="dhdh" hidden="1">{#N/A,#N/A,FALSE,"FE_CSE"}</definedName>
    <definedName name="dhdhfg" hidden="1">{#N/A,#N/A,FALSE,"WSPW Bedarf";#N/A,#N/A,FALSE,"production_plan";#N/A,#N/A,FALSE,"possible turn over"}</definedName>
    <definedName name="dhfbvg" hidden="1">{"page1",#N/A,FALSE,"Model";"page2",#N/A,FALSE,"Model";"page3",#N/A,FALSE,"Model";"page4",#N/A,FALSE,"Model";"page5",#N/A,FALSE,"Model";"page6",#N/A,FALSE,"Model";"page7",#N/A,FALSE,"Model";"page8",#N/A,FALSE,"Model";"page9",#N/A,FALSE,"Model";"page10",#N/A,FALSE,"Model";"page11",#N/A,FALSE,"Model";"page12",#N/A,FALSE,"Model";"page13",#N/A,FALSE,"Model"}</definedName>
    <definedName name="dhfgch" hidden="1">{#N/A,#N/A,FALSE,"Kapa-Grafik gesamt";#N/A,#N/A,FALSE,"Kapa-Grafik DRS";#N/A,#N/A,FALSE,"Kapa-Grafik CSE"}</definedName>
    <definedName name="dhfmdfd" hidden="1">{"'毛利比较'!$A$4:$P$26"}</definedName>
    <definedName name="DHG" hidden="1">{#N/A,#N/A,TRUE,"64M Plan IX ";#N/A,#N/A,TRUE,"UGG 97";#N/A,#N/A,TRUE,"Diff. WM";#N/A,#N/A,TRUE,"64M Delta 2";#N/A,#N/A,TRUE,"256M Plan IX"}</definedName>
    <definedName name="dhgghgk" hidden="1">{#N/A,#N/A,FALSE,"FE_DRS"}</definedName>
    <definedName name="dhghd" hidden="1">{#N/A,#N/A,FALSE,"Kapa-Grafik gesamt";#N/A,#N/A,FALSE,"Kapa-Grafik DRS";#N/A,#N/A,FALSE,"Kapa-Grafik CSE"}</definedName>
    <definedName name="dhse" hidden="1">{#N/A,#N/A,FALSE,"Kapa-Grafik gesamt";#N/A,#N/A,FALSE,"Kapa-Grafik DRS";#N/A,#N/A,FALSE,"Kapa-Grafik CSE"}</definedName>
    <definedName name="di" hidden="1">{#N/A,#N/A,TRUE,"Overall";#N/A,#N/A,TRUE,"Region Wise ";#N/A,#N/A,TRUE,"Client Wise"}</definedName>
    <definedName name="Dia_1" localSheetId="37">#REF!</definedName>
    <definedName name="Dia_1" localSheetId="23">#REF!</definedName>
    <definedName name="Dia_1" localSheetId="6">#REF!</definedName>
    <definedName name="Dia_1" localSheetId="11">#REF!</definedName>
    <definedName name="Dia_1">#REF!</definedName>
    <definedName name="Dia_2" localSheetId="37">#REF!</definedName>
    <definedName name="Dia_2" localSheetId="23">#REF!</definedName>
    <definedName name="Dia_2" localSheetId="6">#REF!</definedName>
    <definedName name="Dia_2" localSheetId="11">#REF!</definedName>
    <definedName name="Dia_2">#REF!</definedName>
    <definedName name="Dia_3" localSheetId="37">#REF!</definedName>
    <definedName name="Dia_3" localSheetId="23">#REF!</definedName>
    <definedName name="Dia_3" localSheetId="6">#REF!</definedName>
    <definedName name="Dia_3" localSheetId="11">#REF!</definedName>
    <definedName name="Dia_3">#REF!</definedName>
    <definedName name="Dia_4" localSheetId="37">#REF!</definedName>
    <definedName name="Dia_4" localSheetId="23">#REF!</definedName>
    <definedName name="Dia_4" localSheetId="6">#REF!</definedName>
    <definedName name="Dia_4" localSheetId="11">#REF!</definedName>
    <definedName name="Dia_4">#REF!</definedName>
    <definedName name="DiaBox_Click">#N/A</definedName>
    <definedName name="DiaBox_Clicked">#N/A</definedName>
    <definedName name="dialogauswahl1" localSheetId="37">#REF!</definedName>
    <definedName name="dialogauswahl1" localSheetId="23">#REF!</definedName>
    <definedName name="dialogauswahl1" localSheetId="6">#REF!</definedName>
    <definedName name="dialogauswahl1" localSheetId="11">#REF!</definedName>
    <definedName name="dialogauswahl1">#REF!</definedName>
    <definedName name="dialogauswahl2" localSheetId="37">#REF!</definedName>
    <definedName name="dialogauswahl2" localSheetId="23">#REF!</definedName>
    <definedName name="dialogauswahl2" localSheetId="6">#REF!</definedName>
    <definedName name="dialogauswahl2" localSheetId="11">#REF!</definedName>
    <definedName name="dialogauswahl2">#REF!</definedName>
    <definedName name="didi" localSheetId="37">#REF!</definedName>
    <definedName name="didi" localSheetId="23">#REF!</definedName>
    <definedName name="didi" localSheetId="6">#REF!</definedName>
    <definedName name="didi" localSheetId="11">#REF!</definedName>
    <definedName name="didi">#REF!</definedName>
    <definedName name="DIE" hidden="1">{#N/A,#N/A,FALSE,"단축1";#N/A,#N/A,FALSE,"단축2";#N/A,#N/A,FALSE,"단축3";#N/A,#N/A,FALSE,"장축";#N/A,#N/A,FALSE,"4WD"}</definedName>
    <definedName name="DIESEL" hidden="1">{#N/A,#N/A,FALSE,"단축1";#N/A,#N/A,FALSE,"단축2";#N/A,#N/A,FALSE,"단축3";#N/A,#N/A,FALSE,"장축";#N/A,#N/A,FALSE,"4WD"}</definedName>
    <definedName name="DIESELLL" hidden="1">{#N/A,#N/A,FALSE,"단축1";#N/A,#N/A,FALSE,"단축2";#N/A,#N/A,FALSE,"단축3";#N/A,#N/A,FALSE,"장축";#N/A,#N/A,FALSE,"4WD"}</definedName>
    <definedName name="Diff" localSheetId="37">#REF!</definedName>
    <definedName name="Diff" localSheetId="23">#REF!</definedName>
    <definedName name="Diff" localSheetId="6">#REF!</definedName>
    <definedName name="Diff" localSheetId="11">#REF!</definedName>
    <definedName name="Diff">#REF!</definedName>
    <definedName name="Difference" localSheetId="37">#REF!</definedName>
    <definedName name="Difference" localSheetId="23">#REF!</definedName>
    <definedName name="Difference" localSheetId="6">#REF!</definedName>
    <definedName name="Difference" localSheetId="11">#REF!</definedName>
    <definedName name="Difference">#REF!</definedName>
    <definedName name="Differenzformel" localSheetId="37">#REF!</definedName>
    <definedName name="Differenzformel" localSheetId="23">#REF!</definedName>
    <definedName name="Differenzformel" localSheetId="6">#REF!</definedName>
    <definedName name="Differenzformel" localSheetId="11">#REF!</definedName>
    <definedName name="Differenzformel">#REF!</definedName>
    <definedName name="Dig1q00" localSheetId="6">#REF!</definedName>
    <definedName name="Dig1q00" localSheetId="11">#REF!</definedName>
    <definedName name="Dig1q00">#REF!</definedName>
    <definedName name="Dig1q01PF" localSheetId="6">#REF!</definedName>
    <definedName name="Dig1q01PF" localSheetId="11">#REF!</definedName>
    <definedName name="Dig1q01PF">#REF!</definedName>
    <definedName name="Dig2q00PF" localSheetId="6">#REF!</definedName>
    <definedName name="Dig2q00PF" localSheetId="11">#REF!</definedName>
    <definedName name="Dig2q00PF">#REF!</definedName>
    <definedName name="Dig2q01PF" localSheetId="6">#REF!</definedName>
    <definedName name="Dig2q01PF" localSheetId="11">#REF!</definedName>
    <definedName name="Dig2q01PF">#REF!</definedName>
    <definedName name="Dig3q00PF" localSheetId="6">#REF!</definedName>
    <definedName name="Dig3q00PF" localSheetId="11">#REF!</definedName>
    <definedName name="Dig3q00PF">#REF!</definedName>
    <definedName name="Dig3q01" localSheetId="6">#REF!</definedName>
    <definedName name="Dig3q01" localSheetId="11">#REF!</definedName>
    <definedName name="Dig3q01">#REF!</definedName>
    <definedName name="Dig4q00PF" localSheetId="6">#REF!</definedName>
    <definedName name="Dig4q00PF" localSheetId="11">#REF!</definedName>
    <definedName name="Dig4q00PF">#REF!</definedName>
    <definedName name="Dig4q01" localSheetId="6">#REF!</definedName>
    <definedName name="Dig4q01" localSheetId="11">#REF!</definedName>
    <definedName name="Dig4q01">#REF!</definedName>
    <definedName name="DigAdds1q00" localSheetId="6">#REF!</definedName>
    <definedName name="DigAdds1q00" localSheetId="11">#REF!</definedName>
    <definedName name="DigAdds1q00">#REF!</definedName>
    <definedName name="DigAdds1q01" localSheetId="6">#REF!</definedName>
    <definedName name="DigAdds1q01" localSheetId="11">#REF!</definedName>
    <definedName name="DigAdds1q01">#REF!</definedName>
    <definedName name="DigAdds2q00" localSheetId="6">#REF!</definedName>
    <definedName name="DigAdds2q00" localSheetId="11">#REF!</definedName>
    <definedName name="DigAdds2q00">#REF!</definedName>
    <definedName name="DigAdds4q01" localSheetId="6">#REF!</definedName>
    <definedName name="DigAdds4q01" localSheetId="11">#REF!</definedName>
    <definedName name="DigAdds4q01">#REF!</definedName>
    <definedName name="Digital1q01" localSheetId="6">#REF!</definedName>
    <definedName name="Digital1q01" localSheetId="11">#REF!</definedName>
    <definedName name="Digital1q01">#REF!</definedName>
    <definedName name="Digital4q01" localSheetId="6">#REF!</definedName>
    <definedName name="Digital4q01" localSheetId="11">#REF!</definedName>
    <definedName name="Digital4q01">#REF!</definedName>
    <definedName name="DII" localSheetId="6">#REF!</definedName>
    <definedName name="DII" localSheetId="11">#REF!</definedName>
    <definedName name="DII">#REF!</definedName>
    <definedName name="Dilution" localSheetId="6">#REF!</definedName>
    <definedName name="Dilution" localSheetId="11">#REF!</definedName>
    <definedName name="Dilution">#REF!</definedName>
    <definedName name="dimindex" localSheetId="6">#REF!</definedName>
    <definedName name="dimindex" localSheetId="11">#REF!</definedName>
    <definedName name="dimindex">#REF!</definedName>
    <definedName name="dimname" localSheetId="6">#REF!</definedName>
    <definedName name="dimname" localSheetId="11">#REF!</definedName>
    <definedName name="dimname">#REF!</definedName>
    <definedName name="Dimsum" localSheetId="37">#REF!</definedName>
    <definedName name="Dimsum" localSheetId="23">#REF!</definedName>
    <definedName name="Dimsum" localSheetId="6">#REF!</definedName>
    <definedName name="Dimsum" localSheetId="11">#REF!</definedName>
    <definedName name="Dimsum">#REF!</definedName>
    <definedName name="dIndSigValue" localSheetId="37">#REF!</definedName>
    <definedName name="dIndSigValue" localSheetId="23">#REF!</definedName>
    <definedName name="dIndSigValue" localSheetId="6">#REF!</definedName>
    <definedName name="dIndSigValue" localSheetId="11">#REF!</definedName>
    <definedName name="dIndSigValue">#REF!</definedName>
    <definedName name="dinf" hidden="1">{#N/A,#N/A,FALSE,"TB";#N/A,#N/A,FALSE,"DR";#N/A,#N/A,FALSE,"AR";#N/A,#N/A,FALSE,"PL";#N/A,#N/A,FALSE,"BS";#N/A,#N/A,FALSE,"NOTES";#N/A,#N/A,FALSE,"NOTES (2)";#N/A,#N/A,FALSE,"NOTES (3)";#N/A,#N/A,FALSE,"DPL";#N/A,#N/A,FALSE,"TAXC.INDEX";#N/A,#N/A,FALSE,"Schedule I";#N/A,#N/A,FALSE,"Adjustments"}</definedName>
    <definedName name="DIODvAnalyst" localSheetId="37" hidden="1">#REF!</definedName>
    <definedName name="DIODvAnalyst" localSheetId="23" hidden="1">#REF!</definedName>
    <definedName name="DIODvAnalyst" localSheetId="6" hidden="1">#REF!</definedName>
    <definedName name="DIODvAnalyst" localSheetId="11" hidden="1">#REF!</definedName>
    <definedName name="DIODvAnalyst" hidden="1">#REF!</definedName>
    <definedName name="disagg" localSheetId="37">#REF!</definedName>
    <definedName name="disagg" localSheetId="23">#REF!</definedName>
    <definedName name="disagg" localSheetId="6">#REF!</definedName>
    <definedName name="disagg" localSheetId="11">#REF!</definedName>
    <definedName name="disagg">#REF!</definedName>
    <definedName name="Disaggregations" localSheetId="37">#REF!</definedName>
    <definedName name="Disaggregations" localSheetId="23">#REF!</definedName>
    <definedName name="Disaggregations" localSheetId="6">#REF!</definedName>
    <definedName name="Disaggregations" localSheetId="11">#REF!</definedName>
    <definedName name="Disaggregations">#REF!</definedName>
    <definedName name="Disc_Rate" localSheetId="6">#REF!</definedName>
    <definedName name="Disc_Rate" localSheetId="11">#REF!</definedName>
    <definedName name="Disc_Rate">#REF!</definedName>
    <definedName name="discount" localSheetId="37">#REF!</definedName>
    <definedName name="discount" localSheetId="23">#REF!</definedName>
    <definedName name="discount" localSheetId="6">#REF!</definedName>
    <definedName name="discount" localSheetId="11">#REF!</definedName>
    <definedName name="discount">#REF!</definedName>
    <definedName name="discrate" localSheetId="6">#REF!</definedName>
    <definedName name="discrate" localSheetId="11">#REF!</definedName>
    <definedName name="discrate">#REF!</definedName>
    <definedName name="discussion" localSheetId="6">#REF!</definedName>
    <definedName name="discussion" localSheetId="11">#REF!</definedName>
    <definedName name="discussion">#REF!</definedName>
    <definedName name="DismissItemDlog">#N/A</definedName>
    <definedName name="display_area_2" localSheetId="37" hidden="1">#REF!</definedName>
    <definedName name="display_area_2" localSheetId="23" hidden="1">#REF!</definedName>
    <definedName name="display_area_2" localSheetId="6" hidden="1">#REF!</definedName>
    <definedName name="display_area_2" localSheetId="11" hidden="1">#REF!</definedName>
    <definedName name="display_area_2" hidden="1">#REF!</definedName>
    <definedName name="display_area_6" localSheetId="6">#REF!</definedName>
    <definedName name="display_area_6" localSheetId="11">#REF!</definedName>
    <definedName name="display_area_6">#REF!</definedName>
    <definedName name="display_unit">"($MM)"</definedName>
    <definedName name="DisplaySelectedSheetsMacroButton" localSheetId="6">#REF!</definedName>
    <definedName name="DisplaySelectedSheetsMacroButton" localSheetId="11">#REF!</definedName>
    <definedName name="DisplaySelectedSheetsMacroButton">#REF!</definedName>
    <definedName name="disposal" hidden="1">{#N/A,#N/A,FALSE,"970301";#N/A,#N/A,FALSE,"970302";#N/A,#N/A,FALSE,"970303";#N/A,#N/A,FALSE,"970304";#N/A,#N/A,FALSE,"COM1";#N/A,#N/A,FALSE,"COM2"}</definedName>
    <definedName name="disposal2" hidden="1">{#N/A,#N/A,FALSE,"970301";#N/A,#N/A,FALSE,"970302";#N/A,#N/A,FALSE,"970303";#N/A,#N/A,FALSE,"970304";#N/A,#N/A,FALSE,"COM1";#N/A,#N/A,FALSE,"COM2"}</definedName>
    <definedName name="DisposalTotals" localSheetId="6">#REF!</definedName>
    <definedName name="DisposalTotals" localSheetId="11">#REF!</definedName>
    <definedName name="DisposalTotals">#REF!</definedName>
    <definedName name="dItemsToTest" localSheetId="37">#REF!</definedName>
    <definedName name="dItemsToTest" localSheetId="23">#REF!</definedName>
    <definedName name="dItemsToTest" localSheetId="6">#REF!</definedName>
    <definedName name="dItemsToTest" localSheetId="11">#REF!</definedName>
    <definedName name="dItemsToTest">#REF!</definedName>
    <definedName name="DIV_PD" localSheetId="6">#REF!</definedName>
    <definedName name="DIV_PD" localSheetId="11">#REF!</definedName>
    <definedName name="DIV_PD">#REF!</definedName>
    <definedName name="diva" hidden="1">{"PLAN 1999-1",#N/A,FALSE,"Sheet4";"PLAN 1999-2",#N/A,FALSE,"Sheet4";"PLAN 2000-1",#N/A,FALSE,"Sheet4";"PLAN 2000-2",#N/A,FALSE,"Sheet4"}</definedName>
    <definedName name="divest" localSheetId="6">#REF!</definedName>
    <definedName name="divest" localSheetId="11">#REF!</definedName>
    <definedName name="divest">#REF!</definedName>
    <definedName name="DIVESTMENT94" localSheetId="6">#REF!</definedName>
    <definedName name="DIVESTMENT94" localSheetId="11">#REF!</definedName>
    <definedName name="DIVESTMENT94">#REF!</definedName>
    <definedName name="DIVESTMENT96" localSheetId="6">#REF!</definedName>
    <definedName name="DIVESTMENT96" localSheetId="11">#REF!</definedName>
    <definedName name="DIVESTMENT96">#REF!</definedName>
    <definedName name="divi" localSheetId="37">#REF!</definedName>
    <definedName name="divi" localSheetId="23">#REF!</definedName>
    <definedName name="divi" localSheetId="6">#REF!</definedName>
    <definedName name="divi" localSheetId="11">#REF!</definedName>
    <definedName name="divi">#REF!</definedName>
    <definedName name="DIVIDEND93" localSheetId="6">#REF!</definedName>
    <definedName name="DIVIDEND93" localSheetId="11">#REF!</definedName>
    <definedName name="DIVIDEND93">#REF!</definedName>
    <definedName name="DIVIDEND95" localSheetId="6">#REF!</definedName>
    <definedName name="DIVIDEND95" localSheetId="11">#REF!</definedName>
    <definedName name="DIVIDEND95">#REF!</definedName>
    <definedName name="DIVIDEND97" localSheetId="6">#REF!</definedName>
    <definedName name="DIVIDEND97" localSheetId="11">#REF!</definedName>
    <definedName name="DIVIDEND97">#REF!</definedName>
    <definedName name="divider" hidden="1">{#N/A,#N/A,FALSE,"A"}</definedName>
    <definedName name="divider_1" hidden="1">{#N/A,#N/A,FALSE,"A"}</definedName>
    <definedName name="divider_2" hidden="1">{#N/A,#N/A,FALSE,"A"}</definedName>
    <definedName name="divider_3" hidden="1">{#N/A,#N/A,FALSE,"A"}</definedName>
    <definedName name="DIVO1" localSheetId="6">#REF!</definedName>
    <definedName name="DIVO1" localSheetId="11">#REF!</definedName>
    <definedName name="DIVO1">#REF!</definedName>
    <definedName name="divpd" localSheetId="6">#REF!</definedName>
    <definedName name="divpd" localSheetId="11">#REF!</definedName>
    <definedName name="divpd">#REF!</definedName>
    <definedName name="DIVS" localSheetId="6">#REF!</definedName>
    <definedName name="DIVS" localSheetId="11">#REF!</definedName>
    <definedName name="DIVS">#REF!</definedName>
    <definedName name="DJ" hidden="1">{#N/A,#N/A,FALSE,"단축1";#N/A,#N/A,FALSE,"단축2";#N/A,#N/A,FALSE,"단축3";#N/A,#N/A,FALSE,"장축";#N/A,#N/A,FALSE,"4WD"}</definedName>
    <definedName name="djalfnb" hidden="1">{"page1",#N/A,FALSE,"Model";"page2",#N/A,FALSE,"Model";"page3",#N/A,FALSE,"Model";"page4",#N/A,FALSE,"Model";"page5",#N/A,FALSE,"Model";"page6",#N/A,FALSE,"Model";"page7",#N/A,FALSE,"Model";"page8",#N/A,FALSE,"Model";"page9",#N/A,FALSE,"Model";"page10",#N/A,FALSE,"Model";"page11",#N/A,FALSE,"Model";"page12",#N/A,FALSE,"Model";"page13",#N/A,FALSE,"Model"}</definedName>
    <definedName name="djf" hidden="1">{#N/A,#N/A,FALSE,"FE_CSE"}</definedName>
    <definedName name="djfnbd" hidden="1">{"page1",#N/A,FALSE,"Model";"page2",#N/A,FALSE,"Model";"page3",#N/A,FALSE,"Model";"page4",#N/A,FALSE,"Model";"page5",#N/A,FALSE,"Model";"page6",#N/A,FALSE,"Model";"page7",#N/A,FALSE,"Model";"page8",#N/A,FALSE,"Model";"page9",#N/A,FALSE,"Model";"page10",#N/A,FALSE,"Model";"page11",#N/A,FALSE,"Model";"page12",#N/A,FALSE,"Model";"page13",#N/A,FALSE,"Model"}</definedName>
    <definedName name="DJINAI"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djksljd" hidden="1">{#N/A,#N/A,FALSE,"Other";#N/A,#N/A,FALSE,"Ace";#N/A,#N/A,FALSE,"Derm"}</definedName>
    <definedName name="djkvcirejfr4"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dkdjck" localSheetId="37" hidden="1">#REF!</definedName>
    <definedName name="dkdjck" localSheetId="23" hidden="1">#REF!</definedName>
    <definedName name="dkdjck" localSheetId="6" hidden="1">#REF!</definedName>
    <definedName name="dkdjck" localSheetId="11" hidden="1">#REF!</definedName>
    <definedName name="dkdjck" hidden="1">#REF!</definedName>
    <definedName name="dkfjnb" hidden="1">{"page1",#N/A,FALSE,"Model";"page2",#N/A,FALSE,"Model";"page3",#N/A,FALSE,"Model";"page4",#N/A,FALSE,"Model";"page5",#N/A,FALSE,"Model";"page6",#N/A,FALSE,"Model";"page7",#N/A,FALSE,"Model";"page8",#N/A,FALSE,"Model";"page9",#N/A,FALSE,"Model";"page10",#N/A,FALSE,"Model";"page11",#N/A,FALSE,"Model";"page12",#N/A,FALSE,"Model";"page13",#N/A,FALSE,"Model"}</definedName>
    <definedName name="dkgahirghigf" hidden="1">{#N/A,#N/A,FALSE,"Pharm";#N/A,#N/A,FALSE,"WWCM"}</definedName>
    <definedName name="DKHAFKGA" localSheetId="37" hidden="1">#REF!</definedName>
    <definedName name="DKHAFKGA" localSheetId="23" hidden="1">#REF!</definedName>
    <definedName name="DKHAFKGA" localSheetId="6" hidden="1">#REF!</definedName>
    <definedName name="DKHAFKGA" localSheetId="11" hidden="1">#REF!</definedName>
    <definedName name="DKHAFKGA" hidden="1">#REF!</definedName>
    <definedName name="dkjabn" hidden="1">{"page1",#N/A,FALSE,"Model";"page2",#N/A,FALSE,"Model";"page3",#N/A,FALSE,"Model";"page4",#N/A,FALSE,"Model";"page5",#N/A,FALSE,"Model";"page6",#N/A,FALSE,"Model";"page7",#N/A,FALSE,"Model";"page8",#N/A,FALSE,"Model";"page9",#N/A,FALSE,"Model";"page10",#N/A,FALSE,"Model";"page11",#N/A,FALSE,"Model";"page12",#N/A,FALSE,"Model";"page13",#N/A,FALSE,"Model"}</definedName>
    <definedName name="dkjanb" hidden="1">{"page1",#N/A,FALSE,"Model";"page2",#N/A,FALSE,"Model";"page3",#N/A,FALSE,"Model";"page4",#N/A,FALSE,"Model";"page5",#N/A,FALSE,"Model";"page6",#N/A,FALSE,"Model";"page7",#N/A,FALSE,"Model";"page8",#N/A,FALSE,"Model";"page9",#N/A,FALSE,"Model";"page10",#N/A,FALSE,"Model";"page11",#N/A,FALSE,"Model";"page12",#N/A,FALSE,"Model";"page13",#N/A,FALSE,"Model"}</definedName>
    <definedName name="dkjlfnb" hidden="1">{"page1",#N/A,FALSE,"Model";"page2",#N/A,FALSE,"Model";"page3",#N/A,FALSE,"Model";"page4",#N/A,FALSE,"Model";"page5",#N/A,FALSE,"Model";"page6",#N/A,FALSE,"Model";"page7",#N/A,FALSE,"Model";"page8",#N/A,FALSE,"Model";"page9",#N/A,FALSE,"Model";"page10",#N/A,FALSE,"Model";"page11",#N/A,FALSE,"Model";"page12",#N/A,FALSE,"Model";"page13",#N/A,FALSE,"Model"}</definedName>
    <definedName name="dkjnb" hidden="1">{"page1",#N/A,FALSE,"Model";"page2",#N/A,FALSE,"Model";"page3",#N/A,FALSE,"Model";"page4",#N/A,FALSE,"Model";"page5",#N/A,FALSE,"Model";"page6",#N/A,FALSE,"Model";"page7",#N/A,FALSE,"Model";"page8",#N/A,FALSE,"Model";"page9",#N/A,FALSE,"Model";"page10",#N/A,FALSE,"Model";"page11",#N/A,FALSE,"Model";"page12",#N/A,FALSE,"Model";"page13",#N/A,FALSE,"Model"}</definedName>
    <definedName name="dkkckckck" localSheetId="37" hidden="1">#REF!</definedName>
    <definedName name="dkkckckck" localSheetId="23" hidden="1">#REF!</definedName>
    <definedName name="dkkckckck" localSheetId="6" hidden="1">#REF!</definedName>
    <definedName name="dkkckckck" localSheetId="11" hidden="1">#REF!</definedName>
    <definedName name="dkkckckck" hidden="1">#REF!</definedName>
    <definedName name="dkksjkc" localSheetId="37" hidden="1">#REF!</definedName>
    <definedName name="dkksjkc" localSheetId="23" hidden="1">#REF!</definedName>
    <definedName name="dkksjkc" localSheetId="6" hidden="1">#REF!</definedName>
    <definedName name="dkksjkc" localSheetId="11" hidden="1">#REF!</definedName>
    <definedName name="dkksjkc" hidden="1">#REF!</definedName>
    <definedName name="dkls" hidden="1">{#N/A,#N/A,FALSE,"COVER";#N/A,#N/A,FALSE,"0";#N/A,#N/A,FALSE,"1";#N/A,#N/A,FALSE,"2";#N/A,#N/A,FALSE,"3";#N/A,#N/A,FALSE,"4";#N/A,#N/A,FALSE,"5";#N/A,#N/A,FALSE,"6";#N/A,#N/A,FALSE,"7";#N/A,#N/A,FALSE,"8";#N/A,#N/A,FALSE,"9";#N/A,#N/A,FALSE,"10";#N/A,#N/A,FALSE,"11"}</definedName>
    <definedName name="DKO_1">#N/A</definedName>
    <definedName name="DKO_ALL">#N/A</definedName>
    <definedName name="DKO_CAL">#N/A</definedName>
    <definedName name="DKO_COM">#N/A</definedName>
    <definedName name="DKO_JUMP">#N/A</definedName>
    <definedName name="DKO_RATE">#N/A</definedName>
    <definedName name="DKO_TOT">#N/A</definedName>
    <definedName name="dkvnkefv"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DL" localSheetId="37">#REF!</definedName>
    <definedName name="DL" localSheetId="23">#REF!</definedName>
    <definedName name="DL" localSheetId="6">#REF!</definedName>
    <definedName name="DL" localSheetId="11">#REF!</definedName>
    <definedName name="DL">#REF!</definedName>
    <definedName name="DL_COM">#N/A</definedName>
    <definedName name="DL_JUMP">#N/A</definedName>
    <definedName name="DL0" localSheetId="6">#REF!</definedName>
    <definedName name="DL0" localSheetId="11">#REF!</definedName>
    <definedName name="DL0">#REF!</definedName>
    <definedName name="dl4qchange" localSheetId="6">#REF!-#REF!</definedName>
    <definedName name="dl4qchange" localSheetId="11">#REF!-#REF!</definedName>
    <definedName name="dl4qchange">#REF!-#REF!</definedName>
    <definedName name="dl4qgrowth" localSheetId="6">#REF!/#REF!-1</definedName>
    <definedName name="dl4qgrowth" localSheetId="11">#REF!/#REF!-1</definedName>
    <definedName name="dl4qgrowth">#REF!/#REF!-1</definedName>
    <definedName name="dlakjnb" hidden="1">{"page1",#N/A,FALSE,"Model";"page2",#N/A,FALSE,"Model";"page3",#N/A,FALSE,"Model";"page4",#N/A,FALSE,"Model";"page5",#N/A,FALSE,"Model";"page6",#N/A,FALSE,"Model";"page7",#N/A,FALSE,"Model";"page8",#N/A,FALSE,"Model";"page9",#N/A,FALSE,"Model";"page10",#N/A,FALSE,"Model";"page11",#N/A,FALSE,"Model";"page12",#N/A,FALSE,"Model";"page13",#N/A,FALSE,"Model"}</definedName>
    <definedName name="DLDL" hidden="1">{#N/A,#N/A,FALSE,"단축1";#N/A,#N/A,FALSE,"단축2";#N/A,#N/A,FALSE,"단축3";#N/A,#N/A,FALSE,"장축";#N/A,#N/A,FALSE,"4WD"}</definedName>
    <definedName name="dldld.sort">#N/A</definedName>
    <definedName name="dlgAbout_Load">#N/A</definedName>
    <definedName name="DlgAboutBtn">#N/A</definedName>
    <definedName name="DlgConsolidateGS20IncludeEventHandler">#N/A</definedName>
    <definedName name="DlgConsolidateGS20SelectEventHandler">#N/A</definedName>
    <definedName name="DLIncrease">1.15</definedName>
    <definedName name="dlkd" hidden="1">{#N/A,#N/A,FALSE,"UNIT";#N/A,#N/A,FALSE,"UNIT";#N/A,#N/A,FALSE,"계정"}</definedName>
    <definedName name="dlkjfnb" hidden="1">{"page1",#N/A,FALSE,"Model";"page2",#N/A,FALSE,"Model";"page3",#N/A,FALSE,"Model";"page4",#N/A,FALSE,"Model";"page5",#N/A,FALSE,"Model";"page6",#N/A,FALSE,"Model";"page7",#N/A,FALSE,"Model";"page8",#N/A,FALSE,"Model";"page9",#N/A,FALSE,"Model";"page10",#N/A,FALSE,"Model";"page11",#N/A,FALSE,"Model";"page12",#N/A,FALSE,"Model";"page13",#N/A,FALSE,"Model"}</definedName>
    <definedName name="dllal" localSheetId="37" hidden="1">#REF!</definedName>
    <definedName name="dllal" localSheetId="23" hidden="1">#REF!</definedName>
    <definedName name="dllal" localSheetId="6" hidden="1">#REF!</definedName>
    <definedName name="dllal" localSheetId="11" hidden="1">#REF!</definedName>
    <definedName name="dllal" hidden="1">#REF!</definedName>
    <definedName name="dlnb" hidden="1">{"page1",#N/A,FALSE,"Model";"page2",#N/A,FALSE,"Model";"page3",#N/A,FALSE,"Model";"page4",#N/A,FALSE,"Model";"page5",#N/A,FALSE,"Model";"page6",#N/A,FALSE,"Model";"page7",#N/A,FALSE,"Model";"page8",#N/A,FALSE,"Model";"page9",#N/A,FALSE,"Model";"page10",#N/A,FALSE,"Model";"page11",#N/A,FALSE,"Model";"page12",#N/A,FALSE,"Model";"page13",#N/A,FALSE,"Model"}</definedName>
    <definedName name="DLOvertime">8%</definedName>
    <definedName name="dLowerSampleValue" localSheetId="37">#REF!</definedName>
    <definedName name="dLowerSampleValue" localSheetId="23">#REF!</definedName>
    <definedName name="dLowerSampleValue" localSheetId="6">#REF!</definedName>
    <definedName name="dLowerSampleValue" localSheetId="11">#REF!</definedName>
    <definedName name="dLowerSampleValue">#REF!</definedName>
    <definedName name="DLS" hidden="1">{#N/A,#N/A,TRUE,"Y생산";#N/A,#N/A,TRUE,"Y판매";#N/A,#N/A,TRUE,"Y총물량";#N/A,#N/A,TRUE,"Y능력";#N/A,#N/A,TRUE,"YKD"}</definedName>
    <definedName name="DM">#N/A</definedName>
    <definedName name="DMCO" localSheetId="37">#REF!</definedName>
    <definedName name="DMCO" localSheetId="23">#REF!</definedName>
    <definedName name="DMCO" localSheetId="6">#REF!</definedName>
    <definedName name="DMCO" localSheetId="11">#REF!</definedName>
    <definedName name="DMCO">#REF!</definedName>
    <definedName name="DME_BeforeCloseCompleted" hidden="1">"True"</definedName>
    <definedName name="DME_Dirty" hidden="1">"False"</definedName>
    <definedName name="DME_LocalFile" hidden="1">"True"</definedName>
    <definedName name="DMT" hidden="1">{#N/A,#N/A,FALSE,"Aging Summary";#N/A,#N/A,FALSE,"Ratio Analysis";#N/A,#N/A,FALSE,"Test 120 Day Accts";#N/A,#N/A,FALSE,"Tickmarks"}</definedName>
    <definedName name="dName" localSheetId="37">#REF!</definedName>
    <definedName name="dName" localSheetId="23">#REF!</definedName>
    <definedName name="dName" localSheetId="6">#REF!</definedName>
    <definedName name="dName" localSheetId="11">#REF!</definedName>
    <definedName name="dName">#REF!</definedName>
    <definedName name="DNB">"TickerRange"</definedName>
    <definedName name="do">#N/A</definedName>
    <definedName name="doatla" hidden="1">{#N/A,#N/A,FALSE,"TB";#N/A,#N/A,FALSE,"DR";#N/A,#N/A,FALSE,"AR";#N/A,#N/A,FALSE,"BS";#N/A,#N/A,FALSE,"PL";#N/A,#N/A,FALSE,"NOTES";#N/A,#N/A,FALSE,"NOTES (2)";#N/A,#N/A,FALSE,"NOTES (3)";#N/A,#N/A,FALSE,"DPL";#N/A,#N/A,FALSE,"DPL"}</definedName>
    <definedName name="DOC" localSheetId="6">#REF!</definedName>
    <definedName name="DOC" localSheetId="11">#REF!</definedName>
    <definedName name="DOC">#REF!</definedName>
    <definedName name="doc_cost" localSheetId="37">#REF!</definedName>
    <definedName name="doc_cost" localSheetId="23">#REF!</definedName>
    <definedName name="doc_cost" localSheetId="6">#REF!</definedName>
    <definedName name="doc_cost" localSheetId="11">#REF!</definedName>
    <definedName name="doc_cost">#REF!</definedName>
    <definedName name="DocType" localSheetId="37">Word</definedName>
    <definedName name="DocType" localSheetId="6">Word</definedName>
    <definedName name="DocType" localSheetId="11">Word</definedName>
    <definedName name="DocType">Word</definedName>
    <definedName name="Document_array">{"xsh1.xls","Sheet1"}</definedName>
    <definedName name="Documents_array" localSheetId="6">#REF!</definedName>
    <definedName name="Documents_array" localSheetId="11">#REF!</definedName>
    <definedName name="Documents_array">#REF!</definedName>
    <definedName name="DOLF" localSheetId="6">#REF!</definedName>
    <definedName name="DOLF" localSheetId="11">#REF!</definedName>
    <definedName name="DOLF">#REF!</definedName>
    <definedName name="DOLRMB" localSheetId="6">#REF!</definedName>
    <definedName name="DOLRMB" localSheetId="11">#REF!</definedName>
    <definedName name="DOLRMB">#REF!</definedName>
    <definedName name="domesticQuality" localSheetId="6">#REF!</definedName>
    <definedName name="domesticQuality" localSheetId="11">#REF!</definedName>
    <definedName name="domesticQuality">#REF!</definedName>
    <definedName name="domesticQualityGrowth" localSheetId="6">#REF!</definedName>
    <definedName name="domesticQualityGrowth" localSheetId="11">#REF!</definedName>
    <definedName name="domesticQualityGrowth">#REF!</definedName>
    <definedName name="dong" localSheetId="6">#REF!</definedName>
    <definedName name="dong" localSheetId="11">#REF!</definedName>
    <definedName name="dong">#REF!</definedName>
    <definedName name="DOR_1">#N/A</definedName>
    <definedName name="DOR_2">#N/A</definedName>
    <definedName name="DOR_3">#N/A</definedName>
    <definedName name="DOR_4">#N/A</definedName>
    <definedName name="DOR_ALL">#N/A</definedName>
    <definedName name="DOR_CAL">#N/A</definedName>
    <definedName name="DOR_COM">#N/A</definedName>
    <definedName name="DOR_RATE">#N/A</definedName>
    <definedName name="DOR_TOT">#N/A</definedName>
    <definedName name="DOR_TOT1">#N/A</definedName>
    <definedName name="DOR_TOT2">#N/A</definedName>
    <definedName name="douglas" localSheetId="6">#REF!</definedName>
    <definedName name="douglas" localSheetId="11">#REF!</definedName>
    <definedName name="douglas">#REF!</definedName>
    <definedName name="dougles" localSheetId="6">#REF!</definedName>
    <definedName name="dougles" localSheetId="11">#REF!</definedName>
    <definedName name="dougles">#REF!</definedName>
    <definedName name="DOW0" localSheetId="37">#REF!</definedName>
    <definedName name="DOW0" localSheetId="23">#REF!</definedName>
    <definedName name="DOW0" localSheetId="6">#REF!</definedName>
    <definedName name="DOW0" localSheetId="11">#REF!</definedName>
    <definedName name="DOW0">#REF!</definedName>
    <definedName name="download_option" localSheetId="6">#REF!</definedName>
    <definedName name="download_option" localSheetId="11">#REF!</definedName>
    <definedName name="download_option">#REF!</definedName>
    <definedName name="dpercentASP" localSheetId="6">#REF!/#REF!</definedName>
    <definedName name="dpercentASP" localSheetId="11">#REF!/#REF!</definedName>
    <definedName name="dpercentASP">#REF!/#REF!</definedName>
    <definedName name="dpercentmarket" localSheetId="6">#REF!/#REF!</definedName>
    <definedName name="dpercentmarket" localSheetId="11">#REF!/#REF!</definedName>
    <definedName name="dpercentmarket">#REF!/#REF!</definedName>
    <definedName name="dpercentrev" localSheetId="6">#REF!/#REF!</definedName>
    <definedName name="dpercentrev" localSheetId="11">#REF!/#REF!</definedName>
    <definedName name="dpercentrev">#REF!/#REF!</definedName>
    <definedName name="DPL" localSheetId="6" hidden="1">#REF!</definedName>
    <definedName name="DPL" localSheetId="11" hidden="1">#REF!</definedName>
    <definedName name="DPL" hidden="1">#REF!</definedName>
    <definedName name="dPlanningMateriality" localSheetId="37">#REF!</definedName>
    <definedName name="dPlanningMateriality" localSheetId="23">#REF!</definedName>
    <definedName name="dPlanningMateriality" localSheetId="6">#REF!</definedName>
    <definedName name="dPlanningMateriality" localSheetId="11">#REF!</definedName>
    <definedName name="dPlanningMateriality">#REF!</definedName>
    <definedName name="dPMInit" localSheetId="37">#REF!</definedName>
    <definedName name="dPMInit" localSheetId="23">#REF!</definedName>
    <definedName name="dPMInit" localSheetId="6">#REF!</definedName>
    <definedName name="dPMInit" localSheetId="11">#REF!</definedName>
    <definedName name="dPMInit">#REF!</definedName>
    <definedName name="dPopSampleValue" localSheetId="37">#REF!</definedName>
    <definedName name="dPopSampleValue" localSheetId="23">#REF!</definedName>
    <definedName name="dPopSampleValue" localSheetId="6">#REF!</definedName>
    <definedName name="dPopSampleValue" localSheetId="11">#REF!</definedName>
    <definedName name="dPopSampleValue">#REF!</definedName>
    <definedName name="dPopSubjectToSampling" localSheetId="37">#REF!</definedName>
    <definedName name="dPopSubjectToSampling" localSheetId="23">#REF!</definedName>
    <definedName name="dPopSubjectToSampling" localSheetId="6">#REF!</definedName>
    <definedName name="dPopSubjectToSampling" localSheetId="11">#REF!</definedName>
    <definedName name="dPopSubjectToSampling">#REF!</definedName>
    <definedName name="dPopTotValue" localSheetId="37">#REF!</definedName>
    <definedName name="dPopTotValue" localSheetId="23">#REF!</definedName>
    <definedName name="dPopTotValue" localSheetId="6">#REF!</definedName>
    <definedName name="dPopTotValue" localSheetId="11">#REF!</definedName>
    <definedName name="dPopTotValue">#REF!</definedName>
    <definedName name="dProjectedBookValue" localSheetId="37">#REF!</definedName>
    <definedName name="dProjectedBookValue" localSheetId="23">#REF!</definedName>
    <definedName name="dProjectedBookValue" localSheetId="6">#REF!</definedName>
    <definedName name="dProjectedBookValue" localSheetId="11">#REF!</definedName>
    <definedName name="dProjectedBookValue">#REF!</definedName>
    <definedName name="dProjectedBookValueStratified" localSheetId="37">#REF!</definedName>
    <definedName name="dProjectedBookValueStratified" localSheetId="23">#REF!</definedName>
    <definedName name="dProjectedBookValueStratified" localSheetId="6">#REF!</definedName>
    <definedName name="dProjectedBookValueStratified" localSheetId="11">#REF!</definedName>
    <definedName name="dProjectedBookValueStratified">#REF!</definedName>
    <definedName name="dProjectedNumbersOfItems" localSheetId="37">#REF!</definedName>
    <definedName name="dProjectedNumbersOfItems" localSheetId="23">#REF!</definedName>
    <definedName name="dProjectedNumbersOfItems" localSheetId="6">#REF!</definedName>
    <definedName name="dProjectedNumbersOfItems" localSheetId="11">#REF!</definedName>
    <definedName name="dProjectedNumbersOfItems">#REF!</definedName>
    <definedName name="dProjectedNumbersOfItemsStratified" localSheetId="37">#REF!</definedName>
    <definedName name="dProjectedNumbersOfItemsStratified" localSheetId="23">#REF!</definedName>
    <definedName name="dProjectedNumbersOfItemsStratified" localSheetId="6">#REF!</definedName>
    <definedName name="dProjectedNumbersOfItemsStratified" localSheetId="11">#REF!</definedName>
    <definedName name="dProjectedNumbersOfItemsStratified">#REF!</definedName>
    <definedName name="dps_mkt" localSheetId="6">#REF!</definedName>
    <definedName name="dps_mkt" localSheetId="11">#REF!</definedName>
    <definedName name="dps_mkt">#REF!</definedName>
    <definedName name="dps_over" localSheetId="6">#REF!</definedName>
    <definedName name="dps_over" localSheetId="11">#REF!</definedName>
    <definedName name="dps_over">#REF!</definedName>
    <definedName name="dps_sum_qtr" localSheetId="6">#REF!</definedName>
    <definedName name="dps_sum_qtr" localSheetId="11">#REF!</definedName>
    <definedName name="dps_sum_qtr">#REF!</definedName>
    <definedName name="dps_year_actual" localSheetId="6">#REF!</definedName>
    <definedName name="dps_year_actual" localSheetId="11">#REF!</definedName>
    <definedName name="dps_year_actual">#REF!</definedName>
    <definedName name="DP순간가동1차" hidden="1">{"'AS,SEC'!$A$4:$J$25"}</definedName>
    <definedName name="DP순간가동1차_1" hidden="1">{"'AS,SEC'!$A$4:$J$25"}</definedName>
    <definedName name="dqjk.dbf" localSheetId="6">#REF!</definedName>
    <definedName name="dqjk.dbf" localSheetId="11">#REF!</definedName>
    <definedName name="dqjk.dbf">#REF!</definedName>
    <definedName name="dqqgrowth" localSheetId="6">#REF!/#REF!-1</definedName>
    <definedName name="dqqgrowth" localSheetId="11">#REF!/#REF!-1</definedName>
    <definedName name="dqqgrowth">#REF!/#REF!-1</definedName>
    <definedName name="dr" hidden="1">{"'毛利比较'!$A$4:$P$26"}</definedName>
    <definedName name="DrCr" localSheetId="6">#REF!</definedName>
    <definedName name="DrCr" localSheetId="11">#REF!</definedName>
    <definedName name="DrCr">#REF!</definedName>
    <definedName name="dre" hidden="1">{#N/A,"PURADD",FALSE,"Business Analysis";#N/A,"PURSPP",FALSE,"Business Analysis";#N/A,"CTGIND",FALSE,"Business Analysis";#N/A,"PURCHM",FALSE,"Business Analysis";#N/A,"SPADD",FALSE,"Business Analysis";#N/A,"EPOXY",FALSE,"Business Analysis";#N/A,"PURPER",FALSE,"Business Analysis"}</definedName>
    <definedName name="DRH0T" localSheetId="37">#REF!</definedName>
    <definedName name="DRH0T" localSheetId="23">#REF!</definedName>
    <definedName name="DRH0T" localSheetId="6">#REF!</definedName>
    <definedName name="DRH0T" localSheetId="11">#REF!</definedName>
    <definedName name="DRH0T">#REF!</definedName>
    <definedName name="DRH10T" localSheetId="37">#REF!</definedName>
    <definedName name="DRH10T" localSheetId="23">#REF!</definedName>
    <definedName name="DRH10T" localSheetId="6">#REF!</definedName>
    <definedName name="DRH10T" localSheetId="11">#REF!</definedName>
    <definedName name="DRH10T">#REF!</definedName>
    <definedName name="DRH11T" localSheetId="37">#REF!</definedName>
    <definedName name="DRH11T" localSheetId="23">#REF!</definedName>
    <definedName name="DRH11T" localSheetId="6">#REF!</definedName>
    <definedName name="DRH11T" localSheetId="11">#REF!</definedName>
    <definedName name="DRH11T">#REF!</definedName>
    <definedName name="DRH12T" localSheetId="37">#REF!</definedName>
    <definedName name="DRH12T" localSheetId="23">#REF!</definedName>
    <definedName name="DRH12T" localSheetId="6">#REF!</definedName>
    <definedName name="DRH12T" localSheetId="11">#REF!</definedName>
    <definedName name="DRH12T">#REF!</definedName>
    <definedName name="DRH13T" localSheetId="37">#REF!</definedName>
    <definedName name="DRH13T" localSheetId="23">#REF!</definedName>
    <definedName name="DRH13T" localSheetId="6">#REF!</definedName>
    <definedName name="DRH13T" localSheetId="11">#REF!</definedName>
    <definedName name="DRH13T">#REF!</definedName>
    <definedName name="DRH14T" localSheetId="37">#REF!</definedName>
    <definedName name="DRH14T" localSheetId="23">#REF!</definedName>
    <definedName name="DRH14T" localSheetId="6">#REF!</definedName>
    <definedName name="DRH14T" localSheetId="11">#REF!</definedName>
    <definedName name="DRH14T">#REF!</definedName>
    <definedName name="DRH15T" localSheetId="37">#REF!</definedName>
    <definedName name="DRH15T" localSheetId="23">#REF!</definedName>
    <definedName name="DRH15T" localSheetId="6">#REF!</definedName>
    <definedName name="DRH15T" localSheetId="11">#REF!</definedName>
    <definedName name="DRH15T">#REF!</definedName>
    <definedName name="DRH16T" localSheetId="37">#REF!</definedName>
    <definedName name="DRH16T" localSheetId="23">#REF!</definedName>
    <definedName name="DRH16T" localSheetId="6">#REF!</definedName>
    <definedName name="DRH16T" localSheetId="11">#REF!</definedName>
    <definedName name="DRH16T">#REF!</definedName>
    <definedName name="DRH17T" localSheetId="37">#REF!</definedName>
    <definedName name="DRH17T" localSheetId="23">#REF!</definedName>
    <definedName name="DRH17T" localSheetId="6">#REF!</definedName>
    <definedName name="DRH17T" localSheetId="11">#REF!</definedName>
    <definedName name="DRH17T">#REF!</definedName>
    <definedName name="DRH18T" localSheetId="37">#REF!</definedName>
    <definedName name="DRH18T" localSheetId="23">#REF!</definedName>
    <definedName name="DRH18T" localSheetId="6">#REF!</definedName>
    <definedName name="DRH18T" localSheetId="11">#REF!</definedName>
    <definedName name="DRH18T">#REF!</definedName>
    <definedName name="DRH19T" localSheetId="37">#REF!</definedName>
    <definedName name="DRH19T" localSheetId="23">#REF!</definedName>
    <definedName name="DRH19T" localSheetId="6">#REF!</definedName>
    <definedName name="DRH19T" localSheetId="11">#REF!</definedName>
    <definedName name="DRH19T">#REF!</definedName>
    <definedName name="DRH1T" localSheetId="37">#REF!</definedName>
    <definedName name="DRH1T" localSheetId="23">#REF!</definedName>
    <definedName name="DRH1T" localSheetId="6">#REF!</definedName>
    <definedName name="DRH1T" localSheetId="11">#REF!</definedName>
    <definedName name="DRH1T">#REF!</definedName>
    <definedName name="DRH20T" localSheetId="37">#REF!</definedName>
    <definedName name="DRH20T" localSheetId="23">#REF!</definedName>
    <definedName name="DRH20T" localSheetId="6">#REF!</definedName>
    <definedName name="DRH20T" localSheetId="11">#REF!</definedName>
    <definedName name="DRH20T">#REF!</definedName>
    <definedName name="DRH21T" localSheetId="37">#REF!</definedName>
    <definedName name="DRH21T" localSheetId="23">#REF!</definedName>
    <definedName name="DRH21T" localSheetId="6">#REF!</definedName>
    <definedName name="DRH21T" localSheetId="11">#REF!</definedName>
    <definedName name="DRH21T">#REF!</definedName>
    <definedName name="DRH22T" localSheetId="37">#REF!</definedName>
    <definedName name="DRH22T" localSheetId="23">#REF!</definedName>
    <definedName name="DRH22T" localSheetId="6">#REF!</definedName>
    <definedName name="DRH22T" localSheetId="11">#REF!</definedName>
    <definedName name="DRH22T">#REF!</definedName>
    <definedName name="DRH2T" localSheetId="37">#REF!</definedName>
    <definedName name="DRH2T" localSheetId="23">#REF!</definedName>
    <definedName name="DRH2T" localSheetId="6">#REF!</definedName>
    <definedName name="DRH2T" localSheetId="11">#REF!</definedName>
    <definedName name="DRH2T">#REF!</definedName>
    <definedName name="DRH3T" localSheetId="37">#REF!</definedName>
    <definedName name="DRH3T" localSheetId="23">#REF!</definedName>
    <definedName name="DRH3T" localSheetId="6">#REF!</definedName>
    <definedName name="DRH3T" localSheetId="11">#REF!</definedName>
    <definedName name="DRH3T">#REF!</definedName>
    <definedName name="DRH4T" localSheetId="37">#REF!</definedName>
    <definedName name="DRH4T" localSheetId="23">#REF!</definedName>
    <definedName name="DRH4T" localSheetId="6">#REF!</definedName>
    <definedName name="DRH4T" localSheetId="11">#REF!</definedName>
    <definedName name="DRH4T">#REF!</definedName>
    <definedName name="DRH5T" localSheetId="37">#REF!</definedName>
    <definedName name="DRH5T" localSheetId="23">#REF!</definedName>
    <definedName name="DRH5T" localSheetId="6">#REF!</definedName>
    <definedName name="DRH5T" localSheetId="11">#REF!</definedName>
    <definedName name="DRH5T">#REF!</definedName>
    <definedName name="DRH6T" localSheetId="37">#REF!</definedName>
    <definedName name="DRH6T" localSheetId="23">#REF!</definedName>
    <definedName name="DRH6T" localSheetId="6">#REF!</definedName>
    <definedName name="DRH6T" localSheetId="11">#REF!</definedName>
    <definedName name="DRH6T">#REF!</definedName>
    <definedName name="DRH7T" localSheetId="37">#REF!</definedName>
    <definedName name="DRH7T" localSheetId="23">#REF!</definedName>
    <definedName name="DRH7T" localSheetId="6">#REF!</definedName>
    <definedName name="DRH7T" localSheetId="11">#REF!</definedName>
    <definedName name="DRH7T">#REF!</definedName>
    <definedName name="DRH8T" localSheetId="37">#REF!</definedName>
    <definedName name="DRH8T" localSheetId="23">#REF!</definedName>
    <definedName name="DRH8T" localSheetId="6">#REF!</definedName>
    <definedName name="DRH8T" localSheetId="11">#REF!</definedName>
    <definedName name="DRH8T">#REF!</definedName>
    <definedName name="DRH9T" localSheetId="37">#REF!</definedName>
    <definedName name="DRH9T" localSheetId="23">#REF!</definedName>
    <definedName name="DRH9T" localSheetId="6">#REF!</definedName>
    <definedName name="DRH9T" localSheetId="11">#REF!</definedName>
    <definedName name="DRH9T">#REF!</definedName>
    <definedName name="DRHI" localSheetId="37">#REF!</definedName>
    <definedName name="DRHI" localSheetId="23">#REF!</definedName>
    <definedName name="DRHI" localSheetId="6">#REF!</definedName>
    <definedName name="DRHI" localSheetId="11">#REF!</definedName>
    <definedName name="DRHI">#REF!</definedName>
    <definedName name="DRIVEABILITY" hidden="1">{#N/A,#N/A,FALSE,"단축1";#N/A,#N/A,FALSE,"단축2";#N/A,#N/A,FALSE,"단축3";#N/A,#N/A,FALSE,"장축";#N/A,#N/A,FALSE,"4WD"}</definedName>
    <definedName name="Driver_Overtime">20%</definedName>
    <definedName name="DriversMain" localSheetId="6">#REF!</definedName>
    <definedName name="DriversMain" localSheetId="11">#REF!</definedName>
    <definedName name="DriversMain">#REF!</definedName>
    <definedName name="DROPSHIPLOOKUP" localSheetId="37">#REF!</definedName>
    <definedName name="DROPSHIPLOOKUP" localSheetId="23">#REF!</definedName>
    <definedName name="DROPSHIPLOOKUP" localSheetId="6">#REF!</definedName>
    <definedName name="DROPSHIPLOOKUP" localSheetId="11">#REF!</definedName>
    <definedName name="DROPSHIPLOOKUP">#REF!</definedName>
    <definedName name="drrtjrjy" hidden="1">{#N/A,#N/A,FALSE,"FE_CSE"}</definedName>
    <definedName name="drtretw" localSheetId="37" hidden="1">#REF!</definedName>
    <definedName name="drtretw" localSheetId="23" hidden="1">#REF!</definedName>
    <definedName name="drtretw" localSheetId="6" hidden="1">#REF!</definedName>
    <definedName name="drtretw" localSheetId="11" hidden="1">#REF!</definedName>
    <definedName name="drtretw" hidden="1">#REF!</definedName>
    <definedName name="drtyet" hidden="1">{#N/A,#N/A,FALSE,"WSPW Bedarf";#N/A,#N/A,FALSE,"production_plan";#N/A,#N/A,FALSE,"possible turn over"}</definedName>
    <definedName name="dru" hidden="1">{#N/A,#N/A,FALSE,"WSPW Bedarf";#N/A,#N/A,FALSE,"production_plan";#N/A,#N/A,FALSE,"possible turn over"}</definedName>
    <definedName name="drw" hidden="1">{"PAGE 1",#N/A,FALSE,"COS";"PAGE 2",#N/A,FALSE,"COS";"PAGE 3",#N/A,FALSE,"COS"}</definedName>
    <definedName name="drxd" hidden="1">{#N/A,#N/A,FALSE,"FE_CSE"}</definedName>
    <definedName name="dryj" hidden="1">{#N/A,#N/A,FALSE,"WSPW Bedarf";#N/A,#N/A,FALSE,"production_plan";#N/A,#N/A,FALSE,"possible turn over"}</definedName>
    <definedName name="ds"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DS_PRIMARY" localSheetId="6">#REF!</definedName>
    <definedName name="DS_PRIMARY" localSheetId="11">#REF!</definedName>
    <definedName name="DS_PRIMARY">#REF!</definedName>
    <definedName name="DS_RANGE" localSheetId="6">#REF!</definedName>
    <definedName name="DS_RANGE" localSheetId="11">#REF!</definedName>
    <definedName name="DS_RANGE">#REF!</definedName>
    <definedName name="DS_SECONDARY" localSheetId="6">#REF!</definedName>
    <definedName name="DS_SECONDARY" localSheetId="11">#REF!</definedName>
    <definedName name="DS_SECONDARY">#REF!</definedName>
    <definedName name="dsad" localSheetId="37">#REF!</definedName>
    <definedName name="dsad" localSheetId="23">#REF!</definedName>
    <definedName name="dsad" localSheetId="6">#REF!</definedName>
    <definedName name="dsad" localSheetId="11">#REF!</definedName>
    <definedName name="dsad">#REF!</definedName>
    <definedName name="dsad_11">#N/A</definedName>
    <definedName name="dsafsa" localSheetId="6">#REF!</definedName>
    <definedName name="dsafsa" localSheetId="11">#REF!</definedName>
    <definedName name="dsafsa">#REF!</definedName>
    <definedName name="dSampleSize" localSheetId="37">#REF!</definedName>
    <definedName name="dSampleSize" localSheetId="23">#REF!</definedName>
    <definedName name="dSampleSize" localSheetId="6">#REF!</definedName>
    <definedName name="dSampleSize" localSheetId="11">#REF!</definedName>
    <definedName name="dSampleSize">#REF!</definedName>
    <definedName name="dsasd" localSheetId="6">#REF!</definedName>
    <definedName name="dsasd" localSheetId="11">#REF!</definedName>
    <definedName name="dsasd">#REF!</definedName>
    <definedName name="dsdaa" localSheetId="37" hidden="1">#REF!</definedName>
    <definedName name="dsdaa" localSheetId="23" hidden="1">#REF!</definedName>
    <definedName name="dsdaa" localSheetId="6" hidden="1">#REF!</definedName>
    <definedName name="dsdaa" localSheetId="11" hidden="1">#REF!</definedName>
    <definedName name="dsdaa" hidden="1">#REF!</definedName>
    <definedName name="dsdafgsa" hidden="1">{"Performance Details",#N/A,FALSE,"Current Yr";"Performance Details",#N/A,FALSE,"Budget";"Performance Details",#N/A,FALSE,"Prior Year"}</definedName>
    <definedName name="DSDFSDF" hidden="1">{"summary",#N/A,FALSE,"2000 vs 1999";"detail",#N/A,FALSE,"2000 vs 1999"}</definedName>
    <definedName name="dsdsfa" localSheetId="37" hidden="1">#REF!</definedName>
    <definedName name="dsdsfa" localSheetId="23" hidden="1">#REF!</definedName>
    <definedName name="dsdsfa" localSheetId="6" hidden="1">#REF!</definedName>
    <definedName name="dsdsfa" localSheetId="11" hidden="1">#REF!</definedName>
    <definedName name="dsdsfa" hidden="1">#REF!</definedName>
    <definedName name="dse" hidden="1">{"YTDACT",#N/A,FALSE,"YTD Cum";"YTDBUD",#N/A,FALSE,"YTD Cum";"YTDPRIOR",#N/A,FALSE,"YTD Cum"}</definedName>
    <definedName name="dsf" hidden="1">{#N/A,#N/A,FALSE,"Aging Summary";#N/A,#N/A,FALSE,"Ratio Analysis";#N/A,#N/A,FALSE,"Test 120 Day Accts";#N/A,#N/A,FALSE,"Tickmarks"}</definedName>
    <definedName name="dsfadsa" hidden="1">{#N/A,#N/A,FALSE,"Aging Summary";#N/A,#N/A,FALSE,"Ratio Analysis";#N/A,#N/A,FALSE,"Test 120 Day Accts";#N/A,#N/A,FALSE,"Tickmarks"}</definedName>
    <definedName name="dsfas" localSheetId="37" hidden="1">#REF!</definedName>
    <definedName name="dsfas" localSheetId="23" hidden="1">#REF!</definedName>
    <definedName name="dsfas" localSheetId="6" hidden="1">#REF!</definedName>
    <definedName name="dsfas" localSheetId="11" hidden="1">#REF!</definedName>
    <definedName name="dsfas" hidden="1">#REF!</definedName>
    <definedName name="dsfdsfd"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DSFHDFL" localSheetId="37" hidden="1">#REF!</definedName>
    <definedName name="DSFHDFL" localSheetId="23" hidden="1">#REF!</definedName>
    <definedName name="DSFHDFL" localSheetId="6" hidden="1">#REF!</definedName>
    <definedName name="DSFHDFL" localSheetId="11" hidden="1">#REF!</definedName>
    <definedName name="DSFHDFL" hidden="1">#REF!</definedName>
    <definedName name="dsfieu" localSheetId="6">#REF!</definedName>
    <definedName name="dsfieu" localSheetId="11">#REF!</definedName>
    <definedName name="dsfieu">#REF!</definedName>
    <definedName name="dsfsdf" hidden="1">{"page1",#N/A,FALSE,"Model";"page2",#N/A,FALSE,"Model";"page3",#N/A,FALSE,"Model";"page4",#N/A,FALSE,"Model";"page5",#N/A,FALSE,"Model";"page6",#N/A,FALSE,"Model";"page7",#N/A,FALSE,"Model";"page8",#N/A,FALSE,"Model";"page9",#N/A,FALSE,"Model";"page10",#N/A,FALSE,"Model";"page11",#N/A,FALSE,"Model";"page12",#N/A,FALSE,"Model";"page13",#N/A,FALSE,"Model"}</definedName>
    <definedName name="dsfsf" hidden="1">{"detail",#N/A,FALSE,"mfg";"summary",#N/A,FALSE,"mfg"}</definedName>
    <definedName name="dsfsffss" hidden="1">{#N/A,#N/A,FALSE,"Pharm";#N/A,#N/A,FALSE,"WWCM"}</definedName>
    <definedName name="dsfsgdd" localSheetId="6" hidden="1">#REF!</definedName>
    <definedName name="dsfsgdd" localSheetId="11" hidden="1">#REF!</definedName>
    <definedName name="dsfsgdd" hidden="1">#REF!</definedName>
    <definedName name="dsg" hidden="1">{#N/A,#N/A,FALSE,"Aging Summary";#N/A,#N/A,FALSE,"Ratio Analysis";#N/A,#N/A,FALSE,"Test 120 Day Accts";#N/A,#N/A,FALSE,"Tickmarks"}</definedName>
    <definedName name="dsgfhgfv" hidden="1">{#N/A,"PURADD",FALSE,"Business Analysis";#N/A,"PURSPP",FALSE,"Business Analysis";#N/A,"CTGIND",FALSE,"Business Analysis";#N/A,"PURCHM",FALSE,"Business Analysis";#N/A,"SPADD",FALSE,"Business Analysis";#N/A,"EPOXY",FALSE,"Business Analysis";#N/A,"PURPER",FALSE,"Business Analysis"}</definedName>
    <definedName name="dsj" localSheetId="37" hidden="1">#REF!</definedName>
    <definedName name="dsj" localSheetId="23" hidden="1">#REF!</definedName>
    <definedName name="dsj" localSheetId="6" hidden="1">#REF!</definedName>
    <definedName name="dsj" localSheetId="11" hidden="1">#REF!</definedName>
    <definedName name="dsj" hidden="1">#REF!</definedName>
    <definedName name="DSL" hidden="1">{#N/A,#N/A,FALSE,"단축1";#N/A,#N/A,FALSE,"단축2";#N/A,#N/A,FALSE,"단축3";#N/A,#N/A,FALSE,"장축";#N/A,#N/A,FALSE,"4WD"}</definedName>
    <definedName name="dsnb" hidden="1">{"page1",#N/A,FALSE,"Model";"page2",#N/A,FALSE,"Model";"page3",#N/A,FALSE,"Model";"page4",#N/A,FALSE,"Model";"page5",#N/A,FALSE,"Model";"page6",#N/A,FALSE,"Model";"page7",#N/A,FALSE,"Model";"page8",#N/A,FALSE,"Model";"page9",#N/A,FALSE,"Model";"page10",#N/A,FALSE,"Model";"page11",#N/A,FALSE,"Model";"page12",#N/A,FALSE,"Model";"page13",#N/A,FALSE,"Model"}</definedName>
    <definedName name="DSREV" localSheetId="37">#REF!</definedName>
    <definedName name="DSREV" localSheetId="23">#REF!</definedName>
    <definedName name="DSREV" localSheetId="6">#REF!</definedName>
    <definedName name="DSREV" localSheetId="11">#REF!</definedName>
    <definedName name="DSREV">#REF!</definedName>
    <definedName name="dSSF" localSheetId="37">#REF!</definedName>
    <definedName name="dSSF" localSheetId="23">#REF!</definedName>
    <definedName name="dSSF" localSheetId="6">#REF!</definedName>
    <definedName name="dSSF" localSheetId="11">#REF!</definedName>
    <definedName name="dSSF">#REF!</definedName>
    <definedName name="dssss" localSheetId="6">#REF!</definedName>
    <definedName name="dssss" localSheetId="11">#REF!</definedName>
    <definedName name="dssss">#REF!</definedName>
    <definedName name="dstgdgdg" hidden="1">{#N/A,#N/A,FALSE,"FE_CSE"}</definedName>
    <definedName name="DSUTR" hidden="1">{#N/A,#N/A,FALSE,"WSPW Bedarf";#N/A,#N/A,FALSE,"production_plan";#N/A,#N/A,FALSE,"possible turn over"}</definedName>
    <definedName name="dswe"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dszh" hidden="1">{#N/A,#N/A,FALSE,"FE_CSE"}</definedName>
    <definedName name="dt" localSheetId="6">#REF!</definedName>
    <definedName name="dt" localSheetId="11">#REF!</definedName>
    <definedName name="dt">#REF!</definedName>
    <definedName name="dtaot" hidden="1">{#N/A,#N/A,FALSE,"DIR-REP";#N/A,#N/A,FALSE,"AUD-REPORT";#N/A,#N/A,FALSE,"P7L&amp;BS";#N/A,#N/A,FALSE,"NOTES";#N/A,#N/A,FALSE,"FA";#N/A,#N/A,FALSE,"NOTES (2)";#N/A,#N/A,FALSE,"Schedule  IV";#N/A,#N/A,FALSE,"Schedule V"}</definedName>
    <definedName name="dtcdc" hidden="1">{#N/A,#N/A,FALSE,"WSPW Bedarf";#N/A,#N/A,FALSE,"production_plan";#N/A,#N/A,FALSE,"possible turn over"}</definedName>
    <definedName name="dterst" hidden="1">{#N/A,#N/A,FALSE,"FE_DRS"}</definedName>
    <definedName name="DTEVEBITDA97" localSheetId="6">#REF!</definedName>
    <definedName name="DTEVEBITDA97" localSheetId="11">#REF!</definedName>
    <definedName name="DTEVEBITDA97">#REF!</definedName>
    <definedName name="DTEVEBITDA98" localSheetId="6">#REF!</definedName>
    <definedName name="DTEVEBITDA98" localSheetId="11">#REF!</definedName>
    <definedName name="DTEVEBITDA98">#REF!</definedName>
    <definedName name="dTotalPopulationBookValue" localSheetId="37">#REF!</definedName>
    <definedName name="dTotalPopulationBookValue" localSheetId="23">#REF!</definedName>
    <definedName name="dTotalPopulationBookValue" localSheetId="6">#REF!</definedName>
    <definedName name="dTotalPopulationBookValue" localSheetId="11">#REF!</definedName>
    <definedName name="dTotalPopulationBookValue">#REF!</definedName>
    <definedName name="dTotalProjectedBookValue" localSheetId="37">#REF!</definedName>
    <definedName name="dTotalProjectedBookValue" localSheetId="23">#REF!</definedName>
    <definedName name="dTotalProjectedBookValue" localSheetId="6">#REF!</definedName>
    <definedName name="dTotalProjectedBookValue" localSheetId="11">#REF!</definedName>
    <definedName name="dTotalProjectedBookValue">#REF!</definedName>
    <definedName name="dTotalProjectedNumbersOfItems" localSheetId="37">#REF!</definedName>
    <definedName name="dTotalProjectedNumbersOfItems" localSheetId="23">#REF!</definedName>
    <definedName name="dTotalProjectedNumbersOfItems" localSheetId="6">#REF!</definedName>
    <definedName name="dTotalProjectedNumbersOfItems" localSheetId="11">#REF!</definedName>
    <definedName name="dTotalProjectedNumbersOfItems">#REF!</definedName>
    <definedName name="dTotIndSignItems" localSheetId="37">#REF!</definedName>
    <definedName name="dTotIndSignItems" localSheetId="23">#REF!</definedName>
    <definedName name="dTotIndSignItems" localSheetId="6">#REF!</definedName>
    <definedName name="dTotIndSignItems" localSheetId="11">#REF!</definedName>
    <definedName name="dTotIndSignItems">#REF!</definedName>
    <definedName name="DTPE97" localSheetId="6">#REF!</definedName>
    <definedName name="DTPE97" localSheetId="11">#REF!</definedName>
    <definedName name="DTPE97">#REF!</definedName>
    <definedName name="DTPE98" localSheetId="6">#REF!</definedName>
    <definedName name="DTPE98" localSheetId="11">#REF!</definedName>
    <definedName name="DTPE98">#REF!</definedName>
    <definedName name="DTPErel97" localSheetId="6">#REF!</definedName>
    <definedName name="DTPErel97" localSheetId="11">#REF!</definedName>
    <definedName name="DTPErel97">#REF!</definedName>
    <definedName name="DTPErel98" localSheetId="6">#REF!</definedName>
    <definedName name="DTPErel98" localSheetId="11">#REF!</definedName>
    <definedName name="DTPErel98">#REF!</definedName>
    <definedName name="DTrec" localSheetId="6">#REF!</definedName>
    <definedName name="DTrec" localSheetId="11">#REF!</definedName>
    <definedName name="DTrec">#REF!</definedName>
    <definedName name="dtry" hidden="1">{#N/A,#N/A,FALSE,"WSPW Bedarf";#N/A,#N/A,FALSE,"production_plan";#N/A,#N/A,FALSE,"possible turn over"}</definedName>
    <definedName name="du" localSheetId="37" hidden="1">#REF!</definedName>
    <definedName name="du" localSheetId="23" hidden="1">#REF!</definedName>
    <definedName name="du" localSheetId="6" hidden="1">#REF!</definedName>
    <definedName name="du" localSheetId="11" hidden="1">#REF!</definedName>
    <definedName name="du" hidden="1">#REF!</definedName>
    <definedName name="duashofiuadsfu" localSheetId="37" hidden="1">#REF!</definedName>
    <definedName name="duashofiuadsfu" localSheetId="23" hidden="1">#REF!</definedName>
    <definedName name="duashofiuadsfu" localSheetId="6" hidden="1">#REF!</definedName>
    <definedName name="duashofiuadsfu" localSheetId="11" hidden="1">#REF!</definedName>
    <definedName name="duashofiuadsfu" hidden="1">#REF!</definedName>
    <definedName name="Dummy_A_Kst" localSheetId="37">#REF!</definedName>
    <definedName name="Dummy_A_Kst" localSheetId="23">#REF!</definedName>
    <definedName name="Dummy_A_Kst" localSheetId="6">#REF!</definedName>
    <definedName name="Dummy_A_Kst" localSheetId="11">#REF!</definedName>
    <definedName name="Dummy_A_Kst">#REF!</definedName>
    <definedName name="Dummy_E" localSheetId="37">#REF!</definedName>
    <definedName name="Dummy_E" localSheetId="23">#REF!</definedName>
    <definedName name="Dummy_E" localSheetId="6">#REF!</definedName>
    <definedName name="Dummy_E" localSheetId="11">#REF!</definedName>
    <definedName name="Dummy_E">#REF!</definedName>
    <definedName name="Dummy_Kst" localSheetId="37">#REF!</definedName>
    <definedName name="Dummy_Kst" localSheetId="23">#REF!</definedName>
    <definedName name="Dummy_Kst" localSheetId="6">#REF!</definedName>
    <definedName name="Dummy_Kst" localSheetId="11">#REF!</definedName>
    <definedName name="Dummy_Kst">#REF!</definedName>
    <definedName name="dummyakstuxt" localSheetId="37">#REF!</definedName>
    <definedName name="dummyakstuxt" localSheetId="23">#REF!</definedName>
    <definedName name="dummyakstuxt" localSheetId="6">#REF!</definedName>
    <definedName name="dummyakstuxt" localSheetId="11">#REF!</definedName>
    <definedName name="dummyakstuxt">#REF!</definedName>
    <definedName name="dummyakstuxt2" localSheetId="37">#REF!</definedName>
    <definedName name="dummyakstuxt2" localSheetId="23">#REF!</definedName>
    <definedName name="dummyakstuxt2" localSheetId="6">#REF!</definedName>
    <definedName name="dummyakstuxt2" localSheetId="11">#REF!</definedName>
    <definedName name="dummyakstuxt2">#REF!</definedName>
    <definedName name="dummyakstuxtt" localSheetId="37">#REF!</definedName>
    <definedName name="dummyakstuxtt" localSheetId="23">#REF!</definedName>
    <definedName name="dummyakstuxtt" localSheetId="6">#REF!</definedName>
    <definedName name="dummyakstuxtt" localSheetId="11">#REF!</definedName>
    <definedName name="dummyakstuxtt">#REF!</definedName>
    <definedName name="dummyauxt2" localSheetId="37">#REF!</definedName>
    <definedName name="dummyauxt2" localSheetId="23">#REF!</definedName>
    <definedName name="dummyauxt2" localSheetId="6">#REF!</definedName>
    <definedName name="dummyauxt2" localSheetId="11">#REF!</definedName>
    <definedName name="dummyauxt2">#REF!</definedName>
    <definedName name="dummyauxt3" localSheetId="37">#REF!</definedName>
    <definedName name="dummyauxt3" localSheetId="23">#REF!</definedName>
    <definedName name="dummyauxt3" localSheetId="6">#REF!</definedName>
    <definedName name="dummyauxt3" localSheetId="11">#REF!</definedName>
    <definedName name="dummyauxt3">#REF!</definedName>
    <definedName name="dummykstuxt" localSheetId="37">#REF!</definedName>
    <definedName name="dummykstuxt" localSheetId="23">#REF!</definedName>
    <definedName name="dummykstuxt" localSheetId="6">#REF!</definedName>
    <definedName name="dummykstuxt" localSheetId="11">#REF!</definedName>
    <definedName name="dummykstuxt">#REF!</definedName>
    <definedName name="dummykstuxt3" localSheetId="37">#REF!</definedName>
    <definedName name="dummykstuxt3" localSheetId="23">#REF!</definedName>
    <definedName name="dummykstuxt3" localSheetId="6">#REF!</definedName>
    <definedName name="dummykstuxt3" localSheetId="11">#REF!</definedName>
    <definedName name="dummykstuxt3">#REF!</definedName>
    <definedName name="dummykstuxtt" localSheetId="37">#REF!</definedName>
    <definedName name="dummykstuxtt" localSheetId="23">#REF!</definedName>
    <definedName name="dummykstuxtt" localSheetId="6">#REF!</definedName>
    <definedName name="dummykstuxtt" localSheetId="11">#REF!</definedName>
    <definedName name="dummykstuxtt">#REF!</definedName>
    <definedName name="dun" localSheetId="6">#REF!</definedName>
    <definedName name="dun" localSheetId="11">#REF!</definedName>
    <definedName name="dun">#REF!</definedName>
    <definedName name="DUnr" localSheetId="6">#REF!</definedName>
    <definedName name="DUnr" localSheetId="11">#REF!</definedName>
    <definedName name="DUnr">#REF!</definedName>
    <definedName name="dUpperSampleValue" localSheetId="37">#REF!</definedName>
    <definedName name="dUpperSampleValue" localSheetId="23">#REF!</definedName>
    <definedName name="dUpperSampleValue" localSheetId="6">#REF!</definedName>
    <definedName name="dUpperSampleValue" localSheetId="11">#REF!</definedName>
    <definedName name="dUpperSampleValue">#REF!</definedName>
    <definedName name="DURENE" localSheetId="6">#REF!</definedName>
    <definedName name="DURENE" localSheetId="11">#REF!</definedName>
    <definedName name="DURENE">#REF!</definedName>
    <definedName name="duytd" hidden="1">{#N/A,#N/A,FALSE,"Kapa-Grafik gesamt";#N/A,#N/A,FALSE,"Kapa-Grafik DRS";#N/A,#N/A,FALSE,"Kapa-Grafik CSE"}</definedName>
    <definedName name="dvc" localSheetId="37">#REF!</definedName>
    <definedName name="dvc" localSheetId="23">#REF!</definedName>
    <definedName name="dvc" localSheetId="6">#REF!</definedName>
    <definedName name="dvc" localSheetId="11">#REF!</definedName>
    <definedName name="dvc">#REF!</definedName>
    <definedName name="dw" hidden="1">{#N/A,#N/A,FALSE,"COVER";#N/A,#N/A,FALSE,"0";#N/A,#N/A,FALSE,"1";#N/A,#N/A,FALSE,"2";#N/A,#N/A,FALSE,"3";#N/A,#N/A,FALSE,"4";#N/A,#N/A,FALSE,"5";#N/A,#N/A,FALSE,"6";#N/A,#N/A,FALSE,"7";#N/A,#N/A,FALSE,"8";#N/A,#N/A,FALSE,"9";#N/A,#N/A,FALSE,"10";#N/A,#N/A,FALSE,"11"}</definedName>
    <definedName name="dwed" hidden="1">{#N/A,#N/A,FALSE,"资产负债表";#N/A,#N/A,FALSE,"资产负债表"}</definedName>
    <definedName name="DWPRICE" localSheetId="6" hidden="1">#REF!</definedName>
    <definedName name="DWPRICE" localSheetId="11" hidden="1">#REF!</definedName>
    <definedName name="DWPRICE" hidden="1">#REF!</definedName>
    <definedName name="dwq" hidden="1">{"'毛利比较'!$A$4:$P$26"}</definedName>
    <definedName name="dwx" hidden="1">{"Comp_of_Price_Effect",#N/A,FALSE,"QTRDPVAR"}</definedName>
    <definedName name="dxdfd" hidden="1">{#N/A,#N/A,FALSE,"FE_CSE"}</definedName>
    <definedName name="dxgxdh" hidden="1">{#N/A,#N/A,FALSE,"WSPW Bedarf";#N/A,#N/A,FALSE,"production_plan";#N/A,#N/A,FALSE,"possible turn over"}</definedName>
    <definedName name="dxh" hidden="1">{#N/A,#N/A,FALSE,"FE_DRS"}</definedName>
    <definedName name="dxhgdxhg" hidden="1">{#N/A,#N/A,FALSE,"Kapa-Grafik gesamt";#N/A,#N/A,FALSE,"Kapa-Grafik DRS";#N/A,#N/A,FALSE,"Kapa-Grafik CSE"}</definedName>
    <definedName name="dxhred" hidden="1">{#N/A,#N/A,FALSE,"WSPW Bedarf";#N/A,#N/A,FALSE,"production_plan";#N/A,#N/A,FALSE,"possible turn over"}</definedName>
    <definedName name="dxm" localSheetId="6">#REF!</definedName>
    <definedName name="dxm" localSheetId="11">#REF!</definedName>
    <definedName name="dxm">#REF!</definedName>
    <definedName name="dxn" localSheetId="6">#REF!</definedName>
    <definedName name="dxn" localSheetId="11">#REF!</definedName>
    <definedName name="dxn">#REF!</definedName>
    <definedName name="dxt" hidden="1">{#N/A,#N/A,FALSE,"FE_CSE"}</definedName>
    <definedName name="DY_AR">#N/A</definedName>
    <definedName name="DY_AR_C">#N/A</definedName>
    <definedName name="DY_COLLECT">#N/A</definedName>
    <definedName name="DY_COLLECT_C">#N/A</definedName>
    <definedName name="DY_HIGH_SP">#N/A</definedName>
    <definedName name="DY_JUMP">#N/A</definedName>
    <definedName name="DY_LOW_SA">#N/A</definedName>
    <definedName name="DY_LOW_SP">#N/A</definedName>
    <definedName name="DY_MID_SP">#N/A</definedName>
    <definedName name="DY_NO_CO">#N/A</definedName>
    <definedName name="DY_NO_SA">#N/A</definedName>
    <definedName name="DY_NO_SP">#N/A</definedName>
    <definedName name="DY_SALES">#N/A</definedName>
    <definedName name="DY_SALES_C">#N/A</definedName>
    <definedName name="DYB0101AB2" localSheetId="37" hidden="1">#REF!</definedName>
    <definedName name="DYB0101AB2" localSheetId="23" hidden="1">#REF!</definedName>
    <definedName name="DYB0101AB2" localSheetId="6" hidden="1">#REF!</definedName>
    <definedName name="DYB0101AB2" localSheetId="11" hidden="1">#REF!</definedName>
    <definedName name="DYB0101AB2" hidden="1">#REF!</definedName>
    <definedName name="DYB0201AB2" localSheetId="37" hidden="1">#REF!</definedName>
    <definedName name="DYB0201AB2" localSheetId="23" hidden="1">#REF!</definedName>
    <definedName name="DYB0201AB2" localSheetId="6" hidden="1">#REF!</definedName>
    <definedName name="DYB0201AB2" localSheetId="11" hidden="1">#REF!</definedName>
    <definedName name="DYB0201AB2" hidden="1">#REF!</definedName>
    <definedName name="DYB0303AB1" localSheetId="37" hidden="1">#REF!</definedName>
    <definedName name="DYB0303AB1" localSheetId="23" hidden="1">#REF!</definedName>
    <definedName name="DYB0303AB1" localSheetId="6" hidden="1">#REF!</definedName>
    <definedName name="DYB0303AB1" localSheetId="11" hidden="1">#REF!</definedName>
    <definedName name="DYB0303AB1" hidden="1">#REF!</definedName>
    <definedName name="DYB1001AB2" localSheetId="37" hidden="1">#REF!</definedName>
    <definedName name="DYB1001AB2" localSheetId="23" hidden="1">#REF!</definedName>
    <definedName name="DYB1001AB2" localSheetId="6" hidden="1">#REF!</definedName>
    <definedName name="DYB1001AB2" localSheetId="11" hidden="1">#REF!</definedName>
    <definedName name="DYB1001AB2" hidden="1">#REF!</definedName>
    <definedName name="DYB1001AB8" localSheetId="37" hidden="1">#REF!</definedName>
    <definedName name="DYB1001AB8" localSheetId="23" hidden="1">#REF!</definedName>
    <definedName name="DYB1001AB8" localSheetId="6" hidden="1">#REF!</definedName>
    <definedName name="DYB1001AB8" localSheetId="11" hidden="1">#REF!</definedName>
    <definedName name="DYB1001AB8" hidden="1">#REF!</definedName>
    <definedName name="DYB1010AB10" localSheetId="37" hidden="1">#REF!</definedName>
    <definedName name="DYB1010AB10" localSheetId="23" hidden="1">#REF!</definedName>
    <definedName name="DYB1010AB10" localSheetId="6" hidden="1">#REF!</definedName>
    <definedName name="DYB1010AB10" localSheetId="11" hidden="1">#REF!</definedName>
    <definedName name="DYB1010AB10" hidden="1">#REF!</definedName>
    <definedName name="DYB1010AB11" localSheetId="37" hidden="1">#REF!</definedName>
    <definedName name="DYB1010AB11" localSheetId="23" hidden="1">#REF!</definedName>
    <definedName name="DYB1010AB11" localSheetId="6" hidden="1">#REF!</definedName>
    <definedName name="DYB1010AB11" localSheetId="11" hidden="1">#REF!</definedName>
    <definedName name="DYB1010AB11" hidden="1">#REF!</definedName>
    <definedName name="DYF1818AF1" localSheetId="37" hidden="1">#REF!</definedName>
    <definedName name="DYF1818AF1" localSheetId="23" hidden="1">#REF!</definedName>
    <definedName name="DYF1818AF1" localSheetId="6" hidden="1">#REF!</definedName>
    <definedName name="DYF1818AF1" localSheetId="11" hidden="1">#REF!</definedName>
    <definedName name="DYF1818AF1" hidden="1">#REF!</definedName>
    <definedName name="DYF1818AF14" localSheetId="37" hidden="1">#REF!</definedName>
    <definedName name="DYF1818AF14" localSheetId="23" hidden="1">#REF!</definedName>
    <definedName name="DYF1818AF14" localSheetId="6" hidden="1">#REF!</definedName>
    <definedName name="DYF1818AF14" localSheetId="11" hidden="1">#REF!</definedName>
    <definedName name="DYF1818AF14" hidden="1">#REF!</definedName>
    <definedName name="DYF1818AF2" localSheetId="37" hidden="1">#REF!</definedName>
    <definedName name="DYF1818AF2" localSheetId="23" hidden="1">#REF!</definedName>
    <definedName name="DYF1818AF2" localSheetId="6" hidden="1">#REF!</definedName>
    <definedName name="DYF1818AF2" localSheetId="11" hidden="1">#REF!</definedName>
    <definedName name="DYF1818AF2" hidden="1">#REF!</definedName>
    <definedName name="DYF1818AF3" localSheetId="37" hidden="1">#REF!</definedName>
    <definedName name="DYF1818AF3" localSheetId="23" hidden="1">#REF!</definedName>
    <definedName name="DYF1818AF3" localSheetId="6" hidden="1">#REF!</definedName>
    <definedName name="DYF1818AF3" localSheetId="11" hidden="1">#REF!</definedName>
    <definedName name="DYF1818AF3" hidden="1">#REF!</definedName>
    <definedName name="DYF1818AF4" localSheetId="37" hidden="1">#REF!</definedName>
    <definedName name="DYF1818AF4" localSheetId="23" hidden="1">#REF!</definedName>
    <definedName name="DYF1818AF4" localSheetId="6" hidden="1">#REF!</definedName>
    <definedName name="DYF1818AF4" localSheetId="11" hidden="1">#REF!</definedName>
    <definedName name="DYF1818AF4" hidden="1">#REF!</definedName>
    <definedName name="DYF1818AF5" localSheetId="37" hidden="1">#REF!</definedName>
    <definedName name="DYF1818AF5" localSheetId="23" hidden="1">#REF!</definedName>
    <definedName name="DYF1818AF5" localSheetId="6" hidden="1">#REF!</definedName>
    <definedName name="DYF1818AF5" localSheetId="11" hidden="1">#REF!</definedName>
    <definedName name="DYF1818AF5" hidden="1">#REF!</definedName>
    <definedName name="DYF1818AF6" localSheetId="37" hidden="1">#REF!</definedName>
    <definedName name="DYF1818AF6" localSheetId="23" hidden="1">#REF!</definedName>
    <definedName name="DYF1818AF6" localSheetId="6" hidden="1">#REF!</definedName>
    <definedName name="DYF1818AF6" localSheetId="11" hidden="1">#REF!</definedName>
    <definedName name="DYF1818AF6" hidden="1">#REF!</definedName>
    <definedName name="DYF1818AF7" localSheetId="37" hidden="1">#REF!</definedName>
    <definedName name="DYF1818AF7" localSheetId="23" hidden="1">#REF!</definedName>
    <definedName name="DYF1818AF7" localSheetId="6" hidden="1">#REF!</definedName>
    <definedName name="DYF1818AF7" localSheetId="11" hidden="1">#REF!</definedName>
    <definedName name="DYF1818AF7" hidden="1">#REF!</definedName>
    <definedName name="DYF1919AF15" localSheetId="37" hidden="1">#REF!</definedName>
    <definedName name="DYF1919AF15" localSheetId="23" hidden="1">#REF!</definedName>
    <definedName name="DYF1919AF15" localSheetId="6" hidden="1">#REF!</definedName>
    <definedName name="DYF1919AF15" localSheetId="11" hidden="1">#REF!</definedName>
    <definedName name="DYF1919AF15" hidden="1">#REF!</definedName>
    <definedName name="DYF1919AF8" localSheetId="37" hidden="1">#REF!</definedName>
    <definedName name="DYF1919AF8" localSheetId="23" hidden="1">#REF!</definedName>
    <definedName name="DYF1919AF8" localSheetId="6" hidden="1">#REF!</definedName>
    <definedName name="DYF1919AF8" localSheetId="11" hidden="1">#REF!</definedName>
    <definedName name="DYF1919AF8" hidden="1">#REF!</definedName>
    <definedName name="DYF3131AF21" localSheetId="37" hidden="1">#REF!</definedName>
    <definedName name="DYF3131AF21" localSheetId="23" hidden="1">#REF!</definedName>
    <definedName name="DYF3131AF21" localSheetId="6" hidden="1">#REF!</definedName>
    <definedName name="DYF3131AF21" localSheetId="11" hidden="1">#REF!</definedName>
    <definedName name="DYF3131AF21" hidden="1">#REF!</definedName>
    <definedName name="DYF3131AF28" localSheetId="37" hidden="1">#REF!</definedName>
    <definedName name="DYF3131AF28" localSheetId="23" hidden="1">#REF!</definedName>
    <definedName name="DYF3131AF28" localSheetId="6" hidden="1">#REF!</definedName>
    <definedName name="DYF3131AF28" localSheetId="11" hidden="1">#REF!</definedName>
    <definedName name="DYF3131AF28" hidden="1">#REF!</definedName>
    <definedName name="DYF3182AF24" localSheetId="37" hidden="1">#REF!</definedName>
    <definedName name="DYF3182AF24" localSheetId="23" hidden="1">#REF!</definedName>
    <definedName name="DYF3182AF24" localSheetId="6" hidden="1">#REF!</definedName>
    <definedName name="DYF3182AF24" localSheetId="11" hidden="1">#REF!</definedName>
    <definedName name="DYF3182AF24" hidden="1">#REF!</definedName>
    <definedName name="DYF4076AF13" localSheetId="37" hidden="1">#REF!</definedName>
    <definedName name="DYF4076AF13" localSheetId="23" hidden="1">#REF!</definedName>
    <definedName name="DYF4076AF13" localSheetId="6" hidden="1">#REF!</definedName>
    <definedName name="DYF4076AF13" localSheetId="11" hidden="1">#REF!</definedName>
    <definedName name="DYF4076AF13" hidden="1">#REF!</definedName>
    <definedName name="DYF5052AF10" localSheetId="37" hidden="1">#REF!</definedName>
    <definedName name="DYF5052AF10" localSheetId="23" hidden="1">#REF!</definedName>
    <definedName name="DYF5052AF10" localSheetId="6" hidden="1">#REF!</definedName>
    <definedName name="DYF5052AF10" localSheetId="11" hidden="1">#REF!</definedName>
    <definedName name="DYF5052AF10" hidden="1">#REF!</definedName>
    <definedName name="DYF5052AF11" localSheetId="37" hidden="1">#REF!</definedName>
    <definedName name="DYF5052AF11" localSheetId="23" hidden="1">#REF!</definedName>
    <definedName name="DYF5052AF11" localSheetId="6" hidden="1">#REF!</definedName>
    <definedName name="DYF5052AF11" localSheetId="11" hidden="1">#REF!</definedName>
    <definedName name="DYF5052AF11" hidden="1">#REF!</definedName>
    <definedName name="DYF5218AF14" localSheetId="37" hidden="1">#REF!</definedName>
    <definedName name="DYF5218AF14" localSheetId="23" hidden="1">#REF!</definedName>
    <definedName name="DYF5218AF14" localSheetId="6" hidden="1">#REF!</definedName>
    <definedName name="DYF5218AF14" localSheetId="11" hidden="1">#REF!</definedName>
    <definedName name="DYF5218AF14" hidden="1">#REF!</definedName>
    <definedName name="DYF5218AF3" localSheetId="37" hidden="1">#REF!</definedName>
    <definedName name="DYF5218AF3" localSheetId="23" hidden="1">#REF!</definedName>
    <definedName name="DYF5218AF3" localSheetId="6" hidden="1">#REF!</definedName>
    <definedName name="DYF5218AF3" localSheetId="11" hidden="1">#REF!</definedName>
    <definedName name="DYF5218AF3" hidden="1">#REF!</definedName>
    <definedName name="DYF5218AF4" localSheetId="37" hidden="1">#REF!</definedName>
    <definedName name="DYF5218AF4" localSheetId="23" hidden="1">#REF!</definedName>
    <definedName name="DYF5218AF4" localSheetId="6" hidden="1">#REF!</definedName>
    <definedName name="DYF5218AF4" localSheetId="11" hidden="1">#REF!</definedName>
    <definedName name="DYF5218AF4" hidden="1">#REF!</definedName>
    <definedName name="DYF5218AF5" localSheetId="37" hidden="1">#REF!</definedName>
    <definedName name="DYF5218AF5" localSheetId="23" hidden="1">#REF!</definedName>
    <definedName name="DYF5218AF5" localSheetId="6" hidden="1">#REF!</definedName>
    <definedName name="DYF5218AF5" localSheetId="11" hidden="1">#REF!</definedName>
    <definedName name="DYF5218AF5" hidden="1">#REF!</definedName>
    <definedName name="DYF5218AF6" localSheetId="37" hidden="1">#REF!</definedName>
    <definedName name="DYF5218AF6" localSheetId="23" hidden="1">#REF!</definedName>
    <definedName name="DYF5218AF6" localSheetId="6" hidden="1">#REF!</definedName>
    <definedName name="DYF5218AF6" localSheetId="11" hidden="1">#REF!</definedName>
    <definedName name="DYF5218AF6" hidden="1">#REF!</definedName>
    <definedName name="DYF5218AF7" localSheetId="37" hidden="1">#REF!</definedName>
    <definedName name="DYF5218AF7" localSheetId="23" hidden="1">#REF!</definedName>
    <definedName name="DYF5218AF7" localSheetId="6" hidden="1">#REF!</definedName>
    <definedName name="DYF5218AF7" localSheetId="11" hidden="1">#REF!</definedName>
    <definedName name="DYF5218AF7" hidden="1">#REF!</definedName>
    <definedName name="DYF5252AF10" localSheetId="37" hidden="1">#REF!</definedName>
    <definedName name="DYF5252AF10" localSheetId="23" hidden="1">#REF!</definedName>
    <definedName name="DYF5252AF10" localSheetId="6" hidden="1">#REF!</definedName>
    <definedName name="DYF5252AF10" localSheetId="11" hidden="1">#REF!</definedName>
    <definedName name="DYF5252AF10" hidden="1">#REF!</definedName>
    <definedName name="DYF5252AF11" localSheetId="37" hidden="1">#REF!</definedName>
    <definedName name="DYF5252AF11" localSheetId="23" hidden="1">#REF!</definedName>
    <definedName name="DYF5252AF11" localSheetId="6" hidden="1">#REF!</definedName>
    <definedName name="DYF5252AF11" localSheetId="11" hidden="1">#REF!</definedName>
    <definedName name="DYF5252AF11" hidden="1">#REF!</definedName>
    <definedName name="DYF5252AF9" localSheetId="37" hidden="1">#REF!</definedName>
    <definedName name="DYF5252AF9" localSheetId="23" hidden="1">#REF!</definedName>
    <definedName name="DYF5252AF9" localSheetId="6" hidden="1">#REF!</definedName>
    <definedName name="DYF5252AF9" localSheetId="11" hidden="1">#REF!</definedName>
    <definedName name="DYF5252AF9" hidden="1">#REF!</definedName>
    <definedName name="DYF5265AF7" localSheetId="37" hidden="1">#REF!</definedName>
    <definedName name="DYF5265AF7" localSheetId="23" hidden="1">#REF!</definedName>
    <definedName name="DYF5265AF7" localSheetId="6" hidden="1">#REF!</definedName>
    <definedName name="DYF5265AF7" localSheetId="11" hidden="1">#REF!</definedName>
    <definedName name="DYF5265AF7" hidden="1">#REF!</definedName>
    <definedName name="DYF6565AF3" localSheetId="37" hidden="1">#REF!</definedName>
    <definedName name="DYF6565AF3" localSheetId="23" hidden="1">#REF!</definedName>
    <definedName name="DYF6565AF3" localSheetId="6" hidden="1">#REF!</definedName>
    <definedName name="DYF6565AF3" localSheetId="11" hidden="1">#REF!</definedName>
    <definedName name="DYF6565AF3" hidden="1">#REF!</definedName>
    <definedName name="DYF6565AF6" localSheetId="37" hidden="1">#REF!</definedName>
    <definedName name="DYF6565AF6" localSheetId="23" hidden="1">#REF!</definedName>
    <definedName name="DYF6565AF6" localSheetId="6" hidden="1">#REF!</definedName>
    <definedName name="DYF6565AF6" localSheetId="11" hidden="1">#REF!</definedName>
    <definedName name="DYF6565AF6" hidden="1">#REF!</definedName>
    <definedName name="DYF6565AF7" localSheetId="37" hidden="1">#REF!</definedName>
    <definedName name="DYF6565AF7" localSheetId="23" hidden="1">#REF!</definedName>
    <definedName name="DYF6565AF7" localSheetId="6" hidden="1">#REF!</definedName>
    <definedName name="DYF6565AF7" localSheetId="11" hidden="1">#REF!</definedName>
    <definedName name="DYF6565AF7" hidden="1">#REF!</definedName>
    <definedName name="DYF6565AF9" localSheetId="37" hidden="1">#REF!</definedName>
    <definedName name="DYF6565AF9" localSheetId="23" hidden="1">#REF!</definedName>
    <definedName name="DYF6565AF9" localSheetId="6" hidden="1">#REF!</definedName>
    <definedName name="DYF6565AF9" localSheetId="11" hidden="1">#REF!</definedName>
    <definedName name="DYF6565AF9" hidden="1">#REF!</definedName>
    <definedName name="DYF6907AS4" localSheetId="37" hidden="1">#REF!</definedName>
    <definedName name="DYF6907AS4" localSheetId="23" hidden="1">#REF!</definedName>
    <definedName name="DYF6907AS4" localSheetId="6" hidden="1">#REF!</definedName>
    <definedName name="DYF6907AS4" localSheetId="11" hidden="1">#REF!</definedName>
    <definedName name="DYF6907AS4" hidden="1">#REF!</definedName>
    <definedName name="DYF6907AS5" localSheetId="37" hidden="1">#REF!</definedName>
    <definedName name="DYF6907AS5" localSheetId="23" hidden="1">#REF!</definedName>
    <definedName name="DYF6907AS5" localSheetId="6" hidden="1">#REF!</definedName>
    <definedName name="DYF6907AS5" localSheetId="11" hidden="1">#REF!</definedName>
    <definedName name="DYF6907AS5" hidden="1">#REF!</definedName>
    <definedName name="DYF6969AF6" localSheetId="37" hidden="1">#REF!</definedName>
    <definedName name="DYF6969AF6" localSheetId="23" hidden="1">#REF!</definedName>
    <definedName name="DYF6969AF6" localSheetId="6" hidden="1">#REF!</definedName>
    <definedName name="DYF6969AF6" localSheetId="11" hidden="1">#REF!</definedName>
    <definedName name="DYF6969AF6" hidden="1">#REF!</definedName>
    <definedName name="DYF7407AS4" localSheetId="37" hidden="1">#REF!</definedName>
    <definedName name="DYF7407AS4" localSheetId="23" hidden="1">#REF!</definedName>
    <definedName name="DYF7407AS4" localSheetId="6" hidden="1">#REF!</definedName>
    <definedName name="DYF7407AS4" localSheetId="11" hidden="1">#REF!</definedName>
    <definedName name="DYF7407AS4" hidden="1">#REF!</definedName>
    <definedName name="DYF7407AS5" localSheetId="37" hidden="1">#REF!</definedName>
    <definedName name="DYF7407AS5" localSheetId="23" hidden="1">#REF!</definedName>
    <definedName name="DYF7407AS5" localSheetId="6" hidden="1">#REF!</definedName>
    <definedName name="DYF7407AS5" localSheetId="11" hidden="1">#REF!</definedName>
    <definedName name="DYF7407AS5" hidden="1">#REF!</definedName>
    <definedName name="DYF7474AF13" localSheetId="37" hidden="1">#REF!</definedName>
    <definedName name="DYF7474AF13" localSheetId="23" hidden="1">#REF!</definedName>
    <definedName name="DYF7474AF13" localSheetId="6" hidden="1">#REF!</definedName>
    <definedName name="DYF7474AF13" localSheetId="11" hidden="1">#REF!</definedName>
    <definedName name="DYF7474AF13" hidden="1">#REF!</definedName>
    <definedName name="DYF7474AF14" localSheetId="37" hidden="1">#REF!</definedName>
    <definedName name="DYF7474AF14" localSheetId="23" hidden="1">#REF!</definedName>
    <definedName name="DYF7474AF14" localSheetId="6" hidden="1">#REF!</definedName>
    <definedName name="DYF7474AF14" localSheetId="11" hidden="1">#REF!</definedName>
    <definedName name="DYF7474AF14" hidden="1">#REF!</definedName>
    <definedName name="DYF7474AF15" localSheetId="37" hidden="1">#REF!</definedName>
    <definedName name="DYF7474AF15" localSheetId="23" hidden="1">#REF!</definedName>
    <definedName name="DYF7474AF15" localSheetId="6" hidden="1">#REF!</definedName>
    <definedName name="DYF7474AF15" localSheetId="11" hidden="1">#REF!</definedName>
    <definedName name="DYF7474AF15" hidden="1">#REF!</definedName>
    <definedName name="DYF7474AF16" localSheetId="37" hidden="1">#REF!</definedName>
    <definedName name="DYF7474AF16" localSheetId="23" hidden="1">#REF!</definedName>
    <definedName name="DYF7474AF16" localSheetId="6" hidden="1">#REF!</definedName>
    <definedName name="DYF7474AF16" localSheetId="11" hidden="1">#REF!</definedName>
    <definedName name="DYF7474AF16" hidden="1">#REF!</definedName>
    <definedName name="DYF7474AF17" localSheetId="37" hidden="1">#REF!</definedName>
    <definedName name="DYF7474AF17" localSheetId="23" hidden="1">#REF!</definedName>
    <definedName name="DYF7474AF17" localSheetId="6" hidden="1">#REF!</definedName>
    <definedName name="DYF7474AF17" localSheetId="11" hidden="1">#REF!</definedName>
    <definedName name="DYF7474AF17" hidden="1">#REF!</definedName>
    <definedName name="DYF7474AF25" localSheetId="37" hidden="1">#REF!</definedName>
    <definedName name="DYF7474AF25" localSheetId="23" hidden="1">#REF!</definedName>
    <definedName name="DYF7474AF25" localSheetId="6" hidden="1">#REF!</definedName>
    <definedName name="DYF7474AF25" localSheetId="11" hidden="1">#REF!</definedName>
    <definedName name="DYF7474AF25" hidden="1">#REF!</definedName>
    <definedName name="DYF7474AF27" localSheetId="37" hidden="1">#REF!</definedName>
    <definedName name="DYF7474AF27" localSheetId="23" hidden="1">#REF!</definedName>
    <definedName name="DYF7474AF27" localSheetId="6" hidden="1">#REF!</definedName>
    <definedName name="DYF7474AF27" localSheetId="11" hidden="1">#REF!</definedName>
    <definedName name="DYF7474AF27" hidden="1">#REF!</definedName>
    <definedName name="DYF7474AF28" localSheetId="37" hidden="1">#REF!</definedName>
    <definedName name="DYF7474AF28" localSheetId="23" hidden="1">#REF!</definedName>
    <definedName name="DYF7474AF28" localSheetId="6" hidden="1">#REF!</definedName>
    <definedName name="DYF7474AF28" localSheetId="11" hidden="1">#REF!</definedName>
    <definedName name="DYF7474AF28" hidden="1">#REF!</definedName>
    <definedName name="DYF7474AF4" localSheetId="37" hidden="1">#REF!</definedName>
    <definedName name="DYF7474AF4" localSheetId="23" hidden="1">#REF!</definedName>
    <definedName name="DYF7474AF4" localSheetId="6" hidden="1">#REF!</definedName>
    <definedName name="DYF7474AF4" localSheetId="11" hidden="1">#REF!</definedName>
    <definedName name="DYF7474AF4" hidden="1">#REF!</definedName>
    <definedName name="DYF7575AF10" localSheetId="37" hidden="1">#REF!</definedName>
    <definedName name="DYF7575AF10" localSheetId="23" hidden="1">#REF!</definedName>
    <definedName name="DYF7575AF10" localSheetId="6" hidden="1">#REF!</definedName>
    <definedName name="DYF7575AF10" localSheetId="11" hidden="1">#REF!</definedName>
    <definedName name="DYF7575AF10" hidden="1">#REF!</definedName>
    <definedName name="DYF7575AF11" localSheetId="37" hidden="1">#REF!</definedName>
    <definedName name="DYF7575AF11" localSheetId="23" hidden="1">#REF!</definedName>
    <definedName name="DYF7575AF11" localSheetId="6" hidden="1">#REF!</definedName>
    <definedName name="DYF7575AF11" localSheetId="11" hidden="1">#REF!</definedName>
    <definedName name="DYF7575AF11" hidden="1">#REF!</definedName>
    <definedName name="DYF7575AF12" localSheetId="37" hidden="1">#REF!</definedName>
    <definedName name="DYF7575AF12" localSheetId="23" hidden="1">#REF!</definedName>
    <definedName name="DYF7575AF12" localSheetId="6" hidden="1">#REF!</definedName>
    <definedName name="DYF7575AF12" localSheetId="11" hidden="1">#REF!</definedName>
    <definedName name="DYF7575AF12" hidden="1">#REF!</definedName>
    <definedName name="DYF7575AF26" localSheetId="37" hidden="1">#REF!</definedName>
    <definedName name="DYF7575AF26" localSheetId="23" hidden="1">#REF!</definedName>
    <definedName name="DYF7575AF26" localSheetId="6" hidden="1">#REF!</definedName>
    <definedName name="DYF7575AF26" localSheetId="11" hidden="1">#REF!</definedName>
    <definedName name="DYF7575AF26" hidden="1">#REF!</definedName>
    <definedName name="DYF7604AS8" localSheetId="37" hidden="1">#REF!</definedName>
    <definedName name="DYF7604AS8" localSheetId="23" hidden="1">#REF!</definedName>
    <definedName name="DYF7604AS8" localSheetId="6" hidden="1">#REF!</definedName>
    <definedName name="DYF7604AS8" localSheetId="11" hidden="1">#REF!</definedName>
    <definedName name="DYF7604AS8" hidden="1">#REF!</definedName>
    <definedName name="DYF7607AS20" localSheetId="37" hidden="1">#REF!</definedName>
    <definedName name="DYF7607AS20" localSheetId="23" hidden="1">#REF!</definedName>
    <definedName name="DYF7607AS20" localSheetId="6" hidden="1">#REF!</definedName>
    <definedName name="DYF7607AS20" localSheetId="11" hidden="1">#REF!</definedName>
    <definedName name="DYF7607AS20" hidden="1">#REF!</definedName>
    <definedName name="DYF7607AS4" localSheetId="37" hidden="1">#REF!</definedName>
    <definedName name="DYF7607AS4" localSheetId="23" hidden="1">#REF!</definedName>
    <definedName name="DYF7607AS4" localSheetId="6" hidden="1">#REF!</definedName>
    <definedName name="DYF7607AS4" localSheetId="11" hidden="1">#REF!</definedName>
    <definedName name="DYF7607AS4" hidden="1">#REF!</definedName>
    <definedName name="DYF7607AS5" localSheetId="37" hidden="1">#REF!</definedName>
    <definedName name="DYF7607AS5" localSheetId="23" hidden="1">#REF!</definedName>
    <definedName name="DYF7607AS5" localSheetId="6" hidden="1">#REF!</definedName>
    <definedName name="DYF7607AS5" localSheetId="11" hidden="1">#REF!</definedName>
    <definedName name="DYF7607AS5" hidden="1">#REF!</definedName>
    <definedName name="DYF7619AF15" localSheetId="37" hidden="1">#REF!</definedName>
    <definedName name="DYF7619AF15" localSheetId="23" hidden="1">#REF!</definedName>
    <definedName name="DYF7619AF15" localSheetId="6" hidden="1">#REF!</definedName>
    <definedName name="DYF7619AF15" localSheetId="11" hidden="1">#REF!</definedName>
    <definedName name="DYF7619AF15" hidden="1">#REF!</definedName>
    <definedName name="DYF7669AF6" localSheetId="37" hidden="1">#REF!</definedName>
    <definedName name="DYF7669AF6" localSheetId="23" hidden="1">#REF!</definedName>
    <definedName name="DYF7669AF6" localSheetId="6" hidden="1">#REF!</definedName>
    <definedName name="DYF7669AF6" localSheetId="11" hidden="1">#REF!</definedName>
    <definedName name="DYF7669AF6" hidden="1">#REF!</definedName>
    <definedName name="DYF7674AF13" localSheetId="37" hidden="1">#REF!</definedName>
    <definedName name="DYF7674AF13" localSheetId="23" hidden="1">#REF!</definedName>
    <definedName name="DYF7674AF13" localSheetId="6" hidden="1">#REF!</definedName>
    <definedName name="DYF7674AF13" localSheetId="11" hidden="1">#REF!</definedName>
    <definedName name="DYF7674AF13" hidden="1">#REF!</definedName>
    <definedName name="DYF7674AF14" localSheetId="37" hidden="1">#REF!</definedName>
    <definedName name="DYF7674AF14" localSheetId="23" hidden="1">#REF!</definedName>
    <definedName name="DYF7674AF14" localSheetId="6" hidden="1">#REF!</definedName>
    <definedName name="DYF7674AF14" localSheetId="11" hidden="1">#REF!</definedName>
    <definedName name="DYF7674AF14" hidden="1">#REF!</definedName>
    <definedName name="DYF7674AF17" localSheetId="37" hidden="1">#REF!</definedName>
    <definedName name="DYF7674AF17" localSheetId="23" hidden="1">#REF!</definedName>
    <definedName name="DYF7674AF17" localSheetId="6" hidden="1">#REF!</definedName>
    <definedName name="DYF7674AF17" localSheetId="11" hidden="1">#REF!</definedName>
    <definedName name="DYF7674AF17" hidden="1">#REF!</definedName>
    <definedName name="DYF7675AF10" localSheetId="37" hidden="1">#REF!</definedName>
    <definedName name="DYF7675AF10" localSheetId="23" hidden="1">#REF!</definedName>
    <definedName name="DYF7675AF10" localSheetId="6" hidden="1">#REF!</definedName>
    <definedName name="DYF7675AF10" localSheetId="11" hidden="1">#REF!</definedName>
    <definedName name="DYF7675AF10" hidden="1">#REF!</definedName>
    <definedName name="DYF7675AF11" localSheetId="37" hidden="1">#REF!</definedName>
    <definedName name="DYF7675AF11" localSheetId="23" hidden="1">#REF!</definedName>
    <definedName name="DYF7675AF11" localSheetId="6" hidden="1">#REF!</definedName>
    <definedName name="DYF7675AF11" localSheetId="11" hidden="1">#REF!</definedName>
    <definedName name="DYF7675AF11" hidden="1">#REF!</definedName>
    <definedName name="DYF7675AF12" localSheetId="37" hidden="1">#REF!</definedName>
    <definedName name="DYF7675AF12" localSheetId="23" hidden="1">#REF!</definedName>
    <definedName name="DYF7675AF12" localSheetId="6" hidden="1">#REF!</definedName>
    <definedName name="DYF7675AF12" localSheetId="11" hidden="1">#REF!</definedName>
    <definedName name="DYF7675AF12" hidden="1">#REF!</definedName>
    <definedName name="DYF7675AF26" localSheetId="37" hidden="1">#REF!</definedName>
    <definedName name="DYF7675AF26" localSheetId="23" hidden="1">#REF!</definedName>
    <definedName name="DYF7675AF26" localSheetId="6" hidden="1">#REF!</definedName>
    <definedName name="DYF7675AF26" localSheetId="11" hidden="1">#REF!</definedName>
    <definedName name="DYF7675AF26" hidden="1">#REF!</definedName>
    <definedName name="DYF7676AF13" localSheetId="37" hidden="1">#REF!</definedName>
    <definedName name="DYF7676AF13" localSheetId="23" hidden="1">#REF!</definedName>
    <definedName name="DYF7676AF13" localSheetId="6" hidden="1">#REF!</definedName>
    <definedName name="DYF7676AF13" localSheetId="11" hidden="1">#REF!</definedName>
    <definedName name="DYF7676AF13" hidden="1">#REF!</definedName>
    <definedName name="DYF8019AF8" localSheetId="37" hidden="1">#REF!</definedName>
    <definedName name="DYF8019AF8" localSheetId="23" hidden="1">#REF!</definedName>
    <definedName name="DYF8019AF8" localSheetId="6" hidden="1">#REF!</definedName>
    <definedName name="DYF8019AF8" localSheetId="11" hidden="1">#REF!</definedName>
    <definedName name="DYF8019AF8" hidden="1">#REF!</definedName>
    <definedName name="DYF8181AF1" localSheetId="37" hidden="1">#REF!</definedName>
    <definedName name="DYF8181AF1" localSheetId="23" hidden="1">#REF!</definedName>
    <definedName name="DYF8181AF1" localSheetId="6" hidden="1">#REF!</definedName>
    <definedName name="DYF8181AF1" localSheetId="11" hidden="1">#REF!</definedName>
    <definedName name="DYF8181AF1" hidden="1">#REF!</definedName>
    <definedName name="DYF8181AF2" localSheetId="37" hidden="1">#REF!</definedName>
    <definedName name="DYF8181AF2" localSheetId="23" hidden="1">#REF!</definedName>
    <definedName name="DYF8181AF2" localSheetId="6" hidden="1">#REF!</definedName>
    <definedName name="DYF8181AF2" localSheetId="11" hidden="1">#REF!</definedName>
    <definedName name="DYF8181AF2" hidden="1">#REF!</definedName>
    <definedName name="DYF8181AF4" localSheetId="37" hidden="1">#REF!</definedName>
    <definedName name="DYF8181AF4" localSheetId="23" hidden="1">#REF!</definedName>
    <definedName name="DYF8181AF4" localSheetId="6" hidden="1">#REF!</definedName>
    <definedName name="DYF8181AF4" localSheetId="11" hidden="1">#REF!</definedName>
    <definedName name="DYF8181AF4" hidden="1">#REF!</definedName>
    <definedName name="DYF8231AF21" localSheetId="37" hidden="1">#REF!</definedName>
    <definedName name="DYF8231AF21" localSheetId="23" hidden="1">#REF!</definedName>
    <definedName name="DYF8231AF21" localSheetId="6" hidden="1">#REF!</definedName>
    <definedName name="DYF8231AF21" localSheetId="11" hidden="1">#REF!</definedName>
    <definedName name="DYF8231AF21" hidden="1">#REF!</definedName>
    <definedName name="DYF8282AF24" localSheetId="37" hidden="1">#REF!</definedName>
    <definedName name="DYF8282AF24" localSheetId="23" hidden="1">#REF!</definedName>
    <definedName name="DYF8282AF24" localSheetId="6" hidden="1">#REF!</definedName>
    <definedName name="DYF8282AF24" localSheetId="11" hidden="1">#REF!</definedName>
    <definedName name="DYF8282AF24" hidden="1">#REF!</definedName>
    <definedName name="DYF8282AF29" localSheetId="37" hidden="1">#REF!</definedName>
    <definedName name="DYF8282AF29" localSheetId="23" hidden="1">#REF!</definedName>
    <definedName name="DYF8282AF29" localSheetId="6" hidden="1">#REF!</definedName>
    <definedName name="DYF8282AF29" localSheetId="11" hidden="1">#REF!</definedName>
    <definedName name="DYF8282AF29" hidden="1">#REF!</definedName>
    <definedName name="DYF8383AF3" localSheetId="37" hidden="1">#REF!</definedName>
    <definedName name="DYF8383AF3" localSheetId="23" hidden="1">#REF!</definedName>
    <definedName name="DYF8383AF3" localSheetId="6" hidden="1">#REF!</definedName>
    <definedName name="DYF8383AF3" localSheetId="11" hidden="1">#REF!</definedName>
    <definedName name="DYF8383AF3" hidden="1">#REF!</definedName>
    <definedName name="DYF8484AF4" localSheetId="37" hidden="1">#REF!</definedName>
    <definedName name="DYF8484AF4" localSheetId="23" hidden="1">#REF!</definedName>
    <definedName name="DYF8484AF4" localSheetId="6" hidden="1">#REF!</definedName>
    <definedName name="DYF8484AF4" localSheetId="11" hidden="1">#REF!</definedName>
    <definedName name="DYF8484AF4" hidden="1">#REF!</definedName>
    <definedName name="DYF8484AF5" localSheetId="37" hidden="1">#REF!</definedName>
    <definedName name="DYF8484AF5" localSheetId="23" hidden="1">#REF!</definedName>
    <definedName name="DYF8484AF5" localSheetId="6" hidden="1">#REF!</definedName>
    <definedName name="DYF8484AF5" localSheetId="11" hidden="1">#REF!</definedName>
    <definedName name="DYF8484AF5" hidden="1">#REF!</definedName>
    <definedName name="DYF8686AF22" localSheetId="37" hidden="1">#REF!</definedName>
    <definedName name="DYF8686AF22" localSheetId="23" hidden="1">#REF!</definedName>
    <definedName name="DYF8686AF22" localSheetId="6" hidden="1">#REF!</definedName>
    <definedName name="DYF8686AF22" localSheetId="11" hidden="1">#REF!</definedName>
    <definedName name="DYF8686AF22" hidden="1">#REF!</definedName>
    <definedName name="DYP0808AP20" localSheetId="37" hidden="1">#REF!</definedName>
    <definedName name="DYP0808AP20" localSheetId="23" hidden="1">#REF!</definedName>
    <definedName name="DYP0808AP20" localSheetId="6" hidden="1">#REF!</definedName>
    <definedName name="DYP0808AP20" localSheetId="11" hidden="1">#REF!</definedName>
    <definedName name="DYP0808AP20" hidden="1">#REF!</definedName>
    <definedName name="DYP2424AP33" localSheetId="37" hidden="1">#REF!</definedName>
    <definedName name="DYP2424AP33" localSheetId="23" hidden="1">#REF!</definedName>
    <definedName name="DYP2424AP33" localSheetId="6" hidden="1">#REF!</definedName>
    <definedName name="DYP2424AP33" localSheetId="11" hidden="1">#REF!</definedName>
    <definedName name="DYP2424AP33" hidden="1">#REF!</definedName>
    <definedName name="DYP2525AP2" localSheetId="37" hidden="1">#REF!</definedName>
    <definedName name="DYP2525AP2" localSheetId="23" hidden="1">#REF!</definedName>
    <definedName name="DYP2525AP2" localSheetId="6" hidden="1">#REF!</definedName>
    <definedName name="DYP2525AP2" localSheetId="11" hidden="1">#REF!</definedName>
    <definedName name="DYP2525AP2" hidden="1">#REF!</definedName>
    <definedName name="DYP2525AP30" localSheetId="37" hidden="1">#REF!</definedName>
    <definedName name="DYP2525AP30" localSheetId="23" hidden="1">#REF!</definedName>
    <definedName name="DYP2525AP30" localSheetId="6" hidden="1">#REF!</definedName>
    <definedName name="DYP2525AP30" localSheetId="11" hidden="1">#REF!</definedName>
    <definedName name="DYP2525AP30" hidden="1">#REF!</definedName>
    <definedName name="DYP2525AP32" localSheetId="37" hidden="1">#REF!</definedName>
    <definedName name="DYP2525AP32" localSheetId="23" hidden="1">#REF!</definedName>
    <definedName name="DYP2525AP32" localSheetId="6" hidden="1">#REF!</definedName>
    <definedName name="DYP2525AP32" localSheetId="11" hidden="1">#REF!</definedName>
    <definedName name="DYP2525AP32" hidden="1">#REF!</definedName>
    <definedName name="DYP2626AP17" localSheetId="37" hidden="1">#REF!</definedName>
    <definedName name="DYP2626AP17" localSheetId="23" hidden="1">#REF!</definedName>
    <definedName name="DYP2626AP17" localSheetId="6" hidden="1">#REF!</definedName>
    <definedName name="DYP2626AP17" localSheetId="11" hidden="1">#REF!</definedName>
    <definedName name="DYP2626AP17" hidden="1">#REF!</definedName>
    <definedName name="DYP2626AP26" localSheetId="37" hidden="1">#REF!</definedName>
    <definedName name="DYP2626AP26" localSheetId="23" hidden="1">#REF!</definedName>
    <definedName name="DYP2626AP26" localSheetId="6" hidden="1">#REF!</definedName>
    <definedName name="DYP2626AP26" localSheetId="11" hidden="1">#REF!</definedName>
    <definedName name="DYP2626AP26" hidden="1">#REF!</definedName>
    <definedName name="DYP2626AP27" localSheetId="37" hidden="1">#REF!</definedName>
    <definedName name="DYP2626AP27" localSheetId="23" hidden="1">#REF!</definedName>
    <definedName name="DYP2626AP27" localSheetId="6" hidden="1">#REF!</definedName>
    <definedName name="DYP2626AP27" localSheetId="11" hidden="1">#REF!</definedName>
    <definedName name="DYP2626AP27" hidden="1">#REF!</definedName>
    <definedName name="DYP2626AP31" localSheetId="37" hidden="1">#REF!</definedName>
    <definedName name="DYP2626AP31" localSheetId="23" hidden="1">#REF!</definedName>
    <definedName name="DYP2626AP31" localSheetId="6" hidden="1">#REF!</definedName>
    <definedName name="DYP2626AP31" localSheetId="11" hidden="1">#REF!</definedName>
    <definedName name="DYP2626AP31" hidden="1">#REF!</definedName>
    <definedName name="DYP2708AP20" localSheetId="37" hidden="1">#REF!</definedName>
    <definedName name="DYP2708AP20" localSheetId="23" hidden="1">#REF!</definedName>
    <definedName name="DYP2708AP20" localSheetId="6" hidden="1">#REF!</definedName>
    <definedName name="DYP2708AP20" localSheetId="11" hidden="1">#REF!</definedName>
    <definedName name="DYP2708AP20" hidden="1">#REF!</definedName>
    <definedName name="DYP2726AP17" localSheetId="37" hidden="1">#REF!</definedName>
    <definedName name="DYP2726AP17" localSheetId="23" hidden="1">#REF!</definedName>
    <definedName name="DYP2726AP17" localSheetId="6" hidden="1">#REF!</definedName>
    <definedName name="DYP2726AP17" localSheetId="11" hidden="1">#REF!</definedName>
    <definedName name="DYP2726AP17" hidden="1">#REF!</definedName>
    <definedName name="DYP2726AP31" localSheetId="37" hidden="1">#REF!</definedName>
    <definedName name="DYP2726AP31" localSheetId="23" hidden="1">#REF!</definedName>
    <definedName name="DYP2726AP31" localSheetId="6" hidden="1">#REF!</definedName>
    <definedName name="DYP2726AP31" localSheetId="11" hidden="1">#REF!</definedName>
    <definedName name="DYP2726AP31" hidden="1">#REF!</definedName>
    <definedName name="DYP2727AP18" localSheetId="37" hidden="1">#REF!</definedName>
    <definedName name="DYP2727AP18" localSheetId="23" hidden="1">#REF!</definedName>
    <definedName name="DYP2727AP18" localSheetId="6" hidden="1">#REF!</definedName>
    <definedName name="DYP2727AP18" localSheetId="11" hidden="1">#REF!</definedName>
    <definedName name="DYP2727AP18" hidden="1">#REF!</definedName>
    <definedName name="DYP2727AP19" localSheetId="37" hidden="1">#REF!</definedName>
    <definedName name="DYP2727AP19" localSheetId="23" hidden="1">#REF!</definedName>
    <definedName name="DYP2727AP19" localSheetId="6" hidden="1">#REF!</definedName>
    <definedName name="DYP2727AP19" localSheetId="11" hidden="1">#REF!</definedName>
    <definedName name="DYP2727AP19" hidden="1">#REF!</definedName>
    <definedName name="DYP2727AP25" localSheetId="37" hidden="1">#REF!</definedName>
    <definedName name="DYP2727AP25" localSheetId="23" hidden="1">#REF!</definedName>
    <definedName name="DYP2727AP25" localSheetId="6" hidden="1">#REF!</definedName>
    <definedName name="DYP2727AP25" localSheetId="11" hidden="1">#REF!</definedName>
    <definedName name="DYP2727AP25" hidden="1">#REF!</definedName>
    <definedName name="DYS0303AS1" localSheetId="37" hidden="1">#REF!</definedName>
    <definedName name="DYS0303AS1" localSheetId="23" hidden="1">#REF!</definedName>
    <definedName name="DYS0303AS1" localSheetId="6" hidden="1">#REF!</definedName>
    <definedName name="DYS0303AS1" localSheetId="11" hidden="1">#REF!</definedName>
    <definedName name="DYS0303AS1" hidden="1">#REF!</definedName>
    <definedName name="DYS0303AS2" localSheetId="37" hidden="1">#REF!</definedName>
    <definedName name="DYS0303AS2" localSheetId="23" hidden="1">#REF!</definedName>
    <definedName name="DYS0303AS2" localSheetId="6" hidden="1">#REF!</definedName>
    <definedName name="DYS0303AS2" localSheetId="11" hidden="1">#REF!</definedName>
    <definedName name="DYS0303AS2" hidden="1">#REF!</definedName>
    <definedName name="DYS0303AS21" localSheetId="37" hidden="1">#REF!</definedName>
    <definedName name="DYS0303AS21" localSheetId="23" hidden="1">#REF!</definedName>
    <definedName name="DYS0303AS21" localSheetId="6" hidden="1">#REF!</definedName>
    <definedName name="DYS0303AS21" localSheetId="11" hidden="1">#REF!</definedName>
    <definedName name="DYS0303AS21" hidden="1">#REF!</definedName>
    <definedName name="DYS0303AS4" localSheetId="37" hidden="1">#REF!</definedName>
    <definedName name="DYS0303AS4" localSheetId="23" hidden="1">#REF!</definedName>
    <definedName name="DYS0303AS4" localSheetId="6" hidden="1">#REF!</definedName>
    <definedName name="DYS0303AS4" localSheetId="11" hidden="1">#REF!</definedName>
    <definedName name="DYS0303AS4" hidden="1">#REF!</definedName>
    <definedName name="DYS0303AS5" localSheetId="37" hidden="1">#REF!</definedName>
    <definedName name="DYS0303AS5" localSheetId="23" hidden="1">#REF!</definedName>
    <definedName name="DYS0303AS5" localSheetId="6" hidden="1">#REF!</definedName>
    <definedName name="DYS0303AS5" localSheetId="11" hidden="1">#REF!</definedName>
    <definedName name="DYS0303AS5" hidden="1">#REF!</definedName>
    <definedName name="DYS0403AS1" localSheetId="37" hidden="1">#REF!</definedName>
    <definedName name="DYS0403AS1" localSheetId="23" hidden="1">#REF!</definedName>
    <definedName name="DYS0403AS1" localSheetId="6" hidden="1">#REF!</definedName>
    <definedName name="DYS0403AS1" localSheetId="11" hidden="1">#REF!</definedName>
    <definedName name="DYS0403AS1" hidden="1">#REF!</definedName>
    <definedName name="DYS0404AS4" localSheetId="37" hidden="1">#REF!</definedName>
    <definedName name="DYS0404AS4" localSheetId="23" hidden="1">#REF!</definedName>
    <definedName name="DYS0404AS4" localSheetId="6" hidden="1">#REF!</definedName>
    <definedName name="DYS0404AS4" localSheetId="11" hidden="1">#REF!</definedName>
    <definedName name="DYS0404AS4" hidden="1">#REF!</definedName>
    <definedName name="DYS0404AS8" localSheetId="37" hidden="1">#REF!</definedName>
    <definedName name="DYS0404AS8" localSheetId="23" hidden="1">#REF!</definedName>
    <definedName name="DYS0404AS8" localSheetId="6" hidden="1">#REF!</definedName>
    <definedName name="DYS0404AS8" localSheetId="11" hidden="1">#REF!</definedName>
    <definedName name="DYS0404AS8" hidden="1">#REF!</definedName>
    <definedName name="DYS0503AS1" localSheetId="37" hidden="1">#REF!</definedName>
    <definedName name="DYS0503AS1" localSheetId="23" hidden="1">#REF!</definedName>
    <definedName name="DYS0503AS1" localSheetId="6" hidden="1">#REF!</definedName>
    <definedName name="DYS0503AS1" localSheetId="11" hidden="1">#REF!</definedName>
    <definedName name="DYS0503AS1" hidden="1">#REF!</definedName>
    <definedName name="DYS0503AS2" localSheetId="37" hidden="1">#REF!</definedName>
    <definedName name="DYS0503AS2" localSheetId="23" hidden="1">#REF!</definedName>
    <definedName name="DYS0503AS2" localSheetId="6" hidden="1">#REF!</definedName>
    <definedName name="DYS0503AS2" localSheetId="11" hidden="1">#REF!</definedName>
    <definedName name="DYS0503AS2" hidden="1">#REF!</definedName>
    <definedName name="DYS0503AS21" localSheetId="37" hidden="1">#REF!</definedName>
    <definedName name="DYS0503AS21" localSheetId="23" hidden="1">#REF!</definedName>
    <definedName name="DYS0503AS21" localSheetId="6" hidden="1">#REF!</definedName>
    <definedName name="DYS0503AS21" localSheetId="11" hidden="1">#REF!</definedName>
    <definedName name="DYS0503AS21" hidden="1">#REF!</definedName>
    <definedName name="DYS0707AS20" localSheetId="37" hidden="1">#REF!</definedName>
    <definedName name="DYS0707AS20" localSheetId="23" hidden="1">#REF!</definedName>
    <definedName name="DYS0707AS20" localSheetId="6" hidden="1">#REF!</definedName>
    <definedName name="DYS0707AS20" localSheetId="11" hidden="1">#REF!</definedName>
    <definedName name="DYS0707AS20" hidden="1">#REF!</definedName>
    <definedName name="DYS0707AS23" localSheetId="37" hidden="1">#REF!</definedName>
    <definedName name="DYS0707AS23" localSheetId="23" hidden="1">#REF!</definedName>
    <definedName name="DYS0707AS23" localSheetId="6" hidden="1">#REF!</definedName>
    <definedName name="DYS0707AS23" localSheetId="11" hidden="1">#REF!</definedName>
    <definedName name="DYS0707AS23" hidden="1">#REF!</definedName>
    <definedName name="DYS0707AS24" localSheetId="37" hidden="1">#REF!</definedName>
    <definedName name="DYS0707AS24" localSheetId="23" hidden="1">#REF!</definedName>
    <definedName name="DYS0707AS24" localSheetId="6" hidden="1">#REF!</definedName>
    <definedName name="DYS0707AS24" localSheetId="11" hidden="1">#REF!</definedName>
    <definedName name="DYS0707AS24" hidden="1">#REF!</definedName>
    <definedName name="DYS0707AS4" localSheetId="37" hidden="1">#REF!</definedName>
    <definedName name="DYS0707AS4" localSheetId="23" hidden="1">#REF!</definedName>
    <definedName name="DYS0707AS4" localSheetId="6" hidden="1">#REF!</definedName>
    <definedName name="DYS0707AS4" localSheetId="11" hidden="1">#REF!</definedName>
    <definedName name="DYS0707AS4" hidden="1">#REF!</definedName>
    <definedName name="DYS0707AS5" localSheetId="37" hidden="1">#REF!</definedName>
    <definedName name="DYS0707AS5" localSheetId="23" hidden="1">#REF!</definedName>
    <definedName name="DYS0707AS5" localSheetId="6" hidden="1">#REF!</definedName>
    <definedName name="DYS0707AS5" localSheetId="11" hidden="1">#REF!</definedName>
    <definedName name="DYS0707AS5" hidden="1">#REF!</definedName>
    <definedName name="DYS0786AF22" localSheetId="37" hidden="1">#REF!</definedName>
    <definedName name="DYS0786AF22" localSheetId="23" hidden="1">#REF!</definedName>
    <definedName name="DYS0786AF22" localSheetId="6" hidden="1">#REF!</definedName>
    <definedName name="DYS0786AF22" localSheetId="11" hidden="1">#REF!</definedName>
    <definedName name="DYS0786AF22" hidden="1">#REF!</definedName>
    <definedName name="DYS0807AS24" localSheetId="37" hidden="1">#REF!</definedName>
    <definedName name="DYS0807AS24" localSheetId="23" hidden="1">#REF!</definedName>
    <definedName name="DYS0807AS24" localSheetId="6" hidden="1">#REF!</definedName>
    <definedName name="DYS0807AS24" localSheetId="11" hidden="1">#REF!</definedName>
    <definedName name="DYS0807AS24" hidden="1">#REF!</definedName>
    <definedName name="DYS0903AS2" localSheetId="37" hidden="1">#REF!</definedName>
    <definedName name="DYS0903AS2" localSheetId="23" hidden="1">#REF!</definedName>
    <definedName name="DYS0903AS2" localSheetId="6" hidden="1">#REF!</definedName>
    <definedName name="DYS0903AS2" localSheetId="11" hidden="1">#REF!</definedName>
    <definedName name="DYS0903AS2" hidden="1">#REF!</definedName>
    <definedName name="DYS0983AF3" localSheetId="37" hidden="1">#REF!</definedName>
    <definedName name="DYS0983AF3" localSheetId="23" hidden="1">#REF!</definedName>
    <definedName name="DYS0983AF3" localSheetId="6" hidden="1">#REF!</definedName>
    <definedName name="DYS0983AF3" localSheetId="11" hidden="1">#REF!</definedName>
    <definedName name="DYS0983AF3" hidden="1">#REF!</definedName>
    <definedName name="dytet" hidden="1">{#N/A,#N/A,FALSE,"Kapa-Grafik gesamt";#N/A,#N/A,FALSE,"Kapa-Grafik DRS";#N/A,#N/A,FALSE,"Kapa-Grafik CSE"}</definedName>
    <definedName name="DYUJTIYTI" hidden="1">{"summary",#N/A,FALSE,"2000 vs 1999";"detail",#N/A,FALSE,"2000 vs 1999"}</definedName>
    <definedName name="dyxy" hidden="1">{#N/A,#N/A,FALSE,"WSPW Bedarf";#N/A,#N/A,FALSE,"production_plan";#N/A,#N/A,FALSE,"possible turn over"}</definedName>
    <definedName name="dzdgwr" hidden="1">{#N/A,#N/A,FALSE,"FE_CSE"}</definedName>
    <definedName name="D产品" localSheetId="37">#REF!</definedName>
    <definedName name="D产品" localSheetId="23">#REF!</definedName>
    <definedName name="D产品" localSheetId="6">#REF!</definedName>
    <definedName name="D产品" localSheetId="11">#REF!</definedName>
    <definedName name="D产品">#REF!</definedName>
    <definedName name="e" hidden="1">{#N/A,#N/A,FALSE,"COVER";#N/A,#N/A,FALSE,"0";#N/A,#N/A,FALSE,"1";#N/A,#N/A,FALSE,"2";#N/A,#N/A,FALSE,"3";#N/A,#N/A,FALSE,"4";#N/A,#N/A,FALSE,"5";#N/A,#N/A,FALSE,"6";#N/A,#N/A,FALSE,"7";#N/A,#N/A,FALSE,"8";#N/A,#N/A,FALSE,"9";#N/A,#N/A,FALSE,"10";#N/A,#N/A,FALSE,"11"}</definedName>
    <definedName name="e.xls" hidden="1">{#N/A,#N/A,FALSE,"OffAdvance";#N/A,#N/A,FALSE,"OffExpRprt";#N/A,#N/A,FALSE,"Entertmnt";#N/A,#N/A,FALSE,"Promotion";#N/A,#N/A,FALSE,"Travelling"}</definedName>
    <definedName name="E_1">#N/A</definedName>
    <definedName name="E_4">#N/A</definedName>
    <definedName name="E_5">#N/A</definedName>
    <definedName name="e_ar_adj" localSheetId="6">#REF!,#REF!</definedName>
    <definedName name="e_ar_adj" localSheetId="11">#REF!,#REF!</definedName>
    <definedName name="e_ar_adj">#REF!,#REF!</definedName>
    <definedName name="e_ar_prov" localSheetId="6">#REF!,#REF!</definedName>
    <definedName name="e_ar_prov" localSheetId="11">#REF!,#REF!</definedName>
    <definedName name="e_ar_prov">#REF!,#REF!</definedName>
    <definedName name="e_HKar_adj" localSheetId="6">#REF!,#REF!</definedName>
    <definedName name="e_HKar_adj" localSheetId="11">#REF!,#REF!</definedName>
    <definedName name="e_HKar_adj">#REF!,#REF!</definedName>
    <definedName name="E_KO">#N/A</definedName>
    <definedName name="E_LEE">#N/A</definedName>
    <definedName name="e_nr_adj" localSheetId="6">#REF!,#REF!</definedName>
    <definedName name="e_nr_adj" localSheetId="11">#REF!,#REF!</definedName>
    <definedName name="e_nr_adj">#REF!,#REF!</definedName>
    <definedName name="E_OCF_2000" localSheetId="6">#REF!</definedName>
    <definedName name="E_OCF_2000" localSheetId="11">#REF!</definedName>
    <definedName name="E_OCF_2000">#REF!</definedName>
    <definedName name="E_OCF_2001" localSheetId="6">#REF!</definedName>
    <definedName name="E_OCF_2001" localSheetId="11">#REF!</definedName>
    <definedName name="E_OCF_2001">#REF!</definedName>
    <definedName name="E_OCF_2002" localSheetId="6">#REF!</definedName>
    <definedName name="E_OCF_2002" localSheetId="11">#REF!</definedName>
    <definedName name="E_OCF_2002">#REF!</definedName>
    <definedName name="E_OCF_2003" localSheetId="6">#REF!</definedName>
    <definedName name="E_OCF_2003" localSheetId="11">#REF!</definedName>
    <definedName name="E_OCF_2003">#REF!</definedName>
    <definedName name="E_OCF_2004" localSheetId="6">#REF!</definedName>
    <definedName name="E_OCF_2004" localSheetId="11">#REF!</definedName>
    <definedName name="E_OCF_2004">#REF!</definedName>
    <definedName name="E_OCF_2005" localSheetId="6">#REF!</definedName>
    <definedName name="E_OCF_2005" localSheetId="11">#REF!</definedName>
    <definedName name="E_OCF_2005">#REF!</definedName>
    <definedName name="E_OCF_2006" localSheetId="6">#REF!</definedName>
    <definedName name="E_OCF_2006" localSheetId="11">#REF!</definedName>
    <definedName name="E_OCF_2006">#REF!</definedName>
    <definedName name="E_OCF_2007" localSheetId="6">#REF!</definedName>
    <definedName name="E_OCF_2007" localSheetId="11">#REF!</definedName>
    <definedName name="E_OCF_2007">#REF!</definedName>
    <definedName name="E_OCF_2008" localSheetId="6">#REF!</definedName>
    <definedName name="E_OCF_2008" localSheetId="11">#REF!</definedName>
    <definedName name="E_OCF_2008">#REF!</definedName>
    <definedName name="E_OCF_2009" localSheetId="6">#REF!</definedName>
    <definedName name="E_OCF_2009" localSheetId="11">#REF!</definedName>
    <definedName name="E_OCF_2009">#REF!</definedName>
    <definedName name="E_Rev_2000" localSheetId="6">#REF!</definedName>
    <definedName name="E_Rev_2000" localSheetId="11">#REF!</definedName>
    <definedName name="E_Rev_2000">#REF!</definedName>
    <definedName name="E_Rev_2001" localSheetId="6">#REF!</definedName>
    <definedName name="E_Rev_2001" localSheetId="11">#REF!</definedName>
    <definedName name="E_Rev_2001">#REF!</definedName>
    <definedName name="E_Rev_2002" localSheetId="6">#REF!</definedName>
    <definedName name="E_Rev_2002" localSheetId="11">#REF!</definedName>
    <definedName name="E_Rev_2002">#REF!</definedName>
    <definedName name="E_Rev_2003" localSheetId="6">#REF!</definedName>
    <definedName name="E_Rev_2003" localSheetId="11">#REF!</definedName>
    <definedName name="E_Rev_2003">#REF!</definedName>
    <definedName name="E_Rev_2004" localSheetId="6">#REF!</definedName>
    <definedName name="E_Rev_2004" localSheetId="11">#REF!</definedName>
    <definedName name="E_Rev_2004">#REF!</definedName>
    <definedName name="E_Rev_2005" localSheetId="6">#REF!</definedName>
    <definedName name="E_Rev_2005" localSheetId="11">#REF!</definedName>
    <definedName name="E_Rev_2005">#REF!</definedName>
    <definedName name="E_Rev_2006" localSheetId="6">#REF!</definedName>
    <definedName name="E_Rev_2006" localSheetId="11">#REF!</definedName>
    <definedName name="E_Rev_2006">#REF!</definedName>
    <definedName name="E_Rev_2007" localSheetId="6">#REF!</definedName>
    <definedName name="E_Rev_2007" localSheetId="11">#REF!</definedName>
    <definedName name="E_Rev_2007">#REF!</definedName>
    <definedName name="E_Rev_2008" localSheetId="6">#REF!</definedName>
    <definedName name="E_Rev_2008" localSheetId="11">#REF!</definedName>
    <definedName name="E_Rev_2008">#REF!</definedName>
    <definedName name="E_Rev_2009" localSheetId="6">#REF!</definedName>
    <definedName name="E_Rev_2009" localSheetId="11">#REF!</definedName>
    <definedName name="E_Rev_2009">#REF!</definedName>
    <definedName name="E_Trend" localSheetId="37">#REF!</definedName>
    <definedName name="E_Trend" localSheetId="23">#REF!</definedName>
    <definedName name="E_Trend" localSheetId="6">#REF!</definedName>
    <definedName name="E_Trend" localSheetId="11">#REF!</definedName>
    <definedName name="E_Trend">#REF!</definedName>
    <definedName name="E_WONG">#N/A</definedName>
    <definedName name="E101arpa" localSheetId="37">#REF!</definedName>
    <definedName name="E101arpa" localSheetId="23">#REF!</definedName>
    <definedName name="E101arpa" localSheetId="6">#REF!</definedName>
    <definedName name="E101arpa" localSheetId="11">#REF!</definedName>
    <definedName name="E101arpa">#REF!</definedName>
    <definedName name="E101arpb" localSheetId="37">#REF!</definedName>
    <definedName name="E101arpb" localSheetId="23">#REF!</definedName>
    <definedName name="E101arpb" localSheetId="6">#REF!</definedName>
    <definedName name="E101arpb" localSheetId="11">#REF!</definedName>
    <definedName name="E101arpb">#REF!</definedName>
    <definedName name="E1888\" localSheetId="37">#REF!</definedName>
    <definedName name="E1888\" localSheetId="23">#REF!</definedName>
    <definedName name="E1888\" localSheetId="6">#REF!</definedName>
    <definedName name="E1888\" localSheetId="11">#REF!</definedName>
    <definedName name="E1888\">#REF!</definedName>
    <definedName name="e1index" localSheetId="37">#REF!</definedName>
    <definedName name="e1index" localSheetId="23">#REF!</definedName>
    <definedName name="e1index" localSheetId="6">#REF!</definedName>
    <definedName name="e1index" localSheetId="11">#REF!</definedName>
    <definedName name="e1index">#REF!</definedName>
    <definedName name="E206.">#N/A</definedName>
    <definedName name="e43re" hidden="1">{#N/A,#N/A,FALSE,"FE_DRS"}</definedName>
    <definedName name="e4index" localSheetId="37">#REF!</definedName>
    <definedName name="e4index" localSheetId="23">#REF!</definedName>
    <definedName name="e4index" localSheetId="6">#REF!</definedName>
    <definedName name="e4index" localSheetId="11">#REF!</definedName>
    <definedName name="e4index">#REF!</definedName>
    <definedName name="E8n8" localSheetId="37">#REF!</definedName>
    <definedName name="E8n8" localSheetId="23">#REF!</definedName>
    <definedName name="E8n8" localSheetId="6">#REF!</definedName>
    <definedName name="E8n8" localSheetId="11">#REF!</definedName>
    <definedName name="E8n8">#REF!</definedName>
    <definedName name="Ea" hidden="1">{"Act Vs Fcst YTD",#N/A,TRUE,"Monthly PL"}</definedName>
    <definedName name="EAIConsultationReq" localSheetId="37">#REF!</definedName>
    <definedName name="EAIConsultationReq" localSheetId="23">#REF!</definedName>
    <definedName name="EAIConsultationReq" localSheetId="6">#REF!</definedName>
    <definedName name="EAIConsultationReq" localSheetId="11">#REF!</definedName>
    <definedName name="EAIConsultationReq">#REF!</definedName>
    <definedName name="eaifioeahfianefiharf" hidden="1">{#N/A,#N/A,FALSE,"DIR-REP";#N/A,#N/A,FALSE,"AUD-REPORT";#N/A,#N/A,FALSE,"P7L&amp;BS";#N/A,#N/A,FALSE,"NOTES";#N/A,#N/A,FALSE,"FA";#N/A,#N/A,FALSE,"NOTES (2)";#N/A,#N/A,FALSE,"Schedule  IV";#N/A,#N/A,FALSE,"Schedule V"}</definedName>
    <definedName name="eakb" hidden="1">{"page1",#N/A,FALSE,"Model";"page2",#N/A,FALSE,"Model";"page3",#N/A,FALSE,"Model";"page4",#N/A,FALSE,"Model";"page5",#N/A,FALSE,"Model";"page6",#N/A,FALSE,"Model";"page7",#N/A,FALSE,"Model";"page8",#N/A,FALSE,"Model";"page9",#N/A,FALSE,"Model";"page10",#N/A,FALSE,"Model";"page11",#N/A,FALSE,"Model";"page12",#N/A,FALSE,"Model";"page13",#N/A,FALSE,"Model"}</definedName>
    <definedName name="eakjnb" hidden="1">{"page1",#N/A,FALSE,"Model";"page2",#N/A,FALSE,"Model";"page3",#N/A,FALSE,"Model";"page4",#N/A,FALSE,"Model";"page5",#N/A,FALSE,"Model";"page6",#N/A,FALSE,"Model";"page7",#N/A,FALSE,"Model";"page8",#N/A,FALSE,"Model";"page9",#N/A,FALSE,"Model";"page10",#N/A,FALSE,"Model";"page11",#N/A,FALSE,"Model";"page12",#N/A,FALSE,"Model";"page13",#N/A,FALSE,"Model"}</definedName>
    <definedName name="EAMT" localSheetId="6">#REF!</definedName>
    <definedName name="EAMT" localSheetId="11">#REF!</definedName>
    <definedName name="EAMT">#REF!</definedName>
    <definedName name="EAPR" localSheetId="6">#REF!</definedName>
    <definedName name="EAPR" localSheetId="11">#REF!</definedName>
    <definedName name="EAPR">#REF!</definedName>
    <definedName name="earfe"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earvb" hidden="1">{"page1",#N/A,FALSE,"Model";"page2",#N/A,FALSE,"Model";"page3",#N/A,FALSE,"Model";"page4",#N/A,FALSE,"Model";"page5",#N/A,FALSE,"Model";"page6",#N/A,FALSE,"Model";"page7",#N/A,FALSE,"Model";"page8",#N/A,FALSE,"Model";"page9",#N/A,FALSE,"Model";"page10",#N/A,FALSE,"Model";"page11",#N/A,FALSE,"Model";"page12",#N/A,FALSE,"Model";"page13",#N/A,FALSE,"Model"}</definedName>
    <definedName name="EAUG" localSheetId="6">#REF!</definedName>
    <definedName name="EAUG" localSheetId="11">#REF!</definedName>
    <definedName name="EAUG">#REF!</definedName>
    <definedName name="eaur" hidden="1">{"page1",#N/A,FALSE,"Model";"page2",#N/A,FALSE,"Model";"page3",#N/A,FALSE,"Model";"page4",#N/A,FALSE,"Model";"page5",#N/A,FALSE,"Model";"page6",#N/A,FALSE,"Model";"page7",#N/A,FALSE,"Model";"page8",#N/A,FALSE,"Model";"page9",#N/A,FALSE,"Model";"page10",#N/A,FALSE,"Model";"page11",#N/A,FALSE,"Model";"page12",#N/A,FALSE,"Model";"page13",#N/A,FALSE,"Model"}</definedName>
    <definedName name="eawv" localSheetId="6" hidden="1">#REF!</definedName>
    <definedName name="eawv" localSheetId="11" hidden="1">#REF!</definedName>
    <definedName name="eawv" hidden="1">#REF!</definedName>
    <definedName name="eay" hidden="1">{#N/A,#N/A,TRUE,"COVER";#N/A,#N/A,TRUE,"DIR";#N/A,#N/A,TRUE,"AUDIT"}</definedName>
    <definedName name="eb" hidden="1">{#N/A,#N/A,FALSE,"K_DRIV"}</definedName>
    <definedName name="EBIT" localSheetId="37" hidden="1">1/EUReXToDEM</definedName>
    <definedName name="EBIT" localSheetId="23" hidden="1">1/EUReXToDEM</definedName>
    <definedName name="EBIT" localSheetId="14" hidden="1">1/EUReXToDEM</definedName>
    <definedName name="EBIT" localSheetId="6" hidden="1">1/EUReXToDEM</definedName>
    <definedName name="EBIT" localSheetId="11" hidden="1">1/EUReXToDEM</definedName>
    <definedName name="EBIT" hidden="1">1/EUReXToDEM</definedName>
    <definedName name="ebit_ecol" localSheetId="6">#REF!</definedName>
    <definedName name="ebit_ecol" localSheetId="11">#REF!</definedName>
    <definedName name="ebit_ecol">#REF!</definedName>
    <definedName name="ebit_fo" localSheetId="6">#REF!</definedName>
    <definedName name="ebit_fo" localSheetId="11">#REF!</definedName>
    <definedName name="ebit_fo">#REF!</definedName>
    <definedName name="ebit_ka" localSheetId="6">#REF!</definedName>
    <definedName name="ebit_ka" localSheetId="11">#REF!</definedName>
    <definedName name="ebit_ka">#REF!</definedName>
    <definedName name="ebit_li" localSheetId="6">#REF!</definedName>
    <definedName name="ebit_li" localSheetId="11">#REF!</definedName>
    <definedName name="ebit_li">#REF!</definedName>
    <definedName name="ebit_my" localSheetId="6">#REF!</definedName>
    <definedName name="ebit_my" localSheetId="11">#REF!</definedName>
    <definedName name="ebit_my">#REF!</definedName>
    <definedName name="ebit_pr" localSheetId="6">#REF!</definedName>
    <definedName name="ebit_pr" localSheetId="11">#REF!</definedName>
    <definedName name="ebit_pr">#REF!</definedName>
    <definedName name="ebit_su" localSheetId="6">#REF!</definedName>
    <definedName name="ebit_su" localSheetId="11">#REF!</definedName>
    <definedName name="ebit_su">#REF!</definedName>
    <definedName name="ebit_un" localSheetId="6">#REF!</definedName>
    <definedName name="ebit_un" localSheetId="11">#REF!</definedName>
    <definedName name="ebit_un">#REF!</definedName>
    <definedName name="EBIT1998E" localSheetId="6">#REF!</definedName>
    <definedName name="EBIT1998E" localSheetId="11">#REF!</definedName>
    <definedName name="EBIT1998E">#REF!</definedName>
    <definedName name="EBIT1999E" localSheetId="6">#REF!</definedName>
    <definedName name="EBIT1999E" localSheetId="11">#REF!</definedName>
    <definedName name="EBIT1999E">#REF!</definedName>
    <definedName name="EBIT2000E" localSheetId="6">#REF!</definedName>
    <definedName name="EBIT2000E" localSheetId="11">#REF!</definedName>
    <definedName name="EBIT2000E">#REF!</definedName>
    <definedName name="EBITAnnual" localSheetId="6">#REF!</definedName>
    <definedName name="EBITAnnual" localSheetId="11">#REF!</definedName>
    <definedName name="EBITAnnual">#REF!</definedName>
    <definedName name="EBITConsol" localSheetId="6">#REF!</definedName>
    <definedName name="EBITConsol" localSheetId="11">#REF!</definedName>
    <definedName name="EBITConsol">#REF!</definedName>
    <definedName name="Ebitda_95" localSheetId="6">#REF!</definedName>
    <definedName name="Ebitda_95" localSheetId="11">#REF!</definedName>
    <definedName name="Ebitda_95">#REF!</definedName>
    <definedName name="EBITDA_INT" localSheetId="6">#REF!</definedName>
    <definedName name="EBITDA_INT" localSheetId="11">#REF!</definedName>
    <definedName name="EBITDA_INT">#REF!</definedName>
    <definedName name="EBITDA_Limit" localSheetId="6">#REF!</definedName>
    <definedName name="EBITDA_Limit" localSheetId="11">#REF!</definedName>
    <definedName name="EBITDA_Limit">#REF!</definedName>
    <definedName name="EBITDA00" localSheetId="6">#REF!</definedName>
    <definedName name="EBITDA00" localSheetId="11">#REF!</definedName>
    <definedName name="EBITDA00">#REF!</definedName>
    <definedName name="EBITDA00PF" localSheetId="6">#REF!</definedName>
    <definedName name="EBITDA00PF" localSheetId="11">#REF!</definedName>
    <definedName name="EBITDA00PF">#REF!</definedName>
    <definedName name="EBITDA01" localSheetId="6">#REF!</definedName>
    <definedName name="EBITDA01" localSheetId="11">#REF!</definedName>
    <definedName name="EBITDA01">#REF!</definedName>
    <definedName name="EBITDA02" localSheetId="6">#REF!</definedName>
    <definedName name="EBITDA02" localSheetId="11">#REF!</definedName>
    <definedName name="EBITDA02">#REF!</definedName>
    <definedName name="EBITDA02PF" localSheetId="6">#REF!</definedName>
    <definedName name="EBITDA02PF" localSheetId="11">#REF!</definedName>
    <definedName name="EBITDA02PF">#REF!</definedName>
    <definedName name="EBITDA03" localSheetId="6">#REF!</definedName>
    <definedName name="EBITDA03" localSheetId="11">#REF!</definedName>
    <definedName name="EBITDA03">#REF!</definedName>
    <definedName name="EBITDA1998E" localSheetId="6">#REF!</definedName>
    <definedName name="EBITDA1998E" localSheetId="11">#REF!</definedName>
    <definedName name="EBITDA1998E">#REF!</definedName>
    <definedName name="EBITDA1999E" localSheetId="6">#REF!</definedName>
    <definedName name="EBITDA1999E" localSheetId="11">#REF!</definedName>
    <definedName name="EBITDA1999E">#REF!</definedName>
    <definedName name="EBITDA2000E" localSheetId="6">#REF!</definedName>
    <definedName name="EBITDA2000E" localSheetId="11">#REF!</definedName>
    <definedName name="EBITDA2000E">#REF!</definedName>
    <definedName name="Ebitda96" localSheetId="6">#REF!</definedName>
    <definedName name="Ebitda96" localSheetId="11">#REF!</definedName>
    <definedName name="Ebitda96">#REF!</definedName>
    <definedName name="Ebitda97" localSheetId="6">#REF!</definedName>
    <definedName name="Ebitda97" localSheetId="11">#REF!</definedName>
    <definedName name="Ebitda97">#REF!</definedName>
    <definedName name="Ebitda98" localSheetId="6">#REF!</definedName>
    <definedName name="Ebitda98" localSheetId="11">#REF!</definedName>
    <definedName name="Ebitda98">#REF!</definedName>
    <definedName name="Ebitda99" localSheetId="6">#REF!</definedName>
    <definedName name="Ebitda99" localSheetId="11">#REF!</definedName>
    <definedName name="Ebitda99">#REF!</definedName>
    <definedName name="EBITDAAnnual" localSheetId="6">#REF!</definedName>
    <definedName name="EBITDAAnnual" localSheetId="11">#REF!</definedName>
    <definedName name="EBITDAAnnual">#REF!</definedName>
    <definedName name="EBITDACorrection" localSheetId="6">#REF!</definedName>
    <definedName name="EBITDACorrection" localSheetId="11">#REF!</definedName>
    <definedName name="EBITDACorrection">#REF!</definedName>
    <definedName name="EBITDAhigh" localSheetId="6">#REF!</definedName>
    <definedName name="EBITDAhigh" localSheetId="11">#REF!</definedName>
    <definedName name="EBITDAhigh">#REF!</definedName>
    <definedName name="EBITDAL12M" localSheetId="6">#REF!</definedName>
    <definedName name="EBITDAL12M" localSheetId="11">#REF!</definedName>
    <definedName name="EBITDAL12M">#REF!</definedName>
    <definedName name="EBITDAlow" localSheetId="6">#REF!</definedName>
    <definedName name="EBITDAlow" localSheetId="11">#REF!</definedName>
    <definedName name="EBITDAlow">#REF!</definedName>
    <definedName name="EBITDAmarghigh" localSheetId="6">#REF!</definedName>
    <definedName name="EBITDAmarghigh" localSheetId="11">#REF!</definedName>
    <definedName name="EBITDAmarghigh">#REF!</definedName>
    <definedName name="EBITDAmarglow" localSheetId="6">#REF!</definedName>
    <definedName name="EBITDAmarglow" localSheetId="11">#REF!</definedName>
    <definedName name="EBITDAmarglow">#REF!</definedName>
    <definedName name="EBITDAWIRELINE00" localSheetId="6">#REF!</definedName>
    <definedName name="EBITDAWIRELINE00" localSheetId="11">#REF!</definedName>
    <definedName name="EBITDAWIRELINE00">#REF!</definedName>
    <definedName name="EBITDAWIRELINE01" localSheetId="6">#REF!</definedName>
    <definedName name="EBITDAWIRELINE01" localSheetId="11">#REF!</definedName>
    <definedName name="EBITDAWIRELINE01">#REF!</definedName>
    <definedName name="EBITL12M" localSheetId="6">#REF!</definedName>
    <definedName name="EBITL12M" localSheetId="11">#REF!</definedName>
    <definedName name="EBITL12M">#REF!</definedName>
    <definedName name="EBITShareAssocNetProf" localSheetId="6">#REF!</definedName>
    <definedName name="EBITShareAssocNetProf" localSheetId="11">#REF!</definedName>
    <definedName name="EBITShareAssocNetProf">#REF!</definedName>
    <definedName name="ECEPS96" localSheetId="6">#REF!</definedName>
    <definedName name="ECEPS96" localSheetId="11">#REF!</definedName>
    <definedName name="ECEPS96">#REF!</definedName>
    <definedName name="echo" localSheetId="6">#REF!</definedName>
    <definedName name="echo" localSheetId="11">#REF!</definedName>
    <definedName name="echo">#REF!</definedName>
    <definedName name="Eckdaten_des_Konzerns" localSheetId="37">#REF!</definedName>
    <definedName name="Eckdaten_des_Konzerns" localSheetId="23">#REF!</definedName>
    <definedName name="Eckdaten_des_Konzerns" localSheetId="6">#REF!</definedName>
    <definedName name="Eckdaten_des_Konzerns" localSheetId="11">#REF!</definedName>
    <definedName name="Eckdaten_des_Konzerns">#REF!</definedName>
    <definedName name="ECOMMERCE" localSheetId="6">#REF!</definedName>
    <definedName name="ECOMMERCE" localSheetId="11">#REF!</definedName>
    <definedName name="ECOMMERCE">#REF!</definedName>
    <definedName name="Economic" localSheetId="6">#REF!</definedName>
    <definedName name="Economic" localSheetId="11">#REF!</definedName>
    <definedName name="Economic">#REF!</definedName>
    <definedName name="ecs" localSheetId="37">#REF!</definedName>
    <definedName name="ecs" localSheetId="23">#REF!</definedName>
    <definedName name="ecs" localSheetId="6">#REF!</definedName>
    <definedName name="ecs" localSheetId="11">#REF!</definedName>
    <definedName name="ecs">#REF!</definedName>
    <definedName name="ed" hidden="1">{#N/A,#N/A,FALSE,"DIR-REP";#N/A,#N/A,FALSE,"AUD-REPORT";#N/A,#N/A,FALSE,"P7L&amp;BS";#N/A,#N/A,FALSE,"NOTES";#N/A,#N/A,FALSE,"FA";#N/A,#N/A,FALSE,"NOTES (2)";#N/A,#N/A,FALSE,"Schedule  IV";#N/A,#N/A,FALSE,"Schedule V"}</definedName>
    <definedName name="EDC" localSheetId="37" hidden="1">#REF!</definedName>
    <definedName name="EDC" localSheetId="23" hidden="1">#REF!</definedName>
    <definedName name="EDC" localSheetId="6" hidden="1">#REF!</definedName>
    <definedName name="EDC" localSheetId="11" hidden="1">#REF!</definedName>
    <definedName name="EDC" hidden="1">#REF!</definedName>
    <definedName name="EDchoice" localSheetId="37">#REF!</definedName>
    <definedName name="EDchoice" localSheetId="23">#REF!</definedName>
    <definedName name="EDchoice" localSheetId="6">#REF!</definedName>
    <definedName name="EDchoice" localSheetId="11">#REF!</definedName>
    <definedName name="EDchoice">#REF!</definedName>
    <definedName name="edcvr" localSheetId="6" hidden="1">#REF!</definedName>
    <definedName name="edcvr" localSheetId="11" hidden="1">#REF!</definedName>
    <definedName name="edcvr" hidden="1">#REF!</definedName>
    <definedName name="EDEC" localSheetId="6">#REF!</definedName>
    <definedName name="EDEC" localSheetId="11">#REF!</definedName>
    <definedName name="EDEC">#REF!</definedName>
    <definedName name="EditData" localSheetId="6">#REF!</definedName>
    <definedName name="EditData" localSheetId="11">#REF!</definedName>
    <definedName name="EditData">#REF!</definedName>
    <definedName name="editgraph">#N/A</definedName>
    <definedName name="EDPS96" localSheetId="6">#REF!</definedName>
    <definedName name="EDPS96" localSheetId="11">#REF!</definedName>
    <definedName name="EDPS96">#REF!</definedName>
    <definedName name="EDRTUERUTY" hidden="1">{"summary",#N/A,FALSE,"2000 vs 1999";"detail",#N/A,FALSE,"2000 vs 1999"}</definedName>
    <definedName name="EDS1C" localSheetId="37">#REF!</definedName>
    <definedName name="EDS1C" localSheetId="23">#REF!</definedName>
    <definedName name="EDS1C" localSheetId="6">#REF!</definedName>
    <definedName name="EDS1C" localSheetId="11">#REF!</definedName>
    <definedName name="EDS1C">#REF!</definedName>
    <definedName name="edt" hidden="1">{"'毛利比较'!$A$4:$P$26"}</definedName>
    <definedName name="ee" localSheetId="37" hidden="1">#REF!</definedName>
    <definedName name="ee" localSheetId="23" hidden="1">#REF!</definedName>
    <definedName name="ee" localSheetId="6" hidden="1">#REF!</definedName>
    <definedName name="ee" localSheetId="11" hidden="1">#REF!</definedName>
    <definedName name="ee" hidden="1">#REF!</definedName>
    <definedName name="EEbitda96" localSheetId="6">#REF!</definedName>
    <definedName name="EEbitda96" localSheetId="11">#REF!</definedName>
    <definedName name="EEbitda96">#REF!</definedName>
    <definedName name="eee" localSheetId="37">#REF!</definedName>
    <definedName name="eee" localSheetId="23">#REF!</definedName>
    <definedName name="eee" localSheetId="6">#REF!</definedName>
    <definedName name="eee" localSheetId="11">#REF!</definedName>
    <definedName name="eee">#REF!</definedName>
    <definedName name="eee.lll" hidden="1">{#N/A,#N/A,FALSE,"PMW Gruppe 99_98";#N/A,#N/A,FALSE,"PMW KG 98_99";#N/A,#N/A,FALSE,"PMW Inc. 99_98";#N/A,#N/A,FALSE,"PMW VTECH 99_98";#N/A,#N/A,FALSE,"PMW Thail. 99_98";#N/A,#N/A,FALSE,"PMW Canada 99_98";#N/A,#N/A,FALSE,"Währungsabw. 99_98"}</definedName>
    <definedName name="eeee" hidden="1">{#N/A,#N/A,FALSE,"UNIT";#N/A,#N/A,FALSE,"UNIT";#N/A,#N/A,FALSE,"계정"}</definedName>
    <definedName name="eeeee" hidden="1">{"budget992000 tariff and usage",#N/A,FALSE,"Celtel alternative 6"}</definedName>
    <definedName name="eeeee_1" hidden="1">{"budget992000 tariff and usage",#N/A,FALSE,"Celtel alternative 6"}</definedName>
    <definedName name="eeeee_2" hidden="1">{"budget992000 tariff and usage",#N/A,FALSE,"Celtel alternative 6"}</definedName>
    <definedName name="eeeee_3" hidden="1">{"budget992000 tariff and usage",#N/A,FALSE,"Celtel alternative 6"}</definedName>
    <definedName name="eeeeee" localSheetId="37">#REF!</definedName>
    <definedName name="eeeeee" localSheetId="23">#REF!</definedName>
    <definedName name="eeeeee" localSheetId="6">#REF!</definedName>
    <definedName name="eeeeee" localSheetId="11">#REF!</definedName>
    <definedName name="eeeeee">#REF!</definedName>
    <definedName name="eeeeeee" hidden="1">{"YD LPH2",#N/A,FALSE,"YTD"}</definedName>
    <definedName name="eeeeeeee" hidden="1">{"Pg1",#N/A,FALSE,"OpExYTDvsBud";"Pg2",#N/A,FALSE,"OpExYTDvsBud"}</definedName>
    <definedName name="eeeeeeeeee"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eeeeeeeeee" hidden="1">{#N/A,"PURCHM",FALSE,"Business Analysis";#N/A,"SPADD",FALSE,"Business Analysis"}</definedName>
    <definedName name="eeeeeeeeeeee" hidden="1">{"pro_view",#N/A,FALSE,"EEFSNAP2";"rep_view",#N/A,FALSE,"EEFSNAP2"}</definedName>
    <definedName name="eeeeeeeeeeeeee">#N/A</definedName>
    <definedName name="eeeeeeeeeeeeeee" hidden="1">{#N/A,"PURADD",FALSE,"Business Analysis";#N/A,"PURSPP",FALSE,"Business Analysis";#N/A,"CTGIND",FALSE,"Business Analysis";#N/A,"PURCHM",FALSE,"Business Analysis";#N/A,"SPADD",FALSE,"Business Analysis";#N/A,"EPOXY",FALSE,"Business Analysis";#N/A,"PURPER",FALSE,"Business Analysis"}</definedName>
    <definedName name="eeir" hidden="1">{#N/A,#N/A,FALSE,"TB";#N/A,#N/A,FALSE,"DR";#N/A,#N/A,FALSE,"AR";#N/A,#N/A,FALSE,"BS";#N/A,#N/A,FALSE,"PL";#N/A,#N/A,FALSE,"NOTES";#N/A,#N/A,FALSE,"NOTES (2)";#N/A,#N/A,FALSE,"NOTES (3)";#N/A,#N/A,FALSE,"DPL";#N/A,#N/A,FALSE,"DPL"}</definedName>
    <definedName name="EEPS96" localSheetId="6">#REF!</definedName>
    <definedName name="EEPS96" localSheetId="11">#REF!</definedName>
    <definedName name="EEPS96">#REF!</definedName>
    <definedName name="eert" hidden="1">{#N/A,#N/A,FALSE,"Umsatz EO BP";#N/A,#N/A,FALSE,"Umsatz EO OP";#N/A,#N/A,FALSE,"ER EO BP";#N/A,#N/A,FALSE,"ER EO OP";#N/A,#N/A,FALSE,"EA EO (2)";#N/A,#N/A,FALSE,"EA EO";#N/A,#N/A,FALSE,"EA EO (3)";#N/A,#N/A,FALSE,"EA EO (4)";#N/A,#N/A,FALSE,"KA EO  (2)";#N/A,#N/A,FALSE,"KA EO";#N/A,#N/A,FALSE,"KA EO  (3)";#N/A,#N/A,FALSE,"KA EO (4)"}</definedName>
    <definedName name="eewewewe" hidden="1">{#N/A,#N/A,FALSE,"UNIT";#N/A,#N/A,FALSE,"UNIT";#N/A,#N/A,FALSE,"계정"}</definedName>
    <definedName name="EFEB" localSheetId="6">#REF!</definedName>
    <definedName name="EFEB" localSheetId="11">#REF!</definedName>
    <definedName name="EFEB">#REF!</definedName>
    <definedName name="efeefe" localSheetId="37" hidden="1">#REF!</definedName>
    <definedName name="efeefe" localSheetId="23" hidden="1">#REF!</definedName>
    <definedName name="efeefe" localSheetId="6" hidden="1">#REF!</definedName>
    <definedName name="efeefe" localSheetId="11" hidden="1">#REF!</definedName>
    <definedName name="efeefe" hidden="1">#REF!</definedName>
    <definedName name="effect3" localSheetId="6">#REF!,#REF!,#REF!,#REF!,#REF!,#REF!,#REF!,#REF!,#REF!,#REF!,#REF!,#REF!,#REF!,#REF!,#REF!,#REF!,#REF!,#REF!,#REF!,#REF!,#REF!,#REF!,#REF!,#REF!,#REF!,#REF!,#REF!,#REF!,#REF!,#REF!,#REF!,#REF!,#REF!,#REF!,#REF!,#REF!,#REF!,#REF!,#REF!,#REF!</definedName>
    <definedName name="effect3" localSheetId="11">#REF!,#REF!,#REF!,#REF!,#REF!,#REF!,#REF!,#REF!,#REF!,#REF!,#REF!,#REF!,#REF!,#REF!,#REF!,#REF!,#REF!,#REF!,#REF!,#REF!,#REF!,#REF!,#REF!,#REF!,#REF!,#REF!,#REF!,#REF!,#REF!,#REF!,#REF!,#REF!,#REF!,#REF!,#REF!,#REF!,#REF!,#REF!,#REF!,#REF!</definedName>
    <definedName name="effect3">#REF!,#REF!,#REF!,#REF!,#REF!,#REF!,#REF!,#REF!,#REF!,#REF!,#REF!,#REF!,#REF!,#REF!,#REF!,#REF!,#REF!,#REF!,#REF!,#REF!,#REF!,#REF!,#REF!,#REF!,#REF!,#REF!,#REF!,#REF!,#REF!,#REF!,#REF!,#REF!,#REF!,#REF!,#REF!,#REF!,#REF!,#REF!,#REF!,#REF!</definedName>
    <definedName name="Effective_Tax_Rate" localSheetId="37">#REF!</definedName>
    <definedName name="Effective_Tax_Rate" localSheetId="23">#REF!</definedName>
    <definedName name="Effective_Tax_Rate" localSheetId="6">#REF!</definedName>
    <definedName name="Effective_Tax_Rate" localSheetId="11">#REF!</definedName>
    <definedName name="Effective_Tax_Rate">#REF!</definedName>
    <definedName name="efficien" hidden="1">{#N/A,#N/A,FALSE,"Kapa-Grafik gesamt";#N/A,#N/A,FALSE,"Kapa-Grafik DRS";#N/A,#N/A,FALSE,"Kapa-Grafik CSE"}</definedName>
    <definedName name="efg" localSheetId="37">#REF!</definedName>
    <definedName name="efg" localSheetId="23">#REF!</definedName>
    <definedName name="efg" localSheetId="6">#REF!</definedName>
    <definedName name="efg" localSheetId="11">#REF!</definedName>
    <definedName name="efg">#REF!</definedName>
    <definedName name="efnedvcne"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frpoekf"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F제동" hidden="1">{#N/A,#N/A,FALSE,"단축1";#N/A,#N/A,FALSE,"단축2";#N/A,#N/A,FALSE,"단축3";#N/A,#N/A,FALSE,"장축";#N/A,#N/A,FALSE,"4WD"}</definedName>
    <definedName name="egh" hidden="1">{#N/A,#N/A,FALSE,"COVER";#N/A,#N/A,FALSE,"0";#N/A,#N/A,FALSE,"1";#N/A,#N/A,FALSE,"2";#N/A,#N/A,FALSE,"3";#N/A,#N/A,FALSE,"4";#N/A,#N/A,FALSE,"5";#N/A,#N/A,FALSE,"6";#N/A,#N/A,FALSE,"7";#N/A,#N/A,FALSE,"8";#N/A,#N/A,FALSE,"9";#N/A,#N/A,FALSE,"10";#N/A,#N/A,FALSE,"11"}</definedName>
    <definedName name="Egham" localSheetId="6">#REF!</definedName>
    <definedName name="Egham" localSheetId="11">#REF!</definedName>
    <definedName name="Egham">#REF!</definedName>
    <definedName name="egr" localSheetId="6">#REF!</definedName>
    <definedName name="egr" localSheetId="11">#REF!</definedName>
    <definedName name="egr">#REF!</definedName>
    <definedName name="ei"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eifnadnfd" hidden="1">{#N/A,#N/A,FALSE,"CONTENTS";#N/A,#N/A,FALSE,"DR";#N/A,#N/A,FALSE,"PL";#N/A,#N/A,FALSE,"BS";#N/A,#N/A,FALSE,"Cash Flow";#N/A,#N/A,FALSE,"NOTES";#N/A,#N/A,FALSE,"NOTES (FA)";#N/A,#N/A,FALSE,"Notes(3)";#N/A,#N/A,FALSE,"NOTES (4)";#N/A,#N/A,FALSE,"DP&amp;L";#N/A,#N/A,FALSE,"EXPENSES";#N/A,#N/A,FALSE,"EXPENSES-1"}</definedName>
    <definedName name="EIH" hidden="1">{#N/A,#N/A,FALSE,"AP-MEHK1 ";#N/A,#N/A,FALSE,"MEGBJ";#N/A,#N/A,FALSE,"MEGSH";#N/A,#N/A,FALSE,"MEGGZ "}</definedName>
    <definedName name="Eingabe_oben" localSheetId="6">#REF!</definedName>
    <definedName name="Eingabe_oben" localSheetId="11">#REF!</definedName>
    <definedName name="Eingabe_oben">#REF!</definedName>
    <definedName name="Eingabe_unten" localSheetId="6">#REF!</definedName>
    <definedName name="Eingabe_unten" localSheetId="11">#REF!</definedName>
    <definedName name="Eingabe_unten">#REF!</definedName>
    <definedName name="eings" hidden="1">{#N/A,"PURCHM",FALSE,"Business Analysis";#N/A,"SPADD",FALSE,"Business Analysis"}</definedName>
    <definedName name="EInheiten"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eiop" hidden="1">{#N/A,#N/A,FALSE,"COVER";#N/A,#N/A,FALSE,"0";#N/A,#N/A,FALSE,"1";#N/A,#N/A,FALSE,"2";#N/A,#N/A,FALSE,"3";#N/A,#N/A,FALSE,"4";#N/A,#N/A,FALSE,"5";#N/A,#N/A,FALSE,"6";#N/A,#N/A,FALSE,"7";#N/A,#N/A,FALSE,"8";#N/A,#N/A,FALSE,"9";#N/A,#N/A,FALSE,"10";#N/A,#N/A,FALSE,"11"}</definedName>
    <definedName name="eir\" hidden="1">{#N/A,#N/A,FALSE,"AP-MEHK1 ";#N/A,#N/A,FALSE,"MEGBJ";#N/A,#N/A,FALSE,"MEGSH";#N/A,#N/A,FALSE,"MEGGZ "}</definedName>
    <definedName name="eirubg" hidden="1">{"page1",#N/A,FALSE,"Model";"page2",#N/A,FALSE,"Model";"page3",#N/A,FALSE,"Model";"page4",#N/A,FALSE,"Model";"page5",#N/A,FALSE,"Model";"page6",#N/A,FALSE,"Model";"page7",#N/A,FALSE,"Model";"page8",#N/A,FALSE,"Model";"page9",#N/A,FALSE,"Model";"page10",#N/A,FALSE,"Model";"page11",#N/A,FALSE,"Model";"page12",#N/A,FALSE,"Model";"page13",#N/A,FALSE,"Model"}</definedName>
    <definedName name="EIT" hidden="1">{#N/A,#N/A,FALSE,"AP-MEHK1 ";#N/A,#N/A,FALSE,"MEGBJ";#N/A,#N/A,FALSE,"MEGSH";#N/A,#N/A,FALSE,"MEGGZ "}</definedName>
    <definedName name="EITcomputation" hidden="1">{#N/A,#N/A,FALSE,"AP-MEHK1 ";#N/A,#N/A,FALSE,"MEGBJ";#N/A,#N/A,FALSE,"MEGSH";#N/A,#N/A,FALSE,"MEGGZ "}</definedName>
    <definedName name="EJAN" localSheetId="6">#REF!</definedName>
    <definedName name="EJAN" localSheetId="11">#REF!</definedName>
    <definedName name="EJAN">#REF!</definedName>
    <definedName name="ejbg" hidden="1">{"page1",#N/A,FALSE,"Model";"page2",#N/A,FALSE,"Model";"page3",#N/A,FALSE,"Model";"page4",#N/A,FALSE,"Model";"page5",#N/A,FALSE,"Model";"page6",#N/A,FALSE,"Model";"page7",#N/A,FALSE,"Model";"page8",#N/A,FALSE,"Model";"page9",#N/A,FALSE,"Model";"page10",#N/A,FALSE,"Model";"page11",#N/A,FALSE,"Model";"page12",#N/A,FALSE,"Model";"page13",#N/A,FALSE,"Model"}</definedName>
    <definedName name="ejkfgkjze" hidden="1">{#N/A,#N/A,FALSE,"Pharm";#N/A,#N/A,FALSE,"WWCM"}</definedName>
    <definedName name="ejl"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jrgb" hidden="1">{"page1",#N/A,FALSE,"Model";"page2",#N/A,FALSE,"Model";"page3",#N/A,FALSE,"Model";"page4",#N/A,FALSE,"Model";"page5",#N/A,FALSE,"Model";"page6",#N/A,FALSE,"Model";"page7",#N/A,FALSE,"Model";"page8",#N/A,FALSE,"Model";"page9",#N/A,FALSE,"Model";"page10",#N/A,FALSE,"Model";"page11",#N/A,FALSE,"Model";"page12",#N/A,FALSE,"Model";"page13",#N/A,FALSE,"Model"}</definedName>
    <definedName name="EJUL" localSheetId="6">#REF!</definedName>
    <definedName name="EJUL" localSheetId="11">#REF!</definedName>
    <definedName name="EJUL">#REF!</definedName>
    <definedName name="EJUN" localSheetId="6">#REF!</definedName>
    <definedName name="EJUN" localSheetId="11">#REF!</definedName>
    <definedName name="EJUN">#REF!</definedName>
    <definedName name="ekkcx" localSheetId="37" hidden="1">#REF!</definedName>
    <definedName name="ekkcx" localSheetId="23" hidden="1">#REF!</definedName>
    <definedName name="ekkcx" localSheetId="6" hidden="1">#REF!</definedName>
    <definedName name="ekkcx" localSheetId="11" hidden="1">#REF!</definedName>
    <definedName name="ekkcx" hidden="1">#REF!</definedName>
    <definedName name="ekspo" hidden="1">{#N/A,#N/A,FALSE,"DIR-REP";#N/A,#N/A,FALSE,"AUD-REPORT";#N/A,#N/A,FALSE,"P7L&amp;BS";#N/A,#N/A,FALSE,"NOTES";#N/A,#N/A,FALSE,"FA";#N/A,#N/A,FALSE,"NOTES (2)";#N/A,#N/A,FALSE,"Schedule  IV";#N/A,#N/A,FALSE,"Schedule V"}</definedName>
    <definedName name="eliurbg" hidden="1">{"page1",#N/A,FALSE,"Model";"page2",#N/A,FALSE,"Model";"page3",#N/A,FALSE,"Model";"page4",#N/A,FALSE,"Model";"page5",#N/A,FALSE,"Model";"page6",#N/A,FALSE,"Model";"page7",#N/A,FALSE,"Model";"page8",#N/A,FALSE,"Model";"page9",#N/A,FALSE,"Model";"page10",#N/A,FALSE,"Model";"page11",#N/A,FALSE,"Model";"page12",#N/A,FALSE,"Model";"page13",#N/A,FALSE,"Model"}</definedName>
    <definedName name="ELM_1" localSheetId="37">#REF!</definedName>
    <definedName name="ELM_1" localSheetId="23">#REF!</definedName>
    <definedName name="ELM_1" localSheetId="6">#REF!</definedName>
    <definedName name="ELM_1" localSheetId="11">#REF!</definedName>
    <definedName name="ELM_1">#REF!</definedName>
    <definedName name="ELM_2" localSheetId="37">#REF!</definedName>
    <definedName name="ELM_2" localSheetId="23">#REF!</definedName>
    <definedName name="ELM_2" localSheetId="6">#REF!</definedName>
    <definedName name="ELM_2" localSheetId="11">#REF!</definedName>
    <definedName name="ELM_2">#REF!</definedName>
    <definedName name="ELM_3" localSheetId="37">#REF!</definedName>
    <definedName name="ELM_3" localSheetId="23">#REF!</definedName>
    <definedName name="ELM_3" localSheetId="6">#REF!</definedName>
    <definedName name="ELM_3" localSheetId="11">#REF!</definedName>
    <definedName name="ELM_3">#REF!</definedName>
    <definedName name="ELOC" localSheetId="6">#REF!</definedName>
    <definedName name="ELOC" localSheetId="11">#REF!</definedName>
    <definedName name="ELOC">#REF!</definedName>
    <definedName name="emailSentPerDay" localSheetId="6">#REF!</definedName>
    <definedName name="emailSentPerDay" localSheetId="11">#REF!</definedName>
    <definedName name="emailSentPerDay">#REF!</definedName>
    <definedName name="emailSentPerDayGrowth" localSheetId="6">#REF!</definedName>
    <definedName name="emailSentPerDayGrowth" localSheetId="11">#REF!</definedName>
    <definedName name="emailSentPerDayGrowth">#REF!</definedName>
    <definedName name="EMAR" localSheetId="6">#REF!</definedName>
    <definedName name="EMAR" localSheetId="11">#REF!</definedName>
    <definedName name="EMAR">#REF!</definedName>
    <definedName name="EMAY" localSheetId="6">#REF!</definedName>
    <definedName name="EMAY" localSheetId="11">#REF!</definedName>
    <definedName name="EMAY">#REF!</definedName>
    <definedName name="EMIL_1">#N/A</definedName>
    <definedName name="EMIL_ALL">#N/A</definedName>
    <definedName name="EMIL_CAL">#N/A</definedName>
    <definedName name="EMIL_COM">#N/A</definedName>
    <definedName name="EMIL_JUMP">#N/A</definedName>
    <definedName name="EMIL_RATE">#N/A</definedName>
    <definedName name="EMIL_TOT">#N/A</definedName>
    <definedName name="Employee_benefits_payable_1" localSheetId="37">OFFSET(#REF!,,,COUNTA(#REF!)-2,)</definedName>
    <definedName name="Employee_benefits_payable_1" localSheetId="23">OFFSET(#REF!,,,COUNTA(#REF!)-2,)</definedName>
    <definedName name="Employee_benefits_payable_1" localSheetId="6">OFFSET(#REF!,,,COUNTA(#REF!)-2,)</definedName>
    <definedName name="Employee_benefits_payable_1" localSheetId="11">OFFSET(#REF!,,,COUNTA(#REF!)-2,)</definedName>
    <definedName name="Employee_benefits_payable_1">OFFSET(#REF!,,,COUNTA(#REF!)-2,)</definedName>
    <definedName name="Employee_benefits_payable_2" localSheetId="37">OFFSET(#REF!,,,COUNTA(#REF!)-2,)</definedName>
    <definedName name="Employee_benefits_payable_2" localSheetId="23">OFFSET(#REF!,,,COUNTA(#REF!)-2,)</definedName>
    <definedName name="Employee_benefits_payable_2" localSheetId="6">OFFSET(#REF!,,,COUNTA(#REF!)-2,)</definedName>
    <definedName name="Employee_benefits_payable_2" localSheetId="11">OFFSET(#REF!,,,COUNTA(#REF!)-2,)</definedName>
    <definedName name="Employee_benefits_payable_2">OFFSET(#REF!,,,COUNTA(#REF!)-2,)</definedName>
    <definedName name="Employee_benefits_payable_3_1" localSheetId="37">OFFSET(#REF!,,,COUNTA(#REF!)-2,)</definedName>
    <definedName name="Employee_benefits_payable_3_1" localSheetId="23">OFFSET(#REF!,,,COUNTA(#REF!)-2,)</definedName>
    <definedName name="Employee_benefits_payable_3_1" localSheetId="6">OFFSET(#REF!,,,COUNTA(#REF!)-2,)</definedName>
    <definedName name="Employee_benefits_payable_3_1" localSheetId="11">OFFSET(#REF!,,,COUNTA(#REF!)-2,)</definedName>
    <definedName name="Employee_benefits_payable_3_1">OFFSET(#REF!,,,COUNTA(#REF!)-2,)</definedName>
    <definedName name="enable">#N/A</definedName>
    <definedName name="ENC6A" localSheetId="37">#REF!</definedName>
    <definedName name="ENC6A" localSheetId="23">#REF!</definedName>
    <definedName name="ENC6A" localSheetId="6">#REF!</definedName>
    <definedName name="ENC6A" localSheetId="11">#REF!</definedName>
    <definedName name="ENC6A">#REF!</definedName>
    <definedName name="ENC6B" localSheetId="37">#REF!</definedName>
    <definedName name="ENC6B" localSheetId="23">#REF!</definedName>
    <definedName name="ENC6B" localSheetId="6">#REF!</definedName>
    <definedName name="ENC6B" localSheetId="11">#REF!</definedName>
    <definedName name="ENC6B">#REF!</definedName>
    <definedName name="ENC6C" localSheetId="37">#REF!</definedName>
    <definedName name="ENC6C" localSheetId="23">#REF!</definedName>
    <definedName name="ENC6C" localSheetId="6">#REF!</definedName>
    <definedName name="ENC6C" localSheetId="11">#REF!</definedName>
    <definedName name="ENC6C">#REF!</definedName>
    <definedName name="ENC6D" localSheetId="37">#REF!</definedName>
    <definedName name="ENC6D" localSheetId="23">#REF!</definedName>
    <definedName name="ENC6D" localSheetId="6">#REF!</definedName>
    <definedName name="ENC6D" localSheetId="11">#REF!</definedName>
    <definedName name="ENC6D">#REF!</definedName>
    <definedName name="ENC9A" localSheetId="37">#REF!</definedName>
    <definedName name="ENC9A" localSheetId="23">#REF!</definedName>
    <definedName name="ENC9A" localSheetId="6">#REF!</definedName>
    <definedName name="ENC9A" localSheetId="11">#REF!</definedName>
    <definedName name="ENC9A">#REF!</definedName>
    <definedName name="ENC9B" localSheetId="37">#REF!</definedName>
    <definedName name="ENC9B" localSheetId="23">#REF!</definedName>
    <definedName name="ENC9B" localSheetId="6">#REF!</definedName>
    <definedName name="ENC9B" localSheetId="11">#REF!</definedName>
    <definedName name="ENC9B">#REF!</definedName>
    <definedName name="ENC9C" localSheetId="37">#REF!</definedName>
    <definedName name="ENC9C" localSheetId="23">#REF!</definedName>
    <definedName name="ENC9C" localSheetId="6">#REF!</definedName>
    <definedName name="ENC9C" localSheetId="11">#REF!</definedName>
    <definedName name="ENC9C">#REF!</definedName>
    <definedName name="ENC9D" localSheetId="37">#REF!</definedName>
    <definedName name="ENC9D" localSheetId="23">#REF!</definedName>
    <definedName name="ENC9D" localSheetId="6">#REF!</definedName>
    <definedName name="ENC9D" localSheetId="11">#REF!</definedName>
    <definedName name="ENC9D">#REF!</definedName>
    <definedName name="ENC9E" localSheetId="37">#REF!</definedName>
    <definedName name="ENC9E" localSheetId="23">#REF!</definedName>
    <definedName name="ENC9E" localSheetId="6">#REF!</definedName>
    <definedName name="ENC9E" localSheetId="11">#REF!</definedName>
    <definedName name="ENC9E">#REF!</definedName>
    <definedName name="ENC9F" localSheetId="37">#REF!</definedName>
    <definedName name="ENC9F" localSheetId="23">#REF!</definedName>
    <definedName name="ENC9F" localSheetId="6">#REF!</definedName>
    <definedName name="ENC9F" localSheetId="11">#REF!</definedName>
    <definedName name="ENC9F">#REF!</definedName>
    <definedName name="end" localSheetId="37">#REF!</definedName>
    <definedName name="end" localSheetId="23">#REF!</definedName>
    <definedName name="end" localSheetId="6">#REF!</definedName>
    <definedName name="end" localSheetId="11">#REF!</definedName>
    <definedName name="end">#REF!</definedName>
    <definedName name="End_Bal" localSheetId="6">#REF!</definedName>
    <definedName name="End_Bal" localSheetId="11">#REF!</definedName>
    <definedName name="End_Bal">#REF!</definedName>
    <definedName name="end_day" localSheetId="6">#REF!</definedName>
    <definedName name="end_day" localSheetId="11">#REF!</definedName>
    <definedName name="end_day">#REF!</definedName>
    <definedName name="EndDate" localSheetId="37">#REF!</definedName>
    <definedName name="EndDate" localSheetId="23">#REF!</definedName>
    <definedName name="EndDate" localSheetId="6">#REF!</definedName>
    <definedName name="EndDate" localSheetId="11">#REF!</definedName>
    <definedName name="EndDate">#REF!</definedName>
    <definedName name="Enginsatz" localSheetId="37">#REF!</definedName>
    <definedName name="Enginsatz" localSheetId="23">#REF!</definedName>
    <definedName name="Enginsatz" localSheetId="6">#REF!</definedName>
    <definedName name="Enginsatz" localSheetId="11">#REF!</definedName>
    <definedName name="Enginsatz">#REF!</definedName>
    <definedName name="enigma" hidden="1">{#N/A,#N/A,FALSE,"P&amp;L Acc";#N/A,#N/A,FALSE,"P&amp;L Var";#N/A,#N/A,FALSE,"I-B Rep";#N/A,#N/A,FALSE,"BS";#N/A,#N/A,FALSE,"C'flw St";#N/A,#N/A,FALSE,"H-C Cons";#N/A,#N/A,FALSE,"FA Rep"}</definedName>
    <definedName name="enirotax" localSheetId="6">#REF!</definedName>
    <definedName name="enirotax" localSheetId="11">#REF!</definedName>
    <definedName name="enirotax">#REF!</definedName>
    <definedName name="eniroxrate" localSheetId="6">#REF!</definedName>
    <definedName name="eniroxrate" localSheetId="11">#REF!</definedName>
    <definedName name="eniroxrate">#REF!</definedName>
    <definedName name="eniroyearend" localSheetId="6">#REF!</definedName>
    <definedName name="eniroyearend" localSheetId="11">#REF!</definedName>
    <definedName name="eniroyearend">#REF!</definedName>
    <definedName name="ENOV" localSheetId="6">#REF!</definedName>
    <definedName name="ENOV" localSheetId="11">#REF!</definedName>
    <definedName name="ENOV">#REF!</definedName>
    <definedName name="ENT_netdebt" localSheetId="6">#REF!</definedName>
    <definedName name="ENT_netdebt" localSheetId="11">#REF!</definedName>
    <definedName name="ENT_netdebt">#REF!</definedName>
    <definedName name="ENT_share" localSheetId="6">#REF!</definedName>
    <definedName name="ENT_share" localSheetId="11">#REF!</definedName>
    <definedName name="ENT_share">#REF!</definedName>
    <definedName name="ENTEL" localSheetId="6">#REF!</definedName>
    <definedName name="ENTEL" localSheetId="11">#REF!</definedName>
    <definedName name="ENTEL">#REF!</definedName>
    <definedName name="entity" localSheetId="37">#REF!</definedName>
    <definedName name="entity" localSheetId="23">#REF!</definedName>
    <definedName name="entity" localSheetId="6">#REF!</definedName>
    <definedName name="entity" localSheetId="11">#REF!</definedName>
    <definedName name="entity">#REF!</definedName>
    <definedName name="ENTITY1" localSheetId="6">#REF!</definedName>
    <definedName name="ENTITY1" localSheetId="11">#REF!</definedName>
    <definedName name="ENTITY1">#REF!</definedName>
    <definedName name="entry" localSheetId="6">#REF!</definedName>
    <definedName name="entry" localSheetId="11">#REF!</definedName>
    <definedName name="entry">#REF!</definedName>
    <definedName name="Entry1" localSheetId="6">#REF!</definedName>
    <definedName name="Entry1" localSheetId="11">#REF!</definedName>
    <definedName name="Entry1">#REF!</definedName>
    <definedName name="Entry2" localSheetId="6">#REF!</definedName>
    <definedName name="Entry2" localSheetId="11">#REF!</definedName>
    <definedName name="Entry2">#REF!</definedName>
    <definedName name="Entry3" localSheetId="6">#REF!</definedName>
    <definedName name="Entry3" localSheetId="11">#REF!</definedName>
    <definedName name="Entry3">#REF!</definedName>
    <definedName name="Entry4" localSheetId="6">#REF!</definedName>
    <definedName name="Entry4" localSheetId="11">#REF!</definedName>
    <definedName name="Entry4">#REF!</definedName>
    <definedName name="EntryMultiple" localSheetId="6">#REF!</definedName>
    <definedName name="EntryMultiple" localSheetId="11">#REF!</definedName>
    <definedName name="EntryMultiple">#REF!</definedName>
    <definedName name="entsperrt" localSheetId="37">#REF!,#REF!,#REF!,#REF!,#REF!,#REF!,#REF!,#REF!,#REF!,#REF!</definedName>
    <definedName name="entsperrt" localSheetId="23">#REF!,#REF!,#REF!,#REF!,#REF!,#REF!,#REF!,#REF!,#REF!,#REF!</definedName>
    <definedName name="entsperrt" localSheetId="6">#REF!,#REF!,#REF!,#REF!,#REF!,#REF!,#REF!,#REF!,#REF!,#REF!</definedName>
    <definedName name="entsperrt" localSheetId="11">#REF!,#REF!,#REF!,#REF!,#REF!,#REF!,#REF!,#REF!,#REF!,#REF!</definedName>
    <definedName name="entsperrt">#REF!,#REF!,#REF!,#REF!,#REF!,#REF!,#REF!,#REF!,#REF!,#REF!</definedName>
    <definedName name="eo0t" hidden="1">{#N/A,#N/A,FALSE,"TB";#N/A,#N/A,FALSE,"DR";#N/A,#N/A,FALSE,"AR";#N/A,#N/A,FALSE,"PL";#N/A,#N/A,FALSE,"BS";#N/A,#N/A,FALSE,"NOTES";#N/A,#N/A,FALSE,"NOTES (2)";#N/A,#N/A,FALSE,"NOTES (3)";#N/A,#N/A,FALSE,"DPL";#N/A,#N/A,FALSE,"TAXC.INDEX";#N/A,#N/A,FALSE,"Schedule I";#N/A,#N/A,FALSE,"Adjustments"}</definedName>
    <definedName name="EOCT" localSheetId="6">#REF!</definedName>
    <definedName name="EOCT" localSheetId="11">#REF!</definedName>
    <definedName name="EOCT">#REF!</definedName>
    <definedName name="eofjae" hidden="1">{#N/A,#N/A,TRUE,"COVER";#N/A,#N/A,TRUE,"DIR";#N/A,#N/A,TRUE,"AUDIT"}</definedName>
    <definedName name="eoflsru" hidden="1">{"QTD",#N/A,FALSE,"SUM"}</definedName>
    <definedName name="EOGH" hidden="1">{#N/A,#N/A,FALSE,"단축1";#N/A,#N/A,FALSE,"단축2";#N/A,#N/A,FALSE,"단축3";#N/A,#N/A,FALSE,"장축";#N/A,#N/A,FALSE,"4WD"}</definedName>
    <definedName name="EOH" localSheetId="37">#REF!</definedName>
    <definedName name="EOH" localSheetId="23">#REF!</definedName>
    <definedName name="EOH" localSheetId="6">#REF!</definedName>
    <definedName name="EOH" localSheetId="11">#REF!</definedName>
    <definedName name="EOH">#REF!</definedName>
    <definedName name="eoil" hidden="1">{"detail",#N/A,FALSE,"mfg";"summary",#N/A,FALSE,"mfg"}</definedName>
    <definedName name="eojhrbg" hidden="1">{"page1",#N/A,FALSE,"Model";"page2",#N/A,FALSE,"Model";"page3",#N/A,FALSE,"Model";"page4",#N/A,FALSE,"Model";"page5",#N/A,FALSE,"Model";"page6",#N/A,FALSE,"Model";"page7",#N/A,FALSE,"Model";"page8",#N/A,FALSE,"Model";"page9",#N/A,FALSE,"Model";"page10",#N/A,FALSE,"Model";"page11",#N/A,FALSE,"Model";"page12",#N/A,FALSE,"Model";"page13",#N/A,FALSE,"Model"}</definedName>
    <definedName name="EON0" localSheetId="37">#REF!</definedName>
    <definedName name="EON0" localSheetId="23">#REF!</definedName>
    <definedName name="EON0" localSheetId="6">#REF!</definedName>
    <definedName name="EON0" localSheetId="11">#REF!</definedName>
    <definedName name="EON0">#REF!</definedName>
    <definedName name="eOriginal_Cost" localSheetId="37">#REF!</definedName>
    <definedName name="eOriginal_Cost" localSheetId="23">#REF!</definedName>
    <definedName name="eOriginal_Cost" localSheetId="6">#REF!</definedName>
    <definedName name="eOriginal_Cost" localSheetId="11">#REF!</definedName>
    <definedName name="eOriginal_Cost">#REF!</definedName>
    <definedName name="eotl" hidden="1">{#N/A,#N/A,FALSE,"DIR-REP";#N/A,#N/A,FALSE,"AUD-REPORT";#N/A,#N/A,FALSE,"P7L&amp;BS";#N/A,#N/A,FALSE,"NOTES";#N/A,#N/A,FALSE,"FA";#N/A,#N/A,FALSE,"NOTES (2)";#N/A,#N/A,FALSE,"Schedule  IV";#N/A,#N/A,FALSE,"Schedule V"}</definedName>
    <definedName name="eotlajt" hidden="1">{#N/A,#N/A,TRUE,"COVER";#N/A,#N/A,TRUE,"DIR";#N/A,#N/A,TRUE,"AUDIT"}</definedName>
    <definedName name="eotlse" hidden="1">{#N/A,#N/A,FALSE,"TB";#N/A,#N/A,FALSE,"DR";#N/A,#N/A,FALSE,"AR";#N/A,#N/A,FALSE,"BS";#N/A,#N/A,FALSE,"PL";#N/A,#N/A,FALSE,"NOTES";#N/A,#N/A,FALSE,"NOTES (2)";#N/A,#N/A,FALSE,"NOTES (3)";#N/A,#N/A,FALSE,"DPL";#N/A,#N/A,FALSE,"DPL"}</definedName>
    <definedName name="eots" hidden="1">{#N/A,#N/A,FALSE,"DIR-REP";#N/A,#N/A,FALSE,"AUD-REPORT";#N/A,#N/A,FALSE,"P7L&amp;BS";#N/A,#N/A,FALSE,"NOTES";#N/A,#N/A,FALSE,"FA";#N/A,#N/A,FALSE,"NOTES (2)";#N/A,#N/A,FALSE,"Schedule  IV";#N/A,#N/A,FALSE,"Schedule V"}</definedName>
    <definedName name="eouhg" hidden="1">{"page1",#N/A,FALSE,"Model";"page2",#N/A,FALSE,"Model";"page3",#N/A,FALSE,"Model";"page4",#N/A,FALSE,"Model";"page5",#N/A,FALSE,"Model";"page6",#N/A,FALSE,"Model";"page7",#N/A,FALSE,"Model";"page8",#N/A,FALSE,"Model";"page9",#N/A,FALSE,"Model";"page10",#N/A,FALSE,"Model";"page11",#N/A,FALSE,"Model";"page12",#N/A,FALSE,"Model";"page13",#N/A,FALSE,"Model"}</definedName>
    <definedName name="EP_TREE" localSheetId="6">#REF!</definedName>
    <definedName name="EP_TREE" localSheetId="11">#REF!</definedName>
    <definedName name="EP_TREE">#REF!</definedName>
    <definedName name="EP94_96" localSheetId="6">#REF!</definedName>
    <definedName name="EP94_96" localSheetId="11">#REF!</definedName>
    <definedName name="EP94_96">#REF!</definedName>
    <definedName name="EP95_96" localSheetId="6">#REF!</definedName>
    <definedName name="EP95_96" localSheetId="11">#REF!</definedName>
    <definedName name="EP95_96">#REF!</definedName>
    <definedName name="epina" hidden="1">{"Folie 3",#N/A,FALSE,"Jahresumsätze";"Folie 4",#N/A,FALSE,"Jahresumsätze";"Folie 5",#N/A,FALSE,"Jahresumsätze";"Folie 6",#N/A,FALSE,"Jahresumsätze";"Folie 7",#N/A,FALSE,"Jahresumsätze";"Folie 8",#N/A,FALSE,"Jahresumsätze"}</definedName>
    <definedName name="epinal" hidden="1">{"Folie 3",#N/A,FALSE,"Jahresumsätze";"Folie 4",#N/A,FALSE,"Jahresumsätze";"Folie 5",#N/A,FALSE,"Jahresumsätze";"Folie 6",#N/A,FALSE,"Jahresumsätze";"Folie 7",#N/A,FALSE,"Jahresumsätze";"Folie 8",#N/A,FALSE,"Jahresumsätze"}</definedName>
    <definedName name="EPROFIT97" localSheetId="6">#REF!</definedName>
    <definedName name="EPROFIT97" localSheetId="11">#REF!</definedName>
    <definedName name="EPROFIT97">#REF!</definedName>
    <definedName name="EPROFIT98" localSheetId="6">#REF!</definedName>
    <definedName name="EPROFIT98" localSheetId="11">#REF!</definedName>
    <definedName name="EPROFIT98">#REF!</definedName>
    <definedName name="eps" localSheetId="6">#REF!</definedName>
    <definedName name="eps" localSheetId="11">#REF!</definedName>
    <definedName name="eps">#REF!</definedName>
    <definedName name="eps_fiscal_yr_change_comment" localSheetId="6">#REF!</definedName>
    <definedName name="eps_fiscal_yr_change_comment" localSheetId="11">#REF!</definedName>
    <definedName name="eps_fiscal_yr_change_comment">#REF!</definedName>
    <definedName name="EPSC1997" localSheetId="6">#REF!</definedName>
    <definedName name="EPSC1997" localSheetId="11">#REF!</definedName>
    <definedName name="EPSC1997">#REF!</definedName>
    <definedName name="EPSC1998Est" localSheetId="6">#REF!</definedName>
    <definedName name="EPSC1998Est" localSheetId="11">#REF!</definedName>
    <definedName name="EPSC1998Est">#REF!</definedName>
    <definedName name="EPSC1999Est" localSheetId="6">#REF!</definedName>
    <definedName name="EPSC1999Est" localSheetId="11">#REF!</definedName>
    <definedName name="EPSC1999Est">#REF!</definedName>
    <definedName name="EPSC2000Est" localSheetId="6">#REF!</definedName>
    <definedName name="EPSC2000Est" localSheetId="11">#REF!</definedName>
    <definedName name="EPSC2000Est">#REF!</definedName>
    <definedName name="epscheck1" localSheetId="6">#REF!</definedName>
    <definedName name="epscheck1" localSheetId="11">#REF!</definedName>
    <definedName name="epscheck1">#REF!</definedName>
    <definedName name="Epsilon" localSheetId="6">#REF!</definedName>
    <definedName name="Epsilon" localSheetId="11">#REF!</definedName>
    <definedName name="Epsilon">#REF!</definedName>
    <definedName name="epspooling" localSheetId="6">#REF!</definedName>
    <definedName name="epspooling" localSheetId="11">#REF!</definedName>
    <definedName name="epspooling">#REF!</definedName>
    <definedName name="epspurchase" localSheetId="6">#REF!</definedName>
    <definedName name="epspurchase" localSheetId="11">#REF!</definedName>
    <definedName name="epspurchase">#REF!</definedName>
    <definedName name="epwouhg" hidden="1">{"page1",#N/A,FALSE,"Model";"page2",#N/A,FALSE,"Model";"page3",#N/A,FALSE,"Model";"page4",#N/A,FALSE,"Model";"page5",#N/A,FALSE,"Model";"page6",#N/A,FALSE,"Model";"page7",#N/A,FALSE,"Model";"page8",#N/A,FALSE,"Model";"page9",#N/A,FALSE,"Model";"page10",#N/A,FALSE,"Model";"page11",#N/A,FALSE,"Model";"page12",#N/A,FALSE,"Model";"page13",#N/A,FALSE,"Model"}</definedName>
    <definedName name="EPYS" localSheetId="6">#REF!</definedName>
    <definedName name="EPYS" localSheetId="11">#REF!</definedName>
    <definedName name="EPYS">#REF!</definedName>
    <definedName name="eq_assets" localSheetId="6">#REF!</definedName>
    <definedName name="eq_assets" localSheetId="11">#REF!</definedName>
    <definedName name="eq_assets">#REF!</definedName>
    <definedName name="eq2r4" hidden="1">{#N/A,#N/A,FALSE,"COVER";#N/A,#N/A,FALSE,"0";#N/A,#N/A,FALSE,"1";#N/A,#N/A,FALSE,"2";#N/A,#N/A,FALSE,"3";#N/A,#N/A,FALSE,"4";#N/A,#N/A,FALSE,"5";#N/A,#N/A,FALSE,"6";#N/A,#N/A,FALSE,"7";#N/A,#N/A,FALSE,"8";#N/A,#N/A,FALSE,"9";#N/A,#N/A,FALSE,"10";#N/A,#N/A,FALSE,"11"}</definedName>
    <definedName name="eqbgroieqg" hidden="1">{"page1",#N/A,FALSE,"Model";"page2",#N/A,FALSE,"Model";"page3",#N/A,FALSE,"Model";"page4",#N/A,FALSE,"Model";"page5",#N/A,FALSE,"Model";"page6",#N/A,FALSE,"Model";"page7",#N/A,FALSE,"Model";"page8",#N/A,FALSE,"Model";"page9",#N/A,FALSE,"Model";"page10",#N/A,FALSE,"Model";"page11",#N/A,FALSE,"Model";"page12",#N/A,FALSE,"Model";"page13",#N/A,FALSE,"Model"}</definedName>
    <definedName name="eqipug" hidden="1">{"page1",#N/A,FALSE,"Model";"page2",#N/A,FALSE,"Model";"page3",#N/A,FALSE,"Model";"page4",#N/A,FALSE,"Model";"page5",#N/A,FALSE,"Model";"page6",#N/A,FALSE,"Model";"page7",#N/A,FALSE,"Model";"page8",#N/A,FALSE,"Model";"page9",#N/A,FALSE,"Model";"page10",#N/A,FALSE,"Model";"page11",#N/A,FALSE,"Model";"page12",#N/A,FALSE,"Model";"page13",#N/A,FALSE,"Model"}</definedName>
    <definedName name="eqissue" localSheetId="6">#REF!</definedName>
    <definedName name="eqissue" localSheetId="11">#REF!</definedName>
    <definedName name="eqissue">#REF!</definedName>
    <definedName name="eqouibg" hidden="1">{"page1",#N/A,FALSE,"Model";"page2",#N/A,FALSE,"Model";"page3",#N/A,FALSE,"Model";"page4",#N/A,FALSE,"Model";"page5",#N/A,FALSE,"Model";"page6",#N/A,FALSE,"Model";"page7",#N/A,FALSE,"Model";"page8",#N/A,FALSE,"Model";"page9",#N/A,FALSE,"Model";"page10",#N/A,FALSE,"Model";"page11",#N/A,FALSE,"Model";"page12",#N/A,FALSE,"Model";"page13",#N/A,FALSE,"Model"}</definedName>
    <definedName name="eqrng" hidden="1">{"page1",#N/A,FALSE,"Model";"page2",#N/A,FALSE,"Model";"page3",#N/A,FALSE,"Model";"page4",#N/A,FALSE,"Model";"page5",#N/A,FALSE,"Model";"page6",#N/A,FALSE,"Model";"page7",#N/A,FALSE,"Model";"page8",#N/A,FALSE,"Model";"page9",#N/A,FALSE,"Model";"page10",#N/A,FALSE,"Model";"page11",#N/A,FALSE,"Model";"page12",#N/A,FALSE,"Model";"page13",#N/A,FALSE,"Model"}</definedName>
    <definedName name="equity" hidden="1">{#N/A,#N/A,FALSE,"late version";#N/A,#N/A,FALSE,"Sheet3"}</definedName>
    <definedName name="erbgebr" hidden="1">{"page1",#N/A,FALSE,"Model";"page2",#N/A,FALSE,"Model";"page3",#N/A,FALSE,"Model";"page4",#N/A,FALSE,"Model";"page5",#N/A,FALSE,"Model";"page6",#N/A,FALSE,"Model";"page7",#N/A,FALSE,"Model";"page8",#N/A,FALSE,"Model";"page9",#N/A,FALSE,"Model";"page10",#N/A,FALSE,"Model";"page11",#N/A,FALSE,"Model";"page12",#N/A,FALSE,"Model";"page13",#N/A,FALSE,"Model"}</definedName>
    <definedName name="erd" hidden="1">{#N/A,#N/A,FALSE,"Pharm";#N/A,#N/A,FALSE,"WWCM"}</definedName>
    <definedName name="ere" localSheetId="37" hidden="1">#REF!</definedName>
    <definedName name="ere" localSheetId="23" hidden="1">#REF!</definedName>
    <definedName name="ere" localSheetId="6" hidden="1">#REF!</definedName>
    <definedName name="ere" localSheetId="11" hidden="1">#REF!</definedName>
    <definedName name="ere" hidden="1">#REF!</definedName>
    <definedName name="erer"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rere" localSheetId="6" hidden="1">#REF!</definedName>
    <definedName name="erere" localSheetId="11" hidden="1">#REF!</definedName>
    <definedName name="erere" hidden="1">#REF!</definedName>
    <definedName name="Erev" hidden="1">{#N/A,#N/A,FALSE,"CONTENTS";#N/A,#N/A,FALSE,"DR";#N/A,#N/A,FALSE,"PL";#N/A,#N/A,FALSE,"BS";#N/A,#N/A,FALSE,"Cash Flow";#N/A,#N/A,FALSE,"NOTES";#N/A,#N/A,FALSE,"NOTES (FA)";#N/A,#N/A,FALSE,"Notes(3)";#N/A,#N/A,FALSE,"NOTES (4)";#N/A,#N/A,FALSE,"DP&amp;L";#N/A,#N/A,FALSE,"EXPENSES";#N/A,#N/A,FALSE,"EXPENSES-1"}</definedName>
    <definedName name="erewrf" hidden="1">{#N/A,#N/A,FALSE,"Kapa-Grafik gesamt";#N/A,#N/A,FALSE,"Kapa-Grafik DRS";#N/A,#N/A,FALSE,"Kapa-Grafik CSE"}</definedName>
    <definedName name="erf" hidden="1">{"QTR_ACT",#N/A,FALSE,"PROP_PBIT_DEV_Q3";"QTR_BUD",#N/A,FALSE,"PROP_PBIT_DEV_Q3";"YTD_BUD",#N/A,FALSE,"PROP_PBIT_DEV_Q3";"YTD_ACT",#N/A,FALSE,"PROP_PBIT_DEV_Q3";"FY95 SNAP3",#N/A,FALSE,"PROP_PBIT_DEV_Q3";"FY95_BUD",#N/A,FALSE,"PROP_PBIT_DEV_Q3";"FY96_BUD",#N/A,FALSE,"PROP_PBIT_DEV_Q3"}</definedName>
    <definedName name="erfdsf" hidden="1">{#N/A,#N/A,FALSE,"现金"}</definedName>
    <definedName name="erfgfg" localSheetId="37" hidden="1">#REF!</definedName>
    <definedName name="erfgfg" localSheetId="23" hidden="1">#REF!</definedName>
    <definedName name="erfgfg" localSheetId="6" hidden="1">#REF!</definedName>
    <definedName name="erfgfg" localSheetId="11" hidden="1">#REF!</definedName>
    <definedName name="erfgfg" hidden="1">#REF!</definedName>
    <definedName name="erg" hidden="1">{"summary",#N/A,FALSE,"2000 vs 1999";"detail",#N/A,FALSE,"2000 vs 1999"}</definedName>
    <definedName name="ergebnis"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ergegdb"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Analysis";#N/A,#N/A,FALSE,"Dpc Tango";#N/A,#N/A,FALSE,"Startac Analog";#N/A,#N/A,FALSE,"Mercury CDMA";#N/A,#N/A,FALSE,"Startac CDMA";#N/A,#N/A,FALSE,"Startac TDMA";#N/A,#N/A,FALSE,"Modulus TDMA";#N/A,#N/A,FALSE,"PCS Credit"}</definedName>
    <definedName name="ergerg" hidden="1">{"summary",#N/A,FALSE,"2000 vs 1999";"detail",#N/A,FALSE,"2000 vs 1999"}</definedName>
    <definedName name="ERGJ_E410000" localSheetId="6">#REF!</definedName>
    <definedName name="ERGJ_E410000" localSheetId="11">#REF!</definedName>
    <definedName name="ERGJ_E410000">#REF!</definedName>
    <definedName name="ERGJ_E412000" localSheetId="6">#REF!</definedName>
    <definedName name="ERGJ_E412000" localSheetId="11">#REF!</definedName>
    <definedName name="ERGJ_E412000">#REF!</definedName>
    <definedName name="ERGJ_E413000" localSheetId="6">#REF!</definedName>
    <definedName name="ERGJ_E413000" localSheetId="11">#REF!</definedName>
    <definedName name="ERGJ_E413000">#REF!</definedName>
    <definedName name="ERGJ_E415000" localSheetId="6">#REF!</definedName>
    <definedName name="ERGJ_E415000" localSheetId="11">#REF!</definedName>
    <definedName name="ERGJ_E415000">#REF!</definedName>
    <definedName name="ERGJ_E415100" localSheetId="6">#REF!</definedName>
    <definedName name="ERGJ_E415100" localSheetId="11">#REF!</definedName>
    <definedName name="ERGJ_E415100">#REF!</definedName>
    <definedName name="ERGJ_E415200" localSheetId="6">#REF!</definedName>
    <definedName name="ERGJ_E415200" localSheetId="11">#REF!</definedName>
    <definedName name="ERGJ_E415200">#REF!</definedName>
    <definedName name="ERGJ_E415300" localSheetId="6">#REF!</definedName>
    <definedName name="ERGJ_E415300" localSheetId="11">#REF!</definedName>
    <definedName name="ERGJ_E415300">#REF!</definedName>
    <definedName name="ERGJ_E440000" localSheetId="6">#REF!</definedName>
    <definedName name="ERGJ_E440000" localSheetId="11">#REF!</definedName>
    <definedName name="ERGJ_E440000">#REF!</definedName>
    <definedName name="ERGJ_E500000" localSheetId="6">#REF!</definedName>
    <definedName name="ERGJ_E500000" localSheetId="11">#REF!</definedName>
    <definedName name="ERGJ_E500000">#REF!</definedName>
    <definedName name="ERGJ_E500001" localSheetId="6">#REF!</definedName>
    <definedName name="ERGJ_E500001" localSheetId="11">#REF!</definedName>
    <definedName name="ERGJ_E500001">#REF!</definedName>
    <definedName name="ERGJ_E500100" localSheetId="6">#REF!</definedName>
    <definedName name="ERGJ_E500100" localSheetId="11">#REF!</definedName>
    <definedName name="ERGJ_E500100">#REF!</definedName>
    <definedName name="ERGJ_E500200" localSheetId="6">#REF!</definedName>
    <definedName name="ERGJ_E500200" localSheetId="11">#REF!</definedName>
    <definedName name="ERGJ_E500200">#REF!</definedName>
    <definedName name="ERGJ_E501400" localSheetId="6">#REF!</definedName>
    <definedName name="ERGJ_E501400" localSheetId="11">#REF!</definedName>
    <definedName name="ERGJ_E501400">#REF!</definedName>
    <definedName name="ERGJ_E502000" localSheetId="6">#REF!</definedName>
    <definedName name="ERGJ_E502000" localSheetId="11">#REF!</definedName>
    <definedName name="ERGJ_E502000">#REF!</definedName>
    <definedName name="ERGJ_E502100" localSheetId="6">#REF!</definedName>
    <definedName name="ERGJ_E502100" localSheetId="11">#REF!</definedName>
    <definedName name="ERGJ_E502100">#REF!</definedName>
    <definedName name="ERGJ_E502200" localSheetId="6">#REF!</definedName>
    <definedName name="ERGJ_E502200" localSheetId="11">#REF!</definedName>
    <definedName name="ERGJ_E502200">#REF!</definedName>
    <definedName name="ERGJ_E502300" localSheetId="6">#REF!</definedName>
    <definedName name="ERGJ_E502300" localSheetId="11">#REF!</definedName>
    <definedName name="ERGJ_E502300">#REF!</definedName>
    <definedName name="ERGJ_E502400" localSheetId="6">#REF!</definedName>
    <definedName name="ERGJ_E502400" localSheetId="11">#REF!</definedName>
    <definedName name="ERGJ_E502400">#REF!</definedName>
    <definedName name="ERGJ_E503000" localSheetId="6">#REF!</definedName>
    <definedName name="ERGJ_E503000" localSheetId="11">#REF!</definedName>
    <definedName name="ERGJ_E503000">#REF!</definedName>
    <definedName name="ERGJ_E506000" localSheetId="6">#REF!</definedName>
    <definedName name="ERGJ_E506000" localSheetId="11">#REF!</definedName>
    <definedName name="ERGJ_E506000">#REF!</definedName>
    <definedName name="ERGJ_E510000" localSheetId="6">#REF!</definedName>
    <definedName name="ERGJ_E510000" localSheetId="11">#REF!</definedName>
    <definedName name="ERGJ_E510000">#REF!</definedName>
    <definedName name="ERGJ_E511000" localSheetId="6">#REF!</definedName>
    <definedName name="ERGJ_E511000" localSheetId="11">#REF!</definedName>
    <definedName name="ERGJ_E511000">#REF!</definedName>
    <definedName name="ERGJ_E511110" localSheetId="6">#REF!</definedName>
    <definedName name="ERGJ_E511110" localSheetId="11">#REF!</definedName>
    <definedName name="ERGJ_E511110">#REF!</definedName>
    <definedName name="ERGJ_E511700" localSheetId="6">#REF!</definedName>
    <definedName name="ERGJ_E511700" localSheetId="11">#REF!</definedName>
    <definedName name="ERGJ_E511700">#REF!</definedName>
    <definedName name="ERGJ_E511800" localSheetId="6">#REF!</definedName>
    <definedName name="ERGJ_E511800" localSheetId="11">#REF!</definedName>
    <definedName name="ERGJ_E511800">#REF!</definedName>
    <definedName name="ERGJ_E511900" localSheetId="6">#REF!</definedName>
    <definedName name="ERGJ_E511900" localSheetId="11">#REF!</definedName>
    <definedName name="ERGJ_E511900">#REF!</definedName>
    <definedName name="ERGJ_E513500" localSheetId="6">#REF!</definedName>
    <definedName name="ERGJ_E513500" localSheetId="11">#REF!</definedName>
    <definedName name="ERGJ_E513500">#REF!</definedName>
    <definedName name="ERGJ_E521100" localSheetId="6">#REF!</definedName>
    <definedName name="ERGJ_E521100" localSheetId="11">#REF!</definedName>
    <definedName name="ERGJ_E521100">#REF!</definedName>
    <definedName name="ERGJ_E540000" localSheetId="6">#REF!</definedName>
    <definedName name="ERGJ_E540000" localSheetId="11">#REF!</definedName>
    <definedName name="ERGJ_E540000">#REF!</definedName>
    <definedName name="ERGJ_E546050" localSheetId="6">#REF!</definedName>
    <definedName name="ERGJ_E546050" localSheetId="11">#REF!</definedName>
    <definedName name="ERGJ_E546050">#REF!</definedName>
    <definedName name="ERGJ_E550000" localSheetId="6">#REF!</definedName>
    <definedName name="ERGJ_E550000" localSheetId="11">#REF!</definedName>
    <definedName name="ERGJ_E550000">#REF!</definedName>
    <definedName name="ERGJ_E550200" localSheetId="6">#REF!</definedName>
    <definedName name="ERGJ_E550200" localSheetId="11">#REF!</definedName>
    <definedName name="ERGJ_E550200">#REF!</definedName>
    <definedName name="ERGJ_E551100" localSheetId="6">#REF!</definedName>
    <definedName name="ERGJ_E551100" localSheetId="11">#REF!</definedName>
    <definedName name="ERGJ_E551100">#REF!</definedName>
    <definedName name="ERGJ_E551200" localSheetId="6">#REF!</definedName>
    <definedName name="ERGJ_E551200" localSheetId="11">#REF!</definedName>
    <definedName name="ERGJ_E551200">#REF!</definedName>
    <definedName name="ERGJ_E553000" localSheetId="6">#REF!</definedName>
    <definedName name="ERGJ_E553000" localSheetId="11">#REF!</definedName>
    <definedName name="ERGJ_E553000">#REF!</definedName>
    <definedName name="ERGJ_E560000" localSheetId="6">#REF!</definedName>
    <definedName name="ERGJ_E560000" localSheetId="11">#REF!</definedName>
    <definedName name="ERGJ_E560000">#REF!</definedName>
    <definedName name="ERGJ_E570000" localSheetId="6">#REF!</definedName>
    <definedName name="ERGJ_E570000" localSheetId="11">#REF!</definedName>
    <definedName name="ERGJ_E570000">#REF!</definedName>
    <definedName name="ERGJ_E601100" localSheetId="6">#REF!</definedName>
    <definedName name="ERGJ_E601100" localSheetId="11">#REF!</definedName>
    <definedName name="ERGJ_E601100">#REF!</definedName>
    <definedName name="ERGJ_E601200" localSheetId="6">#REF!</definedName>
    <definedName name="ERGJ_E601200" localSheetId="11">#REF!</definedName>
    <definedName name="ERGJ_E601200">#REF!</definedName>
    <definedName name="ERGJ_E660000" localSheetId="6">#REF!</definedName>
    <definedName name="ERGJ_E660000" localSheetId="11">#REF!</definedName>
    <definedName name="ERGJ_E660000">#REF!</definedName>
    <definedName name="ERGJ_E701500" localSheetId="6">#REF!</definedName>
    <definedName name="ERGJ_E701500" localSheetId="11">#REF!</definedName>
    <definedName name="ERGJ_E701500">#REF!</definedName>
    <definedName name="ERGJ_E750000" localSheetId="6">#REF!</definedName>
    <definedName name="ERGJ_E750000" localSheetId="11">#REF!</definedName>
    <definedName name="ERGJ_E750000">#REF!</definedName>
    <definedName name="ERGJ_E755000" localSheetId="6">#REF!</definedName>
    <definedName name="ERGJ_E755000" localSheetId="11">#REF!</definedName>
    <definedName name="ERGJ_E755000">#REF!</definedName>
    <definedName name="ERGJ_E900000" localSheetId="6">#REF!</definedName>
    <definedName name="ERGJ_E900000" localSheetId="11">#REF!</definedName>
    <definedName name="ERGJ_E900000">#REF!</definedName>
    <definedName name="ERGJ_E901000" localSheetId="6">#REF!</definedName>
    <definedName name="ERGJ_E901000" localSheetId="11">#REF!</definedName>
    <definedName name="ERGJ_E901000">#REF!</definedName>
    <definedName name="ERGM_E415100" localSheetId="6">#REF!</definedName>
    <definedName name="ERGM_E415100" localSheetId="11">#REF!</definedName>
    <definedName name="ERGM_E415100">#REF!</definedName>
    <definedName name="ERGM_E415200" localSheetId="6">#REF!</definedName>
    <definedName name="ERGM_E415200" localSheetId="11">#REF!</definedName>
    <definedName name="ERGM_E415200">#REF!</definedName>
    <definedName name="ERGM_E500000" localSheetId="6">#REF!</definedName>
    <definedName name="ERGM_E500000" localSheetId="11">#REF!</definedName>
    <definedName name="ERGM_E500000">#REF!</definedName>
    <definedName name="ERGM_E500100" localSheetId="6">#REF!</definedName>
    <definedName name="ERGM_E500100" localSheetId="11">#REF!</definedName>
    <definedName name="ERGM_E500100">#REF!</definedName>
    <definedName name="ERGM_E510000" localSheetId="6">#REF!</definedName>
    <definedName name="ERGM_E510000" localSheetId="11">#REF!</definedName>
    <definedName name="ERGM_E510000">#REF!</definedName>
    <definedName name="ERI_1">#N/A</definedName>
    <definedName name="ERI_2">#N/A</definedName>
    <definedName name="ERI_ALL">#N/A</definedName>
    <definedName name="ERI_CAL">#N/A</definedName>
    <definedName name="ERI_COM">#N/A</definedName>
    <definedName name="ERI_JUMP">#N/A</definedName>
    <definedName name="ERI_RATE">#N/A</definedName>
    <definedName name="ERI_TOT">#N/A</definedName>
    <definedName name="Eric_EPS97" localSheetId="6">#REF!</definedName>
    <definedName name="Eric_EPS97" localSheetId="11">#REF!</definedName>
    <definedName name="Eric_EPS97">#REF!</definedName>
    <definedName name="Eric_EPS98" localSheetId="6">#REF!</definedName>
    <definedName name="Eric_EPS98" localSheetId="11">#REF!</definedName>
    <definedName name="Eric_EPS98">#REF!</definedName>
    <definedName name="Eric_EPS99" localSheetId="6">#REF!</definedName>
    <definedName name="Eric_EPS99" localSheetId="11">#REF!</definedName>
    <definedName name="Eric_EPS99">#REF!</definedName>
    <definedName name="Eric_EVEBITDA97" localSheetId="6">#REF!</definedName>
    <definedName name="Eric_EVEBITDA97" localSheetId="11">#REF!</definedName>
    <definedName name="Eric_EVEBITDA97">#REF!</definedName>
    <definedName name="Eric_EVEBITDA98" localSheetId="6">#REF!</definedName>
    <definedName name="Eric_EVEBITDA98" localSheetId="11">#REF!</definedName>
    <definedName name="Eric_EVEBITDA98">#REF!</definedName>
    <definedName name="Ericrec" localSheetId="6">#REF!</definedName>
    <definedName name="Ericrec" localSheetId="11">#REF!</definedName>
    <definedName name="Ericrec">#REF!</definedName>
    <definedName name="erljg" hidden="1">{"page1",#N/A,FALSE,"Model";"page2",#N/A,FALSE,"Model";"page3",#N/A,FALSE,"Model";"page4",#N/A,FALSE,"Model";"page5",#N/A,FALSE,"Model";"page6",#N/A,FALSE,"Model";"page7",#N/A,FALSE,"Model";"page8",#N/A,FALSE,"Model";"page9",#N/A,FALSE,"Model";"page10",#N/A,FALSE,"Model";"page11",#N/A,FALSE,"Model";"page12",#N/A,FALSE,"Model";"page13",#N/A,FALSE,"Model"}</definedName>
    <definedName name="ERP" localSheetId="6">#REF!</definedName>
    <definedName name="ERP" localSheetId="11">#REF!</definedName>
    <definedName name="ERP">#REF!</definedName>
    <definedName name="err.g." hidden="1">{#N/A,#N/A,FALSE,"KA CH  (2)"}</definedName>
    <definedName name="Err_Box_AddSamp" localSheetId="6">#REF!</definedName>
    <definedName name="Err_Box_AddSamp" localSheetId="11">#REF!</definedName>
    <definedName name="Err_Box_AddSamp">#REF!</definedName>
    <definedName name="Err_Box_Rej" localSheetId="6">#REF!</definedName>
    <definedName name="Err_Box_Rej" localSheetId="11">#REF!</definedName>
    <definedName name="Err_Box_Rej">#REF!</definedName>
    <definedName name="Err_CellComments" localSheetId="6">#REF!</definedName>
    <definedName name="Err_CellComments" localSheetId="11">#REF!</definedName>
    <definedName name="Err_CellComments">#REF!</definedName>
    <definedName name="Err_SampErr" localSheetId="6">#REF!</definedName>
    <definedName name="Err_SampErr" localSheetId="11">#REF!</definedName>
    <definedName name="Err_SampErr">#REF!</definedName>
    <definedName name="ErrChk" localSheetId="6">#REF!</definedName>
    <definedName name="ErrChk" localSheetId="11">#REF!</definedName>
    <definedName name="ErrChk">#REF!</definedName>
    <definedName name="ERRE" hidden="1">{#N/A,#N/A,FALSE,"단축1";#N/A,#N/A,FALSE,"단축2";#N/A,#N/A,FALSE,"단축3";#N/A,#N/A,FALSE,"장축";#N/A,#N/A,FALSE,"4WD"}</definedName>
    <definedName name="errerere">#N/A</definedName>
    <definedName name="errhgf" hidden="1">{#N/A,#N/A,FALSE,"WSPW Bedarf";#N/A,#N/A,FALSE,"production_plan";#N/A,#N/A,FALSE,"possible turn over"}</definedName>
    <definedName name="ErrMsg">"NA"</definedName>
    <definedName name="Error_Time_Report__Not_Submitted_" localSheetId="6">#REF!</definedName>
    <definedName name="Error_Time_Report__Not_Submitted_" localSheetId="11">#REF!</definedName>
    <definedName name="Error_Time_Report__Not_Submitted_">#REF!</definedName>
    <definedName name="errr.g" hidden="1">{#N/A,#N/A,FALSE,"KA CH  (2)"}</definedName>
    <definedName name="erryeyetyuu" hidden="1">{#N/A,#N/A,FALSE,"Pharm";#N/A,#N/A,FALSE,"WWCM"}</definedName>
    <definedName name="ersyerr" hidden="1">{#N/A,#N/A,FALSE,"Kapa-Grafik gesamt";#N/A,#N/A,FALSE,"Kapa-Grafik DRS";#N/A,#N/A,FALSE,"Kapa-Grafik CSE"}</definedName>
    <definedName name="ert" hidden="1">{#N/A,#N/A,TRUE,"Overall";#N/A,#N/A,TRUE,"Region Wise ";#N/A,#N/A,TRUE,"Client Wise"}</definedName>
    <definedName name="ertert" hidden="1">{"summary",#N/A,FALSE,"2000 vs 1999";"detail",#N/A,FALSE,"2000 vs 1999"}</definedName>
    <definedName name="erterter" hidden="1">{"summary",#N/A,FALSE,"2000 vs 1999";"detail",#N/A,FALSE,"2000 vs 1999"}</definedName>
    <definedName name="erth" hidden="1">{#N/A,#N/A,FALSE,"Fix_C Repo (2)";#N/A,#N/A,FALSE,"INDICES&amp;RATES"}</definedName>
    <definedName name="ertr" hidden="1">{#N/A,#N/A,FALSE,"Umsatz 99";#N/A,#N/A,FALSE,"ER 99 "}</definedName>
    <definedName name="ertret" hidden="1">#N/A</definedName>
    <definedName name="ertt" hidden="1">{#N/A,#N/A,FALSE,"P&amp;L Acc";#N/A,#N/A,FALSE,"P&amp;L Var";#N/A,#N/A,FALSE,"I-B Rep";#N/A,#N/A,FALSE,"BS";#N/A,#N/A,FALSE,"C'flw St";#N/A,#N/A,FALSE,"FA Rep";#N/A,#N/A,FALSE,"H-C Cons"}</definedName>
    <definedName name="ertwtre" hidden="1">{"summary",#N/A,FALSE,"2000 vs 1999";"detail",#N/A,FALSE,"2000 vs 1999"}</definedName>
    <definedName name="erty" localSheetId="6">#REF!,#REF!</definedName>
    <definedName name="erty" localSheetId="11">#REF!,#REF!</definedName>
    <definedName name="erty">#REF!,#REF!</definedName>
    <definedName name="ertyu" localSheetId="6">#REF!</definedName>
    <definedName name="ertyu" localSheetId="11">#REF!</definedName>
    <definedName name="ertyu">#REF!</definedName>
    <definedName name="ERUEJ_P310000" localSheetId="6">#REF!</definedName>
    <definedName name="ERUEJ_P310000" localSheetId="11">#REF!</definedName>
    <definedName name="ERUEJ_P310000">#REF!</definedName>
    <definedName name="ERUEJ_P310010" localSheetId="6">#REF!</definedName>
    <definedName name="ERUEJ_P310010" localSheetId="11">#REF!</definedName>
    <definedName name="ERUEJ_P310010">#REF!</definedName>
    <definedName name="ERUEJ_P310020" localSheetId="6">#REF!</definedName>
    <definedName name="ERUEJ_P310020" localSheetId="11">#REF!</definedName>
    <definedName name="ERUEJ_P310020">#REF!</definedName>
    <definedName name="ERUEJ_P310030" localSheetId="6">#REF!</definedName>
    <definedName name="ERUEJ_P310030" localSheetId="11">#REF!</definedName>
    <definedName name="ERUEJ_P310030">#REF!</definedName>
    <definedName name="ERUEJ_P310040" localSheetId="6">#REF!</definedName>
    <definedName name="ERUEJ_P310040" localSheetId="11">#REF!</definedName>
    <definedName name="ERUEJ_P310040">#REF!</definedName>
    <definedName name="ERUEJ_P310050" localSheetId="6">#REF!</definedName>
    <definedName name="ERUEJ_P310050" localSheetId="11">#REF!</definedName>
    <definedName name="ERUEJ_P310050">#REF!</definedName>
    <definedName name="ERUEJ_P310100" localSheetId="6">#REF!</definedName>
    <definedName name="ERUEJ_P310100" localSheetId="11">#REF!</definedName>
    <definedName name="ERUEJ_P310100">#REF!</definedName>
    <definedName name="ERUEJ_P311000" localSheetId="6">#REF!</definedName>
    <definedName name="ERUEJ_P311000" localSheetId="11">#REF!</definedName>
    <definedName name="ERUEJ_P311000">#REF!</definedName>
    <definedName name="ERUEJ_P311010" localSheetId="6">#REF!</definedName>
    <definedName name="ERUEJ_P311010" localSheetId="11">#REF!</definedName>
    <definedName name="ERUEJ_P311010">#REF!</definedName>
    <definedName name="ERUEJ_P311020" localSheetId="6">#REF!</definedName>
    <definedName name="ERUEJ_P311020" localSheetId="11">#REF!</definedName>
    <definedName name="ERUEJ_P311020">#REF!</definedName>
    <definedName name="ERUEJ_P311030" localSheetId="6">#REF!</definedName>
    <definedName name="ERUEJ_P311030" localSheetId="11">#REF!</definedName>
    <definedName name="ERUEJ_P311030">#REF!</definedName>
    <definedName name="ERUEJ_P311040" localSheetId="6">#REF!</definedName>
    <definedName name="ERUEJ_P311040" localSheetId="11">#REF!</definedName>
    <definedName name="ERUEJ_P311040">#REF!</definedName>
    <definedName name="ERUEJ_P311050" localSheetId="6">#REF!</definedName>
    <definedName name="ERUEJ_P311050" localSheetId="11">#REF!</definedName>
    <definedName name="ERUEJ_P311050">#REF!</definedName>
    <definedName name="ERUEJ_P312000" localSheetId="6">#REF!</definedName>
    <definedName name="ERUEJ_P312000" localSheetId="11">#REF!</definedName>
    <definedName name="ERUEJ_P312000">#REF!</definedName>
    <definedName name="ERUEJ_P312010" localSheetId="6">#REF!</definedName>
    <definedName name="ERUEJ_P312010" localSheetId="11">#REF!</definedName>
    <definedName name="ERUEJ_P312010">#REF!</definedName>
    <definedName name="ERUEJ_P312020" localSheetId="6">#REF!</definedName>
    <definedName name="ERUEJ_P312020" localSheetId="11">#REF!</definedName>
    <definedName name="ERUEJ_P312020">#REF!</definedName>
    <definedName name="ERUEJ_P312030" localSheetId="6">#REF!</definedName>
    <definedName name="ERUEJ_P312030" localSheetId="11">#REF!</definedName>
    <definedName name="ERUEJ_P312030">#REF!</definedName>
    <definedName name="ERUEJ_P312040" localSheetId="6">#REF!</definedName>
    <definedName name="ERUEJ_P312040" localSheetId="11">#REF!</definedName>
    <definedName name="ERUEJ_P312040">#REF!</definedName>
    <definedName name="ERUEJ_P312050" localSheetId="6">#REF!</definedName>
    <definedName name="ERUEJ_P312050" localSheetId="11">#REF!</definedName>
    <definedName name="ERUEJ_P312050">#REF!</definedName>
    <definedName name="ERUEJ_P313000" localSheetId="6">#REF!</definedName>
    <definedName name="ERUEJ_P313000" localSheetId="11">#REF!</definedName>
    <definedName name="ERUEJ_P313000">#REF!</definedName>
    <definedName name="ERUEJ_P313401" localSheetId="6">#REF!</definedName>
    <definedName name="ERUEJ_P313401" localSheetId="11">#REF!</definedName>
    <definedName name="ERUEJ_P313401">#REF!</definedName>
    <definedName name="ERUEJ_P313402" localSheetId="6">#REF!</definedName>
    <definedName name="ERUEJ_P313402" localSheetId="11">#REF!</definedName>
    <definedName name="ERUEJ_P313402">#REF!</definedName>
    <definedName name="ERUEJ_P313403" localSheetId="6">#REF!</definedName>
    <definedName name="ERUEJ_P313403" localSheetId="11">#REF!</definedName>
    <definedName name="ERUEJ_P313403">#REF!</definedName>
    <definedName name="ERUEJ_P313404" localSheetId="6">#REF!</definedName>
    <definedName name="ERUEJ_P313404" localSheetId="11">#REF!</definedName>
    <definedName name="ERUEJ_P313404">#REF!</definedName>
    <definedName name="ERUEJ_P313405" localSheetId="6">#REF!</definedName>
    <definedName name="ERUEJ_P313405" localSheetId="11">#REF!</definedName>
    <definedName name="ERUEJ_P313405">#REF!</definedName>
    <definedName name="ERV" hidden="1">{#N/A,#N/A,FALSE,"AP-MEHK1 ";#N/A,#N/A,FALSE,"MEGBJ";#N/A,#N/A,FALSE,"MEGSH";#N/A,#N/A,FALSE,"MEGGZ "}</definedName>
    <definedName name="ervnj" hidden="1">{"YTDACT",#N/A,FALSE,"YTD Cum";"YTDBUD",#N/A,FALSE,"YTD Cum";"YTDPRIOR",#N/A,FALSE,"YTD Cum"}</definedName>
    <definedName name="erw" localSheetId="37" hidden="1">#REF!</definedName>
    <definedName name="erw" localSheetId="23" hidden="1">#REF!</definedName>
    <definedName name="erw" localSheetId="6" hidden="1">#REF!</definedName>
    <definedName name="erw" localSheetId="11" hidden="1">#REF!</definedName>
    <definedName name="erw" hidden="1">#REF!</definedName>
    <definedName name="erwe" hidden="1">{#N/A,#N/A,FALSE,"Aging Summary";#N/A,#N/A,FALSE,"Ratio Analysis";#N/A,#N/A,FALSE,"Test 120 Day Accts";#N/A,#N/A,FALSE,"Tickmarks"}</definedName>
    <definedName name="erwef" localSheetId="37" hidden="1">#REF!</definedName>
    <definedName name="erwef" localSheetId="23" hidden="1">#REF!</definedName>
    <definedName name="erwef" localSheetId="6" hidden="1">#REF!</definedName>
    <definedName name="erwef" localSheetId="11" hidden="1">#REF!</definedName>
    <definedName name="erwef" hidden="1">#REF!</definedName>
    <definedName name="erwer" localSheetId="37" hidden="1">#REF!</definedName>
    <definedName name="erwer" localSheetId="23" hidden="1">#REF!</definedName>
    <definedName name="erwer" localSheetId="6" hidden="1">#REF!</definedName>
    <definedName name="erwer" localSheetId="11" hidden="1">#REF!</definedName>
    <definedName name="erwer" hidden="1">#REF!</definedName>
    <definedName name="erwer2" hidden="1">{#N/A,#N/A,FALSE,"FE_CSE"}</definedName>
    <definedName name="erwer3" hidden="1">{#N/A,#N/A,FALSE,"FE_CSE"}</definedName>
    <definedName name="erwf" localSheetId="37" hidden="1">#REF!</definedName>
    <definedName name="erwf" localSheetId="23" hidden="1">#REF!</definedName>
    <definedName name="erwf" localSheetId="6" hidden="1">#REF!</definedName>
    <definedName name="erwf" localSheetId="11" hidden="1">#REF!</definedName>
    <definedName name="erwf" hidden="1">#REF!</definedName>
    <definedName name="erwftgh" hidden="1">{#N/A,#N/A,FALSE,"TB";#N/A,#N/A,FALSE,"DR";#N/A,#N/A,FALSE,"AR";#N/A,#N/A,FALSE,"BS";#N/A,#N/A,FALSE,"PL";#N/A,#N/A,FALSE,"NOTES";#N/A,#N/A,FALSE,"NOTES (2)";#N/A,#N/A,FALSE,"NOTES (3)";#N/A,#N/A,FALSE,"DPL";#N/A,#N/A,FALSE,"DPL"}</definedName>
    <definedName name="es" hidden="1">{"QTR_ACT",#N/A,FALSE,"PROP_PBIT_DEV_Q3";"QTR_BUD",#N/A,FALSE,"PROP_PBIT_DEV_Q3";"YTD_BUD",#N/A,FALSE,"PROP_PBIT_DEV_Q3";"YTD_ACT",#N/A,FALSE,"PROP_PBIT_DEV_Q3";"FY95 SNAP3",#N/A,FALSE,"PROP_PBIT_DEV_Q3";"FY95_BUD",#N/A,FALSE,"PROP_PBIT_DEV_Q3";"FY96_BUD",#N/A,FALSE,"PROP_PBIT_DEV_Q3"}</definedName>
    <definedName name="ESales96" localSheetId="6">#REF!</definedName>
    <definedName name="ESales96" localSheetId="11">#REF!</definedName>
    <definedName name="ESales96">#REF!</definedName>
    <definedName name="esalt" localSheetId="6">#REF!</definedName>
    <definedName name="esalt" localSheetId="11">#REF!</definedName>
    <definedName name="esalt">#REF!</definedName>
    <definedName name="ESD" hidden="1">{#N/A,#N/A,FALSE,"Kapa-Grafik gesamt";#N/A,#N/A,FALSE,"Kapa-Grafik DRS";#N/A,#N/A,FALSE,"Kapa-Grafik CSE"}</definedName>
    <definedName name="eseoe" hidden="1">{#N/A,#N/A,FALSE,"TAXC.INDEX";#N/A,#N/A,FALSE,"Schedule I";#N/A,#N/A,FALSE,"Schedule  II";#N/A,#N/A,FALSE,"Schedule III";#N/A,#N/A,FALSE,"Schedule IV";#N/A,#N/A,FALSE,"Schedule IV (Cont'd)";#N/A,#N/A,FALSE,"Schedule V";#N/A,#N/A,FALSE,"Schedule VI";#N/A,#N/A,FALSE,"Schedule VII"}</definedName>
    <definedName name="ESEP" localSheetId="6">#REF!</definedName>
    <definedName name="ESEP" localSheetId="11">#REF!</definedName>
    <definedName name="ESEP">#REF!</definedName>
    <definedName name="eshrvbe" hidden="1">{"page1",#N/A,FALSE,"Model";"page2",#N/A,FALSE,"Model";"page3",#N/A,FALSE,"Model";"page4",#N/A,FALSE,"Model";"page5",#N/A,FALSE,"Model";"page6",#N/A,FALSE,"Model";"page7",#N/A,FALSE,"Model";"page8",#N/A,FALSE,"Model";"page9",#N/A,FALSE,"Model";"page10",#N/A,FALSE,"Model";"page11",#N/A,FALSE,"Model";"page12",#N/A,FALSE,"Model";"page13",#N/A,FALSE,"Model"}</definedName>
    <definedName name="esla" hidden="1">{#N/A,#N/A,FALSE,"DIR-REP";#N/A,#N/A,FALSE,"AUD-REPORT";#N/A,#N/A,FALSE,"P7L&amp;BS";#N/A,#N/A,FALSE,"NOTES";#N/A,#N/A,FALSE,"FA";#N/A,#N/A,FALSE,"NOTES (2)";#N/A,#N/A,FALSE,"Schedule  IV";#N/A,#N/A,FALSE,"Schedule V"}</definedName>
    <definedName name="esneu" localSheetId="6">#REF!</definedName>
    <definedName name="esneu" localSheetId="11">#REF!</definedName>
    <definedName name="esneu">#REF!</definedName>
    <definedName name="ESO_value" localSheetId="6">#REF!</definedName>
    <definedName name="ESO_value" localSheetId="11">#REF!</definedName>
    <definedName name="ESO_value">#REF!</definedName>
    <definedName name="esot" hidden="1">{#N/A,#N/A,FALSE,"CONTENTS";#N/A,#N/A,FALSE,"DR";#N/A,#N/A,FALSE,"PL";#N/A,#N/A,FALSE,"BS";#N/A,#N/A,FALSE,"Cash Flow";#N/A,#N/A,FALSE,"NOTES";#N/A,#N/A,FALSE,"NOTES (FA)";#N/A,#N/A,FALSE,"Notes(3)";#N/A,#N/A,FALSE,"NOTES (4)";#N/A,#N/A,FALSE,"DP&amp;L";#N/A,#N/A,FALSE,"EXPENSES";#N/A,#N/A,FALSE,"EXPENSES-1"}</definedName>
    <definedName name="ESP">1/166.386</definedName>
    <definedName name="ESP_X" localSheetId="6">#REF!</definedName>
    <definedName name="ESP_X" localSheetId="11">#REF!</definedName>
    <definedName name="ESP_X">#REF!</definedName>
    <definedName name="ESPa_X" localSheetId="6">#REF!</definedName>
    <definedName name="ESPa_X" localSheetId="11">#REF!</definedName>
    <definedName name="ESPa_X">#REF!</definedName>
    <definedName name="ESPeXToEUR" localSheetId="37" hidden="1">1/EUReXToESP</definedName>
    <definedName name="ESPeXToEUR" localSheetId="23" hidden="1">1/EUReXToESP</definedName>
    <definedName name="ESPeXToEUR" localSheetId="14" hidden="1">1/EUReXToESP</definedName>
    <definedName name="ESPeXToEUR" localSheetId="6" hidden="1">1/EUReXToESP</definedName>
    <definedName name="ESPeXToEUR" localSheetId="11" hidden="1">1/EUReXToESP</definedName>
    <definedName name="ESPeXToEUR" hidden="1">1/EUReXToESP</definedName>
    <definedName name="ESSAI" hidden="1">{#N/A,#N/A,FALSE,"Pharm";#N/A,#N/A,FALSE,"WWCM"}</definedName>
    <definedName name="EssLatest">"Month 01"</definedName>
    <definedName name="EssOptions">"A2100000000111000011001100000_01000"</definedName>
    <definedName name="est" hidden="1">{"EVA",#N/A,FALSE,"EVA";"WACC",#N/A,FALSE,"WACC"}</definedName>
    <definedName name="estimate" localSheetId="6">#REF!</definedName>
    <definedName name="estimate" localSheetId="11">#REF!</definedName>
    <definedName name="estimate">#REF!</definedName>
    <definedName name="estimates" localSheetId="6">#REF!</definedName>
    <definedName name="estimates" localSheetId="11">#REF!</definedName>
    <definedName name="estimates">#REF!</definedName>
    <definedName name="Estland" localSheetId="6">#REF!</definedName>
    <definedName name="Estland" localSheetId="11">#REF!</definedName>
    <definedName name="Estland">#REF!</definedName>
    <definedName name="estresr" hidden="1">{#N/A,#N/A,FALSE,"FE_DRS"}</definedName>
    <definedName name="esy" hidden="1">{#N/A,#N/A,FALSE,"Kapa-Grafik gesamt";#N/A,#N/A,FALSE,"Kapa-Grafik DRS";#N/A,#N/A,FALSE,"Kapa-Grafik CSE"}</definedName>
    <definedName name="esye" hidden="1">{#N/A,#N/A,FALSE,"WSPW Bedarf";#N/A,#N/A,FALSE,"production_plan";#N/A,#N/A,FALSE,"possible turn over"}</definedName>
    <definedName name="et" hidden="1">{"DCF","UPSIDE CASE",FALSE,"Sheet1";"DCF","BASE CASE",FALSE,"Sheet1";"DCF","DOWNSIDE CASE",FALSE,"Sheet1"}</definedName>
    <definedName name="etet" hidden="1">{#N/A,#N/A,FALSE,"Umsatz CH";#N/A,#N/A,FALSE,"ER CH";#N/A,#N/A,FALSE,"EA CH (2) ";#N/A,#N/A,FALSE,"EA CH";#N/A,#N/A,FALSE,"EA CH (3) ";#N/A,#N/A,FALSE,"EA CH (4)";#N/A,#N/A,FALSE,"KA CH";#N/A,#N/A,FALSE,"KA CH  (2)";#N/A,#N/A,FALSE,"KA CH  (3)";#N/A,#N/A,FALSE,"KA CH (4)"}</definedName>
    <definedName name="etlst" hidden="1">{#N/A,#N/A,FALSE,"TB";#N/A,#N/A,FALSE,"AR";#N/A,#N/A,FALSE,"BS";#N/A,#N/A,FALSE,"PL";#N/A,#N/A,FALSE,"NOTES";#N/A,#N/A,FALSE,"NOTES (2)";#N/A,#N/A,FALSE,"NOTES (3)";#N/A,#N/A,FALSE,"TAXC.INDEX";#N/A,#N/A,FALSE,"Schedule I";#N/A,#N/A,FALSE,"DPL";#N/A,#N/A,FALSE,"Schedule IV";#N/A,#N/A,FALSE,"Adjustments"}</definedName>
    <definedName name="ett" hidden="1">{#N/A,#N/A,FALSE,"TAXC.INDEX";#N/A,#N/A,FALSE,"Schedule I";#N/A,#N/A,FALSE,"Schedule  II";#N/A,#N/A,FALSE,"Schedule III"}</definedName>
    <definedName name="etty" localSheetId="6">#REF!</definedName>
    <definedName name="etty" localSheetId="11">#REF!</definedName>
    <definedName name="etty">#REF!</definedName>
    <definedName name="ETW" hidden="1">{#N/A,#N/A,FALSE,"WSPW Bedarf";#N/A,#N/A,FALSE,"production_plan";#N/A,#N/A,FALSE,"possible turn over"}</definedName>
    <definedName name="eu" hidden="1">{"apci",#N/A,FALSE,"Chem_CY";"eastman",#N/A,FALSE,"Eastman";"betz",#N/A,FALSE,"Betz";"great lakes",#N/A,FALSE,"Great_Lakes";"hercules",#N/A,FALSE,"Hercules Chem Seg Data";"rohm",#N/A,FALSE,"Rohm";"union carbide",#N/A,FALSE,"Union";"witco",#N/A,FALSE,"Witco"}</definedName>
    <definedName name="eundsa" hidden="1">{#N/A,#N/A,FALSE,"现金"}</definedName>
    <definedName name="Eur" localSheetId="37">#REF!</definedName>
    <definedName name="Eur" localSheetId="23">#REF!</definedName>
    <definedName name="Eur" localSheetId="6">#REF!</definedName>
    <definedName name="Eur" localSheetId="11">#REF!</definedName>
    <definedName name="Eur">#REF!</definedName>
    <definedName name="EUReXToATS" localSheetId="6">#REF!</definedName>
    <definedName name="EUReXToATS" localSheetId="11">#REF!</definedName>
    <definedName name="EUReXToATS">#REF!</definedName>
    <definedName name="EUReXToBEF" localSheetId="6">#REF!</definedName>
    <definedName name="EUReXToBEF" localSheetId="11">#REF!</definedName>
    <definedName name="EUReXToBEF">#REF!</definedName>
    <definedName name="EUReXToDEM" localSheetId="6">#REF!</definedName>
    <definedName name="EUReXToDEM" localSheetId="11">#REF!</definedName>
    <definedName name="EUReXToDEM">#REF!</definedName>
    <definedName name="EUReXToESP" localSheetId="6">#REF!</definedName>
    <definedName name="EUReXToESP" localSheetId="11">#REF!</definedName>
    <definedName name="EUReXToESP">#REF!</definedName>
    <definedName name="EUReXToFIM" localSheetId="6">#REF!</definedName>
    <definedName name="EUReXToFIM" localSheetId="11">#REF!</definedName>
    <definedName name="EUReXToFIM">#REF!</definedName>
    <definedName name="EUReXToFRF" localSheetId="6">#REF!</definedName>
    <definedName name="EUReXToFRF" localSheetId="11">#REF!</definedName>
    <definedName name="EUReXToFRF">#REF!</definedName>
    <definedName name="EUReXToIEP" localSheetId="6">#REF!</definedName>
    <definedName name="EUReXToIEP" localSheetId="11">#REF!</definedName>
    <definedName name="EUReXToIEP">#REF!</definedName>
    <definedName name="EUReXToITL" localSheetId="6">#REF!</definedName>
    <definedName name="EUReXToITL" localSheetId="11">#REF!</definedName>
    <definedName name="EUReXToITL">#REF!</definedName>
    <definedName name="EUReXToLUF" localSheetId="6">#REF!</definedName>
    <definedName name="EUReXToLUF" localSheetId="11">#REF!</definedName>
    <definedName name="EUReXToLUF">#REF!</definedName>
    <definedName name="EUReXToNLG" localSheetId="6">#REF!</definedName>
    <definedName name="EUReXToNLG" localSheetId="11">#REF!</definedName>
    <definedName name="EUReXToNLG">#REF!</definedName>
    <definedName name="EUReXToPTE" localSheetId="6">#REF!</definedName>
    <definedName name="EUReXToPTE" localSheetId="11">#REF!</definedName>
    <definedName name="EUReXToPTE">#REF!</definedName>
    <definedName name="Euro" localSheetId="6">#REF!</definedName>
    <definedName name="Euro" localSheetId="11">#REF!</definedName>
    <definedName name="Euro">#REF!</definedName>
    <definedName name="Euro.B" localSheetId="6">#REF!</definedName>
    <definedName name="Euro.B" localSheetId="11">#REF!</definedName>
    <definedName name="Euro.B">#REF!</definedName>
    <definedName name="EuroBB" localSheetId="6">#REF!</definedName>
    <definedName name="EuroBB" localSheetId="11">#REF!</definedName>
    <definedName name="EuroBB">#REF!</definedName>
    <definedName name="EUROLIBOR" localSheetId="6">#REF!</definedName>
    <definedName name="EUROLIBOR" localSheetId="11">#REF!</definedName>
    <definedName name="EUROLIBOR">#REF!</definedName>
    <definedName name="Europa">1</definedName>
    <definedName name="EUROPOLprice" localSheetId="6">#REF!</definedName>
    <definedName name="EUROPOLprice" localSheetId="11">#REF!</definedName>
    <definedName name="EUROPOLprice">#REF!</definedName>
    <definedName name="Eurorec" localSheetId="6">#REF!</definedName>
    <definedName name="Eurorec" localSheetId="11">#REF!</definedName>
    <definedName name="Eurorec">#REF!</definedName>
    <definedName name="EV" localSheetId="6">#REF!</definedName>
    <definedName name="EV" localSheetId="11">#REF!</definedName>
    <definedName name="EV">#REF!</definedName>
    <definedName name="ev.Calculation" hidden="1">-4135</definedName>
    <definedName name="ev.Initialized" hidden="1">FALSE</definedName>
    <definedName name="EV__ALLOWSTOPEXPAND__" hidden="1">1</definedName>
    <definedName name="EV__DECIMALSYMBOL__" hidden="1">"."</definedName>
    <definedName name="EV__EVCOM_OPTIONS__" hidden="1">8</definedName>
    <definedName name="EV__EXPOPTIONS__" hidden="1">1</definedName>
    <definedName name="EV__LASTREFTIME__" hidden="1">38572.5804976852</definedName>
    <definedName name="EV__LOCKEDCVW__FINANCE" hidden="1">"NONFLOW_F,actual,UKGAAP,id,VALIDATION,gbp,2013.aug,YTD,"</definedName>
    <definedName name="EV__LOCKEDCVW__INTERCO" hidden="1">"ACTUAL,UKGAAP,fei,PL1100,ALL,LC,2014.apr,YTD,"</definedName>
    <definedName name="EV__LOCKEDCVW__RATE" hidden="1">"ACTUAL,GBP,AVG,GLOBAL,2008.TOTAL,YTD,"</definedName>
    <definedName name="EV__LOCKEDCVW__SBU" hidden="1">"ACTUAL,UKGAAP,ULTRA,LC,SBU11000,Sales,2008.TOTAL,YTD,"</definedName>
    <definedName name="EV__LOCKEDCVW__SUPPLYCHAIN" hidden="1">"CC4HO,ACTUAL,e450,EUR,psFrozen,lNone,sDEL,2010.SEP,YTD,"</definedName>
    <definedName name="EV__LOCKSTATUS__" hidden="1">4</definedName>
    <definedName name="EV__MAXEXPCOLS__" hidden="1">100</definedName>
    <definedName name="EV__MAXEXPROWS__" hidden="1">1000</definedName>
    <definedName name="EV__MEMORYCVW__" hidden="1">0</definedName>
    <definedName name="EV__WBEVMODE__" hidden="1">1</definedName>
    <definedName name="EV__WBREFOPTIONS__" hidden="1">134217759</definedName>
    <definedName name="EV__WBVERSION__" hidden="1">0</definedName>
    <definedName name="EV__WSINFO__" hidden="1">"bpmadmin"</definedName>
    <definedName name="ev_mcapex" localSheetId="6">#REF!</definedName>
    <definedName name="ev_mcapex" localSheetId="11">#REF!</definedName>
    <definedName name="ev_mcapex">#REF!</definedName>
    <definedName name="EVA" localSheetId="6">#REF!</definedName>
    <definedName name="EVA" localSheetId="11">#REF!</definedName>
    <definedName name="EVA">#REF!</definedName>
    <definedName name="EVAJ_EV30000" localSheetId="6">#REF!</definedName>
    <definedName name="EVAJ_EV30000" localSheetId="11">#REF!</definedName>
    <definedName name="EVAJ_EV30000">#REF!</definedName>
    <definedName name="EVAJ_EV30100" localSheetId="6">#REF!</definedName>
    <definedName name="EVAJ_EV30100" localSheetId="11">#REF!</definedName>
    <definedName name="EVAJ_EV30100">#REF!</definedName>
    <definedName name="EVAJ_EV30200" localSheetId="6">#REF!</definedName>
    <definedName name="EVAJ_EV30200" localSheetId="11">#REF!</definedName>
    <definedName name="EVAJ_EV30200">#REF!</definedName>
    <definedName name="EVAJ_EV31000" localSheetId="6">#REF!</definedName>
    <definedName name="EVAJ_EV31000" localSheetId="11">#REF!</definedName>
    <definedName name="EVAJ_EV31000">#REF!</definedName>
    <definedName name="EVAJ_EV31100" localSheetId="6">#REF!</definedName>
    <definedName name="EVAJ_EV31100" localSheetId="11">#REF!</definedName>
    <definedName name="EVAJ_EV31100">#REF!</definedName>
    <definedName name="EVAJ_EV31200" localSheetId="6">#REF!</definedName>
    <definedName name="EVAJ_EV31200" localSheetId="11">#REF!</definedName>
    <definedName name="EVAJ_EV31200">#REF!</definedName>
    <definedName name="EVAJ_EV31300" localSheetId="6">#REF!</definedName>
    <definedName name="EVAJ_EV31300" localSheetId="11">#REF!</definedName>
    <definedName name="EVAJ_EV31300">#REF!</definedName>
    <definedName name="EVAJ_EV32000" localSheetId="6">#REF!</definedName>
    <definedName name="EVAJ_EV32000" localSheetId="11">#REF!</definedName>
    <definedName name="EVAJ_EV32000">#REF!</definedName>
    <definedName name="EVAJ_EV33000" localSheetId="6">#REF!</definedName>
    <definedName name="EVAJ_EV33000" localSheetId="11">#REF!</definedName>
    <definedName name="EVAJ_EV33000">#REF!</definedName>
    <definedName name="EVAJ_EV34000" localSheetId="6">#REF!</definedName>
    <definedName name="EVAJ_EV34000" localSheetId="11">#REF!</definedName>
    <definedName name="EVAJ_EV34000">#REF!</definedName>
    <definedName name="EVAJ_EV35000" localSheetId="6">#REF!</definedName>
    <definedName name="EVAJ_EV35000" localSheetId="11">#REF!</definedName>
    <definedName name="EVAJ_EV35000">#REF!</definedName>
    <definedName name="EVAJ_EV41000" localSheetId="6">#REF!</definedName>
    <definedName name="EVAJ_EV41000" localSheetId="11">#REF!</definedName>
    <definedName name="EVAJ_EV41000">#REF!</definedName>
    <definedName name="EVAJ_EV43000" localSheetId="6">#REF!</definedName>
    <definedName name="EVAJ_EV43000" localSheetId="11">#REF!</definedName>
    <definedName name="EVAJ_EV43000">#REF!</definedName>
    <definedName name="EVAJ_EV44000" localSheetId="6">#REF!</definedName>
    <definedName name="EVAJ_EV44000" localSheetId="11">#REF!</definedName>
    <definedName name="EVAJ_EV44000">#REF!</definedName>
    <definedName name="EVAJ_EV50000" localSheetId="6">#REF!</definedName>
    <definedName name="EVAJ_EV50000" localSheetId="11">#REF!</definedName>
    <definedName name="EVAJ_EV50000">#REF!</definedName>
    <definedName name="EVAJ_EV50100" localSheetId="6">#REF!</definedName>
    <definedName name="EVAJ_EV50100" localSheetId="11">#REF!</definedName>
    <definedName name="EVAJ_EV50100">#REF!</definedName>
    <definedName name="EVAJ_EV51000" localSheetId="6">#REF!</definedName>
    <definedName name="EVAJ_EV51000" localSheetId="11">#REF!</definedName>
    <definedName name="EVAJ_EV51000">#REF!</definedName>
    <definedName name="EVAJ_EV51100" localSheetId="6">#REF!</definedName>
    <definedName name="EVAJ_EV51100" localSheetId="11">#REF!</definedName>
    <definedName name="EVAJ_EV51100">#REF!</definedName>
    <definedName name="EVAJ_EV52000" localSheetId="6">#REF!</definedName>
    <definedName name="EVAJ_EV52000" localSheetId="11">#REF!</definedName>
    <definedName name="EVAJ_EV52000">#REF!</definedName>
    <definedName name="EVAJ_EV52010" localSheetId="6">#REF!</definedName>
    <definedName name="EVAJ_EV52010" localSheetId="11">#REF!</definedName>
    <definedName name="EVAJ_EV52010">#REF!</definedName>
    <definedName name="EVAJ_EV52100" localSheetId="6">#REF!</definedName>
    <definedName name="EVAJ_EV52100" localSheetId="11">#REF!</definedName>
    <definedName name="EVAJ_EV52100">#REF!</definedName>
    <definedName name="EVAJ_EV53000" localSheetId="6">#REF!</definedName>
    <definedName name="EVAJ_EV53000" localSheetId="11">#REF!</definedName>
    <definedName name="EVAJ_EV53000">#REF!</definedName>
    <definedName name="EVAJ_EV54000" localSheetId="6">#REF!</definedName>
    <definedName name="EVAJ_EV54000" localSheetId="11">#REF!</definedName>
    <definedName name="EVAJ_EV54000">#REF!</definedName>
    <definedName name="EVAJ_EV54100" localSheetId="6">#REF!</definedName>
    <definedName name="EVAJ_EV54100" localSheetId="11">#REF!</definedName>
    <definedName name="EVAJ_EV54100">#REF!</definedName>
    <definedName name="EVAJ_EV54200" localSheetId="6">#REF!</definedName>
    <definedName name="EVAJ_EV54200" localSheetId="11">#REF!</definedName>
    <definedName name="EVAJ_EV54200">#REF!</definedName>
    <definedName name="EVAJ_EV54300" localSheetId="6">#REF!</definedName>
    <definedName name="EVAJ_EV54300" localSheetId="11">#REF!</definedName>
    <definedName name="EVAJ_EV54300">#REF!</definedName>
    <definedName name="EVAJ_EV54400" localSheetId="6">#REF!</definedName>
    <definedName name="EVAJ_EV54400" localSheetId="11">#REF!</definedName>
    <definedName name="EVAJ_EV54400">#REF!</definedName>
    <definedName name="EVAJ_EV54500" localSheetId="6">#REF!</definedName>
    <definedName name="EVAJ_EV54500" localSheetId="11">#REF!</definedName>
    <definedName name="EVAJ_EV54500">#REF!</definedName>
    <definedName name="EVAJ_EV54600" localSheetId="6">#REF!</definedName>
    <definedName name="EVAJ_EV54600" localSheetId="11">#REF!</definedName>
    <definedName name="EVAJ_EV54600">#REF!</definedName>
    <definedName name="EVAJ_EV54700" localSheetId="6">#REF!</definedName>
    <definedName name="EVAJ_EV54700" localSheetId="11">#REF!</definedName>
    <definedName name="EVAJ_EV54700">#REF!</definedName>
    <definedName name="EVAJ_EV54800" localSheetId="6">#REF!</definedName>
    <definedName name="EVAJ_EV54800" localSheetId="11">#REF!</definedName>
    <definedName name="EVAJ_EV54800">#REF!</definedName>
    <definedName name="EVAJ_EV60100" localSheetId="6">#REF!</definedName>
    <definedName name="EVAJ_EV60100" localSheetId="11">#REF!</definedName>
    <definedName name="EVAJ_EV60100">#REF!</definedName>
    <definedName name="EVAJ_EV71000" localSheetId="6">#REF!</definedName>
    <definedName name="EVAJ_EV71000" localSheetId="11">#REF!</definedName>
    <definedName name="EVAJ_EV71000">#REF!</definedName>
    <definedName name="EVAJ_EV72000" localSheetId="6">#REF!</definedName>
    <definedName name="EVAJ_EV72000" localSheetId="11">#REF!</definedName>
    <definedName name="EVAJ_EV72000">#REF!</definedName>
    <definedName name="EVAJ_EV73000" localSheetId="6">#REF!</definedName>
    <definedName name="EVAJ_EV73000" localSheetId="11">#REF!</definedName>
    <definedName name="EVAJ_EV73000">#REF!</definedName>
    <definedName name="EVAJ_EV90000" localSheetId="6">#REF!</definedName>
    <definedName name="EVAJ_EV90000" localSheetId="11">#REF!</definedName>
    <definedName name="EVAJ_EV90000">#REF!</definedName>
    <definedName name="EVAJ_EV91000" localSheetId="6">#REF!</definedName>
    <definedName name="EVAJ_EV91000" localSheetId="11">#REF!</definedName>
    <definedName name="EVAJ_EV91000">#REF!</definedName>
    <definedName name="EVAJ_EV91100" localSheetId="6">#REF!</definedName>
    <definedName name="EVAJ_EV91100" localSheetId="11">#REF!</definedName>
    <definedName name="EVAJ_EV91100">#REF!</definedName>
    <definedName name="EVAJ_EV92000" localSheetId="6">#REF!</definedName>
    <definedName name="EVAJ_EV92000" localSheetId="11">#REF!</definedName>
    <definedName name="EVAJ_EV92000">#REF!</definedName>
    <definedName name="Eval_btn_Ans" localSheetId="6">#REF!</definedName>
    <definedName name="Eval_btn_Ans" localSheetId="11">#REF!</definedName>
    <definedName name="Eval_btn_Ans">#REF!</definedName>
    <definedName name="Eval_MR" localSheetId="6">#REF!</definedName>
    <definedName name="Eval_MR" localSheetId="11">#REF!</definedName>
    <definedName name="Eval_MR">#REF!</definedName>
    <definedName name="eve" localSheetId="6">#REF!</definedName>
    <definedName name="eve" localSheetId="11">#REF!</definedName>
    <definedName name="eve">#REF!</definedName>
    <definedName name="eve_11">#N/A</definedName>
    <definedName name="eve_5">#N/A</definedName>
    <definedName name="eve_6">#N/A</definedName>
    <definedName name="ew" localSheetId="37">#REF!</definedName>
    <definedName name="ew" localSheetId="23">#REF!</definedName>
    <definedName name="ew" localSheetId="6">#REF!</definedName>
    <definedName name="ew" localSheetId="11">#REF!</definedName>
    <definedName name="ew">#REF!</definedName>
    <definedName name="ewabvtrbe" localSheetId="6">#REF!</definedName>
    <definedName name="ewabvtrbe" localSheetId="11">#REF!</definedName>
    <definedName name="ewabvtrbe">#REF!</definedName>
    <definedName name="ewaer" hidden="1">{#N/A,#N/A,FALSE,"FE_CSE"}</definedName>
    <definedName name="ewar" hidden="1">{#N/A,#N/A,FALSE,"FE_CSE"}</definedName>
    <definedName name="ewatewtaw" hidden="1">{#N/A,#N/A,FALSE,"FE_CSE"}</definedName>
    <definedName name="ewatre" hidden="1">{#N/A,#N/A,FALSE,"FE_CSE"}</definedName>
    <definedName name="ewatwe" hidden="1">{#N/A,#N/A,FALSE,"Kapa-Grafik gesamt";#N/A,#N/A,FALSE,"Kapa-Grafik DRS";#N/A,#N/A,FALSE,"Kapa-Grafik CSE"}</definedName>
    <definedName name="ewaw" hidden="1">{"Act_vs_Budget",#N/A,FALSE,"QTRDPVAR";"Act_vs_Prior_Year",#N/A,FALSE,"QTRDPVAR"}</definedName>
    <definedName name="ewdwqd" hidden="1">{#N/A,"PURCHM",FALSE,"Business Analysis";#N/A,"SPADD",FALSE,"Business Analysis"}</definedName>
    <definedName name="ewe">#N/A</definedName>
    <definedName name="ewefw" localSheetId="6">#REF!</definedName>
    <definedName name="ewefw" localSheetId="11">#REF!</definedName>
    <definedName name="ewefw">#REF!</definedName>
    <definedName name="EWEKJ_P200000AUL" localSheetId="6">#REF!</definedName>
    <definedName name="EWEKJ_P200000AUL" localSheetId="11">#REF!</definedName>
    <definedName name="EWEKJ_P200000AUL">#REF!</definedName>
    <definedName name="EWEKJ_P200000AUS" localSheetId="6">#REF!</definedName>
    <definedName name="EWEKJ_P200000AUS" localSheetId="11">#REF!</definedName>
    <definedName name="EWEKJ_P200000AUS">#REF!</definedName>
    <definedName name="EWEKJ_P200000JAE" localSheetId="6">#REF!</definedName>
    <definedName name="EWEKJ_P200000JAE" localSheetId="11">#REF!</definedName>
    <definedName name="EWEKJ_P200000JAE">#REF!</definedName>
    <definedName name="EWEKJ_P200000JUF" localSheetId="6">#REF!</definedName>
    <definedName name="EWEKJ_P200000JUF" localSheetId="11">#REF!</definedName>
    <definedName name="EWEKJ_P200000JUF">#REF!</definedName>
    <definedName name="EWEKJ_P200000UBG" localSheetId="6">#REF!</definedName>
    <definedName name="EWEKJ_P200000UBG" localSheetId="11">#REF!</definedName>
    <definedName name="EWEKJ_P200000UBG">#REF!</definedName>
    <definedName name="EWEKJ_P200000VJ" localSheetId="6">#REF!</definedName>
    <definedName name="EWEKJ_P200000VJ" localSheetId="11">#REF!</definedName>
    <definedName name="EWEKJ_P200000VJ">#REF!</definedName>
    <definedName name="EWEKJ_P200000ZUF" localSheetId="6">#REF!</definedName>
    <definedName name="EWEKJ_P200000ZUF" localSheetId="11">#REF!</definedName>
    <definedName name="EWEKJ_P200000ZUF">#REF!</definedName>
    <definedName name="EWEKJ_P210000AUL" localSheetId="6">#REF!</definedName>
    <definedName name="EWEKJ_P210000AUL" localSheetId="11">#REF!</definedName>
    <definedName name="EWEKJ_P210000AUL">#REF!</definedName>
    <definedName name="EWEKJ_P210000AUS" localSheetId="6">#REF!</definedName>
    <definedName name="EWEKJ_P210000AUS" localSheetId="11">#REF!</definedName>
    <definedName name="EWEKJ_P210000AUS">#REF!</definedName>
    <definedName name="EWEKJ_P210000JAE" localSheetId="6">#REF!</definedName>
    <definedName name="EWEKJ_P210000JAE" localSheetId="11">#REF!</definedName>
    <definedName name="EWEKJ_P210000JAE">#REF!</definedName>
    <definedName name="EWEKJ_P210000UBG" localSheetId="6">#REF!</definedName>
    <definedName name="EWEKJ_P210000UBG" localSheetId="11">#REF!</definedName>
    <definedName name="EWEKJ_P210000UBG">#REF!</definedName>
    <definedName name="EWEKJ_P210000VJ" localSheetId="6">#REF!</definedName>
    <definedName name="EWEKJ_P210000VJ" localSheetId="11">#REF!</definedName>
    <definedName name="EWEKJ_P210000VJ">#REF!</definedName>
    <definedName name="EWEKJ_P210000ZUF" localSheetId="6">#REF!</definedName>
    <definedName name="EWEKJ_P210000ZUF" localSheetId="11">#REF!</definedName>
    <definedName name="EWEKJ_P210000ZUF">#REF!</definedName>
    <definedName name="EWEKJ_P220000AUL" localSheetId="6">#REF!</definedName>
    <definedName name="EWEKJ_P220000AUL" localSheetId="11">#REF!</definedName>
    <definedName name="EWEKJ_P220000AUL">#REF!</definedName>
    <definedName name="EWEKJ_P220000AUS" localSheetId="6">#REF!</definedName>
    <definedName name="EWEKJ_P220000AUS" localSheetId="11">#REF!</definedName>
    <definedName name="EWEKJ_P220000AUS">#REF!</definedName>
    <definedName name="EWEKJ_P220000JAE" localSheetId="6">#REF!</definedName>
    <definedName name="EWEKJ_P220000JAE" localSheetId="11">#REF!</definedName>
    <definedName name="EWEKJ_P220000JAE">#REF!</definedName>
    <definedName name="EWEKJ_P220000UBG" localSheetId="6">#REF!</definedName>
    <definedName name="EWEKJ_P220000UBG" localSheetId="11">#REF!</definedName>
    <definedName name="EWEKJ_P220000UBG">#REF!</definedName>
    <definedName name="EWEKJ_P220000VJ" localSheetId="6">#REF!</definedName>
    <definedName name="EWEKJ_P220000VJ" localSheetId="11">#REF!</definedName>
    <definedName name="EWEKJ_P220000VJ">#REF!</definedName>
    <definedName name="EWEKJ_P220000ZUF" localSheetId="6">#REF!</definedName>
    <definedName name="EWEKJ_P220000ZUF" localSheetId="11">#REF!</definedName>
    <definedName name="EWEKJ_P220000ZUF">#REF!</definedName>
    <definedName name="EWEKJ_P230000AUL" localSheetId="6">#REF!</definedName>
    <definedName name="EWEKJ_P230000AUL" localSheetId="11">#REF!</definedName>
    <definedName name="EWEKJ_P230000AUL">#REF!</definedName>
    <definedName name="EWEKJ_P230000AUS" localSheetId="6">#REF!</definedName>
    <definedName name="EWEKJ_P230000AUS" localSheetId="11">#REF!</definedName>
    <definedName name="EWEKJ_P230000AUS">#REF!</definedName>
    <definedName name="EWEKJ_P230000JAE" localSheetId="6">#REF!</definedName>
    <definedName name="EWEKJ_P230000JAE" localSheetId="11">#REF!</definedName>
    <definedName name="EWEKJ_P230000JAE">#REF!</definedName>
    <definedName name="EWEKJ_P230000UBG" localSheetId="6">#REF!</definedName>
    <definedName name="EWEKJ_P230000UBG" localSheetId="11">#REF!</definedName>
    <definedName name="EWEKJ_P230000UBG">#REF!</definedName>
    <definedName name="EWEKJ_P230000VJ" localSheetId="6">#REF!</definedName>
    <definedName name="EWEKJ_P230000VJ" localSheetId="11">#REF!</definedName>
    <definedName name="EWEKJ_P230000VJ">#REF!</definedName>
    <definedName name="EWEKJ_P230000ZUF" localSheetId="6">#REF!</definedName>
    <definedName name="EWEKJ_P230000ZUF" localSheetId="11">#REF!</definedName>
    <definedName name="EWEKJ_P230000ZUF">#REF!</definedName>
    <definedName name="EWEKJ_P234000AUL" localSheetId="6">#REF!</definedName>
    <definedName name="EWEKJ_P234000AUL" localSheetId="11">#REF!</definedName>
    <definedName name="EWEKJ_P234000AUL">#REF!</definedName>
    <definedName name="EWEKJ_P234000AUS" localSheetId="6">#REF!</definedName>
    <definedName name="EWEKJ_P234000AUS" localSheetId="11">#REF!</definedName>
    <definedName name="EWEKJ_P234000AUS">#REF!</definedName>
    <definedName name="EWEKJ_P234000JAE" localSheetId="6">#REF!</definedName>
    <definedName name="EWEKJ_P234000JAE" localSheetId="11">#REF!</definedName>
    <definedName name="EWEKJ_P234000JAE">#REF!</definedName>
    <definedName name="EWEKJ_P234000UBG" localSheetId="6">#REF!</definedName>
    <definedName name="EWEKJ_P234000UBG" localSheetId="11">#REF!</definedName>
    <definedName name="EWEKJ_P234000UBG">#REF!</definedName>
    <definedName name="EWEKJ_P234000VJ" localSheetId="6">#REF!</definedName>
    <definedName name="EWEKJ_P234000VJ" localSheetId="11">#REF!</definedName>
    <definedName name="EWEKJ_P234000VJ">#REF!</definedName>
    <definedName name="EWEKJ_P234000ZUF" localSheetId="6">#REF!</definedName>
    <definedName name="EWEKJ_P234000ZUF" localSheetId="11">#REF!</definedName>
    <definedName name="EWEKJ_P234000ZUF">#REF!</definedName>
    <definedName name="EWEKJ_P240000AUL" localSheetId="6">#REF!</definedName>
    <definedName name="EWEKJ_P240000AUL" localSheetId="11">#REF!</definedName>
    <definedName name="EWEKJ_P240000AUL">#REF!</definedName>
    <definedName name="EWEKJ_P240000AUS" localSheetId="6">#REF!</definedName>
    <definedName name="EWEKJ_P240000AUS" localSheetId="11">#REF!</definedName>
    <definedName name="EWEKJ_P240000AUS">#REF!</definedName>
    <definedName name="EWEKJ_P240000JAE" localSheetId="6">#REF!</definedName>
    <definedName name="EWEKJ_P240000JAE" localSheetId="11">#REF!</definedName>
    <definedName name="EWEKJ_P240000JAE">#REF!</definedName>
    <definedName name="EWEKJ_P240000UBG" localSheetId="6">#REF!</definedName>
    <definedName name="EWEKJ_P240000UBG" localSheetId="11">#REF!</definedName>
    <definedName name="EWEKJ_P240000UBG">#REF!</definedName>
    <definedName name="EWEKJ_P240000VJ" localSheetId="6">#REF!</definedName>
    <definedName name="EWEKJ_P240000VJ" localSheetId="11">#REF!</definedName>
    <definedName name="EWEKJ_P240000VJ">#REF!</definedName>
    <definedName name="EWEKJ_P240000ZUF" localSheetId="6">#REF!</definedName>
    <definedName name="EWEKJ_P240000ZUF" localSheetId="11">#REF!</definedName>
    <definedName name="EWEKJ_P240000ZUF">#REF!</definedName>
    <definedName name="EWEKJ_P250000AUL" localSheetId="6">#REF!</definedName>
    <definedName name="EWEKJ_P250000AUL" localSheetId="11">#REF!</definedName>
    <definedName name="EWEKJ_P250000AUL">#REF!</definedName>
    <definedName name="EWEKJ_P250000AUS" localSheetId="6">#REF!</definedName>
    <definedName name="EWEKJ_P250000AUS" localSheetId="11">#REF!</definedName>
    <definedName name="EWEKJ_P250000AUS">#REF!</definedName>
    <definedName name="EWEKJ_P250000JAE" localSheetId="6">#REF!</definedName>
    <definedName name="EWEKJ_P250000JAE" localSheetId="11">#REF!</definedName>
    <definedName name="EWEKJ_P250000JAE">#REF!</definedName>
    <definedName name="EWEKJ_P250000UBG" localSheetId="6">#REF!</definedName>
    <definedName name="EWEKJ_P250000UBG" localSheetId="11">#REF!</definedName>
    <definedName name="EWEKJ_P250000UBG">#REF!</definedName>
    <definedName name="EWEKJ_P250000VJ" localSheetId="6">#REF!</definedName>
    <definedName name="EWEKJ_P250000VJ" localSheetId="11">#REF!</definedName>
    <definedName name="EWEKJ_P250000VJ">#REF!</definedName>
    <definedName name="EWEKJ_P250000ZUF" localSheetId="6">#REF!</definedName>
    <definedName name="EWEKJ_P250000ZUF" localSheetId="11">#REF!</definedName>
    <definedName name="EWEKJ_P250000ZUF">#REF!</definedName>
    <definedName name="EWEKJ_P260000AUS" localSheetId="6">#REF!</definedName>
    <definedName name="EWEKJ_P260000AUS" localSheetId="11">#REF!</definedName>
    <definedName name="EWEKJ_P260000AUS">#REF!</definedName>
    <definedName name="EWEKJ_P260000AUSJ" localSheetId="6">#REF!</definedName>
    <definedName name="EWEKJ_P260000AUSJ" localSheetId="11">#REF!</definedName>
    <definedName name="EWEKJ_P260000AUSJ">#REF!</definedName>
    <definedName name="EWEKJ_P260000JAE" localSheetId="6">#REF!</definedName>
    <definedName name="EWEKJ_P260000JAE" localSheetId="11">#REF!</definedName>
    <definedName name="EWEKJ_P260000JAE">#REF!</definedName>
    <definedName name="EWEKJ_P260000JUF" localSheetId="6">#REF!</definedName>
    <definedName name="EWEKJ_P260000JUF" localSheetId="11">#REF!</definedName>
    <definedName name="EWEKJ_P260000JUF">#REF!</definedName>
    <definedName name="EWEKJ_P260000UBG" localSheetId="6">#REF!</definedName>
    <definedName name="EWEKJ_P260000UBG" localSheetId="11">#REF!</definedName>
    <definedName name="EWEKJ_P260000UBG">#REF!</definedName>
    <definedName name="EWEKJ_P260000VJ" localSheetId="6">#REF!</definedName>
    <definedName name="EWEKJ_P260000VJ" localSheetId="11">#REF!</definedName>
    <definedName name="EWEKJ_P260000VJ">#REF!</definedName>
    <definedName name="ewer" localSheetId="37">#REF!</definedName>
    <definedName name="ewer" localSheetId="23">#REF!</definedName>
    <definedName name="ewer" localSheetId="6">#REF!</definedName>
    <definedName name="ewer" localSheetId="11">#REF!</definedName>
    <definedName name="ewer">#REF!</definedName>
    <definedName name="ewew" localSheetId="6" hidden="1">#REF!</definedName>
    <definedName name="ewew" localSheetId="11" hidden="1">#REF!</definedName>
    <definedName name="ewew" hidden="1">#REF!</definedName>
    <definedName name="ewgw" hidden="1">{#N/A,#N/A,FALSE,"Admin";#N/A,#N/A,FALSE,"Other"}</definedName>
    <definedName name="ewkrhg" hidden="1">{"page1",#N/A,FALSE,"Model";"page2",#N/A,FALSE,"Model";"page3",#N/A,FALSE,"Model";"page4",#N/A,FALSE,"Model";"page5",#N/A,FALSE,"Model";"page6",#N/A,FALSE,"Model";"page7",#N/A,FALSE,"Model";"page8",#N/A,FALSE,"Model";"page9",#N/A,FALSE,"Model";"page10",#N/A,FALSE,"Model";"page11",#N/A,FALSE,"Model";"page12",#N/A,FALSE,"Model";"page13",#N/A,FALSE,"Model"}</definedName>
    <definedName name="EWL_BANNER" localSheetId="6">#REF!</definedName>
    <definedName name="EWL_BANNER" localSheetId="11">#REF!</definedName>
    <definedName name="EWL_BANNER">#REF!</definedName>
    <definedName name="ewpohg" hidden="1">{"page1",#N/A,FALSE,"Model";"page2",#N/A,FALSE,"Model";"page3",#N/A,FALSE,"Model";"page4",#N/A,FALSE,"Model";"page5",#N/A,FALSE,"Model";"page6",#N/A,FALSE,"Model";"page7",#N/A,FALSE,"Model";"page8",#N/A,FALSE,"Model";"page9",#N/A,FALSE,"Model";"page10",#N/A,FALSE,"Model";"page11",#N/A,FALSE,"Model";"page12",#N/A,FALSE,"Model";"page13",#N/A,FALSE,"Model"}</definedName>
    <definedName name="ewq" hidden="1">{"oct_res_comm",#N/A,FALSE,"VarToBud"}</definedName>
    <definedName name="ewqdfewqfeq" hidden="1">{#N/A,#N/A,FALSE,"资产负债表";#N/A,#N/A,FALSE,"资产负债表"}</definedName>
    <definedName name="ewr" localSheetId="6">#REF!</definedName>
    <definedName name="ewr" localSheetId="11">#REF!</definedName>
    <definedName name="ewr">#REF!</definedName>
    <definedName name="ewrgt" hidden="1">{"summary",#N/A,FALSE,"2000 vs 1999";"detail",#N/A,FALSE,"2000 vs 1999"}</definedName>
    <definedName name="ewrq" hidden="1">{#N/A,#N/A,FALSE,"Aging Summary";#N/A,#N/A,FALSE,"Ratio Analysis";#N/A,#N/A,FALSE,"Test 120 Day Accts";#N/A,#N/A,FALSE,"Tickmarks"}</definedName>
    <definedName name="ewrr" hidden="1">{#N/A,#N/A,FALSE,"Kapa-Grafik gesamt";#N/A,#N/A,FALSE,"Kapa-Grafik DRS";#N/A,#N/A,FALSE,"Kapa-Grafik CSE"}</definedName>
    <definedName name="ewrrer" localSheetId="37" hidden="1">#REF!</definedName>
    <definedName name="ewrrer" localSheetId="23" hidden="1">#REF!</definedName>
    <definedName name="ewrrer" localSheetId="6" hidden="1">#REF!</definedName>
    <definedName name="ewrrer" localSheetId="11" hidden="1">#REF!</definedName>
    <definedName name="ewrrer" hidden="1">#REF!</definedName>
    <definedName name="ewrt" localSheetId="6" hidden="1">#REF!</definedName>
    <definedName name="ewrt" localSheetId="11" hidden="1">#REF!</definedName>
    <definedName name="ewrt" hidden="1">#REF!</definedName>
    <definedName name="ewrvgwaf" localSheetId="6">#REF!</definedName>
    <definedName name="ewrvgwaf" localSheetId="11">#REF!</definedName>
    <definedName name="ewrvgwaf">#REF!</definedName>
    <definedName name="ewrwe" hidden="1">{#N/A,#N/A,FALSE,"FE_DRS"}</definedName>
    <definedName name="ewrwer23" hidden="1">{#N/A,#N/A,FALSE,"WSPW Bedarf";#N/A,#N/A,FALSE,"production_plan";#N/A,#N/A,FALSE,"possible turn over"}</definedName>
    <definedName name="ewrweteyh" localSheetId="37" hidden="1">#REF!</definedName>
    <definedName name="ewrweteyh" localSheetId="23" hidden="1">#REF!</definedName>
    <definedName name="ewrweteyh" localSheetId="6" hidden="1">#REF!</definedName>
    <definedName name="ewrweteyh" localSheetId="11" hidden="1">#REF!</definedName>
    <definedName name="ewrweteyh" hidden="1">#REF!</definedName>
    <definedName name="EWT" hidden="1">{#N/A,#N/A,FALSE,"FE_CSE"}</definedName>
    <definedName name="ewtaweat" hidden="1">{#N/A,#N/A,FALSE,"FE_CSE"}</definedName>
    <definedName name="ewteert"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ewterwtre" hidden="1">{"summary",#N/A,FALSE,"2000 vs 1999";"detail",#N/A,FALSE,"2000 vs 1999"}</definedName>
    <definedName name="ewv" hidden="1">{"Page1",#N/A,FALSE,"OpExJanvsBud";"Page2",#N/A,FALSE,"OpExJanvsBud"}</definedName>
    <definedName name="ewwaf" localSheetId="37">#REF!</definedName>
    <definedName name="ewwaf" localSheetId="23">#REF!</definedName>
    <definedName name="ewwaf" localSheetId="6">#REF!</definedName>
    <definedName name="ewwaf" localSheetId="11">#REF!</definedName>
    <definedName name="ewwaf">#REF!</definedName>
    <definedName name="ewwe" hidden="1">{#N/A,#N/A,FALSE,"REPORT"}</definedName>
    <definedName name="ewwr">#N/A</definedName>
    <definedName name="ex" localSheetId="6">#REF!</definedName>
    <definedName name="ex" localSheetId="11">#REF!</definedName>
    <definedName name="ex">#REF!</definedName>
    <definedName name="EX_EBITDA_INT" localSheetId="6">#REF!</definedName>
    <definedName name="EX_EBITDA_INT" localSheetId="11">#REF!</definedName>
    <definedName name="EX_EBITDA_INT">#REF!</definedName>
    <definedName name="ExactAddinConnection" hidden="1">"500"</definedName>
    <definedName name="ExactAddinConnection.001" hidden="1">"EXACTSRV;001;IulianaC;1"</definedName>
    <definedName name="ExactAddinConnection.003" hidden="1">"KEVIN32887-2;003;Kevin;1"</definedName>
    <definedName name="ExactAddinConnection.004" hidden="1">"EXACT;004;sql_admin;0"</definedName>
    <definedName name="ExactAddinConnection.005" hidden="1">"10.11.50.200\\FINANCE;005;Zuzka;1"</definedName>
    <definedName name="ExactAddinConnection.006" hidden="1">"EXACT;006;sql_admin;0"</definedName>
    <definedName name="ExactAddinConnection.007" hidden="1">"EXACT;007;sql_admin;1"</definedName>
    <definedName name="ExactAddinConnection.008" hidden="1">"EXACT;008;sql_admin;1"</definedName>
    <definedName name="ExactAddinConnection.100" hidden="1">"EXACTSRV;100;assafkhalil;1"</definedName>
    <definedName name="ExactAddinConnection.101" hidden="1">"EXACT;101;sql_admin;0"</definedName>
    <definedName name="ExactAddinConnection.102" hidden="1">"EXACT;102;sql_admin;0"</definedName>
    <definedName name="ExactAddinConnection.104" hidden="1">"EXACT;104;sql_admin;0"</definedName>
    <definedName name="ExactAddinConnection.105" hidden="1">"EXACT;105;sql_admin;0"</definedName>
    <definedName name="ExactAddinConnection.107" hidden="1">"EXACT;107;sql_admin;0"</definedName>
    <definedName name="ExactAddinConnection.109" hidden="1">"EXACT;109;sql_admin;0"</definedName>
    <definedName name="ExactAddinConnection.110" hidden="1">"exact2011srv;110;msocha;1"</definedName>
    <definedName name="ExactAddinConnection.300" hidden="1">"EXACTSRV;900;Joanna;1"</definedName>
    <definedName name="ExactAddinConnection.400" hidden="1">"NLDMNSA009;400;bakkumt;1"</definedName>
    <definedName name="ExactAddinConnection.500" hidden="1">"macola01;500;cmonro;1"</definedName>
    <definedName name="ExactAddinConnection.800" hidden="1">"ELYF01;800;dejan.barisic;1"</definedName>
    <definedName name="ExactAddinConnection.810" hidden="1">"ELYF01;810;michel.ganzevles;1"</definedName>
    <definedName name="ExactAddinConnection.811" hidden="1">"ELYF01;811;michel.ganzevles;1"</definedName>
    <definedName name="ExactAddinConnection.812" hidden="1">"elyf01;812;michel.ganzevles;1"</definedName>
    <definedName name="ExactAddinConnection.813" hidden="1">"ELYF01;813;michel.ganzevles;1"</definedName>
    <definedName name="ExactAddinConnection.816" hidden="1">"ELYF01;816;michel.ganzevles;1"</definedName>
    <definedName name="ExactAddinConnection.820" hidden="1">"ELYF01;820;michel.ganzevles;1"</definedName>
    <definedName name="ExactAddinConnection.821" hidden="1">"ELYF01;821;michel.ganzevles;1"</definedName>
    <definedName name="ExactAddinReports" hidden="1">2</definedName>
    <definedName name="example" hidden="1">{"Graphic",#N/A,TRUE,"Graphic"}</definedName>
    <definedName name="excel" hidden="1">{#N/A,#N/A,FALSE,"AP-MEHK1 ";#N/A,#N/A,FALSE,"MEGBJ";#N/A,#N/A,FALSE,"MEGSH";#N/A,#N/A,FALSE,"MEGGZ "}</definedName>
    <definedName name="Excel_BuiltIn_Database_0" localSheetId="6">#REF!</definedName>
    <definedName name="Excel_BuiltIn_Database_0" localSheetId="11">#REF!</definedName>
    <definedName name="Excel_BuiltIn_Database_0">#REF!</definedName>
    <definedName name="Excel_BuiltIn_Database_10" localSheetId="6">#REF!</definedName>
    <definedName name="Excel_BuiltIn_Database_10" localSheetId="11">#REF!</definedName>
    <definedName name="Excel_BuiltIn_Database_10">#REF!</definedName>
    <definedName name="Excel_BuiltIn_Database_11" localSheetId="6">#REF!</definedName>
    <definedName name="Excel_BuiltIn_Database_11" localSheetId="11">#REF!</definedName>
    <definedName name="Excel_BuiltIn_Database_11">#REF!</definedName>
    <definedName name="Excel_BuiltIn_Database_2" localSheetId="6">#REF!</definedName>
    <definedName name="Excel_BuiltIn_Database_2" localSheetId="11">#REF!</definedName>
    <definedName name="Excel_BuiltIn_Database_2">#REF!</definedName>
    <definedName name="Excel_BuiltIn_Database_3" localSheetId="6">#REF!</definedName>
    <definedName name="Excel_BuiltIn_Database_3" localSheetId="11">#REF!</definedName>
    <definedName name="Excel_BuiltIn_Database_3">#REF!</definedName>
    <definedName name="Excel_BuiltIn_Database_4" localSheetId="6">#REF!</definedName>
    <definedName name="Excel_BuiltIn_Database_4" localSheetId="11">#REF!</definedName>
    <definedName name="Excel_BuiltIn_Database_4">#REF!</definedName>
    <definedName name="Excel_BuiltIn_Print_Area">NA()</definedName>
    <definedName name="Excel_BuiltIn_Print_Area_1">#N/A</definedName>
    <definedName name="Excel_BuiltIn_Print_Area_11">#N/A</definedName>
    <definedName name="Excel_BuiltIn_Print_Area_13" localSheetId="6">#REF!</definedName>
    <definedName name="Excel_BuiltIn_Print_Area_13" localSheetId="11">#REF!</definedName>
    <definedName name="Excel_BuiltIn_Print_Area_13">#REF!</definedName>
    <definedName name="Excel_BuiltIn_Print_Area_14" localSheetId="6">#REF!</definedName>
    <definedName name="Excel_BuiltIn_Print_Area_14" localSheetId="11">#REF!</definedName>
    <definedName name="Excel_BuiltIn_Print_Area_14">#REF!</definedName>
    <definedName name="Excel_BuiltIn_Print_Area_6" localSheetId="6">#REF!</definedName>
    <definedName name="Excel_BuiltIn_Print_Area_6" localSheetId="11">#REF!</definedName>
    <definedName name="Excel_BuiltIn_Print_Area_6">#REF!</definedName>
    <definedName name="except" localSheetId="6">#REF!</definedName>
    <definedName name="except" localSheetId="11">#REF!</definedName>
    <definedName name="except">#REF!</definedName>
    <definedName name="exch" localSheetId="37">#REF!</definedName>
    <definedName name="exch" localSheetId="23">#REF!</definedName>
    <definedName name="exch" localSheetId="6">#REF!</definedName>
    <definedName name="exch" localSheetId="11">#REF!</definedName>
    <definedName name="exch">#REF!</definedName>
    <definedName name="exchange" hidden="1">{#N/A,#N/A,FALSE,"AP-MEHK1 ";#N/A,#N/A,FALSE,"MEGBJ";#N/A,#N/A,FALSE,"MEGSH";#N/A,#N/A,FALSE,"MEGGZ "}</definedName>
    <definedName name="exchange_code" localSheetId="6">#REF!</definedName>
    <definedName name="exchange_code" localSheetId="11">#REF!</definedName>
    <definedName name="exchange_code">#REF!</definedName>
    <definedName name="exchange_rate" localSheetId="6">#REF!</definedName>
    <definedName name="exchange_rate" localSheetId="11">#REF!</definedName>
    <definedName name="exchange_rate">#REF!</definedName>
    <definedName name="EXCHANGE_RATES" localSheetId="6">#REF!</definedName>
    <definedName name="EXCHANGE_RATES" localSheetId="11">#REF!</definedName>
    <definedName name="EXCHANGE_RATES">#REF!</definedName>
    <definedName name="Exchangerate" localSheetId="6">#REF!</definedName>
    <definedName name="Exchangerate" localSheetId="11">#REF!</definedName>
    <definedName name="Exchangerate">#REF!</definedName>
    <definedName name="Exchangerate2" localSheetId="6">#REF!</definedName>
    <definedName name="Exchangerate2" localSheetId="11">#REF!</definedName>
    <definedName name="Exchangerate2">#REF!</definedName>
    <definedName name="ExchRate" localSheetId="6">#REF!</definedName>
    <definedName name="ExchRate" localSheetId="11">#REF!</definedName>
    <definedName name="ExchRate">#REF!</definedName>
    <definedName name="excl" localSheetId="6">#REF!</definedName>
    <definedName name="excl" localSheetId="11">#REF!</definedName>
    <definedName name="excl">#REF!</definedName>
    <definedName name="excl_from_sector_avg" localSheetId="6">#REF!</definedName>
    <definedName name="excl_from_sector_avg" localSheetId="11">#REF!</definedName>
    <definedName name="excl_from_sector_avg">#REF!</definedName>
    <definedName name="exec" localSheetId="6">#REF!</definedName>
    <definedName name="exec" localSheetId="11">#REF!</definedName>
    <definedName name="exec">#REF!</definedName>
    <definedName name="exhibit" localSheetId="6">#REF!</definedName>
    <definedName name="exhibit" localSheetId="11">#REF!</definedName>
    <definedName name="exhibit">#REF!</definedName>
    <definedName name="exit" localSheetId="6">#REF!</definedName>
    <definedName name="exit" localSheetId="11">#REF!</definedName>
    <definedName name="exit">#REF!</definedName>
    <definedName name="Exit_Year" localSheetId="6">#REF!</definedName>
    <definedName name="Exit_Year" localSheetId="11">#REF!</definedName>
    <definedName name="Exit_Year">#REF!</definedName>
    <definedName name="Exit1" localSheetId="6">#REF!</definedName>
    <definedName name="Exit1" localSheetId="11">#REF!</definedName>
    <definedName name="Exit1">#REF!</definedName>
    <definedName name="Exit2" localSheetId="6">#REF!</definedName>
    <definedName name="Exit2" localSheetId="11">#REF!</definedName>
    <definedName name="Exit2">#REF!</definedName>
    <definedName name="Exit3" localSheetId="6">#REF!</definedName>
    <definedName name="Exit3" localSheetId="11">#REF!</definedName>
    <definedName name="Exit3">#REF!</definedName>
    <definedName name="Exit4" localSheetId="6">#REF!</definedName>
    <definedName name="Exit4" localSheetId="11">#REF!</definedName>
    <definedName name="Exit4">#REF!</definedName>
    <definedName name="ExitCompanySelector">#N/A</definedName>
    <definedName name="ExitDebt" localSheetId="6">#REF!</definedName>
    <definedName name="ExitDebt" localSheetId="11">#REF!</definedName>
    <definedName name="ExitDebt">#REF!</definedName>
    <definedName name="ExitFormat">#N/A</definedName>
    <definedName name="ExitItemBuilder">#N/A</definedName>
    <definedName name="exitMainMenu">#N/A</definedName>
    <definedName name="exitmsg">#N/A</definedName>
    <definedName name="Exitmultiple" localSheetId="6">#REF!</definedName>
    <definedName name="Exitmultiple" localSheetId="11">#REF!</definedName>
    <definedName name="Exitmultiple">#REF!</definedName>
    <definedName name="ExitNetDebt" localSheetId="6">#REF!</definedName>
    <definedName name="ExitNetDebt" localSheetId="11">#REF!</definedName>
    <definedName name="ExitNetDebt">#REF!</definedName>
    <definedName name="ExitValue" localSheetId="6">#REF!</definedName>
    <definedName name="ExitValue" localSheetId="11">#REF!</definedName>
    <definedName name="ExitValue">#REF!</definedName>
    <definedName name="Exityear" localSheetId="6">#REF!</definedName>
    <definedName name="Exityear" localSheetId="11">#REF!</definedName>
    <definedName name="Exityear">#REF!</definedName>
    <definedName name="Expanded_Testing" localSheetId="6">#REF!</definedName>
    <definedName name="Expanded_Testing" localSheetId="11">#REF!</definedName>
    <definedName name="Expanded_Testing">#REF!</definedName>
    <definedName name="ExpenseItem6" localSheetId="37">OFFSET(#REF!,1,,32)</definedName>
    <definedName name="ExpenseItem6" localSheetId="23">OFFSET(#REF!,1,,32)</definedName>
    <definedName name="ExpenseItem6" localSheetId="6">OFFSET(#REF!,1,,32)</definedName>
    <definedName name="ExpenseItem6" localSheetId="11">OFFSET(#REF!,1,,32)</definedName>
    <definedName name="ExpenseItem6">OFFSET(#REF!,1,,32)</definedName>
    <definedName name="Expenses" localSheetId="6">#REF!</definedName>
    <definedName name="Expenses" localSheetId="11">#REF!</definedName>
    <definedName name="Expenses">#REF!</definedName>
    <definedName name="export" localSheetId="6">#REF!</definedName>
    <definedName name="export" localSheetId="11">#REF!</definedName>
    <definedName name="export">#REF!</definedName>
    <definedName name="Export_ADR" localSheetId="6">#REF!</definedName>
    <definedName name="Export_ADR" localSheetId="11">#REF!</definedName>
    <definedName name="Export_ADR">#REF!</definedName>
    <definedName name="EXPORT1" localSheetId="6">#REF!</definedName>
    <definedName name="EXPORT1" localSheetId="11">#REF!</definedName>
    <definedName name="EXPORT1">#REF!</definedName>
    <definedName name="EXPORT2" localSheetId="6">#REF!</definedName>
    <definedName name="EXPORT2" localSheetId="11">#REF!</definedName>
    <definedName name="EXPORT2">#REF!</definedName>
    <definedName name="Exrate" localSheetId="6">#REF!</definedName>
    <definedName name="Exrate" localSheetId="11">#REF!</definedName>
    <definedName name="Exrate">#REF!</definedName>
    <definedName name="EXRATE01" localSheetId="37">#REF!</definedName>
    <definedName name="EXRATE01" localSheetId="23">#REF!</definedName>
    <definedName name="EXRATE01" localSheetId="6">#REF!</definedName>
    <definedName name="EXRATE01" localSheetId="11">#REF!</definedName>
    <definedName name="EXRATE01">#REF!</definedName>
    <definedName name="Exrate1" localSheetId="6">#REF!</definedName>
    <definedName name="Exrate1" localSheetId="11">#REF!</definedName>
    <definedName name="Exrate1">#REF!</definedName>
    <definedName name="Exrate2" localSheetId="6">#REF!</definedName>
    <definedName name="Exrate2" localSheetId="11">#REF!</definedName>
    <definedName name="Exrate2">#REF!</definedName>
    <definedName name="EXT" hidden="1">{#N/A,#N/A,TRUE,"일정"}</definedName>
    <definedName name="ExtMaintAddlProc" localSheetId="6">#REF!</definedName>
    <definedName name="ExtMaintAddlProc" localSheetId="11">#REF!</definedName>
    <definedName name="ExtMaintAddlProc">#REF!</definedName>
    <definedName name="ExtMaintAWS" localSheetId="6">#REF!</definedName>
    <definedName name="ExtMaintAWS" localSheetId="11">#REF!</definedName>
    <definedName name="ExtMaintAWS">#REF!</definedName>
    <definedName name="ExtMaintBase" localSheetId="6">#REF!</definedName>
    <definedName name="ExtMaintBase" localSheetId="11">#REF!</definedName>
    <definedName name="ExtMaintBase">#REF!</definedName>
    <definedName name="ExtMaintExtDisk" localSheetId="6">#REF!</definedName>
    <definedName name="ExtMaintExtDisk" localSheetId="11">#REF!</definedName>
    <definedName name="ExtMaintExtDisk">#REF!</definedName>
    <definedName name="ExtMaintIO" localSheetId="6">#REF!</definedName>
    <definedName name="ExtMaintIO" localSheetId="11">#REF!</definedName>
    <definedName name="ExtMaintIO">#REF!</definedName>
    <definedName name="ExtMaintMedia" localSheetId="6">#REF!</definedName>
    <definedName name="ExtMaintMedia" localSheetId="11">#REF!</definedName>
    <definedName name="ExtMaintMedia">#REF!</definedName>
    <definedName name="ExtMaintMem" localSheetId="6">#REF!</definedName>
    <definedName name="ExtMaintMem" localSheetId="11">#REF!</definedName>
    <definedName name="ExtMaintMem">#REF!</definedName>
    <definedName name="ExtMaintOther" localSheetId="6">#REF!</definedName>
    <definedName name="ExtMaintOther" localSheetId="11">#REF!</definedName>
    <definedName name="ExtMaintOther">#REF!</definedName>
    <definedName name="ExtMaintSW" localSheetId="6">#REF!</definedName>
    <definedName name="ExtMaintSW" localSheetId="11">#REF!</definedName>
    <definedName name="ExtMaintSW">#REF!</definedName>
    <definedName name="ExtMaintTera" localSheetId="6">#REF!</definedName>
    <definedName name="ExtMaintTera" localSheetId="11">#REF!</definedName>
    <definedName name="ExtMaintTera">#REF!</definedName>
    <definedName name="Extra" localSheetId="6">#REF!</definedName>
    <definedName name="Extra" localSheetId="11">#REF!</definedName>
    <definedName name="Extra">#REF!</definedName>
    <definedName name="EXTRA_ITEMS" localSheetId="6">#REF!</definedName>
    <definedName name="EXTRA_ITEMS" localSheetId="11">#REF!</definedName>
    <definedName name="EXTRA_ITEMS">#REF!</definedName>
    <definedName name="_xlnm.Extract" localSheetId="37">#REF!</definedName>
    <definedName name="_xlnm.Extract" localSheetId="23">#REF!</definedName>
    <definedName name="_xlnm.Extract" localSheetId="6">#REF!</definedName>
    <definedName name="_xlnm.Extract" localSheetId="11">#REF!</definedName>
    <definedName name="_xlnm.Extract">#REF!</definedName>
    <definedName name="Extract_MI" localSheetId="37">#REF!</definedName>
    <definedName name="Extract_MI" localSheetId="23">#REF!</definedName>
    <definedName name="Extract_MI" localSheetId="6">#REF!</definedName>
    <definedName name="Extract_MI" localSheetId="11">#REF!</definedName>
    <definedName name="Extract_MI">#REF!</definedName>
    <definedName name="Extract1" localSheetId="6">#REF!</definedName>
    <definedName name="Extract1" localSheetId="11">#REF!</definedName>
    <definedName name="Extract1">#REF!</definedName>
    <definedName name="ExtraDiv" localSheetId="6">#REF!</definedName>
    <definedName name="ExtraDiv" localSheetId="11">#REF!</definedName>
    <definedName name="ExtraDiv">#REF!</definedName>
    <definedName name="Extraordinaries_Net" localSheetId="6">#REF!</definedName>
    <definedName name="Extraordinaries_Net" localSheetId="11">#REF!</definedName>
    <definedName name="Extraordinaries_Net">#REF!</definedName>
    <definedName name="extrapolations" localSheetId="37">#REF!</definedName>
    <definedName name="extrapolations" localSheetId="23">#REF!</definedName>
    <definedName name="extrapolations" localSheetId="6">#REF!</definedName>
    <definedName name="extrapolations" localSheetId="11">#REF!</definedName>
    <definedName name="extrapolations">#REF!</definedName>
    <definedName name="Extrarct1" localSheetId="6">#REF!</definedName>
    <definedName name="Extrarct1" localSheetId="11">#REF!</definedName>
    <definedName name="Extrarct1">#REF!</definedName>
    <definedName name="ExtraRows" localSheetId="37">#REF!</definedName>
    <definedName name="ExtraRows" localSheetId="23">#REF!</definedName>
    <definedName name="ExtraRows" localSheetId="6">#REF!</definedName>
    <definedName name="ExtraRows" localSheetId="11">#REF!</definedName>
    <definedName name="ExtraRows">#REF!</definedName>
    <definedName name="EXTT" hidden="1">{#N/A,#N/A,TRUE,"일정"}</definedName>
    <definedName name="EY" localSheetId="6">#REF!</definedName>
    <definedName name="EY" localSheetId="11">#REF!</definedName>
    <definedName name="EY">#REF!</definedName>
    <definedName name="eYD" localSheetId="37">#REF!</definedName>
    <definedName name="eYD" localSheetId="23">#REF!</definedName>
    <definedName name="eYD" localSheetId="6">#REF!</definedName>
    <definedName name="eYD" localSheetId="11">#REF!</definedName>
    <definedName name="eYD">#REF!</definedName>
    <definedName name="eydke" hidden="1">{#N/A,#N/A,FALSE,"970301";#N/A,#N/A,FALSE,"970302";#N/A,#N/A,FALSE,"970303";#N/A,#N/A,FALSE,"970304";#N/A,#N/A,FALSE,"COM1";#N/A,#N/A,FALSE,"COM2"}</definedName>
    <definedName name="eydr" hidden="1">{#N/A,#N/A,FALSE,"WSPW Bedarf";#N/A,#N/A,FALSE,"production_plan";#N/A,#N/A,FALSE,"possible turn over"}</definedName>
    <definedName name="eydsr" hidden="1">{#N/A,"PURCHM",FALSE,"Business Analysis";#N/A,"SPADD",FALSE,"Business Analysis"}</definedName>
    <definedName name="eyed" hidden="1">{#N/A,#N/A,TRUE,"64M Plan IX ";#N/A,#N/A,TRUE,"UGG 97";#N/A,#N/A,TRUE,"Diff. WM";#N/A,#N/A,TRUE,"64M Delta 2";#N/A,#N/A,TRUE,"256M Plan IX"}</definedName>
    <definedName name="eyeds" hidden="1">{#N/A,#N/A,FALSE,"FE_DRS"}</definedName>
    <definedName name="eylogo" localSheetId="37">#REF!</definedName>
    <definedName name="eylogo" localSheetId="23">#REF!</definedName>
    <definedName name="eylogo" localSheetId="6">#REF!</definedName>
    <definedName name="eylogo" localSheetId="11">#REF!</definedName>
    <definedName name="eylogo">#REF!</definedName>
    <definedName name="EZ" localSheetId="6">#REF!</definedName>
    <definedName name="EZ" localSheetId="11">#REF!</definedName>
    <definedName name="EZ">#REF!</definedName>
    <definedName name="E产品" localSheetId="37">#REF!</definedName>
    <definedName name="E产品" localSheetId="23">#REF!</definedName>
    <definedName name="E产品" localSheetId="6">#REF!</definedName>
    <definedName name="E产品" localSheetId="11">#REF!</definedName>
    <definedName name="E产品">#REF!</definedName>
    <definedName name="f" localSheetId="37" hidden="1">#REF!</definedName>
    <definedName name="f" localSheetId="23" hidden="1">#REF!</definedName>
    <definedName name="f" localSheetId="6" hidden="1">#REF!</definedName>
    <definedName name="f" localSheetId="11" hidden="1">#REF!</definedName>
    <definedName name="f">#REF!</definedName>
    <definedName name="F.A.breakdown" localSheetId="6">#REF!</definedName>
    <definedName name="F.A.breakdown" localSheetId="11">#REF!</definedName>
    <definedName name="F.A.breakdown">#REF!</definedName>
    <definedName name="f.ffff" hidden="1">{#N/A,#N/A,FALSE,"Umsatz 99";#N/A,#N/A,FALSE,"ER 99 "}</definedName>
    <definedName name="f.xls" hidden="1">{#N/A,#N/A,FALSE,"OffAdvance";#N/A,#N/A,FALSE,"OffExpRprt";#N/A,#N/A,FALSE,"Travelling";#N/A,#N/A,FALSE,"Entertmnt";#N/A,#N/A,FALSE,"Promotion"}</definedName>
    <definedName name="F_21a" localSheetId="6">#REF!</definedName>
    <definedName name="F_21a" localSheetId="11">#REF!</definedName>
    <definedName name="F_21a">#REF!</definedName>
    <definedName name="F_4sup" localSheetId="6">#REF!</definedName>
    <definedName name="F_4sup" localSheetId="11">#REF!</definedName>
    <definedName name="F_4sup">#REF!</definedName>
    <definedName name="F_7a" localSheetId="6">#REF!</definedName>
    <definedName name="F_7a" localSheetId="11">#REF!</definedName>
    <definedName name="F_7a">#REF!</definedName>
    <definedName name="F_8FSA" localSheetId="6">#REF!</definedName>
    <definedName name="F_8FSA" localSheetId="11">#REF!</definedName>
    <definedName name="F_8FSA">#REF!</definedName>
    <definedName name="F_9a" localSheetId="6">#REF!</definedName>
    <definedName name="F_9a" localSheetId="11">#REF!</definedName>
    <definedName name="F_9a">#REF!</definedName>
    <definedName name="F_9b" localSheetId="6">#REF!</definedName>
    <definedName name="F_9b" localSheetId="11">#REF!</definedName>
    <definedName name="F_9b">#REF!</definedName>
    <definedName name="f_inven_adj" localSheetId="6">#REF!,#REF!,#REF!</definedName>
    <definedName name="f_inven_adj" localSheetId="11">#REF!,#REF!,#REF!</definedName>
    <definedName name="f_inven_adj">#REF!,#REF!,#REF!</definedName>
    <definedName name="f_property_adj" localSheetId="6">#REF!,#REF!</definedName>
    <definedName name="f_property_adj" localSheetId="11">#REF!,#REF!</definedName>
    <definedName name="f_property_adj">#REF!,#REF!</definedName>
    <definedName name="F_YIU">#N/A</definedName>
    <definedName name="—F02短期投资" localSheetId="37">#REF!</definedName>
    <definedName name="—F02短期投资" localSheetId="23">#REF!</definedName>
    <definedName name="—F02短期投资" localSheetId="6">#REF!</definedName>
    <definedName name="—F02短期投资" localSheetId="11">#REF!</definedName>
    <definedName name="—F02短期投资">#REF!</definedName>
    <definedName name="—F03短期投资跌价准备" localSheetId="37">#REF!</definedName>
    <definedName name="—F03短期投资跌价准备" localSheetId="23">#REF!</definedName>
    <definedName name="—F03短期投资跌价准备" localSheetId="6">#REF!</definedName>
    <definedName name="—F03短期投资跌价准备" localSheetId="11">#REF!</definedName>
    <definedName name="—F03短期投资跌价准备">#REF!</definedName>
    <definedName name="—F04应收股利" localSheetId="37">#REF!</definedName>
    <definedName name="—F04应收股利" localSheetId="23">#REF!</definedName>
    <definedName name="—F04应收股利" localSheetId="6">#REF!</definedName>
    <definedName name="—F04应收股利" localSheetId="11">#REF!</definedName>
    <definedName name="—F04应收股利">#REF!</definedName>
    <definedName name="—F05应收利息" localSheetId="37">#REF!</definedName>
    <definedName name="—F05应收利息" localSheetId="23">#REF!</definedName>
    <definedName name="—F05应收利息" localSheetId="6">#REF!</definedName>
    <definedName name="—F05应收利息" localSheetId="11">#REF!</definedName>
    <definedName name="—F05应收利息">#REF!</definedName>
    <definedName name="—F06应收补贴款" localSheetId="37">#REF!</definedName>
    <definedName name="—F06应收补贴款" localSheetId="23">#REF!</definedName>
    <definedName name="—F06应收补贴款" localSheetId="6">#REF!</definedName>
    <definedName name="—F06应收补贴款" localSheetId="11">#REF!</definedName>
    <definedName name="—F06应收补贴款">#REF!</definedName>
    <definedName name="—F07其他应收款" localSheetId="37">#REF!</definedName>
    <definedName name="—F07其他应收款" localSheetId="23">#REF!</definedName>
    <definedName name="—F07其他应收款" localSheetId="6">#REF!</definedName>
    <definedName name="—F07其他应收款" localSheetId="11">#REF!</definedName>
    <definedName name="—F07其他应收款">#REF!</definedName>
    <definedName name="F101arpa" localSheetId="37">#REF!</definedName>
    <definedName name="F101arpa" localSheetId="23">#REF!</definedName>
    <definedName name="F101arpa" localSheetId="6">#REF!</definedName>
    <definedName name="F101arpa" localSheetId="11">#REF!</definedName>
    <definedName name="F101arpa">#REF!</definedName>
    <definedName name="F101arpb" localSheetId="37">#REF!</definedName>
    <definedName name="F101arpb" localSheetId="23">#REF!</definedName>
    <definedName name="F101arpb" localSheetId="6">#REF!</definedName>
    <definedName name="F101arpb" localSheetId="11">#REF!</definedName>
    <definedName name="F101arpb">#REF!</definedName>
    <definedName name="F101arpc" localSheetId="37">#REF!</definedName>
    <definedName name="F101arpc" localSheetId="23">#REF!</definedName>
    <definedName name="F101arpc" localSheetId="6">#REF!</definedName>
    <definedName name="F101arpc" localSheetId="11">#REF!</definedName>
    <definedName name="F101arpc">#REF!</definedName>
    <definedName name="—F10长期债权投资" localSheetId="37">#REF!</definedName>
    <definedName name="—F10长期债权投资" localSheetId="23">#REF!</definedName>
    <definedName name="—F10长期债权投资" localSheetId="6">#REF!</definedName>
    <definedName name="—F10长期债权投资" localSheetId="11">#REF!</definedName>
    <definedName name="—F10长期债权投资">#REF!</definedName>
    <definedName name="—F11长期投资减值准备" localSheetId="37">#REF!</definedName>
    <definedName name="—F11长期投资减值准备" localSheetId="23">#REF!</definedName>
    <definedName name="—F11长期投资减值准备" localSheetId="6">#REF!</definedName>
    <definedName name="—F11长期投资减值准备" localSheetId="11">#REF!</definedName>
    <definedName name="—F11长期投资减值准备">#REF!</definedName>
    <definedName name="—F12无形资产" localSheetId="37">#REF!</definedName>
    <definedName name="—F12无形资产" localSheetId="23">#REF!</definedName>
    <definedName name="—F12无形资产" localSheetId="6">#REF!</definedName>
    <definedName name="—F12无形资产" localSheetId="11">#REF!</definedName>
    <definedName name="—F12无形资产">#REF!</definedName>
    <definedName name="—F14长期待摊费用" localSheetId="37">#REF!</definedName>
    <definedName name="—F14长期待摊费用" localSheetId="23">#REF!</definedName>
    <definedName name="—F14长期待摊费用" localSheetId="6">#REF!</definedName>
    <definedName name="—F14长期待摊费用" localSheetId="11">#REF!</definedName>
    <definedName name="—F14长期待摊费用">#REF!</definedName>
    <definedName name="—F15短期借款" localSheetId="37">#REF!</definedName>
    <definedName name="—F15短期借款" localSheetId="23">#REF!</definedName>
    <definedName name="—F15短期借款" localSheetId="6">#REF!</definedName>
    <definedName name="—F15短期借款" localSheetId="11">#REF!</definedName>
    <definedName name="—F15短期借款">#REF!</definedName>
    <definedName name="—F16应付股利" localSheetId="37">#REF!</definedName>
    <definedName name="—F16应付股利" localSheetId="23">#REF!</definedName>
    <definedName name="—F16应付股利" localSheetId="6">#REF!</definedName>
    <definedName name="—F16应付股利" localSheetId="11">#REF!</definedName>
    <definedName name="—F16应付股利">#REF!</definedName>
    <definedName name="—F17其他应付款" localSheetId="37">#REF!</definedName>
    <definedName name="—F17其他应付款" localSheetId="23">#REF!</definedName>
    <definedName name="—F17其他应付款" localSheetId="6">#REF!</definedName>
    <definedName name="—F17其他应付款" localSheetId="11">#REF!</definedName>
    <definedName name="—F17其他应付款">#REF!</definedName>
    <definedName name="—F18长期借款" localSheetId="37">#REF!</definedName>
    <definedName name="—F18长期借款" localSheetId="23">#REF!</definedName>
    <definedName name="—F18长期借款" localSheetId="6">#REF!</definedName>
    <definedName name="—F18长期借款" localSheetId="11">#REF!</definedName>
    <definedName name="—F18长期借款">#REF!</definedName>
    <definedName name="—F19应付债券" localSheetId="37">#REF!</definedName>
    <definedName name="—F19应付债券" localSheetId="23">#REF!</definedName>
    <definedName name="—F19应付债券" localSheetId="6">#REF!</definedName>
    <definedName name="—F19应付债券" localSheetId="11">#REF!</definedName>
    <definedName name="—F19应付债券">#REF!</definedName>
    <definedName name="f1assets" localSheetId="37">#REF!</definedName>
    <definedName name="f1assets" localSheetId="23">#REF!</definedName>
    <definedName name="f1assets" localSheetId="6">#REF!</definedName>
    <definedName name="f1assets" localSheetId="11">#REF!</definedName>
    <definedName name="f1assets">#REF!</definedName>
    <definedName name="—F20长期应付款" localSheetId="37">#REF!</definedName>
    <definedName name="—F20长期应付款" localSheetId="23">#REF!</definedName>
    <definedName name="—F20长期应付款" localSheetId="6">#REF!</definedName>
    <definedName name="—F20长期应付款" localSheetId="11">#REF!</definedName>
    <definedName name="—F20长期应付款">#REF!</definedName>
    <definedName name="—F21待转销汇兑损益" localSheetId="37">#REF!</definedName>
    <definedName name="—F21待转销汇兑损益" localSheetId="23">#REF!</definedName>
    <definedName name="—F21待转销汇兑损益" localSheetId="6">#REF!</definedName>
    <definedName name="—F21待转销汇兑损益" localSheetId="11">#REF!</definedName>
    <definedName name="—F21待转销汇兑损益">#REF!</definedName>
    <definedName name="—F22递延税款" localSheetId="37">#REF!</definedName>
    <definedName name="—F22递延税款" localSheetId="23">#REF!</definedName>
    <definedName name="—F22递延税款" localSheetId="6">#REF!</definedName>
    <definedName name="—F22递延税款" localSheetId="11">#REF!</definedName>
    <definedName name="—F22递延税款">#REF!</definedName>
    <definedName name="—F23股本" localSheetId="37">#REF!</definedName>
    <definedName name="—F23股本" localSheetId="23">#REF!</definedName>
    <definedName name="—F23股本" localSheetId="6">#REF!</definedName>
    <definedName name="—F23股本" localSheetId="11">#REF!</definedName>
    <definedName name="—F23股本">#REF!</definedName>
    <definedName name="—F24上级拨入资金" localSheetId="37">#REF!</definedName>
    <definedName name="—F24上级拨入资金" localSheetId="23">#REF!</definedName>
    <definedName name="—F24上级拨入资金" localSheetId="6">#REF!</definedName>
    <definedName name="—F24上级拨入资金" localSheetId="11">#REF!</definedName>
    <definedName name="—F24上级拨入资金">#REF!</definedName>
    <definedName name="—F25资本公积" localSheetId="37">#REF!</definedName>
    <definedName name="—F25资本公积" localSheetId="23">#REF!</definedName>
    <definedName name="—F25资本公积" localSheetId="6">#REF!</definedName>
    <definedName name="—F25资本公积" localSheetId="11">#REF!</definedName>
    <definedName name="—F25资本公积">#REF!</definedName>
    <definedName name="—F26盈余公积" localSheetId="37">#REF!</definedName>
    <definedName name="—F26盈余公积" localSheetId="23">#REF!</definedName>
    <definedName name="—F26盈余公积" localSheetId="6">#REF!</definedName>
    <definedName name="—F26盈余公积" localSheetId="11">#REF!</definedName>
    <definedName name="—F26盈余公积">#REF!</definedName>
    <definedName name="—F27未分配利润" localSheetId="37">#REF!</definedName>
    <definedName name="—F27未分配利润" localSheetId="23">#REF!</definedName>
    <definedName name="—F27未分配利润" localSheetId="6">#REF!</definedName>
    <definedName name="—F27未分配利润" localSheetId="11">#REF!</definedName>
    <definedName name="—F27未分配利润">#REF!</definedName>
    <definedName name="—F28管理费用" localSheetId="37">#REF!</definedName>
    <definedName name="—F28管理费用" localSheetId="23">#REF!</definedName>
    <definedName name="—F28管理费用" localSheetId="6">#REF!</definedName>
    <definedName name="—F28管理费用" localSheetId="11">#REF!</definedName>
    <definedName name="—F28管理费用">#REF!</definedName>
    <definedName name="—F29财务费用" localSheetId="37">#REF!</definedName>
    <definedName name="—F29财务费用" localSheetId="23">#REF!</definedName>
    <definedName name="—F29财务费用" localSheetId="6">#REF!</definedName>
    <definedName name="—F29财务费用" localSheetId="11">#REF!</definedName>
    <definedName name="—F29财务费用">#REF!</definedName>
    <definedName name="f2dept" localSheetId="37">#REF!</definedName>
    <definedName name="f2dept" localSheetId="23">#REF!</definedName>
    <definedName name="f2dept" localSheetId="6">#REF!</definedName>
    <definedName name="f2dept" localSheetId="11">#REF!</definedName>
    <definedName name="f2dept">#REF!</definedName>
    <definedName name="f2f232f" hidden="1">{#N/A,#N/A,FALSE,"Virgin Flightdeck"}</definedName>
    <definedName name="f2qr32qfr" hidden="1">{#N/A,#N/A,FALSE,"资产负债表";#N/A,#N/A,FALSE,"资产负债表"}</definedName>
    <definedName name="F301_2" hidden="1">{#N/A,#N/A,FALSE,"COVER";#N/A,#N/A,FALSE,"0";#N/A,#N/A,FALSE,"1";#N/A,#N/A,FALSE,"2";#N/A,#N/A,FALSE,"3";#N/A,#N/A,FALSE,"4";#N/A,#N/A,FALSE,"5";#N/A,#N/A,FALSE,"6";#N/A,#N/A,FALSE,"7";#N/A,#N/A,FALSE,"8";#N/A,#N/A,FALSE,"9";#N/A,#N/A,FALSE,"10";#N/A,#N/A,FALSE,"11"}</definedName>
    <definedName name="—F30投资收益" localSheetId="37">#REF!</definedName>
    <definedName name="—F30投资收益" localSheetId="23">#REF!</definedName>
    <definedName name="—F30投资收益" localSheetId="6">#REF!</definedName>
    <definedName name="—F30投资收益" localSheetId="11">#REF!</definedName>
    <definedName name="—F30投资收益">#REF!</definedName>
    <definedName name="—F31补贴收入" localSheetId="37">#REF!</definedName>
    <definedName name="—F31补贴收入" localSheetId="23">#REF!</definedName>
    <definedName name="—F31补贴收入" localSheetId="6">#REF!</definedName>
    <definedName name="—F31补贴收入" localSheetId="11">#REF!</definedName>
    <definedName name="—F31补贴收入">#REF!</definedName>
    <definedName name="—F32营业外收入" localSheetId="37">#REF!</definedName>
    <definedName name="—F32营业外收入" localSheetId="23">#REF!</definedName>
    <definedName name="—F32营业外收入" localSheetId="6">#REF!</definedName>
    <definedName name="—F32营业外收入" localSheetId="11">#REF!</definedName>
    <definedName name="—F32营业外收入">#REF!</definedName>
    <definedName name="—F33营业外支出" localSheetId="37">#REF!</definedName>
    <definedName name="—F33营业外支出" localSheetId="23">#REF!</definedName>
    <definedName name="—F33营业外支出" localSheetId="6">#REF!</definedName>
    <definedName name="—F33营业外支出" localSheetId="11">#REF!</definedName>
    <definedName name="—F33营业外支出">#REF!</definedName>
    <definedName name="—F34所得税" localSheetId="37">#REF!</definedName>
    <definedName name="—F34所得税" localSheetId="23">#REF!</definedName>
    <definedName name="—F34所得税" localSheetId="6">#REF!</definedName>
    <definedName name="—F34所得税" localSheetId="11">#REF!</definedName>
    <definedName name="—F34所得税">#REF!</definedName>
    <definedName name="f3location" localSheetId="37">#REF!</definedName>
    <definedName name="f3location" localSheetId="23">#REF!</definedName>
    <definedName name="f3location" localSheetId="6">#REF!</definedName>
    <definedName name="f3location" localSheetId="11">#REF!</definedName>
    <definedName name="f3location">#REF!</definedName>
    <definedName name="FA" localSheetId="37">#REF!</definedName>
    <definedName name="FA" localSheetId="23">#REF!</definedName>
    <definedName name="FA" localSheetId="6">#REF!</definedName>
    <definedName name="FA" localSheetId="11">#REF!</definedName>
    <definedName name="FA">#REF!</definedName>
    <definedName name="FA.lead" localSheetId="6">#REF!</definedName>
    <definedName name="FA.lead" localSheetId="11">#REF!</definedName>
    <definedName name="FA.lead">#REF!</definedName>
    <definedName name="Fa.xls" localSheetId="37">#REF!</definedName>
    <definedName name="Fa.xls" localSheetId="23">#REF!</definedName>
    <definedName name="Fa.xls" localSheetId="6">#REF!</definedName>
    <definedName name="Fa.xls" localSheetId="11">#REF!</definedName>
    <definedName name="Fa.xls">#REF!</definedName>
    <definedName name="fa_1" hidden="1">{#N/A,#N/A,FALSE,"FG Prov";#N/A,#N/A,FALSE,"P13";#N/A,#N/A,FALSE,"Sheet1";#N/A,#N/A,FALSE,"Sheet3";#N/A,#N/A,FALSE,"CHNO prov";#N/A,#N/A,FALSE,"WRIOFF"}</definedName>
    <definedName name="fa_2" hidden="1">{#N/A,#N/A,FALSE,"FG Prov";#N/A,#N/A,FALSE,"P13";#N/A,#N/A,FALSE,"Sheet1";#N/A,#N/A,FALSE,"Sheet3";#N/A,#N/A,FALSE,"CHNO prov";#N/A,#N/A,FALSE,"WRIOFF"}</definedName>
    <definedName name="fa_3" hidden="1">{#N/A,#N/A,FALSE,"FG Prov";#N/A,#N/A,FALSE,"P13";#N/A,#N/A,FALSE,"Sheet1";#N/A,#N/A,FALSE,"Sheet3";#N/A,#N/A,FALSE,"CHNO prov";#N/A,#N/A,FALSE,"WRIOFF"}</definedName>
    <definedName name="fa_4" hidden="1">{#N/A,#N/A,FALSE,"FG Prov";#N/A,#N/A,FALSE,"P13";#N/A,#N/A,FALSE,"Sheet1";#N/A,#N/A,FALSE,"Sheet3";#N/A,#N/A,FALSE,"CHNO prov";#N/A,#N/A,FALSE,"WRIOFF"}</definedName>
    <definedName name="fa_5" hidden="1">{#N/A,#N/A,FALSE,"FG Prov";#N/A,#N/A,FALSE,"P13";#N/A,#N/A,FALSE,"Sheet1";#N/A,#N/A,FALSE,"Sheet3";#N/A,#N/A,FALSE,"CHNO prov";#N/A,#N/A,FALSE,"WRIOFF"}</definedName>
    <definedName name="FA_AND_DEPRECIALTION" localSheetId="6">#REF!</definedName>
    <definedName name="FA_AND_DEPRECIALTION" localSheetId="11">#REF!</definedName>
    <definedName name="FA_AND_DEPRECIALTION">#REF!</definedName>
    <definedName name="FA_INV" localSheetId="6">#REF!</definedName>
    <definedName name="FA_INV" localSheetId="11">#REF!</definedName>
    <definedName name="FA_INV">#REF!</definedName>
    <definedName name="faa"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AB2_1" hidden="1">{"'AS,SEC'!$A$4:$J$25"}</definedName>
    <definedName name="FabArt" localSheetId="6">#REF!</definedName>
    <definedName name="FabArt" localSheetId="11">#REF!</definedName>
    <definedName name="FabArt">#REF!</definedName>
    <definedName name="fact1" localSheetId="6">#REF!</definedName>
    <definedName name="fact1" localSheetId="11">#REF!</definedName>
    <definedName name="fact1">#REF!</definedName>
    <definedName name="fact2" localSheetId="6">#REF!</definedName>
    <definedName name="fact2" localSheetId="11">#REF!</definedName>
    <definedName name="fact2">#REF!</definedName>
    <definedName name="fact3" localSheetId="6">#REF!</definedName>
    <definedName name="fact3" localSheetId="11">#REF!</definedName>
    <definedName name="fact3">#REF!</definedName>
    <definedName name="fact4" localSheetId="6">#REF!</definedName>
    <definedName name="fact4" localSheetId="11">#REF!</definedName>
    <definedName name="fact4">#REF!</definedName>
    <definedName name="fact5" localSheetId="6">#REF!</definedName>
    <definedName name="fact5" localSheetId="11">#REF!</definedName>
    <definedName name="fact5">#REF!</definedName>
    <definedName name="factor" localSheetId="37">#REF!</definedName>
    <definedName name="factor" localSheetId="23">#REF!</definedName>
    <definedName name="factor" localSheetId="6">#REF!</definedName>
    <definedName name="factor" localSheetId="11">#REF!</definedName>
    <definedName name="factor">#REF!</definedName>
    <definedName name="factset" localSheetId="6">#REF!</definedName>
    <definedName name="factset" localSheetId="11">#REF!</definedName>
    <definedName name="factset">#REF!</definedName>
    <definedName name="FAD" localSheetId="37" hidden="1">#REF!</definedName>
    <definedName name="FAD" localSheetId="23" hidden="1">#REF!</definedName>
    <definedName name="FAD" localSheetId="6" hidden="1">#REF!</definedName>
    <definedName name="FAD" localSheetId="11" hidden="1">#REF!</definedName>
    <definedName name="FAD" hidden="1">#REF!</definedName>
    <definedName name="fadf" hidden="1">{#N/A,#N/A,FALSE,"COVER";#N/A,#N/A,FALSE,"0";#N/A,#N/A,FALSE,"1";#N/A,#N/A,FALSE,"2";#N/A,#N/A,FALSE,"3";#N/A,#N/A,FALSE,"4";#N/A,#N/A,FALSE,"5";#N/A,#N/A,FALSE,"6";#N/A,#N/A,FALSE,"7";#N/A,#N/A,FALSE,"8";#N/A,#N/A,FALSE,"9";#N/A,#N/A,FALSE,"10";#N/A,#N/A,FALSE,"11"}</definedName>
    <definedName name="fadfad" localSheetId="6">#REF!</definedName>
    <definedName name="fadfad" localSheetId="11">#REF!</definedName>
    <definedName name="fadfad">#REF!</definedName>
    <definedName name="FADJUSTRS1" hidden="1">"ENCODE_"</definedName>
    <definedName name="FAE" localSheetId="6">#REF!</definedName>
    <definedName name="FAE" localSheetId="11">#REF!</definedName>
    <definedName name="FAE">#REF!</definedName>
    <definedName name="fafa" localSheetId="37">#REF!</definedName>
    <definedName name="fafa" localSheetId="23">#REF!</definedName>
    <definedName name="fafa" localSheetId="6">#REF!</definedName>
    <definedName name="fafa" localSheetId="11">#REF!</definedName>
    <definedName name="fafa">#REF!</definedName>
    <definedName name="fafdfdadafdfadf" hidden="1">{#N/A,#N/A,FALSE,"WSPW Bedarf";#N/A,#N/A,FALSE,"production_plan";#N/A,#N/A,FALSE,"possible turn over"}</definedName>
    <definedName name="fag" hidden="1">{#N/A,#N/A,FALSE,"MD";#N/A,#N/A,FALSE,"AL";#N/A,#N/A,FALSE,"PR";#N/A,#N/A,FALSE,"RU";#N/A,#N/A,FALSE,"SP";#N/A,#N/A,FALSE,"Z"}</definedName>
    <definedName name="fagwetyuki" hidden="1">{#N/A,#N/A,TRUE,"COVER";#N/A,#N/A,TRUE,"DIR";#N/A,#N/A,TRUE,"AUDIT"}</definedName>
    <definedName name="faif" hidden="1">{#N/A,#N/A,FALSE,"资产负债表";#N/A,#N/A,FALSE,"资产负债表"}</definedName>
    <definedName name="FakeListbox">#N/A</definedName>
    <definedName name="FakeListbox2">#N/A</definedName>
    <definedName name="Faktor" localSheetId="37">#REF!</definedName>
    <definedName name="Faktor" localSheetId="23">#REF!</definedName>
    <definedName name="Faktor" localSheetId="6">#REF!</definedName>
    <definedName name="Faktor" localSheetId="11">#REF!</definedName>
    <definedName name="Faktor">#REF!</definedName>
    <definedName name="Falcon" hidden="1">{#N/A,#N/A,FALSE,"A"}</definedName>
    <definedName name="Falcon_1" hidden="1">{#N/A,#N/A,FALSE,"A"}</definedName>
    <definedName name="Falcon_2" hidden="1">{#N/A,#N/A,FALSE,"A"}</definedName>
    <definedName name="Falcon_3" hidden="1">{#N/A,#N/A,FALSE,"A"}</definedName>
    <definedName name="faldjfla" localSheetId="6">#REF!</definedName>
    <definedName name="faldjfla" localSheetId="11">#REF!</definedName>
    <definedName name="faldjfla">#REF!</definedName>
    <definedName name="Fan" hidden="1">{"'Actual'!$A$1:$F$25"}</definedName>
    <definedName name="fapjkf" hidden="1">{#N/A,#N/A,FALSE,"B1_B4 Restated";#N/A,#N/A,FALSE,"R2002";#N/A,#N/A,FALSE,"R2003"}</definedName>
    <definedName name="fapjkf1" hidden="1">{#N/A,#N/A,FALSE,"B1_B4 Restated";#N/A,#N/A,FALSE,"R2002";#N/A,#N/A,FALSE,"R2003"}</definedName>
    <definedName name="FAR" localSheetId="37">#REF!</definedName>
    <definedName name="FAR" localSheetId="23">#REF!</definedName>
    <definedName name="FAR" localSheetId="6">#REF!</definedName>
    <definedName name="FAR" localSheetId="11">#REF!</definedName>
    <definedName name="FAR">#REF!</definedName>
    <definedName name="FAREVISED" hidden="1">{#N/A,#N/A,FALSE,"Front Page";#N/A,#N/A,FALSE,"Mfg Var";#N/A,#N/A,FALSE,"Family Unit Cost Graphs";#N/A,#N/A,FALSE,"Product Cost Graphs";#N/A,#N/A,FALSE,"Unit Cost Setup";#N/A,#N/A,FALSE,"Yields";#N/A,#N/A,FALSE,"Emery";#N/A,#N/A,FALSE,"GI Pricing";#N/A,#N/A,FALSE,"Actuals";#N/A,#N/A,FALSE,"Forecast"}</definedName>
    <definedName name="FASD" localSheetId="37" hidden="1">#REF!</definedName>
    <definedName name="FASD" localSheetId="23" hidden="1">#REF!</definedName>
    <definedName name="FASD" localSheetId="6" hidden="1">#REF!</definedName>
    <definedName name="FASD" localSheetId="11" hidden="1">#REF!</definedName>
    <definedName name="FASD" hidden="1">#REF!</definedName>
    <definedName name="fasfadsg" hidden="1">{#N/A,#N/A,FALSE,"FE_CSE"}</definedName>
    <definedName name="fasfew" hidden="1">{"summary",#N/A,FALSE,"2000 vs 1999";"detail",#N/A,FALSE,"2000 vs 1999"}</definedName>
    <definedName name="fasldkjfs" hidden="1">{#N/A,#N/A,FALSE,"ACQ_GRAPHS";#N/A,#N/A,FALSE,"T_1 GRAPHS";#N/A,#N/A,FALSE,"T_2 GRAPHS";#N/A,#N/A,FALSE,"COMB_GRAPHS"}</definedName>
    <definedName name="fassets" localSheetId="37">#REF!</definedName>
    <definedName name="fassets" localSheetId="23">#REF!</definedName>
    <definedName name="fassets" localSheetId="6">#REF!</definedName>
    <definedName name="fassets" localSheetId="11">#REF!</definedName>
    <definedName name="fassets">#REF!</definedName>
    <definedName name="fat" hidden="1">{#N/A,#N/A,FALSE,"TAXC.INDEX";#N/A,#N/A,FALSE,"Schedule I";#N/A,#N/A,FALSE,"Schedule  II";#N/A,#N/A,FALSE,"Schedule III";#N/A,#N/A,FALSE,"Schedule IV";#N/A,#N/A,FALSE,"Schedule IV (Cont'd)";#N/A,#N/A,FALSE,"Schedule V";#N/A,#N/A,FALSE,"Schedule VI";#N/A,#N/A,FALSE,"Schedule VII"}</definedName>
    <definedName name="fay" hidden="1">{#N/A,#N/A,FALSE,"CONTENTS";#N/A,#N/A,FALSE,"DR";#N/A,#N/A,FALSE,"PL";#N/A,#N/A,FALSE,"BS";#N/A,#N/A,FALSE,"Cash Flow";#N/A,#N/A,FALSE,"NOTES";#N/A,#N/A,FALSE,"NOTES (FA)";#N/A,#N/A,FALSE,"Notes(3)";#N/A,#N/A,FALSE,"NOTES (4)";#N/A,#N/A,FALSE,"DP&amp;L";#N/A,#N/A,FALSE,"EXPENSES";#N/A,#N/A,FALSE,"EXPENSES-1"}</definedName>
    <definedName name="FC" localSheetId="37">#REF!</definedName>
    <definedName name="FC" localSheetId="23">#REF!</definedName>
    <definedName name="FC" localSheetId="6">#REF!</definedName>
    <definedName name="FC" localSheetId="11">#REF!</definedName>
    <definedName name="FC">#REF!</definedName>
    <definedName name="fc_a_1" localSheetId="37">#REF!</definedName>
    <definedName name="fc_a_1" localSheetId="23">#REF!</definedName>
    <definedName name="fc_a_1" localSheetId="6">#REF!</definedName>
    <definedName name="fc_a_1" localSheetId="11">#REF!</definedName>
    <definedName name="fc_a_1">#REF!</definedName>
    <definedName name="fc_a_2" localSheetId="37">#REF!</definedName>
    <definedName name="fc_a_2" localSheetId="23">#REF!</definedName>
    <definedName name="fc_a_2" localSheetId="6">#REF!</definedName>
    <definedName name="fc_a_2" localSheetId="11">#REF!</definedName>
    <definedName name="fc_a_2">#REF!</definedName>
    <definedName name="FCAbw">#N/A</definedName>
    <definedName name="FCALCSEQUENCE" hidden="1">"ENCODE_RI2nTh+NOlBoiCwAKVKmbcpTKVKmbQZSTZFoiCwAsHPRkUFtz5FoiCwAoXsGdDmNKHUOZsZ+aIgsAM9+JYQ5jSh1DmbGfmiILACUXqROnlg8UA56DmbGfmiILACUXgpOpE7KU5ReJV9liD5reZgFbpd7aIg="</definedName>
    <definedName name="FCE" localSheetId="6">#REF!</definedName>
    <definedName name="FCE" localSheetId="11">#REF!</definedName>
    <definedName name="FCE">#REF!</definedName>
    <definedName name="fceqd" hidden="1">{#N/A,#N/A,FALSE,"资产负债表";#N/A,#N/A,FALSE,"资产负债表"}</definedName>
    <definedName name="FCF" hidden="1">{"Issues1",#N/A,FALSE,"Issues";"Control Panel1",#N/A,FALSE,"Control Panel";"datainput1",#N/A,FALSE,"Data Inputs";"Datainput2",#N/A,FALSE,"Data Inputs";"Datainput3",#N/A,FALSE,"Data Inputs";"Revenues1",#N/A,FALSE,"Revenues";"Revenues2",#N/A,FALSE,"Revenues";"Summary revenue",#N/A,FALSE,"Revenues";"Costs1",#N/A,FALSE,"Costs";"FCF Analysis",#N/A,FALSE,"FCF Analysis";"DCF1",#N/A,FALSE,"DCF Terminal Multiples";"DCF1",#N/A,FALSE,"DCF Perpetuity";"temp capex",#N/A,FALSE,"Temp Capex-Depreciation";"WACC1",#N/A,FALSE,"WACC"}</definedName>
    <definedName name="FCF97B" localSheetId="6">#REF!</definedName>
    <definedName name="FCF97B" localSheetId="11">#REF!</definedName>
    <definedName name="FCF97B">#REF!</definedName>
    <definedName name="fcfbi" localSheetId="6">#REF!</definedName>
    <definedName name="fcfbi" localSheetId="11">#REF!</definedName>
    <definedName name="fcfbi">#REF!</definedName>
    <definedName name="FCHECKOUTBY" hidden="1">-5</definedName>
    <definedName name="fchhg" hidden="1">{#N/A,#N/A,FALSE,"WSPW Bedarf";#N/A,#N/A,FALSE,"production_plan";#N/A,#N/A,FALSE,"possible turn over"}</definedName>
    <definedName name="FCLASSID" hidden="1">-1</definedName>
    <definedName name="FCLASSVERNUMBER" hidden="1">-1</definedName>
    <definedName name="FCode" localSheetId="37" hidden="1">#REF!</definedName>
    <definedName name="FCode" localSheetId="23" hidden="1">#REF!</definedName>
    <definedName name="FCode" localSheetId="6" hidden="1">#REF!</definedName>
    <definedName name="FCode" localSheetId="11" hidden="1">#REF!</definedName>
    <definedName name="FCode" hidden="1">#REF!</definedName>
    <definedName name="FCOMPANYID" hidden="1">2</definedName>
    <definedName name="FCOMPANYID_1" hidden="1">1</definedName>
    <definedName name="FCRRPTSHEETORDER" hidden="1">"ENCODE_RI2nTh+NOlBoiHwAfAAjACMAfAB8AClSpm3KUylSpm0GUk2RaIh8AHwAIwAjAHwAfACwc9GRQW3PkWiIfAB8ACMAIwB8AHwAoXsGdDmNKHUOZsZ+aIh8AHwAIwAjAHwAfADPfiWEOY0odQ5mxn5oiHwAfAAjACMAfAB8AJRepE6eWDxQDnoOZsZ+aIh8AHwAIwAjAHwAfACUXgpOpE7KU5ReJV9liD5reZgFbpd7aIg="</definedName>
    <definedName name="FCURRENCYID" hidden="1">1</definedName>
    <definedName name="FCYCLEID" hidden="1">2</definedName>
    <definedName name="fd">{"X","L"}</definedName>
    <definedName name="fda" localSheetId="6">#REF!</definedName>
    <definedName name="fda" localSheetId="11">#REF!</definedName>
    <definedName name="fda">#REF!</definedName>
    <definedName name="fdasfdsafd" localSheetId="6">#REF!</definedName>
    <definedName name="fdasfdsafd" localSheetId="11">#REF!</definedName>
    <definedName name="fdasfdsafd">#REF!</definedName>
    <definedName name="fdcperiod" localSheetId="37">#REF!</definedName>
    <definedName name="fdcperiod" localSheetId="23">#REF!</definedName>
    <definedName name="fdcperiod" localSheetId="6">#REF!</definedName>
    <definedName name="fdcperiod" localSheetId="11">#REF!</definedName>
    <definedName name="fdcperiod">#REF!</definedName>
    <definedName name="FDDF" hidden="1">{#N/A,#N/A,FALSE,"Bare Battery F.G."}</definedName>
    <definedName name="fdef" hidden="1">{#N/A,"PURADD",FALSE,"Business Analysis";#N/A,"PURSPP",FALSE,"Business Analysis";#N/A,"CTGIND",FALSE,"Business Analysis";#N/A,"PURCHM",FALSE,"Business Analysis";#N/A,"SPADD",FALSE,"Business Analysis";#N/A,"EPOXY",FALSE,"Business Analysis";#N/A,"PURPER",FALSE,"Business Analysis"}</definedName>
    <definedName name="fdf" hidden="1">{"'FTPS16 - X3681'!$A$1:$C$162","'FTPS16 - X3681'!$G$11"}</definedName>
    <definedName name="fdfd" localSheetId="37">#REF!</definedName>
    <definedName name="fdfd" localSheetId="23">#REF!</definedName>
    <definedName name="fdfd" localSheetId="6">#REF!</definedName>
    <definedName name="fdfd" localSheetId="11">#REF!</definedName>
    <definedName name="fdfd">#REF!</definedName>
    <definedName name="fdfgfg" hidden="1">{#N/A,#N/A,FALSE,"WSPW Bedarf";#N/A,#N/A,FALSE,"production_plan";#N/A,#N/A,FALSE,"possible turn over"}</definedName>
    <definedName name="fdfgh" hidden="1">{#N/A,#N/A,FALSE,"FE_CSE"}</definedName>
    <definedName name="fdfs"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fdfss" hidden="1">{"GLI-Income Statement",#N/A,FALSE,"gli";"GLI - Balance Sheet Wksht",#N/A,FALSE,"gli";"GLI-Cash Flow",#N/A,FALSE,"gli";"GLI Qtrly Stats",#N/A,FALSE,"gli"}</definedName>
    <definedName name="fdgdfg" hidden="1">{"summary",#N/A,FALSE,"2000 vs 1999";"detail",#N/A,FALSE,"2000 vs 1999"}</definedName>
    <definedName name="fdgdfgfdgf" hidden="1">{#N/A,#N/A,FALSE,"Produkte Erw.";#N/A,#N/A,FALSE,"Produkte Plan";#N/A,#N/A,FALSE,"Leistungen Erw.";#N/A,#N/A,FALSE,"Leistungen Plan";#N/A,#N/A,FALSE,"KA Allg.Kosten (2)";#N/A,#N/A,FALSE,"KA All.Kosten"}</definedName>
    <definedName name="fdgfdg" hidden="1">{#N/A,#N/A,FALSE,"Umsatz EO BP";#N/A,#N/A,FALSE,"Umsatz EO OP";#N/A,#N/A,FALSE,"ER EO BP";#N/A,#N/A,FALSE,"ER EO OP";#N/A,#N/A,FALSE,"EA EO (2)";#N/A,#N/A,FALSE,"EA EO";#N/A,#N/A,FALSE,"EA EO (3)";#N/A,#N/A,FALSE,"EA EO (4)";#N/A,#N/A,FALSE,"KA EO  (2)";#N/A,#N/A,FALSE,"KA EO";#N/A,#N/A,FALSE,"KA EO  (3)";#N/A,#N/A,FALSE,"KA EO (4)"}</definedName>
    <definedName name="fdgfdgfdgfdg" hidden="1">{#N/A,#N/A,FALSE,"KA CH  (2)"}</definedName>
    <definedName name="fdgfdgsdgsdgs" hidden="1">{#N/A,#N/A,FALSE,"KA CH  (2)"}</definedName>
    <definedName name="fdhdt" hidden="1">{"Folie 3",#N/A,FALSE,"Jahresumsätze";"Folie 4",#N/A,FALSE,"Jahresumsätze";"Folie 5",#N/A,FALSE,"Jahresumsätze";"Folie 6",#N/A,FALSE,"Jahresumsätze";"Folie 7",#N/A,FALSE,"Jahresumsätze";"Folie 8",#N/A,FALSE,"Jahresumsätze"}</definedName>
    <definedName name="fdhfg" hidden="1">{#N/A,#N/A,FALSE,"Kapa-Grafik gesamt";#N/A,#N/A,FALSE,"Kapa-Grafik DRS";#N/A,#N/A,FALSE,"Kapa-Grafik CSE"}</definedName>
    <definedName name="FDQ" hidden="1">{"detail",#N/A,FALSE,"mfg";"summary",#N/A,FALSE,"mfg"}</definedName>
    <definedName name="fds" localSheetId="37" hidden="1">#REF!</definedName>
    <definedName name="fds" localSheetId="23" hidden="1">#REF!</definedName>
    <definedName name="fds" localSheetId="6" hidden="1">#REF!</definedName>
    <definedName name="fds" localSheetId="11" hidden="1">#REF!</definedName>
    <definedName name="fds" hidden="1">#REF!</definedName>
    <definedName name="fdsa" hidden="1">{"'AS,SEC'!$A$4:$J$25"}</definedName>
    <definedName name="fdsa_1" hidden="1">{"'AS,SEC'!$A$4:$J$25"}</definedName>
    <definedName name="FDSCompustatHelp">#N/A</definedName>
    <definedName name="fdsdhkl" localSheetId="6" hidden="1">#REF!</definedName>
    <definedName name="fdsdhkl" localSheetId="11" hidden="1">#REF!</definedName>
    <definedName name="fdsdhkl" hidden="1">#REF!</definedName>
    <definedName name="fdsfds" hidden="1">{#N/A,#N/A,FALSE,"TB";#N/A,#N/A,FALSE,"DR";#N/A,#N/A,FALSE,"AR";#N/A,#N/A,FALSE,"BS";#N/A,#N/A,FALSE,"PL";#N/A,#N/A,FALSE,"NOTES";#N/A,#N/A,FALSE,"NOTES (2)";#N/A,#N/A,FALSE,"NOTES (3)";#N/A,#N/A,FALSE,"DPL";#N/A,#N/A,FALSE,"DPL"}</definedName>
    <definedName name="fdsfs" hidden="1">{"GLI-Income Statement",#N/A,FALSE,"gli";"GLI - Balance Sheet Wksht",#N/A,FALSE,"gli";"GLI-Cash Flow",#N/A,FALSE,"gli";"GLI Qtrly Stats",#N/A,FALSE,"gli"}</definedName>
    <definedName name="fdsgdsgv" localSheetId="37">#REF!</definedName>
    <definedName name="fdsgdsgv" localSheetId="23">#REF!</definedName>
    <definedName name="fdsgdsgv" localSheetId="6">#REF!</definedName>
    <definedName name="fdsgdsgv" localSheetId="11">#REF!</definedName>
    <definedName name="fdsgdsgv">#REF!</definedName>
    <definedName name="FDSHARES" localSheetId="6">#REF!</definedName>
    <definedName name="FDSHARES" localSheetId="11">#REF!</definedName>
    <definedName name="FDSHARES">#REF!</definedName>
    <definedName name="FDSLookupHelp">#N/A</definedName>
    <definedName name="FDSO97" localSheetId="6">#REF!</definedName>
    <definedName name="FDSO97" localSheetId="11">#REF!</definedName>
    <definedName name="FDSO97">#REF!</definedName>
    <definedName name="fdvfdv"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E">1.95583</definedName>
    <definedName name="feb" localSheetId="37">#REF!</definedName>
    <definedName name="feb" localSheetId="23">#REF!</definedName>
    <definedName name="feb" localSheetId="6">#REF!</definedName>
    <definedName name="feb" localSheetId="11">#REF!</definedName>
    <definedName name="feb">#REF!</definedName>
    <definedName name="Feb2002HourlyCost" localSheetId="37">#REF!</definedName>
    <definedName name="Feb2002HourlyCost" localSheetId="23">#REF!</definedName>
    <definedName name="Feb2002HourlyCost" localSheetId="6">#REF!</definedName>
    <definedName name="Feb2002HourlyCost" localSheetId="11">#REF!</definedName>
    <definedName name="Feb2002HourlyCost">#REF!</definedName>
    <definedName name="Feb2002MonthlyCost" localSheetId="37">#REF!</definedName>
    <definedName name="Feb2002MonthlyCost" localSheetId="23">#REF!</definedName>
    <definedName name="Feb2002MonthlyCost" localSheetId="6">#REF!</definedName>
    <definedName name="Feb2002MonthlyCost" localSheetId="11">#REF!</definedName>
    <definedName name="Feb2002MonthlyCost">#REF!</definedName>
    <definedName name="Feb2003HourlyCost" localSheetId="37">#REF!</definedName>
    <definedName name="Feb2003HourlyCost" localSheetId="23">#REF!</definedName>
    <definedName name="Feb2003HourlyCost" localSheetId="6">#REF!</definedName>
    <definedName name="Feb2003HourlyCost" localSheetId="11">#REF!</definedName>
    <definedName name="Feb2003HourlyCost">#REF!</definedName>
    <definedName name="Feb2003MonthlyCost" localSheetId="37">#REF!</definedName>
    <definedName name="Feb2003MonthlyCost" localSheetId="23">#REF!</definedName>
    <definedName name="Feb2003MonthlyCost" localSheetId="6">#REF!</definedName>
    <definedName name="Feb2003MonthlyCost" localSheetId="11">#REF!</definedName>
    <definedName name="Feb2003MonthlyCost">#REF!</definedName>
    <definedName name="Feb2004HourlyCost" localSheetId="37">#REF!</definedName>
    <definedName name="Feb2004HourlyCost" localSheetId="23">#REF!</definedName>
    <definedName name="Feb2004HourlyCost" localSheetId="6">#REF!</definedName>
    <definedName name="Feb2004HourlyCost" localSheetId="11">#REF!</definedName>
    <definedName name="Feb2004HourlyCost">#REF!</definedName>
    <definedName name="Feb2004MonthlyCost" localSheetId="37">#REF!</definedName>
    <definedName name="Feb2004MonthlyCost" localSheetId="23">#REF!</definedName>
    <definedName name="Feb2004MonthlyCost" localSheetId="6">#REF!</definedName>
    <definedName name="Feb2004MonthlyCost" localSheetId="11">#REF!</definedName>
    <definedName name="Feb2004MonthlyCost">#REF!</definedName>
    <definedName name="Feb2005HourlyCost" localSheetId="37">#REF!</definedName>
    <definedName name="Feb2005HourlyCost" localSheetId="23">#REF!</definedName>
    <definedName name="Feb2005HourlyCost" localSheetId="6">#REF!</definedName>
    <definedName name="Feb2005HourlyCost" localSheetId="11">#REF!</definedName>
    <definedName name="Feb2005HourlyCost">#REF!</definedName>
    <definedName name="Feb2005MonthlyCost" localSheetId="37">#REF!</definedName>
    <definedName name="Feb2005MonthlyCost" localSheetId="23">#REF!</definedName>
    <definedName name="Feb2005MonthlyCost" localSheetId="6">#REF!</definedName>
    <definedName name="Feb2005MonthlyCost" localSheetId="11">#REF!</definedName>
    <definedName name="Feb2005MonthlyCost">#REF!</definedName>
    <definedName name="Feb2006HourlyCost" localSheetId="37">#REF!</definedName>
    <definedName name="Feb2006HourlyCost" localSheetId="23">#REF!</definedName>
    <definedName name="Feb2006HourlyCost" localSheetId="6">#REF!</definedName>
    <definedName name="Feb2006HourlyCost" localSheetId="11">#REF!</definedName>
    <definedName name="Feb2006HourlyCost">#REF!</definedName>
    <definedName name="Feb2006MonthlyCost" localSheetId="37">#REF!</definedName>
    <definedName name="Feb2006MonthlyCost" localSheetId="23">#REF!</definedName>
    <definedName name="Feb2006MonthlyCost" localSheetId="6">#REF!</definedName>
    <definedName name="Feb2006MonthlyCost" localSheetId="11">#REF!</definedName>
    <definedName name="Feb2006MonthlyCost">#REF!</definedName>
    <definedName name="FEBRUARY" localSheetId="37">#REF!</definedName>
    <definedName name="FEBRUARY" localSheetId="23">#REF!</definedName>
    <definedName name="FEBRUARY" localSheetId="6">#REF!</definedName>
    <definedName name="FEBRUARY" localSheetId="11">#REF!</definedName>
    <definedName name="FEBRUARY">#REF!</definedName>
    <definedName name="FEDC" localSheetId="37" hidden="1">#REF!</definedName>
    <definedName name="FEDC" localSheetId="23" hidden="1">#REF!</definedName>
    <definedName name="FEDC" localSheetId="6" hidden="1">#REF!</definedName>
    <definedName name="FEDC" localSheetId="11" hidden="1">#REF!</definedName>
    <definedName name="FEDC" hidden="1">#REF!</definedName>
    <definedName name="FEDS" hidden="1">{#N/A,#N/A,FALSE,"Bare Battery F.G."}</definedName>
    <definedName name="feed1" localSheetId="37">#REF!</definedName>
    <definedName name="feed1" localSheetId="23">#REF!</definedName>
    <definedName name="feed1" localSheetId="6">#REF!</definedName>
    <definedName name="feed1" localSheetId="11">#REF!</definedName>
    <definedName name="feed1">#REF!</definedName>
    <definedName name="feed2" localSheetId="37">#REF!</definedName>
    <definedName name="feed2" localSheetId="23">#REF!</definedName>
    <definedName name="feed2" localSheetId="6">#REF!</definedName>
    <definedName name="feed2" localSheetId="11">#REF!</definedName>
    <definedName name="feed2">#REF!</definedName>
    <definedName name="feed3" localSheetId="37">#REF!</definedName>
    <definedName name="feed3" localSheetId="23">#REF!</definedName>
    <definedName name="feed3" localSheetId="6">#REF!</definedName>
    <definedName name="feed3" localSheetId="11">#REF!</definedName>
    <definedName name="feed3">#REF!</definedName>
    <definedName name="fees" localSheetId="6">#REF!</definedName>
    <definedName name="fees" localSheetId="11">#REF!</definedName>
    <definedName name="fees">#REF!</definedName>
    <definedName name="feew" hidden="1">{"summary",#N/A,FALSE,"2000 vs 1999";"detail",#N/A,FALSE,"2000 vs 1999"}</definedName>
    <definedName name="fefe" localSheetId="37">#REF!</definedName>
    <definedName name="fefe" localSheetId="23">#REF!</definedName>
    <definedName name="fefe" localSheetId="6">#REF!</definedName>
    <definedName name="fefe" localSheetId="11">#REF!</definedName>
    <definedName name="fefe">#REF!</definedName>
    <definedName name="fefef" localSheetId="37" hidden="1">#REF!</definedName>
    <definedName name="fefef" localSheetId="23" hidden="1">#REF!</definedName>
    <definedName name="fefef" localSheetId="6" hidden="1">#REF!</definedName>
    <definedName name="fefef" localSheetId="11" hidden="1">#REF!</definedName>
    <definedName name="fefef" hidden="1">#REF!</definedName>
    <definedName name="fefwef"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eifnefa" hidden="1">{#N/A,#N/A,FALSE,"TB";#N/A,#N/A,FALSE,"AR";#N/A,#N/A,FALSE,"BS";#N/A,#N/A,FALSE,"PL";#N/A,#N/A,FALSE,"NOTES";#N/A,#N/A,FALSE,"NOTES (2)";#N/A,#N/A,FALSE,"NOTES (3)";#N/A,#N/A,FALSE,"TAXC.INDEX";#N/A,#N/A,FALSE,"Schedule I";#N/A,#N/A,FALSE,"DPL";#N/A,#N/A,FALSE,"Schedule IV";#N/A,#N/A,FALSE,"Adjustments"}</definedName>
    <definedName name="fer" localSheetId="37">#REF!</definedName>
    <definedName name="fer" localSheetId="23">#REF!</definedName>
    <definedName name="fer" localSheetId="6">#REF!</definedName>
    <definedName name="fer" localSheetId="11">#REF!</definedName>
    <definedName name="fer">#REF!</definedName>
    <definedName name="ferfe" hidden="1">{#N/A,#N/A,TRUE,"Cover";#N/A,#N/A,TRUE,"Comments PCS";#N/A,#N/A,TRUE,"Comments CIG";#N/A,#N/A,TRUE,"Comments IDEN";#N/A,#N/A,TRUE,"BS PCS";#N/A,#N/A,TRUE,"BS CIG";#N/A,#N/A,TRUE,"BS IDEN";#N/A,#N/A,TRUE,"BS TOTAL";#N/A,#N/A,TRUE,"BS_ESG ";#N/A,#N/A,TRUE,"Balance SPS";#N/A,#N/A,TRUE,"BS_CORPORATE";#N/A,#N/A,TRUE,"P&amp;L PCS";#N/A,#N/A,TRUE,"P&amp;L FWT";#N/A,#N/A,TRUE,"P&amp;L CIG";#N/A,#N/A,TRUE,"P&amp;L IDEN";#N/A,#N/A,TRUE,"P&amp;L TOTAL";#N/A,#N/A,TRUE,"P&amp;L_SPS";#N/A,#N/A,TRUE,"P&amp;L_ESG";#N/A,#N/A,TRUE,"P&amp;L_CORP";#N/A,#N/A,TRUE,"Cash Flow PCS";#N/A,#N/A,TRUE,"Cash Flow CIG";#N/A,#N/A,TRUE,"Cash Flow IDEN";#N/A,#N/A,TRUE,"Cash Flow TOTAL";#N/A,#N/A,TRUE,"MBR PCS";#N/A,#N/A,TRUE,"MBR CIG";#N/A,#N/A,TRUE,"MBR iDEN";#N/A,#N/A,TRUE,"MBR_FWT";#N/A,#N/A,TRUE,"MBR TOTAL";#N/A,#N/A,TRUE,"Headcount_PCS ";#N/A,#N/A,TRUE,"Headcount CIG";#N/A,#N/A,TRUE,"Headcount iDEN";#N/A,#N/A,TRUE,"JAG PLANT TREND";#N/A,#N/A,TRUE,"FAB UN CSG ";#N/A,#N/A,TRUE,"FAB UN CIG";#N/A,#N/A,TRUE,"FAB UN PPG";#N/A,#N/A,TRUE,"FAB UN IDEN";#N/A,#N/A,TRUE,"FAB UN FWT";#N/A,#N/A,TRUE,"CSS MFG";#N/A,#N/A,TRUE,"CSS Distr";#N/A,#N/A,TRUE,"CSG 6-Up Charts";#N/A,#N/A,TRUE,"CIG MFG";#N/A,#N/A,TRUE,"IDEN MFG";#N/A,#N/A,TRUE,"IDEN 6-Up Charts  ";#N/A,#N/A,TRUE,"FWT MFG";#N/A,#N/A,TRUE,"FWT 6-Up Charts ";#N/A,#N/A,TRUE,"PCS Inventory";#N/A,#N/A,TRUE,"CIG Inventory";#N/A,#N/A,TRUE,"IDEN Inventory";#N/A,#N/A,TRUE,"FWT Inventory";#N/A,#N/A,TRUE,"CE JAG Inventory";#N/A,#N/A,TRUE,"Capital Expenditures";#N/A,#N/A,TRUE,"FM CSG";#N/A,#N/A,TRUE,"NSAD ASP CGS";#N/A,#N/A,TRUE,"FM CIG";#N/A,#N/A,TRUE,"NSAD ASP CIG";#N/A,#N/A,TRUE,"FM iDEN";#N/A,#N/A,TRUE,"NSAD IDEN";#N/A,#N/A,TRUE,"R&amp;D  Report";#N/A,#N/A,TRUE,"PCS Credit";#N/A,#N/A,TRUE,"PCS Mrg Analysis";#N/A,#N/A,TRUE,"Dpc Tango";#N/A,#N/A,TRUE,"Startac Analog";#N/A,#N/A,TRUE,"Mercury CDMA";#N/A,#N/A,TRUE,"Startac CDMA";#N/A,#N/A,TRUE,"Startac TDMA";#N/A,#N/A,TRUE,"Modulus TDMA";#N/A,#N/A,TRUE,"CIG Mrg Analysis";#N/A,#N/A,TRUE,"IDEN Mrg Analysis"}</definedName>
    <definedName name="fesa" hidden="1">{"apci",#N/A,FALSE,"Chem_CY";"eastman",#N/A,FALSE,"Eastman";"betz",#N/A,FALSE,"Betz";"great lakes",#N/A,FALSE,"Great_Lakes";"hercules",#N/A,FALSE,"Hercules Chem Seg Data";"rohm",#N/A,FALSE,"Rohm";"union carbide",#N/A,FALSE,"Union";"witco",#N/A,FALSE,"Witco"}</definedName>
    <definedName name="fetr" hidden="1">{"BA detail",#N/A,FALSE,"Q3YTD "}</definedName>
    <definedName name="feuille" hidden="1">{#N/A,#N/A,FALSE,"04";#N/A,#N/A,FALSE,"04.1";#N/A,#N/A,FALSE,"05";#N/A,#N/A,FALSE,"05.1";#N/A,#N/A,FALSE,"11";#N/A,#N/A,FALSE,"11.05";#N/A,#N/A,FALSE,"11.2";#N/A,#N/A,FALSE,"12";#N/A,#N/A,FALSE,"12.1";#N/A,#N/A,FALSE,"12.2";#N/A,#N/A,FALSE,"12.3";#N/A,#N/A,FALSE,"13";#N/A,#N/A,FALSE,"13.05";#N/A,#N/A,FALSE,"14";#N/A,#N/A,FALSE,"14.1";#N/A,#N/A,FALSE,"15";#N/A,#N/A,FALSE,"15.1"}</definedName>
    <definedName name="fewq" hidden="1">{"Comp_of_Price_Effect",#N/A,FALSE,"QTRDPVAR"}</definedName>
    <definedName name="fewte" localSheetId="37" hidden="1">#REF!</definedName>
    <definedName name="fewte" localSheetId="23" hidden="1">#REF!</definedName>
    <definedName name="fewte" localSheetId="6" hidden="1">#REF!</definedName>
    <definedName name="fewte" localSheetId="11" hidden="1">#REF!</definedName>
    <definedName name="fewte" hidden="1">#REF!</definedName>
    <definedName name="Fexit" localSheetId="6">#REF!</definedName>
    <definedName name="Fexit" localSheetId="11">#REF!</definedName>
    <definedName name="Fexit">#REF!</definedName>
    <definedName name="ff" localSheetId="37">#REF!</definedName>
    <definedName name="ff" localSheetId="23">#REF!</definedName>
    <definedName name="ff" localSheetId="6">#REF!</definedName>
    <definedName name="ff" localSheetId="11">#REF!</definedName>
    <definedName name="ff">#REF!</definedName>
    <definedName name="FF_1802" localSheetId="37">#REF!</definedName>
    <definedName name="FF_1802" localSheetId="23">#REF!</definedName>
    <definedName name="FF_1802" localSheetId="6">#REF!</definedName>
    <definedName name="FF_1802" localSheetId="11">#REF!</definedName>
    <definedName name="FF_1802">#REF!</definedName>
    <definedName name="FF_1808" localSheetId="37">#REF!</definedName>
    <definedName name="FF_1808" localSheetId="23">#REF!</definedName>
    <definedName name="FF_1808" localSheetId="6">#REF!</definedName>
    <definedName name="FF_1808" localSheetId="11">#REF!</definedName>
    <definedName name="FF_1808">#REF!</definedName>
    <definedName name="FF_2" localSheetId="6">#REF!</definedName>
    <definedName name="FF_2" localSheetId="11">#REF!</definedName>
    <definedName name="FF_2">#REF!</definedName>
    <definedName name="FF_2010" localSheetId="37">#REF!</definedName>
    <definedName name="FF_2010" localSheetId="23">#REF!</definedName>
    <definedName name="FF_2010" localSheetId="6">#REF!</definedName>
    <definedName name="FF_2010" localSheetId="11">#REF!</definedName>
    <definedName name="FF_2010">#REF!</definedName>
    <definedName name="FF_3" localSheetId="6">#REF!</definedName>
    <definedName name="FF_3" localSheetId="11">#REF!</definedName>
    <definedName name="FF_3">#REF!</definedName>
    <definedName name="FF_FL" localSheetId="37">#REF!</definedName>
    <definedName name="FF_FL" localSheetId="23">#REF!</definedName>
    <definedName name="FF_FL" localSheetId="6">#REF!</definedName>
    <definedName name="FF_FL" localSheetId="11">#REF!</definedName>
    <definedName name="FF_FL">#REF!</definedName>
    <definedName name="FF_GZ" localSheetId="37">#REF!</definedName>
    <definedName name="FF_GZ" localSheetId="23">#REF!</definedName>
    <definedName name="FF_GZ" localSheetId="6">#REF!</definedName>
    <definedName name="FF_GZ" localSheetId="11">#REF!</definedName>
    <definedName name="FF_GZ">#REF!</definedName>
    <definedName name="FF_XM" localSheetId="37">#REF!</definedName>
    <definedName name="FF_XM" localSheetId="23">#REF!</definedName>
    <definedName name="FF_XM" localSheetId="6">#REF!</definedName>
    <definedName name="FF_XM" localSheetId="11">#REF!</definedName>
    <definedName name="FF_XM">#REF!</definedName>
    <definedName name="FFAPPCOLNAME1_1" localSheetId="6">#REF!</definedName>
    <definedName name="FFAPPCOLNAME1_1" localSheetId="11">#REF!</definedName>
    <definedName name="FFAPPCOLNAME1_1">#REF!</definedName>
    <definedName name="FFAPPCOLNAME1_2" localSheetId="37">#REF!</definedName>
    <definedName name="FFAPPCOLNAME1_2" localSheetId="23">#REF!</definedName>
    <definedName name="FFAPPCOLNAME1_2" localSheetId="6">#REF!</definedName>
    <definedName name="FFAPPCOLNAME1_2" localSheetId="11">#REF!</definedName>
    <definedName name="FFAPPCOLNAME1_2">#REF!</definedName>
    <definedName name="FFAPPCOLNAME1_3" localSheetId="37">#REF!</definedName>
    <definedName name="FFAPPCOLNAME1_3" localSheetId="23">#REF!</definedName>
    <definedName name="FFAPPCOLNAME1_3" localSheetId="6">#REF!</definedName>
    <definedName name="FFAPPCOLNAME1_3" localSheetId="11">#REF!</definedName>
    <definedName name="FFAPPCOLNAME1_3">#REF!</definedName>
    <definedName name="FFAPPCOLNAME1_4" localSheetId="37">#REF!</definedName>
    <definedName name="FFAPPCOLNAME1_4" localSheetId="23">#REF!</definedName>
    <definedName name="FFAPPCOLNAME1_4" localSheetId="6">#REF!</definedName>
    <definedName name="FFAPPCOLNAME1_4" localSheetId="11">#REF!</definedName>
    <definedName name="FFAPPCOLNAME1_4">#REF!</definedName>
    <definedName name="FFAPPCOLNAME1_5" localSheetId="37">#REF!</definedName>
    <definedName name="FFAPPCOLNAME1_5" localSheetId="23">#REF!</definedName>
    <definedName name="FFAPPCOLNAME1_5" localSheetId="6">#REF!</definedName>
    <definedName name="FFAPPCOLNAME1_5" localSheetId="11">#REF!</definedName>
    <definedName name="FFAPPCOLNAME1_5">#REF!</definedName>
    <definedName name="FFAPPCOLNAME2_1" localSheetId="6">#REF!</definedName>
    <definedName name="FFAPPCOLNAME2_1" localSheetId="11">#REF!</definedName>
    <definedName name="FFAPPCOLNAME2_1">#REF!</definedName>
    <definedName name="FFAPPCOLNAME2_2" localSheetId="37">#REF!</definedName>
    <definedName name="FFAPPCOLNAME2_2" localSheetId="23">#REF!</definedName>
    <definedName name="FFAPPCOLNAME2_2" localSheetId="6">#REF!</definedName>
    <definedName name="FFAPPCOLNAME2_2" localSheetId="11">#REF!</definedName>
    <definedName name="FFAPPCOLNAME2_2">#REF!</definedName>
    <definedName name="FFAPPCOLNAME2_3" localSheetId="37">#REF!</definedName>
    <definedName name="FFAPPCOLNAME2_3" localSheetId="23">#REF!</definedName>
    <definedName name="FFAPPCOLNAME2_3" localSheetId="6">#REF!</definedName>
    <definedName name="FFAPPCOLNAME2_3" localSheetId="11">#REF!</definedName>
    <definedName name="FFAPPCOLNAME2_3">#REF!</definedName>
    <definedName name="FFAPPCOLNAME2_4" localSheetId="37">#REF!</definedName>
    <definedName name="FFAPPCOLNAME2_4" localSheetId="23">#REF!</definedName>
    <definedName name="FFAPPCOLNAME2_4" localSheetId="6">#REF!</definedName>
    <definedName name="FFAPPCOLNAME2_4" localSheetId="11">#REF!</definedName>
    <definedName name="FFAPPCOLNAME2_4">#REF!</definedName>
    <definedName name="FFAPPCOLNAME2_5" localSheetId="37">#REF!</definedName>
    <definedName name="FFAPPCOLNAME2_5" localSheetId="23">#REF!</definedName>
    <definedName name="FFAPPCOLNAME2_5" localSheetId="6">#REF!</definedName>
    <definedName name="FFAPPCOLNAME2_5" localSheetId="11">#REF!</definedName>
    <definedName name="FFAPPCOLNAME2_5">#REF!</definedName>
    <definedName name="FFAPPCOLNAME3_1" localSheetId="6">#REF!</definedName>
    <definedName name="FFAPPCOLNAME3_1" localSheetId="11">#REF!</definedName>
    <definedName name="FFAPPCOLNAME3_1">#REF!</definedName>
    <definedName name="FFAPPCOLNAME3_2" localSheetId="37">#REF!</definedName>
    <definedName name="FFAPPCOLNAME3_2" localSheetId="23">#REF!</definedName>
    <definedName name="FFAPPCOLNAME3_2" localSheetId="6">#REF!</definedName>
    <definedName name="FFAPPCOLNAME3_2" localSheetId="11">#REF!</definedName>
    <definedName name="FFAPPCOLNAME3_2">#REF!</definedName>
    <definedName name="FFAPPCOLNAME3_3" localSheetId="37">#REF!</definedName>
    <definedName name="FFAPPCOLNAME3_3" localSheetId="23">#REF!</definedName>
    <definedName name="FFAPPCOLNAME3_3" localSheetId="6">#REF!</definedName>
    <definedName name="FFAPPCOLNAME3_3" localSheetId="11">#REF!</definedName>
    <definedName name="FFAPPCOLNAME3_3">#REF!</definedName>
    <definedName name="FFAPPCOLNAME3_4" localSheetId="37">#REF!</definedName>
    <definedName name="FFAPPCOLNAME3_4" localSheetId="23">#REF!</definedName>
    <definedName name="FFAPPCOLNAME3_4" localSheetId="6">#REF!</definedName>
    <definedName name="FFAPPCOLNAME3_4" localSheetId="11">#REF!</definedName>
    <definedName name="FFAPPCOLNAME3_4">#REF!</definedName>
    <definedName name="FFAPPCOLNAME3_5" localSheetId="37">#REF!</definedName>
    <definedName name="FFAPPCOLNAME3_5" localSheetId="23">#REF!</definedName>
    <definedName name="FFAPPCOLNAME3_5" localSheetId="6">#REF!</definedName>
    <definedName name="FFAPPCOLNAME3_5" localSheetId="11">#REF!</definedName>
    <definedName name="FFAPPCOLNAME3_5">#REF!</definedName>
    <definedName name="FFAPPCOLNAME4_1" localSheetId="6">#REF!</definedName>
    <definedName name="FFAPPCOLNAME4_1" localSheetId="11">#REF!</definedName>
    <definedName name="FFAPPCOLNAME4_1">#REF!</definedName>
    <definedName name="FFAPPCOLNAME4_2" localSheetId="37">#REF!</definedName>
    <definedName name="FFAPPCOLNAME4_2" localSheetId="23">#REF!</definedName>
    <definedName name="FFAPPCOLNAME4_2" localSheetId="6">#REF!</definedName>
    <definedName name="FFAPPCOLNAME4_2" localSheetId="11">#REF!</definedName>
    <definedName name="FFAPPCOLNAME4_2">#REF!</definedName>
    <definedName name="FFAPPCOLNAME4_3" localSheetId="37">#REF!</definedName>
    <definedName name="FFAPPCOLNAME4_3" localSheetId="23">#REF!</definedName>
    <definedName name="FFAPPCOLNAME4_3" localSheetId="6">#REF!</definedName>
    <definedName name="FFAPPCOLNAME4_3" localSheetId="11">#REF!</definedName>
    <definedName name="FFAPPCOLNAME4_3">#REF!</definedName>
    <definedName name="FFAPPCOLNAME4_4" localSheetId="37">#REF!</definedName>
    <definedName name="FFAPPCOLNAME4_4" localSheetId="23">#REF!</definedName>
    <definedName name="FFAPPCOLNAME4_4" localSheetId="6">#REF!</definedName>
    <definedName name="FFAPPCOLNAME4_4" localSheetId="11">#REF!</definedName>
    <definedName name="FFAPPCOLNAME4_4">#REF!</definedName>
    <definedName name="FFAPPCOLNAME4_5" localSheetId="37">#REF!</definedName>
    <definedName name="FFAPPCOLNAME4_5" localSheetId="23">#REF!</definedName>
    <definedName name="FFAPPCOLNAME4_5" localSheetId="6">#REF!</definedName>
    <definedName name="FFAPPCOLNAME4_5" localSheetId="11">#REF!</definedName>
    <definedName name="FFAPPCOLNAME4_5">#REF!</definedName>
    <definedName name="FFAPPCOLNAME5_1" localSheetId="6">#REF!</definedName>
    <definedName name="FFAPPCOLNAME5_1" localSheetId="11">#REF!</definedName>
    <definedName name="FFAPPCOLNAME5_1">#REF!</definedName>
    <definedName name="FFAPPCOLNAME6_1" localSheetId="6">#REF!</definedName>
    <definedName name="FFAPPCOLNAME6_1" localSheetId="11">#REF!</definedName>
    <definedName name="FFAPPCOLNAME6_1">#REF!</definedName>
    <definedName name="FFAPPCOLNAME7_1" localSheetId="6">#REF!</definedName>
    <definedName name="FFAPPCOLNAME7_1" localSheetId="11">#REF!</definedName>
    <definedName name="FFAPPCOLNAME7_1">#REF!</definedName>
    <definedName name="FFAPPCOLNAME8_1" localSheetId="6">#REF!</definedName>
    <definedName name="FFAPPCOLNAME8_1" localSheetId="11">#REF!</definedName>
    <definedName name="FFAPPCOLNAME8_1">#REF!</definedName>
    <definedName name="ffd" localSheetId="37">#REF!</definedName>
    <definedName name="ffd" localSheetId="23">#REF!</definedName>
    <definedName name="ffd" localSheetId="6">#REF!</definedName>
    <definedName name="ffd" localSheetId="11">#REF!</definedName>
    <definedName name="ffd">#REF!</definedName>
    <definedName name="ffdd" hidden="1">{#N/A,#N/A,FALSE,"Umsatz EO BP";#N/A,#N/A,FALSE,"Umsatz EO OP";#N/A,#N/A,FALSE,"ER EO BP";#N/A,#N/A,FALSE,"ER EO OP";#N/A,#N/A,FALSE,"EA EO (2)";#N/A,#N/A,FALSE,"EA EO";#N/A,#N/A,FALSE,"EA EO (3)";#N/A,#N/A,FALSE,"EA EO (4)";#N/A,#N/A,FALSE,"KA EO  (2)";#N/A,#N/A,FALSE,"KA EO";#N/A,#N/A,FALSE,"KA EO  (3)";#N/A,#N/A,FALSE,"KA EO (4)"}</definedName>
    <definedName name="ffefe" hidden="1">{"adj95mult",#N/A,FALSE,"COMPCO";"adj95est",#N/A,FALSE,"COMPCO"}</definedName>
    <definedName name="FFF" localSheetId="37">#REF!</definedName>
    <definedName name="FFF" localSheetId="23">#REF!</definedName>
    <definedName name="FFF" localSheetId="6">#REF!</definedName>
    <definedName name="FFF" localSheetId="11">#REF!</definedName>
    <definedName name="FFF">#REF!</definedName>
    <definedName name="fffdfdfd" localSheetId="6">#REF!</definedName>
    <definedName name="fffdfdfd" localSheetId="11">#REF!</definedName>
    <definedName name="fffdfdfd">#REF!</definedName>
    <definedName name="FFFF" hidden="1">{#N/A,#N/A,FALSE,"신규dep";#N/A,#N/A,FALSE,"신규dep-금형상각후";#N/A,#N/A,FALSE,"신규dep-연구비상각후";#N/A,#N/A,FALSE,"신규dep-기계,공구상각후"}</definedName>
    <definedName name="FFFFF" hidden="1">{#N/A,#N/A,FALSE,"단축1";#N/A,#N/A,FALSE,"단축2";#N/A,#N/A,FALSE,"단축3";#N/A,#N/A,FALSE,"장축";#N/A,#N/A,FALSE,"4WD"}</definedName>
    <definedName name="fffffdss" hidden="1">{#N/A,#N/A,FALSE,"FE_CSE"}</definedName>
    <definedName name="ffffff" hidden="1">{"budget992000 capex",#N/A,FALSE,"Celtel alternative 6"}</definedName>
    <definedName name="ffffff_1" hidden="1">{"budget992000 capex",#N/A,FALSE,"Celtel alternative 6"}</definedName>
    <definedName name="ffffff_2" hidden="1">{"budget992000 capex",#N/A,FALSE,"Celtel alternative 6"}</definedName>
    <definedName name="ffffff_3" hidden="1">{"budget992000 capex",#N/A,FALSE,"Celtel alternative 6"}</definedName>
    <definedName name="fffffff" hidden="1">{#N/A,#N/A,FALSE,"Pharm";#N/A,#N/A,FALSE,"WWCM"}</definedName>
    <definedName name="fffffffffffffffg" hidden="1">{#N/A,#N/A,FALSE,"ORIX CSC"}</definedName>
    <definedName name="ffffftdftedrtgdd">#N/A</definedName>
    <definedName name="fffgfg" hidden="1">{#N/A,#N/A,FALSE,"단축1";#N/A,#N/A,FALSE,"단축2";#N/A,#N/A,FALSE,"단축3";#N/A,#N/A,FALSE,"장축";#N/A,#N/A,FALSE,"4WD"}</definedName>
    <definedName name="ffgg" localSheetId="6">#REF!:#REF!</definedName>
    <definedName name="ffgg" localSheetId="11">#REF!:#REF!</definedName>
    <definedName name="ffgg">#REF!:#REF!</definedName>
    <definedName name="ffghdfdfgdfgd">#N/A</definedName>
    <definedName name="FFSEGMENT1_1" localSheetId="6">#REF!</definedName>
    <definedName name="FFSEGMENT1_1" localSheetId="11">#REF!</definedName>
    <definedName name="FFSEGMENT1_1">#REF!</definedName>
    <definedName name="FFSEGMENT1_2" localSheetId="37">#REF!</definedName>
    <definedName name="FFSEGMENT1_2" localSheetId="23">#REF!</definedName>
    <definedName name="FFSEGMENT1_2" localSheetId="6">#REF!</definedName>
    <definedName name="FFSEGMENT1_2" localSheetId="11">#REF!</definedName>
    <definedName name="FFSEGMENT1_2">#REF!</definedName>
    <definedName name="FFSEGMENT1_3" localSheetId="37">#REF!</definedName>
    <definedName name="FFSEGMENT1_3" localSheetId="23">#REF!</definedName>
    <definedName name="FFSEGMENT1_3" localSheetId="6">#REF!</definedName>
    <definedName name="FFSEGMENT1_3" localSheetId="11">#REF!</definedName>
    <definedName name="FFSEGMENT1_3">#REF!</definedName>
    <definedName name="FFSEGMENT1_4" localSheetId="37">#REF!</definedName>
    <definedName name="FFSEGMENT1_4" localSheetId="23">#REF!</definedName>
    <definedName name="FFSEGMENT1_4" localSheetId="6">#REF!</definedName>
    <definedName name="FFSEGMENT1_4" localSheetId="11">#REF!</definedName>
    <definedName name="FFSEGMENT1_4">#REF!</definedName>
    <definedName name="FFSEGMENT1_5" localSheetId="37">#REF!</definedName>
    <definedName name="FFSEGMENT1_5" localSheetId="23">#REF!</definedName>
    <definedName name="FFSEGMENT1_5" localSheetId="6">#REF!</definedName>
    <definedName name="FFSEGMENT1_5" localSheetId="11">#REF!</definedName>
    <definedName name="FFSEGMENT1_5">#REF!</definedName>
    <definedName name="FFSEGMENT2_1" localSheetId="6">#REF!</definedName>
    <definedName name="FFSEGMENT2_1" localSheetId="11">#REF!</definedName>
    <definedName name="FFSEGMENT2_1">#REF!</definedName>
    <definedName name="FFSEGMENT2_2" localSheetId="37">#REF!</definedName>
    <definedName name="FFSEGMENT2_2" localSheetId="23">#REF!</definedName>
    <definedName name="FFSEGMENT2_2" localSheetId="6">#REF!</definedName>
    <definedName name="FFSEGMENT2_2" localSheetId="11">#REF!</definedName>
    <definedName name="FFSEGMENT2_2">#REF!</definedName>
    <definedName name="FFSEGMENT2_3" localSheetId="37">#REF!</definedName>
    <definedName name="FFSEGMENT2_3" localSheetId="23">#REF!</definedName>
    <definedName name="FFSEGMENT2_3" localSheetId="6">#REF!</definedName>
    <definedName name="FFSEGMENT2_3" localSheetId="11">#REF!</definedName>
    <definedName name="FFSEGMENT2_3">#REF!</definedName>
    <definedName name="FFSEGMENT2_4" localSheetId="37">#REF!</definedName>
    <definedName name="FFSEGMENT2_4" localSheetId="23">#REF!</definedName>
    <definedName name="FFSEGMENT2_4" localSheetId="6">#REF!</definedName>
    <definedName name="FFSEGMENT2_4" localSheetId="11">#REF!</definedName>
    <definedName name="FFSEGMENT2_4">#REF!</definedName>
    <definedName name="FFSEGMENT2_5" localSheetId="37">#REF!</definedName>
    <definedName name="FFSEGMENT2_5" localSheetId="23">#REF!</definedName>
    <definedName name="FFSEGMENT2_5" localSheetId="6">#REF!</definedName>
    <definedName name="FFSEGMENT2_5" localSheetId="11">#REF!</definedName>
    <definedName name="FFSEGMENT2_5">#REF!</definedName>
    <definedName name="FFSEGMENT3_1" localSheetId="6">#REF!</definedName>
    <definedName name="FFSEGMENT3_1" localSheetId="11">#REF!</definedName>
    <definedName name="FFSEGMENT3_1">#REF!</definedName>
    <definedName name="FFSEGMENT3_2" localSheetId="37">#REF!</definedName>
    <definedName name="FFSEGMENT3_2" localSheetId="23">#REF!</definedName>
    <definedName name="FFSEGMENT3_2" localSheetId="6">#REF!</definedName>
    <definedName name="FFSEGMENT3_2" localSheetId="11">#REF!</definedName>
    <definedName name="FFSEGMENT3_2">#REF!</definedName>
    <definedName name="FFSEGMENT3_3" localSheetId="37">#REF!</definedName>
    <definedName name="FFSEGMENT3_3" localSheetId="23">#REF!</definedName>
    <definedName name="FFSEGMENT3_3" localSheetId="6">#REF!</definedName>
    <definedName name="FFSEGMENT3_3" localSheetId="11">#REF!</definedName>
    <definedName name="FFSEGMENT3_3">#REF!</definedName>
    <definedName name="FFSEGMENT3_4" localSheetId="37">#REF!</definedName>
    <definedName name="FFSEGMENT3_4" localSheetId="23">#REF!</definedName>
    <definedName name="FFSEGMENT3_4" localSheetId="6">#REF!</definedName>
    <definedName name="FFSEGMENT3_4" localSheetId="11">#REF!</definedName>
    <definedName name="FFSEGMENT3_4">#REF!</definedName>
    <definedName name="FFSEGMENT3_5" localSheetId="37">#REF!</definedName>
    <definedName name="FFSEGMENT3_5" localSheetId="23">#REF!</definedName>
    <definedName name="FFSEGMENT3_5" localSheetId="6">#REF!</definedName>
    <definedName name="FFSEGMENT3_5" localSheetId="11">#REF!</definedName>
    <definedName name="FFSEGMENT3_5">#REF!</definedName>
    <definedName name="FFSEGMENT4_1" localSheetId="6">#REF!</definedName>
    <definedName name="FFSEGMENT4_1" localSheetId="11">#REF!</definedName>
    <definedName name="FFSEGMENT4_1">#REF!</definedName>
    <definedName name="FFSEGMENT4_2" localSheetId="37">#REF!</definedName>
    <definedName name="FFSEGMENT4_2" localSheetId="23">#REF!</definedName>
    <definedName name="FFSEGMENT4_2" localSheetId="6">#REF!</definedName>
    <definedName name="FFSEGMENT4_2" localSheetId="11">#REF!</definedName>
    <definedName name="FFSEGMENT4_2">#REF!</definedName>
    <definedName name="FFSEGMENT4_3" localSheetId="37">#REF!</definedName>
    <definedName name="FFSEGMENT4_3" localSheetId="23">#REF!</definedName>
    <definedName name="FFSEGMENT4_3" localSheetId="6">#REF!</definedName>
    <definedName name="FFSEGMENT4_3" localSheetId="11">#REF!</definedName>
    <definedName name="FFSEGMENT4_3">#REF!</definedName>
    <definedName name="FFSEGMENT4_4" localSheetId="37">#REF!</definedName>
    <definedName name="FFSEGMENT4_4" localSheetId="23">#REF!</definedName>
    <definedName name="FFSEGMENT4_4" localSheetId="6">#REF!</definedName>
    <definedName name="FFSEGMENT4_4" localSheetId="11">#REF!</definedName>
    <definedName name="FFSEGMENT4_4">#REF!</definedName>
    <definedName name="FFSEGMENT4_5" localSheetId="37">#REF!</definedName>
    <definedName name="FFSEGMENT4_5" localSheetId="23">#REF!</definedName>
    <definedName name="FFSEGMENT4_5" localSheetId="6">#REF!</definedName>
    <definedName name="FFSEGMENT4_5" localSheetId="11">#REF!</definedName>
    <definedName name="FFSEGMENT4_5">#REF!</definedName>
    <definedName name="FFSEGMENT5_1" localSheetId="6">#REF!</definedName>
    <definedName name="FFSEGMENT5_1" localSheetId="11">#REF!</definedName>
    <definedName name="FFSEGMENT5_1">#REF!</definedName>
    <definedName name="FFSEGMENT6_1" localSheetId="6">#REF!</definedName>
    <definedName name="FFSEGMENT6_1" localSheetId="11">#REF!</definedName>
    <definedName name="FFSEGMENT6_1">#REF!</definedName>
    <definedName name="FFSEGMENT7_1" localSheetId="6">#REF!</definedName>
    <definedName name="FFSEGMENT7_1" localSheetId="11">#REF!</definedName>
    <definedName name="FFSEGMENT7_1">#REF!</definedName>
    <definedName name="FFSEGMENT8_1" localSheetId="6">#REF!</definedName>
    <definedName name="FFSEGMENT8_1" localSheetId="11">#REF!</definedName>
    <definedName name="FFSEGMENT8_1">#REF!</definedName>
    <definedName name="FFSEGSEPARATOR1" localSheetId="6">#REF!</definedName>
    <definedName name="FFSEGSEPARATOR1" localSheetId="11">#REF!</definedName>
    <definedName name="FFSEGSEPARATOR1">#REF!</definedName>
    <definedName name="FFSEGSEPARATOR2" localSheetId="37">#REF!</definedName>
    <definedName name="FFSEGSEPARATOR2" localSheetId="23">#REF!</definedName>
    <definedName name="FFSEGSEPARATOR2" localSheetId="6">#REF!</definedName>
    <definedName name="FFSEGSEPARATOR2" localSheetId="11">#REF!</definedName>
    <definedName name="FFSEGSEPARATOR2">#REF!</definedName>
    <definedName name="FFSEGSEPARATOR3" localSheetId="37">#REF!</definedName>
    <definedName name="FFSEGSEPARATOR3" localSheetId="23">#REF!</definedName>
    <definedName name="FFSEGSEPARATOR3" localSheetId="6">#REF!</definedName>
    <definedName name="FFSEGSEPARATOR3" localSheetId="11">#REF!</definedName>
    <definedName name="FFSEGSEPARATOR3">#REF!</definedName>
    <definedName name="FFSEGSEPARATOR4" localSheetId="37">#REF!</definedName>
    <definedName name="FFSEGSEPARATOR4" localSheetId="23">#REF!</definedName>
    <definedName name="FFSEGSEPARATOR4" localSheetId="6">#REF!</definedName>
    <definedName name="FFSEGSEPARATOR4" localSheetId="11">#REF!</definedName>
    <definedName name="FFSEGSEPARATOR4">#REF!</definedName>
    <definedName name="FFSEGSEPARATOR5" localSheetId="37">#REF!</definedName>
    <definedName name="FFSEGSEPARATOR5" localSheetId="23">#REF!</definedName>
    <definedName name="FFSEGSEPARATOR5" localSheetId="6">#REF!</definedName>
    <definedName name="FFSEGSEPARATOR5" localSheetId="11">#REF!</definedName>
    <definedName name="FFSEGSEPARATOR5">#REF!</definedName>
    <definedName name="fg" hidden="1">{"'AS,SEC'!$A$4:$J$25"}</definedName>
    <definedName name="fg_1" hidden="1">{"'AS,SEC'!$A$4:$J$25"}</definedName>
    <definedName name="fgas" hidden="1">{#N/A,#N/A,FALSE,"FE_CSE"}</definedName>
    <definedName name="fgasdgfg" localSheetId="6" hidden="1">#REF!</definedName>
    <definedName name="fgasdgfg" localSheetId="11" hidden="1">#REF!</definedName>
    <definedName name="fgasdgfg" hidden="1">#REF!</definedName>
    <definedName name="fgbdzxr" hidden="1">{#N/A,#N/A,FALSE,"WSPW Bedarf";#N/A,#N/A,FALSE,"production_plan";#N/A,#N/A,FALSE,"possible turn over"}</definedName>
    <definedName name="fgbnb" hidden="1">{#N/A,#N/A,FALSE,"FE_CSE"}</definedName>
    <definedName name="fgdfg" localSheetId="6">#REF!</definedName>
    <definedName name="fgdfg" localSheetId="11">#REF!</definedName>
    <definedName name="fgdfg">#REF!</definedName>
    <definedName name="FGE" hidden="1">{#N/A,#N/A,FALSE,"Kapa-Grafik gesamt";#N/A,#N/A,FALSE,"Kapa-Grafik DRS";#N/A,#N/A,FALSE,"Kapa-Grafik CSE"}</definedName>
    <definedName name="fgeg" hidden="1">{#N/A,#N/A,FALSE,"现金"}</definedName>
    <definedName name="FGF" hidden="1">{#N/A,#N/A,FALSE,"단축1";#N/A,#N/A,FALSE,"단축2";#N/A,#N/A,FALSE,"단축3";#N/A,#N/A,FALSE,"장축";#N/A,#N/A,FALSE,"4WD"}</definedName>
    <definedName name="fgfc" hidden="1">{#N/A,#N/A,FALSE,"WSPW Bedarf";#N/A,#N/A,FALSE,"production_plan";#N/A,#N/A,FALSE,"possible turn over"}</definedName>
    <definedName name="fgfdfgd" hidden="1">{"summary",#N/A,FALSE,"2000 vs 1999";"detail",#N/A,FALSE,"2000 vs 1999"}</definedName>
    <definedName name="fgfg" hidden="1">{#N/A,#N/A,FALSE,"Umsatz EO BP";#N/A,#N/A,FALSE,"Umsatz EO OP";#N/A,#N/A,FALSE,"ER EO BP";#N/A,#N/A,FALSE,"ER EO OP";#N/A,#N/A,FALSE,"EA EO (2)";#N/A,#N/A,FALSE,"EA EO";#N/A,#N/A,FALSE,"EA EO (3)";#N/A,#N/A,FALSE,"EA EO (4)";#N/A,#N/A,FALSE,"KA EO  (2)";#N/A,#N/A,FALSE,"KA EO";#N/A,#N/A,FALSE,"KA EO  (3)";#N/A,#N/A,FALSE,"KA EO (4)"}</definedName>
    <definedName name="fgfgf" hidden="1">{#N/A,#N/A,FALSE,"Umsatz 99";#N/A,#N/A,FALSE,"ER 99 "}</definedName>
    <definedName name="fgfgfg" hidden="1">{#N/A,#N/A,FALSE,"FE_CSE"}</definedName>
    <definedName name="fgfjhghk" hidden="1">{#N/A,#N/A,FALSE,"FE_DRS"}</definedName>
    <definedName name="fgfx" hidden="1">{#N/A,#N/A,FALSE,"Umsatz 99";#N/A,#N/A,FALSE,"ER 99 "}</definedName>
    <definedName name="fgg" hidden="1">{#N/A,#N/A,FALSE,"COVER";#N/A,#N/A,FALSE,"0";#N/A,#N/A,FALSE,"1";#N/A,#N/A,FALSE,"2";#N/A,#N/A,FALSE,"3";#N/A,#N/A,FALSE,"4";#N/A,#N/A,FALSE,"5";#N/A,#N/A,FALSE,"6";#N/A,#N/A,FALSE,"7";#N/A,#N/A,FALSE,"8";#N/A,#N/A,FALSE,"9";#N/A,#N/A,FALSE,"10";#N/A,#N/A,FALSE,"11"}</definedName>
    <definedName name="fggff" hidden="1">{"'毛利比较'!$A$4:$P$26"}</definedName>
    <definedName name="fggg" hidden="1">{#N/A,#N/A,FALSE,"现金"}</definedName>
    <definedName name="fgh" hidden="1">{#N/A,#N/A,FALSE,"COVER";#N/A,#N/A,FALSE,"0";#N/A,#N/A,FALSE,"1";#N/A,#N/A,FALSE,"2";#N/A,#N/A,FALSE,"3";#N/A,#N/A,FALSE,"4";#N/A,#N/A,FALSE,"5";#N/A,#N/A,FALSE,"6";#N/A,#N/A,FALSE,"7";#N/A,#N/A,FALSE,"8";#N/A,#N/A,FALSE,"9";#N/A,#N/A,FALSE,"10";#N/A,#N/A,FALSE,"11"}</definedName>
    <definedName name="fghfghfghgfh" hidden="1">{#N/A,#N/A,FALSE,"KA CH  (2)"}</definedName>
    <definedName name="fghfghfghgfhgfh"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ghfghgfh" hidden="1">{#N/A,#N/A,FALSE,"Umsatz CH";#N/A,#N/A,FALSE,"ER CH";#N/A,#N/A,FALSE,"EA CH (2) ";#N/A,#N/A,FALSE,"EA CH";#N/A,#N/A,FALSE,"EA CH (3) ";#N/A,#N/A,FALSE,"EA CH (4)";#N/A,#N/A,FALSE,"KA CH";#N/A,#N/A,FALSE,"KA CH  (2)";#N/A,#N/A,FALSE,"KA CH  (3)";#N/A,#N/A,FALSE,"KA CH (4)"}</definedName>
    <definedName name="fghfh" hidden="1">{#N/A,#N/A,FALSE,"Umsatz EO BP";#N/A,#N/A,FALSE,"Umsatz EO OP";#N/A,#N/A,FALSE,"ER EO BP";#N/A,#N/A,FALSE,"ER EO OP";#N/A,#N/A,FALSE,"EA EO (2)";#N/A,#N/A,FALSE,"EA EO";#N/A,#N/A,FALSE,"EA EO (3)";#N/A,#N/A,FALSE,"EA EO (4)";#N/A,#N/A,FALSE,"KA EO  (2)";#N/A,#N/A,FALSE,"KA EO";#N/A,#N/A,FALSE,"KA EO  (3)";#N/A,#N/A,FALSE,"KA EO (4)"}</definedName>
    <definedName name="fghh" localSheetId="6" hidden="1">#REF!</definedName>
    <definedName name="fghh" localSheetId="11" hidden="1">#REF!</definedName>
    <definedName name="fghh" hidden="1">#REF!</definedName>
    <definedName name="fghj" localSheetId="6" hidden="1">#REF!</definedName>
    <definedName name="fghj" localSheetId="11" hidden="1">#REF!</definedName>
    <definedName name="fghj" hidden="1">#REF!</definedName>
    <definedName name="fgjfgjfgj" hidden="1">{#N/A,#N/A,FALSE,"Produkte Erw.";#N/A,#N/A,FALSE,"Produkte Plan";#N/A,#N/A,FALSE,"Leistungen Erw.";#N/A,#N/A,FALSE,"Leistungen Plan";#N/A,#N/A,FALSE,"KA Allg.Kosten (2)";#N/A,#N/A,FALSE,"KA All.Kosten"}</definedName>
    <definedName name="fgjgjg" hidden="1">{#N/A,#N/A,FALSE,"Kapa-Grafik gesamt";#N/A,#N/A,FALSE,"Kapa-Grafik DRS";#N/A,#N/A,FALSE,"Kapa-Grafik CSE"}</definedName>
    <definedName name="fgkjkh" hidden="1">{#N/A,#N/A,FALSE,"REPORT"}</definedName>
    <definedName name="FGR" localSheetId="37">#REF!</definedName>
    <definedName name="FGR" localSheetId="23">#REF!</definedName>
    <definedName name="FGR" localSheetId="6">#REF!</definedName>
    <definedName name="FGR" localSheetId="11">#REF!</definedName>
    <definedName name="FGR">#REF!</definedName>
    <definedName name="FGR_Verzeichnis" localSheetId="6">#REF!</definedName>
    <definedName name="FGR_Verzeichnis" localSheetId="11">#REF!</definedName>
    <definedName name="FGR_Verzeichnis">#REF!</definedName>
    <definedName name="FGROUPID" hidden="1">"ENCODE_ewA4ADkAQwA0ADEARABFADEALQA2AEIAMAAzAC0ANABDADIANQAtADkAMgAxADUALQA3AEMARgA2AEQARQA4AEEARAA2ADcAOAB9AA=="</definedName>
    <definedName name="fgsd" hidden="1">{"PAGE 1",#N/A,FALSE,"COS Excluding Geismar";"PAGE 2",#N/A,FALSE,"COS Excluding Geismar";"PAGE 3",#N/A,FALSE,"COS Excluding Geismar"}</definedName>
    <definedName name="fgsdhhj"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fgt" hidden="1">{"Performance Details",#N/A,FALSE,"Current Yr";"Performance Details",#N/A,FALSE,"Budget";"Performance Details",#N/A,FALSE,"Prior Year"}</definedName>
    <definedName name="fh" hidden="1">{#N/A,#N/A,FALSE,"WSPW Bedarf";#N/A,#N/A,FALSE,"production_plan";#N/A,#N/A,FALSE,"possible turn over"}</definedName>
    <definedName name="FH_sen_Bauang" hidden="1">{"Graphic",#N/A,TRUE,"Graphic"}</definedName>
    <definedName name="fhc" hidden="1">{#N/A,#N/A,FALSE,"WSPW Bedarf";#N/A,#N/A,FALSE,"production_plan";#N/A,#N/A,FALSE,"possible turn over"}</definedName>
    <definedName name="fhd" localSheetId="37">IF(#REF!&lt;&gt;0,#REF!,"")</definedName>
    <definedName name="fhd" localSheetId="23">IF(#REF!&lt;&gt;0,#REF!,"")</definedName>
    <definedName name="fhd" localSheetId="6">IF(#REF!&lt;&gt;0,#REF!,"")</definedName>
    <definedName name="fhd" localSheetId="11">IF(#REF!&lt;&gt;0,#REF!,"")</definedName>
    <definedName name="fhd">IF(#REF!&lt;&gt;0,#REF!,"")</definedName>
    <definedName name="fhfdhbfdbh" localSheetId="37">#REF!</definedName>
    <definedName name="fhfdhbfdbh" localSheetId="23">#REF!</definedName>
    <definedName name="fhfdhbfdbh" localSheetId="6">#REF!</definedName>
    <definedName name="fhfdhbfdbh" localSheetId="11">#REF!</definedName>
    <definedName name="fhfdhbfdbh">#REF!</definedName>
    <definedName name="fhfgfg" localSheetId="37">#REF!</definedName>
    <definedName name="fhfgfg" localSheetId="23">#REF!</definedName>
    <definedName name="fhfgfg" localSheetId="6">#REF!</definedName>
    <definedName name="fhfgfg" localSheetId="11">#REF!</definedName>
    <definedName name="fhfgfg">#REF!</definedName>
    <definedName name="fhfgh" hidden="1">{#N/A,#N/A,FALSE,"Umsatz CH";#N/A,#N/A,FALSE,"ER CH";#N/A,#N/A,FALSE,"EA CH (2) ";#N/A,#N/A,FALSE,"EA CH";#N/A,#N/A,FALSE,"EA CH (3) ";#N/A,#N/A,FALSE,"EA CH (4)";#N/A,#N/A,FALSE,"KA CH";#N/A,#N/A,FALSE,"KA CH  (2)";#N/A,#N/A,FALSE,"KA CH  (3)";#N/A,#N/A,FALSE,"KA CH (4)"}</definedName>
    <definedName name="fhfh" hidden="1">{#N/A,#N/A,FALSE,"WSPW Bedarf";#N/A,#N/A,FALSE,"production_plan";#N/A,#N/A,FALSE,"possible turn over"}</definedName>
    <definedName name="fhfhh" hidden="1">{#N/A,#N/A,FALSE,"Umsatz CH";#N/A,#N/A,FALSE,"ER CH";#N/A,#N/A,FALSE,"EA CH (2) ";#N/A,#N/A,FALSE,"EA CH";#N/A,#N/A,FALSE,"EA CH (3) ";#N/A,#N/A,FALSE,"EA CH (4)";#N/A,#N/A,FALSE,"KA CH";#N/A,#N/A,FALSE,"KA CH  (2)";#N/A,#N/A,FALSE,"KA CH  (3)";#N/A,#N/A,FALSE,"KA CH (4)"}</definedName>
    <definedName name="fhg" hidden="1">{#N/A,#N/A,FALSE,"FE_DRS"}</definedName>
    <definedName name="fhhh"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fhjfjgf"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fhr" localSheetId="37">IF(#REF!&lt;&gt;0,#REF!,"")</definedName>
    <definedName name="fhr" localSheetId="23">IF(#REF!&lt;&gt;0,#REF!,"")</definedName>
    <definedName name="fhr" localSheetId="6">IF(#REF!&lt;&gt;0,#REF!,"")</definedName>
    <definedName name="fhr" localSheetId="11">IF(#REF!&lt;&gt;0,#REF!,"")</definedName>
    <definedName name="fhr">IF(#REF!&lt;&gt;0,#REF!,"")</definedName>
    <definedName name="fhrtz" hidden="1">{#N/A,#N/A,FALSE,"PMW Gruppe 00_99";#N/A,#N/A,FALSE,"PMW KG 00_99";#N/A,#N/A,FALSE,"PMW Inc. 00_99";#N/A,#N/A,FALSE,"PMW VTECH 00_99";#N/A,#N/A,FALSE,"PMW Thail. 00_99";#N/A,#N/A,FALSE,"PMW Canada 00_99";#N/A,#N/A,FALSE,"Währungsabw. 00_99"}</definedName>
    <definedName name="FHTL_share" localSheetId="6">#REF!</definedName>
    <definedName name="FHTL_share" localSheetId="11">#REF!</definedName>
    <definedName name="FHTL_share">#REF!</definedName>
    <definedName name="fhyhk" hidden="1">{"page1",#N/A,FALSE,"Model";"page2",#N/A,FALSE,"Model";"page3",#N/A,FALSE,"Model";"page4",#N/A,FALSE,"Model";"page5",#N/A,FALSE,"Model";"page6",#N/A,FALSE,"Model";"page7",#N/A,FALSE,"Model";"page8",#N/A,FALSE,"Model";"page9",#N/A,FALSE,"Model";"page10",#N/A,FALSE,"Model";"page11",#N/A,FALSE,"Model";"page12",#N/A,FALSE,"Model";"page13",#N/A,FALSE,"Model"}</definedName>
    <definedName name="fhzsera" hidden="1">{#N/A,#N/A,FALSE,"FE_CSE"}</definedName>
    <definedName name="fi" localSheetId="6" hidden="1">#REF!</definedName>
    <definedName name="fi" localSheetId="11" hidden="1">#REF!</definedName>
    <definedName name="fi" hidden="1">#REF!</definedName>
    <definedName name="FiAmortPeriod" localSheetId="6">#REF!</definedName>
    <definedName name="FiAmortPeriod" localSheetId="11">#REF!</definedName>
    <definedName name="FiAmortPeriod">#REF!</definedName>
    <definedName name="FIASJ_A050000AGJ" localSheetId="6">#REF!</definedName>
    <definedName name="FIASJ_A050000AGJ" localSheetId="11">#REF!</definedName>
    <definedName name="FIASJ_A050000AGJ">#REF!</definedName>
    <definedName name="FIASJ_A050000BED" localSheetId="6">#REF!</definedName>
    <definedName name="FIASJ_A050000BED" localSheetId="11">#REF!</definedName>
    <definedName name="FIASJ_A050000BED">#REF!</definedName>
    <definedName name="FIASJ_A050000BEST" localSheetId="6">#REF!</definedName>
    <definedName name="FIASJ_A050000BEST" localSheetId="11">#REF!</definedName>
    <definedName name="FIASJ_A050000BEST">#REF!</definedName>
    <definedName name="FIASJ_A050000BW" localSheetId="6">#REF!</definedName>
    <definedName name="FIASJ_A050000BW" localSheetId="11">#REF!</definedName>
    <definedName name="FIASJ_A050000BW">#REF!</definedName>
    <definedName name="FIASJ_A050000KAB" localSheetId="6">#REF!</definedName>
    <definedName name="FIASJ_A050000KAB" localSheetId="11">#REF!</definedName>
    <definedName name="FIASJ_A050000KAB">#REF!</definedName>
    <definedName name="FIASJ_A050000MIA" localSheetId="6">#REF!</definedName>
    <definedName name="FIASJ_A050000MIA" localSheetId="11">#REF!</definedName>
    <definedName name="FIASJ_A050000MIA">#REF!</definedName>
    <definedName name="FIASJ_A050000MIZ" localSheetId="6">#REF!</definedName>
    <definedName name="FIASJ_A050000MIZ" localSheetId="11">#REF!</definedName>
    <definedName name="FIASJ_A050000MIZ">#REF!</definedName>
    <definedName name="FIASJ_A050000SAB" localSheetId="6">#REF!</definedName>
    <definedName name="FIASJ_A050000SAB" localSheetId="11">#REF!</definedName>
    <definedName name="FIASJ_A050000SAB">#REF!</definedName>
    <definedName name="FIASJ_A050000SZU" localSheetId="6">#REF!</definedName>
    <definedName name="FIASJ_A050000SZU" localSheetId="11">#REF!</definedName>
    <definedName name="FIASJ_A050000SZU">#REF!</definedName>
    <definedName name="FIASJ_A050000UAU1" localSheetId="6">#REF!</definedName>
    <definedName name="FIASJ_A050000UAU1" localSheetId="11">#REF!</definedName>
    <definedName name="FIASJ_A050000UAU1">#REF!</definedName>
    <definedName name="FIASJ_A050000UAU2" localSheetId="6">#REF!</definedName>
    <definedName name="FIASJ_A050000UAU2" localSheetId="11">#REF!</definedName>
    <definedName name="FIASJ_A050000UAU2">#REF!</definedName>
    <definedName name="FIASJ_A050000UBG1" localSheetId="6">#REF!</definedName>
    <definedName name="FIASJ_A050000UBG1" localSheetId="11">#REF!</definedName>
    <definedName name="FIASJ_A050000UBG1">#REF!</definedName>
    <definedName name="FIASJ_A050000UBG2" localSheetId="6">#REF!</definedName>
    <definedName name="FIASJ_A050000UBG2" localSheetId="11">#REF!</definedName>
    <definedName name="FIASJ_A050000UBG2">#REF!</definedName>
    <definedName name="FIASJ_A050000VJK" localSheetId="6">#REF!</definedName>
    <definedName name="FIASJ_A050000VJK" localSheetId="11">#REF!</definedName>
    <definedName name="FIASJ_A050000VJK">#REF!</definedName>
    <definedName name="FIASJ_A051000AGJ" localSheetId="6">#REF!</definedName>
    <definedName name="FIASJ_A051000AGJ" localSheetId="11">#REF!</definedName>
    <definedName name="FIASJ_A051000AGJ">#REF!</definedName>
    <definedName name="FIASJ_A051000BED" localSheetId="6">#REF!</definedName>
    <definedName name="FIASJ_A051000BED" localSheetId="11">#REF!</definedName>
    <definedName name="FIASJ_A051000BED">#REF!</definedName>
    <definedName name="FIASJ_A051000BEST" localSheetId="6">#REF!</definedName>
    <definedName name="FIASJ_A051000BEST" localSheetId="11">#REF!</definedName>
    <definedName name="FIASJ_A051000BEST">#REF!</definedName>
    <definedName name="FIASJ_A051000BW" localSheetId="6">#REF!</definedName>
    <definedName name="FIASJ_A051000BW" localSheetId="11">#REF!</definedName>
    <definedName name="FIASJ_A051000BW">#REF!</definedName>
    <definedName name="FIASJ_A051000KAB" localSheetId="6">#REF!</definedName>
    <definedName name="FIASJ_A051000KAB" localSheetId="11">#REF!</definedName>
    <definedName name="FIASJ_A051000KAB">#REF!</definedName>
    <definedName name="FIASJ_A051000MIA" localSheetId="6">#REF!</definedName>
    <definedName name="FIASJ_A051000MIA" localSheetId="11">#REF!</definedName>
    <definedName name="FIASJ_A051000MIA">#REF!</definedName>
    <definedName name="FIASJ_A051000MIZ" localSheetId="6">#REF!</definedName>
    <definedName name="FIASJ_A051000MIZ" localSheetId="11">#REF!</definedName>
    <definedName name="FIASJ_A051000MIZ">#REF!</definedName>
    <definedName name="FIASJ_A051000SAB" localSheetId="6">#REF!</definedName>
    <definedName name="FIASJ_A051000SAB" localSheetId="11">#REF!</definedName>
    <definedName name="FIASJ_A051000SAB">#REF!</definedName>
    <definedName name="FIASJ_A051000SZU" localSheetId="6">#REF!</definedName>
    <definedName name="FIASJ_A051000SZU" localSheetId="11">#REF!</definedName>
    <definedName name="FIASJ_A051000SZU">#REF!</definedName>
    <definedName name="FIASJ_A051000UAU1" localSheetId="6">#REF!</definedName>
    <definedName name="FIASJ_A051000UAU1" localSheetId="11">#REF!</definedName>
    <definedName name="FIASJ_A051000UAU1">#REF!</definedName>
    <definedName name="FIASJ_A051000UAU2" localSheetId="6">#REF!</definedName>
    <definedName name="FIASJ_A051000UAU2" localSheetId="11">#REF!</definedName>
    <definedName name="FIASJ_A051000UAU2">#REF!</definedName>
    <definedName name="FIASJ_A051000UBG1" localSheetId="6">#REF!</definedName>
    <definedName name="FIASJ_A051000UBG1" localSheetId="11">#REF!</definedName>
    <definedName name="FIASJ_A051000UBG1">#REF!</definedName>
    <definedName name="FIASJ_A051000UBG2" localSheetId="6">#REF!</definedName>
    <definedName name="FIASJ_A051000UBG2" localSheetId="11">#REF!</definedName>
    <definedName name="FIASJ_A051000UBG2">#REF!</definedName>
    <definedName name="FIASJ_A051000VJK" localSheetId="6">#REF!</definedName>
    <definedName name="FIASJ_A051000VJK" localSheetId="11">#REF!</definedName>
    <definedName name="FIASJ_A051000VJK">#REF!</definedName>
    <definedName name="FIASJ_A052000AGJ" localSheetId="6">#REF!</definedName>
    <definedName name="FIASJ_A052000AGJ" localSheetId="11">#REF!</definedName>
    <definedName name="FIASJ_A052000AGJ">#REF!</definedName>
    <definedName name="FIASJ_A052000BED" localSheetId="6">#REF!</definedName>
    <definedName name="FIASJ_A052000BED" localSheetId="11">#REF!</definedName>
    <definedName name="FIASJ_A052000BED">#REF!</definedName>
    <definedName name="FIASJ_A052000BEST" localSheetId="6">#REF!</definedName>
    <definedName name="FIASJ_A052000BEST" localSheetId="11">#REF!</definedName>
    <definedName name="FIASJ_A052000BEST">#REF!</definedName>
    <definedName name="FIASJ_A052000BW" localSheetId="6">#REF!</definedName>
    <definedName name="FIASJ_A052000BW" localSheetId="11">#REF!</definedName>
    <definedName name="FIASJ_A052000BW">#REF!</definedName>
    <definedName name="FIASJ_A052000KAB" localSheetId="6">#REF!</definedName>
    <definedName name="FIASJ_A052000KAB" localSheetId="11">#REF!</definedName>
    <definedName name="FIASJ_A052000KAB">#REF!</definedName>
    <definedName name="FIASJ_A052000MIA" localSheetId="6">#REF!</definedName>
    <definedName name="FIASJ_A052000MIA" localSheetId="11">#REF!</definedName>
    <definedName name="FIASJ_A052000MIA">#REF!</definedName>
    <definedName name="FIASJ_A052000MIZ" localSheetId="6">#REF!</definedName>
    <definedName name="FIASJ_A052000MIZ" localSheetId="11">#REF!</definedName>
    <definedName name="FIASJ_A052000MIZ">#REF!</definedName>
    <definedName name="FIASJ_A052000SAB" localSheetId="6">#REF!</definedName>
    <definedName name="FIASJ_A052000SAB" localSheetId="11">#REF!</definedName>
    <definedName name="FIASJ_A052000SAB">#REF!</definedName>
    <definedName name="FIASJ_A052000SZU" localSheetId="6">#REF!</definedName>
    <definedName name="FIASJ_A052000SZU" localSheetId="11">#REF!</definedName>
    <definedName name="FIASJ_A052000SZU">#REF!</definedName>
    <definedName name="FIASJ_A052000UAU1" localSheetId="6">#REF!</definedName>
    <definedName name="FIASJ_A052000UAU1" localSheetId="11">#REF!</definedName>
    <definedName name="FIASJ_A052000UAU1">#REF!</definedName>
    <definedName name="FIASJ_A052000UAU2" localSheetId="6">#REF!</definedName>
    <definedName name="FIASJ_A052000UAU2" localSheetId="11">#REF!</definedName>
    <definedName name="FIASJ_A052000UAU2">#REF!</definedName>
    <definedName name="FIASJ_A052000UBG1" localSheetId="6">#REF!</definedName>
    <definedName name="FIASJ_A052000UBG1" localSheetId="11">#REF!</definedName>
    <definedName name="FIASJ_A052000UBG1">#REF!</definedName>
    <definedName name="FIASJ_A052000UBG2" localSheetId="6">#REF!</definedName>
    <definedName name="FIASJ_A052000UBG2" localSheetId="11">#REF!</definedName>
    <definedName name="FIASJ_A052000UBG2">#REF!</definedName>
    <definedName name="FIASJ_A052000VJK" localSheetId="6">#REF!</definedName>
    <definedName name="FIASJ_A052000VJK" localSheetId="11">#REF!</definedName>
    <definedName name="FIASJ_A052000VJK">#REF!</definedName>
    <definedName name="FIASJ_A053100AGJ" localSheetId="6">#REF!</definedName>
    <definedName name="FIASJ_A053100AGJ" localSheetId="11">#REF!</definedName>
    <definedName name="FIASJ_A053100AGJ">#REF!</definedName>
    <definedName name="FIASJ_A053100BED" localSheetId="6">#REF!</definedName>
    <definedName name="FIASJ_A053100BED" localSheetId="11">#REF!</definedName>
    <definedName name="FIASJ_A053100BED">#REF!</definedName>
    <definedName name="FIASJ_A053100BEST" localSheetId="6">#REF!</definedName>
    <definedName name="FIASJ_A053100BEST" localSheetId="11">#REF!</definedName>
    <definedName name="FIASJ_A053100BEST">#REF!</definedName>
    <definedName name="FIASJ_A053100BW" localSheetId="6">#REF!</definedName>
    <definedName name="FIASJ_A053100BW" localSheetId="11">#REF!</definedName>
    <definedName name="FIASJ_A053100BW">#REF!</definedName>
    <definedName name="FIASJ_A053100KAB" localSheetId="6">#REF!</definedName>
    <definedName name="FIASJ_A053100KAB" localSheetId="11">#REF!</definedName>
    <definedName name="FIASJ_A053100KAB">#REF!</definedName>
    <definedName name="FIASJ_A053100MIA" localSheetId="6">#REF!</definedName>
    <definedName name="FIASJ_A053100MIA" localSheetId="11">#REF!</definedName>
    <definedName name="FIASJ_A053100MIA">#REF!</definedName>
    <definedName name="FIASJ_A053100MIZ" localSheetId="6">#REF!</definedName>
    <definedName name="FIASJ_A053100MIZ" localSheetId="11">#REF!</definedName>
    <definedName name="FIASJ_A053100MIZ">#REF!</definedName>
    <definedName name="FIASJ_A053100SAB" localSheetId="6">#REF!</definedName>
    <definedName name="FIASJ_A053100SAB" localSheetId="11">#REF!</definedName>
    <definedName name="FIASJ_A053100SAB">#REF!</definedName>
    <definedName name="FIASJ_A053100SZU" localSheetId="6">#REF!</definedName>
    <definedName name="FIASJ_A053100SZU" localSheetId="11">#REF!</definedName>
    <definedName name="FIASJ_A053100SZU">#REF!</definedName>
    <definedName name="FIASJ_A053100UAU1" localSheetId="6">#REF!</definedName>
    <definedName name="FIASJ_A053100UAU1" localSheetId="11">#REF!</definedName>
    <definedName name="FIASJ_A053100UAU1">#REF!</definedName>
    <definedName name="FIASJ_A053100UAU2" localSheetId="6">#REF!</definedName>
    <definedName name="FIASJ_A053100UAU2" localSheetId="11">#REF!</definedName>
    <definedName name="FIASJ_A053100UAU2">#REF!</definedName>
    <definedName name="FIASJ_A053100UBG1" localSheetId="6">#REF!</definedName>
    <definedName name="FIASJ_A053100UBG1" localSheetId="11">#REF!</definedName>
    <definedName name="FIASJ_A053100UBG1">#REF!</definedName>
    <definedName name="FIASJ_A053100UBG2" localSheetId="6">#REF!</definedName>
    <definedName name="FIASJ_A053100UBG2" localSheetId="11">#REF!</definedName>
    <definedName name="FIASJ_A053100UBG2">#REF!</definedName>
    <definedName name="FIASJ_A053100VJK" localSheetId="6">#REF!</definedName>
    <definedName name="FIASJ_A053100VJK" localSheetId="11">#REF!</definedName>
    <definedName name="FIASJ_A053100VJK">#REF!</definedName>
    <definedName name="FIASJ_A053200AGJ" localSheetId="6">#REF!</definedName>
    <definedName name="FIASJ_A053200AGJ" localSheetId="11">#REF!</definedName>
    <definedName name="FIASJ_A053200AGJ">#REF!</definedName>
    <definedName name="FIASJ_A053200BED" localSheetId="6">#REF!</definedName>
    <definedName name="FIASJ_A053200BED" localSheetId="11">#REF!</definedName>
    <definedName name="FIASJ_A053200BED">#REF!</definedName>
    <definedName name="FIASJ_A053200BEST" localSheetId="6">#REF!</definedName>
    <definedName name="FIASJ_A053200BEST" localSheetId="11">#REF!</definedName>
    <definedName name="FIASJ_A053200BEST">#REF!</definedName>
    <definedName name="FIASJ_A053200BW" localSheetId="6">#REF!</definedName>
    <definedName name="FIASJ_A053200BW" localSheetId="11">#REF!</definedName>
    <definedName name="FIASJ_A053200BW">#REF!</definedName>
    <definedName name="FIASJ_A053200KAB" localSheetId="6">#REF!</definedName>
    <definedName name="FIASJ_A053200KAB" localSheetId="11">#REF!</definedName>
    <definedName name="FIASJ_A053200KAB">#REF!</definedName>
    <definedName name="FIASJ_A053200MIA" localSheetId="6">#REF!</definedName>
    <definedName name="FIASJ_A053200MIA" localSheetId="11">#REF!</definedName>
    <definedName name="FIASJ_A053200MIA">#REF!</definedName>
    <definedName name="FIASJ_A053200MIZ" localSheetId="6">#REF!</definedName>
    <definedName name="FIASJ_A053200MIZ" localSheetId="11">#REF!</definedName>
    <definedName name="FIASJ_A053200MIZ">#REF!</definedName>
    <definedName name="FIASJ_A053200SAB" localSheetId="6">#REF!</definedName>
    <definedName name="FIASJ_A053200SAB" localSheetId="11">#REF!</definedName>
    <definedName name="FIASJ_A053200SAB">#REF!</definedName>
    <definedName name="FIASJ_A053200SZU" localSheetId="6">#REF!</definedName>
    <definedName name="FIASJ_A053200SZU" localSheetId="11">#REF!</definedName>
    <definedName name="FIASJ_A053200SZU">#REF!</definedName>
    <definedName name="FIASJ_A053200UAU1" localSheetId="6">#REF!</definedName>
    <definedName name="FIASJ_A053200UAU1" localSheetId="11">#REF!</definedName>
    <definedName name="FIASJ_A053200UAU1">#REF!</definedName>
    <definedName name="FIASJ_A053200UAU2" localSheetId="6">#REF!</definedName>
    <definedName name="FIASJ_A053200UAU2" localSheetId="11">#REF!</definedName>
    <definedName name="FIASJ_A053200UAU2">#REF!</definedName>
    <definedName name="FIASJ_A053200UBG1" localSheetId="6">#REF!</definedName>
    <definedName name="FIASJ_A053200UBG1" localSheetId="11">#REF!</definedName>
    <definedName name="FIASJ_A053200UBG1">#REF!</definedName>
    <definedName name="FIASJ_A053200UBG2" localSheetId="6">#REF!</definedName>
    <definedName name="FIASJ_A053200UBG2" localSheetId="11">#REF!</definedName>
    <definedName name="FIASJ_A053200UBG2">#REF!</definedName>
    <definedName name="FIASJ_A053200VJK" localSheetId="6">#REF!</definedName>
    <definedName name="FIASJ_A053200VJK" localSheetId="11">#REF!</definedName>
    <definedName name="FIASJ_A053200VJK">#REF!</definedName>
    <definedName name="FIASJ_A054000AGJ" localSheetId="6">#REF!</definedName>
    <definedName name="FIASJ_A054000AGJ" localSheetId="11">#REF!</definedName>
    <definedName name="FIASJ_A054000AGJ">#REF!</definedName>
    <definedName name="FIASJ_A054000BED" localSheetId="6">#REF!</definedName>
    <definedName name="FIASJ_A054000BED" localSheetId="11">#REF!</definedName>
    <definedName name="FIASJ_A054000BED">#REF!</definedName>
    <definedName name="FIASJ_A054000BEST" localSheetId="6">#REF!</definedName>
    <definedName name="FIASJ_A054000BEST" localSheetId="11">#REF!</definedName>
    <definedName name="FIASJ_A054000BEST">#REF!</definedName>
    <definedName name="FIASJ_A054000BW" localSheetId="6">#REF!</definedName>
    <definedName name="FIASJ_A054000BW" localSheetId="11">#REF!</definedName>
    <definedName name="FIASJ_A054000BW">#REF!</definedName>
    <definedName name="FIASJ_A054000KAB" localSheetId="6">#REF!</definedName>
    <definedName name="FIASJ_A054000KAB" localSheetId="11">#REF!</definedName>
    <definedName name="FIASJ_A054000KAB">#REF!</definedName>
    <definedName name="FIASJ_A054000MIA" localSheetId="6">#REF!</definedName>
    <definedName name="FIASJ_A054000MIA" localSheetId="11">#REF!</definedName>
    <definedName name="FIASJ_A054000MIA">#REF!</definedName>
    <definedName name="FIASJ_A054000MIZ" localSheetId="6">#REF!</definedName>
    <definedName name="FIASJ_A054000MIZ" localSheetId="11">#REF!</definedName>
    <definedName name="FIASJ_A054000MIZ">#REF!</definedName>
    <definedName name="FIASJ_A054000SAB" localSheetId="6">#REF!</definedName>
    <definedName name="FIASJ_A054000SAB" localSheetId="11">#REF!</definedName>
    <definedName name="FIASJ_A054000SAB">#REF!</definedName>
    <definedName name="FIASJ_A054000SZU" localSheetId="6">#REF!</definedName>
    <definedName name="FIASJ_A054000SZU" localSheetId="11">#REF!</definedName>
    <definedName name="FIASJ_A054000SZU">#REF!</definedName>
    <definedName name="FIASJ_A054000UAU1" localSheetId="6">#REF!</definedName>
    <definedName name="FIASJ_A054000UAU1" localSheetId="11">#REF!</definedName>
    <definedName name="FIASJ_A054000UAU1">#REF!</definedName>
    <definedName name="FIASJ_A054000UAU2" localSheetId="6">#REF!</definedName>
    <definedName name="FIASJ_A054000UAU2" localSheetId="11">#REF!</definedName>
    <definedName name="FIASJ_A054000UAU2">#REF!</definedName>
    <definedName name="FIASJ_A054000UBG1" localSheetId="6">#REF!</definedName>
    <definedName name="FIASJ_A054000UBG1" localSheetId="11">#REF!</definedName>
    <definedName name="FIASJ_A054000UBG1">#REF!</definedName>
    <definedName name="FIASJ_A054000UBG2" localSheetId="6">#REF!</definedName>
    <definedName name="FIASJ_A054000UBG2" localSheetId="11">#REF!</definedName>
    <definedName name="FIASJ_A054000UBG2">#REF!</definedName>
    <definedName name="FIASJ_A054000VJK" localSheetId="6">#REF!</definedName>
    <definedName name="FIASJ_A054000VJK" localSheetId="11">#REF!</definedName>
    <definedName name="FIASJ_A054000VJK">#REF!</definedName>
    <definedName name="FIASJ_A055000AGJ" localSheetId="6">#REF!</definedName>
    <definedName name="FIASJ_A055000AGJ" localSheetId="11">#REF!</definedName>
    <definedName name="FIASJ_A055000AGJ">#REF!</definedName>
    <definedName name="FIASJ_A055000BED" localSheetId="6">#REF!</definedName>
    <definedName name="FIASJ_A055000BED" localSheetId="11">#REF!</definedName>
    <definedName name="FIASJ_A055000BED">#REF!</definedName>
    <definedName name="FIASJ_A055000BEST" localSheetId="6">#REF!</definedName>
    <definedName name="FIASJ_A055000BEST" localSheetId="11">#REF!</definedName>
    <definedName name="FIASJ_A055000BEST">#REF!</definedName>
    <definedName name="FIASJ_A055000BW" localSheetId="6">#REF!</definedName>
    <definedName name="FIASJ_A055000BW" localSheetId="11">#REF!</definedName>
    <definedName name="FIASJ_A055000BW">#REF!</definedName>
    <definedName name="FIASJ_A055000KAB" localSheetId="6">#REF!</definedName>
    <definedName name="FIASJ_A055000KAB" localSheetId="11">#REF!</definedName>
    <definedName name="FIASJ_A055000KAB">#REF!</definedName>
    <definedName name="FIASJ_A055000MIA" localSheetId="6">#REF!</definedName>
    <definedName name="FIASJ_A055000MIA" localSheetId="11">#REF!</definedName>
    <definedName name="FIASJ_A055000MIA">#REF!</definedName>
    <definedName name="FIASJ_A055000MIZ" localSheetId="6">#REF!</definedName>
    <definedName name="FIASJ_A055000MIZ" localSheetId="11">#REF!</definedName>
    <definedName name="FIASJ_A055000MIZ">#REF!</definedName>
    <definedName name="FIASJ_A055000SAB" localSheetId="6">#REF!</definedName>
    <definedName name="FIASJ_A055000SAB" localSheetId="11">#REF!</definedName>
    <definedName name="FIASJ_A055000SAB">#REF!</definedName>
    <definedName name="FIASJ_A055000SZU" localSheetId="6">#REF!</definedName>
    <definedName name="FIASJ_A055000SZU" localSheetId="11">#REF!</definedName>
    <definedName name="FIASJ_A055000SZU">#REF!</definedName>
    <definedName name="FIASJ_A055000UAU1" localSheetId="6">#REF!</definedName>
    <definedName name="FIASJ_A055000UAU1" localSheetId="11">#REF!</definedName>
    <definedName name="FIASJ_A055000UAU1">#REF!</definedName>
    <definedName name="FIASJ_A055000UAU2" localSheetId="6">#REF!</definedName>
    <definedName name="FIASJ_A055000UAU2" localSheetId="11">#REF!</definedName>
    <definedName name="FIASJ_A055000UAU2">#REF!</definedName>
    <definedName name="FIASJ_A055000UBG1" localSheetId="6">#REF!</definedName>
    <definedName name="FIASJ_A055000UBG1" localSheetId="11">#REF!</definedName>
    <definedName name="FIASJ_A055000UBG1">#REF!</definedName>
    <definedName name="FIASJ_A055000UBG2" localSheetId="6">#REF!</definedName>
    <definedName name="FIASJ_A055000UBG2" localSheetId="11">#REF!</definedName>
    <definedName name="FIASJ_A055000UBG2">#REF!</definedName>
    <definedName name="FIASJ_A055000VJK" localSheetId="6">#REF!</definedName>
    <definedName name="FIASJ_A055000VJK" localSheetId="11">#REF!</definedName>
    <definedName name="FIASJ_A055000VJK">#REF!</definedName>
    <definedName name="FIASJ_A056000AGJ" localSheetId="6">#REF!</definedName>
    <definedName name="FIASJ_A056000AGJ" localSheetId="11">#REF!</definedName>
    <definedName name="FIASJ_A056000AGJ">#REF!</definedName>
    <definedName name="FIASJ_A056000BED" localSheetId="6">#REF!</definedName>
    <definedName name="FIASJ_A056000BED" localSheetId="11">#REF!</definedName>
    <definedName name="FIASJ_A056000BED">#REF!</definedName>
    <definedName name="FIASJ_A056000BEST" localSheetId="6">#REF!</definedName>
    <definedName name="FIASJ_A056000BEST" localSheetId="11">#REF!</definedName>
    <definedName name="FIASJ_A056000BEST">#REF!</definedName>
    <definedName name="FIASJ_A056000BW" localSheetId="6">#REF!</definedName>
    <definedName name="FIASJ_A056000BW" localSheetId="11">#REF!</definedName>
    <definedName name="FIASJ_A056000BW">#REF!</definedName>
    <definedName name="FIASJ_A056000KAB" localSheetId="6">#REF!</definedName>
    <definedName name="FIASJ_A056000KAB" localSheetId="11">#REF!</definedName>
    <definedName name="FIASJ_A056000KAB">#REF!</definedName>
    <definedName name="FIASJ_A056000MIA" localSheetId="6">#REF!</definedName>
    <definedName name="FIASJ_A056000MIA" localSheetId="11">#REF!</definedName>
    <definedName name="FIASJ_A056000MIA">#REF!</definedName>
    <definedName name="FIASJ_A056000MIZ" localSheetId="6">#REF!</definedName>
    <definedName name="FIASJ_A056000MIZ" localSheetId="11">#REF!</definedName>
    <definedName name="FIASJ_A056000MIZ">#REF!</definedName>
    <definedName name="FIASJ_A056000SAB" localSheetId="6">#REF!</definedName>
    <definedName name="FIASJ_A056000SAB" localSheetId="11">#REF!</definedName>
    <definedName name="FIASJ_A056000SAB">#REF!</definedName>
    <definedName name="FIASJ_A056000SZU" localSheetId="6">#REF!</definedName>
    <definedName name="FIASJ_A056000SZU" localSheetId="11">#REF!</definedName>
    <definedName name="FIASJ_A056000SZU">#REF!</definedName>
    <definedName name="FIASJ_A056000UAU1" localSheetId="6">#REF!</definedName>
    <definedName name="FIASJ_A056000UAU1" localSheetId="11">#REF!</definedName>
    <definedName name="FIASJ_A056000UAU1">#REF!</definedName>
    <definedName name="FIASJ_A056000UAU2" localSheetId="6">#REF!</definedName>
    <definedName name="FIASJ_A056000UAU2" localSheetId="11">#REF!</definedName>
    <definedName name="FIASJ_A056000UAU2">#REF!</definedName>
    <definedName name="FIASJ_A056000UBG1" localSheetId="6">#REF!</definedName>
    <definedName name="FIASJ_A056000UBG1" localSheetId="11">#REF!</definedName>
    <definedName name="FIASJ_A056000UBG1">#REF!</definedName>
    <definedName name="FIASJ_A056000UBG2" localSheetId="6">#REF!</definedName>
    <definedName name="FIASJ_A056000UBG2" localSheetId="11">#REF!</definedName>
    <definedName name="FIASJ_A056000UBG2">#REF!</definedName>
    <definedName name="FIASJ_A056000VJK" localSheetId="6">#REF!</definedName>
    <definedName name="FIASJ_A056000VJK" localSheetId="11">#REF!</definedName>
    <definedName name="FIASJ_A056000VJK">#REF!</definedName>
    <definedName name="FiCapTrigger" localSheetId="6">#REF!</definedName>
    <definedName name="FiCapTrigger" localSheetId="11">#REF!</definedName>
    <definedName name="FiCapTrigger">#REF!</definedName>
    <definedName name="fid" hidden="1">{#N/A,#N/A,FALSE,"TB";#N/A,#N/A,FALSE,"DR";#N/A,#N/A,FALSE,"AR";#N/A,#N/A,FALSE,"BS";#N/A,#N/A,FALSE,"PL";#N/A,#N/A,FALSE,"NOTES";#N/A,#N/A,FALSE,"NOTES (2)";#N/A,#N/A,FALSE,"NOTES (3)";#N/A,#N/A,FALSE,"DPL";#N/A,#N/A,FALSE,"DPL"}</definedName>
    <definedName name="FIELDNAMECOLUMN1" localSheetId="6">#REF!</definedName>
    <definedName name="FIELDNAMECOLUMN1" localSheetId="11">#REF!</definedName>
    <definedName name="FIELDNAMECOLUMN1">#REF!</definedName>
    <definedName name="FIELDNAMECOLUMN2" localSheetId="37">#REF!</definedName>
    <definedName name="FIELDNAMECOLUMN2" localSheetId="23">#REF!</definedName>
    <definedName name="FIELDNAMECOLUMN2" localSheetId="6">#REF!</definedName>
    <definedName name="FIELDNAMECOLUMN2" localSheetId="11">#REF!</definedName>
    <definedName name="FIELDNAMECOLUMN2">#REF!</definedName>
    <definedName name="FIELDNAMECOLUMN3" localSheetId="37">#REF!</definedName>
    <definedName name="FIELDNAMECOLUMN3" localSheetId="23">#REF!</definedName>
    <definedName name="FIELDNAMECOLUMN3" localSheetId="6">#REF!</definedName>
    <definedName name="FIELDNAMECOLUMN3" localSheetId="11">#REF!</definedName>
    <definedName name="FIELDNAMECOLUMN3">#REF!</definedName>
    <definedName name="FIELDNAMECOLUMN4" localSheetId="37">#REF!</definedName>
    <definedName name="FIELDNAMECOLUMN4" localSheetId="23">#REF!</definedName>
    <definedName name="FIELDNAMECOLUMN4" localSheetId="6">#REF!</definedName>
    <definedName name="FIELDNAMECOLUMN4" localSheetId="11">#REF!</definedName>
    <definedName name="FIELDNAMECOLUMN4">#REF!</definedName>
    <definedName name="FIELDNAMECOLUMN5" localSheetId="37">#REF!</definedName>
    <definedName name="FIELDNAMECOLUMN5" localSheetId="23">#REF!</definedName>
    <definedName name="FIELDNAMECOLUMN5" localSheetId="6">#REF!</definedName>
    <definedName name="FIELDNAMECOLUMN5" localSheetId="11">#REF!</definedName>
    <definedName name="FIELDNAMECOLUMN5">#REF!</definedName>
    <definedName name="FIELDNAMEROW1" localSheetId="6">#REF!</definedName>
    <definedName name="FIELDNAMEROW1" localSheetId="11">#REF!</definedName>
    <definedName name="FIELDNAMEROW1">#REF!</definedName>
    <definedName name="FIELDNAMEROW2" localSheetId="37">#REF!</definedName>
    <definedName name="FIELDNAMEROW2" localSheetId="23">#REF!</definedName>
    <definedName name="FIELDNAMEROW2" localSheetId="6">#REF!</definedName>
    <definedName name="FIELDNAMEROW2" localSheetId="11">#REF!</definedName>
    <definedName name="FIELDNAMEROW2">#REF!</definedName>
    <definedName name="FIELDNAMEROW3" localSheetId="37">#REF!</definedName>
    <definedName name="FIELDNAMEROW3" localSheetId="23">#REF!</definedName>
    <definedName name="FIELDNAMEROW3" localSheetId="6">#REF!</definedName>
    <definedName name="FIELDNAMEROW3" localSheetId="11">#REF!</definedName>
    <definedName name="FIELDNAMEROW3">#REF!</definedName>
    <definedName name="FIELDNAMEROW4" localSheetId="37">#REF!</definedName>
    <definedName name="FIELDNAMEROW4" localSheetId="23">#REF!</definedName>
    <definedName name="FIELDNAMEROW4" localSheetId="6">#REF!</definedName>
    <definedName name="FIELDNAMEROW4" localSheetId="11">#REF!</definedName>
    <definedName name="FIELDNAMEROW4">#REF!</definedName>
    <definedName name="FIELDNAMEROW5" localSheetId="37">#REF!</definedName>
    <definedName name="FIELDNAMEROW5" localSheetId="23">#REF!</definedName>
    <definedName name="FIELDNAMEROW5" localSheetId="6">#REF!</definedName>
    <definedName name="FIELDNAMEROW5" localSheetId="11">#REF!</definedName>
    <definedName name="FIELDNAMEROW5">#REF!</definedName>
    <definedName name="fiii" hidden="1">{#N/A,#N/A,FALSE,"TAXC.INDEX";#N/A,#N/A,FALSE,"Schedule I";#N/A,#N/A,FALSE,"Schedule  II";#N/A,#N/A,FALSE,"Schedule III";#N/A,#N/A,FALSE,"Schedule IV";#N/A,#N/A,FALSE,"Schedule IV (Cont'd)";#N/A,#N/A,FALSE,"Schedule V";#N/A,#N/A,FALSE,"Schedule VI";#N/A,#N/A,FALSE,"Schedule VII"}</definedName>
    <definedName name="fil" localSheetId="6" hidden="1">#REF!</definedName>
    <definedName name="fil" localSheetId="11" hidden="1">#REF!</definedName>
    <definedName name="fil" hidden="1">#REF!</definedName>
    <definedName name="filename">CELL("filename",!F4)</definedName>
    <definedName name="filenumber">102</definedName>
    <definedName name="FILETYPE">"HEBING"</definedName>
    <definedName name="FILL" localSheetId="37" hidden="1">#REF!</definedName>
    <definedName name="FILL" localSheetId="23" hidden="1">#REF!</definedName>
    <definedName name="FILL" localSheetId="6" hidden="1">#REF!</definedName>
    <definedName name="FILL" localSheetId="11" hidden="1">#REF!</definedName>
    <definedName name="FILL" hidden="1">#REF!</definedName>
    <definedName name="Fill_1" localSheetId="6" hidden="1">#REF!</definedName>
    <definedName name="Fill_1" localSheetId="11" hidden="1">#REF!</definedName>
    <definedName name="Fill_1" hidden="1">#REF!</definedName>
    <definedName name="filterrange" localSheetId="37">#REF!</definedName>
    <definedName name="filterrange" localSheetId="23">#REF!</definedName>
    <definedName name="filterrange" localSheetId="6">#REF!</definedName>
    <definedName name="filterrange" localSheetId="11">#REF!</definedName>
    <definedName name="filterrange">#REF!</definedName>
    <definedName name="FIM">1/5.94573</definedName>
    <definedName name="FIMeXToEUR" localSheetId="37" hidden="1">1/EUReXToFIM</definedName>
    <definedName name="FIMeXToEUR" localSheetId="23" hidden="1">1/EUReXToFIM</definedName>
    <definedName name="FIMeXToEUR" localSheetId="14" hidden="1">1/EUReXToFIM</definedName>
    <definedName name="FIMeXToEUR" localSheetId="6" hidden="1">1/EUReXToFIM</definedName>
    <definedName name="FIMeXToEUR" localSheetId="11" hidden="1">1/EUReXToFIM</definedName>
    <definedName name="FIMeXToEUR" hidden="1">1/EUReXToFIM</definedName>
    <definedName name="FIN" localSheetId="6">#REF!</definedName>
    <definedName name="FIN" localSheetId="11">#REF!</definedName>
    <definedName name="FIN">#REF!</definedName>
    <definedName name="FINACC" localSheetId="6">#REF!</definedName>
    <definedName name="FINACC" localSheetId="11">#REF!</definedName>
    <definedName name="FINACC">#REF!</definedName>
    <definedName name="final" hidden="1">{#N/A,#N/A,FALSE,"TOTAL";#N/A,#N/A,FALSE,"RETAIL";#N/A,#N/A,FALSE,"SHOPS";#N/A,#N/A,FALSE,"PANUNEE";#N/A,#N/A,FALSE,"CTLLP";#N/A,#N/A,FALSE,"CTLPK";#N/A,#N/A,FALSE,"SIAM";#N/A,#N/A,FALSE,"MALLBKP";#N/A,#N/A,FALSE,"EMP";#N/A,#N/A,FALSE,"GRAND";#N/A,#N/A,FALSE,"PATPONG";#N/A,#N/A,FALSE,"SILOM";#N/A,#N/A,FALSE,"RAMA3";#N/A,#N/A,FALSE,"MAJOR";#N/A,#N/A,FALSE,"RCD";#N/A,#N/A,FALSE,"HO";#N/A,#N/A,FALSE,"Sheet1";#N/A,#N/A,FALSE,"WAT"}</definedName>
    <definedName name="finalproduct" localSheetId="37">#REF!</definedName>
    <definedName name="finalproduct" localSheetId="23">#REF!</definedName>
    <definedName name="finalproduct" localSheetId="6">#REF!</definedName>
    <definedName name="finalproduct" localSheetId="11">#REF!</definedName>
    <definedName name="finalproduct">#REF!</definedName>
    <definedName name="Finance_costs" localSheetId="37">#REF!</definedName>
    <definedName name="Finance_costs" localSheetId="23">#REF!</definedName>
    <definedName name="Finance_costs" localSheetId="6">#REF!</definedName>
    <definedName name="Finance_costs" localSheetId="11">#REF!</definedName>
    <definedName name="Finance_costs">#REF!</definedName>
    <definedName name="Financial_expenses_1" localSheetId="37">OFFSET(#REF!,,,COUNTA(#REF!)-2,)</definedName>
    <definedName name="Financial_expenses_1" localSheetId="23">OFFSET(#REF!,,,COUNTA(#REF!)-2,)</definedName>
    <definedName name="Financial_expenses_1" localSheetId="6">OFFSET(#REF!,,,COUNTA(#REF!)-2,)</definedName>
    <definedName name="Financial_expenses_1" localSheetId="11">OFFSET(#REF!,,,COUNTA(#REF!)-2,)</definedName>
    <definedName name="Financial_expenses_1">OFFSET(#REF!,,,COUNTA(#REF!)-2,)</definedName>
    <definedName name="financials" localSheetId="6">#REF!</definedName>
    <definedName name="financials" localSheetId="11">#REF!</definedName>
    <definedName name="financials">#REF!</definedName>
    <definedName name="financials1" localSheetId="6">#REF!</definedName>
    <definedName name="financials1" localSheetId="11">#REF!</definedName>
    <definedName name="financials1">#REF!</definedName>
    <definedName name="FinancialsMethod" localSheetId="6">#REF!</definedName>
    <definedName name="FinancialsMethod" localSheetId="11">#REF!</definedName>
    <definedName name="FinancialsMethod">#REF!</definedName>
    <definedName name="FinancingFees" localSheetId="6">#REF!</definedName>
    <definedName name="FinancingFees" localSheetId="11">#REF!</definedName>
    <definedName name="FinancingFees">#REF!</definedName>
    <definedName name="FINCopyDirection">1</definedName>
    <definedName name="FINCriteriaType">1</definedName>
    <definedName name="find" hidden="1">{#N/A,#N/A,FALSE,"TAXC.INDEX";#N/A,#N/A,FALSE,"Schedule I";#N/A,#N/A,FALSE,"Schedule  II";#N/A,#N/A,FALSE,"Schedule III";#N/A,#N/A,FALSE,"Schedule IV";#N/A,#N/A,FALSE,"Schedule IV (Cont'd)";#N/A,#N/A,FALSE,"Schedule V";#N/A,#N/A,FALSE,"Schedule VI";#N/A,#N/A,FALSE,"Schedule VII"}</definedName>
    <definedName name="FindingsAnaOfDiff" localSheetId="37">#REF!</definedName>
    <definedName name="FindingsAnaOfDiff" localSheetId="23">#REF!</definedName>
    <definedName name="FindingsAnaOfDiff" localSheetId="6">#REF!</definedName>
    <definedName name="FindingsAnaOfDiff" localSheetId="11">#REF!</definedName>
    <definedName name="FindingsAnaOfDiff">#REF!</definedName>
    <definedName name="FindingsControlFailures" localSheetId="37">#REF!</definedName>
    <definedName name="FindingsControlFailures" localSheetId="23">#REF!</definedName>
    <definedName name="FindingsControlFailures" localSheetId="6">#REF!</definedName>
    <definedName name="FindingsControlFailures" localSheetId="11">#REF!</definedName>
    <definedName name="FindingsControlFailures">#REF!</definedName>
    <definedName name="FindingsControlFailures1" localSheetId="37">#REF!</definedName>
    <definedName name="FindingsControlFailures1" localSheetId="23">#REF!</definedName>
    <definedName name="FindingsControlFailures1" localSheetId="6">#REF!</definedName>
    <definedName name="FindingsControlFailures1" localSheetId="11">#REF!</definedName>
    <definedName name="FindingsControlFailures1">#REF!</definedName>
    <definedName name="FindingsQuestOnWeakness" localSheetId="37">#REF!</definedName>
    <definedName name="FindingsQuestOnWeakness" localSheetId="23">#REF!</definedName>
    <definedName name="FindingsQuestOnWeakness" localSheetId="6">#REF!</definedName>
    <definedName name="FindingsQuestOnWeakness" localSheetId="11">#REF!</definedName>
    <definedName name="FindingsQuestOnWeakness">#REF!</definedName>
    <definedName name="FindingsRationalForNotComm" localSheetId="37">#REF!</definedName>
    <definedName name="FindingsRationalForNotComm" localSheetId="23">#REF!</definedName>
    <definedName name="FindingsRationalForNotComm" localSheetId="6">#REF!</definedName>
    <definedName name="FindingsRationalForNotComm" localSheetId="11">#REF!</definedName>
    <definedName name="FindingsRationalForNotComm">#REF!</definedName>
    <definedName name="FindingsRiskOfFraud" localSheetId="37">#REF!</definedName>
    <definedName name="FindingsRiskOfFraud" localSheetId="23">#REF!</definedName>
    <definedName name="FindingsRiskOfFraud" localSheetId="6">#REF!</definedName>
    <definedName name="FindingsRiskOfFraud" localSheetId="11">#REF!</definedName>
    <definedName name="FindingsRiskOfFraud">#REF!</definedName>
    <definedName name="FindingsROSMRevision" localSheetId="37">#REF!</definedName>
    <definedName name="FindingsROSMRevision" localSheetId="23">#REF!</definedName>
    <definedName name="FindingsROSMRevision" localSheetId="6">#REF!</definedName>
    <definedName name="FindingsROSMRevision" localSheetId="11">#REF!</definedName>
    <definedName name="FindingsROSMRevision">#REF!</definedName>
    <definedName name="FINISH_GOODS_APRIL__MTD_PRODUCTION_PLANT_27" localSheetId="6">#REF!</definedName>
    <definedName name="FINISH_GOODS_APRIL__MTD_PRODUCTION_PLANT_27" localSheetId="11">#REF!</definedName>
    <definedName name="FINISH_GOODS_APRIL__MTD_PRODUCTION_PLANT_27">#REF!</definedName>
    <definedName name="finland" localSheetId="6">#REF!</definedName>
    <definedName name="finland" localSheetId="11">#REF!</definedName>
    <definedName name="finland">#REF!</definedName>
    <definedName name="Finnland" localSheetId="6">#REF!</definedName>
    <definedName name="Finnland" localSheetId="11">#REF!</definedName>
    <definedName name="Finnland">#REF!</definedName>
    <definedName name="FINOptions">"0,0,1,1,1,0,1,-1,0,0,2,0,"</definedName>
    <definedName name="FinSens" localSheetId="6">#REF!</definedName>
    <definedName name="FinSens" localSheetId="11">#REF!</definedName>
    <definedName name="FinSens">#REF!</definedName>
    <definedName name="finyearEBITDA" localSheetId="6">#REF!</definedName>
    <definedName name="finyearEBITDA" localSheetId="11">#REF!</definedName>
    <definedName name="finyearEBITDA">#REF!</definedName>
    <definedName name="finyearFCF" localSheetId="6">#REF!</definedName>
    <definedName name="finyearFCF" localSheetId="11">#REF!</definedName>
    <definedName name="finyearFCF">#REF!</definedName>
    <definedName name="FIREOrdPrice" localSheetId="6">#REF!</definedName>
    <definedName name="FIREOrdPrice" localSheetId="11">#REF!</definedName>
    <definedName name="FIREOrdPrice">#REF!</definedName>
    <definedName name="FIREOrdSharesOut" localSheetId="6">#REF!</definedName>
    <definedName name="FIREOrdSharesOut" localSheetId="11">#REF!</definedName>
    <definedName name="FIREOrdSharesOut">#REF!</definedName>
    <definedName name="FIREPrefPrice" localSheetId="6">#REF!</definedName>
    <definedName name="FIREPrefPrice" localSheetId="11">#REF!</definedName>
    <definedName name="FIREPrefPrice">#REF!</definedName>
    <definedName name="FIREPrefSharesOut" localSheetId="6">#REF!</definedName>
    <definedName name="FIREPrefSharesOut" localSheetId="11">#REF!</definedName>
    <definedName name="FIREPrefSharesOut">#REF!</definedName>
    <definedName name="FIRESavPrice" localSheetId="6">#REF!</definedName>
    <definedName name="FIRESavPrice" localSheetId="11">#REF!</definedName>
    <definedName name="FIRESavPrice">#REF!</definedName>
    <definedName name="FIRESavSharesOut" localSheetId="6">#REF!</definedName>
    <definedName name="FIRESavSharesOut" localSheetId="11">#REF!</definedName>
    <definedName name="FIRESavSharesOut">#REF!</definedName>
    <definedName name="first" localSheetId="37">#REF!</definedName>
    <definedName name="first" localSheetId="23">#REF!</definedName>
    <definedName name="first" localSheetId="6">#REF!</definedName>
    <definedName name="first" localSheetId="11">#REF!</definedName>
    <definedName name="first">#REF!</definedName>
    <definedName name="First_cell" localSheetId="37">#REF!</definedName>
    <definedName name="First_cell" localSheetId="23">#REF!</definedName>
    <definedName name="First_cell" localSheetId="6">#REF!</definedName>
    <definedName name="First_cell" localSheetId="11">#REF!</definedName>
    <definedName name="First_cell">#REF!</definedName>
    <definedName name="FIRSTDATAROW1" localSheetId="6">#REF!</definedName>
    <definedName name="FIRSTDATAROW1" localSheetId="11">#REF!</definedName>
    <definedName name="FIRSTDATAROW1">#REF!</definedName>
    <definedName name="FIRSTDATAROW2" localSheetId="37">#REF!</definedName>
    <definedName name="FIRSTDATAROW2" localSheetId="23">#REF!</definedName>
    <definedName name="FIRSTDATAROW2" localSheetId="6">#REF!</definedName>
    <definedName name="FIRSTDATAROW2" localSheetId="11">#REF!</definedName>
    <definedName name="FIRSTDATAROW2">#REF!</definedName>
    <definedName name="FIRSTDATAROW3" localSheetId="37">#REF!</definedName>
    <definedName name="FIRSTDATAROW3" localSheetId="23">#REF!</definedName>
    <definedName name="FIRSTDATAROW3" localSheetId="6">#REF!</definedName>
    <definedName name="FIRSTDATAROW3" localSheetId="11">#REF!</definedName>
    <definedName name="FIRSTDATAROW3">#REF!</definedName>
    <definedName name="FIRSTDATAROW4" localSheetId="37">#REF!</definedName>
    <definedName name="FIRSTDATAROW4" localSheetId="23">#REF!</definedName>
    <definedName name="FIRSTDATAROW4" localSheetId="6">#REF!</definedName>
    <definedName name="FIRSTDATAROW4" localSheetId="11">#REF!</definedName>
    <definedName name="FIRSTDATAROW4">#REF!</definedName>
    <definedName name="FIRSTDATAROW5" localSheetId="37">#REF!</definedName>
    <definedName name="FIRSTDATAROW5" localSheetId="23">#REF!</definedName>
    <definedName name="FIRSTDATAROW5" localSheetId="6">#REF!</definedName>
    <definedName name="FIRSTDATAROW5" localSheetId="11">#REF!</definedName>
    <definedName name="FIRSTDATAROW5">#REF!</definedName>
    <definedName name="FirstScenario" localSheetId="6">#REF!</definedName>
    <definedName name="FirstScenario" localSheetId="11">#REF!</definedName>
    <definedName name="FirstScenario">#REF!</definedName>
    <definedName name="FISACCEPTED" hidden="1">0</definedName>
    <definedName name="FISAUDIT" hidden="1">1</definedName>
    <definedName name="FiscalYearEnd" localSheetId="6">#REF!</definedName>
    <definedName name="FiscalYearEnd" localSheetId="11">#REF!</definedName>
    <definedName name="FiscalYearEnd">#REF!</definedName>
    <definedName name="FiscalYearJapanese" localSheetId="6">#REF!</definedName>
    <definedName name="FiscalYearJapanese" localSheetId="11">#REF!</definedName>
    <definedName name="FiscalYearJapanese">#REF!</definedName>
    <definedName name="FISCHANGED" hidden="1">0</definedName>
    <definedName name="FISCHECKED" hidden="1">0</definedName>
    <definedName name="FISHOLDEN" hidden="1">0</definedName>
    <definedName name="FISSUBMITED" hidden="1">0</definedName>
    <definedName name="fit" hidden="1">{#N/A,#N/A,FALSE,"TB";#N/A,#N/A,FALSE,"DR";#N/A,#N/A,FALSE,"AR";#N/A,#N/A,FALSE,"PL";#N/A,#N/A,FALSE,"BS";#N/A,#N/A,FALSE,"NOTES";#N/A,#N/A,FALSE,"NOTES (2)";#N/A,#N/A,FALSE,"NOTES (3)";#N/A,#N/A,FALSE,"DPL";#N/A,#N/A,FALSE,"TAXC.INDEX";#N/A,#N/A,FALSE,"Schedule I";#N/A,#N/A,FALSE,"Adjustments"}</definedName>
    <definedName name="FITEMLIST2" hidden="1">"ENCODE_"</definedName>
    <definedName name="five_year_growth" localSheetId="6">#REF!</definedName>
    <definedName name="five_year_growth" localSheetId="11">#REF!</definedName>
    <definedName name="five_year_growth">#REF!</definedName>
    <definedName name="five_year_growth_act" localSheetId="6">#REF!</definedName>
    <definedName name="five_year_growth_act" localSheetId="11">#REF!</definedName>
    <definedName name="five_year_growth_act">#REF!</definedName>
    <definedName name="Fix" localSheetId="6">#REF!</definedName>
    <definedName name="Fix" localSheetId="11">#REF!</definedName>
    <definedName name="Fix">#REF!</definedName>
    <definedName name="fix2000.dbf" localSheetId="6">#REF!</definedName>
    <definedName name="fix2000.dbf" localSheetId="11">#REF!</definedName>
    <definedName name="fix2000.dbf">#REF!</definedName>
    <definedName name="fixass" localSheetId="6">#REF!</definedName>
    <definedName name="fixass" localSheetId="11">#REF!</definedName>
    <definedName name="fixass">#REF!</definedName>
    <definedName name="FIXED" localSheetId="6">#REF!</definedName>
    <definedName name="FIXED" localSheetId="11">#REF!</definedName>
    <definedName name="FIXED">#REF!</definedName>
    <definedName name="Fixed_Account" localSheetId="6">#REF!</definedName>
    <definedName name="Fixed_Account" localSheetId="11">#REF!</definedName>
    <definedName name="Fixed_Account">#REF!</definedName>
    <definedName name="Fixed_assests" localSheetId="37">#REF!</definedName>
    <definedName name="Fixed_assests" localSheetId="23">#REF!</definedName>
    <definedName name="Fixed_assests" localSheetId="6">#REF!</definedName>
    <definedName name="Fixed_assests" localSheetId="11">#REF!</definedName>
    <definedName name="Fixed_assests">#REF!</definedName>
    <definedName name="FIXED_ASSETS" localSheetId="37">#REF!</definedName>
    <definedName name="FIXED_ASSETS" localSheetId="23">#REF!</definedName>
    <definedName name="FIXED_ASSETS" localSheetId="6">#REF!</definedName>
    <definedName name="FIXED_ASSETS" localSheetId="11">#REF!</definedName>
    <definedName name="FIXED_ASSETS">#REF!</definedName>
    <definedName name="Fixed_Assets_9902" localSheetId="6">#REF!</definedName>
    <definedName name="Fixed_Assets_9902" localSheetId="11">#REF!</definedName>
    <definedName name="Fixed_Assets_9902">#REF!</definedName>
    <definedName name="Fixed_Assets_9903" localSheetId="6">#REF!</definedName>
    <definedName name="Fixed_Assets_9903" localSheetId="11">#REF!</definedName>
    <definedName name="Fixed_Assets_9903">#REF!</definedName>
    <definedName name="Fixed_Assets_9905" localSheetId="6">#REF!</definedName>
    <definedName name="Fixed_Assets_9905" localSheetId="11">#REF!</definedName>
    <definedName name="Fixed_Assets_9905">#REF!</definedName>
    <definedName name="Fixed_Assets_9907" localSheetId="6">#REF!</definedName>
    <definedName name="Fixed_Assets_9907" localSheetId="11">#REF!</definedName>
    <definedName name="Fixed_Assets_9907">#REF!</definedName>
    <definedName name="FIXED_ASSETS_AND_ACCUMULATED_DEPRECIATION" localSheetId="6">#REF!</definedName>
    <definedName name="FIXED_ASSETS_AND_ACCUMULATED_DEPRECIATION" localSheetId="11">#REF!</definedName>
    <definedName name="FIXED_ASSETS_AND_ACCUMULATED_DEPRECIATION">#REF!</definedName>
    <definedName name="Fixed_Disc_Rate" localSheetId="6">#REF!</definedName>
    <definedName name="Fixed_Disc_Rate" localSheetId="11">#REF!</definedName>
    <definedName name="Fixed_Disc_Rate">#REF!</definedName>
    <definedName name="FixedCOO1_Regions" localSheetId="6">#REF!</definedName>
    <definedName name="FixedCOO1_Regions" localSheetId="11">#REF!</definedName>
    <definedName name="FixedCOO1_Regions">#REF!</definedName>
    <definedName name="FixedCOO1_Totals" localSheetId="6">#REF!</definedName>
    <definedName name="FixedCOO1_Totals" localSheetId="11">#REF!</definedName>
    <definedName name="FixedCOO1_Totals">#REF!</definedName>
    <definedName name="FixedCOO2_Regions" localSheetId="6">#REF!</definedName>
    <definedName name="FixedCOO2_Regions" localSheetId="11">#REF!</definedName>
    <definedName name="FixedCOO2_Regions">#REF!</definedName>
    <definedName name="FixedCOO2_Totals" localSheetId="6">#REF!</definedName>
    <definedName name="FixedCOO2_Totals" localSheetId="11">#REF!</definedName>
    <definedName name="FixedCOO2_Totals">#REF!</definedName>
    <definedName name="fixlj2000.dbf" localSheetId="37">#REF!</definedName>
    <definedName name="fixlj2000.dbf" localSheetId="23">#REF!</definedName>
    <definedName name="fixlj2000.dbf" localSheetId="6">#REF!</definedName>
    <definedName name="fixlj2000.dbf" localSheetId="11">#REF!</definedName>
    <definedName name="fixlj2000.dbf">#REF!</definedName>
    <definedName name="fjaeojfa" hidden="1">{#N/A,#N/A,FALSE,"TB";#N/A,#N/A,FALSE,"DR";#N/A,#N/A,FALSE,"AR";#N/A,#N/A,FALSE,"PL";#N/A,#N/A,FALSE,"BS";#N/A,#N/A,FALSE,"NOTES";#N/A,#N/A,FALSE,"NOTES (2)";#N/A,#N/A,FALSE,"NOTES (3)";#N/A,#N/A,FALSE,"DPL";#N/A,#N/A,FALSE,"TAXC.INDEX";#N/A,#N/A,FALSE,"Schedule I";#N/A,#N/A,FALSE,"Adjustments"}</definedName>
    <definedName name="fjaoe" hidden="1">{#N/A,#N/A,FALSE,"TB";#N/A,#N/A,FALSE,"DR";#N/A,#N/A,FALSE,"AR";#N/A,#N/A,FALSE,"BS";#N/A,#N/A,FALSE,"PL";#N/A,#N/A,FALSE,"NOTES";#N/A,#N/A,FALSE,"NOTES (2)";#N/A,#N/A,FALSE,"NOTES (3)";#N/A,#N/A,FALSE,"DPL";#N/A,#N/A,FALSE,"DPL"}</definedName>
    <definedName name="FJD" hidden="1">{#N/A,#N/A,FALSE,"단축1";#N/A,#N/A,FALSE,"단축2";#N/A,#N/A,FALSE,"단축3";#N/A,#N/A,FALSE,"장축";#N/A,#N/A,FALSE,"4WD"}</definedName>
    <definedName name="fjdf"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fjdsk" hidden="1">{#N/A,#N/A,FALSE,"Bare Battery F.G."}</definedName>
    <definedName name="FJEZK" hidden="1">{#N/A,#N/A,FALSE,"Pharm";#N/A,#N/A,FALSE,"WWCM"}</definedName>
    <definedName name="fjf" hidden="1">{#N/A,#N/A,FALSE,"TAXC.INDEX";#N/A,#N/A,FALSE,"Schedule I";#N/A,#N/A,FALSE,"Schedule  II";#N/A,#N/A,FALSE,"Schedule III"}</definedName>
    <definedName name="FJFGJJH" hidden="1">{"summary",#N/A,FALSE,"2000 vs 1999";"detail",#N/A,FALSE,"2000 vs 1999"}</definedName>
    <definedName name="FJFJ" hidden="1">{#N/A,#N/A,FALSE,"단축1";#N/A,#N/A,FALSE,"단축2";#N/A,#N/A,FALSE,"단축3";#N/A,#N/A,FALSE,"장축";#N/A,#N/A,FALSE,"4WD"}</definedName>
    <definedName name="fjhjd"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fjso" hidden="1">{#N/A,#N/A,FALSE,"CONTENTS";#N/A,#N/A,FALSE,"DR";#N/A,#N/A,FALSE,"PL";#N/A,#N/A,FALSE,"BS";#N/A,#N/A,FALSE,"Cash Flow";#N/A,#N/A,FALSE,"NOTES";#N/A,#N/A,FALSE,"NOTES (FA)";#N/A,#N/A,FALSE,"Notes(3)";#N/A,#N/A,FALSE,"NOTES (4)";#N/A,#N/A,FALSE,"DP&amp;L";#N/A,#N/A,FALSE,"EXPENSES";#N/A,#N/A,FALSE,"EXPENSES-1"}</definedName>
    <definedName name="fjy" hidden="1">{#N/A,#N/A,FALSE,"WSPW Bedarf";#N/A,#N/A,FALSE,"production_plan";#N/A,#N/A,FALSE,"possible turn over"}</definedName>
    <definedName name="fjytrd" hidden="1">{#N/A,#N/A,FALSE,"WSPW Bedarf";#N/A,#N/A,FALSE,"production_plan";#N/A,#N/A,FALSE,"possible turn over"}</definedName>
    <definedName name="fkla" hidden="1">{#N/A,#N/A,TRUE,"Y생산";#N/A,#N/A,TRUE,"Y판매";#N/A,#N/A,TRUE,"Y총물량";#N/A,#N/A,TRUE,"Y능력";#N/A,#N/A,TRUE,"YKD"}</definedName>
    <definedName name="fl" localSheetId="37">#REF!</definedName>
    <definedName name="fl" localSheetId="23">#REF!</definedName>
    <definedName name="fl" localSheetId="6">#REF!</definedName>
    <definedName name="fl" localSheetId="11">#REF!</definedName>
    <definedName name="fl">#REF!</definedName>
    <definedName name="fl01AB2" localSheetId="37" hidden="1">#REF!</definedName>
    <definedName name="fl01AB2" localSheetId="23" hidden="1">#REF!</definedName>
    <definedName name="fl01AB2" localSheetId="6" hidden="1">#REF!</definedName>
    <definedName name="fl01AB2" localSheetId="11" hidden="1">#REF!</definedName>
    <definedName name="fl01AB2" hidden="1">#REF!</definedName>
    <definedName name="fl01AB4" localSheetId="37" hidden="1">#REF!</definedName>
    <definedName name="fl01AB4" localSheetId="23" hidden="1">#REF!</definedName>
    <definedName name="fl01AB4" localSheetId="6" hidden="1">#REF!</definedName>
    <definedName name="fl01AB4" localSheetId="11" hidden="1">#REF!</definedName>
    <definedName name="fl01AB4" hidden="1">#REF!</definedName>
    <definedName name="fl01AB8" localSheetId="37" hidden="1">#REF!</definedName>
    <definedName name="fl01AB8" localSheetId="23" hidden="1">#REF!</definedName>
    <definedName name="fl01AB8" localSheetId="6" hidden="1">#REF!</definedName>
    <definedName name="fl01AB8" localSheetId="11" hidden="1">#REF!</definedName>
    <definedName name="fl01AB8" hidden="1">#REF!</definedName>
    <definedName name="fl01AS1" localSheetId="37" hidden="1">#REF!</definedName>
    <definedName name="fl01AS1" localSheetId="23" hidden="1">#REF!</definedName>
    <definedName name="fl01AS1" localSheetId="6" hidden="1">#REF!</definedName>
    <definedName name="fl01AS1" localSheetId="11" hidden="1">#REF!</definedName>
    <definedName name="fl01AS1" hidden="1">#REF!</definedName>
    <definedName name="fl03AB1" localSheetId="37" hidden="1">#REF!</definedName>
    <definedName name="fl03AB1" localSheetId="23" hidden="1">#REF!</definedName>
    <definedName name="fl03AB1" localSheetId="6" hidden="1">#REF!</definedName>
    <definedName name="fl03AB1" localSheetId="11" hidden="1">#REF!</definedName>
    <definedName name="fl03AB1" hidden="1">#REF!</definedName>
    <definedName name="fl03AB7" localSheetId="37" hidden="1">#REF!</definedName>
    <definedName name="fl03AB7" localSheetId="23" hidden="1">#REF!</definedName>
    <definedName name="fl03AB7" localSheetId="6" hidden="1">#REF!</definedName>
    <definedName name="fl03AB7" localSheetId="11" hidden="1">#REF!</definedName>
    <definedName name="fl03AB7" hidden="1">#REF!</definedName>
    <definedName name="fl03AS1" localSheetId="37" hidden="1">#REF!</definedName>
    <definedName name="fl03AS1" localSheetId="23" hidden="1">#REF!</definedName>
    <definedName name="fl03AS1" localSheetId="6" hidden="1">#REF!</definedName>
    <definedName name="fl03AS1" localSheetId="11" hidden="1">#REF!</definedName>
    <definedName name="fl03AS1" hidden="1">#REF!</definedName>
    <definedName name="fl03AS2" localSheetId="37" hidden="1">#REF!</definedName>
    <definedName name="fl03AS2" localSheetId="23" hidden="1">#REF!</definedName>
    <definedName name="fl03AS2" localSheetId="6" hidden="1">#REF!</definedName>
    <definedName name="fl03AS2" localSheetId="11" hidden="1">#REF!</definedName>
    <definedName name="fl03AS2" hidden="1">#REF!</definedName>
    <definedName name="fl03AS21" localSheetId="37" hidden="1">#REF!</definedName>
    <definedName name="fl03AS21" localSheetId="23" hidden="1">#REF!</definedName>
    <definedName name="fl03AS21" localSheetId="6" hidden="1">#REF!</definedName>
    <definedName name="fl03AS21" localSheetId="11" hidden="1">#REF!</definedName>
    <definedName name="fl03AS21" hidden="1">#REF!</definedName>
    <definedName name="fl03AS3" localSheetId="37" hidden="1">#REF!</definedName>
    <definedName name="fl03AS3" localSheetId="23" hidden="1">#REF!</definedName>
    <definedName name="fl03AS3" localSheetId="6" hidden="1">#REF!</definedName>
    <definedName name="fl03AS3" localSheetId="11" hidden="1">#REF!</definedName>
    <definedName name="fl03AS3" hidden="1">#REF!</definedName>
    <definedName name="fl03AS4" localSheetId="37" hidden="1">#REF!</definedName>
    <definedName name="fl03AS4" localSheetId="23" hidden="1">#REF!</definedName>
    <definedName name="fl03AS4" localSheetId="6" hidden="1">#REF!</definedName>
    <definedName name="fl03AS4" localSheetId="11" hidden="1">#REF!</definedName>
    <definedName name="fl03AS4" hidden="1">#REF!</definedName>
    <definedName name="fl03AS5" localSheetId="37" hidden="1">#REF!</definedName>
    <definedName name="fl03AS5" localSheetId="23" hidden="1">#REF!</definedName>
    <definedName name="fl03AS5" localSheetId="6" hidden="1">#REF!</definedName>
    <definedName name="fl03AS5" localSheetId="11" hidden="1">#REF!</definedName>
    <definedName name="fl03AS5" hidden="1">#REF!</definedName>
    <definedName name="fl04AF1" localSheetId="37" hidden="1">#REF!</definedName>
    <definedName name="fl04AF1" localSheetId="23" hidden="1">#REF!</definedName>
    <definedName name="fl04AF1" localSheetId="6" hidden="1">#REF!</definedName>
    <definedName name="fl04AF1" localSheetId="11" hidden="1">#REF!</definedName>
    <definedName name="fl04AF1" hidden="1">#REF!</definedName>
    <definedName name="fl04AS8" localSheetId="37" hidden="1">#REF!</definedName>
    <definedName name="fl04AS8" localSheetId="23" hidden="1">#REF!</definedName>
    <definedName name="fl04AS8" localSheetId="6" hidden="1">#REF!</definedName>
    <definedName name="fl04AS8" localSheetId="11" hidden="1">#REF!</definedName>
    <definedName name="fl04AS8" hidden="1">#REF!</definedName>
    <definedName name="fl06AB1" localSheetId="37" hidden="1">#REF!</definedName>
    <definedName name="fl06AB1" localSheetId="23" hidden="1">#REF!</definedName>
    <definedName name="fl06AB1" localSheetId="6" hidden="1">#REF!</definedName>
    <definedName name="fl06AB1" localSheetId="11" hidden="1">#REF!</definedName>
    <definedName name="fl06AB1" hidden="1">#REF!</definedName>
    <definedName name="fl06AB2" localSheetId="37" hidden="1">#REF!</definedName>
    <definedName name="fl06AB2" localSheetId="23" hidden="1">#REF!</definedName>
    <definedName name="fl06AB2" localSheetId="6" hidden="1">#REF!</definedName>
    <definedName name="fl06AB2" localSheetId="11" hidden="1">#REF!</definedName>
    <definedName name="fl06AB2" hidden="1">#REF!</definedName>
    <definedName name="fl06AB9" localSheetId="37" hidden="1">#REF!</definedName>
    <definedName name="fl06AB9" localSheetId="23" hidden="1">#REF!</definedName>
    <definedName name="fl06AB9" localSheetId="6" hidden="1">#REF!</definedName>
    <definedName name="fl06AB9" localSheetId="11" hidden="1">#REF!</definedName>
    <definedName name="fl06AB9" hidden="1">#REF!</definedName>
    <definedName name="fl07AS20" localSheetId="37" hidden="1">#REF!</definedName>
    <definedName name="fl07AS20" localSheetId="23" hidden="1">#REF!</definedName>
    <definedName name="fl07AS20" localSheetId="6" hidden="1">#REF!</definedName>
    <definedName name="fl07AS20" localSheetId="11" hidden="1">#REF!</definedName>
    <definedName name="fl07AS20" hidden="1">#REF!</definedName>
    <definedName name="fl07AS23" localSheetId="37" hidden="1">#REF!</definedName>
    <definedName name="fl07AS23" localSheetId="23" hidden="1">#REF!</definedName>
    <definedName name="fl07AS23" localSheetId="6" hidden="1">#REF!</definedName>
    <definedName name="fl07AS23" localSheetId="11" hidden="1">#REF!</definedName>
    <definedName name="fl07AS23" hidden="1">#REF!</definedName>
    <definedName name="fl07AS24" localSheetId="37" hidden="1">#REF!</definedName>
    <definedName name="fl07AS24" localSheetId="23" hidden="1">#REF!</definedName>
    <definedName name="fl07AS24" localSheetId="6" hidden="1">#REF!</definedName>
    <definedName name="fl07AS24" localSheetId="11" hidden="1">#REF!</definedName>
    <definedName name="fl07AS24" hidden="1">#REF!</definedName>
    <definedName name="fl07AS4" localSheetId="37" hidden="1">#REF!</definedName>
    <definedName name="fl07AS4" localSheetId="23" hidden="1">#REF!</definedName>
    <definedName name="fl07AS4" localSheetId="6" hidden="1">#REF!</definedName>
    <definedName name="fl07AS4" localSheetId="11" hidden="1">#REF!</definedName>
    <definedName name="fl07AS4" hidden="1">#REF!</definedName>
    <definedName name="fl07AS5" localSheetId="37" hidden="1">#REF!</definedName>
    <definedName name="fl07AS5" localSheetId="23" hidden="1">#REF!</definedName>
    <definedName name="fl07AS5" localSheetId="6" hidden="1">#REF!</definedName>
    <definedName name="fl07AS5" localSheetId="11" hidden="1">#REF!</definedName>
    <definedName name="fl07AS5" hidden="1">#REF!</definedName>
    <definedName name="fl08AP20" localSheetId="37" hidden="1">#REF!</definedName>
    <definedName name="fl08AP20" localSheetId="23" hidden="1">#REF!</definedName>
    <definedName name="fl08AP20" localSheetId="6" hidden="1">#REF!</definedName>
    <definedName name="fl08AP20" localSheetId="11" hidden="1">#REF!</definedName>
    <definedName name="fl08AP20" hidden="1">#REF!</definedName>
    <definedName name="fl10AB10" localSheetId="37" hidden="1">#REF!</definedName>
    <definedName name="fl10AB10" localSheetId="23" hidden="1">#REF!</definedName>
    <definedName name="fl10AB10" localSheetId="6" hidden="1">#REF!</definedName>
    <definedName name="fl10AB10" localSheetId="11" hidden="1">#REF!</definedName>
    <definedName name="fl10AB10" hidden="1">#REF!</definedName>
    <definedName name="fl10AB11" localSheetId="37" hidden="1">#REF!</definedName>
    <definedName name="fl10AB11" localSheetId="23" hidden="1">#REF!</definedName>
    <definedName name="fl10AB11" localSheetId="6" hidden="1">#REF!</definedName>
    <definedName name="fl10AB11" localSheetId="11" hidden="1">#REF!</definedName>
    <definedName name="fl10AB11" hidden="1">#REF!</definedName>
    <definedName name="fl18AF1" localSheetId="37" hidden="1">#REF!</definedName>
    <definedName name="fl18AF1" localSheetId="23" hidden="1">#REF!</definedName>
    <definedName name="fl18AF1" localSheetId="6" hidden="1">#REF!</definedName>
    <definedName name="fl18AF1" localSheetId="11" hidden="1">#REF!</definedName>
    <definedName name="fl18AF1" hidden="1">#REF!</definedName>
    <definedName name="fl18AF14" localSheetId="37" hidden="1">#REF!</definedName>
    <definedName name="fl18AF14" localSheetId="23" hidden="1">#REF!</definedName>
    <definedName name="fl18AF14" localSheetId="6" hidden="1">#REF!</definedName>
    <definedName name="fl18AF14" localSheetId="11" hidden="1">#REF!</definedName>
    <definedName name="fl18AF14" hidden="1">#REF!</definedName>
    <definedName name="fl18AF2" localSheetId="37" hidden="1">#REF!</definedName>
    <definedName name="fl18AF2" localSheetId="23" hidden="1">#REF!</definedName>
    <definedName name="fl18AF2" localSheetId="6" hidden="1">#REF!</definedName>
    <definedName name="fl18AF2" localSheetId="11" hidden="1">#REF!</definedName>
    <definedName name="fl18AF2" hidden="1">#REF!</definedName>
    <definedName name="fl18AF3" localSheetId="37" hidden="1">#REF!</definedName>
    <definedName name="fl18AF3" localSheetId="23" hidden="1">#REF!</definedName>
    <definedName name="fl18AF3" localSheetId="6" hidden="1">#REF!</definedName>
    <definedName name="fl18AF3" localSheetId="11" hidden="1">#REF!</definedName>
    <definedName name="fl18AF3" hidden="1">#REF!</definedName>
    <definedName name="fl18AF4" localSheetId="37" hidden="1">#REF!</definedName>
    <definedName name="fl18AF4" localSheetId="23" hidden="1">#REF!</definedName>
    <definedName name="fl18AF4" localSheetId="6" hidden="1">#REF!</definedName>
    <definedName name="fl18AF4" localSheetId="11" hidden="1">#REF!</definedName>
    <definedName name="fl18AF4" hidden="1">#REF!</definedName>
    <definedName name="fl18AF5" localSheetId="37" hidden="1">#REF!</definedName>
    <definedName name="fl18AF5" localSheetId="23" hidden="1">#REF!</definedName>
    <definedName name="fl18AF5" localSheetId="6" hidden="1">#REF!</definedName>
    <definedName name="fl18AF5" localSheetId="11" hidden="1">#REF!</definedName>
    <definedName name="fl18AF5" hidden="1">#REF!</definedName>
    <definedName name="fl18AF6" localSheetId="37" hidden="1">#REF!</definedName>
    <definedName name="fl18AF6" localSheetId="23" hidden="1">#REF!</definedName>
    <definedName name="fl18AF6" localSheetId="6" hidden="1">#REF!</definedName>
    <definedName name="fl18AF6" localSheetId="11" hidden="1">#REF!</definedName>
    <definedName name="fl18AF6" hidden="1">#REF!</definedName>
    <definedName name="fl18AF7" localSheetId="37" hidden="1">#REF!</definedName>
    <definedName name="fl18AF7" localSheetId="23" hidden="1">#REF!</definedName>
    <definedName name="fl18AF7" localSheetId="6" hidden="1">#REF!</definedName>
    <definedName name="fl18AF7" localSheetId="11" hidden="1">#REF!</definedName>
    <definedName name="fl18AF7" hidden="1">#REF!</definedName>
    <definedName name="fl19AF15" localSheetId="37" hidden="1">#REF!</definedName>
    <definedName name="fl19AF15" localSheetId="23" hidden="1">#REF!</definedName>
    <definedName name="fl19AF15" localSheetId="6" hidden="1">#REF!</definedName>
    <definedName name="fl19AF15" localSheetId="11" hidden="1">#REF!</definedName>
    <definedName name="fl19AF15" hidden="1">#REF!</definedName>
    <definedName name="fl19AF8" localSheetId="37" hidden="1">#REF!</definedName>
    <definedName name="fl19AF8" localSheetId="23" hidden="1">#REF!</definedName>
    <definedName name="fl19AF8" localSheetId="6" hidden="1">#REF!</definedName>
    <definedName name="fl19AF8" localSheetId="11" hidden="1">#REF!</definedName>
    <definedName name="fl19AF8" hidden="1">#REF!</definedName>
    <definedName name="fl24AP1" localSheetId="37" hidden="1">#REF!</definedName>
    <definedName name="fl24AP1" localSheetId="23" hidden="1">#REF!</definedName>
    <definedName name="fl24AP1" localSheetId="6" hidden="1">#REF!</definedName>
    <definedName name="fl24AP1" localSheetId="11" hidden="1">#REF!</definedName>
    <definedName name="fl24AP1" hidden="1">#REF!</definedName>
    <definedName name="fl24AP22" localSheetId="37" hidden="1">#REF!</definedName>
    <definedName name="fl24AP22" localSheetId="23" hidden="1">#REF!</definedName>
    <definedName name="fl24AP22" localSheetId="6" hidden="1">#REF!</definedName>
    <definedName name="fl24AP22" localSheetId="11" hidden="1">#REF!</definedName>
    <definedName name="fl24AP22" hidden="1">#REF!</definedName>
    <definedName name="fl24AP33" localSheetId="37" hidden="1">#REF!</definedName>
    <definedName name="fl24AP33" localSheetId="23" hidden="1">#REF!</definedName>
    <definedName name="fl24AP33" localSheetId="6" hidden="1">#REF!</definedName>
    <definedName name="fl24AP33" localSheetId="11" hidden="1">#REF!</definedName>
    <definedName name="fl24AP33" hidden="1">#REF!</definedName>
    <definedName name="fl25AP30" localSheetId="37" hidden="1">#REF!</definedName>
    <definedName name="fl25AP30" localSheetId="23" hidden="1">#REF!</definedName>
    <definedName name="fl25AP30" localSheetId="6" hidden="1">#REF!</definedName>
    <definedName name="fl25AP30" localSheetId="11" hidden="1">#REF!</definedName>
    <definedName name="fl25AP30" hidden="1">#REF!</definedName>
    <definedName name="fl25AP32" localSheetId="37" hidden="1">#REF!</definedName>
    <definedName name="fl25AP32" localSheetId="23" hidden="1">#REF!</definedName>
    <definedName name="fl25AP32" localSheetId="6" hidden="1">#REF!</definedName>
    <definedName name="fl25AP32" localSheetId="11" hidden="1">#REF!</definedName>
    <definedName name="fl25AP32" hidden="1">#REF!</definedName>
    <definedName name="fl26AP17" localSheetId="37" hidden="1">#REF!</definedName>
    <definedName name="fl26AP17" localSheetId="23" hidden="1">#REF!</definedName>
    <definedName name="fl26AP17" localSheetId="6" hidden="1">#REF!</definedName>
    <definedName name="fl26AP17" localSheetId="11" hidden="1">#REF!</definedName>
    <definedName name="fl26AP17" hidden="1">#REF!</definedName>
    <definedName name="fl26AP26" localSheetId="37" hidden="1">#REF!</definedName>
    <definedName name="fl26AP26" localSheetId="23" hidden="1">#REF!</definedName>
    <definedName name="fl26AP26" localSheetId="6" hidden="1">#REF!</definedName>
    <definedName name="fl26AP26" localSheetId="11" hidden="1">#REF!</definedName>
    <definedName name="fl26AP26" hidden="1">#REF!</definedName>
    <definedName name="fl26AP27" localSheetId="37" hidden="1">#REF!</definedName>
    <definedName name="fl26AP27" localSheetId="23" hidden="1">#REF!</definedName>
    <definedName name="fl26AP27" localSheetId="6" hidden="1">#REF!</definedName>
    <definedName name="fl26AP27" localSheetId="11" hidden="1">#REF!</definedName>
    <definedName name="fl26AP27" hidden="1">#REF!</definedName>
    <definedName name="fl26AP31" localSheetId="37" hidden="1">#REF!</definedName>
    <definedName name="fl26AP31" localSheetId="23" hidden="1">#REF!</definedName>
    <definedName name="fl26AP31" localSheetId="6" hidden="1">#REF!</definedName>
    <definedName name="fl26AP31" localSheetId="11" hidden="1">#REF!</definedName>
    <definedName name="fl26AP31" hidden="1">#REF!</definedName>
    <definedName name="fl27AP18" localSheetId="37" hidden="1">#REF!</definedName>
    <definedName name="fl27AP18" localSheetId="23" hidden="1">#REF!</definedName>
    <definedName name="fl27AP18" localSheetId="6" hidden="1">#REF!</definedName>
    <definedName name="fl27AP18" localSheetId="11" hidden="1">#REF!</definedName>
    <definedName name="fl27AP18" hidden="1">#REF!</definedName>
    <definedName name="fl27AP19" localSheetId="37" hidden="1">#REF!</definedName>
    <definedName name="fl27AP19" localSheetId="23" hidden="1">#REF!</definedName>
    <definedName name="fl27AP19" localSheetId="6" hidden="1">#REF!</definedName>
    <definedName name="fl27AP19" localSheetId="11" hidden="1">#REF!</definedName>
    <definedName name="fl27AP19" hidden="1">#REF!</definedName>
    <definedName name="fl27AP25" localSheetId="37" hidden="1">#REF!</definedName>
    <definedName name="fl27AP25" localSheetId="23" hidden="1">#REF!</definedName>
    <definedName name="fl27AP25" localSheetId="6" hidden="1">#REF!</definedName>
    <definedName name="fl27AP25" localSheetId="11" hidden="1">#REF!</definedName>
    <definedName name="fl27AP25" hidden="1">#REF!</definedName>
    <definedName name="fl31AF21" localSheetId="37" hidden="1">#REF!</definedName>
    <definedName name="fl31AF21" localSheetId="23" hidden="1">#REF!</definedName>
    <definedName name="fl31AF21" localSheetId="6" hidden="1">#REF!</definedName>
    <definedName name="fl31AF21" localSheetId="11" hidden="1">#REF!</definedName>
    <definedName name="fl31AF21" hidden="1">#REF!</definedName>
    <definedName name="fl31AF28" localSheetId="37" hidden="1">#REF!</definedName>
    <definedName name="fl31AF28" localSheetId="23" hidden="1">#REF!</definedName>
    <definedName name="fl31AF28" localSheetId="6" hidden="1">#REF!</definedName>
    <definedName name="fl31AF28" localSheetId="11" hidden="1">#REF!</definedName>
    <definedName name="fl31AF28" hidden="1">#REF!</definedName>
    <definedName name="fl52AF10" localSheetId="37" hidden="1">#REF!</definedName>
    <definedName name="fl52AF10" localSheetId="23" hidden="1">#REF!</definedName>
    <definedName name="fl52AF10" localSheetId="6" hidden="1">#REF!</definedName>
    <definedName name="fl52AF10" localSheetId="11" hidden="1">#REF!</definedName>
    <definedName name="fl52AF10" hidden="1">#REF!</definedName>
    <definedName name="fl52AF11" localSheetId="37" hidden="1">#REF!</definedName>
    <definedName name="fl52AF11" localSheetId="23" hidden="1">#REF!</definedName>
    <definedName name="fl52AF11" localSheetId="6" hidden="1">#REF!</definedName>
    <definedName name="fl52AF11" localSheetId="11" hidden="1">#REF!</definedName>
    <definedName name="fl52AF11" hidden="1">#REF!</definedName>
    <definedName name="fl52AF9" localSheetId="37" hidden="1">#REF!</definedName>
    <definedName name="fl52AF9" localSheetId="23" hidden="1">#REF!</definedName>
    <definedName name="fl52AF9" localSheetId="6" hidden="1">#REF!</definedName>
    <definedName name="fl52AF9" localSheetId="11" hidden="1">#REF!</definedName>
    <definedName name="fl52AF9" hidden="1">#REF!</definedName>
    <definedName name="fl69AF6" localSheetId="37" hidden="1">#REF!</definedName>
    <definedName name="fl69AF6" localSheetId="23" hidden="1">#REF!</definedName>
    <definedName name="fl69AF6" localSheetId="6" hidden="1">#REF!</definedName>
    <definedName name="fl69AF6" localSheetId="11" hidden="1">#REF!</definedName>
    <definedName name="fl69AF6" hidden="1">#REF!</definedName>
    <definedName name="fl74AF13" localSheetId="37" hidden="1">#REF!</definedName>
    <definedName name="fl74AF13" localSheetId="23" hidden="1">#REF!</definedName>
    <definedName name="fl74AF13" localSheetId="6" hidden="1">#REF!</definedName>
    <definedName name="fl74AF13" localSheetId="11" hidden="1">#REF!</definedName>
    <definedName name="fl74AF13" hidden="1">#REF!</definedName>
    <definedName name="fl74AF14" localSheetId="37" hidden="1">#REF!</definedName>
    <definedName name="fl74AF14" localSheetId="23" hidden="1">#REF!</definedName>
    <definedName name="fl74AF14" localSheetId="6" hidden="1">#REF!</definedName>
    <definedName name="fl74AF14" localSheetId="11" hidden="1">#REF!</definedName>
    <definedName name="fl74AF14" hidden="1">#REF!</definedName>
    <definedName name="fl74AF15" localSheetId="37" hidden="1">#REF!</definedName>
    <definedName name="fl74AF15" localSheetId="23" hidden="1">#REF!</definedName>
    <definedName name="fl74AF15" localSheetId="6" hidden="1">#REF!</definedName>
    <definedName name="fl74AF15" localSheetId="11" hidden="1">#REF!</definedName>
    <definedName name="fl74AF15" hidden="1">#REF!</definedName>
    <definedName name="fl74AF16" localSheetId="37" hidden="1">#REF!</definedName>
    <definedName name="fl74AF16" localSheetId="23" hidden="1">#REF!</definedName>
    <definedName name="fl74AF16" localSheetId="6" hidden="1">#REF!</definedName>
    <definedName name="fl74AF16" localSheetId="11" hidden="1">#REF!</definedName>
    <definedName name="fl74AF16" hidden="1">#REF!</definedName>
    <definedName name="fl74AF17" localSheetId="37" hidden="1">#REF!</definedName>
    <definedName name="fl74AF17" localSheetId="23" hidden="1">#REF!</definedName>
    <definedName name="fl74AF17" localSheetId="6" hidden="1">#REF!</definedName>
    <definedName name="fl74AF17" localSheetId="11" hidden="1">#REF!</definedName>
    <definedName name="fl74AF17" hidden="1">#REF!</definedName>
    <definedName name="fl74AF25" localSheetId="37" hidden="1">#REF!</definedName>
    <definedName name="fl74AF25" localSheetId="23" hidden="1">#REF!</definedName>
    <definedName name="fl74AF25" localSheetId="6" hidden="1">#REF!</definedName>
    <definedName name="fl74AF25" localSheetId="11" hidden="1">#REF!</definedName>
    <definedName name="fl74AF25" hidden="1">#REF!</definedName>
    <definedName name="fl74AF27" localSheetId="37" hidden="1">#REF!</definedName>
    <definedName name="fl74AF27" localSheetId="23" hidden="1">#REF!</definedName>
    <definedName name="fl74AF27" localSheetId="6" hidden="1">#REF!</definedName>
    <definedName name="fl74AF27" localSheetId="11" hidden="1">#REF!</definedName>
    <definedName name="fl74AF27" hidden="1">#REF!</definedName>
    <definedName name="fl74AF28" localSheetId="37" hidden="1">#REF!</definedName>
    <definedName name="fl74AF28" localSheetId="23" hidden="1">#REF!</definedName>
    <definedName name="fl74AF28" localSheetId="6" hidden="1">#REF!</definedName>
    <definedName name="fl74AF28" localSheetId="11" hidden="1">#REF!</definedName>
    <definedName name="fl74AF28" hidden="1">#REF!</definedName>
    <definedName name="fl75AF10" localSheetId="37" hidden="1">#REF!</definedName>
    <definedName name="fl75AF10" localSheetId="23" hidden="1">#REF!</definedName>
    <definedName name="fl75AF10" localSheetId="6" hidden="1">#REF!</definedName>
    <definedName name="fl75AF10" localSheetId="11" hidden="1">#REF!</definedName>
    <definedName name="fl75AF10" hidden="1">#REF!</definedName>
    <definedName name="fl75AF11" localSheetId="37" hidden="1">#REF!</definedName>
    <definedName name="fl75AF11" localSheetId="23" hidden="1">#REF!</definedName>
    <definedName name="fl75AF11" localSheetId="6" hidden="1">#REF!</definedName>
    <definedName name="fl75AF11" localSheetId="11" hidden="1">#REF!</definedName>
    <definedName name="fl75AF11" hidden="1">#REF!</definedName>
    <definedName name="fl75AF12" localSheetId="37" hidden="1">#REF!</definedName>
    <definedName name="fl75AF12" localSheetId="23" hidden="1">#REF!</definedName>
    <definedName name="fl75AF12" localSheetId="6" hidden="1">#REF!</definedName>
    <definedName name="fl75AF12" localSheetId="11" hidden="1">#REF!</definedName>
    <definedName name="fl75AF12" hidden="1">#REF!</definedName>
    <definedName name="fl75AF26" localSheetId="37" hidden="1">#REF!</definedName>
    <definedName name="fl75AF26" localSheetId="23" hidden="1">#REF!</definedName>
    <definedName name="fl75AF26" localSheetId="6" hidden="1">#REF!</definedName>
    <definedName name="fl75AF26" localSheetId="11" hidden="1">#REF!</definedName>
    <definedName name="fl75AF26" hidden="1">#REF!</definedName>
    <definedName name="fl76AF13" localSheetId="37" hidden="1">#REF!</definedName>
    <definedName name="fl76AF13" localSheetId="23" hidden="1">#REF!</definedName>
    <definedName name="fl76AF13" localSheetId="6" hidden="1">#REF!</definedName>
    <definedName name="fl76AF13" localSheetId="11" hidden="1">#REF!</definedName>
    <definedName name="fl76AF13" hidden="1">#REF!</definedName>
    <definedName name="fl82AF24" localSheetId="37" hidden="1">#REF!</definedName>
    <definedName name="fl82AF24" localSheetId="23" hidden="1">#REF!</definedName>
    <definedName name="fl82AF24" localSheetId="6" hidden="1">#REF!</definedName>
    <definedName name="fl82AF24" localSheetId="11" hidden="1">#REF!</definedName>
    <definedName name="fl82AF24" hidden="1">#REF!</definedName>
    <definedName name="fl82AF29" localSheetId="37" hidden="1">#REF!</definedName>
    <definedName name="fl82AF29" localSheetId="23" hidden="1">#REF!</definedName>
    <definedName name="fl82AF29" localSheetId="6" hidden="1">#REF!</definedName>
    <definedName name="fl82AF29" localSheetId="11" hidden="1">#REF!</definedName>
    <definedName name="fl82AF29" hidden="1">#REF!</definedName>
    <definedName name="fl83AF3" localSheetId="37" hidden="1">#REF!</definedName>
    <definedName name="fl83AF3" localSheetId="23" hidden="1">#REF!</definedName>
    <definedName name="fl83AF3" localSheetId="6" hidden="1">#REF!</definedName>
    <definedName name="fl83AF3" localSheetId="11" hidden="1">#REF!</definedName>
    <definedName name="fl83AF3" hidden="1">#REF!</definedName>
    <definedName name="fl86AF22" localSheetId="37" hidden="1">#REF!</definedName>
    <definedName name="fl86AF22" localSheetId="23" hidden="1">#REF!</definedName>
    <definedName name="fl86AF22" localSheetId="6" hidden="1">#REF!</definedName>
    <definedName name="fl86AF22" localSheetId="11" hidden="1">#REF!</definedName>
    <definedName name="fl86AF22" hidden="1">#REF!</definedName>
    <definedName name="FLASH_CURAE" localSheetId="6">#REF!</definedName>
    <definedName name="FLASH_CURAE" localSheetId="11">#REF!</definedName>
    <definedName name="FLASH_CURAE">#REF!</definedName>
    <definedName name="FLASH_CURCC" localSheetId="6">#REF!</definedName>
    <definedName name="FLASH_CURCC" localSheetId="11">#REF!</definedName>
    <definedName name="FLASH_CURCC">#REF!</definedName>
    <definedName name="FLASH_CURCVC" localSheetId="6">#REF!</definedName>
    <definedName name="FLASH_CURCVC" localSheetId="11">#REF!</definedName>
    <definedName name="FLASH_CURCVC">#REF!</definedName>
    <definedName name="FLASH_CURFE" localSheetId="6">#REF!</definedName>
    <definedName name="FLASH_CURFE" localSheetId="11">#REF!</definedName>
    <definedName name="FLASH_CURFE">#REF!</definedName>
    <definedName name="FLASH_CURSME" localSheetId="6">#REF!</definedName>
    <definedName name="FLASH_CURSME" localSheetId="11">#REF!</definedName>
    <definedName name="FLASH_CURSME">#REF!</definedName>
    <definedName name="flex_rank" localSheetId="6">#REF!</definedName>
    <definedName name="flex_rank" localSheetId="11">#REF!</definedName>
    <definedName name="flex_rank">#REF!</definedName>
    <definedName name="FLnumber">0</definedName>
    <definedName name="FLOAT" localSheetId="6">#REF!</definedName>
    <definedName name="FLOAT" localSheetId="11">#REF!</definedName>
    <definedName name="FLOAT">#REF!</definedName>
    <definedName name="FLOOR_XTOR">#N/A</definedName>
    <definedName name="fltt" hidden="1">{#N/A,#N/A,FALSE,"TB";#N/A,#N/A,FALSE,"AR";#N/A,#N/A,FALSE,"BS";#N/A,#N/A,FALSE,"PL";#N/A,#N/A,FALSE,"NOTES";#N/A,#N/A,FALSE,"NOTES (2)";#N/A,#N/A,FALSE,"NOTES (3)";#N/A,#N/A,FALSE,"TAXC.INDEX";#N/A,#N/A,FALSE,"Schedule I";#N/A,#N/A,FALSE,"DPL";#N/A,#N/A,FALSE,"Schedule IV";#N/A,#N/A,FALSE,"Adjustments"}</definedName>
    <definedName name="FMEMORS1" hidden="1">"ENCODE_"</definedName>
    <definedName name="FmlAA" localSheetId="6">#REF!</definedName>
    <definedName name="FmlAA" localSheetId="11">#REF!</definedName>
    <definedName name="FmlAA">#REF!</definedName>
    <definedName name="fmlaccount" localSheetId="6">#REF!</definedName>
    <definedName name="fmlaccount" localSheetId="11">#REF!</definedName>
    <definedName name="fmlaccount">#REF!</definedName>
    <definedName name="FmlBA" localSheetId="6">#REF!</definedName>
    <definedName name="FmlBA" localSheetId="11">#REF!</definedName>
    <definedName name="FmlBA">#REF!</definedName>
    <definedName name="FmlBC" localSheetId="6">#REF!</definedName>
    <definedName name="FmlBC" localSheetId="11">#REF!</definedName>
    <definedName name="FmlBC">#REF!</definedName>
    <definedName name="FmlIA" localSheetId="6">#REF!</definedName>
    <definedName name="FmlIA" localSheetId="11">#REF!</definedName>
    <definedName name="FmlIA">#REF!</definedName>
    <definedName name="fmlorg" localSheetId="6">#REF!</definedName>
    <definedName name="fmlorg" localSheetId="11">#REF!</definedName>
    <definedName name="fmlorg">#REF!</definedName>
    <definedName name="FmlQECF" localSheetId="6">#REF!</definedName>
    <definedName name="FmlQECF" localSheetId="11">#REF!</definedName>
    <definedName name="FmlQECF">#REF!</definedName>
    <definedName name="FmlREAddition" localSheetId="6">#REF!</definedName>
    <definedName name="FmlREAddition" localSheetId="11">#REF!</definedName>
    <definedName name="FmlREAddition">#REF!</definedName>
    <definedName name="FmlRECF" localSheetId="6">#REF!</definedName>
    <definedName name="FmlRECF" localSheetId="11">#REF!</definedName>
    <definedName name="FmlRECF">#REF!</definedName>
    <definedName name="FmlREDisposal" localSheetId="6">#REF!</definedName>
    <definedName name="FmlREDisposal" localSheetId="11">#REF!</definedName>
    <definedName name="FmlREDisposal">#REF!</definedName>
    <definedName name="FmlRETotal" localSheetId="6">#REF!</definedName>
    <definedName name="FmlRETotal" localSheetId="11">#REF!</definedName>
    <definedName name="FmlRETotal">#REF!</definedName>
    <definedName name="FMV" localSheetId="6">#REF!</definedName>
    <definedName name="FMV" localSheetId="11">#REF!</definedName>
    <definedName name="FMV">#REF!</definedName>
    <definedName name="fnakdncivsnr" hidden="1">{#N/A,#N/A,FALSE,"TB";#N/A,#N/A,FALSE,"AR";#N/A,#N/A,FALSE,"BS";#N/A,#N/A,FALSE,"PL";#N/A,#N/A,FALSE,"NOTES";#N/A,#N/A,FALSE,"NOTES (2)";#N/A,#N/A,FALSE,"NOTES (3)";#N/A,#N/A,FALSE,"TAXC.INDEX";#N/A,#N/A,FALSE,"Schedule I";#N/A,#N/A,FALSE,"DPL";#N/A,#N/A,FALSE,"Schedule IV";#N/A,#N/A,FALSE,"Adjustments"}</definedName>
    <definedName name="FNC" hidden="1">{#N/A,#N/A,FALSE,"Bare Battery F.G."}</definedName>
    <definedName name="FNDNAM1" localSheetId="6">#REF!</definedName>
    <definedName name="FNDNAM1" localSheetId="11">#REF!</definedName>
    <definedName name="FNDNAM1">#REF!</definedName>
    <definedName name="FNDNAM2" localSheetId="37">#REF!</definedName>
    <definedName name="FNDNAM2" localSheetId="23">#REF!</definedName>
    <definedName name="FNDNAM2" localSheetId="6">#REF!</definedName>
    <definedName name="FNDNAM2" localSheetId="11">#REF!</definedName>
    <definedName name="FNDNAM2">#REF!</definedName>
    <definedName name="FNDNAM3" localSheetId="37">#REF!</definedName>
    <definedName name="FNDNAM3" localSheetId="23">#REF!</definedName>
    <definedName name="FNDNAM3" localSheetId="6">#REF!</definedName>
    <definedName name="FNDNAM3" localSheetId="11">#REF!</definedName>
    <definedName name="FNDNAM3">#REF!</definedName>
    <definedName name="FNDNAM4" localSheetId="37">#REF!</definedName>
    <definedName name="FNDNAM4" localSheetId="23">#REF!</definedName>
    <definedName name="FNDNAM4" localSheetId="6">#REF!</definedName>
    <definedName name="FNDNAM4" localSheetId="11">#REF!</definedName>
    <definedName name="FNDNAM4">#REF!</definedName>
    <definedName name="FNDNAM5" localSheetId="37">#REF!</definedName>
    <definedName name="FNDNAM5" localSheetId="23">#REF!</definedName>
    <definedName name="FNDNAM5" localSheetId="6">#REF!</definedName>
    <definedName name="FNDNAM5" localSheetId="11">#REF!</definedName>
    <definedName name="FNDNAM5">#REF!</definedName>
    <definedName name="FNDUSERID1" localSheetId="6">#REF!</definedName>
    <definedName name="FNDUSERID1" localSheetId="11">#REF!</definedName>
    <definedName name="FNDUSERID1">#REF!</definedName>
    <definedName name="FNDUSERID2" localSheetId="37">#REF!</definedName>
    <definedName name="FNDUSERID2" localSheetId="23">#REF!</definedName>
    <definedName name="FNDUSERID2" localSheetId="6">#REF!</definedName>
    <definedName name="FNDUSERID2" localSheetId="11">#REF!</definedName>
    <definedName name="FNDUSERID2">#REF!</definedName>
    <definedName name="FNDUSERID3" localSheetId="37">#REF!</definedName>
    <definedName name="FNDUSERID3" localSheetId="23">#REF!</definedName>
    <definedName name="FNDUSERID3" localSheetId="6">#REF!</definedName>
    <definedName name="FNDUSERID3" localSheetId="11">#REF!</definedName>
    <definedName name="FNDUSERID3">#REF!</definedName>
    <definedName name="FNDUSERID4" localSheetId="37">#REF!</definedName>
    <definedName name="FNDUSERID4" localSheetId="23">#REF!</definedName>
    <definedName name="FNDUSERID4" localSheetId="6">#REF!</definedName>
    <definedName name="FNDUSERID4" localSheetId="11">#REF!</definedName>
    <definedName name="FNDUSERID4">#REF!</definedName>
    <definedName name="FNDUSERID5" localSheetId="37">#REF!</definedName>
    <definedName name="FNDUSERID5" localSheetId="23">#REF!</definedName>
    <definedName name="FNDUSERID5" localSheetId="6">#REF!</definedName>
    <definedName name="FNDUSERID5" localSheetId="11">#REF!</definedName>
    <definedName name="FNDUSERID5">#REF!</definedName>
    <definedName name="fnvspfivshr" hidden="1">{#N/A,#N/A,TRUE,"COVER";#N/A,#N/A,TRUE,"DIR";#N/A,#N/A,TRUE,"AUDIT"}</definedName>
    <definedName name="fo" hidden="1">{#N/A,#N/A,FALSE,"TB";#N/A,#N/A,FALSE,"AR";#N/A,#N/A,FALSE,"BS";#N/A,#N/A,FALSE,"PL";#N/A,#N/A,FALSE,"NOTES";#N/A,#N/A,FALSE,"NOTES (2)";#N/A,#N/A,FALSE,"NOTES (3)";#N/A,#N/A,FALSE,"TAXC.INDEX";#N/A,#N/A,FALSE,"Schedule I";#N/A,#N/A,FALSE,"DPL";#N/A,#N/A,FALSE,"Schedule IV";#N/A,#N/A,FALSE,"Adjustments"}</definedName>
    <definedName name="foethnl" hidden="1">{#N/A,#N/A,FALSE,"TB";#N/A,#N/A,FALSE,"DR";#N/A,#N/A,FALSE,"AR";#N/A,#N/A,FALSE,"BS";#N/A,#N/A,FALSE,"PL";#N/A,#N/A,FALSE,"NOTES";#N/A,#N/A,FALSE,"NOTES (2)";#N/A,#N/A,FALSE,"NOTES (3)";#N/A,#N/A,FALSE,"DPL";#N/A,#N/A,FALSE,"DPL"}</definedName>
    <definedName name="FOis" localSheetId="6">#REF!</definedName>
    <definedName name="FOis" localSheetId="11">#REF!</definedName>
    <definedName name="FOis">#REF!</definedName>
    <definedName name="fonterra0" localSheetId="37">#REF!</definedName>
    <definedName name="fonterra0" localSheetId="23">#REF!</definedName>
    <definedName name="fonterra0" localSheetId="6">#REF!</definedName>
    <definedName name="fonterra0" localSheetId="11">#REF!</definedName>
    <definedName name="fonterra0">#REF!</definedName>
    <definedName name="foobar" localSheetId="6">#REF!</definedName>
    <definedName name="foobar" localSheetId="11">#REF!</definedName>
    <definedName name="foobar">#REF!</definedName>
    <definedName name="foodswitch" localSheetId="6">#REF!</definedName>
    <definedName name="foodswitch" localSheetId="11">#REF!</definedName>
    <definedName name="foodswitch">#REF!</definedName>
    <definedName name="for" hidden="1">{#N/A,#N/A,FALSE,"CONTENTS";#N/A,#N/A,FALSE,"DR";#N/A,#N/A,FALSE,"PL";#N/A,#N/A,FALSE,"BS";#N/A,#N/A,FALSE,"Cash Flow";#N/A,#N/A,FALSE,"NOTES";#N/A,#N/A,FALSE,"NOTES (FA)";#N/A,#N/A,FALSE,"Notes(3)";#N/A,#N/A,FALSE,"NOTES (4)";#N/A,#N/A,FALSE,"DP&amp;L";#N/A,#N/A,FALSE,"EXPENSES";#N/A,#N/A,FALSE,"EXPENSES-1"}</definedName>
    <definedName name="FOR_VERA_03F3" localSheetId="37">#REF!</definedName>
    <definedName name="FOR_VERA_03F3" localSheetId="23">#REF!</definedName>
    <definedName name="FOR_VERA_03F3" localSheetId="6">#REF!</definedName>
    <definedName name="FOR_VERA_03F3" localSheetId="11">#REF!</definedName>
    <definedName name="FOR_VERA_03F3">#REF!</definedName>
    <definedName name="ForecastPeriod" localSheetId="37" hidden="1">#REF!</definedName>
    <definedName name="ForecastPeriod" localSheetId="23" hidden="1">#REF!</definedName>
    <definedName name="ForecastPeriod" localSheetId="6" hidden="1">#REF!</definedName>
    <definedName name="ForecastPeriod" localSheetId="11" hidden="1">#REF!</definedName>
    <definedName name="ForecastPeriod" hidden="1">#REF!</definedName>
    <definedName name="Foreign_exchange_gain_or_loss" localSheetId="37">OFFSET(#REF!,,,COUNTA(#REF!)-2,)</definedName>
    <definedName name="Foreign_exchange_gain_or_loss" localSheetId="23">OFFSET(#REF!,,,COUNTA(#REF!)-2,)</definedName>
    <definedName name="Foreign_exchange_gain_or_loss" localSheetId="6">OFFSET(#REF!,,,COUNTA(#REF!)-2,)</definedName>
    <definedName name="Foreign_exchange_gain_or_loss" localSheetId="11">OFFSET(#REF!,,,COUNTA(#REF!)-2,)</definedName>
    <definedName name="Foreign_exchange_gain_or_loss">OFFSET(#REF!,,,COUNTA(#REF!)-2,)</definedName>
    <definedName name="foreign_owned_date" localSheetId="6">#REF!</definedName>
    <definedName name="foreign_owned_date" localSheetId="11">#REF!</definedName>
    <definedName name="foreign_owned_date">#REF!</definedName>
    <definedName name="foreign_owned_pct" localSheetId="6">#REF!</definedName>
    <definedName name="foreign_owned_pct" localSheetId="11">#REF!</definedName>
    <definedName name="foreign_owned_pct">#REF!</definedName>
    <definedName name="ForexUSD_ITL" localSheetId="6">#REF!</definedName>
    <definedName name="ForexUSD_ITL" localSheetId="11">#REF!</definedName>
    <definedName name="ForexUSD_ITL">#REF!</definedName>
    <definedName name="Format" localSheetId="37">#REF!</definedName>
    <definedName name="Format" localSheetId="23">#REF!</definedName>
    <definedName name="Format" localSheetId="6">#REF!</definedName>
    <definedName name="Format" localSheetId="11">#REF!</definedName>
    <definedName name="Format">#REF!</definedName>
    <definedName name="FORMAT1" localSheetId="6">#REF!</definedName>
    <definedName name="FORMAT1" localSheetId="11">#REF!</definedName>
    <definedName name="FORMAT1">#REF!</definedName>
    <definedName name="FORMAT2" localSheetId="6">#REF!</definedName>
    <definedName name="FORMAT2" localSheetId="11">#REF!</definedName>
    <definedName name="FORMAT2">#REF!</definedName>
    <definedName name="FormatMaster">#N/A</definedName>
    <definedName name="FormatMod.FormatMaster">#N/A</definedName>
    <definedName name="FormatMod.ShowData" localSheetId="6">#REF!</definedName>
    <definedName name="FormatMod.ShowData" localSheetId="11">#REF!</definedName>
    <definedName name="FormatMod.ShowData">#REF!</definedName>
    <definedName name="FormatMod.ShowGraph" localSheetId="6">#REF!</definedName>
    <definedName name="FormatMod.ShowGraph" localSheetId="11">#REF!</definedName>
    <definedName name="FormatMod.ShowGraph">#REF!</definedName>
    <definedName name="Formel_serie_std_FL" localSheetId="37">#REF!</definedName>
    <definedName name="Formel_serie_std_FL" localSheetId="23">#REF!</definedName>
    <definedName name="Formel_serie_std_FL" localSheetId="6">#REF!</definedName>
    <definedName name="Formel_serie_std_FL" localSheetId="11">#REF!</definedName>
    <definedName name="Formel_serie_std_FL">#REF!</definedName>
    <definedName name="formula1" localSheetId="37">#REF!</definedName>
    <definedName name="formula1" localSheetId="23">#REF!</definedName>
    <definedName name="formula1" localSheetId="6">#REF!</definedName>
    <definedName name="formula1" localSheetId="11">#REF!</definedName>
    <definedName name="formula1">#REF!</definedName>
    <definedName name="FormulaHelpMain">#N/A</definedName>
    <definedName name="FORNOVP7" localSheetId="37">#REF!</definedName>
    <definedName name="FORNOVP7" localSheetId="23">#REF!</definedName>
    <definedName name="FORNOVP7" localSheetId="6">#REF!</definedName>
    <definedName name="FORNOVP7" localSheetId="11">#REF!</definedName>
    <definedName name="FORNOVP7">#REF!</definedName>
    <definedName name="FORNOVP8" localSheetId="37">#REF!</definedName>
    <definedName name="FORNOVP8" localSheetId="23">#REF!</definedName>
    <definedName name="FORNOVP8" localSheetId="6">#REF!</definedName>
    <definedName name="FORNOVP8" localSheetId="11">#REF!</definedName>
    <definedName name="FORNOVP8">#REF!</definedName>
    <definedName name="FORNOVP9" localSheetId="37">#REF!</definedName>
    <definedName name="FORNOVP9" localSheetId="23">#REF!</definedName>
    <definedName name="FORNOVP9" localSheetId="6">#REF!</definedName>
    <definedName name="FORNOVP9" localSheetId="11">#REF!</definedName>
    <definedName name="FORNOVP9">#REF!</definedName>
    <definedName name="FOROCTP7" localSheetId="37">#REF!</definedName>
    <definedName name="FOROCTP7" localSheetId="23">#REF!</definedName>
    <definedName name="FOROCTP7" localSheetId="6">#REF!</definedName>
    <definedName name="FOROCTP7" localSheetId="11">#REF!</definedName>
    <definedName name="FOROCTP7">#REF!</definedName>
    <definedName name="FOROCTP8" localSheetId="37">#REF!</definedName>
    <definedName name="FOROCTP8" localSheetId="23">#REF!</definedName>
    <definedName name="FOROCTP8" localSheetId="6">#REF!</definedName>
    <definedName name="FOROCTP8" localSheetId="11">#REF!</definedName>
    <definedName name="FOROCTP8">#REF!</definedName>
    <definedName name="FOROCTP9" localSheetId="37">#REF!</definedName>
    <definedName name="FOROCTP9" localSheetId="23">#REF!</definedName>
    <definedName name="FOROCTP9" localSheetId="6">#REF!</definedName>
    <definedName name="FOROCTP9" localSheetId="11">#REF!</definedName>
    <definedName name="FOROCTP9">#REF!</definedName>
    <definedName name="fose" hidden="1">{#N/A,#N/A,FALSE,"DIR-REP";#N/A,#N/A,FALSE,"AUD-REPORT";#N/A,#N/A,FALSE,"P7L&amp;BS";#N/A,#N/A,FALSE,"NOTES";#N/A,#N/A,FALSE,"FA";#N/A,#N/A,FALSE,"NOTES (2)";#N/A,#N/A,FALSE,"Schedule  IV";#N/A,#N/A,FALSE,"Schedule V"}</definedName>
    <definedName name="four_scenario">#N/A</definedName>
    <definedName name="four_scenarios">#N/A</definedName>
    <definedName name="fourth" localSheetId="37">#REF!</definedName>
    <definedName name="fourth" localSheetId="23">#REF!</definedName>
    <definedName name="fourth" localSheetId="6">#REF!</definedName>
    <definedName name="fourth" localSheetId="11">#REF!</definedName>
    <definedName name="fourth">#REF!</definedName>
    <definedName name="FO투입시UPH조정" hidden="1">{#N/A,#N/A,FALSE,"단축1";#N/A,#N/A,FALSE,"단축2";#N/A,#N/A,FALSE,"단축3";#N/A,#N/A,FALSE,"장축";#N/A,#N/A,FALSE,"4WD"}</definedName>
    <definedName name="fp" localSheetId="6">#REF!</definedName>
    <definedName name="fp" localSheetId="11">#REF!</definedName>
    <definedName name="fp">#REF!</definedName>
    <definedName name="FPERIOD" hidden="1">6</definedName>
    <definedName name="fq" localSheetId="6">#REF!</definedName>
    <definedName name="fq" localSheetId="11">#REF!</definedName>
    <definedName name="fq">#REF!</definedName>
    <definedName name="fr" hidden="1">{#N/A,#N/A,FALSE,"자재관리";#N/A,#N/A,FALSE,"자재관리";#N/A,#N/A,FALSE,"자재관리"}</definedName>
    <definedName name="FR_CODE_COPY_LINK">" "</definedName>
    <definedName name="FR_CODE_DOWNLOAD_START">" "</definedName>
    <definedName name="FR_CODE_STOCK_LINK">" "</definedName>
    <definedName name="FR_COM_ABBR">" "</definedName>
    <definedName name="FR_COM_ABBR_LINK">" "</definedName>
    <definedName name="FR_COM_AGG">0</definedName>
    <definedName name="FR_COM_NAME_LINK">" "</definedName>
    <definedName name="FR_COU_ABBR">" "</definedName>
    <definedName name="FR_COU_NAME_LINK">" "</definedName>
    <definedName name="FR_DATABOX_DOWNLOAD">"N"</definedName>
    <definedName name="FR_DISP_HIDDEN">FALSE</definedName>
    <definedName name="FR_END_DATE">"'"</definedName>
    <definedName name="FR_LINKS_OVERRUN">TRUE</definedName>
    <definedName name="FR_LOG_END_DATE">"'"</definedName>
    <definedName name="FR_LOG_START_DATE">"'"</definedName>
    <definedName name="FR_REPORT_TYPE">""</definedName>
    <definedName name="FR_RPT_AREA_LINK">" "</definedName>
    <definedName name="FR_RPT_FOOTER_LINK">" "</definedName>
    <definedName name="FR_RPT_HEADER_LINK">" "</definedName>
    <definedName name="FR_RPT_LINE_SPACING">1</definedName>
    <definedName name="FR_RPT_PAGE_BREAK">0</definedName>
    <definedName name="FR_SHOW_LINK_MARKER">TRUE</definedName>
    <definedName name="FR_START_DATE">"'"</definedName>
    <definedName name="FR_SYBASE_SERVER">"PNYEQFRD01"</definedName>
    <definedName name="FR_TEMPLATE_KEY">"50497|1"</definedName>
    <definedName name="FR_USE_BILLIONS">FALSE</definedName>
    <definedName name="FR_USE_DIMFAC">TRUE</definedName>
    <definedName name="FR_USE_LOCAL_CCY">TRUE</definedName>
    <definedName name="France01" localSheetId="6">#REF!</definedName>
    <definedName name="France01" localSheetId="11">#REF!</definedName>
    <definedName name="France01">#REF!</definedName>
    <definedName name="francs" localSheetId="6">#REF!</definedName>
    <definedName name="francs" localSheetId="11">#REF!</definedName>
    <definedName name="francs">#REF!</definedName>
    <definedName name="Frankreich" localSheetId="6">#REF!</definedName>
    <definedName name="Frankreich" localSheetId="11">#REF!</definedName>
    <definedName name="Frankreich">#REF!</definedName>
    <definedName name="FRC" localSheetId="37">#REF!</definedName>
    <definedName name="FRC" localSheetId="23">#REF!</definedName>
    <definedName name="FRC" localSheetId="6">#REF!</definedName>
    <definedName name="FRC" localSheetId="11">#REF!</definedName>
    <definedName name="FRC">#REF!</definedName>
    <definedName name="free"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FREEFLOAT" localSheetId="6">#REF!</definedName>
    <definedName name="FREEFLOAT" localSheetId="11">#REF!</definedName>
    <definedName name="FREEFLOAT">#REF!</definedName>
    <definedName name="freqt" hidden="1">{#N/A,#N/A,FALSE,"DIR-REP";#N/A,#N/A,FALSE,"AUD-REPORT";#N/A,#N/A,FALSE,"P7L&amp;BS";#N/A,#N/A,FALSE,"NOTES";#N/A,#N/A,FALSE,"FA";#N/A,#N/A,FALSE,"NOTES (2)";#N/A,#N/A,FALSE,"Schedule  IV";#N/A,#N/A,FALSE,"Schedule V"}</definedName>
    <definedName name="fret_cost" localSheetId="37">#REF!</definedName>
    <definedName name="fret_cost" localSheetId="23">#REF!</definedName>
    <definedName name="fret_cost" localSheetId="6">#REF!</definedName>
    <definedName name="fret_cost" localSheetId="11">#REF!</definedName>
    <definedName name="fret_cost">#REF!</definedName>
    <definedName name="FRF" hidden="1">{#N/A,#N/A,FALSE,"1";#N/A,#N/A,FALSE,"2";#N/A,#N/A,FALSE,"16 - 17";#N/A,#N/A,FALSE,"18 - 19";#N/A,#N/A,FALSE,"26";#N/A,#N/A,FALSE,"27";#N/A,#N/A,FALSE,"28"}</definedName>
    <definedName name="FRF_X" localSheetId="6">#REF!</definedName>
    <definedName name="FRF_X" localSheetId="11">#REF!</definedName>
    <definedName name="FRF_X">#REF!</definedName>
    <definedName name="FRFERFE" hidden="1">{#N/A,#N/A,FALSE,"Pharm";#N/A,#N/A,FALSE,"WWCM"}</definedName>
    <definedName name="FRFeXToEUR" localSheetId="37" hidden="1">1/EUReXToFRF</definedName>
    <definedName name="FRFeXToEUR" localSheetId="23" hidden="1">1/EUReXToFRF</definedName>
    <definedName name="FRFeXToEUR" localSheetId="14" hidden="1">1/EUReXToFRF</definedName>
    <definedName name="FRFeXToEUR" localSheetId="6" hidden="1">1/EUReXToFRF</definedName>
    <definedName name="FRFeXToEUR" localSheetId="11" hidden="1">1/EUReXToFRF</definedName>
    <definedName name="FRFeXToEUR" hidden="1">1/EUReXToFRF</definedName>
    <definedName name="frfff" hidden="1">{"M1Print",#N/A,FALSE,"M1"}</definedName>
    <definedName name="frfh" hidden="1">{#N/A,#N/A,FALSE,"FE_DRS"}</definedName>
    <definedName name="FRIJ_A114000" localSheetId="6">#REF!</definedName>
    <definedName name="FRIJ_A114000" localSheetId="11">#REF!</definedName>
    <definedName name="FRIJ_A114000">#REF!</definedName>
    <definedName name="FRIJ_A114110" localSheetId="6">#REF!</definedName>
    <definedName name="FRIJ_A114110" localSheetId="11">#REF!</definedName>
    <definedName name="FRIJ_A114110">#REF!</definedName>
    <definedName name="FRIJ_A114120" localSheetId="6">#REF!</definedName>
    <definedName name="FRIJ_A114120" localSheetId="11">#REF!</definedName>
    <definedName name="FRIJ_A114120">#REF!</definedName>
    <definedName name="FRIJ_A114200" localSheetId="6">#REF!</definedName>
    <definedName name="FRIJ_A114200" localSheetId="11">#REF!</definedName>
    <definedName name="FRIJ_A114200">#REF!</definedName>
    <definedName name="FRIJ_A114310" localSheetId="6">#REF!</definedName>
    <definedName name="FRIJ_A114310" localSheetId="11">#REF!</definedName>
    <definedName name="FRIJ_A114310">#REF!</definedName>
    <definedName name="FRIJ_A114320" localSheetId="6">#REF!</definedName>
    <definedName name="FRIJ_A114320" localSheetId="11">#REF!</definedName>
    <definedName name="FRIJ_A114320">#REF!</definedName>
    <definedName name="FRIJ_A121000" localSheetId="6">#REF!</definedName>
    <definedName name="FRIJ_A121000" localSheetId="11">#REF!</definedName>
    <definedName name="FRIJ_A121000">#REF!</definedName>
    <definedName name="FRIJ_A121110" localSheetId="6">#REF!</definedName>
    <definedName name="FRIJ_A121110" localSheetId="11">#REF!</definedName>
    <definedName name="FRIJ_A121110">#REF!</definedName>
    <definedName name="FRIJ_A121120" localSheetId="6">#REF!</definedName>
    <definedName name="FRIJ_A121120" localSheetId="11">#REF!</definedName>
    <definedName name="FRIJ_A121120">#REF!</definedName>
    <definedName name="FRIJ_A121200" localSheetId="6">#REF!</definedName>
    <definedName name="FRIJ_A121200" localSheetId="11">#REF!</definedName>
    <definedName name="FRIJ_A121200">#REF!</definedName>
    <definedName name="FRIJ_A121310" localSheetId="6">#REF!</definedName>
    <definedName name="FRIJ_A121310" localSheetId="11">#REF!</definedName>
    <definedName name="FRIJ_A121310">#REF!</definedName>
    <definedName name="FRIJ_A121320" localSheetId="6">#REF!</definedName>
    <definedName name="FRIJ_A121320" localSheetId="11">#REF!</definedName>
    <definedName name="FRIJ_A121320">#REF!</definedName>
    <definedName name="FRIJ_A122000" localSheetId="6">#REF!</definedName>
    <definedName name="FRIJ_A122000" localSheetId="11">#REF!</definedName>
    <definedName name="FRIJ_A122000">#REF!</definedName>
    <definedName name="FRIJ_A122110" localSheetId="6">#REF!</definedName>
    <definedName name="FRIJ_A122110" localSheetId="11">#REF!</definedName>
    <definedName name="FRIJ_A122110">#REF!</definedName>
    <definedName name="FRIJ_A122120" localSheetId="6">#REF!</definedName>
    <definedName name="FRIJ_A122120" localSheetId="11">#REF!</definedName>
    <definedName name="FRIJ_A122120">#REF!</definedName>
    <definedName name="FRIJ_A122200" localSheetId="6">#REF!</definedName>
    <definedName name="FRIJ_A122200" localSheetId="11">#REF!</definedName>
    <definedName name="FRIJ_A122200">#REF!</definedName>
    <definedName name="FRIJ_A122310" localSheetId="6">#REF!</definedName>
    <definedName name="FRIJ_A122310" localSheetId="11">#REF!</definedName>
    <definedName name="FRIJ_A122310">#REF!</definedName>
    <definedName name="FRIJ_A122320" localSheetId="6">#REF!</definedName>
    <definedName name="FRIJ_A122320" localSheetId="11">#REF!</definedName>
    <definedName name="FRIJ_A122320">#REF!</definedName>
    <definedName name="FRIJ_A124000" localSheetId="6">#REF!</definedName>
    <definedName name="FRIJ_A124000" localSheetId="11">#REF!</definedName>
    <definedName name="FRIJ_A124000">#REF!</definedName>
    <definedName name="FRIJ_A124110" localSheetId="6">#REF!</definedName>
    <definedName name="FRIJ_A124110" localSheetId="11">#REF!</definedName>
    <definedName name="FRIJ_A124110">#REF!</definedName>
    <definedName name="FRIJ_A124120" localSheetId="6">#REF!</definedName>
    <definedName name="FRIJ_A124120" localSheetId="11">#REF!</definedName>
    <definedName name="FRIJ_A124120">#REF!</definedName>
    <definedName name="FRIJ_A124200" localSheetId="6">#REF!</definedName>
    <definedName name="FRIJ_A124200" localSheetId="11">#REF!</definedName>
    <definedName name="FRIJ_A124200">#REF!</definedName>
    <definedName name="FRIJ_A124310" localSheetId="6">#REF!</definedName>
    <definedName name="FRIJ_A124310" localSheetId="11">#REF!</definedName>
    <definedName name="FRIJ_A124310">#REF!</definedName>
    <definedName name="FRIJ_A124320" localSheetId="6">#REF!</definedName>
    <definedName name="FRIJ_A124320" localSheetId="11">#REF!</definedName>
    <definedName name="FRIJ_A124320">#REF!</definedName>
    <definedName name="FRIJ_P321100" localSheetId="6">#REF!</definedName>
    <definedName name="FRIJ_P321100" localSheetId="11">#REF!</definedName>
    <definedName name="FRIJ_P321100">#REF!</definedName>
    <definedName name="FRIJ_P321300" localSheetId="6">#REF!</definedName>
    <definedName name="FRIJ_P321300" localSheetId="11">#REF!</definedName>
    <definedName name="FRIJ_P321300">#REF!</definedName>
    <definedName name="FRIJ_P321311" localSheetId="6">#REF!</definedName>
    <definedName name="FRIJ_P321311" localSheetId="11">#REF!</definedName>
    <definedName name="FRIJ_P321311">#REF!</definedName>
    <definedName name="FRIJ_P321312" localSheetId="6">#REF!</definedName>
    <definedName name="FRIJ_P321312" localSheetId="11">#REF!</definedName>
    <definedName name="FRIJ_P321312">#REF!</definedName>
    <definedName name="FRIJ_P321313" localSheetId="6">#REF!</definedName>
    <definedName name="FRIJ_P321313" localSheetId="11">#REF!</definedName>
    <definedName name="FRIJ_P321313">#REF!</definedName>
    <definedName name="FRIJ_P321320" localSheetId="6">#REF!</definedName>
    <definedName name="FRIJ_P321320" localSheetId="11">#REF!</definedName>
    <definedName name="FRIJ_P321320">#REF!</definedName>
    <definedName name="FRIJ_P321331" localSheetId="6">#REF!</definedName>
    <definedName name="FRIJ_P321331" localSheetId="11">#REF!</definedName>
    <definedName name="FRIJ_P321331">#REF!</definedName>
    <definedName name="FRIJ_P321332" localSheetId="6">#REF!</definedName>
    <definedName name="FRIJ_P321332" localSheetId="11">#REF!</definedName>
    <definedName name="FRIJ_P321332">#REF!</definedName>
    <definedName name="FRIJ_P321333" localSheetId="6">#REF!</definedName>
    <definedName name="FRIJ_P321333" localSheetId="11">#REF!</definedName>
    <definedName name="FRIJ_P321333">#REF!</definedName>
    <definedName name="FRIJ_P322000" localSheetId="6">#REF!</definedName>
    <definedName name="FRIJ_P322000" localSheetId="11">#REF!</definedName>
    <definedName name="FRIJ_P322000">#REF!</definedName>
    <definedName name="FRIJ_P322111" localSheetId="6">#REF!</definedName>
    <definedName name="FRIJ_P322111" localSheetId="11">#REF!</definedName>
    <definedName name="FRIJ_P322111">#REF!</definedName>
    <definedName name="FRIJ_P322112" localSheetId="6">#REF!</definedName>
    <definedName name="FRIJ_P322112" localSheetId="11">#REF!</definedName>
    <definedName name="FRIJ_P322112">#REF!</definedName>
    <definedName name="FRIJ_P322113" localSheetId="6">#REF!</definedName>
    <definedName name="FRIJ_P322113" localSheetId="11">#REF!</definedName>
    <definedName name="FRIJ_P322113">#REF!</definedName>
    <definedName name="FRIJ_P322121" localSheetId="6">#REF!</definedName>
    <definedName name="FRIJ_P322121" localSheetId="11">#REF!</definedName>
    <definedName name="FRIJ_P322121">#REF!</definedName>
    <definedName name="FRIJ_P322122" localSheetId="6">#REF!</definedName>
    <definedName name="FRIJ_P322122" localSheetId="11">#REF!</definedName>
    <definedName name="FRIJ_P322122">#REF!</definedName>
    <definedName name="FRIJ_P322123" localSheetId="6">#REF!</definedName>
    <definedName name="FRIJ_P322123" localSheetId="11">#REF!</definedName>
    <definedName name="FRIJ_P322123">#REF!</definedName>
    <definedName name="FRIJ_P322131" localSheetId="6">#REF!</definedName>
    <definedName name="FRIJ_P322131" localSheetId="11">#REF!</definedName>
    <definedName name="FRIJ_P322131">#REF!</definedName>
    <definedName name="FRIJ_P322132" localSheetId="6">#REF!</definedName>
    <definedName name="FRIJ_P322132" localSheetId="11">#REF!</definedName>
    <definedName name="FRIJ_P322132">#REF!</definedName>
    <definedName name="FRIJ_P322133" localSheetId="6">#REF!</definedName>
    <definedName name="FRIJ_P322133" localSheetId="11">#REF!</definedName>
    <definedName name="FRIJ_P322133">#REF!</definedName>
    <definedName name="FRIJ_P322141" localSheetId="6">#REF!</definedName>
    <definedName name="FRIJ_P322141" localSheetId="11">#REF!</definedName>
    <definedName name="FRIJ_P322141">#REF!</definedName>
    <definedName name="FRIJ_P322142" localSheetId="6">#REF!</definedName>
    <definedName name="FRIJ_P322142" localSheetId="11">#REF!</definedName>
    <definedName name="FRIJ_P322142">#REF!</definedName>
    <definedName name="FRIJ_P322143" localSheetId="6">#REF!</definedName>
    <definedName name="FRIJ_P322143" localSheetId="11">#REF!</definedName>
    <definedName name="FRIJ_P322143">#REF!</definedName>
    <definedName name="FRIJ_P322151" localSheetId="6">#REF!</definedName>
    <definedName name="FRIJ_P322151" localSheetId="11">#REF!</definedName>
    <definedName name="FRIJ_P322151">#REF!</definedName>
    <definedName name="FRIJ_P322152" localSheetId="6">#REF!</definedName>
    <definedName name="FRIJ_P322152" localSheetId="11">#REF!</definedName>
    <definedName name="FRIJ_P322152">#REF!</definedName>
    <definedName name="FRIJ_P322153" localSheetId="6">#REF!</definedName>
    <definedName name="FRIJ_P322153" localSheetId="11">#REF!</definedName>
    <definedName name="FRIJ_P322153">#REF!</definedName>
    <definedName name="FRIJ_P322160" localSheetId="6">#REF!</definedName>
    <definedName name="FRIJ_P322160" localSheetId="11">#REF!</definedName>
    <definedName name="FRIJ_P322160">#REF!</definedName>
    <definedName name="FRIJ_P322161" localSheetId="6">#REF!</definedName>
    <definedName name="FRIJ_P322161" localSheetId="11">#REF!</definedName>
    <definedName name="FRIJ_P322161">#REF!</definedName>
    <definedName name="FRIJ_P322162" localSheetId="6">#REF!</definedName>
    <definedName name="FRIJ_P322162" localSheetId="11">#REF!</definedName>
    <definedName name="FRIJ_P322162">#REF!</definedName>
    <definedName name="FRIJ_P322163" localSheetId="6">#REF!</definedName>
    <definedName name="FRIJ_P322163" localSheetId="11">#REF!</definedName>
    <definedName name="FRIJ_P322163">#REF!</definedName>
    <definedName name="FRIJ_P322200" localSheetId="6">#REF!</definedName>
    <definedName name="FRIJ_P322200" localSheetId="11">#REF!</definedName>
    <definedName name="FRIJ_P322200">#REF!</definedName>
    <definedName name="FRIJ_P322310" localSheetId="6">#REF!</definedName>
    <definedName name="FRIJ_P322310" localSheetId="11">#REF!</definedName>
    <definedName name="FRIJ_P322310">#REF!</definedName>
    <definedName name="FRIJ_P322320" localSheetId="6">#REF!</definedName>
    <definedName name="FRIJ_P322320" localSheetId="11">#REF!</definedName>
    <definedName name="FRIJ_P322320">#REF!</definedName>
    <definedName name="FRIJ_P322330" localSheetId="6">#REF!</definedName>
    <definedName name="FRIJ_P322330" localSheetId="11">#REF!</definedName>
    <definedName name="FRIJ_P322330">#REF!</definedName>
    <definedName name="FRIJ_P323000" localSheetId="6">#REF!</definedName>
    <definedName name="FRIJ_P323000" localSheetId="11">#REF!</definedName>
    <definedName name="FRIJ_P323000">#REF!</definedName>
    <definedName name="FRIJ_P323110" localSheetId="6">#REF!</definedName>
    <definedName name="FRIJ_P323110" localSheetId="11">#REF!</definedName>
    <definedName name="FRIJ_P323110">#REF!</definedName>
    <definedName name="FRIJ_P323120" localSheetId="6">#REF!</definedName>
    <definedName name="FRIJ_P323120" localSheetId="11">#REF!</definedName>
    <definedName name="FRIJ_P323120">#REF!</definedName>
    <definedName name="FRIJ_P323130" localSheetId="6">#REF!</definedName>
    <definedName name="FRIJ_P323130" localSheetId="11">#REF!</definedName>
    <definedName name="FRIJ_P323130">#REF!</definedName>
    <definedName name="FRIJ_P323200" localSheetId="6">#REF!</definedName>
    <definedName name="FRIJ_P323200" localSheetId="11">#REF!</definedName>
    <definedName name="FRIJ_P323200">#REF!</definedName>
    <definedName name="FRIJ_P323310" localSheetId="6">#REF!</definedName>
    <definedName name="FRIJ_P323310" localSheetId="11">#REF!</definedName>
    <definedName name="FRIJ_P323310">#REF!</definedName>
    <definedName name="FRIJ_P323320" localSheetId="6">#REF!</definedName>
    <definedName name="FRIJ_P323320" localSheetId="11">#REF!</definedName>
    <definedName name="FRIJ_P323320">#REF!</definedName>
    <definedName name="FRIJ_P323330" localSheetId="6">#REF!</definedName>
    <definedName name="FRIJ_P323330" localSheetId="11">#REF!</definedName>
    <definedName name="FRIJ_P323330">#REF!</definedName>
    <definedName name="FRIJ_P324000" localSheetId="6">#REF!</definedName>
    <definedName name="FRIJ_P324000" localSheetId="11">#REF!</definedName>
    <definedName name="FRIJ_P324000">#REF!</definedName>
    <definedName name="FRIJ_P324100" localSheetId="6">#REF!</definedName>
    <definedName name="FRIJ_P324100" localSheetId="11">#REF!</definedName>
    <definedName name="FRIJ_P324100">#REF!</definedName>
    <definedName name="FRIJ_P324200" localSheetId="6">#REF!</definedName>
    <definedName name="FRIJ_P324200" localSheetId="11">#REF!</definedName>
    <definedName name="FRIJ_P324200">#REF!</definedName>
    <definedName name="FRIJ_P324310" localSheetId="6">#REF!</definedName>
    <definedName name="FRIJ_P324310" localSheetId="11">#REF!</definedName>
    <definedName name="FRIJ_P324310">#REF!</definedName>
    <definedName name="FRIJ_P324320" localSheetId="6">#REF!</definedName>
    <definedName name="FRIJ_P324320" localSheetId="11">#REF!</definedName>
    <definedName name="FRIJ_P324320">#REF!</definedName>
    <definedName name="FRIJ_P324330" localSheetId="6">#REF!</definedName>
    <definedName name="FRIJ_P324330" localSheetId="11">#REF!</definedName>
    <definedName name="FRIJ_P324330">#REF!</definedName>
    <definedName name="FRIJ_P324400" localSheetId="6">#REF!</definedName>
    <definedName name="FRIJ_P324400" localSheetId="11">#REF!</definedName>
    <definedName name="FRIJ_P324400">#REF!</definedName>
    <definedName name="FRIJ_P324510" localSheetId="6">#REF!</definedName>
    <definedName name="FRIJ_P324510" localSheetId="11">#REF!</definedName>
    <definedName name="FRIJ_P324510">#REF!</definedName>
    <definedName name="FRIJ_P324520" localSheetId="6">#REF!</definedName>
    <definedName name="FRIJ_P324520" localSheetId="11">#REF!</definedName>
    <definedName name="FRIJ_P324520">#REF!</definedName>
    <definedName name="FRIJ_P324530" localSheetId="6">#REF!</definedName>
    <definedName name="FRIJ_P324530" localSheetId="11">#REF!</definedName>
    <definedName name="FRIJ_P324530">#REF!</definedName>
    <definedName name="FRPTFRAMEWORKID" hidden="1">1</definedName>
    <definedName name="FRR" localSheetId="6">#REF!</definedName>
    <definedName name="FRR" localSheetId="11">#REF!</definedName>
    <definedName name="FRR">#REF!</definedName>
    <definedName name="frst" localSheetId="6">#REF!,#REF!</definedName>
    <definedName name="frst" localSheetId="11">#REF!,#REF!</definedName>
    <definedName name="frst">#REF!,#REF!</definedName>
    <definedName name="fruf" hidden="1">{#N/A,#N/A,FALSE,"FE_CSE"}</definedName>
    <definedName name="fs" hidden="1">{#N/A,#N/A,FALSE,"FG Prov";#N/A,#N/A,FALSE,"P13";#N/A,#N/A,FALSE,"Sheet1";#N/A,#N/A,FALSE,"Sheet3";#N/A,#N/A,FALSE,"CHNO prov";#N/A,#N/A,FALSE,"WRIOFF"}</definedName>
    <definedName name="fs_1" hidden="1">{#N/A,#N/A,FALSE,"FG Prov";#N/A,#N/A,FALSE,"P13";#N/A,#N/A,FALSE,"Sheet1";#N/A,#N/A,FALSE,"Sheet3";#N/A,#N/A,FALSE,"CHNO prov";#N/A,#N/A,FALSE,"WRIOFF"}</definedName>
    <definedName name="fs_2" hidden="1">{#N/A,#N/A,FALSE,"FG Prov";#N/A,#N/A,FALSE,"P13";#N/A,#N/A,FALSE,"Sheet1";#N/A,#N/A,FALSE,"Sheet3";#N/A,#N/A,FALSE,"CHNO prov";#N/A,#N/A,FALSE,"WRIOFF"}</definedName>
    <definedName name="fs_3" hidden="1">{#N/A,#N/A,FALSE,"FG Prov";#N/A,#N/A,FALSE,"P13";#N/A,#N/A,FALSE,"Sheet1";#N/A,#N/A,FALSE,"Sheet3";#N/A,#N/A,FALSE,"CHNO prov";#N/A,#N/A,FALSE,"WRIOFF"}</definedName>
    <definedName name="fs_4" hidden="1">{#N/A,#N/A,FALSE,"FG Prov";#N/A,#N/A,FALSE,"P13";#N/A,#N/A,FALSE,"Sheet1";#N/A,#N/A,FALSE,"Sheet3";#N/A,#N/A,FALSE,"CHNO prov";#N/A,#N/A,FALSE,"WRIOFF"}</definedName>
    <definedName name="fs_5" hidden="1">{#N/A,#N/A,FALSE,"FG Prov";#N/A,#N/A,FALSE,"P13";#N/A,#N/A,FALSE,"Sheet1";#N/A,#N/A,FALSE,"Sheet3";#N/A,#N/A,FALSE,"CHNO prov";#N/A,#N/A,FALSE,"WRIOFF"}</definedName>
    <definedName name="fsafsfs" hidden="1">{#N/A,#N/A,FALSE,"FE_DRS"}</definedName>
    <definedName name="fsd"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fsdaf" hidden="1">{#N/A,#N/A,FALSE,"TB";#N/A,#N/A,FALSE,"DR";#N/A,#N/A,FALSE,"AR";#N/A,#N/A,FALSE,"PL";#N/A,#N/A,FALSE,"BS";#N/A,#N/A,FALSE,"NOTES";#N/A,#N/A,FALSE,"NOTES (2)";#N/A,#N/A,FALSE,"NOTES (3)";#N/A,#N/A,FALSE,"DPL";#N/A,#N/A,FALSE,"TAXC.INDEX";#N/A,#N/A,FALSE,"Schedule I";#N/A,#N/A,FALSE,"Adjustments"}</definedName>
    <definedName name="fsddffds" hidden="1">{#N/A,#N/A,FALSE,"단축1";#N/A,#N/A,FALSE,"단축2";#N/A,#N/A,FALSE,"단축3";#N/A,#N/A,FALSE,"장축";#N/A,#N/A,FALSE,"4WD"}</definedName>
    <definedName name="fsdfasdfa" hidden="1">{#N/A,#N/A,FALSE,"Hip.Bas";#N/A,#N/A,FALSE,"ventas";#N/A,#N/A,FALSE,"ingre-Año";#N/A,#N/A,FALSE,"ventas-Año";#N/A,#N/A,FALSE,"Costepro";#N/A,#N/A,FALSE,"inversion";#N/A,#N/A,FALSE,"personal";#N/A,#N/A,FALSE,"Gastos-V";#N/A,#N/A,FALSE,"Circulante";#N/A,#N/A,FALSE,"CONSOLI";#N/A,#N/A,FALSE,"Es-Fin";#N/A,#N/A,FALSE,"Margen-P"}</definedName>
    <definedName name="fsdfjksdfjs" hidden="1">{#N/A,#N/A,FALSE,"COGS";#N/A,#N/A,FALSE,"TP";#N/A,#N/A,FALSE,"CP";#N/A,#N/A,FALSE,"Sample";#N/A,#N/A,FALSE,"Reconcile";#N/A,#N/A,FALSE,"Micro"}</definedName>
    <definedName name="fsdfjksdfjs_1" hidden="1">{#N/A,#N/A,FALSE,"COGS";#N/A,#N/A,FALSE,"TP";#N/A,#N/A,FALSE,"CP";#N/A,#N/A,FALSE,"Sample";#N/A,#N/A,FALSE,"Reconcile";#N/A,#N/A,FALSE,"Micro"}</definedName>
    <definedName name="fsdfjksdfjs_2" hidden="1">{#N/A,#N/A,FALSE,"COGS";#N/A,#N/A,FALSE,"TP";#N/A,#N/A,FALSE,"CP";#N/A,#N/A,FALSE,"Sample";#N/A,#N/A,FALSE,"Reconcile";#N/A,#N/A,FALSE,"Micro"}</definedName>
    <definedName name="fsdfjksdfjs_3" hidden="1">{#N/A,#N/A,FALSE,"COGS";#N/A,#N/A,FALSE,"TP";#N/A,#N/A,FALSE,"CP";#N/A,#N/A,FALSE,"Sample";#N/A,#N/A,FALSE,"Reconcile";#N/A,#N/A,FALSE,"Micro"}</definedName>
    <definedName name="fsdfjksdfjs_4" hidden="1">{#N/A,#N/A,FALSE,"COGS";#N/A,#N/A,FALSE,"TP";#N/A,#N/A,FALSE,"CP";#N/A,#N/A,FALSE,"Sample";#N/A,#N/A,FALSE,"Reconcile";#N/A,#N/A,FALSE,"Micro"}</definedName>
    <definedName name="fsdfjksdfjs_5" hidden="1">{#N/A,#N/A,FALSE,"COGS";#N/A,#N/A,FALSE,"TP";#N/A,#N/A,FALSE,"CP";#N/A,#N/A,FALSE,"Sample";#N/A,#N/A,FALSE,"Reconcile";#N/A,#N/A,FALSE,"Micro"}</definedName>
    <definedName name="fsdfkjs" hidden="1">{#N/A,#N/A,FALSE,"COGS";#N/A,#N/A,FALSE,"TP";#N/A,#N/A,FALSE,"CP";#N/A,#N/A,FALSE,"Sample";#N/A,#N/A,FALSE,"Reconcile";#N/A,#N/A,FALSE,"Micro"}</definedName>
    <definedName name="fsdfkjs_1" hidden="1">{#N/A,#N/A,FALSE,"COGS";#N/A,#N/A,FALSE,"TP";#N/A,#N/A,FALSE,"CP";#N/A,#N/A,FALSE,"Sample";#N/A,#N/A,FALSE,"Reconcile";#N/A,#N/A,FALSE,"Micro"}</definedName>
    <definedName name="fsdfkjs_2" hidden="1">{#N/A,#N/A,FALSE,"COGS";#N/A,#N/A,FALSE,"TP";#N/A,#N/A,FALSE,"CP";#N/A,#N/A,FALSE,"Sample";#N/A,#N/A,FALSE,"Reconcile";#N/A,#N/A,FALSE,"Micro"}</definedName>
    <definedName name="fsdfkjs_3" hidden="1">{#N/A,#N/A,FALSE,"COGS";#N/A,#N/A,FALSE,"TP";#N/A,#N/A,FALSE,"CP";#N/A,#N/A,FALSE,"Sample";#N/A,#N/A,FALSE,"Reconcile";#N/A,#N/A,FALSE,"Micro"}</definedName>
    <definedName name="fsdfkjs_4" hidden="1">{#N/A,#N/A,FALSE,"COGS";#N/A,#N/A,FALSE,"TP";#N/A,#N/A,FALSE,"CP";#N/A,#N/A,FALSE,"Sample";#N/A,#N/A,FALSE,"Reconcile";#N/A,#N/A,FALSE,"Micro"}</definedName>
    <definedName name="fsdfkjs_5" hidden="1">{#N/A,#N/A,FALSE,"COGS";#N/A,#N/A,FALSE,"TP";#N/A,#N/A,FALSE,"CP";#N/A,#N/A,FALSE,"Sample";#N/A,#N/A,FALSE,"Reconcile";#N/A,#N/A,FALSE,"Micro"}</definedName>
    <definedName name="fsdfsdf" localSheetId="37" hidden="1">#REF!</definedName>
    <definedName name="fsdfsdf" localSheetId="23" hidden="1">#REF!</definedName>
    <definedName name="fsdfsdf" localSheetId="6" hidden="1">#REF!</definedName>
    <definedName name="fsdfsdf" localSheetId="11" hidden="1">#REF!</definedName>
    <definedName name="fsdfsdf" hidden="1">#REF!</definedName>
    <definedName name="fsdkfjsdf" hidden="1">{#N/A,#N/A,FALSE,"COGS";#N/A,#N/A,FALSE,"TP";#N/A,#N/A,FALSE,"CP";#N/A,#N/A,FALSE,"Sample";#N/A,#N/A,FALSE,"Reconcile";#N/A,#N/A,FALSE,"Micro"}</definedName>
    <definedName name="fsdkfjsdf_1" hidden="1">{#N/A,#N/A,FALSE,"COGS";#N/A,#N/A,FALSE,"TP";#N/A,#N/A,FALSE,"CP";#N/A,#N/A,FALSE,"Sample";#N/A,#N/A,FALSE,"Reconcile";#N/A,#N/A,FALSE,"Micro"}</definedName>
    <definedName name="fsdkfjsdf_2" hidden="1">{#N/A,#N/A,FALSE,"COGS";#N/A,#N/A,FALSE,"TP";#N/A,#N/A,FALSE,"CP";#N/A,#N/A,FALSE,"Sample";#N/A,#N/A,FALSE,"Reconcile";#N/A,#N/A,FALSE,"Micro"}</definedName>
    <definedName name="fsdkfjsdf_3" hidden="1">{#N/A,#N/A,FALSE,"COGS";#N/A,#N/A,FALSE,"TP";#N/A,#N/A,FALSE,"CP";#N/A,#N/A,FALSE,"Sample";#N/A,#N/A,FALSE,"Reconcile";#N/A,#N/A,FALSE,"Micro"}</definedName>
    <definedName name="fsdkfjsdf_4" hidden="1">{#N/A,#N/A,FALSE,"COGS";#N/A,#N/A,FALSE,"TP";#N/A,#N/A,FALSE,"CP";#N/A,#N/A,FALSE,"Sample";#N/A,#N/A,FALSE,"Reconcile";#N/A,#N/A,FALSE,"Micro"}</definedName>
    <definedName name="fsdkfjsdf_5" hidden="1">{#N/A,#N/A,FALSE,"COGS";#N/A,#N/A,FALSE,"TP";#N/A,#N/A,FALSE,"CP";#N/A,#N/A,FALSE,"Sample";#N/A,#N/A,FALSE,"Reconcile";#N/A,#N/A,FALSE,"Micro"}</definedName>
    <definedName name="fsehfpaef" hidden="1">{#N/A,#N/A,FALSE,"TAXC.INDEX";#N/A,#N/A,FALSE,"Schedule I";#N/A,#N/A,FALSE,"Schedule  II";#N/A,#N/A,FALSE,"Schedule III";#N/A,#N/A,FALSE,"Schedule IV";#N/A,#N/A,FALSE,"Schedule IV (Cont'd)";#N/A,#N/A,FALSE,"Schedule V";#N/A,#N/A,FALSE,"Schedule VI";#N/A,#N/A,FALSE,"Schedule VII"}</definedName>
    <definedName name="fseo" hidden="1">{#N/A,#N/A,FALSE,"TAXC.INDEX";#N/A,#N/A,FALSE,"Schedule I";#N/A,#N/A,FALSE,"Schedule  II";#N/A,#N/A,FALSE,"Schedule III";#N/A,#N/A,FALSE,"Schedule IV";#N/A,#N/A,FALSE,"Schedule IV (Cont'd)";#N/A,#N/A,FALSE,"Schedule V";#N/A,#N/A,FALSE,"Schedule VI";#N/A,#N/A,FALSE,"Schedule VII"}</definedName>
    <definedName name="FSEQUENCE" hidden="1">-1</definedName>
    <definedName name="fsfg" hidden="1">{#N/A,#N/A,FALSE,"summary"}</definedName>
    <definedName name="fsg"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fsjdkfj" hidden="1">{#N/A,#N/A,FALSE,"FG Prov";#N/A,#N/A,FALSE,"P13";#N/A,#N/A,FALSE,"Sheet1";#N/A,#N/A,FALSE,"Sheet3";#N/A,#N/A,FALSE,"CHNO prov";#N/A,#N/A,FALSE,"WRIOFF"}</definedName>
    <definedName name="fsjdkfj_1" hidden="1">{#N/A,#N/A,FALSE,"FG Prov";#N/A,#N/A,FALSE,"P13";#N/A,#N/A,FALSE,"Sheet1";#N/A,#N/A,FALSE,"Sheet3";#N/A,#N/A,FALSE,"CHNO prov";#N/A,#N/A,FALSE,"WRIOFF"}</definedName>
    <definedName name="fsjdkfj_2" hidden="1">{#N/A,#N/A,FALSE,"FG Prov";#N/A,#N/A,FALSE,"P13";#N/A,#N/A,FALSE,"Sheet1";#N/A,#N/A,FALSE,"Sheet3";#N/A,#N/A,FALSE,"CHNO prov";#N/A,#N/A,FALSE,"WRIOFF"}</definedName>
    <definedName name="fsjdkfj_3" hidden="1">{#N/A,#N/A,FALSE,"FG Prov";#N/A,#N/A,FALSE,"P13";#N/A,#N/A,FALSE,"Sheet1";#N/A,#N/A,FALSE,"Sheet3";#N/A,#N/A,FALSE,"CHNO prov";#N/A,#N/A,FALSE,"WRIOFF"}</definedName>
    <definedName name="fsjdkfj_4" hidden="1">{#N/A,#N/A,FALSE,"FG Prov";#N/A,#N/A,FALSE,"P13";#N/A,#N/A,FALSE,"Sheet1";#N/A,#N/A,FALSE,"Sheet3";#N/A,#N/A,FALSE,"CHNO prov";#N/A,#N/A,FALSE,"WRIOFF"}</definedName>
    <definedName name="fsjdkfj_5" hidden="1">{#N/A,#N/A,FALSE,"FG Prov";#N/A,#N/A,FALSE,"P13";#N/A,#N/A,FALSE,"Sheet1";#N/A,#N/A,FALSE,"Sheet3";#N/A,#N/A,FALSE,"CHNO prov";#N/A,#N/A,FALSE,"WRIOFF"}</definedName>
    <definedName name="FSStyle" localSheetId="37" hidden="1">#REF!</definedName>
    <definedName name="FSStyle" localSheetId="23" hidden="1">#REF!</definedName>
    <definedName name="FSStyle" localSheetId="6" hidden="1">#REF!</definedName>
    <definedName name="FSStyle" localSheetId="11" hidden="1">#REF!</definedName>
    <definedName name="FSStyle" hidden="1">#REF!</definedName>
    <definedName name="FTE_CWA_1" localSheetId="37">#REF!</definedName>
    <definedName name="FTE_CWA_1" localSheetId="23">#REF!</definedName>
    <definedName name="FTE_CWA_1" localSheetId="6">#REF!</definedName>
    <definedName name="FTE_CWA_1" localSheetId="11">#REF!</definedName>
    <definedName name="FTE_CWA_1">#REF!</definedName>
    <definedName name="FTEVEBITDA97" localSheetId="6">#REF!</definedName>
    <definedName name="FTEVEBITDA97" localSheetId="11">#REF!</definedName>
    <definedName name="FTEVEBITDA97">#REF!</definedName>
    <definedName name="FTEVEBITDA98" localSheetId="6">#REF!</definedName>
    <definedName name="FTEVEBITDA98" localSheetId="11">#REF!</definedName>
    <definedName name="FTEVEBITDA98">#REF!</definedName>
    <definedName name="FTHL_netdebt" localSheetId="6">#REF!</definedName>
    <definedName name="FTHL_netdebt" localSheetId="11">#REF!</definedName>
    <definedName name="FTHL_netdebt">#REF!</definedName>
    <definedName name="FTPE_97" localSheetId="6">#REF!</definedName>
    <definedName name="FTPE_97" localSheetId="11">#REF!</definedName>
    <definedName name="FTPE_97">#REF!</definedName>
    <definedName name="FTPE_98" localSheetId="6">#REF!</definedName>
    <definedName name="FTPE_98" localSheetId="11">#REF!</definedName>
    <definedName name="FTPE_98">#REF!</definedName>
    <definedName name="FTPERel97" localSheetId="6">#REF!</definedName>
    <definedName name="FTPERel97" localSheetId="11">#REF!</definedName>
    <definedName name="FTPERel97">#REF!</definedName>
    <definedName name="FTPERel98" localSheetId="6">#REF!</definedName>
    <definedName name="FTPERel98" localSheetId="11">#REF!</definedName>
    <definedName name="FTPERel98">#REF!</definedName>
    <definedName name="FTPrice" localSheetId="6">#REF!</definedName>
    <definedName name="FTPrice" localSheetId="11">#REF!</definedName>
    <definedName name="FTPrice">#REF!</definedName>
    <definedName name="FTTADAPTER" hidden="1">{"GTI monthly IS",#N/A,FALSE,"gti";#N/A,#N/A,FALSE,"gti"}</definedName>
    <definedName name="FTYIELD97" localSheetId="6">#REF!</definedName>
    <definedName name="FTYIELD97" localSheetId="11">#REF!</definedName>
    <definedName name="FTYIELD97">#REF!</definedName>
    <definedName name="FTYIELD98" localSheetId="6">#REF!</definedName>
    <definedName name="FTYIELD98" localSheetId="11">#REF!</definedName>
    <definedName name="FTYIELD98">#REF!</definedName>
    <definedName name="fu" hidden="1">{#N/A,#N/A,FALSE,"DIR-REP";#N/A,#N/A,FALSE,"AUD-REPORT";#N/A,#N/A,FALSE,"P7L&amp;BS";#N/A,#N/A,FALSE,"NOTES";#N/A,#N/A,FALSE,"FA";#N/A,#N/A,FALSE,"NOTES (2)";#N/A,#N/A,FALSE,"Schedule  IV";#N/A,#N/A,FALSE,"Schedule V"}</definedName>
    <definedName name="FUA">#N/A</definedName>
    <definedName name="fuck"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uckyu"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FUELS" localSheetId="6">#REF!</definedName>
    <definedName name="FUELS" localSheetId="11">#REF!</definedName>
    <definedName name="FUELS">#REF!</definedName>
    <definedName name="FUELS_SGA" localSheetId="6">#REF!</definedName>
    <definedName name="FUELS_SGA" localSheetId="11">#REF!</definedName>
    <definedName name="FUELS_SGA">#REF!</definedName>
    <definedName name="FUELS_TERM" localSheetId="6">#REF!</definedName>
    <definedName name="FUELS_TERM" localSheetId="11">#REF!</definedName>
    <definedName name="FUELS_TERM">#REF!</definedName>
    <definedName name="FUELSKE" localSheetId="6">#REF!</definedName>
    <definedName name="FUELSKE" localSheetId="11">#REF!</definedName>
    <definedName name="FUELSKE">#REF!</definedName>
    <definedName name="FUG" localSheetId="37" hidden="1">#REF!</definedName>
    <definedName name="FUG" localSheetId="23" hidden="1">#REF!</definedName>
    <definedName name="FUG" localSheetId="6" hidden="1">#REF!</definedName>
    <definedName name="FUG" localSheetId="11" hidden="1">#REF!</definedName>
    <definedName name="FUG" hidden="1">#REF!</definedName>
    <definedName name="fuhe" localSheetId="37">#REF!</definedName>
    <definedName name="fuhe" localSheetId="23">#REF!</definedName>
    <definedName name="fuhe" localSheetId="6">#REF!</definedName>
    <definedName name="fuhe" localSheetId="11">#REF!</definedName>
    <definedName name="fuhe">#REF!</definedName>
    <definedName name="fuheriqi" localSheetId="37">#REF!</definedName>
    <definedName name="fuheriqi" localSheetId="23">#REF!</definedName>
    <definedName name="fuheriqi" localSheetId="6">#REF!</definedName>
    <definedName name="fuheriqi" localSheetId="11">#REF!</definedName>
    <definedName name="fuheriqi">#REF!</definedName>
    <definedName name="fuk" hidden="1">{"1999",#N/A,FALSE,"1999"}</definedName>
    <definedName name="FUKAi" localSheetId="37" hidden="1">#REF!</definedName>
    <definedName name="FUKAi" localSheetId="23" hidden="1">#REF!</definedName>
    <definedName name="FUKAi" localSheetId="6" hidden="1">#REF!</definedName>
    <definedName name="FUKAi" localSheetId="11" hidden="1">#REF!</definedName>
    <definedName name="FUKAi" hidden="1">#REF!</definedName>
    <definedName name="Full_Print" localSheetId="6">#REF!</definedName>
    <definedName name="Full_Print" localSheetId="11">#REF!</definedName>
    <definedName name="Full_Print">#REF!</definedName>
    <definedName name="fumanduo" localSheetId="37" hidden="1">#REF!</definedName>
    <definedName name="fumanduo" localSheetId="23" hidden="1">#REF!</definedName>
    <definedName name="fumanduo" localSheetId="6" hidden="1">#REF!</definedName>
    <definedName name="fumanduo" localSheetId="11" hidden="1">#REF!</definedName>
    <definedName name="fumanduo" hidden="1">#REF!</definedName>
    <definedName name="FUNCTIONALCURRENCY2" localSheetId="37">#REF!</definedName>
    <definedName name="FUNCTIONALCURRENCY2" localSheetId="23">#REF!</definedName>
    <definedName name="FUNCTIONALCURRENCY2" localSheetId="6">#REF!</definedName>
    <definedName name="FUNCTIONALCURRENCY2" localSheetId="11">#REF!</definedName>
    <definedName name="FUNCTIONALCURRENCY2">#REF!</definedName>
    <definedName name="FUNCTIONALCURRENCY3" localSheetId="37">#REF!</definedName>
    <definedName name="FUNCTIONALCURRENCY3" localSheetId="23">#REF!</definedName>
    <definedName name="FUNCTIONALCURRENCY3" localSheetId="6">#REF!</definedName>
    <definedName name="FUNCTIONALCURRENCY3" localSheetId="11">#REF!</definedName>
    <definedName name="FUNCTIONALCURRENCY3">#REF!</definedName>
    <definedName name="FUNCTIONALCURRENCY4" localSheetId="37">#REF!</definedName>
    <definedName name="FUNCTIONALCURRENCY4" localSheetId="23">#REF!</definedName>
    <definedName name="FUNCTIONALCURRENCY4" localSheetId="6">#REF!</definedName>
    <definedName name="FUNCTIONALCURRENCY4" localSheetId="11">#REF!</definedName>
    <definedName name="FUNCTIONALCURRENCY4">#REF!</definedName>
    <definedName name="FUNCTIONALCURRENCY5" localSheetId="37">#REF!</definedName>
    <definedName name="FUNCTIONALCURRENCY5" localSheetId="23">#REF!</definedName>
    <definedName name="FUNCTIONALCURRENCY5" localSheetId="6">#REF!</definedName>
    <definedName name="FUNCTIONALCURRENCY5" localSheetId="11">#REF!</definedName>
    <definedName name="FUNCTIONALCURRENCY5">#REF!</definedName>
    <definedName name="fung" hidden="1">{#N/A,#N/A,FALSE,"TB";#N/A,#N/A,FALSE,"DR";#N/A,#N/A,FALSE,"AR";#N/A,#N/A,FALSE,"BS";#N/A,#N/A,FALSE,"PL";#N/A,#N/A,FALSE,"NOTES";#N/A,#N/A,FALSE,"NOTES (2)";#N/A,#N/A,FALSE,"NOTES (3)";#N/A,#N/A,FALSE,"DPL";#N/A,#N/A,FALSE,"DPL"}</definedName>
    <definedName name="fuselink" localSheetId="6">#REF!</definedName>
    <definedName name="fuselink" localSheetId="11">#REF!</definedName>
    <definedName name="fuselink">#REF!</definedName>
    <definedName name="FUSE焊接" hidden="1">{#N/A,#N/A,FALSE,"Bare Battery F.G."}</definedName>
    <definedName name="FUSHEN" localSheetId="6">#REF!</definedName>
    <definedName name="FUSHEN" localSheetId="11">#REF!</definedName>
    <definedName name="FUSHEN">#REF!</definedName>
    <definedName name="fuzhai" hidden="1">{#N/A,#N/A,FALSE,"负债表"}</definedName>
    <definedName name="FVG" hidden="1">{#N/A,#N/A,FALSE,"Pharm";#N/A,#N/A,FALSE,"WWCM"}</definedName>
    <definedName name="FWED"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FWEg" hidden="1">{#N/A,#N/A,FALSE,"Summary";#N/A,#N/A,FALSE,"Edit";#N/A,#N/A,FALSE,"MedProf";#N/A,#N/A,FALSE,"Proj Mgt";#N/A,#N/A,FALSE,"Creat Svc";#N/A,#N/A,FALSE,"Meet Svc";#N/A,#N/A,FALSE,"Non-OCC";#N/A,#N/A,FALSE,"Client Svc";#N/A,#N/A,FALSE,"Bus Dev";#N/A,#N/A,FALSE,"Indirect"}</definedName>
    <definedName name="fwer" hidden="1">{#N/A,"PURCHM",FALSE,"Business Analysis";#N/A,"SPADD",FALSE,"Business Analysis"}</definedName>
    <definedName name="fwerwer" localSheetId="37" hidden="1">#REF!</definedName>
    <definedName name="fwerwer" localSheetId="23" hidden="1">#REF!</definedName>
    <definedName name="fwerwer" localSheetId="6" hidden="1">#REF!</definedName>
    <definedName name="fwerwer" localSheetId="11" hidden="1">#REF!</definedName>
    <definedName name="fwerwer" hidden="1">#REF!</definedName>
    <definedName name="FX" localSheetId="6">#REF!</definedName>
    <definedName name="FX" localSheetId="11">#REF!</definedName>
    <definedName name="FX">#REF!</definedName>
    <definedName name="fxc" localSheetId="6">#REF!</definedName>
    <definedName name="fxc" localSheetId="11">#REF!</definedName>
    <definedName name="fxc">#REF!</definedName>
    <definedName name="fxdhdx" hidden="1">{#N/A,#N/A,FALSE,"FE_DRS"}</definedName>
    <definedName name="FXDKK" localSheetId="6">#REF!</definedName>
    <definedName name="FXDKK" localSheetId="11">#REF!</definedName>
    <definedName name="FXDKK">#REF!</definedName>
    <definedName name="fxeuro" localSheetId="6">#REF!</definedName>
    <definedName name="fxeuro" localSheetId="11">#REF!</definedName>
    <definedName name="fxeuro">#REF!</definedName>
    <definedName name="FXGBP" localSheetId="6">#REF!</definedName>
    <definedName name="FXGBP" localSheetId="11">#REF!</definedName>
    <definedName name="FXGBP">#REF!</definedName>
    <definedName name="FXRATE" localSheetId="37">#REF!</definedName>
    <definedName name="FXRATE" localSheetId="23">#REF!</definedName>
    <definedName name="FXRATE" localSheetId="6">#REF!</definedName>
    <definedName name="FXRATE" localSheetId="11">#REF!</definedName>
    <definedName name="FXRATE">#REF!</definedName>
    <definedName name="FXRCD" localSheetId="37">#REF!</definedName>
    <definedName name="FXRCD" localSheetId="23">#REF!</definedName>
    <definedName name="FXRCD" localSheetId="6">#REF!</definedName>
    <definedName name="FXRCD" localSheetId="11">#REF!</definedName>
    <definedName name="FXRCD">#REF!</definedName>
    <definedName name="FXRCR" localSheetId="37">#REF!</definedName>
    <definedName name="FXRCR" localSheetId="23">#REF!</definedName>
    <definedName name="FXRCR" localSheetId="6">#REF!</definedName>
    <definedName name="FXRCR" localSheetId="11">#REF!</definedName>
    <definedName name="FXRCR">#REF!</definedName>
    <definedName name="FXRef" localSheetId="6">#REF!</definedName>
    <definedName name="FXRef" localSheetId="11">#REF!</definedName>
    <definedName name="FXRef">#REF!</definedName>
    <definedName name="FXREUR" localSheetId="37">#REF!</definedName>
    <definedName name="FXREUR" localSheetId="23">#REF!</definedName>
    <definedName name="FXREUR" localSheetId="6">#REF!</definedName>
    <definedName name="FXREUR" localSheetId="11">#REF!</definedName>
    <definedName name="FXREUR">#REF!</definedName>
    <definedName name="FXRHKD" localSheetId="37">#REF!</definedName>
    <definedName name="FXRHKD" localSheetId="23">#REF!</definedName>
    <definedName name="FXRHKD" localSheetId="6">#REF!</definedName>
    <definedName name="FXRHKD" localSheetId="11">#REF!</definedName>
    <definedName name="FXRHKD">#REF!</definedName>
    <definedName name="FXRIR" localSheetId="37">#REF!</definedName>
    <definedName name="FXRIR" localSheetId="23">#REF!</definedName>
    <definedName name="FXRIR" localSheetId="6">#REF!</definedName>
    <definedName name="FXRIR" localSheetId="11">#REF!</definedName>
    <definedName name="FXRIR">#REF!</definedName>
    <definedName name="FXRIRE" localSheetId="37">#REF!</definedName>
    <definedName name="FXRIRE" localSheetId="23">#REF!</definedName>
    <definedName name="FXRIRE" localSheetId="6">#REF!</definedName>
    <definedName name="FXRIRE" localSheetId="11">#REF!</definedName>
    <definedName name="FXRIRE">#REF!</definedName>
    <definedName name="FXRJY" localSheetId="37">#REF!</definedName>
    <definedName name="FXRJY" localSheetId="23">#REF!</definedName>
    <definedName name="FXRJY" localSheetId="6">#REF!</definedName>
    <definedName name="FXRJY" localSheetId="11">#REF!</definedName>
    <definedName name="FXRJY">#REF!</definedName>
    <definedName name="FXRMR" localSheetId="37">#REF!</definedName>
    <definedName name="FXRMR" localSheetId="23">#REF!</definedName>
    <definedName name="FXRMR" localSheetId="6">#REF!</definedName>
    <definedName name="FXRMR" localSheetId="11">#REF!</definedName>
    <definedName name="FXRMR">#REF!</definedName>
    <definedName name="FXRNTD" localSheetId="37">#REF!</definedName>
    <definedName name="FXRNTD" localSheetId="23">#REF!</definedName>
    <definedName name="FXRNTD" localSheetId="6">#REF!</definedName>
    <definedName name="FXRNTD" localSheetId="11">#REF!</definedName>
    <definedName name="FXRNTD">#REF!</definedName>
    <definedName name="FXRNZD" localSheetId="37">#REF!</definedName>
    <definedName name="FXRNZD" localSheetId="23">#REF!</definedName>
    <definedName name="FXRNZD" localSheetId="6">#REF!</definedName>
    <definedName name="FXRNZD" localSheetId="11">#REF!</definedName>
    <definedName name="FXRNZD">#REF!</definedName>
    <definedName name="FXRPHP" localSheetId="37">#REF!</definedName>
    <definedName name="FXRPHP" localSheetId="23">#REF!</definedName>
    <definedName name="FXRPHP" localSheetId="6">#REF!</definedName>
    <definedName name="FXRPHP" localSheetId="11">#REF!</definedName>
    <definedName name="FXRPHP">#REF!</definedName>
    <definedName name="FXRPNGK" localSheetId="37">#REF!</definedName>
    <definedName name="FXRPNGK" localSheetId="23">#REF!</definedName>
    <definedName name="FXRPNGK" localSheetId="6">#REF!</definedName>
    <definedName name="FXRPNGK" localSheetId="11">#REF!</definedName>
    <definedName name="FXRPNGK">#REF!</definedName>
    <definedName name="FXRSARD" localSheetId="37">#REF!</definedName>
    <definedName name="FXRSARD" localSheetId="23">#REF!</definedName>
    <definedName name="FXRSARD" localSheetId="6">#REF!</definedName>
    <definedName name="FXRSARD" localSheetId="11">#REF!</definedName>
    <definedName name="FXRSARD">#REF!</definedName>
    <definedName name="FXRSD" localSheetId="37">#REF!</definedName>
    <definedName name="FXRSD" localSheetId="23">#REF!</definedName>
    <definedName name="FXRSD" localSheetId="6">#REF!</definedName>
    <definedName name="FXRSD" localSheetId="11">#REF!</definedName>
    <definedName name="FXRSD">#REF!</definedName>
    <definedName name="FXRSDR" localSheetId="37">#REF!</definedName>
    <definedName name="FXRSDR" localSheetId="23">#REF!</definedName>
    <definedName name="FXRSDR" localSheetId="6">#REF!</definedName>
    <definedName name="FXRSDR" localSheetId="11">#REF!</definedName>
    <definedName name="FXRSDR">#REF!</definedName>
    <definedName name="FXRSF" localSheetId="37">#REF!</definedName>
    <definedName name="FXRSF" localSheetId="23">#REF!</definedName>
    <definedName name="FXRSF" localSheetId="6">#REF!</definedName>
    <definedName name="FXRSF" localSheetId="11">#REF!</definedName>
    <definedName name="FXRSF">#REF!</definedName>
    <definedName name="FXRSK" localSheetId="37">#REF!</definedName>
    <definedName name="FXRSK" localSheetId="23">#REF!</definedName>
    <definedName name="FXRSK" localSheetId="6">#REF!</definedName>
    <definedName name="FXRSK" localSheetId="11">#REF!</definedName>
    <definedName name="FXRSK">#REF!</definedName>
    <definedName name="FXRSKW" localSheetId="37">#REF!</definedName>
    <definedName name="FXRSKW" localSheetId="23">#REF!</definedName>
    <definedName name="FXRSKW" localSheetId="6">#REF!</definedName>
    <definedName name="FXRSKW" localSheetId="11">#REF!</definedName>
    <definedName name="FXRSKW">#REF!</definedName>
    <definedName name="FXRTB" localSheetId="37">#REF!</definedName>
    <definedName name="FXRTB" localSheetId="23">#REF!</definedName>
    <definedName name="FXRTB" localSheetId="6">#REF!</definedName>
    <definedName name="FXRTB" localSheetId="11">#REF!</definedName>
    <definedName name="FXRTB">#REF!</definedName>
    <definedName name="FXRTWI" localSheetId="37">#REF!</definedName>
    <definedName name="FXRTWI" localSheetId="23">#REF!</definedName>
    <definedName name="FXRTWI" localSheetId="6">#REF!</definedName>
    <definedName name="FXRTWI" localSheetId="11">#REF!</definedName>
    <definedName name="FXRTWI">#REF!</definedName>
    <definedName name="FXRUAED" localSheetId="37">#REF!</definedName>
    <definedName name="FXRUAED" localSheetId="23">#REF!</definedName>
    <definedName name="FXRUAED" localSheetId="6">#REF!</definedName>
    <definedName name="FXRUAED" localSheetId="11">#REF!</definedName>
    <definedName name="FXRUAED">#REF!</definedName>
    <definedName name="FXRUKPS" localSheetId="37">#REF!</definedName>
    <definedName name="FXRUKPS" localSheetId="23">#REF!</definedName>
    <definedName name="FXRUKPS" localSheetId="6">#REF!</definedName>
    <definedName name="FXRUKPS" localSheetId="11">#REF!</definedName>
    <definedName name="FXRUKPS">#REF!</definedName>
    <definedName name="FXRUSD" localSheetId="37">#REF!</definedName>
    <definedName name="FXRUSD" localSheetId="23">#REF!</definedName>
    <definedName name="FXRUSD" localSheetId="6">#REF!</definedName>
    <definedName name="FXRUSD" localSheetId="11">#REF!</definedName>
    <definedName name="FXRUSD">#REF!</definedName>
    <definedName name="FXRVD" localSheetId="37">#REF!</definedName>
    <definedName name="FXRVD" localSheetId="23">#REF!</definedName>
    <definedName name="FXRVD" localSheetId="6">#REF!</definedName>
    <definedName name="FXRVD" localSheetId="11">#REF!</definedName>
    <definedName name="FXRVD">#REF!</definedName>
    <definedName name="fxzdh" hidden="1">{#N/A,#N/A,TRUE,"64M Plan IX ";#N/A,#N/A,TRUE,"UGG 97";#N/A,#N/A,TRUE,"Diff. WM";#N/A,#N/A,TRUE,"64M Delta 2";#N/A,#N/A,TRUE,"256M Plan IX"}</definedName>
    <definedName name="FY">1999</definedName>
    <definedName name="fy_00" localSheetId="6">#REF!</definedName>
    <definedName name="fy_00" localSheetId="11">#REF!</definedName>
    <definedName name="fy_00">#REF!</definedName>
    <definedName name="fy_01" localSheetId="6">#REF!</definedName>
    <definedName name="fy_01" localSheetId="11">#REF!</definedName>
    <definedName name="fy_01">#REF!</definedName>
    <definedName name="fy_99" localSheetId="6">#REF!</definedName>
    <definedName name="fy_99" localSheetId="11">#REF!</definedName>
    <definedName name="fy_99">#REF!</definedName>
    <definedName name="fy00_eps" localSheetId="6">#REF!</definedName>
    <definedName name="fy00_eps" localSheetId="11">#REF!</definedName>
    <definedName name="fy00_eps">#REF!</definedName>
    <definedName name="fy00_rev" localSheetId="6">#REF!</definedName>
    <definedName name="fy00_rev" localSheetId="11">#REF!</definedName>
    <definedName name="fy00_rev">#REF!</definedName>
    <definedName name="fy98_eps" localSheetId="6">#REF!</definedName>
    <definedName name="fy98_eps" localSheetId="11">#REF!</definedName>
    <definedName name="fy98_eps">#REF!</definedName>
    <definedName name="fy99_eps" localSheetId="6">#REF!</definedName>
    <definedName name="fy99_eps" localSheetId="11">#REF!</definedName>
    <definedName name="fy99_eps">#REF!</definedName>
    <definedName name="fy99_rev" localSheetId="6">#REF!</definedName>
    <definedName name="fy99_rev" localSheetId="11">#REF!</definedName>
    <definedName name="fy99_rev">#REF!</definedName>
    <definedName name="fyCoverDate" localSheetId="6">#REF!</definedName>
    <definedName name="fyCoverDate" localSheetId="11">#REF!</definedName>
    <definedName name="fyCoverDate">#REF!</definedName>
    <definedName name="FYE" localSheetId="6">#REF!</definedName>
    <definedName name="FYE" localSheetId="11">#REF!</definedName>
    <definedName name="FYE">#REF!</definedName>
    <definedName name="FYEAR" hidden="1">2007</definedName>
    <definedName name="FYEHeader" localSheetId="6">#REF!</definedName>
    <definedName name="FYEHeader" localSheetId="11">#REF!</definedName>
    <definedName name="FYEHeader">#REF!</definedName>
    <definedName name="FYESP09" localSheetId="6">#REF!</definedName>
    <definedName name="FYESP09" localSheetId="11">#REF!</definedName>
    <definedName name="FYESP09">#REF!</definedName>
    <definedName name="FYESP10" localSheetId="6">#REF!</definedName>
    <definedName name="FYESP10" localSheetId="11">#REF!</definedName>
    <definedName name="FYESP10">#REF!</definedName>
    <definedName name="FYESP12" localSheetId="6">#REF!</definedName>
    <definedName name="FYESP12" localSheetId="11">#REF!</definedName>
    <definedName name="FYESP12">#REF!</definedName>
    <definedName name="FYS" localSheetId="6">#REF!</definedName>
    <definedName name="FYS" localSheetId="11">#REF!</definedName>
    <definedName name="FYS">#REF!</definedName>
    <definedName name="FYY" localSheetId="37">#REF!</definedName>
    <definedName name="FYY" localSheetId="23">#REF!</definedName>
    <definedName name="FYY" localSheetId="6">#REF!</definedName>
    <definedName name="FYY" localSheetId="11">#REF!</definedName>
    <definedName name="FYY">#REF!</definedName>
    <definedName name="fzesz" hidden="1">{#N/A,#N/A,FALSE,"Kapa-Grafik gesamt";#N/A,#N/A,FALSE,"Kapa-Grafik DRS";#N/A,#N/A,FALSE,"Kapa-Grafik CSE"}</definedName>
    <definedName name="fzxm" localSheetId="37">#REF!</definedName>
    <definedName name="fzxm" localSheetId="23">#REF!</definedName>
    <definedName name="fzxm" localSheetId="6">#REF!</definedName>
    <definedName name="fzxm" localSheetId="11">#REF!</definedName>
    <definedName name="fzxm">#REF!</definedName>
    <definedName name="fzxm_qt" localSheetId="37">#REF!</definedName>
    <definedName name="fzxm_qt" localSheetId="23">#REF!</definedName>
    <definedName name="fzxm_qt" localSheetId="6">#REF!</definedName>
    <definedName name="fzxm_qt" localSheetId="11">#REF!</definedName>
    <definedName name="fzxm_qt">#REF!</definedName>
    <definedName name="fzxm_xj" localSheetId="37">#REF!</definedName>
    <definedName name="fzxm_xj" localSheetId="23">#REF!</definedName>
    <definedName name="fzxm_xj" localSheetId="6">#REF!</definedName>
    <definedName name="fzxm_xj" localSheetId="11">#REF!</definedName>
    <definedName name="fzxm_xj">#REF!</definedName>
    <definedName name="fzxm_yc" localSheetId="37">#REF!</definedName>
    <definedName name="fzxm_yc" localSheetId="23">#REF!</definedName>
    <definedName name="fzxm_yc" localSheetId="6">#REF!</definedName>
    <definedName name="fzxm_yc" localSheetId="11">#REF!</definedName>
    <definedName name="fzxm_yc">#REF!</definedName>
    <definedName name="F产品" localSheetId="37">#REF!</definedName>
    <definedName name="F产品" localSheetId="23">#REF!</definedName>
    <definedName name="F产品" localSheetId="6">#REF!</definedName>
    <definedName name="F产品" localSheetId="11">#REF!</definedName>
    <definedName name="F产品">#REF!</definedName>
    <definedName name="g" localSheetId="37">#REF!</definedName>
    <definedName name="g" localSheetId="23">#REF!</definedName>
    <definedName name="g" localSheetId="6">#REF!</definedName>
    <definedName name="g" localSheetId="11">#REF!</definedName>
    <definedName name="g">#REF!</definedName>
    <definedName name="g.xls" hidden="1">{#N/A,#N/A,FALSE,"Marketing";#N/A,#N/A,FALSE,"Selling";#N/A,#N/A,FALSE,"Promotional";#N/A,#N/A,FALSE,"Advertising"}</definedName>
    <definedName name="G_A_expenses_1" localSheetId="37">OFFSET(#REF!,,,COUNTA(#REF!)-2,)</definedName>
    <definedName name="G_A_expenses_1" localSheetId="23">OFFSET(#REF!,,,COUNTA(#REF!)-2,)</definedName>
    <definedName name="G_A_expenses_1" localSheetId="6">OFFSET(#REF!,,,COUNTA(#REF!)-2,)</definedName>
    <definedName name="G_A_expenses_1" localSheetId="11">OFFSET(#REF!,,,COUNTA(#REF!)-2,)</definedName>
    <definedName name="G_A_expenses_1">OFFSET(#REF!,,,COUNTA(#REF!)-2,)</definedName>
    <definedName name="g_adv_to_adj" localSheetId="6">#REF!,#REF!</definedName>
    <definedName name="g_adv_to_adj" localSheetId="11">#REF!,#REF!</definedName>
    <definedName name="g_adv_to_adj">#REF!,#REF!</definedName>
    <definedName name="g_div_re_adj" localSheetId="6">#REF!,#REF!</definedName>
    <definedName name="g_div_re_adj" localSheetId="11">#REF!,#REF!</definedName>
    <definedName name="g_div_re_adj">#REF!,#REF!</definedName>
    <definedName name="g_heldforsale_adj" localSheetId="6">#REF!,#REF!</definedName>
    <definedName name="g_heldforsale_adj" localSheetId="11">#REF!,#REF!</definedName>
    <definedName name="g_heldforsale_adj">#REF!,#REF!</definedName>
    <definedName name="g_HKor_adj" localSheetId="6">#REF!,#REF!</definedName>
    <definedName name="g_HKor_adj" localSheetId="11">#REF!,#REF!</definedName>
    <definedName name="g_HKor_adj">#REF!,#REF!</definedName>
    <definedName name="g_intere_re_adj" localSheetId="6">#REF!,#REF!</definedName>
    <definedName name="g_intere_re_adj" localSheetId="11">#REF!,#REF!</definedName>
    <definedName name="g_intere_re_adj">#REF!,#REF!</definedName>
    <definedName name="g_oth_adj" localSheetId="6">#REF!,#REF!,#REF!</definedName>
    <definedName name="g_oth_adj" localSheetId="11">#REF!,#REF!,#REF!</definedName>
    <definedName name="g_oth_adj">#REF!,#REF!,#REF!</definedName>
    <definedName name="G300arpa" localSheetId="37">#REF!</definedName>
    <definedName name="G300arpa" localSheetId="23">#REF!</definedName>
    <definedName name="G300arpa" localSheetId="6">#REF!</definedName>
    <definedName name="G300arpa" localSheetId="11">#REF!</definedName>
    <definedName name="G300arpa">#REF!</definedName>
    <definedName name="G300arpb" localSheetId="37">#REF!</definedName>
    <definedName name="G300arpb" localSheetId="23">#REF!</definedName>
    <definedName name="G300arpb" localSheetId="6">#REF!</definedName>
    <definedName name="G300arpb" localSheetId="11">#REF!</definedName>
    <definedName name="G300arpb">#REF!</definedName>
    <definedName name="G300arpc" localSheetId="37">#REF!</definedName>
    <definedName name="G300arpc" localSheetId="23">#REF!</definedName>
    <definedName name="G300arpc" localSheetId="6">#REF!</definedName>
    <definedName name="G300arpc" localSheetId="11">#REF!</definedName>
    <definedName name="G300arpc">#REF!</definedName>
    <definedName name="G300arpd" localSheetId="37">#REF!</definedName>
    <definedName name="G300arpd" localSheetId="23">#REF!</definedName>
    <definedName name="G300arpd" localSheetId="6">#REF!</definedName>
    <definedName name="G300arpd" localSheetId="11">#REF!</definedName>
    <definedName name="G300arpd">#REF!</definedName>
    <definedName name="G300arpe" localSheetId="37">#REF!</definedName>
    <definedName name="G300arpe" localSheetId="23">#REF!</definedName>
    <definedName name="G300arpe" localSheetId="6">#REF!</definedName>
    <definedName name="G300arpe" localSheetId="11">#REF!</definedName>
    <definedName name="G300arpe">#REF!</definedName>
    <definedName name="G301arpa" localSheetId="37">#REF!</definedName>
    <definedName name="G301arpa" localSheetId="23">#REF!</definedName>
    <definedName name="G301arpa" localSheetId="6">#REF!</definedName>
    <definedName name="G301arpa" localSheetId="11">#REF!</definedName>
    <definedName name="G301arpa">#REF!</definedName>
    <definedName name="G301arpb" localSheetId="37">#REF!</definedName>
    <definedName name="G301arpb" localSheetId="23">#REF!</definedName>
    <definedName name="G301arpb" localSheetId="6">#REF!</definedName>
    <definedName name="G301arpb" localSheetId="11">#REF!</definedName>
    <definedName name="G301arpb">#REF!</definedName>
    <definedName name="G301arpc" localSheetId="37">#REF!</definedName>
    <definedName name="G301arpc" localSheetId="23">#REF!</definedName>
    <definedName name="G301arpc" localSheetId="6">#REF!</definedName>
    <definedName name="G301arpc" localSheetId="11">#REF!</definedName>
    <definedName name="G301arpc">#REF!</definedName>
    <definedName name="G301arpd" localSheetId="37">#REF!</definedName>
    <definedName name="G301arpd" localSheetId="23">#REF!</definedName>
    <definedName name="G301arpd" localSheetId="6">#REF!</definedName>
    <definedName name="G301arpd" localSheetId="11">#REF!</definedName>
    <definedName name="G301arpd">#REF!</definedName>
    <definedName name="G301arpe" localSheetId="37">#REF!</definedName>
    <definedName name="G301arpe" localSheetId="23">#REF!</definedName>
    <definedName name="G301arpe" localSheetId="6">#REF!</definedName>
    <definedName name="G301arpe" localSheetId="11">#REF!</definedName>
    <definedName name="G301arpe">#REF!</definedName>
    <definedName name="g3rg3wg23" hidden="1">{#N/A,#N/A,FALSE,"Virgin Flightdeck"}</definedName>
    <definedName name="G5update" localSheetId="37" hidden="1">#REF!</definedName>
    <definedName name="G5update" localSheetId="23" hidden="1">#REF!</definedName>
    <definedName name="G5update" localSheetId="6" hidden="1">#REF!</definedName>
    <definedName name="G5update" localSheetId="11" hidden="1">#REF!</definedName>
    <definedName name="G5update" hidden="1">#REF!</definedName>
    <definedName name="GA" localSheetId="37">#REF!</definedName>
    <definedName name="GA" localSheetId="23">#REF!</definedName>
    <definedName name="GA" localSheetId="6">#REF!</definedName>
    <definedName name="GA" localSheetId="11">#REF!</definedName>
    <definedName name="GA">#REF!</definedName>
    <definedName name="GA_Sales" localSheetId="6">#REF!</definedName>
    <definedName name="GA_Sales" localSheetId="11">#REF!</definedName>
    <definedName name="GA_Sales">#REF!</definedName>
    <definedName name="GaA" localSheetId="6">#REF!</definedName>
    <definedName name="GaA" localSheetId="11">#REF!</definedName>
    <definedName name="GaA">#REF!</definedName>
    <definedName name="Gaap_Book" localSheetId="6">#REF! #REF!</definedName>
    <definedName name="Gaap_Book" localSheetId="11">#REF! #REF!</definedName>
    <definedName name="Gaap_Book">#REF! #REF!</definedName>
    <definedName name="Gaap_Books" localSheetId="6">#REF! #REF!</definedName>
    <definedName name="Gaap_Books" localSheetId="11">#REF! #REF!</definedName>
    <definedName name="Gaap_Books">#REF! #REF!</definedName>
    <definedName name="gaap_Books1" localSheetId="6">#REF! #REF!</definedName>
    <definedName name="gaap_Books1" localSheetId="11">#REF! #REF!</definedName>
    <definedName name="gaap_Books1">#REF! #REF!</definedName>
    <definedName name="gaap_books2" localSheetId="6">#REF! #REF!</definedName>
    <definedName name="gaap_books2" localSheetId="11">#REF! #REF!</definedName>
    <definedName name="gaap_books2">#REF! #REF!</definedName>
    <definedName name="GAC_2AP2_M" localSheetId="37">#REF!</definedName>
    <definedName name="GAC_2AP2_M" localSheetId="23">#REF!</definedName>
    <definedName name="GAC_2AP2_M" localSheetId="6">#REF!</definedName>
    <definedName name="GAC_2AP2_M" localSheetId="11">#REF!</definedName>
    <definedName name="GAC_2AP2_M">#REF!</definedName>
    <definedName name="GAC_2AP2_Y" localSheetId="37">#REF!</definedName>
    <definedName name="GAC_2AP2_Y" localSheetId="23">#REF!</definedName>
    <definedName name="GAC_2AP2_Y" localSheetId="6">#REF!</definedName>
    <definedName name="GAC_2AP2_Y" localSheetId="11">#REF!</definedName>
    <definedName name="GAC_2AP2_Y">#REF!</definedName>
    <definedName name="GAC_SCREV" localSheetId="37">#REF!</definedName>
    <definedName name="GAC_SCREV" localSheetId="23">#REF!</definedName>
    <definedName name="GAC_SCREV" localSheetId="6">#REF!</definedName>
    <definedName name="GAC_SCREV" localSheetId="11">#REF!</definedName>
    <definedName name="GAC_SCREV">#REF!</definedName>
    <definedName name="GADS" hidden="1">{#N/A,#N/A,FALSE,"MD";#N/A,#N/A,FALSE,"AL";#N/A,#N/A,FALSE,"PR";#N/A,#N/A,FALSE,"RU";#N/A,#N/A,FALSE,"SP";#N/A,#N/A,FALSE,"Z"}</definedName>
    <definedName name="galsas" hidden="1">{"'Feb 99'!$A$1:$G$30"}</definedName>
    <definedName name="game" localSheetId="37">#REF!</definedName>
    <definedName name="game" localSheetId="23">#REF!</definedName>
    <definedName name="game" localSheetId="6">#REF!</definedName>
    <definedName name="game" localSheetId="11">#REF!</definedName>
    <definedName name="game">#REF!</definedName>
    <definedName name="GandA_Exp_2000" localSheetId="6">#REF!</definedName>
    <definedName name="GandA_Exp_2000" localSheetId="11">#REF!</definedName>
    <definedName name="GandA_Exp_2000">#REF!</definedName>
    <definedName name="GandA_Exp_2001" localSheetId="6">#REF!</definedName>
    <definedName name="GandA_Exp_2001" localSheetId="11">#REF!</definedName>
    <definedName name="GandA_Exp_2001">#REF!</definedName>
    <definedName name="GandA_Exp_2002" localSheetId="6">#REF!</definedName>
    <definedName name="GandA_Exp_2002" localSheetId="11">#REF!</definedName>
    <definedName name="GandA_Exp_2002">#REF!</definedName>
    <definedName name="GandA_Exp_2003" localSheetId="6">#REF!</definedName>
    <definedName name="GandA_Exp_2003" localSheetId="11">#REF!</definedName>
    <definedName name="GandA_Exp_2003">#REF!</definedName>
    <definedName name="GandA_Exp_2004" localSheetId="6">#REF!</definedName>
    <definedName name="GandA_Exp_2004" localSheetId="11">#REF!</definedName>
    <definedName name="GandA_Exp_2004">#REF!</definedName>
    <definedName name="GandA_Exp_2005" localSheetId="6">#REF!</definedName>
    <definedName name="GandA_Exp_2005" localSheetId="11">#REF!</definedName>
    <definedName name="GandA_Exp_2005">#REF!</definedName>
    <definedName name="GandA_Exp_2006" localSheetId="6">#REF!</definedName>
    <definedName name="GandA_Exp_2006" localSheetId="11">#REF!</definedName>
    <definedName name="GandA_Exp_2006">#REF!</definedName>
    <definedName name="GandA_Exp_2007" localSheetId="6">#REF!</definedName>
    <definedName name="GandA_Exp_2007" localSheetId="11">#REF!</definedName>
    <definedName name="GandA_Exp_2007">#REF!</definedName>
    <definedName name="GandA_Exp_2008" localSheetId="6">#REF!</definedName>
    <definedName name="GandA_Exp_2008" localSheetId="11">#REF!</definedName>
    <definedName name="GandA_Exp_2008">#REF!</definedName>
    <definedName name="GandA_Exp_2009" localSheetId="6">#REF!</definedName>
    <definedName name="GandA_Exp_2009" localSheetId="11">#REF!</definedName>
    <definedName name="GandA_Exp_2009">#REF!</definedName>
    <definedName name="GAS" localSheetId="37" hidden="1">#REF!</definedName>
    <definedName name="GAS" localSheetId="23" hidden="1">#REF!</definedName>
    <definedName name="GAS" localSheetId="6" hidden="1">#REF!</definedName>
    <definedName name="GAS" localSheetId="11" hidden="1">#REF!</definedName>
    <definedName name="GAS" hidden="1">#REF!</definedName>
    <definedName name="gasg" localSheetId="6">#REF!</definedName>
    <definedName name="gasg" localSheetId="11">#REF!</definedName>
    <definedName name="gasg">#REF!</definedName>
    <definedName name="Gauge" localSheetId="37" hidden="1">#REF!</definedName>
    <definedName name="Gauge" localSheetId="23" hidden="1">#REF!</definedName>
    <definedName name="Gauge" localSheetId="6" hidden="1">#REF!</definedName>
    <definedName name="Gauge" localSheetId="11" hidden="1">#REF!</definedName>
    <definedName name="Gauge" hidden="1">#REF!</definedName>
    <definedName name="GaugeBase" localSheetId="37" hidden="1">#REF!</definedName>
    <definedName name="GaugeBase" localSheetId="23" hidden="1">#REF!</definedName>
    <definedName name="GaugeBase" localSheetId="6" hidden="1">#REF!</definedName>
    <definedName name="GaugeBase" localSheetId="11" hidden="1">#REF!</definedName>
    <definedName name="GaugeBase" hidden="1">#REF!</definedName>
    <definedName name="gay" hidden="1">{#N/A,#N/A,FALSE,"TAXC.INDEX";#N/A,#N/A,FALSE,"Schedule I";#N/A,#N/A,FALSE,"Schedule  II";#N/A,#N/A,FALSE,"Schedule III";#N/A,#N/A,FALSE,"Schedule IV";#N/A,#N/A,FALSE,"Schedule IV (Cont'd)";#N/A,#N/A,FALSE,"Schedule V";#N/A,#N/A,FALSE,"Schedule VI";#N/A,#N/A,FALSE,"Schedule VII"}</definedName>
    <definedName name="gb"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gbFirstMonthCol" localSheetId="6">#REF!</definedName>
    <definedName name="gbFirstMonthCol" localSheetId="11">#REF!</definedName>
    <definedName name="gbFirstMonthCol">#REF!</definedName>
    <definedName name="gbFormula" localSheetId="6">#REF!</definedName>
    <definedName name="gbFormula" localSheetId="11">#REF!</definedName>
    <definedName name="gbFormula">#REF!</definedName>
    <definedName name="gbIDAnchor" localSheetId="6">#REF!</definedName>
    <definedName name="gbIDAnchor" localSheetId="11">#REF!</definedName>
    <definedName name="gbIDAnchor">#REF!</definedName>
    <definedName name="gbIDLookupRange" localSheetId="6">OFFSET(OFFSET('contract liability'!gbIDAnchor,1,0),0,0,COUNTA(OFFSET('contract liability'!gbIDAnchor,1,0):OFFSET('contract liability'!gbIDAnchor,60000,0)))</definedName>
    <definedName name="gbIDLookupRange" localSheetId="11">OFFSET(OFFSET('三费&gt;&gt;&gt;'!gbIDAnchor,1,0),0,0,COUNTA(OFFSET('三费&gt;&gt;&gt;'!gbIDAnchor,1,0):OFFSET('三费&gt;&gt;&gt;'!gbIDAnchor,60000,0)))</definedName>
    <definedName name="gbIDLookupRange">OFFSET(OFFSET(gbIDAnchor,1,0),0,0,COUNTA(OFFSET(gbIDAnchor,1,0):OFFSET(gbIDAnchor,60000,0)))</definedName>
    <definedName name="GBL_Provisions" localSheetId="6">#REF!</definedName>
    <definedName name="GBL_Provisions" localSheetId="11">#REF!</definedName>
    <definedName name="GBL_Provisions">#REF!</definedName>
    <definedName name="gbp" localSheetId="6">#REF!</definedName>
    <definedName name="gbp" localSheetId="11">#REF!</definedName>
    <definedName name="gbp">#REF!</definedName>
    <definedName name="GCBrec" localSheetId="6">#REF!</definedName>
    <definedName name="GCBrec" localSheetId="11">#REF!</definedName>
    <definedName name="GCBrec">#REF!</definedName>
    <definedName name="GD" localSheetId="6" hidden="1">#REF!</definedName>
    <definedName name="GD" localSheetId="11" hidden="1">#REF!</definedName>
    <definedName name="GD" hidden="1">#REF!</definedName>
    <definedName name="GD511A" localSheetId="6">#REF!</definedName>
    <definedName name="GD511A" localSheetId="11">#REF!</definedName>
    <definedName name="GD511A">#REF!</definedName>
    <definedName name="ＧＤ５１１売期間" localSheetId="6">#REF!</definedName>
    <definedName name="ＧＤ５１１売期間" localSheetId="11">#REF!</definedName>
    <definedName name="ＧＤ５１１売期間">#REF!</definedName>
    <definedName name="ＧＤ５１１期間" localSheetId="6">#REF!</definedName>
    <definedName name="ＧＤ５１１期間" localSheetId="11">#REF!</definedName>
    <definedName name="ＧＤ５１１期間">#REF!</definedName>
    <definedName name="ＧＤ５１１買" localSheetId="6">#REF!</definedName>
    <definedName name="ＧＤ５１１買" localSheetId="11">#REF!</definedName>
    <definedName name="ＧＤ５１１買">#REF!</definedName>
    <definedName name="GD511買掛" localSheetId="6">#REF!</definedName>
    <definedName name="GD511買掛" localSheetId="11">#REF!</definedName>
    <definedName name="GD511買掛">#REF!</definedName>
    <definedName name="GDB" localSheetId="6">#REF!</definedName>
    <definedName name="GDB" localSheetId="11">#REF!</definedName>
    <definedName name="GDB">#REF!</definedName>
    <definedName name="GDF" hidden="1">{"detail",#N/A,FALSE,"mfg";"summary",#N/A,FALSE,"mfg"}</definedName>
    <definedName name="gdfdf" localSheetId="37" hidden="1">#REF!</definedName>
    <definedName name="gdfdf" localSheetId="23" hidden="1">#REF!</definedName>
    <definedName name="gdfdf" localSheetId="6" hidden="1">#REF!</definedName>
    <definedName name="gdfdf" localSheetId="11" hidden="1">#REF!</definedName>
    <definedName name="gdfdf" hidden="1">#REF!</definedName>
    <definedName name="gdfdff" hidden="1">{#N/A,#N/A,FALSE,"FE_CSE"}</definedName>
    <definedName name="gdfg" hidden="1">{#N/A,#N/A,FALSE,"Umsatz EO BP";#N/A,#N/A,FALSE,"Umsatz EO OP";#N/A,#N/A,FALSE,"ER EO BP";#N/A,#N/A,FALSE,"ER EO OP";#N/A,#N/A,FALSE,"EA EO (2)";#N/A,#N/A,FALSE,"EA EO";#N/A,#N/A,FALSE,"EA EO (3)";#N/A,#N/A,FALSE,"EA EO (4)";#N/A,#N/A,FALSE,"KA EO  (2)";#N/A,#N/A,FALSE,"KA EO";#N/A,#N/A,FALSE,"KA EO  (3)";#N/A,#N/A,FALSE,"KA EO (4)"}</definedName>
    <definedName name="gdfgdf" hidden="1">{#N/A,#N/A,FALSE,"Pharm";#N/A,#N/A,FALSE,"WWCM"}</definedName>
    <definedName name="gdfge" localSheetId="37" hidden="1">#REF!</definedName>
    <definedName name="gdfge" localSheetId="23" hidden="1">#REF!</definedName>
    <definedName name="gdfge" localSheetId="6" hidden="1">#REF!</definedName>
    <definedName name="gdfge" localSheetId="11" hidden="1">#REF!</definedName>
    <definedName name="gdfge" hidden="1">#REF!</definedName>
    <definedName name="GDG" hidden="1">{#N/A,#N/A,FALSE,"인원";#N/A,#N/A,FALSE,"비용2";#N/A,#N/A,FALSE,"비용1";#N/A,#N/A,FALSE,"비용";#N/A,#N/A,FALSE,"보증2";#N/A,#N/A,FALSE,"보증1";#N/A,#N/A,FALSE,"보증";#N/A,#N/A,FALSE,"손익1";#N/A,#N/A,FALSE,"손익";#N/A,#N/A,FALSE,"부서별매출";#N/A,#N/A,FALSE,"매출"}</definedName>
    <definedName name="gdhdh" hidden="1">{#N/A,#N/A,FALSE,"FE_CSE"}</definedName>
    <definedName name="gdhr" hidden="1">{#N/A,#N/A,FALSE,"现金"}</definedName>
    <definedName name="gdsd" hidden="1">{"page1",#N/A,FALSE,"Model";"page2",#N/A,FALSE,"Model";"page3",#N/A,FALSE,"Model";"page4",#N/A,FALSE,"Model";"page5",#N/A,FALSE,"Model";"page6",#N/A,FALSE,"Model";"page7",#N/A,FALSE,"Model";"page8",#N/A,FALSE,"Model";"page9",#N/A,FALSE,"Model";"page10",#N/A,FALSE,"Model";"page11",#N/A,FALSE,"Model";"page12",#N/A,FALSE,"Model";"page13",#N/A,FALSE,"Model"}</definedName>
    <definedName name="gdyhrty" hidden="1">{#N/A,#N/A,FALSE,"现金"}</definedName>
    <definedName name="gege" hidden="1">{#N/A,#N/A,FALSE,"Fix_C Repo (2)";#N/A,#N/A,FALSE,"INDICES&amp;RATES"}</definedName>
    <definedName name="GEN" localSheetId="37">#REF!</definedName>
    <definedName name="GEN" localSheetId="23">#REF!</definedName>
    <definedName name="GEN" localSheetId="6">#REF!</definedName>
    <definedName name="GEN" localSheetId="11">#REF!</definedName>
    <definedName name="GEN">#REF!</definedName>
    <definedName name="gender" localSheetId="6">#REF!</definedName>
    <definedName name="gender" localSheetId="11">#REF!</definedName>
    <definedName name="gender">#REF!</definedName>
    <definedName name="general" localSheetId="6" hidden="1">#REF!</definedName>
    <definedName name="general" localSheetId="11" hidden="1">#REF!</definedName>
    <definedName name="general" hidden="1">#REF!</definedName>
    <definedName name="ger" hidden="1">{#N/A,#N/A,FALSE,"CONTENTS";#N/A,#N/A,FALSE,"DR";#N/A,#N/A,FALSE,"PL";#N/A,#N/A,FALSE,"BS";#N/A,#N/A,FALSE,"Cash Flow";#N/A,#N/A,FALSE,"NOTES";#N/A,#N/A,FALSE,"NOTES (FA)";#N/A,#N/A,FALSE,"Notes(3)";#N/A,#N/A,FALSE,"NOTES (4)";#N/A,#N/A,FALSE,"DP&amp;L";#N/A,#N/A,FALSE,"EXPENSES";#N/A,#N/A,FALSE,"EXPENSES-1"}</definedName>
    <definedName name="gerdgw" hidden="1">{#N/A,#N/A,TRUE,"COVER";#N/A,#N/A,TRUE,"DIR";#N/A,#N/A,TRUE,"AUDIT"}</definedName>
    <definedName name="GetCategory">"CommandButton5"</definedName>
    <definedName name="Getdata">#N/A</definedName>
    <definedName name="GetOracleInfo">#N/A</definedName>
    <definedName name="gewrqgs" hidden="1">{#N/A,#N/A,FALSE,"MD";#N/A,#N/A,FALSE,"AL";#N/A,#N/A,FALSE,"PR";#N/A,#N/A,FALSE,"RU";#N/A,#N/A,FALSE,"SP";#N/A,#N/A,FALSE,"Z"}</definedName>
    <definedName name="GewSt_Übers" localSheetId="6">#REF!</definedName>
    <definedName name="GewSt_Übers" localSheetId="11">#REF!</definedName>
    <definedName name="GewSt_Übers">#REF!</definedName>
    <definedName name="geww" hidden="1">{#N/A,#N/A,FALSE,"Summary";#N/A,#N/A,FALSE,"Edit";#N/A,#N/A,FALSE,"MedProf";#N/A,#N/A,FALSE,"Proj Mgt";#N/A,#N/A,FALSE,"Creat Svc";#N/A,#N/A,FALSE,"Meet Svc";#N/A,#N/A,FALSE,"Non-OCC";#N/A,#N/A,FALSE,"Client Svc";#N/A,#N/A,FALSE,"Bus Dev";#N/A,#N/A,FALSE,"Indirect"}</definedName>
    <definedName name="gf" hidden="1">{"'毛利比较'!$A$4:$P$26"}</definedName>
    <definedName name="GF_Auto_BMW" localSheetId="37">#REF!</definedName>
    <definedName name="GF_Auto_BMW" localSheetId="23">#REF!</definedName>
    <definedName name="GF_Auto_BMW" localSheetId="6">#REF!</definedName>
    <definedName name="GF_Auto_BMW" localSheetId="11">#REF!</definedName>
    <definedName name="GF_Auto_BMW">#REF!</definedName>
    <definedName name="GF_Auto_BMW_Vertriebe" localSheetId="37">#REF!</definedName>
    <definedName name="GF_Auto_BMW_Vertriebe" localSheetId="23">#REF!</definedName>
    <definedName name="GF_Auto_BMW_Vertriebe" localSheetId="6">#REF!</definedName>
    <definedName name="GF_Auto_BMW_Vertriebe" localSheetId="11">#REF!</definedName>
    <definedName name="GF_Auto_BMW_Vertriebe">#REF!</definedName>
    <definedName name="GF_Auto_Rover" localSheetId="37">#REF!</definedName>
    <definedName name="GF_Auto_Rover" localSheetId="23">#REF!</definedName>
    <definedName name="GF_Auto_Rover" localSheetId="6">#REF!</definedName>
    <definedName name="GF_Auto_Rover" localSheetId="11">#REF!</definedName>
    <definedName name="GF_Auto_Rover">#REF!</definedName>
    <definedName name="GF_BRR" localSheetId="37">#REF!</definedName>
    <definedName name="GF_BRR" localSheetId="23">#REF!</definedName>
    <definedName name="GF_BRR" localSheetId="6">#REF!</definedName>
    <definedName name="GF_BRR" localSheetId="11">#REF!</definedName>
    <definedName name="GF_BRR">#REF!</definedName>
    <definedName name="GF_Elektrik" localSheetId="37">#REF!</definedName>
    <definedName name="GF_Elektrik" localSheetId="23">#REF!</definedName>
    <definedName name="GF_Elektrik" localSheetId="6">#REF!</definedName>
    <definedName name="GF_Elektrik" localSheetId="11">#REF!</definedName>
    <definedName name="GF_Elektrik">#REF!</definedName>
    <definedName name="GF_Finanz" localSheetId="37">#REF!</definedName>
    <definedName name="GF_Finanz" localSheetId="23">#REF!</definedName>
    <definedName name="GF_Finanz" localSheetId="6">#REF!</definedName>
    <definedName name="GF_Finanz" localSheetId="11">#REF!</definedName>
    <definedName name="GF_Finanz">#REF!</definedName>
    <definedName name="GF_Motorrad" localSheetId="37">#REF!</definedName>
    <definedName name="GF_Motorrad" localSheetId="23">#REF!</definedName>
    <definedName name="GF_Motorrad" localSheetId="6">#REF!</definedName>
    <definedName name="GF_Motorrad" localSheetId="11">#REF!</definedName>
    <definedName name="GF_Motorrad">#REF!</definedName>
    <definedName name="gf_neu" localSheetId="37">#REF!</definedName>
    <definedName name="gf_neu" localSheetId="23">#REF!</definedName>
    <definedName name="gf_neu" localSheetId="6">#REF!</definedName>
    <definedName name="gf_neu" localSheetId="11">#REF!</definedName>
    <definedName name="gf_neu">#REF!</definedName>
    <definedName name="GF_Software" localSheetId="37">#REF!</definedName>
    <definedName name="GF_Software" localSheetId="23">#REF!</definedName>
    <definedName name="GF_Software" localSheetId="6">#REF!</definedName>
    <definedName name="GF_Software" localSheetId="11">#REF!</definedName>
    <definedName name="GF_Software">#REF!</definedName>
    <definedName name="gfbngfn"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fd" hidden="1">{#N/A,"PURCHM",FALSE,"Business Analysis";#N/A,"SPADD",FALSE,"Business Analysis"}</definedName>
    <definedName name="GFDF" hidden="1">{#N/A,#N/A,FALSE,"전제";#N/A,#N/A,FALSE,"표지";#N/A,#N/A,FALSE,"6D16";#N/A,#N/A,FALSE,"6D22";#N/A,#N/A,FALSE,"6D22-T";#N/A,#N/A,FALSE,"Q-DEG";#N/A,#N/A,FALSE,"총손";#N/A,#N/A,FALSE,"대당";#N/A,#N/A,FALSE,"가공비"}</definedName>
    <definedName name="gfdjhjh" hidden="1">{#N/A,#N/A,FALSE,"Pharm";#N/A,#N/A,FALSE,"WWCM"}</definedName>
    <definedName name="GFDS" hidden="1">{#N/A,#N/A,FALSE,"단축1";#N/A,#N/A,FALSE,"단축2";#N/A,#N/A,FALSE,"단축3";#N/A,#N/A,FALSE,"장축";#N/A,#N/A,FALSE,"4WD"}</definedName>
    <definedName name="gfesresz" hidden="1">{"Folie 3",#N/A,FALSE,"Jahresumsätze";"Folie 4",#N/A,FALSE,"Jahresumsätze";"Folie 5",#N/A,FALSE,"Jahresumsätze";"Folie 6",#N/A,FALSE,"Jahresumsätze";"Folie 7",#N/A,FALSE,"Jahresumsätze";"Folie 8",#N/A,FALSE,"Jahresumsätze"}</definedName>
    <definedName name="gfgfgfg" hidden="1">{#N/A,#N/A,FALSE,"OffAdvance";#N/A,#N/A,FALSE,"OffExpRprt";#N/A,#N/A,FALSE,"Entertmnt";#N/A,#N/A,FALSE,"Promotion";#N/A,#N/A,FALSE,"Travelling"}</definedName>
    <definedName name="gfgg" hidden="1">{#N/A,#N/A,FALSE,"P&amp;L Acc";#N/A,#N/A,FALSE,"I-B Rep";#N/A,#N/A,FALSE,"BS";#N/A,#N/A,FALSE,"C'flw St";#N/A,#N/A,FALSE,"FA Rep";#N/A,#N/A,FALSE,"H-C Cons";#N/A,#N/A,FALSE,"P&amp;L Var"}</definedName>
    <definedName name="gfghdfgdf" hidden="1">{#N/A,#N/A,FALSE,"Umsatz CH";#N/A,#N/A,FALSE,"ER CH";#N/A,#N/A,FALSE,"EA CH (2) ";#N/A,#N/A,FALSE,"EA CH";#N/A,#N/A,FALSE,"EA CH (3) ";#N/A,#N/A,FALSE,"EA CH (4)";#N/A,#N/A,FALSE,"KA CH";#N/A,#N/A,FALSE,"KA CH  (2)";#N/A,#N/A,FALSE,"KA CH  (3)";#N/A,#N/A,FALSE,"KA CH (4)"}</definedName>
    <definedName name="gfh" hidden="1">{#N/A,#N/A,FALSE,"P&amp;L Acc";#N/A,#N/A,FALSE,"I-B Rep";#N/A,#N/A,FALSE,"BS";#N/A,#N/A,FALSE,"C'flw St";#N/A,#N/A,FALSE,"FA Rep";#N/A,#N/A,FALSE,"H-C Cons";#N/A,#N/A,FALSE,"P&amp;L Var"}</definedName>
    <definedName name="gfhds" localSheetId="6">#REF!</definedName>
    <definedName name="gfhds" localSheetId="11">#REF!</definedName>
    <definedName name="gfhds">#REF!</definedName>
    <definedName name="gfhfgh" hidden="1">{#N/A,#N/A,FALSE,"Umsatz HM";#N/A,#N/A,FALSE,"ER HM";#N/A,#N/A,FALSE,"EA HM  (2)";#N/A,#N/A,FALSE,"EA HM ";#N/A,#N/A,FALSE,"EA HM  (4)";#N/A,#N/A,FALSE,"EA HM  (3)";#N/A,#N/A,FALSE,"KA HM  (2)";#N/A,#N/A,FALSE,"KA HM";#N/A,#N/A,FALSE,"KA HM  (3)";#N/A,#N/A,FALSE,"KA HM (4)"}</definedName>
    <definedName name="gfhfghgsdfghfg" hidden="1">{#N/A,#N/A,FALSE,"Umsatz 99";#N/A,#N/A,FALSE,"ER 99 "}</definedName>
    <definedName name="gfhh" hidden="1">{#N/A,#N/A,FALSE,"Umsatz CH";#N/A,#N/A,FALSE,"ER CH";#N/A,#N/A,FALSE,"EA CH (2) ";#N/A,#N/A,FALSE,"EA CH";#N/A,#N/A,FALSE,"EA CH (3) ";#N/A,#N/A,FALSE,"EA CH (4)";#N/A,#N/A,FALSE,"KA CH";#N/A,#N/A,FALSE,"KA CH  (2)";#N/A,#N/A,FALSE,"KA CH  (3)";#N/A,#N/A,FALSE,"KA CH (4)"}</definedName>
    <definedName name="gfjhfj" hidden="1">{#N/A,#N/A,FALSE,"FE_DRS"}</definedName>
    <definedName name="gfjhgkh" hidden="1">{#N/A,#N/A,FALSE,"Kapa-Grafik gesamt";#N/A,#N/A,FALSE,"Kapa-Grafik DRS";#N/A,#N/A,FALSE,"Kapa-Grafik CSE"}</definedName>
    <definedName name="gfld" hidden="1">{#N/A,#N/A,TRUE,"Y생산";#N/A,#N/A,TRUE,"Y판매";#N/A,#N/A,TRUE,"Y총물량";#N/A,#N/A,TRUE,"Y능력";#N/A,#N/A,TRUE,"YKD"}</definedName>
    <definedName name="gfrr" hidden="1">{#N/A,#N/A,FALSE,"Umsatz 99";#N/A,#N/A,FALSE,"ER 99 "}</definedName>
    <definedName name="gft" hidden="1">{"'毛利比较'!$A$4:$P$26"}</definedName>
    <definedName name="gfx" hidden="1">{#N/A,#N/A,FALSE,"FE_DRS"}</definedName>
    <definedName name="gfyuguik" hidden="1">{"'毛利比较'!$A$4:$P$26"}</definedName>
    <definedName name="gg" localSheetId="37">#REF!</definedName>
    <definedName name="gg" localSheetId="23">#REF!</definedName>
    <definedName name="gg" localSheetId="6">#REF!</definedName>
    <definedName name="gg" localSheetId="11">#REF!</definedName>
    <definedName name="gg">#REF!</definedName>
    <definedName name="gg\">#N/A</definedName>
    <definedName name="GGG" localSheetId="37">#REF!</definedName>
    <definedName name="GGG" localSheetId="23">#REF!</definedName>
    <definedName name="GGG" localSheetId="6">#REF!</definedName>
    <definedName name="GGG" localSheetId="11">#REF!</definedName>
    <definedName name="GGG">#REF!</definedName>
    <definedName name="gggg" localSheetId="37">#REF!</definedName>
    <definedName name="gggg" localSheetId="23">#REF!</definedName>
    <definedName name="gggg" localSheetId="6">#REF!</definedName>
    <definedName name="gggg" localSheetId="11">#REF!</definedName>
    <definedName name="gggg">#REF!</definedName>
    <definedName name="ggggg" hidden="1">{"summary",#N/A,FALSE,"2000 vs 1999";"detail",#N/A,FALSE,"2000 vs 1999"}</definedName>
    <definedName name="ggggg_1" hidden="1">{"budget992000_customers",#N/A,FALSE,"Celtel alternative 6"}</definedName>
    <definedName name="ggggg_2" hidden="1">{"budget992000_customers",#N/A,FALSE,"Celtel alternative 6"}</definedName>
    <definedName name="ggggg_3" hidden="1">{"budget992000_customers",#N/A,FALSE,"Celtel alternative 6"}</definedName>
    <definedName name="ggggggf" hidden="1">{"orixcsc",#N/A,FALSE,"ORIX CSC";"orixcsc2",#N/A,FALSE,"ORIX CSC"}</definedName>
    <definedName name="ggggggg" hidden="1">{"budget992000 profit and loss",#N/A,FALSE,"Celtel alternative 6"}</definedName>
    <definedName name="ggggggg_1" hidden="1">{"budget992000 profit and loss",#N/A,FALSE,"Celtel alternative 6"}</definedName>
    <definedName name="ggggggg_2" hidden="1">{"budget992000 profit and loss",#N/A,FALSE,"Celtel alternative 6"}</definedName>
    <definedName name="ggggggg_3" hidden="1">{"budget992000 profit and loss",#N/A,FALSE,"Celtel alternative 6"}</definedName>
    <definedName name="gggggggggggg" hidden="1">{"coverall",#N/A,FALSE,"Definitions";"cover1",#N/A,FALSE,"Definitions";"cover2",#N/A,FALSE,"Definitions";"cover3",#N/A,FALSE,"Definitions";"cover4",#N/A,FALSE,"Definitions";"cover5",#N/A,FALSE,"Definitions";"blank",#N/A,FALSE,"Definitions"}</definedName>
    <definedName name="gggggggggggggg"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ggghjk" hidden="1">{#N/A,#N/A,FALSE,"WSPW Bedarf";#N/A,#N/A,FALSE,"production_plan";#N/A,#N/A,FALSE,"possible turn over"}</definedName>
    <definedName name="ggmSelectNo" localSheetId="6">#REF!</definedName>
    <definedName name="ggmSelectNo" localSheetId="11">#REF!</definedName>
    <definedName name="ggmSelectNo">#REF!</definedName>
    <definedName name="ggmSelectOK" localSheetId="6">#REF!</definedName>
    <definedName name="ggmSelectOK" localSheetId="11">#REF!</definedName>
    <definedName name="ggmSelectOK">#REF!</definedName>
    <definedName name="ggr" localSheetId="6">#REF!</definedName>
    <definedName name="ggr" localSheetId="11">#REF!</definedName>
    <definedName name="ggr">#REF!</definedName>
    <definedName name="gh" hidden="1">{#N/A,#N/A,FALSE,"FE_DRS"}</definedName>
    <definedName name="ghdgh"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ghdgha"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ghdgjk" localSheetId="6" hidden="1">#REF!</definedName>
    <definedName name="ghdgjk" localSheetId="11" hidden="1">#REF!</definedName>
    <definedName name="ghdgjk" hidden="1">#REF!</definedName>
    <definedName name="ghdhrd" hidden="1">{"Folie 3",#N/A,FALSE,"Jahresumsätze";"Folie 4",#N/A,FALSE,"Jahresumsätze";"Folie 5",#N/A,FALSE,"Jahresumsätze";"Folie 6",#N/A,FALSE,"Jahresumsätze";"Folie 7",#N/A,FALSE,"Jahresumsätze";"Folie 8",#N/A,FALSE,"Jahresumsätze"}</definedName>
    <definedName name="ghf"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hfgh" hidden="1">{#N/A,#N/A,FALSE,"Umsatz CH";#N/A,#N/A,FALSE,"ER CH";#N/A,#N/A,FALSE,"EA CH (2) ";#N/A,#N/A,FALSE,"EA CH";#N/A,#N/A,FALSE,"EA CH (3) ";#N/A,#N/A,FALSE,"EA CH (4)";#N/A,#N/A,FALSE,"KA CH";#N/A,#N/A,FALSE,"KA CH  (2)";#N/A,#N/A,FALSE,"KA CH  (3)";#N/A,#N/A,FALSE,"KA CH (4)"}</definedName>
    <definedName name="GHG" localSheetId="37" hidden="1">#REF!</definedName>
    <definedName name="GHG" localSheetId="23" hidden="1">#REF!</definedName>
    <definedName name="GHG" localSheetId="6" hidden="1">#REF!</definedName>
    <definedName name="GHG" localSheetId="11" hidden="1">#REF!</definedName>
    <definedName name="GHG" hidden="1">#REF!</definedName>
    <definedName name="ghh" hidden="1">{#N/A,#N/A,FALSE,"KA CH  (2)"}</definedName>
    <definedName name="ghhghghg" localSheetId="37">#REF!</definedName>
    <definedName name="ghhghghg" localSheetId="23">#REF!</definedName>
    <definedName name="ghhghghg" localSheetId="6">#REF!</definedName>
    <definedName name="ghhghghg" localSheetId="11">#REF!</definedName>
    <definedName name="ghhghghg">#REF!</definedName>
    <definedName name="ghhh" localSheetId="37">#REF!</definedName>
    <definedName name="ghhh" localSheetId="23">#REF!</definedName>
    <definedName name="ghhh" localSheetId="6">#REF!</definedName>
    <definedName name="ghhh" localSheetId="11">#REF!</definedName>
    <definedName name="ghhh">#REF!</definedName>
    <definedName name="ghi" localSheetId="6" hidden="1">#REF!</definedName>
    <definedName name="ghi" localSheetId="11" hidden="1">#REF!</definedName>
    <definedName name="ghi" hidden="1">#REF!</definedName>
    <definedName name="ghj" hidden="1">{#N/A,#N/A,FALSE,"Umsatz CH";#N/A,#N/A,FALSE,"ER CH";#N/A,#N/A,FALSE,"EA CH (2) ";#N/A,#N/A,FALSE,"EA CH";#N/A,#N/A,FALSE,"EA CH (3) ";#N/A,#N/A,FALSE,"EA CH (4)";#N/A,#N/A,FALSE,"KA CH";#N/A,#N/A,FALSE,"KA CH  (2)";#N/A,#N/A,FALSE,"KA CH  (3)";#N/A,#N/A,FALSE,"KA CH (4)"}</definedName>
    <definedName name="ghj.ljj" hidden="1">{#N/A,#N/A,FALSE,"Produkte Erw.";#N/A,#N/A,FALSE,"Produkte Plan";#N/A,#N/A,FALSE,"Leistungen Erw.";#N/A,#N/A,FALSE,"Leistungen Plan";#N/A,#N/A,FALSE,"KA Allg.Kosten (2)";#N/A,#N/A,FALSE,"KA All.Kosten"}</definedName>
    <definedName name="ghj.zz" hidden="1">{#N/A,#N/A,FALSE,"Umsatz CH";#N/A,#N/A,FALSE,"ER CH";#N/A,#N/A,FALSE,"EA CH (2) ";#N/A,#N/A,FALSE,"EA CH";#N/A,#N/A,FALSE,"EA CH (3) ";#N/A,#N/A,FALSE,"EA CH (4)";#N/A,#N/A,FALSE,"KA CH";#N/A,#N/A,FALSE,"KA CH  (2)";#N/A,#N/A,FALSE,"KA CH  (3)";#N/A,#N/A,FALSE,"KA CH (4)"}</definedName>
    <definedName name="ghjb" hidden="1">{#N/A,#N/A,FALSE,"TB";#N/A,#N/A,FALSE,"AR";#N/A,#N/A,FALSE,"BS";#N/A,#N/A,FALSE,"PL";#N/A,#N/A,FALSE,"NOTES";#N/A,#N/A,FALSE,"NOTES (2)";#N/A,#N/A,FALSE,"NOTES (3)";#N/A,#N/A,FALSE,"TAXC.INDEX";#N/A,#N/A,FALSE,"Schedule I";#N/A,#N/A,FALSE,"DPL";#N/A,#N/A,FALSE,"Schedule IV";#N/A,#N/A,FALSE,"Adjustments"}</definedName>
    <definedName name="ghjggjh" hidden="1">{#N/A,#N/A,FALSE,"Pharm";#N/A,#N/A,FALSE,"WWCM"}</definedName>
    <definedName name="ghjhgj" hidden="1">{#N/A,#N/A,FALSE,"PMW Gruppe 99_98";#N/A,#N/A,FALSE,"PMW KG 98_99";#N/A,#N/A,FALSE,"PMW Inc. 99_98";#N/A,#N/A,FALSE,"PMW VTECH 99_98";#N/A,#N/A,FALSE,"PMW Thail. 99_98";#N/A,#N/A,FALSE,"PMW Canada 99_98";#N/A,#N/A,FALSE,"Währungsabw. 99_98"}</definedName>
    <definedName name="ghjhgjh" hidden="1">{#N/A,#N/A,FALSE,"KA CH  (2)"}</definedName>
    <definedName name="ghjhj" hidden="1">{#N/A,#N/A,FALSE,"Umsatz EO BP";#N/A,#N/A,FALSE,"Umsatz EO OP";#N/A,#N/A,FALSE,"ER EO BP";#N/A,#N/A,FALSE,"ER EO OP";#N/A,#N/A,FALSE,"EA EO (2)";#N/A,#N/A,FALSE,"EA EO";#N/A,#N/A,FALSE,"EA EO (3)";#N/A,#N/A,FALSE,"EA EO (4)";#N/A,#N/A,FALSE,"KA EO  (2)";#N/A,#N/A,FALSE,"KA EO";#N/A,#N/A,FALSE,"KA EO  (3)";#N/A,#N/A,FALSE,"KA EO (4)"}</definedName>
    <definedName name="ghjk"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hk" hidden="1">{#N/A,#N/A,FALSE,"PMW Gruppe 99_98";#N/A,#N/A,FALSE,"PMW KG 98_99";#N/A,#N/A,FALSE,"PMW Inc. 99_98";#N/A,#N/A,FALSE,"PMW VTECH 99_98";#N/A,#N/A,FALSE,"PMW Thail. 99_98";#N/A,#N/A,FALSE,"PMW Canada 99_98";#N/A,#N/A,FALSE,"Währungsabw. 99_98"}</definedName>
    <definedName name="ghuifd" hidden="1">{#N/A,"PURCHM",FALSE,"Business Analysis";#N/A,"SPADD",FALSE,"Business Analysis"}</definedName>
    <definedName name="GHUTGHF" hidden="1">{#N/A,#N/A,FALSE,"96 3월물량표";#N/A,#N/A,FALSE,"96 4월물량표";#N/A,#N/A,FALSE,"96 5월물량표"}</definedName>
    <definedName name="ghutyu" hidden="1">{#N/A,#N/A,FALSE,"WSPW Bedarf";#N/A,#N/A,FALSE,"production_plan";#N/A,#N/A,FALSE,"possible turn over"}</definedName>
    <definedName name="ghyrtyrw" hidden="1">{#N/A,#N/A,FALSE,"FE_CSE"}</definedName>
    <definedName name="ghyt" hidden="1">{#N/A,#N/A,FALSE,"AP-MEHK1 ";#N/A,#N/A,FALSE,"MEGBJ";#N/A,#N/A,FALSE,"MEGSH";#N/A,#N/A,FALSE,"MEGGZ "}</definedName>
    <definedName name="gInsertNewCompany">#N/A</definedName>
    <definedName name="GITHOME" localSheetId="6">#REF!</definedName>
    <definedName name="GITHOME" localSheetId="11">#REF!</definedName>
    <definedName name="GITHOME">#REF!</definedName>
    <definedName name="GITX" localSheetId="6">#REF!</definedName>
    <definedName name="GITX" localSheetId="11">#REF!</definedName>
    <definedName name="GITX">#REF!</definedName>
    <definedName name="gjaeofjfa" hidden="1">{#N/A,#N/A,FALSE,"CONTENTS";#N/A,#N/A,FALSE,"DR";#N/A,#N/A,FALSE,"PL";#N/A,#N/A,FALSE,"BS";#N/A,#N/A,FALSE,"Cash Flow";#N/A,#N/A,FALSE,"NOTES";#N/A,#N/A,FALSE,"NOTES (FA)";#N/A,#N/A,FALSE,"Notes(3)";#N/A,#N/A,FALSE,"NOTES (4)";#N/A,#N/A,FALSE,"DP&amp;L";#N/A,#N/A,FALSE,"EXPENSES";#N/A,#N/A,FALSE,"EXPENSES-1"}</definedName>
    <definedName name="gjaeoj" hidden="1">{#N/A,#N/A,FALSE,"TB";#N/A,#N/A,FALSE,"DR";#N/A,#N/A,FALSE,"AR";#N/A,#N/A,FALSE,"PL";#N/A,#N/A,FALSE,"BS";#N/A,#N/A,FALSE,"NOTES";#N/A,#N/A,FALSE,"NOTES (2)";#N/A,#N/A,FALSE,"NOTES (3)";#N/A,#N/A,FALSE,"DPL";#N/A,#N/A,FALSE,"TAXC.INDEX";#N/A,#N/A,FALSE,"Schedule I";#N/A,#N/A,FALSE,"Adjustments"}</definedName>
    <definedName name="gjafoe" hidden="1">{#N/A,#N/A,TRUE,"COVER";#N/A,#N/A,TRUE,"DIR";#N/A,#N/A,TRUE,"AUDIT"}</definedName>
    <definedName name="gjafoeaf" hidden="1">{#N/A,#N/A,FALSE,"DIR-REP";#N/A,#N/A,FALSE,"AUD-REPORT";#N/A,#N/A,FALSE,"P7L&amp;BS";#N/A,#N/A,FALSE,"NOTES";#N/A,#N/A,FALSE,"FA";#N/A,#N/A,FALSE,"NOTES (2)";#N/A,#N/A,FALSE,"Schedule  IV";#N/A,#N/A,FALSE,"Schedule V"}</definedName>
    <definedName name="gjafoejf" hidden="1">{#N/A,#N/A,FALSE,"DIR-REP";#N/A,#N/A,FALSE,"AUD-REPORT";#N/A,#N/A,FALSE,"P7L&amp;BS";#N/A,#N/A,FALSE,"NOTES";#N/A,#N/A,FALSE,"FA";#N/A,#N/A,FALSE,"NOTES (2)";#N/A,#N/A,FALSE,"Schedule  IV";#N/A,#N/A,FALSE,"Schedule V"}</definedName>
    <definedName name="gjafoejfa" hidden="1">{#N/A,#N/A,FALSE,"TB";#N/A,#N/A,FALSE,"DR";#N/A,#N/A,FALSE,"AR";#N/A,#N/A,FALSE,"PL";#N/A,#N/A,FALSE,"BS";#N/A,#N/A,FALSE,"NOTES";#N/A,#N/A,FALSE,"NOTES (2)";#N/A,#N/A,FALSE,"NOTES (3)";#N/A,#N/A,FALSE,"DPL";#N/A,#N/A,FALSE,"TAXC.INDEX";#N/A,#N/A,FALSE,"Schedule I";#N/A,#N/A,FALSE,"Adjustments"}</definedName>
    <definedName name="gjafos" hidden="1">{#N/A,#N/A,FALSE,"TB";#N/A,#N/A,FALSE,"AR";#N/A,#N/A,FALSE,"BS";#N/A,#N/A,FALSE,"PL";#N/A,#N/A,FALSE,"NOTES";#N/A,#N/A,FALSE,"NOTES (2)";#N/A,#N/A,FALSE,"NOTES (3)";#N/A,#N/A,FALSE,"TAXC.INDEX";#N/A,#N/A,FALSE,"Schedule I";#N/A,#N/A,FALSE,"DPL";#N/A,#N/A,FALSE,"Schedule IV";#N/A,#N/A,FALSE,"Adjustments"}</definedName>
    <definedName name="gjajeofa" hidden="1">{#N/A,#N/A,FALSE,"TB";#N/A,#N/A,FALSE,"AR";#N/A,#N/A,FALSE,"BS";#N/A,#N/A,FALSE,"PL";#N/A,#N/A,FALSE,"NOTES";#N/A,#N/A,FALSE,"NOTES (2)";#N/A,#N/A,FALSE,"NOTES (3)";#N/A,#N/A,FALSE,"TAXC.INDEX";#N/A,#N/A,FALSE,"Schedule I";#N/A,#N/A,FALSE,"DPL";#N/A,#N/A,FALSE,"Schedule IV";#N/A,#N/A,FALSE,"Adjustments"}</definedName>
    <definedName name="gjaoejfa" hidden="1">{#N/A,#N/A,FALSE,"TB";#N/A,#N/A,FALSE,"DR";#N/A,#N/A,FALSE,"AR";#N/A,#N/A,FALSE,"BS";#N/A,#N/A,FALSE,"PL";#N/A,#N/A,FALSE,"NOTES";#N/A,#N/A,FALSE,"NOTES (2)";#N/A,#N/A,FALSE,"NOTES (3)";#N/A,#N/A,FALSE,"DPL";#N/A,#N/A,FALSE,"DPL"}</definedName>
    <definedName name="gjeo" hidden="1">{#N/A,#N/A,FALSE,"DIR-REP";#N/A,#N/A,FALSE,"AUD-REPORT";#N/A,#N/A,FALSE,"P7L&amp;BS";#N/A,#N/A,FALSE,"NOTES";#N/A,#N/A,FALSE,"FA";#N/A,#N/A,FALSE,"NOTES (2)";#N/A,#N/A,FALSE,"Schedule  IV";#N/A,#N/A,FALSE,"Schedule V"}</definedName>
    <definedName name="GJGK" hidden="1">{#N/A,#N/A,FALSE,"표지";#N/A,#N/A,FALSE,"전제";#N/A,#N/A,FALSE,"손익-자 (2)";#N/A,#N/A,FALSE,"손익-자";#N/A,#N/A,FALSE,"손익-마 (2)";#N/A,#N/A,FALSE,"손익-마";#N/A,#N/A,FALSE,"총손최종"}</definedName>
    <definedName name="gjh" hidden="1">{#N/A,#N/A,FALSE,"Umsatz 99";#N/A,#N/A,FALSE,"ER 99 "}</definedName>
    <definedName name="gjk" hidden="1">{#N/A,#N/A,FALSE,"Umsatz HM";#N/A,#N/A,FALSE,"ER HM";#N/A,#N/A,FALSE,"EA HM  (2)";#N/A,#N/A,FALSE,"EA HM ";#N/A,#N/A,FALSE,"EA HM  (4)";#N/A,#N/A,FALSE,"EA HM  (3)";#N/A,#N/A,FALSE,"KA HM  (2)";#N/A,#N/A,FALSE,"KA HM";#N/A,#N/A,FALSE,"KA HM  (3)";#N/A,#N/A,FALSE,"KA HM (4)"}</definedName>
    <definedName name="gjkhkhl" hidden="1">{"'毛利比较'!$A$4:$P$26"}</definedName>
    <definedName name="gjkl" localSheetId="6">#REF!</definedName>
    <definedName name="gjkl" localSheetId="11">#REF!</definedName>
    <definedName name="gjkl">#REF!</definedName>
    <definedName name="gjos" hidden="1">{#N/A,#N/A,FALSE,"TAXC.INDEX";#N/A,#N/A,FALSE,"Schedule I";#N/A,#N/A,FALSE,"Schedule  II";#N/A,#N/A,FALSE,"Schedule III"}</definedName>
    <definedName name="gju" hidden="1">{#N/A,#N/A,FALSE,"WSPW Bedarf";#N/A,#N/A,FALSE,"production_plan";#N/A,#N/A,FALSE,"possible turn over"}</definedName>
    <definedName name="gjug" hidden="1">{#N/A,#N/A,FALSE,"FE_CSE"}</definedName>
    <definedName name="GJV" hidden="1">{#N/A,#N/A,FALSE,"Kapa-Grafik gesamt";#N/A,#N/A,FALSE,"Kapa-Grafik DRS";#N/A,#N/A,FALSE,"Kapa-Grafik CSE"}</definedName>
    <definedName name="gkjhvgfk" hidden="1">{#N/A,#N/A,TRUE,"64M Plan IX ";#N/A,#N/A,TRUE,"UGG 97";#N/A,#N/A,TRUE,"Diff. WM";#N/A,#N/A,TRUE,"64M Delta 2";#N/A,#N/A,TRUE,"256M Plan IX"}</definedName>
    <definedName name="gkjjk" hidden="1">{#N/A,#N/A,FALSE,"Umsatz CH";#N/A,#N/A,FALSE,"ER CH";#N/A,#N/A,FALSE,"EA CH (2) ";#N/A,#N/A,FALSE,"EA CH";#N/A,#N/A,FALSE,"EA CH (3) ";#N/A,#N/A,FALSE,"EA CH (4)";#N/A,#N/A,FALSE,"KA CH";#N/A,#N/A,FALSE,"KA CH  (2)";#N/A,#N/A,FALSE,"KA CH  (3)";#N/A,#N/A,FALSE,"KA CH (4)"}</definedName>
    <definedName name="gkk" hidden="1">{#N/A,#N/A,FALSE,"WSPW Bedarf";#N/A,#N/A,FALSE,"production_plan";#N/A,#N/A,FALSE,"possible turn over"}</definedName>
    <definedName name="GL" localSheetId="6">#REF!</definedName>
    <definedName name="GL" localSheetId="11">#REF!</definedName>
    <definedName name="GL">#REF!</definedName>
    <definedName name="GLBX_netdebt" localSheetId="6">#REF!</definedName>
    <definedName name="GLBX_netdebt" localSheetId="11">#REF!</definedName>
    <definedName name="GLBX_netdebt">#REF!</definedName>
    <definedName name="GLBX_share" localSheetId="6">#REF!</definedName>
    <definedName name="GLBX_share" localSheetId="11">#REF!</definedName>
    <definedName name="GLBX_share">#REF!</definedName>
    <definedName name="GLFY" localSheetId="6">#REF!</definedName>
    <definedName name="GLFY" localSheetId="11">#REF!</definedName>
    <definedName name="GLFY">#REF!</definedName>
    <definedName name="GLINE" localSheetId="37">#REF!</definedName>
    <definedName name="GLINE" localSheetId="23">#REF!</definedName>
    <definedName name="GLINE" localSheetId="6">#REF!</definedName>
    <definedName name="GLINE" localSheetId="11">#REF!</definedName>
    <definedName name="GLINE">#REF!</definedName>
    <definedName name="Global1" hidden="1">{#N/A,#N/A,FALSE,"Pharm";#N/A,#N/A,FALSE,"WWCM"}</definedName>
    <definedName name="Globals" hidden="1">{#N/A,#N/A,FALSE,"A"}</definedName>
    <definedName name="Globals_1" hidden="1">{#N/A,#N/A,FALSE,"A"}</definedName>
    <definedName name="Globals_2" hidden="1">{#N/A,#N/A,FALSE,"A"}</definedName>
    <definedName name="Globals_3" hidden="1">{#N/A,#N/A,FALSE,"A"}</definedName>
    <definedName name="glot" hidden="1">{#N/A,#N/A,FALSE,"DIR-REP";#N/A,#N/A,FALSE,"AUD-REPORT";#N/A,#N/A,FALSE,"P7L&amp;BS";#N/A,#N/A,FALSE,"NOTES";#N/A,#N/A,FALSE,"FA";#N/A,#N/A,FALSE,"NOTES (2)";#N/A,#N/A,FALSE,"Schedule  IV";#N/A,#N/A,FALSE,"Schedule V"}</definedName>
    <definedName name="glreporting" localSheetId="6">#REF!</definedName>
    <definedName name="glreporting" localSheetId="11">#REF!</definedName>
    <definedName name="glreporting">#REF!</definedName>
    <definedName name="gls_ADMIN" localSheetId="37" hidden="1">#REF!</definedName>
    <definedName name="gls_ADMIN" localSheetId="23" hidden="1">#REF!</definedName>
    <definedName name="gls_ADMIN" localSheetId="6" hidden="1">#REF!</definedName>
    <definedName name="gls_ADMIN" localSheetId="11" hidden="1">#REF!</definedName>
    <definedName name="gls_ADMIN" hidden="1">#REF!</definedName>
    <definedName name="gls_ALLOW_BOTH_PC" localSheetId="37" hidden="1">#REF!</definedName>
    <definedName name="gls_ALLOW_BOTH_PC" localSheetId="23" hidden="1">#REF!</definedName>
    <definedName name="gls_ALLOW_BOTH_PC" localSheetId="6" hidden="1">#REF!</definedName>
    <definedName name="gls_ALLOW_BOTH_PC" localSheetId="11" hidden="1">#REF!</definedName>
    <definedName name="gls_ALLOW_BOTH_PC" hidden="1">#REF!</definedName>
    <definedName name="gls_ALLOW_PARENT_OR_CONSOLIDATED" localSheetId="37" hidden="1">#REF!</definedName>
    <definedName name="gls_ALLOW_PARENT_OR_CONSOLIDATED" localSheetId="23" hidden="1">#REF!</definedName>
    <definedName name="gls_ALLOW_PARENT_OR_CONSOLIDATED" localSheetId="6" hidden="1">#REF!</definedName>
    <definedName name="gls_ALLOW_PARENT_OR_CONSOLIDATED" localSheetId="11" hidden="1">#REF!</definedName>
    <definedName name="gls_ALLOW_PARENT_OR_CONSOLIDATED" hidden="1">#REF!</definedName>
    <definedName name="gls_ALLOW_PUBLISH" localSheetId="37" hidden="1">#REF!</definedName>
    <definedName name="gls_ALLOW_PUBLISH" localSheetId="23" hidden="1">#REF!</definedName>
    <definedName name="gls_ALLOW_PUBLISH" localSheetId="6" hidden="1">#REF!</definedName>
    <definedName name="gls_ALLOW_PUBLISH" localSheetId="11" hidden="1">#REF!</definedName>
    <definedName name="gls_ALLOW_PUBLISH" hidden="1">#REF!</definedName>
    <definedName name="gls_CF_BEGINS" localSheetId="37" hidden="1">#REF!</definedName>
    <definedName name="gls_CF_BEGINS" localSheetId="23" hidden="1">#REF!</definedName>
    <definedName name="gls_CF_BEGINS" localSheetId="6" hidden="1">#REF!</definedName>
    <definedName name="gls_CF_BEGINS" localSheetId="11" hidden="1">#REF!</definedName>
    <definedName name="gls_CF_BEGINS" hidden="1">#REF!</definedName>
    <definedName name="gls_CFD_CHANGEACT" localSheetId="37" hidden="1">#REF!</definedName>
    <definedName name="gls_CFD_CHANGEACT" localSheetId="23" hidden="1">#REF!</definedName>
    <definedName name="gls_CFD_CHANGEACT" localSheetId="6" hidden="1">#REF!</definedName>
    <definedName name="gls_CFD_CHANGEACT" localSheetId="11" hidden="1">#REF!</definedName>
    <definedName name="gls_CFD_CHANGEACT" hidden="1">#REF!</definedName>
    <definedName name="gls_CFD_CHANGEEST" localSheetId="37" hidden="1">#REF!</definedName>
    <definedName name="gls_CFD_CHANGEEST" localSheetId="23" hidden="1">#REF!</definedName>
    <definedName name="gls_CFD_CHANGEEST" localSheetId="6" hidden="1">#REF!</definedName>
    <definedName name="gls_CFD_CHANGEEST" localSheetId="11" hidden="1">#REF!</definedName>
    <definedName name="gls_CFD_CHANGEEST" hidden="1">#REF!</definedName>
    <definedName name="gls_CFD_FIRSTAVAIL" localSheetId="37" hidden="1">#REF!</definedName>
    <definedName name="gls_CFD_FIRSTAVAIL" localSheetId="23" hidden="1">#REF!</definedName>
    <definedName name="gls_CFD_FIRSTAVAIL" localSheetId="6" hidden="1">#REF!</definedName>
    <definedName name="gls_CFD_FIRSTAVAIL" localSheetId="11" hidden="1">#REF!</definedName>
    <definedName name="gls_CFD_FIRSTAVAIL" hidden="1">#REF!</definedName>
    <definedName name="gls_CFD_LISTAVAIL" localSheetId="37" hidden="1">#REF!</definedName>
    <definedName name="gls_CFD_LISTAVAIL" localSheetId="23" hidden="1">#REF!</definedName>
    <definedName name="gls_CFD_LISTAVAIL" localSheetId="6" hidden="1">#REF!</definedName>
    <definedName name="gls_CFD_LISTAVAIL" localSheetId="11" hidden="1">#REF!</definedName>
    <definedName name="gls_CFD_LISTAVAIL" hidden="1">#REF!</definedName>
    <definedName name="gls_CFD_SELECTED" localSheetId="37" hidden="1">#REF!</definedName>
    <definedName name="gls_CFD_SELECTED" localSheetId="23" hidden="1">#REF!</definedName>
    <definedName name="gls_CFD_SELECTED" localSheetId="6" hidden="1">#REF!</definedName>
    <definedName name="gls_CFD_SELECTED" localSheetId="11" hidden="1">#REF!</definedName>
    <definedName name="gls_CFD_SELECTED" hidden="1">#REF!</definedName>
    <definedName name="gls_CHANGED_NAMES" localSheetId="37" hidden="1">#REF!</definedName>
    <definedName name="gls_CHANGED_NAMES" localSheetId="23" hidden="1">#REF!</definedName>
    <definedName name="gls_CHANGED_NAMES" localSheetId="6" hidden="1">#REF!</definedName>
    <definedName name="gls_CHANGED_NAMES" localSheetId="11" hidden="1">#REF!</definedName>
    <definedName name="gls_CHANGED_NAMES" hidden="1">#REF!</definedName>
    <definedName name="gls_CHG_KEY_USER" localSheetId="37" hidden="1">#REF!</definedName>
    <definedName name="gls_CHG_KEY_USER" localSheetId="23" hidden="1">#REF!</definedName>
    <definedName name="gls_CHG_KEY_USER" localSheetId="6" hidden="1">#REF!</definedName>
    <definedName name="gls_CHG_KEY_USER" localSheetId="11" hidden="1">#REF!</definedName>
    <definedName name="gls_CHG_KEY_USER" hidden="1">#REF!</definedName>
    <definedName name="gls_CHG_SEL_ONLY" localSheetId="37" hidden="1">#REF!</definedName>
    <definedName name="gls_CHG_SEL_ONLY" localSheetId="23" hidden="1">#REF!</definedName>
    <definedName name="gls_CHG_SEL_ONLY" localSheetId="6" hidden="1">#REF!</definedName>
    <definedName name="gls_CHG_SEL_ONLY" localSheetId="11" hidden="1">#REF!</definedName>
    <definedName name="gls_CHG_SEL_ONLY" hidden="1">#REF!</definedName>
    <definedName name="gls_COMPANY_WORKBOOK_ID" localSheetId="37" hidden="1">#REF!</definedName>
    <definedName name="gls_COMPANY_WORKBOOK_ID" localSheetId="23" hidden="1">#REF!</definedName>
    <definedName name="gls_COMPANY_WORKBOOK_ID" localSheetId="6" hidden="1">#REF!</definedName>
    <definedName name="gls_COMPANY_WORKBOOK_ID" localSheetId="11" hidden="1">#REF!</definedName>
    <definedName name="gls_COMPANY_WORKBOOK_ID" hidden="1">#REF!</definedName>
    <definedName name="gls_DELETED_PERIODS" localSheetId="37" hidden="1">#REF!</definedName>
    <definedName name="gls_DELETED_PERIODS" localSheetId="23" hidden="1">#REF!</definedName>
    <definedName name="gls_DELETED_PERIODS" localSheetId="6" hidden="1">#REF!</definedName>
    <definedName name="gls_DELETED_PERIODS" localSheetId="11" hidden="1">#REF!</definedName>
    <definedName name="gls_DELETED_PERIODS" hidden="1">#REF!</definedName>
    <definedName name="gls_EXC_NOT_EXT" localSheetId="37" hidden="1">#REF!</definedName>
    <definedName name="gls_EXC_NOT_EXT" localSheetId="23" hidden="1">#REF!</definedName>
    <definedName name="gls_EXC_NOT_EXT" localSheetId="6" hidden="1">#REF!</definedName>
    <definedName name="gls_EXC_NOT_EXT" localSheetId="11" hidden="1">#REF!</definedName>
    <definedName name="gls_EXC_NOT_EXT" hidden="1">#REF!</definedName>
    <definedName name="gls_EXISTING_PERIODS" localSheetId="37" hidden="1">#REF!</definedName>
    <definedName name="gls_EXISTING_PERIODS" localSheetId="23" hidden="1">#REF!</definedName>
    <definedName name="gls_EXISTING_PERIODS" localSheetId="6" hidden="1">#REF!</definedName>
    <definedName name="gls_EXISTING_PERIODS" localSheetId="11" hidden="1">#REF!</definedName>
    <definedName name="gls_EXISTING_PERIODS" hidden="1">#REF!</definedName>
    <definedName name="gls_EXT_BELOW_PBT" localSheetId="37" hidden="1">#REF!</definedName>
    <definedName name="gls_EXT_BELOW_PBT" localSheetId="23" hidden="1">#REF!</definedName>
    <definedName name="gls_EXT_BELOW_PBT" localSheetId="6" hidden="1">#REF!</definedName>
    <definedName name="gls_EXT_BELOW_PBT" localSheetId="11" hidden="1">#REF!</definedName>
    <definedName name="gls_EXT_BELOW_PBT" hidden="1">#REF!</definedName>
    <definedName name="gls_EXT_LINK_GLOSS" localSheetId="37" hidden="1">#REF!</definedName>
    <definedName name="gls_EXT_LINK_GLOSS" localSheetId="23" hidden="1">#REF!</definedName>
    <definedName name="gls_EXT_LINK_GLOSS" localSheetId="6" hidden="1">#REF!</definedName>
    <definedName name="gls_EXT_LINK_GLOSS" localSheetId="11" hidden="1">#REF!</definedName>
    <definedName name="gls_EXT_LINK_GLOSS" hidden="1">#REF!</definedName>
    <definedName name="gls_GLOSS_MONTHS" localSheetId="37" hidden="1">#REF!</definedName>
    <definedName name="gls_GLOSS_MONTHS" localSheetId="23" hidden="1">#REF!</definedName>
    <definedName name="gls_GLOSS_MONTHS" localSheetId="6" hidden="1">#REF!</definedName>
    <definedName name="gls_GLOSS_MONTHS" localSheetId="11" hidden="1">#REF!</definedName>
    <definedName name="gls_GLOSS_MONTHS" hidden="1">#REF!</definedName>
    <definedName name="gls_GW_IN" localSheetId="37" hidden="1">#REF!</definedName>
    <definedName name="gls_GW_IN" localSheetId="23" hidden="1">#REF!</definedName>
    <definedName name="gls_GW_IN" localSheetId="6" hidden="1">#REF!</definedName>
    <definedName name="gls_GW_IN" localSheetId="11" hidden="1">#REF!</definedName>
    <definedName name="gls_GW_IN" hidden="1">#REF!</definedName>
    <definedName name="gls_IIAA_IN" localSheetId="37" hidden="1">#REF!</definedName>
    <definedName name="gls_IIAA_IN" localSheetId="23" hidden="1">#REF!</definedName>
    <definedName name="gls_IIAA_IN" localSheetId="6" hidden="1">#REF!</definedName>
    <definedName name="gls_IIAA_IN" localSheetId="11" hidden="1">#REF!</definedName>
    <definedName name="gls_IIAA_IN" hidden="1">#REF!</definedName>
    <definedName name="gls_InterimValue" localSheetId="37" hidden="1">#REF!</definedName>
    <definedName name="gls_InterimValue" localSheetId="23" hidden="1">#REF!</definedName>
    <definedName name="gls_InterimValue" localSheetId="6" hidden="1">#REF!</definedName>
    <definedName name="gls_InterimValue" localSheetId="11" hidden="1">#REF!</definedName>
    <definedName name="gls_InterimValue" hidden="1">#REF!</definedName>
    <definedName name="gls_LANGUAGE" localSheetId="37" hidden="1">#REF!</definedName>
    <definedName name="gls_LANGUAGE" localSheetId="23" hidden="1">#REF!</definedName>
    <definedName name="gls_LANGUAGE" localSheetId="6" hidden="1">#REF!</definedName>
    <definedName name="gls_LANGUAGE" localSheetId="11" hidden="1">#REF!</definedName>
    <definedName name="gls_LANGUAGE" hidden="1">#REF!</definedName>
    <definedName name="gls_NEXT_PK" localSheetId="37" hidden="1">#REF!</definedName>
    <definedName name="gls_NEXT_PK" localSheetId="23" hidden="1">#REF!</definedName>
    <definedName name="gls_NEXT_PK" localSheetId="6" hidden="1">#REF!</definedName>
    <definedName name="gls_NEXT_PK" localSheetId="11" hidden="1">#REF!</definedName>
    <definedName name="gls_NEXT_PK" hidden="1">#REF!</definedName>
    <definedName name="gls_PROFILE_NAME" localSheetId="37" hidden="1">#REF!</definedName>
    <definedName name="gls_PROFILE_NAME" localSheetId="23" hidden="1">#REF!</definedName>
    <definedName name="gls_PROFILE_NAME" localSheetId="6" hidden="1">#REF!</definedName>
    <definedName name="gls_PROFILE_NAME" localSheetId="11" hidden="1">#REF!</definedName>
    <definedName name="gls_PROFILE_NAME" hidden="1">#REF!</definedName>
    <definedName name="gls_SaveBeforePublish" localSheetId="37" hidden="1">#REF!</definedName>
    <definedName name="gls_SaveBeforePublish" localSheetId="23" hidden="1">#REF!</definedName>
    <definedName name="gls_SaveBeforePublish" localSheetId="6" hidden="1">#REF!</definedName>
    <definedName name="gls_SaveBeforePublish" localSheetId="11" hidden="1">#REF!</definedName>
    <definedName name="gls_SaveBeforePublish" hidden="1">#REF!</definedName>
    <definedName name="gls_SaveWkbForNewPeriodCodes" localSheetId="37" hidden="1">#REF!</definedName>
    <definedName name="gls_SaveWkbForNewPeriodCodes" localSheetId="23" hidden="1">#REF!</definedName>
    <definedName name="gls_SaveWkbForNewPeriodCodes" localSheetId="6" hidden="1">#REF!</definedName>
    <definedName name="gls_SaveWkbForNewPeriodCodes" localSheetId="11" hidden="1">#REF!</definedName>
    <definedName name="gls_SaveWkbForNewPeriodCodes" hidden="1">#REF!</definedName>
    <definedName name="gls_SHOW_CONTROL_VALUE" localSheetId="37" hidden="1">#REF!</definedName>
    <definedName name="gls_SHOW_CONTROL_VALUE" localSheetId="23" hidden="1">#REF!</definedName>
    <definedName name="gls_SHOW_CONTROL_VALUE" localSheetId="6" hidden="1">#REF!</definedName>
    <definedName name="gls_SHOW_CONTROL_VALUE" localSheetId="11" hidden="1">#REF!</definedName>
    <definedName name="gls_SHOW_CONTROL_VALUE" hidden="1">#REF!</definedName>
    <definedName name="gls_SHOW_KEY_VAL_COLUMN" localSheetId="37" hidden="1">#REF!</definedName>
    <definedName name="gls_SHOW_KEY_VAL_COLUMN" localSheetId="23" hidden="1">#REF!</definedName>
    <definedName name="gls_SHOW_KEY_VAL_COLUMN" localSheetId="6" hidden="1">#REF!</definedName>
    <definedName name="gls_SHOW_KEY_VAL_COLUMN" localSheetId="11" hidden="1">#REF!</definedName>
    <definedName name="gls_SHOW_KEY_VAL_COLUMN" hidden="1">#REF!</definedName>
    <definedName name="gls_SHOW_KEY_VALUES" localSheetId="37" hidden="1">#REF!</definedName>
    <definedName name="gls_SHOW_KEY_VALUES" localSheetId="23" hidden="1">#REF!</definedName>
    <definedName name="gls_SHOW_KEY_VALUES" localSheetId="6" hidden="1">#REF!</definedName>
    <definedName name="gls_SHOW_KEY_VALUES" localSheetId="11" hidden="1">#REF!</definedName>
    <definedName name="gls_SHOW_KEY_VALUES" hidden="1">#REF!</definedName>
    <definedName name="gls_SHOW_LINKED_ITEMS" localSheetId="37" hidden="1">#REF!</definedName>
    <definedName name="gls_SHOW_LINKED_ITEMS" localSheetId="23" hidden="1">#REF!</definedName>
    <definedName name="gls_SHOW_LINKED_ITEMS" localSheetId="6" hidden="1">#REF!</definedName>
    <definedName name="gls_SHOW_LINKED_ITEMS" localSheetId="11" hidden="1">#REF!</definedName>
    <definedName name="gls_SHOW_LINKED_ITEMS" hidden="1">#REF!</definedName>
    <definedName name="gls_SHOW_LOCAL_NAMES" localSheetId="37" hidden="1">#REF!</definedName>
    <definedName name="gls_SHOW_LOCAL_NAMES" localSheetId="23" hidden="1">#REF!</definedName>
    <definedName name="gls_SHOW_LOCAL_NAMES" localSheetId="6" hidden="1">#REF!</definedName>
    <definedName name="gls_SHOW_LOCAL_NAMES" localSheetId="11" hidden="1">#REF!</definedName>
    <definedName name="gls_SHOW_LOCAL_NAMES" hidden="1">#REF!</definedName>
    <definedName name="gls_SHOW_MULTIPLIERS" localSheetId="37" hidden="1">#REF!</definedName>
    <definedName name="gls_SHOW_MULTIPLIERS" localSheetId="23" hidden="1">#REF!</definedName>
    <definedName name="gls_SHOW_MULTIPLIERS" localSheetId="6" hidden="1">#REF!</definedName>
    <definedName name="gls_SHOW_MULTIPLIERS" localSheetId="11" hidden="1">#REF!</definedName>
    <definedName name="gls_SHOW_MULTIPLIERS" hidden="1">#REF!</definedName>
    <definedName name="gls_SHOW_PK_COLUMN" localSheetId="37" hidden="1">#REF!</definedName>
    <definedName name="gls_SHOW_PK_COLUMN" localSheetId="23" hidden="1">#REF!</definedName>
    <definedName name="gls_SHOW_PK_COLUMN" localSheetId="6" hidden="1">#REF!</definedName>
    <definedName name="gls_SHOW_PK_COLUMN" localSheetId="11" hidden="1">#REF!</definedName>
    <definedName name="gls_SHOW_PK_COLUMN" hidden="1">#REF!</definedName>
    <definedName name="gls_SHOW_STATUS_INFORMATION" localSheetId="37" hidden="1">#REF!</definedName>
    <definedName name="gls_SHOW_STATUS_INFORMATION" localSheetId="23" hidden="1">#REF!</definedName>
    <definedName name="gls_SHOW_STATUS_INFORMATION" localSheetId="6" hidden="1">#REF!</definedName>
    <definedName name="gls_SHOW_STATUS_INFORMATION" localSheetId="11" hidden="1">#REF!</definedName>
    <definedName name="gls_SHOW_STATUS_INFORMATION" hidden="1">#REF!</definedName>
    <definedName name="gls_SHOW_UNITS" localSheetId="37" hidden="1">#REF!</definedName>
    <definedName name="gls_SHOW_UNITS" localSheetId="23" hidden="1">#REF!</definedName>
    <definedName name="gls_SHOW_UNITS" localSheetId="6" hidden="1">#REF!</definedName>
    <definedName name="gls_SHOW_UNITS" localSheetId="11" hidden="1">#REF!</definedName>
    <definedName name="gls_SHOW_UNITS" hidden="1">#REF!</definedName>
    <definedName name="gls_SPECIAL_DIALOG" localSheetId="37" hidden="1">#REF!</definedName>
    <definedName name="gls_SPECIAL_DIALOG" localSheetId="23" hidden="1">#REF!</definedName>
    <definedName name="gls_SPECIAL_DIALOG" localSheetId="6" hidden="1">#REF!</definedName>
    <definedName name="gls_SPECIAL_DIALOG" localSheetId="11" hidden="1">#REF!</definedName>
    <definedName name="gls_SPECIAL_DIALOG" hidden="1">#REF!</definedName>
    <definedName name="gls_StockTicker" localSheetId="37" hidden="1">#REF!</definedName>
    <definedName name="gls_StockTicker" localSheetId="23" hidden="1">#REF!</definedName>
    <definedName name="gls_StockTicker" localSheetId="6" hidden="1">#REF!</definedName>
    <definedName name="gls_StockTicker" localSheetId="11" hidden="1">#REF!</definedName>
    <definedName name="gls_StockTicker" hidden="1">#REF!</definedName>
    <definedName name="gls_THISWORKBOOK_NAME" localSheetId="37" hidden="1">#REF!</definedName>
    <definedName name="gls_THISWORKBOOK_NAME" localSheetId="23" hidden="1">#REF!</definedName>
    <definedName name="gls_THISWORKBOOK_NAME" localSheetId="6" hidden="1">#REF!</definedName>
    <definedName name="gls_THISWORKBOOK_NAME" localSheetId="11" hidden="1">#REF!</definedName>
    <definedName name="gls_THISWORKBOOK_NAME" hidden="1">#REF!</definedName>
    <definedName name="gls_UNUSUAL_POS" localSheetId="37" hidden="1">#REF!</definedName>
    <definedName name="gls_UNUSUAL_POS" localSheetId="23" hidden="1">#REF!</definedName>
    <definedName name="gls_UNUSUAL_POS" localSheetId="6" hidden="1">#REF!</definedName>
    <definedName name="gls_UNUSUAL_POS" localSheetId="11" hidden="1">#REF!</definedName>
    <definedName name="gls_UNUSUAL_POS" hidden="1">#REF!</definedName>
    <definedName name="gls_USER_CELL_FORMAT" localSheetId="37" hidden="1">#REF!</definedName>
    <definedName name="gls_USER_CELL_FORMAT" localSheetId="23" hidden="1">#REF!</definedName>
    <definedName name="gls_USER_CELL_FORMAT" localSheetId="6" hidden="1">#REF!</definedName>
    <definedName name="gls_USER_CELL_FORMAT" localSheetId="11" hidden="1">#REF!</definedName>
    <definedName name="gls_USER_CELL_FORMAT" hidden="1">#REF!</definedName>
    <definedName name="gls_USING_CONSOLIDATED" localSheetId="37" hidden="1">#REF!</definedName>
    <definedName name="gls_USING_CONSOLIDATED" localSheetId="23" hidden="1">#REF!</definedName>
    <definedName name="gls_USING_CONSOLIDATED" localSheetId="6" hidden="1">#REF!</definedName>
    <definedName name="gls_USING_CONSOLIDATED" localSheetId="11" hidden="1">#REF!</definedName>
    <definedName name="gls_USING_CONSOLIDATED" hidden="1">#REF!</definedName>
    <definedName name="gls_YetToRunStartupWizard" localSheetId="37" hidden="1">#REF!</definedName>
    <definedName name="gls_YetToRunStartupWizard" localSheetId="23" hidden="1">#REF!</definedName>
    <definedName name="gls_YetToRunStartupWizard" localSheetId="6" hidden="1">#REF!</definedName>
    <definedName name="gls_YetToRunStartupWizard" localSheetId="11" hidden="1">#REF!</definedName>
    <definedName name="gls_YetToRunStartupWizard" hidden="1">#REF!</definedName>
    <definedName name="GM1C" localSheetId="37">#REF!</definedName>
    <definedName name="GM1C" localSheetId="23">#REF!</definedName>
    <definedName name="GM1C" localSheetId="6">#REF!</definedName>
    <definedName name="GM1C" localSheetId="11">#REF!</definedName>
    <definedName name="GM1C">#REF!</definedName>
    <definedName name="GMCAO" localSheetId="37">#REF!</definedName>
    <definedName name="GMCAO" localSheetId="23">#REF!</definedName>
    <definedName name="GMCAO" localSheetId="6">#REF!</definedName>
    <definedName name="GMCAO" localSheetId="11">#REF!</definedName>
    <definedName name="GMCAO">#REF!</definedName>
    <definedName name="gme" hidden="1">{#N/A,#N/A,FALSE,"Introduction";#N/A,#N/A,FALSE,"ALL BL";#N/A,#N/A,FALSE,"BL1";#N/A,#N/A,FALSE,"01ACRI";#N/A,#N/A,FALSE,"01Amino";#N/A,#N/A,FALSE,"01CEDA";#N/A,#N/A,FALSE,"01COAK";#N/A,#N/A,FALSE,"01EPOX";#N/A,#N/A,FALSE,"01MECO";#N/A,#N/A,FALSE,"01OTRE";#N/A,#N/A,FALSE,"01PHCO";#N/A,#N/A,FALSE,"01PUDI";#N/A,#N/A,FALSE,"01UPCO";#N/A,#N/A,FALSE,"01UVRE";#N/A,#N/A,FALSE,"01WBAK";#N/A,#N/A,FALSE,"BL2";#N/A,#N/A,FALSE,"BL3";#N/A,#N/A,FALSE,"03MESP";#N/A,#N/A,FALSE,"03METE";#N/A,#N/A,FALSE,"03PHTE";#N/A,#N/A,FALSE,"03UPTE";#N/A,#N/A,FALSE,"03SOI";#N/A,#N/A,FALSE,"BL4";#N/A,#N/A,FALSE,"04ADDI";#N/A,#N/A,FALSE,"04SOI"}</definedName>
    <definedName name="GMLM" localSheetId="37">#REF!</definedName>
    <definedName name="GMLM" localSheetId="23">#REF!</definedName>
    <definedName name="GMLM" localSheetId="6">#REF!</definedName>
    <definedName name="GMLM" localSheetId="11">#REF!</definedName>
    <definedName name="GMLM">#REF!</definedName>
    <definedName name="GMMBA">#N/A</definedName>
    <definedName name="GMO">#N/A</definedName>
    <definedName name="GMP" localSheetId="37">#REF!</definedName>
    <definedName name="GMP" localSheetId="23">#REF!</definedName>
    <definedName name="GMP" localSheetId="6">#REF!</definedName>
    <definedName name="GMP" localSheetId="11">#REF!</definedName>
    <definedName name="GMP">#REF!</definedName>
    <definedName name="GMQT" localSheetId="37">#REF!</definedName>
    <definedName name="GMQT" localSheetId="23">#REF!</definedName>
    <definedName name="GMQT" localSheetId="6">#REF!</definedName>
    <definedName name="GMQT" localSheetId="11">#REF!</definedName>
    <definedName name="GMQT">#REF!</definedName>
    <definedName name="gn" localSheetId="37">#REF!</definedName>
    <definedName name="gn" localSheetId="23">#REF!</definedName>
    <definedName name="gn" localSheetId="6">#REF!</definedName>
    <definedName name="gn" localSheetId="11">#REF!</definedName>
    <definedName name="gn">#REF!</definedName>
    <definedName name="go" hidden="1">#N/A</definedName>
    <definedName name="GOAL" hidden="1">{"'汇总'!$A$1:$H$38"}</definedName>
    <definedName name="GoAssetChart" localSheetId="6">#REF!</definedName>
    <definedName name="GoAssetChart" localSheetId="11">#REF!</definedName>
    <definedName name="GoAssetChart">#REF!</definedName>
    <definedName name="GoBack" localSheetId="6">#REF!</definedName>
    <definedName name="GoBack" localSheetId="11">#REF!</definedName>
    <definedName name="GoBack">#REF!</definedName>
    <definedName name="GoBalanceSheet" localSheetId="6">#REF!</definedName>
    <definedName name="GoBalanceSheet" localSheetId="11">#REF!</definedName>
    <definedName name="GoBalanceSheet">#REF!</definedName>
    <definedName name="GoCashFlow" localSheetId="6">#REF!</definedName>
    <definedName name="GoCashFlow" localSheetId="11">#REF!</definedName>
    <definedName name="GoCashFlow">#REF!</definedName>
    <definedName name="GoData" localSheetId="6">#REF!</definedName>
    <definedName name="GoData" localSheetId="11">#REF!</definedName>
    <definedName name="GoData">#REF!</definedName>
    <definedName name="goengt" hidden="1">{#N/A,#N/A,FALSE,"TB";#N/A,#N/A,FALSE,"DR";#N/A,#N/A,FALSE,"AR";#N/A,#N/A,FALSE,"PL";#N/A,#N/A,FALSE,"BS";#N/A,#N/A,FALSE,"NOTES";#N/A,#N/A,FALSE,"NOTES (2)";#N/A,#N/A,FALSE,"NOTES (3)";#N/A,#N/A,FALSE,"DPL";#N/A,#N/A,FALSE,"TAXC.INDEX";#N/A,#N/A,FALSE,"Schedule I";#N/A,#N/A,FALSE,"Adjustments"}</definedName>
    <definedName name="GoIncomeChart" localSheetId="6">#REF!</definedName>
    <definedName name="GoIncomeChart" localSheetId="11">#REF!</definedName>
    <definedName name="GoIncomeChart">#REF!</definedName>
    <definedName name="Golf_OCF_200" localSheetId="6">#REF!</definedName>
    <definedName name="Golf_OCF_200" localSheetId="11">#REF!</definedName>
    <definedName name="Golf_OCF_200">#REF!</definedName>
    <definedName name="Golf_OCF_2001" localSheetId="6">#REF!</definedName>
    <definedName name="Golf_OCF_2001" localSheetId="11">#REF!</definedName>
    <definedName name="Golf_OCF_2001">#REF!</definedName>
    <definedName name="Golf_OCF_2002" localSheetId="6">#REF!</definedName>
    <definedName name="Golf_OCF_2002" localSheetId="11">#REF!</definedName>
    <definedName name="Golf_OCF_2002">#REF!</definedName>
    <definedName name="Golf_OCF_2003" localSheetId="6">#REF!</definedName>
    <definedName name="Golf_OCF_2003" localSheetId="11">#REF!</definedName>
    <definedName name="Golf_OCF_2003">#REF!</definedName>
    <definedName name="Golf_OCF_2004" localSheetId="6">#REF!</definedName>
    <definedName name="Golf_OCF_2004" localSheetId="11">#REF!</definedName>
    <definedName name="Golf_OCF_2004">#REF!</definedName>
    <definedName name="Golf_OCF_2005" localSheetId="6">#REF!</definedName>
    <definedName name="Golf_OCF_2005" localSheetId="11">#REF!</definedName>
    <definedName name="Golf_OCF_2005">#REF!</definedName>
    <definedName name="Golf_OCF_2006" localSheetId="6">#REF!</definedName>
    <definedName name="Golf_OCF_2006" localSheetId="11">#REF!</definedName>
    <definedName name="Golf_OCF_2006">#REF!</definedName>
    <definedName name="Golf_OCF_2007" localSheetId="6">#REF!</definedName>
    <definedName name="Golf_OCF_2007" localSheetId="11">#REF!</definedName>
    <definedName name="Golf_OCF_2007">#REF!</definedName>
    <definedName name="Golf_OCF_2008" localSheetId="6">#REF!</definedName>
    <definedName name="Golf_OCF_2008" localSheetId="11">#REF!</definedName>
    <definedName name="Golf_OCF_2008">#REF!</definedName>
    <definedName name="Golf_OCF_2009" localSheetId="6">#REF!</definedName>
    <definedName name="Golf_OCF_2009" localSheetId="11">#REF!</definedName>
    <definedName name="Golf_OCF_2009">#REF!</definedName>
    <definedName name="Golf_Rev_2000" localSheetId="6">#REF!</definedName>
    <definedName name="Golf_Rev_2000" localSheetId="11">#REF!</definedName>
    <definedName name="Golf_Rev_2000">#REF!</definedName>
    <definedName name="Golf_Rev_2001" localSheetId="6">#REF!</definedName>
    <definedName name="Golf_Rev_2001" localSheetId="11">#REF!</definedName>
    <definedName name="Golf_Rev_2001">#REF!</definedName>
    <definedName name="Golf_Rev_2002" localSheetId="6">#REF!</definedName>
    <definedName name="Golf_Rev_2002" localSheetId="11">#REF!</definedName>
    <definedName name="Golf_Rev_2002">#REF!</definedName>
    <definedName name="Golf_Rev_2003" localSheetId="6">#REF!</definedName>
    <definedName name="Golf_Rev_2003" localSheetId="11">#REF!</definedName>
    <definedName name="Golf_Rev_2003">#REF!</definedName>
    <definedName name="Golf_Rev_2004" localSheetId="6">#REF!</definedName>
    <definedName name="Golf_Rev_2004" localSheetId="11">#REF!</definedName>
    <definedName name="Golf_Rev_2004">#REF!</definedName>
    <definedName name="Golf_Rev_2005" localSheetId="6">#REF!</definedName>
    <definedName name="Golf_Rev_2005" localSheetId="11">#REF!</definedName>
    <definedName name="Golf_Rev_2005">#REF!</definedName>
    <definedName name="Golf_Rev_2006" localSheetId="6">#REF!</definedName>
    <definedName name="Golf_Rev_2006" localSheetId="11">#REF!</definedName>
    <definedName name="Golf_Rev_2006">#REF!</definedName>
    <definedName name="Golf_Rev_2007" localSheetId="6">#REF!</definedName>
    <definedName name="Golf_Rev_2007" localSheetId="11">#REF!</definedName>
    <definedName name="Golf_Rev_2007">#REF!</definedName>
    <definedName name="Golf_Rev_2008" localSheetId="6">#REF!</definedName>
    <definedName name="Golf_Rev_2008" localSheetId="11">#REF!</definedName>
    <definedName name="Golf_Rev_2008">#REF!</definedName>
    <definedName name="Golf_Rev_2009" localSheetId="6">#REF!</definedName>
    <definedName name="Golf_Rev_2009" localSheetId="11">#REF!</definedName>
    <definedName name="Golf_Rev_2009">#REF!</definedName>
    <definedName name="GONGZUOBIAO" hidden="1">{#N/A,#N/A,FALSE,"단축1";#N/A,#N/A,FALSE,"단축2";#N/A,#N/A,FALSE,"단축3";#N/A,#N/A,FALSE,"장축";#N/A,#N/A,FALSE,"4WD"}</definedName>
    <definedName name="Good" localSheetId="6">#REF!</definedName>
    <definedName name="Good" localSheetId="11">#REF!</definedName>
    <definedName name="Good">#REF!</definedName>
    <definedName name="Goodwill" localSheetId="6">#REF!</definedName>
    <definedName name="Goodwill" localSheetId="11">#REF!</definedName>
    <definedName name="Goodwill">#REF!</definedName>
    <definedName name="Goodwill_Amortization">20</definedName>
    <definedName name="GoodwillAmortPeriod" localSheetId="6">#REF!</definedName>
    <definedName name="GoodwillAmortPeriod" localSheetId="11">#REF!</definedName>
    <definedName name="GoodwillAmortPeriod">#REF!</definedName>
    <definedName name="GOSD_QLD" localSheetId="37">#REF!</definedName>
    <definedName name="GOSD_QLD" localSheetId="23">#REF!</definedName>
    <definedName name="GOSD_QLD" localSheetId="6">#REF!</definedName>
    <definedName name="GOSD_QLD" localSheetId="11">#REF!</definedName>
    <definedName name="GOSD_QLD">#REF!</definedName>
    <definedName name="govtbonds" localSheetId="6">#REF!</definedName>
    <definedName name="govtbonds" localSheetId="11">#REF!</definedName>
    <definedName name="govtbonds">#REF!</definedName>
    <definedName name="GP" hidden="1">{"Folie 3",#N/A,FALSE,"Jahresumsätze";"Folie 4",#N/A,FALSE,"Jahresumsätze";"Folie 5",#N/A,FALSE,"Jahresumsätze";"Folie 6",#N/A,FALSE,"Jahresumsätze";"Folie 7",#N/A,FALSE,"Jahresumsätze";"Folie 8",#N/A,FALSE,"Jahresumsätze"}</definedName>
    <definedName name="GP_Turnover" localSheetId="6">#REF!</definedName>
    <definedName name="GP_Turnover" localSheetId="11">#REF!</definedName>
    <definedName name="GP_Turnover">#REF!</definedName>
    <definedName name="GP_Turnover2" localSheetId="6">#REF!</definedName>
    <definedName name="GP_Turnover2" localSheetId="11">#REF!</definedName>
    <definedName name="GP_Turnover2">#REF!</definedName>
    <definedName name="GPRC" hidden="1">{"M1Print",#N/A,TRUE,"M1";"M2Print",#N/A,TRUE,"M2";"M1sPrint",#N/A,TRUE,"M1s";"M2aPrint",#N/A,TRUE,"M2a";"M4Print",#N/A,TRUE,"M4";"M5Print",#N/A,TRUE,"M5";"M6Print",#N/A,TRUE,"M6";"M6_1Print",#N/A,TRUE,"M6_1";"M6_2Print",#N/A,TRUE,"M6_2";"M7_1Print",#N/A,TRUE,"M7_1";"M7_2Print",#N/A,TRUE,"M7_2"}</definedName>
    <definedName name="gPrintActivitiesPage">#N/A</definedName>
    <definedName name="gPrintAll">#N/A</definedName>
    <definedName name="gPrintBaseDataPage">#N/A</definedName>
    <definedName name="gPrintBBExecPage">#N/A</definedName>
    <definedName name="gPrintMultiplesPage">#N/A</definedName>
    <definedName name="gPrintTitlePage">#N/A</definedName>
    <definedName name="gProtectAll">#N/A</definedName>
    <definedName name="GPY">#N/A</definedName>
    <definedName name="GR" localSheetId="37" hidden="1">#REF!</definedName>
    <definedName name="GR" localSheetId="23" hidden="1">#REF!</definedName>
    <definedName name="GR" localSheetId="6" hidden="1">#REF!</definedName>
    <definedName name="GR" localSheetId="11" hidden="1">#REF!</definedName>
    <definedName name="GR" hidden="1">#REF!</definedName>
    <definedName name="graace" localSheetId="6">#REF!</definedName>
    <definedName name="graace" localSheetId="11">#REF!</definedName>
    <definedName name="graace">#REF!</definedName>
    <definedName name="Grade" localSheetId="6">#REF!</definedName>
    <definedName name="Grade" localSheetId="11">#REF!</definedName>
    <definedName name="Grade">#REF!</definedName>
    <definedName name="graham" hidden="1">{"ICD Details",#N/A,FALSE,"Current Yr";"ICD Details",#N/A,FALSE,"Budget";"ICD Details",#N/A,FALSE,"Prior Year"}</definedName>
    <definedName name="GRANDTOT" localSheetId="6">#REF!</definedName>
    <definedName name="GRANDTOT" localSheetId="11">#REF!</definedName>
    <definedName name="GRANDTOT">#REF!</definedName>
    <definedName name="GrandTotal" localSheetId="6">#REF!</definedName>
    <definedName name="GrandTotal" localSheetId="11">#REF!</definedName>
    <definedName name="GrandTotal">#REF!</definedName>
    <definedName name="Grant_Date" localSheetId="6">#REF!</definedName>
    <definedName name="Grant_Date" localSheetId="11">#REF!</definedName>
    <definedName name="Grant_Date">#REF!</definedName>
    <definedName name="Graph" localSheetId="37" hidden="1">#REF!</definedName>
    <definedName name="Graph" localSheetId="23" hidden="1">#REF!</definedName>
    <definedName name="Graph" localSheetId="6" hidden="1">#REF!</definedName>
    <definedName name="Graph" localSheetId="11" hidden="1">#REF!</definedName>
    <definedName name="Graph" hidden="1">#REF!</definedName>
    <definedName name="GraphbuildingMod.ChangeTicker">#N/A</definedName>
    <definedName name="GraphbuildingMod.editgraph">#N/A</definedName>
    <definedName name="GraphbuildingMod.ExportData">#N/A</definedName>
    <definedName name="GraphbuildingMod.LayoutSet">#N/A</definedName>
    <definedName name="GraphbuildingMod.PasteGraph">#N/A</definedName>
    <definedName name="GraphbuildingMod.PrintPreview">#N/A</definedName>
    <definedName name="GraphbuildingMod.ShowData">#N/A</definedName>
    <definedName name="GraphbuildingMod.ShowGraph">#N/A</definedName>
    <definedName name="GraphCompBuild">#N/A</definedName>
    <definedName name="Graphexitmsg">#N/A</definedName>
    <definedName name="GraphIntroMod.exitmsg">#N/A</definedName>
    <definedName name="GraphIntroMod.Graphexitmsg">#N/A</definedName>
    <definedName name="GraphNew" hidden="1">{#N/A,#N/A,FALSE,"P&amp;L Acc";#N/A,#N/A,FALSE,"I-B Rep";#N/A,#N/A,FALSE,"BS";#N/A,#N/A,FALSE,"C'flw St";#N/A,#N/A,FALSE,"FA Rep";#N/A,#N/A,FALSE,"H-C Cons";#N/A,#N/A,FALSE,"P&amp;L Var"}</definedName>
    <definedName name="graphs" hidden="1">{#N/A,#N/A,FALSE,"P&amp;L Acc";#N/A,#N/A,FALSE,"I-B Rep";#N/A,#N/A,FALSE,"BS";#N/A,#N/A,FALSE,"C'flw St";#N/A,#N/A,FALSE,"FA Rep";#N/A,#N/A,FALSE,"H-C Cons";#N/A,#N/A,FALSE,"P&amp;L Var"}</definedName>
    <definedName name="graphs1" hidden="1">{#N/A,#N/A,FALSE,"P&amp;L Acc";#N/A,#N/A,FALSE,"I-B Rep";#N/A,#N/A,FALSE,"BS";#N/A,#N/A,FALSE,"C'flw St";#N/A,#N/A,FALSE,"FA Rep";#N/A,#N/A,FALSE,"H-C Cons";#N/A,#N/A,FALSE,"P&amp;L Var"}</definedName>
    <definedName name="graphs2" hidden="1">{#N/A,#N/A,FALSE,"P&amp;L Acc";#N/A,#N/A,FALSE,"I-B Rep";#N/A,#N/A,FALSE,"BS";#N/A,#N/A,FALSE,"C'flw St";#N/A,#N/A,FALSE,"FA Rep";#N/A,#N/A,FALSE,"H-C Cons";#N/A,#N/A,FALSE,"P&amp;L Var"}</definedName>
    <definedName name="GRD" localSheetId="6">#REF!</definedName>
    <definedName name="GRD" localSheetId="11">#REF!</definedName>
    <definedName name="GRD">#REF!</definedName>
    <definedName name="gre" hidden="1">{"summary",#N/A,FALSE,"2000 vs 1999";"detail",#N/A,FALSE,"2000 vs 1999"}</definedName>
    <definedName name="greg" localSheetId="37">#REF!</definedName>
    <definedName name="greg" localSheetId="23">#REF!</definedName>
    <definedName name="greg" localSheetId="6">#REF!</definedName>
    <definedName name="greg" localSheetId="11">#REF!</definedName>
    <definedName name="greg">#REF!</definedName>
    <definedName name="grgf" localSheetId="37" hidden="1">#REF!</definedName>
    <definedName name="grgf" localSheetId="23" hidden="1">#REF!</definedName>
    <definedName name="grgf" localSheetId="6" hidden="1">#REF!</definedName>
    <definedName name="grgf" localSheetId="11" hidden="1">#REF!</definedName>
    <definedName name="grgf" hidden="1">#REF!</definedName>
    <definedName name="grghfgfg" hidden="1">{#N/A,#N/A,FALSE,"Umsatz CH";#N/A,#N/A,FALSE,"ER CH";#N/A,#N/A,FALSE,"EA CH (2) ";#N/A,#N/A,FALSE,"EA CH";#N/A,#N/A,FALSE,"EA CH (3) ";#N/A,#N/A,FALSE,"EA CH (4)";#N/A,#N/A,FALSE,"KA CH";#N/A,#N/A,FALSE,"KA CH  (2)";#N/A,#N/A,FALSE,"KA CH  (3)";#N/A,#N/A,FALSE,"KA CH (4)"}</definedName>
    <definedName name="Griechenland" localSheetId="6">#REF!</definedName>
    <definedName name="Griechenland" localSheetId="11">#REF!</definedName>
    <definedName name="Griechenland">#REF!</definedName>
    <definedName name="GrMarginL12M" localSheetId="6">#REF!</definedName>
    <definedName name="GrMarginL12M" localSheetId="11">#REF!</definedName>
    <definedName name="GrMarginL12M">#REF!</definedName>
    <definedName name="GrMarginLatestQ" localSheetId="6">#REF!</definedName>
    <definedName name="GrMarginLatestQ" localSheetId="11">#REF!</definedName>
    <definedName name="GrMarginLatestQ">#REF!</definedName>
    <definedName name="GrMarginYearAgo" localSheetId="6">#REF!</definedName>
    <definedName name="GrMarginYearAgo" localSheetId="11">#REF!</definedName>
    <definedName name="GrMarginYearAgo">#REF!</definedName>
    <definedName name="Gross" localSheetId="6">#REF!</definedName>
    <definedName name="Gross" localSheetId="11">#REF!</definedName>
    <definedName name="Gross">#REF!</definedName>
    <definedName name="Gross_income" localSheetId="6">#REF!</definedName>
    <definedName name="Gross_income" localSheetId="11">#REF!</definedName>
    <definedName name="Gross_income">#REF!</definedName>
    <definedName name="Gross_Profit" localSheetId="6">#REF!</definedName>
    <definedName name="Gross_Profit" localSheetId="11">#REF!</definedName>
    <definedName name="Gross_Profit">#REF!</definedName>
    <definedName name="GrossAreaSqM" localSheetId="37">#REF!</definedName>
    <definedName name="GrossAreaSqM" localSheetId="23">#REF!</definedName>
    <definedName name="GrossAreaSqM" localSheetId="6">#REF!</definedName>
    <definedName name="GrossAreaSqM" localSheetId="11">#REF!</definedName>
    <definedName name="GrossAreaSqM">#REF!</definedName>
    <definedName name="GrossAreaSqM_11">#N/A</definedName>
    <definedName name="GrossAreaSqM_5">#N/A</definedName>
    <definedName name="GrossAreaSqM_6">#N/A</definedName>
    <definedName name="Großbritannien" localSheetId="6">#REF!</definedName>
    <definedName name="Großbritannien" localSheetId="11">#REF!</definedName>
    <definedName name="Großbritannien">#REF!</definedName>
    <definedName name="GroupA_1" localSheetId="6">#REF!</definedName>
    <definedName name="GroupA_1" localSheetId="11">#REF!</definedName>
    <definedName name="GroupA_1">#REF!</definedName>
    <definedName name="GroupA_2" localSheetId="6">#REF!</definedName>
    <definedName name="GroupA_2" localSheetId="11">#REF!</definedName>
    <definedName name="GroupA_2">#REF!</definedName>
    <definedName name="GroupB_1" localSheetId="6">#REF!</definedName>
    <definedName name="GroupB_1" localSheetId="11">#REF!</definedName>
    <definedName name="GroupB_1">#REF!</definedName>
    <definedName name="GroupB_2" localSheetId="6">#REF!</definedName>
    <definedName name="GroupB_2" localSheetId="11">#REF!</definedName>
    <definedName name="GroupB_2">#REF!</definedName>
    <definedName name="GroupB_3" localSheetId="6">#REF!</definedName>
    <definedName name="GroupB_3" localSheetId="11">#REF!</definedName>
    <definedName name="GroupB_3">#REF!</definedName>
    <definedName name="GroupC" localSheetId="6">#REF!</definedName>
    <definedName name="GroupC" localSheetId="11">#REF!</definedName>
    <definedName name="GroupC">#REF!</definedName>
    <definedName name="GroupC_1" localSheetId="6">#REF!</definedName>
    <definedName name="GroupC_1" localSheetId="11">#REF!</definedName>
    <definedName name="GroupC_1">#REF!</definedName>
    <definedName name="growth" localSheetId="6">#REF!</definedName>
    <definedName name="growth" localSheetId="11">#REF!</definedName>
    <definedName name="growth">#REF!</definedName>
    <definedName name="growth_11">#N/A</definedName>
    <definedName name="growth_5">#N/A</definedName>
    <definedName name="growth_6">#N/A</definedName>
    <definedName name="growth2" hidden="1">{#N/A,#N/A,FALSE,"Hip.Bas";#N/A,#N/A,FALSE,"ventas";#N/A,#N/A,FALSE,"ingre-Año";#N/A,#N/A,FALSE,"ventas-Año";#N/A,#N/A,FALSE,"Costepro";#N/A,#N/A,FALSE,"inversion";#N/A,#N/A,FALSE,"personal";#N/A,#N/A,FALSE,"Gastos-V";#N/A,#N/A,FALSE,"Circulante";#N/A,#N/A,FALSE,"CONSOLI";#N/A,#N/A,FALSE,"Es-Fin";#N/A,#N/A,FALSE,"Margen-P"}</definedName>
    <definedName name="growth3" hidden="1">{#N/A,#N/A,FALSE,"Hip.Bas";#N/A,#N/A,FALSE,"ventas";#N/A,#N/A,FALSE,"ingre-Año";#N/A,#N/A,FALSE,"ventas-Año";#N/A,#N/A,FALSE,"Costepro";#N/A,#N/A,FALSE,"inversion";#N/A,#N/A,FALSE,"personal";#N/A,#N/A,FALSE,"Gastos-V";#N/A,#N/A,FALSE,"Circulante";#N/A,#N/A,FALSE,"CONSOLI";#N/A,#N/A,FALSE,"Es-Fin";#N/A,#N/A,FALSE,"Margen-P"}</definedName>
    <definedName name="grwoth" hidden="1">{#N/A,#N/A,FALSE,"Hip.Bas";#N/A,#N/A,FALSE,"ventas";#N/A,#N/A,FALSE,"ingre-Año";#N/A,#N/A,FALSE,"ventas-Año";#N/A,#N/A,FALSE,"Costepro";#N/A,#N/A,FALSE,"inversion";#N/A,#N/A,FALSE,"personal";#N/A,#N/A,FALSE,"Gastos-V";#N/A,#N/A,FALSE,"Circulante";#N/A,#N/A,FALSE,"CONSOLI";#N/A,#N/A,FALSE,"Es-Fin";#N/A,#N/A,FALSE,"Margen-P"}</definedName>
    <definedName name="grwoth3" hidden="1">{#N/A,#N/A,FALSE,"Hip.Bas";#N/A,#N/A,FALSE,"ventas";#N/A,#N/A,FALSE,"ingre-Año";#N/A,#N/A,FALSE,"ventas-Año";#N/A,#N/A,FALSE,"Costepro";#N/A,#N/A,FALSE,"inversion";#N/A,#N/A,FALSE,"personal";#N/A,#N/A,FALSE,"Gastos-V";#N/A,#N/A,FALSE,"Circulante";#N/A,#N/A,FALSE,"CONSOLI";#N/A,#N/A,FALSE,"Es-Fin";#N/A,#N/A,FALSE,"Margen-P"}</definedName>
    <definedName name="GS" localSheetId="37">#REF!</definedName>
    <definedName name="GS" localSheetId="23">#REF!</definedName>
    <definedName name="GS" localSheetId="6">#REF!</definedName>
    <definedName name="GS" localSheetId="11">#REF!</definedName>
    <definedName name="GS">#REF!</definedName>
    <definedName name="gsd" hidden="1">{"Folie 3",#N/A,FALSE,"Jahresumsätze";"Folie 4",#N/A,FALSE,"Jahresumsätze";"Folie 5",#N/A,FALSE,"Jahresumsätze";"Folie 6",#N/A,FALSE,"Jahresumsätze";"Folie 7",#N/A,FALSE,"Jahresumsätze";"Folie 8",#N/A,FALSE,"Jahresumsätze"}</definedName>
    <definedName name="GSEstAnnlNOI" localSheetId="37">#REF!</definedName>
    <definedName name="GSEstAnnlNOI" localSheetId="23">#REF!</definedName>
    <definedName name="GSEstAnnlNOI" localSheetId="6">#REF!</definedName>
    <definedName name="GSEstAnnlNOI" localSheetId="11">#REF!</definedName>
    <definedName name="GSEstAnnlNOI">#REF!</definedName>
    <definedName name="GSL" localSheetId="37">#REF!</definedName>
    <definedName name="GSL" localSheetId="23">#REF!</definedName>
    <definedName name="GSL" localSheetId="6">#REF!</definedName>
    <definedName name="GSL" localSheetId="11">#REF!</definedName>
    <definedName name="GSL">#REF!</definedName>
    <definedName name="gsmc1" localSheetId="6">#REF!</definedName>
    <definedName name="gsmc1" localSheetId="11">#REF!</definedName>
    <definedName name="gsmc1">#REF!</definedName>
    <definedName name="gsmc2" localSheetId="6">#REF!</definedName>
    <definedName name="gsmc2" localSheetId="11">#REF!</definedName>
    <definedName name="gsmc2">#REF!</definedName>
    <definedName name="gsmc3" localSheetId="6">#REF!</definedName>
    <definedName name="gsmc3" localSheetId="11">#REF!</definedName>
    <definedName name="gsmc3">#REF!</definedName>
    <definedName name="gsmc7" localSheetId="6">#REF!</definedName>
    <definedName name="gsmc7" localSheetId="11">#REF!</definedName>
    <definedName name="gsmc7">#REF!</definedName>
    <definedName name="gt">#N/A</definedName>
    <definedName name="gty" hidden="1">{"QTD_PACKAGE",#N/A,FALSE,"QTD"}</definedName>
    <definedName name="gugi" localSheetId="6">#REF!</definedName>
    <definedName name="gugi" localSheetId="11">#REF!</definedName>
    <definedName name="gugi">#REF!</definedName>
    <definedName name="guide" localSheetId="6">#REF!</definedName>
    <definedName name="guide" localSheetId="11">#REF!</definedName>
    <definedName name="guide">#REF!</definedName>
    <definedName name="guih" hidden="1">{#N/A,#N/A,FALSE,"Kapa-Grafik gesamt";#N/A,#N/A,FALSE,"Kapa-Grafik DRS";#N/A,#N/A,FALSE,"Kapa-Grafik CSE"}</definedName>
    <definedName name="GUKMSDF" hidden="1">{#N/A,#N/A,FALSE,"단축1";#N/A,#N/A,FALSE,"단축2";#N/A,#N/A,FALSE,"단축3";#N/A,#N/A,FALSE,"장축";#N/A,#N/A,FALSE,"4WD"}</definedName>
    <definedName name="gUnprotectAll">#N/A</definedName>
    <definedName name="gus" hidden="1">{#N/A,#N/A,TRUE,"Summary";#N/A,#N/A,TRUE,"IS";#N/A,#N/A,TRUE,"Adj";#N/A,#N/A,TRUE,"BS";#N/A,#N/A,TRUE,"CF";#N/A,#N/A,TRUE,"Debt";#N/A,#N/A,TRUE,"IRR"}</definedName>
    <definedName name="gusrmagmfma" hidden="1">{#N/A,#N/A,TRUE,"Summary";#N/A,#N/A,TRUE,"IS";#N/A,#N/A,TRUE,"Adj";#N/A,#N/A,TRUE,"BS";#N/A,#N/A,TRUE,"CF";#N/A,#N/A,TRUE,"Debt";#N/A,#N/A,TRUE,"IRR"}</definedName>
    <definedName name="gusrmas" hidden="1">{"'Sheet1'!$A$1:$D$15"}</definedName>
    <definedName name="GUV95ALT" localSheetId="37">#REF!</definedName>
    <definedName name="GUV95ALT" localSheetId="23">#REF!</definedName>
    <definedName name="GUV95ALT" localSheetId="6">#REF!</definedName>
    <definedName name="GUV95ALT" localSheetId="11">#REF!</definedName>
    <definedName name="GUV95ALT">#REF!</definedName>
    <definedName name="GUVJ_G250000" localSheetId="6">#REF!</definedName>
    <definedName name="GUVJ_G250000" localSheetId="11">#REF!</definedName>
    <definedName name="GUVJ_G250000">#REF!</definedName>
    <definedName name="GUVJ_G250100" localSheetId="6">#REF!</definedName>
    <definedName name="GUVJ_G250100" localSheetId="11">#REF!</definedName>
    <definedName name="GUVJ_G250100">#REF!</definedName>
    <definedName name="GUVJ_G400000" localSheetId="6">#REF!</definedName>
    <definedName name="GUVJ_G400000" localSheetId="11">#REF!</definedName>
    <definedName name="GUVJ_G400000">#REF!</definedName>
    <definedName name="GUVJ_G410000" localSheetId="6">#REF!</definedName>
    <definedName name="GUVJ_G410000" localSheetId="11">#REF!</definedName>
    <definedName name="GUVJ_G410000">#REF!</definedName>
    <definedName name="GUVJ_G412000" localSheetId="6">#REF!</definedName>
    <definedName name="GUVJ_G412000" localSheetId="11">#REF!</definedName>
    <definedName name="GUVJ_G412000">#REF!</definedName>
    <definedName name="GUVJ_G413000" localSheetId="6">#REF!</definedName>
    <definedName name="GUVJ_G413000" localSheetId="11">#REF!</definedName>
    <definedName name="GUVJ_G413000">#REF!</definedName>
    <definedName name="GUVJ_G415000" localSheetId="6">#REF!</definedName>
    <definedName name="GUVJ_G415000" localSheetId="11">#REF!</definedName>
    <definedName name="GUVJ_G415000">#REF!</definedName>
    <definedName name="GUVJ_G415100" localSheetId="6">#REF!</definedName>
    <definedName name="GUVJ_G415100" localSheetId="11">#REF!</definedName>
    <definedName name="GUVJ_G415100">#REF!</definedName>
    <definedName name="GUVJ_G415200" localSheetId="6">#REF!</definedName>
    <definedName name="GUVJ_G415200" localSheetId="11">#REF!</definedName>
    <definedName name="GUVJ_G415200">#REF!</definedName>
    <definedName name="GUVJ_G440000" localSheetId="6">#REF!</definedName>
    <definedName name="GUVJ_G440000" localSheetId="11">#REF!</definedName>
    <definedName name="GUVJ_G440000">#REF!</definedName>
    <definedName name="GUVJ_G441100" localSheetId="6">#REF!</definedName>
    <definedName name="GUVJ_G441100" localSheetId="11">#REF!</definedName>
    <definedName name="GUVJ_G441100">#REF!</definedName>
    <definedName name="GUVJ_G441200" localSheetId="6">#REF!</definedName>
    <definedName name="GUVJ_G441200" localSheetId="11">#REF!</definedName>
    <definedName name="GUVJ_G441200">#REF!</definedName>
    <definedName name="GUVJ_G444000" localSheetId="6">#REF!</definedName>
    <definedName name="GUVJ_G444000" localSheetId="11">#REF!</definedName>
    <definedName name="GUVJ_G444000">#REF!</definedName>
    <definedName name="GUVJ_G445300" localSheetId="6">#REF!</definedName>
    <definedName name="GUVJ_G445300" localSheetId="11">#REF!</definedName>
    <definedName name="GUVJ_G445300">#REF!</definedName>
    <definedName name="GUVJ_G445500" localSheetId="6">#REF!</definedName>
    <definedName name="GUVJ_G445500" localSheetId="11">#REF!</definedName>
    <definedName name="GUVJ_G445500">#REF!</definedName>
    <definedName name="GUVJ_G445600" localSheetId="6">#REF!</definedName>
    <definedName name="GUVJ_G445600" localSheetId="11">#REF!</definedName>
    <definedName name="GUVJ_G445600">#REF!</definedName>
    <definedName name="GUVJ_G445700" localSheetId="6">#REF!</definedName>
    <definedName name="GUVJ_G445700" localSheetId="11">#REF!</definedName>
    <definedName name="GUVJ_G445700">#REF!</definedName>
    <definedName name="GUVJ_G446000" localSheetId="6">#REF!</definedName>
    <definedName name="GUVJ_G446000" localSheetId="11">#REF!</definedName>
    <definedName name="GUVJ_G446000">#REF!</definedName>
    <definedName name="GUVJ_G449000" localSheetId="6">#REF!</definedName>
    <definedName name="GUVJ_G449000" localSheetId="11">#REF!</definedName>
    <definedName name="GUVJ_G449000">#REF!</definedName>
    <definedName name="GUVJ_G500000" localSheetId="6">#REF!</definedName>
    <definedName name="GUVJ_G500000" localSheetId="11">#REF!</definedName>
    <definedName name="GUVJ_G500000">#REF!</definedName>
    <definedName name="GUVJ_G511000" localSheetId="6">#REF!</definedName>
    <definedName name="GUVJ_G511000" localSheetId="11">#REF!</definedName>
    <definedName name="GUVJ_G511000">#REF!</definedName>
    <definedName name="GUVJ_G512000" localSheetId="6">#REF!</definedName>
    <definedName name="GUVJ_G512000" localSheetId="11">#REF!</definedName>
    <definedName name="GUVJ_G512000">#REF!</definedName>
    <definedName name="GUVJ_G513000" localSheetId="6">#REF!</definedName>
    <definedName name="GUVJ_G513000" localSheetId="11">#REF!</definedName>
    <definedName name="GUVJ_G513000">#REF!</definedName>
    <definedName name="GUVJ_G514000" localSheetId="6">#REF!</definedName>
    <definedName name="GUVJ_G514000" localSheetId="11">#REF!</definedName>
    <definedName name="GUVJ_G514000">#REF!</definedName>
    <definedName name="GUVJ_G521000" localSheetId="6">#REF!</definedName>
    <definedName name="GUVJ_G521000" localSheetId="11">#REF!</definedName>
    <definedName name="GUVJ_G521000">#REF!</definedName>
    <definedName name="GUVJ_G522000" localSheetId="6">#REF!</definedName>
    <definedName name="GUVJ_G522000" localSheetId="11">#REF!</definedName>
    <definedName name="GUVJ_G522000">#REF!</definedName>
    <definedName name="GUVJ_G523000" localSheetId="6">#REF!</definedName>
    <definedName name="GUVJ_G523000" localSheetId="11">#REF!</definedName>
    <definedName name="GUVJ_G523000">#REF!</definedName>
    <definedName name="GUVJ_G540000" localSheetId="6">#REF!</definedName>
    <definedName name="GUVJ_G540000" localSheetId="11">#REF!</definedName>
    <definedName name="GUVJ_G540000">#REF!</definedName>
    <definedName name="GUVJ_G541100" localSheetId="6">#REF!</definedName>
    <definedName name="GUVJ_G541100" localSheetId="11">#REF!</definedName>
    <definedName name="GUVJ_G541100">#REF!</definedName>
    <definedName name="GUVJ_G541200" localSheetId="6">#REF!</definedName>
    <definedName name="GUVJ_G541200" localSheetId="11">#REF!</definedName>
    <definedName name="GUVJ_G541200">#REF!</definedName>
    <definedName name="GUVJ_G542000" localSheetId="6">#REF!</definedName>
    <definedName name="GUVJ_G542000" localSheetId="11">#REF!</definedName>
    <definedName name="GUVJ_G542000">#REF!</definedName>
    <definedName name="GUVJ_G543000" localSheetId="6">#REF!</definedName>
    <definedName name="GUVJ_G543000" localSheetId="11">#REF!</definedName>
    <definedName name="GUVJ_G543000">#REF!</definedName>
    <definedName name="GUVJ_G544000" localSheetId="6">#REF!</definedName>
    <definedName name="GUVJ_G544000" localSheetId="11">#REF!</definedName>
    <definedName name="GUVJ_G544000">#REF!</definedName>
    <definedName name="GUVJ_G548200" localSheetId="6">#REF!</definedName>
    <definedName name="GUVJ_G548200" localSheetId="11">#REF!</definedName>
    <definedName name="GUVJ_G548200">#REF!</definedName>
    <definedName name="GUVJ_G550000" localSheetId="6">#REF!</definedName>
    <definedName name="GUVJ_G550000" localSheetId="11">#REF!</definedName>
    <definedName name="GUVJ_G550000">#REF!</definedName>
    <definedName name="GUVJ_G560000" localSheetId="6">#REF!</definedName>
    <definedName name="GUVJ_G560000" localSheetId="11">#REF!</definedName>
    <definedName name="GUVJ_G560000">#REF!</definedName>
    <definedName name="GUVJ_G570000" localSheetId="6">#REF!</definedName>
    <definedName name="GUVJ_G570000" localSheetId="11">#REF!</definedName>
    <definedName name="GUVJ_G570000">#REF!</definedName>
    <definedName name="GUVJ_G601000" localSheetId="6">#REF!</definedName>
    <definedName name="GUVJ_G601000" localSheetId="11">#REF!</definedName>
    <definedName name="GUVJ_G601000">#REF!</definedName>
    <definedName name="GUVJ_G602000" localSheetId="6">#REF!</definedName>
    <definedName name="GUVJ_G602000" localSheetId="11">#REF!</definedName>
    <definedName name="GUVJ_G602000">#REF!</definedName>
    <definedName name="GUVJ_G603000" localSheetId="6">#REF!</definedName>
    <definedName name="GUVJ_G603000" localSheetId="11">#REF!</definedName>
    <definedName name="GUVJ_G603000">#REF!</definedName>
    <definedName name="GUVJ_G610000" localSheetId="6">#REF!</definedName>
    <definedName name="GUVJ_G610000" localSheetId="11">#REF!</definedName>
    <definedName name="GUVJ_G610000">#REF!</definedName>
    <definedName name="GUVJ_G621000" localSheetId="6">#REF!</definedName>
    <definedName name="GUVJ_G621000" localSheetId="11">#REF!</definedName>
    <definedName name="GUVJ_G621000">#REF!</definedName>
    <definedName name="GUVJ_G622000" localSheetId="6">#REF!</definedName>
    <definedName name="GUVJ_G622000" localSheetId="11">#REF!</definedName>
    <definedName name="GUVJ_G622000">#REF!</definedName>
    <definedName name="GUVJ_G623000" localSheetId="6">#REF!</definedName>
    <definedName name="GUVJ_G623000" localSheetId="11">#REF!</definedName>
    <definedName name="GUVJ_G623000">#REF!</definedName>
    <definedName name="GUVJ_G630000" localSheetId="6">#REF!</definedName>
    <definedName name="GUVJ_G630000" localSheetId="11">#REF!</definedName>
    <definedName name="GUVJ_G630000">#REF!</definedName>
    <definedName name="GUVJ_G640000" localSheetId="6">#REF!</definedName>
    <definedName name="GUVJ_G640000" localSheetId="11">#REF!</definedName>
    <definedName name="GUVJ_G640000">#REF!</definedName>
    <definedName name="GUVJ_G650000" localSheetId="6">#REF!</definedName>
    <definedName name="GUVJ_G650000" localSheetId="11">#REF!</definedName>
    <definedName name="GUVJ_G650000">#REF!</definedName>
    <definedName name="GUVJ_G660000" localSheetId="6">#REF!</definedName>
    <definedName name="GUVJ_G660000" localSheetId="11">#REF!</definedName>
    <definedName name="GUVJ_G660000">#REF!</definedName>
    <definedName name="GUVJ_G670000" localSheetId="6">#REF!</definedName>
    <definedName name="GUVJ_G670000" localSheetId="11">#REF!</definedName>
    <definedName name="GUVJ_G670000">#REF!</definedName>
    <definedName name="GUVJ_G670100" localSheetId="6">#REF!</definedName>
    <definedName name="GUVJ_G670100" localSheetId="11">#REF!</definedName>
    <definedName name="GUVJ_G670100">#REF!</definedName>
    <definedName name="GUVJ_G701000" localSheetId="6">#REF!</definedName>
    <definedName name="GUVJ_G701000" localSheetId="11">#REF!</definedName>
    <definedName name="GUVJ_G701000">#REF!</definedName>
    <definedName name="GUVJ_G701010" localSheetId="6">#REF!</definedName>
    <definedName name="GUVJ_G701010" localSheetId="11">#REF!</definedName>
    <definedName name="GUVJ_G701010">#REF!</definedName>
    <definedName name="GUVJ_G701500" localSheetId="6">#REF!</definedName>
    <definedName name="GUVJ_G701500" localSheetId="11">#REF!</definedName>
    <definedName name="GUVJ_G701500">#REF!</definedName>
    <definedName name="GUVJ_G710000" localSheetId="6">#REF!</definedName>
    <definedName name="GUVJ_G710000" localSheetId="11">#REF!</definedName>
    <definedName name="GUVJ_G710000">#REF!</definedName>
    <definedName name="GUVJ_G720000" localSheetId="6">#REF!</definedName>
    <definedName name="GUVJ_G720000" localSheetId="11">#REF!</definedName>
    <definedName name="GUVJ_G720000">#REF!</definedName>
    <definedName name="GUVJ_G755000" localSheetId="6">#REF!</definedName>
    <definedName name="GUVJ_G755000" localSheetId="11">#REF!</definedName>
    <definedName name="GUVJ_G755000">#REF!</definedName>
    <definedName name="GUVJ_G810000" localSheetId="6">#REF!</definedName>
    <definedName name="GUVJ_G810000" localSheetId="11">#REF!</definedName>
    <definedName name="GUVJ_G810000">#REF!</definedName>
    <definedName name="GUVJ_G820000" localSheetId="6">#REF!</definedName>
    <definedName name="GUVJ_G820000" localSheetId="11">#REF!</definedName>
    <definedName name="GUVJ_G820000">#REF!</definedName>
    <definedName name="GUVJ_G900000" localSheetId="6">#REF!</definedName>
    <definedName name="GUVJ_G900000" localSheetId="11">#REF!</definedName>
    <definedName name="GUVJ_G900000">#REF!</definedName>
    <definedName name="GUVJ_G900100" localSheetId="6">#REF!</definedName>
    <definedName name="GUVJ_G900100" localSheetId="11">#REF!</definedName>
    <definedName name="GUVJ_G900100">#REF!</definedName>
    <definedName name="GUVJ_G900200" localSheetId="6">#REF!</definedName>
    <definedName name="GUVJ_G900200" localSheetId="11">#REF!</definedName>
    <definedName name="GUVJ_G900200">#REF!</definedName>
    <definedName name="GUVJ_G900500" localSheetId="6">#REF!</definedName>
    <definedName name="GUVJ_G900500" localSheetId="11">#REF!</definedName>
    <definedName name="GUVJ_G900500">#REF!</definedName>
    <definedName name="GUVJ_G901000" localSheetId="6">#REF!</definedName>
    <definedName name="GUVJ_G901000" localSheetId="11">#REF!</definedName>
    <definedName name="GUVJ_G901000">#REF!</definedName>
    <definedName name="GUVJ_H250000" localSheetId="6">#REF!</definedName>
    <definedName name="GUVJ_H250000" localSheetId="11">#REF!</definedName>
    <definedName name="GUVJ_H250000">#REF!</definedName>
    <definedName name="GUVJ_H250100" localSheetId="6">#REF!</definedName>
    <definedName name="GUVJ_H250100" localSheetId="11">#REF!</definedName>
    <definedName name="GUVJ_H250100">#REF!</definedName>
    <definedName name="GUVJ_H410000" localSheetId="6">#REF!</definedName>
    <definedName name="GUVJ_H410000" localSheetId="11">#REF!</definedName>
    <definedName name="GUVJ_H410000">#REF!</definedName>
    <definedName name="GUVJ_H420000" localSheetId="6">#REF!</definedName>
    <definedName name="GUVJ_H420000" localSheetId="11">#REF!</definedName>
    <definedName name="GUVJ_H420000">#REF!</definedName>
    <definedName name="GUVJ_H423000" localSheetId="6">#REF!</definedName>
    <definedName name="GUVJ_H423000" localSheetId="11">#REF!</definedName>
    <definedName name="GUVJ_H423000">#REF!</definedName>
    <definedName name="GUVJ_H424000" localSheetId="6">#REF!</definedName>
    <definedName name="GUVJ_H424000" localSheetId="11">#REF!</definedName>
    <definedName name="GUVJ_H424000">#REF!</definedName>
    <definedName name="GUVJ_H435000" localSheetId="6">#REF!</definedName>
    <definedName name="GUVJ_H435000" localSheetId="11">#REF!</definedName>
    <definedName name="GUVJ_H435000">#REF!</definedName>
    <definedName name="GUVJ_H440000" localSheetId="6">#REF!</definedName>
    <definedName name="GUVJ_H440000" localSheetId="11">#REF!</definedName>
    <definedName name="GUVJ_H440000">#REF!</definedName>
    <definedName name="GUVJ_H441000" localSheetId="6">#REF!</definedName>
    <definedName name="GUVJ_H441000" localSheetId="11">#REF!</definedName>
    <definedName name="GUVJ_H441000">#REF!</definedName>
    <definedName name="GUVJ_H442000" localSheetId="6">#REF!</definedName>
    <definedName name="GUVJ_H442000" localSheetId="11">#REF!</definedName>
    <definedName name="GUVJ_H442000">#REF!</definedName>
    <definedName name="GUVJ_H444000" localSheetId="6">#REF!</definedName>
    <definedName name="GUVJ_H444000" localSheetId="11">#REF!</definedName>
    <definedName name="GUVJ_H444000">#REF!</definedName>
    <definedName name="GUVJ_H445000" localSheetId="6">#REF!</definedName>
    <definedName name="GUVJ_H445000" localSheetId="11">#REF!</definedName>
    <definedName name="GUVJ_H445000">#REF!</definedName>
    <definedName name="GUVJ_H510000" localSheetId="6">#REF!</definedName>
    <definedName name="GUVJ_H510000" localSheetId="11">#REF!</definedName>
    <definedName name="GUVJ_H510000">#REF!</definedName>
    <definedName name="GUVJ_H511000" localSheetId="6">#REF!</definedName>
    <definedName name="GUVJ_H511000" localSheetId="11">#REF!</definedName>
    <definedName name="GUVJ_H511000">#REF!</definedName>
    <definedName name="GUVJ_H512000" localSheetId="6">#REF!</definedName>
    <definedName name="GUVJ_H512000" localSheetId="11">#REF!</definedName>
    <definedName name="GUVJ_H512000">#REF!</definedName>
    <definedName name="GUVJ_H520000" localSheetId="6">#REF!</definedName>
    <definedName name="GUVJ_H520000" localSheetId="11">#REF!</definedName>
    <definedName name="GUVJ_H520000">#REF!</definedName>
    <definedName name="GUVJ_H521000" localSheetId="6">#REF!</definedName>
    <definedName name="GUVJ_H521000" localSheetId="11">#REF!</definedName>
    <definedName name="GUVJ_H521000">#REF!</definedName>
    <definedName name="GUVJ_H522000" localSheetId="6">#REF!</definedName>
    <definedName name="GUVJ_H522000" localSheetId="11">#REF!</definedName>
    <definedName name="GUVJ_H522000">#REF!</definedName>
    <definedName name="GUVJ_H522500" localSheetId="6">#REF!</definedName>
    <definedName name="GUVJ_H522500" localSheetId="11">#REF!</definedName>
    <definedName name="GUVJ_H522500">#REF!</definedName>
    <definedName name="GUVJ_H522600" localSheetId="6">#REF!</definedName>
    <definedName name="GUVJ_H522600" localSheetId="11">#REF!</definedName>
    <definedName name="GUVJ_H522600">#REF!</definedName>
    <definedName name="GUVJ_H523000" localSheetId="6">#REF!</definedName>
    <definedName name="GUVJ_H523000" localSheetId="11">#REF!</definedName>
    <definedName name="GUVJ_H523000">#REF!</definedName>
    <definedName name="GUVJ_H524000" localSheetId="6">#REF!</definedName>
    <definedName name="GUVJ_H524000" localSheetId="11">#REF!</definedName>
    <definedName name="GUVJ_H524000">#REF!</definedName>
    <definedName name="GUVJ_H531000" localSheetId="6">#REF!</definedName>
    <definedName name="GUVJ_H531000" localSheetId="11">#REF!</definedName>
    <definedName name="GUVJ_H531000">#REF!</definedName>
    <definedName name="GUVJ_H540000" localSheetId="6">#REF!</definedName>
    <definedName name="GUVJ_H540000" localSheetId="11">#REF!</definedName>
    <definedName name="GUVJ_H540000">#REF!</definedName>
    <definedName name="GUVJ_H541100" localSheetId="6">#REF!</definedName>
    <definedName name="GUVJ_H541100" localSheetId="11">#REF!</definedName>
    <definedName name="GUVJ_H541100">#REF!</definedName>
    <definedName name="GUVJ_H541300" localSheetId="6">#REF!</definedName>
    <definedName name="GUVJ_H541300" localSheetId="11">#REF!</definedName>
    <definedName name="GUVJ_H541300">#REF!</definedName>
    <definedName name="GUVJ_H541500" localSheetId="6">#REF!</definedName>
    <definedName name="GUVJ_H541500" localSheetId="11">#REF!</definedName>
    <definedName name="GUVJ_H541500">#REF!</definedName>
    <definedName name="GUVJ_H541600" localSheetId="6">#REF!</definedName>
    <definedName name="GUVJ_H541600" localSheetId="11">#REF!</definedName>
    <definedName name="GUVJ_H541600">#REF!</definedName>
    <definedName name="GUVJ_H600500" localSheetId="6">#REF!</definedName>
    <definedName name="GUVJ_H600500" localSheetId="11">#REF!</definedName>
    <definedName name="GUVJ_H600500">#REF!</definedName>
    <definedName name="GUVJ_H602000" localSheetId="6">#REF!</definedName>
    <definedName name="GUVJ_H602000" localSheetId="11">#REF!</definedName>
    <definedName name="GUVJ_H602000">#REF!</definedName>
    <definedName name="GUVJ_H610000" localSheetId="6">#REF!</definedName>
    <definedName name="GUVJ_H610000" localSheetId="11">#REF!</definedName>
    <definedName name="GUVJ_H610000">#REF!</definedName>
    <definedName name="GUVJ_H621000" localSheetId="6">#REF!</definedName>
    <definedName name="GUVJ_H621000" localSheetId="11">#REF!</definedName>
    <definedName name="GUVJ_H621000">#REF!</definedName>
    <definedName name="GUVJ_H622000" localSheetId="6">#REF!</definedName>
    <definedName name="GUVJ_H622000" localSheetId="11">#REF!</definedName>
    <definedName name="GUVJ_H622000">#REF!</definedName>
    <definedName name="GUVJ_H623000" localSheetId="6">#REF!</definedName>
    <definedName name="GUVJ_H623000" localSheetId="11">#REF!</definedName>
    <definedName name="GUVJ_H623000">#REF!</definedName>
    <definedName name="GUVJ_H630000" localSheetId="6">#REF!</definedName>
    <definedName name="GUVJ_H630000" localSheetId="11">#REF!</definedName>
    <definedName name="GUVJ_H630000">#REF!</definedName>
    <definedName name="GUVJ_H640000" localSheetId="6">#REF!</definedName>
    <definedName name="GUVJ_H640000" localSheetId="11">#REF!</definedName>
    <definedName name="GUVJ_H640000">#REF!</definedName>
    <definedName name="GUVJ_H650000" localSheetId="6">#REF!</definedName>
    <definedName name="GUVJ_H650000" localSheetId="11">#REF!</definedName>
    <definedName name="GUVJ_H650000">#REF!</definedName>
    <definedName name="GUVJ_H660000" localSheetId="6">#REF!</definedName>
    <definedName name="GUVJ_H660000" localSheetId="11">#REF!</definedName>
    <definedName name="GUVJ_H660000">#REF!</definedName>
    <definedName name="GUVJ_H670000" localSheetId="6">#REF!</definedName>
    <definedName name="GUVJ_H670000" localSheetId="11">#REF!</definedName>
    <definedName name="GUVJ_H670000">#REF!</definedName>
    <definedName name="GUVJ_H701000" localSheetId="6">#REF!</definedName>
    <definedName name="GUVJ_H701000" localSheetId="11">#REF!</definedName>
    <definedName name="GUVJ_H701000">#REF!</definedName>
    <definedName name="GUVJ_H750000" localSheetId="6">#REF!</definedName>
    <definedName name="GUVJ_H750000" localSheetId="11">#REF!</definedName>
    <definedName name="GUVJ_H750000">#REF!</definedName>
    <definedName name="GUVJ_H800000" localSheetId="6">#REF!</definedName>
    <definedName name="GUVJ_H800000" localSheetId="11">#REF!</definedName>
    <definedName name="GUVJ_H800000">#REF!</definedName>
    <definedName name="GUVJ_H810000" localSheetId="6">#REF!</definedName>
    <definedName name="GUVJ_H810000" localSheetId="11">#REF!</definedName>
    <definedName name="GUVJ_H810000">#REF!</definedName>
    <definedName name="GUVJ_H820000" localSheetId="6">#REF!</definedName>
    <definedName name="GUVJ_H820000" localSheetId="11">#REF!</definedName>
    <definedName name="GUVJ_H820000">#REF!</definedName>
    <definedName name="GUVJ_H830000" localSheetId="6">#REF!</definedName>
    <definedName name="GUVJ_H830000" localSheetId="11">#REF!</definedName>
    <definedName name="GUVJ_H830000">#REF!</definedName>
    <definedName name="GUVJ_H900100" localSheetId="6">#REF!</definedName>
    <definedName name="GUVJ_H900100" localSheetId="11">#REF!</definedName>
    <definedName name="GUVJ_H900100">#REF!</definedName>
    <definedName name="GUVJ_H900200" localSheetId="6">#REF!</definedName>
    <definedName name="GUVJ_H900200" localSheetId="11">#REF!</definedName>
    <definedName name="GUVJ_H900200">#REF!</definedName>
    <definedName name="GUVJ_H900600" localSheetId="6">#REF!</definedName>
    <definedName name="GUVJ_H900600" localSheetId="11">#REF!</definedName>
    <definedName name="GUVJ_H900600">#REF!</definedName>
    <definedName name="GUVJ_H901000" localSheetId="6">#REF!</definedName>
    <definedName name="GUVJ_H901000" localSheetId="11">#REF!</definedName>
    <definedName name="GUVJ_H901000">#REF!</definedName>
    <definedName name="GUVM_G400000" localSheetId="6">#REF!</definedName>
    <definedName name="GUVM_G400000" localSheetId="11">#REF!</definedName>
    <definedName name="GUVM_G400000">#REF!</definedName>
    <definedName name="GUVM_G410000" localSheetId="6">#REF!</definedName>
    <definedName name="GUVM_G410000" localSheetId="11">#REF!</definedName>
    <definedName name="GUVM_G410000">#REF!</definedName>
    <definedName name="GUVM_G412000" localSheetId="6">#REF!</definedName>
    <definedName name="GUVM_G412000" localSheetId="11">#REF!</definedName>
    <definedName name="GUVM_G412000">#REF!</definedName>
    <definedName name="GUVM_G413000" localSheetId="6">#REF!</definedName>
    <definedName name="GUVM_G413000" localSheetId="11">#REF!</definedName>
    <definedName name="GUVM_G413000">#REF!</definedName>
    <definedName name="GUVM_G415000" localSheetId="6">#REF!</definedName>
    <definedName name="GUVM_G415000" localSheetId="11">#REF!</definedName>
    <definedName name="GUVM_G415000">#REF!</definedName>
    <definedName name="GUVM_G440000" localSheetId="6">#REF!</definedName>
    <definedName name="GUVM_G440000" localSheetId="11">#REF!</definedName>
    <definedName name="GUVM_G440000">#REF!</definedName>
    <definedName name="GUVM_G500000" localSheetId="6">#REF!</definedName>
    <definedName name="GUVM_G500000" localSheetId="11">#REF!</definedName>
    <definedName name="GUVM_G500000">#REF!</definedName>
    <definedName name="GUVM_G540000" localSheetId="6">#REF!</definedName>
    <definedName name="GUVM_G540000" localSheetId="11">#REF!</definedName>
    <definedName name="GUVM_G540000">#REF!</definedName>
    <definedName name="GUVM_G550000" localSheetId="6">#REF!</definedName>
    <definedName name="GUVM_G550000" localSheetId="11">#REF!</definedName>
    <definedName name="GUVM_G550000">#REF!</definedName>
    <definedName name="GUVM_G560000" localSheetId="6">#REF!</definedName>
    <definedName name="GUVM_G560000" localSheetId="11">#REF!</definedName>
    <definedName name="GUVM_G560000">#REF!</definedName>
    <definedName name="GUVM_G570000" localSheetId="6">#REF!</definedName>
    <definedName name="GUVM_G570000" localSheetId="11">#REF!</definedName>
    <definedName name="GUVM_G570000">#REF!</definedName>
    <definedName name="GUVM_G601000" localSheetId="6">#REF!</definedName>
    <definedName name="GUVM_G601000" localSheetId="11">#REF!</definedName>
    <definedName name="GUVM_G601000">#REF!</definedName>
    <definedName name="GUVM_G603000" localSheetId="6">#REF!</definedName>
    <definedName name="GUVM_G603000" localSheetId="11">#REF!</definedName>
    <definedName name="GUVM_G603000">#REF!</definedName>
    <definedName name="GUVM_G701500" localSheetId="6">#REF!</definedName>
    <definedName name="GUVM_G701500" localSheetId="11">#REF!</definedName>
    <definedName name="GUVM_G701500">#REF!</definedName>
    <definedName name="GUVM_G900000" localSheetId="6">#REF!</definedName>
    <definedName name="GUVM_G900000" localSheetId="11">#REF!</definedName>
    <definedName name="GUVM_G900000">#REF!</definedName>
    <definedName name="GUVM_G900500" localSheetId="6">#REF!</definedName>
    <definedName name="GUVM_G900500" localSheetId="11">#REF!</definedName>
    <definedName name="GUVM_G900500">#REF!</definedName>
    <definedName name="gv"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vj" localSheetId="37">#REF!</definedName>
    <definedName name="gvj" localSheetId="23">#REF!</definedName>
    <definedName name="gvj" localSheetId="6">#REF!</definedName>
    <definedName name="gvj" localSheetId="11">#REF!</definedName>
    <definedName name="gvj">#REF!</definedName>
    <definedName name="gvsrepcjssrvr" hidden="1">{#N/A,#N/A,FALSE,"TB";#N/A,#N/A,FALSE,"DR";#N/A,#N/A,FALSE,"AR";#N/A,#N/A,FALSE,"BS";#N/A,#N/A,FALSE,"PL";#N/A,#N/A,FALSE,"NOTES";#N/A,#N/A,FALSE,"NOTES (2)";#N/A,#N/A,FALSE,"NOTES (3)";#N/A,#N/A,FALSE,"DPL";#N/A,#N/A,FALSE,"DPL"}</definedName>
    <definedName name="gwillbs" localSheetId="6">#REF!</definedName>
    <definedName name="gwillbs" localSheetId="11">#REF!</definedName>
    <definedName name="gwillbs">#REF!</definedName>
    <definedName name="GWS" localSheetId="37">#REF!</definedName>
    <definedName name="GWS" localSheetId="23">#REF!</definedName>
    <definedName name="GWS" localSheetId="6">#REF!</definedName>
    <definedName name="GWS" localSheetId="11">#REF!</definedName>
    <definedName name="GWS">#REF!</definedName>
    <definedName name="gwsew" localSheetId="37" hidden="1">#REF!</definedName>
    <definedName name="gwsew" localSheetId="23" hidden="1">#REF!</definedName>
    <definedName name="gwsew" localSheetId="6" hidden="1">#REF!</definedName>
    <definedName name="gwsew" localSheetId="11" hidden="1">#REF!</definedName>
    <definedName name="gwsew" hidden="1">#REF!</definedName>
    <definedName name="gwswitch" localSheetId="6">#REF!</definedName>
    <definedName name="gwswitch" localSheetId="11">#REF!</definedName>
    <definedName name="gwswitch">#REF!</definedName>
    <definedName name="GWYUID1" localSheetId="6">#REF!</definedName>
    <definedName name="GWYUID1" localSheetId="11">#REF!</definedName>
    <definedName name="GWYUID1">#REF!</definedName>
    <definedName name="GWYUID2" localSheetId="37">#REF!</definedName>
    <definedName name="GWYUID2" localSheetId="23">#REF!</definedName>
    <definedName name="GWYUID2" localSheetId="6">#REF!</definedName>
    <definedName name="GWYUID2" localSheetId="11">#REF!</definedName>
    <definedName name="GWYUID2">#REF!</definedName>
    <definedName name="GWYUID3" localSheetId="37">#REF!</definedName>
    <definedName name="GWYUID3" localSheetId="23">#REF!</definedName>
    <definedName name="GWYUID3" localSheetId="6">#REF!</definedName>
    <definedName name="GWYUID3" localSheetId="11">#REF!</definedName>
    <definedName name="GWYUID3">#REF!</definedName>
    <definedName name="GWYUID4" localSheetId="37">#REF!</definedName>
    <definedName name="GWYUID4" localSheetId="23">#REF!</definedName>
    <definedName name="GWYUID4" localSheetId="6">#REF!</definedName>
    <definedName name="GWYUID4" localSheetId="11">#REF!</definedName>
    <definedName name="GWYUID4">#REF!</definedName>
    <definedName name="GWYUID5" localSheetId="37">#REF!</definedName>
    <definedName name="GWYUID5" localSheetId="23">#REF!</definedName>
    <definedName name="GWYUID5" localSheetId="6">#REF!</definedName>
    <definedName name="GWYUID5" localSheetId="11">#REF!</definedName>
    <definedName name="GWYUID5">#REF!</definedName>
    <definedName name="gxdc" hidden="1">{#N/A,#N/A,FALSE,"WSPW Bedarf";#N/A,#N/A,FALSE,"production_plan";#N/A,#N/A,FALSE,"possible turn over"}</definedName>
    <definedName name="gy" hidden="1">{#N/A,#N/A,FALSE,"FE_CSE"}</definedName>
    <definedName name="gz" localSheetId="37">#REF!</definedName>
    <definedName name="gz" localSheetId="23">#REF!</definedName>
    <definedName name="gz" localSheetId="6">#REF!</definedName>
    <definedName name="gz" localSheetId="11">#REF!</definedName>
    <definedName name="gz">#REF!</definedName>
    <definedName name="gzfzxm" localSheetId="37">#REF!</definedName>
    <definedName name="gzfzxm" localSheetId="23">#REF!</definedName>
    <definedName name="gzfzxm" localSheetId="6">#REF!</definedName>
    <definedName name="gzfzxm" localSheetId="11">#REF!</definedName>
    <definedName name="gzfzxm">#REF!</definedName>
    <definedName name="G产品" localSheetId="37">#REF!</definedName>
    <definedName name="G产品" localSheetId="23">#REF!</definedName>
    <definedName name="G产品" localSheetId="6">#REF!</definedName>
    <definedName name="G产品" localSheetId="11">#REF!</definedName>
    <definedName name="G产品">#REF!</definedName>
    <definedName name="h" localSheetId="37" hidden="1">{"'西神Ⅱ'!$A$1"}</definedName>
    <definedName name="h" localSheetId="23" hidden="1">{"'西神Ⅱ'!$A$1"}</definedName>
    <definedName name="h" localSheetId="6" hidden="1">{"'西神Ⅱ'!$A$1"}</definedName>
    <definedName name="h" localSheetId="11" hidden="1">{"'西神Ⅱ'!$A$1"}</definedName>
    <definedName name="h"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h.ll" hidden="1">{#N/A,#N/A,FALSE,"PMW Gruppe 99_98";#N/A,#N/A,FALSE,"PMW KG 98_99";#N/A,#N/A,FALSE,"PMW Inc. 99_98";#N/A,#N/A,FALSE,"PMW VTECH 99_98";#N/A,#N/A,FALSE,"PMW Thail. 99_98";#N/A,#N/A,FALSE,"PMW Canada 99_98";#N/A,#N/A,FALSE,"Währungsabw. 99_98"}</definedName>
    <definedName name="h.xls" hidden="1">{#N/A,#N/A,FALSE,"970301";#N/A,#N/A,FALSE,"970302";#N/A,#N/A,FALSE,"970303";#N/A,#N/A,FALSE,"970304";#N/A,#N/A,FALSE,"COM1";#N/A,#N/A,FALSE,"COM2"}</definedName>
    <definedName name="h_1" hidden="1">{#N/A,#N/A,FALSE,"FG Prov";#N/A,#N/A,FALSE,"P13";#N/A,#N/A,FALSE,"Sheet1";#N/A,#N/A,FALSE,"Sheet3";#N/A,#N/A,FALSE,"CHNO prov";#N/A,#N/A,FALSE,"WRIOFF"}</definedName>
    <definedName name="h_2" hidden="1">{#N/A,#N/A,FALSE,"FG Prov";#N/A,#N/A,FALSE,"P13";#N/A,#N/A,FALSE,"Sheet1";#N/A,#N/A,FALSE,"Sheet3";#N/A,#N/A,FALSE,"CHNO prov";#N/A,#N/A,FALSE,"WRIOFF"}</definedName>
    <definedName name="h_3" hidden="1">{#N/A,#N/A,FALSE,"FG Prov";#N/A,#N/A,FALSE,"P13";#N/A,#N/A,FALSE,"Sheet1";#N/A,#N/A,FALSE,"Sheet3";#N/A,#N/A,FALSE,"CHNO prov";#N/A,#N/A,FALSE,"WRIOFF"}</definedName>
    <definedName name="h_4" hidden="1">{#N/A,#N/A,FALSE,"FG Prov";#N/A,#N/A,FALSE,"P13";#N/A,#N/A,FALSE,"Sheet1";#N/A,#N/A,FALSE,"Sheet3";#N/A,#N/A,FALSE,"CHNO prov";#N/A,#N/A,FALSE,"WRIOFF"}</definedName>
    <definedName name="h_5" hidden="1">{#N/A,#N/A,FALSE,"FG Prov";#N/A,#N/A,FALSE,"P13";#N/A,#N/A,FALSE,"Sheet1";#N/A,#N/A,FALSE,"Sheet3";#N/A,#N/A,FALSE,"CHNO prov";#N/A,#N/A,FALSE,"WRIOFF"}</definedName>
    <definedName name="h_Ainve_adj" localSheetId="6">#REF!,#REF!,#REF!</definedName>
    <definedName name="h_Ainve_adj" localSheetId="11">#REF!,#REF!,#REF!</definedName>
    <definedName name="h_Ainve_adj">#REF!,#REF!,#REF!</definedName>
    <definedName name="h_asso_adj" localSheetId="6">#REF!,#REF!</definedName>
    <definedName name="h_asso_adj" localSheetId="11">#REF!,#REF!</definedName>
    <definedName name="h_asso_adj">#REF!,#REF!</definedName>
    <definedName name="h_goodwill_adj" localSheetId="6">#REF!,#REF!,#REF!</definedName>
    <definedName name="h_goodwill_adj" localSheetId="11">#REF!,#REF!,#REF!</definedName>
    <definedName name="h_goodwill_adj">#REF!,#REF!,#REF!</definedName>
    <definedName name="h_Hinve_adj" localSheetId="6">#REF!,#REF!,#REF!</definedName>
    <definedName name="h_Hinve_adj" localSheetId="11">#REF!,#REF!,#REF!</definedName>
    <definedName name="h_Hinve_adj">#REF!,#REF!,#REF!</definedName>
    <definedName name="h_inve_pro_adj" localSheetId="6">#REF!,#REF!,#REF!</definedName>
    <definedName name="h_inve_pro_adj" localSheetId="11">#REF!,#REF!,#REF!</definedName>
    <definedName name="h_inve_pro_adj">#REF!,#REF!,#REF!</definedName>
    <definedName name="h_jv_adj" localSheetId="6">#REF!,#REF!</definedName>
    <definedName name="h_jv_adj" localSheetId="11">#REF!,#REF!</definedName>
    <definedName name="h_jv_adj">#REF!,#REF!</definedName>
    <definedName name="h_lt_inves_adj" localSheetId="6">#REF!,#REF!</definedName>
    <definedName name="h_lt_inves_adj" localSheetId="11">#REF!,#REF!</definedName>
    <definedName name="h_lt_inves_adj">#REF!,#REF!</definedName>
    <definedName name="h_subsi_adj" localSheetId="6">#REF!,#REF!</definedName>
    <definedName name="h_subsi_adj" localSheetId="11">#REF!,#REF!</definedName>
    <definedName name="h_subsi_adj">#REF!,#REF!</definedName>
    <definedName name="h1_00" localSheetId="6">#REF!</definedName>
    <definedName name="h1_00" localSheetId="11">#REF!</definedName>
    <definedName name="h1_00">#REF!</definedName>
    <definedName name="h1_02" localSheetId="6">#REF!</definedName>
    <definedName name="h1_02" localSheetId="11">#REF!</definedName>
    <definedName name="h1_02">#REF!</definedName>
    <definedName name="h1_03" localSheetId="6">#REF!</definedName>
    <definedName name="h1_03" localSheetId="11">#REF!</definedName>
    <definedName name="h1_03">#REF!</definedName>
    <definedName name="h1_97" localSheetId="6">#REF!</definedName>
    <definedName name="h1_97" localSheetId="11">#REF!</definedName>
    <definedName name="h1_97">#REF!</definedName>
    <definedName name="h1_98" localSheetId="6">#REF!</definedName>
    <definedName name="h1_98" localSheetId="11">#REF!</definedName>
    <definedName name="h1_98">#REF!</definedName>
    <definedName name="h1_99" localSheetId="6">#REF!</definedName>
    <definedName name="h1_99" localSheetId="11">#REF!</definedName>
    <definedName name="h1_99">#REF!</definedName>
    <definedName name="H101arpa" localSheetId="37">#REF!</definedName>
    <definedName name="H101arpa" localSheetId="23">#REF!</definedName>
    <definedName name="H101arpa" localSheetId="6">#REF!</definedName>
    <definedName name="H101arpa" localSheetId="11">#REF!</definedName>
    <definedName name="H101arpa">#REF!</definedName>
    <definedName name="H101arpb" localSheetId="37">#REF!</definedName>
    <definedName name="H101arpb" localSheetId="23">#REF!</definedName>
    <definedName name="H101arpb" localSheetId="6">#REF!</definedName>
    <definedName name="H101arpb" localSheetId="11">#REF!</definedName>
    <definedName name="H101arpb">#REF!</definedName>
    <definedName name="h2_00" localSheetId="6">#REF!</definedName>
    <definedName name="h2_00" localSheetId="11">#REF!</definedName>
    <definedName name="h2_00">#REF!</definedName>
    <definedName name="h2_01" localSheetId="6">#REF!</definedName>
    <definedName name="h2_01" localSheetId="11">#REF!</definedName>
    <definedName name="h2_01">#REF!</definedName>
    <definedName name="h2_02" localSheetId="6">#REF!</definedName>
    <definedName name="h2_02" localSheetId="11">#REF!</definedName>
    <definedName name="h2_02">#REF!</definedName>
    <definedName name="h2_96" localSheetId="6">#REF!</definedName>
    <definedName name="h2_96" localSheetId="11">#REF!</definedName>
    <definedName name="h2_96">#REF!</definedName>
    <definedName name="h2_97" localSheetId="6">#REF!</definedName>
    <definedName name="h2_97" localSheetId="11">#REF!</definedName>
    <definedName name="h2_97">#REF!</definedName>
    <definedName name="h2_98" localSheetId="6">#REF!</definedName>
    <definedName name="h2_98" localSheetId="11">#REF!</definedName>
    <definedName name="h2_98">#REF!</definedName>
    <definedName name="h2_99" localSheetId="6">#REF!</definedName>
    <definedName name="h2_99" localSheetId="11">#REF!</definedName>
    <definedName name="h2_99">#REF!</definedName>
    <definedName name="ha" hidden="1">{"Reader",#N/A,FALSE,"Summary";"Reader",#N/A,FALSE,"Buildup";"Reader",#N/A,FALSE,"Financials";"Reader",#N/A,FALSE,"Debt &amp; Other"}</definedName>
    <definedName name="hadiah" hidden="1">{#N/A,#N/A,FALSE,"资产负债表";#N/A,#N/A,FALSE,"资产负债表"}</definedName>
    <definedName name="haeslexp" localSheetId="37">#REF!</definedName>
    <definedName name="haeslexp" localSheetId="23">#REF!</definedName>
    <definedName name="haeslexp" localSheetId="6">#REF!</definedName>
    <definedName name="haeslexp" localSheetId="11">#REF!</definedName>
    <definedName name="haeslexp">#REF!</definedName>
    <definedName name="HAFTJ_BA350010" localSheetId="6">#REF!</definedName>
    <definedName name="HAFTJ_BA350010" localSheetId="11">#REF!</definedName>
    <definedName name="HAFTJ_BA350010">#REF!</definedName>
    <definedName name="HAFTJ_BA350020" localSheetId="6">#REF!</definedName>
    <definedName name="HAFTJ_BA350020" localSheetId="11">#REF!</definedName>
    <definedName name="HAFTJ_BA350020">#REF!</definedName>
    <definedName name="HAFTJ_BA350030" localSheetId="6">#REF!</definedName>
    <definedName name="HAFTJ_BA350030" localSheetId="11">#REF!</definedName>
    <definedName name="HAFTJ_BA350030">#REF!</definedName>
    <definedName name="HAFTJ_BA350040" localSheetId="6">#REF!</definedName>
    <definedName name="HAFTJ_BA350040" localSheetId="11">#REF!</definedName>
    <definedName name="HAFTJ_BA350040">#REF!</definedName>
    <definedName name="HAFTJ_BA360010" localSheetId="6">#REF!</definedName>
    <definedName name="HAFTJ_BA360010" localSheetId="11">#REF!</definedName>
    <definedName name="HAFTJ_BA360010">#REF!</definedName>
    <definedName name="HAFTJ_BA360020" localSheetId="6">#REF!</definedName>
    <definedName name="HAFTJ_BA360020" localSheetId="11">#REF!</definedName>
    <definedName name="HAFTJ_BA360020">#REF!</definedName>
    <definedName name="HAFTJ_BA360030" localSheetId="6">#REF!</definedName>
    <definedName name="HAFTJ_BA360030" localSheetId="11">#REF!</definedName>
    <definedName name="HAFTJ_BA360030">#REF!</definedName>
    <definedName name="HAFTJ_BA360040" localSheetId="6">#REF!</definedName>
    <definedName name="HAFTJ_BA360040" localSheetId="11">#REF!</definedName>
    <definedName name="HAFTJ_BA360040">#REF!</definedName>
    <definedName name="HAFTJ_BA370000" localSheetId="6">#REF!</definedName>
    <definedName name="HAFTJ_BA370000" localSheetId="11">#REF!</definedName>
    <definedName name="HAFTJ_BA370000">#REF!</definedName>
    <definedName name="HAFTJ_BA380000" localSheetId="6">#REF!</definedName>
    <definedName name="HAFTJ_BA380000" localSheetId="11">#REF!</definedName>
    <definedName name="HAFTJ_BA380000">#REF!</definedName>
    <definedName name="HAFTJ_BA390010" localSheetId="6">#REF!</definedName>
    <definedName name="HAFTJ_BA390010" localSheetId="11">#REF!</definedName>
    <definedName name="HAFTJ_BA390010">#REF!</definedName>
    <definedName name="HAFTJ_BA390020" localSheetId="6">#REF!</definedName>
    <definedName name="HAFTJ_BA390020" localSheetId="11">#REF!</definedName>
    <definedName name="HAFTJ_BA390020">#REF!</definedName>
    <definedName name="HAI" localSheetId="6">#REF!</definedName>
    <definedName name="HAI" localSheetId="11">#REF!</definedName>
    <definedName name="HAI">#REF!</definedName>
    <definedName name="haksh" localSheetId="6">#REF!</definedName>
    <definedName name="haksh" localSheetId="11">#REF!</definedName>
    <definedName name="haksh">#REF!</definedName>
    <definedName name="Half_Year_Adj_Factor">2</definedName>
    <definedName name="HalfBS" localSheetId="6">#REF!</definedName>
    <definedName name="HalfBS" localSheetId="11">#REF!</definedName>
    <definedName name="HalfBS">#REF!</definedName>
    <definedName name="HalfIS" localSheetId="6">#REF!</definedName>
    <definedName name="HalfIS" localSheetId="11">#REF!</definedName>
    <definedName name="HalfIS">#REF!</definedName>
    <definedName name="hallo" hidden="1">{"Key figures",#N/A,FALSE,"MTP PL"}</definedName>
    <definedName name="Hamount" localSheetId="6">#REF!</definedName>
    <definedName name="Hamount" localSheetId="11">#REF!</definedName>
    <definedName name="Hamount">#REF!</definedName>
    <definedName name="happy" hidden="1">{#N/A,#N/A,FALSE,"COVER";#N/A,#N/A,FALSE,"0";#N/A,#N/A,FALSE,"1";#N/A,#N/A,FALSE,"2";#N/A,#N/A,FALSE,"3";#N/A,#N/A,FALSE,"4";#N/A,#N/A,FALSE,"5";#N/A,#N/A,FALSE,"6";#N/A,#N/A,FALSE,"7";#N/A,#N/A,FALSE,"8";#N/A,#N/A,FALSE,"9";#N/A,#N/A,FALSE,"10";#N/A,#N/A,FALSE,"11"}</definedName>
    <definedName name="Hardclose" localSheetId="37" hidden="1">Main.SAPF4Help()</definedName>
    <definedName name="Hardclose" localSheetId="23" hidden="1">Main.SAPF4Help()</definedName>
    <definedName name="Hardclose" localSheetId="14" hidden="1">Main.SAPF4Help()</definedName>
    <definedName name="Hardclose" localSheetId="6" hidden="1">Main.SAPF4Help()</definedName>
    <definedName name="Hardclose" localSheetId="11" hidden="1">Main.SAPF4Help()</definedName>
    <definedName name="Hardclose" hidden="1">Main.SAPF4Help()</definedName>
    <definedName name="Hardware" localSheetId="37">#REF!</definedName>
    <definedName name="Hardware" localSheetId="23">#REF!</definedName>
    <definedName name="Hardware" localSheetId="6">#REF!</definedName>
    <definedName name="Hardware" localSheetId="11">#REF!</definedName>
    <definedName name="Hardware">#REF!</definedName>
    <definedName name="hasel_land" localSheetId="37">#REF!</definedName>
    <definedName name="hasel_land" localSheetId="23">#REF!</definedName>
    <definedName name="hasel_land" localSheetId="6">#REF!</definedName>
    <definedName name="hasel_land" localSheetId="11">#REF!</definedName>
    <definedName name="hasel_land">#REF!</definedName>
    <definedName name="hasel_share" localSheetId="37">#REF!</definedName>
    <definedName name="hasel_share" localSheetId="23">#REF!</definedName>
    <definedName name="hasel_share" localSheetId="6">#REF!</definedName>
    <definedName name="hasel_share" localSheetId="11">#REF!</definedName>
    <definedName name="hasel_share">#REF!</definedName>
    <definedName name="hay" hidden="1">{#N/A,#N/A,FALSE,"TB";#N/A,#N/A,FALSE,"DR";#N/A,#N/A,FALSE,"AR";#N/A,#N/A,FALSE,"PL";#N/A,#N/A,FALSE,"BS";#N/A,#N/A,FALSE,"NOTES";#N/A,#N/A,FALSE,"NOTES (2)";#N/A,#N/A,FALSE,"NOTES (3)";#N/A,#N/A,FALSE,"DPL";#N/A,#N/A,FALSE,"TAXC.INDEX";#N/A,#N/A,FALSE,"Schedule I";#N/A,#N/A,FALSE,"Adjustments"}</definedName>
    <definedName name="hb"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BIJA">#N/A</definedName>
    <definedName name="Hcomplete" localSheetId="6">#REF!</definedName>
    <definedName name="Hcomplete" localSheetId="11">#REF!</definedName>
    <definedName name="Hcomplete">#REF!</definedName>
    <definedName name="hd" hidden="1">{#N/A,#N/A,FALSE,"FE_DRS"}</definedName>
    <definedName name="hdf" hidden="1">{#N/A,#N/A,FALSE,"FE_CSE"}</definedName>
    <definedName name="hdfh" hidden="1">{#N/A,#N/A,FALSE,"FE_CSE"}</definedName>
    <definedName name="hdghdh" hidden="1">{#N/A,#N/A,FALSE,"FE_CSE"}</definedName>
    <definedName name="hdhrer" hidden="1">{#N/A,#N/A,TRUE,"64M Plan IX ";#N/A,#N/A,TRUE,"UGG 97";#N/A,#N/A,TRUE,"Diff. WM";#N/A,#N/A,TRUE,"64M Delta 2";#N/A,#N/A,TRUE,"256M Plan IX"}</definedName>
    <definedName name="hdrr" hidden="1">{"Folie 3",#N/A,FALSE,"Jahresumsätze";"Folie 4",#N/A,FALSE,"Jahresumsätze";"Folie 5",#N/A,FALSE,"Jahresumsätze";"Folie 6",#N/A,FALSE,"Jahresumsätze";"Folie 7",#N/A,FALSE,"Jahresumsätze";"Folie 8",#N/A,FALSE,"Jahresumsätze"}</definedName>
    <definedName name="hdtfd" hidden="1">{#N/A,#N/A,FALSE,"DIR-REP";#N/A,#N/A,FALSE,"AUD-REPORT";#N/A,#N/A,FALSE,"P7L&amp;BS";#N/A,#N/A,FALSE,"NOTES";#N/A,#N/A,FALSE,"FA";#N/A,#N/A,FALSE,"NOTES (2)";#N/A,#N/A,FALSE,"Schedule  IV";#N/A,#N/A,FALSE,"Schedule V"}</definedName>
    <definedName name="he" localSheetId="37">#REF!</definedName>
    <definedName name="he" localSheetId="23">#REF!</definedName>
    <definedName name="he" localSheetId="6">#REF!</definedName>
    <definedName name="he" localSheetId="11">#REF!</definedName>
    <definedName name="he">#REF!</definedName>
    <definedName name="HEAD" localSheetId="37">#REF!</definedName>
    <definedName name="HEAD" localSheetId="23">#REF!</definedName>
    <definedName name="HEAD" localSheetId="6">#REF!</definedName>
    <definedName name="HEAD" localSheetId="11">#REF!</definedName>
    <definedName name="HEAD">#REF!</definedName>
    <definedName name="headcount" localSheetId="6">#REF!</definedName>
    <definedName name="headcount" localSheetId="11">#REF!</definedName>
    <definedName name="headcount">#REF!</definedName>
    <definedName name="Headcount_SPS"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header" localSheetId="37">#REF!</definedName>
    <definedName name="header" localSheetId="23">#REF!</definedName>
    <definedName name="header" localSheetId="6">#REF!</definedName>
    <definedName name="header" localSheetId="11">#REF!</definedName>
    <definedName name="header">#REF!</definedName>
    <definedName name="Header_Row" localSheetId="6">ROW(#REF!)</definedName>
    <definedName name="Header_Row" localSheetId="11">ROW(#REF!)</definedName>
    <definedName name="Header_Row">ROW(#REF!)</definedName>
    <definedName name="Header1" localSheetId="37" hidden="1">IF(COUNTA(#REF!)=0,0,INDEX(#REF!,MATCH(ROW(#REF!),#REF!,TRUE)))+1</definedName>
    <definedName name="Header1" localSheetId="23" hidden="1">IF(COUNTA(#REF!)=0,0,INDEX(#REF!,MATCH(ROW(#REF!),#REF!,TRUE)))+1</definedName>
    <definedName name="Header1" localSheetId="6" hidden="1">IF(COUNTA(#REF!)=0,0,INDEX(#REF!,MATCH(ROW(#REF!),#REF!,TRUE)))+1</definedName>
    <definedName name="Header1" localSheetId="11" hidden="1">IF(COUNTA(#REF!)=0,0,INDEX(#REF!,MATCH(ROW(#REF!),#REF!,TRUE)))+1</definedName>
    <definedName name="Header1" hidden="1">IF(COUNTA(#REF!)=0,0,INDEX(#REF!,MATCH(ROW(#REF!),#REF!,TRUE)))+1</definedName>
    <definedName name="Header2" localSheetId="37">#REF!</definedName>
    <definedName name="Header2" localSheetId="23">#REF!</definedName>
    <definedName name="Header2" localSheetId="6">#REF!</definedName>
    <definedName name="Header2" localSheetId="11">#REF!</definedName>
    <definedName name="Header2">#REF!</definedName>
    <definedName name="Header3" localSheetId="37">#REF!</definedName>
    <definedName name="Header3" localSheetId="23">#REF!</definedName>
    <definedName name="Header3" localSheetId="6">#REF!</definedName>
    <definedName name="Header3" localSheetId="11">#REF!</definedName>
    <definedName name="Header3">#REF!</definedName>
    <definedName name="HeaderAuditEvidFromOther" localSheetId="37">#REF!</definedName>
    <definedName name="HeaderAuditEvidFromOther" localSheetId="23">#REF!</definedName>
    <definedName name="HeaderAuditEvidFromOther" localSheetId="6">#REF!</definedName>
    <definedName name="HeaderAuditEvidFromOther" localSheetId="11">#REF!</definedName>
    <definedName name="HeaderAuditEvidFromOther">#REF!</definedName>
    <definedName name="HeaderDefOfDiff" localSheetId="37">#REF!</definedName>
    <definedName name="HeaderDefOfDiff" localSheetId="23">#REF!</definedName>
    <definedName name="HeaderDefOfDiff" localSheetId="6">#REF!</definedName>
    <definedName name="HeaderDefOfDiff" localSheetId="11">#REF!</definedName>
    <definedName name="HeaderDefOfDiff">#REF!</definedName>
    <definedName name="HeaderDefOfPop" localSheetId="37">#REF!</definedName>
    <definedName name="HeaderDefOfPop" localSheetId="23">#REF!</definedName>
    <definedName name="HeaderDefOfPop" localSheetId="6">#REF!</definedName>
    <definedName name="HeaderDefOfPop" localSheetId="11">#REF!</definedName>
    <definedName name="HeaderDefOfPop">#REF!</definedName>
    <definedName name="HeaderFormat">#N/A</definedName>
    <definedName name="HeaderOtherSubstSamplTechniques" localSheetId="37">#REF!</definedName>
    <definedName name="HeaderOtherSubstSamplTechniques" localSheetId="23">#REF!</definedName>
    <definedName name="HeaderOtherSubstSamplTechniques" localSheetId="6">#REF!</definedName>
    <definedName name="HeaderOtherSubstSamplTechniques" localSheetId="11">#REF!</definedName>
    <definedName name="HeaderOtherSubstSamplTechniques">#REF!</definedName>
    <definedName name="HeaderPurpose" localSheetId="37">#REF!</definedName>
    <definedName name="HeaderPurpose" localSheetId="23">#REF!</definedName>
    <definedName name="HeaderPurpose" localSheetId="6">#REF!</definedName>
    <definedName name="HeaderPurpose" localSheetId="11">#REF!</definedName>
    <definedName name="HeaderPurpose">#REF!</definedName>
    <definedName name="Heading" localSheetId="6">#REF!</definedName>
    <definedName name="Heading" localSheetId="11">#REF!</definedName>
    <definedName name="Heading">#REF!</definedName>
    <definedName name="Heading4J" localSheetId="6">#REF!</definedName>
    <definedName name="Heading4J" localSheetId="11">#REF!</definedName>
    <definedName name="Heading4J">#REF!</definedName>
    <definedName name="HeadingE" localSheetId="6">#REF!</definedName>
    <definedName name="HeadingE" localSheetId="11">#REF!</definedName>
    <definedName name="HeadingE">#REF!</definedName>
    <definedName name="HeadingJ" localSheetId="6">#REF!</definedName>
    <definedName name="HeadingJ" localSheetId="11">#REF!</definedName>
    <definedName name="HeadingJ">#REF!</definedName>
    <definedName name="HeadlineE" localSheetId="6">#REF!</definedName>
    <definedName name="HeadlineE" localSheetId="11">#REF!</definedName>
    <definedName name="HeadlineE">#REF!</definedName>
    <definedName name="Heads" localSheetId="6">#REF!</definedName>
    <definedName name="Heads" localSheetId="11">#REF!</definedName>
    <definedName name="Heads">#REF!</definedName>
    <definedName name="HEBING" localSheetId="6">#REF!</definedName>
    <definedName name="HEBING" localSheetId="11">#REF!</definedName>
    <definedName name="HEBING">#REF!</definedName>
    <definedName name="heh" localSheetId="37" hidden="1">1/EUReXToPTE</definedName>
    <definedName name="heh" localSheetId="23" hidden="1">1/EUReXToPTE</definedName>
    <definedName name="heh" localSheetId="14" hidden="1">1/EUReXToPTE</definedName>
    <definedName name="heh" localSheetId="6" hidden="1">1/EUReXToPTE</definedName>
    <definedName name="heh" localSheetId="11" hidden="1">1/EUReXToPTE</definedName>
    <definedName name="heh" hidden="1">1/EUReXToPTE</definedName>
    <definedName name="HeirarchyIDAnchor" localSheetId="6">#REF!</definedName>
    <definedName name="HeirarchyIDAnchor" localSheetId="11">#REF!</definedName>
    <definedName name="HeirarchyIDAnchor">#REF!</definedName>
    <definedName name="HeirarchyIDCounter" localSheetId="6">#REF!</definedName>
    <definedName name="HeirarchyIDCounter" localSheetId="11">#REF!</definedName>
    <definedName name="HeirarchyIDCounter">#REF!</definedName>
    <definedName name="HeirarchyIDLookupRange" localSheetId="6">OFFSET(OFFSET('contract liability'!HeirarchyIDAnchor,1,0),0,0,COUNTA(OFFSET('contract liability'!HeirarchyIDAnchor,1,0):OFFSET('contract liability'!HeirarchyIDAnchor,60000,0)))</definedName>
    <definedName name="HeirarchyIDLookupRange" localSheetId="11">OFFSET(OFFSET('三费&gt;&gt;&gt;'!HeirarchyIDAnchor,1,0),0,0,COUNTA(OFFSET('三费&gt;&gt;&gt;'!HeirarchyIDAnchor,1,0):OFFSET('三费&gt;&gt;&gt;'!HeirarchyIDAnchor,60000,0)))</definedName>
    <definedName name="HeirarchyIDLookupRange">OFFSET(OFFSET(HeirarchyIDAnchor,1,0),0,0,COUNTA(OFFSET(HeirarchyIDAnchor,1,0):OFFSET(HeirarchyIDAnchor,60000,0)))</definedName>
    <definedName name="HeirarchyRange" localSheetId="6">OFFSET('contract liability'!HeirarchyIDAnchor,0,0,COUNTA(OFFSET('contract liability'!HeirarchyIDAnchor,0,0):OFFSET('contract liability'!HeirarchyIDAnchor,60000,0)),7)</definedName>
    <definedName name="HeirarchyRange" localSheetId="11">OFFSET('三费&gt;&gt;&gt;'!HeirarchyIDAnchor,0,0,COUNTA(OFFSET('三费&gt;&gt;&gt;'!HeirarchyIDAnchor,0,0):OFFSET('三费&gt;&gt;&gt;'!HeirarchyIDAnchor,60000,0)),7)</definedName>
    <definedName name="HeirarchyRange">OFFSET(HeirarchyIDAnchor,0,0,COUNTA(OFFSET(HeirarchyIDAnchor,0,0):OFFSET(HeirarchyIDAnchor,60000,0)),7)</definedName>
    <definedName name="HELLAS" localSheetId="6">#REF!</definedName>
    <definedName name="HELLAS" localSheetId="11">#REF!</definedName>
    <definedName name="HELLAS">#REF!</definedName>
    <definedName name="hello"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help">#N/A</definedName>
    <definedName name="helper" localSheetId="6">MATCH(0.01,'contract liability'!End_Bal,-1)+1</definedName>
    <definedName name="helper" localSheetId="11">MATCH(0.01,'三费&gt;&gt;&gt;'!End_Bal,-1)+1</definedName>
    <definedName name="helper">MATCH(0.01,End_Bal,-1)+1</definedName>
    <definedName name="Helpi" localSheetId="14">Main.SAPF4Help()</definedName>
    <definedName name="Helpi">Main.SAPF4Help()</definedName>
    <definedName name="HELPME" localSheetId="6" hidden="1">#REF!</definedName>
    <definedName name="HELPME" localSheetId="11" hidden="1">#REF!</definedName>
    <definedName name="HELPME" hidden="1">#REF!</definedName>
    <definedName name="helpr" localSheetId="37">OFFSET(Full_Print,0,0,Last_Row)</definedName>
    <definedName name="helpr" localSheetId="6">OFFSET('contract liability'!Full_Print,0,0,Last_Row)</definedName>
    <definedName name="helpr" localSheetId="11">OFFSET('三费&gt;&gt;&gt;'!Full_Print,0,0,Last_Row)</definedName>
    <definedName name="helpr">OFFSET(Full_Print,0,0,Last_Row)</definedName>
    <definedName name="helpr1" localSheetId="37">Scheduled_Payment+Extra_Payment</definedName>
    <definedName name="helpr1" localSheetId="6">Scheduled_Payment+Extra_Payment</definedName>
    <definedName name="helpr1" localSheetId="11">Scheduled_Payment+Extra_Payment</definedName>
    <definedName name="helpr1">Scheduled_Payment+Extra_Payment</definedName>
    <definedName name="HelpTest">#N/A</definedName>
    <definedName name="henry" hidden="1">{#N/A,#N/A,FALSE,"Ocean";#N/A,#N/A,FALSE,"NewYork";#N/A,#N/A,FALSE,"Gateway";#N/A,#N/A,FALSE,"GVH";#N/A,#N/A,FALSE,"GVM";#N/A,#N/A,FALSE,"GVT"}</definedName>
    <definedName name="hergte" localSheetId="37" hidden="1">#REF!</definedName>
    <definedName name="hergte" localSheetId="23" hidden="1">#REF!</definedName>
    <definedName name="hergte" localSheetId="6" hidden="1">#REF!</definedName>
    <definedName name="hergte" localSheetId="11" hidden="1">#REF!</definedName>
    <definedName name="hergte" hidden="1">#REF!</definedName>
    <definedName name="hertrewr" localSheetId="37" hidden="1">#REF!</definedName>
    <definedName name="hertrewr" localSheetId="23" hidden="1">#REF!</definedName>
    <definedName name="hertrewr" localSheetId="6" hidden="1">#REF!</definedName>
    <definedName name="hertrewr" localSheetId="11" hidden="1">#REF!</definedName>
    <definedName name="hertrewr" hidden="1">#REF!</definedName>
    <definedName name="hf" hidden="1">{"detail",#N/A,FALSE,"mfg";"summary",#N/A,FALSE,"mfg"}</definedName>
    <definedName name="hfd" hidden="1">{#N/A,#N/A,FALSE,"P&amp;L Acc";#N/A,#N/A,FALSE,"P&amp;L Var";#N/A,#N/A,FALSE,"I-B Rep";#N/A,#N/A,FALSE,"BS";#N/A,#N/A,FALSE,"C'flw St";#N/A,#N/A,FALSE,"FA Rep";#N/A,#N/A,FALSE,"H-C Cons"}</definedName>
    <definedName name="hff" localSheetId="37">#REF!</definedName>
    <definedName name="hff" localSheetId="23">#REF!</definedName>
    <definedName name="hff" localSheetId="6">#REF!</definedName>
    <definedName name="hff" localSheetId="11">#REF!</definedName>
    <definedName name="hff">#REF!</definedName>
    <definedName name="HFG" hidden="1">{#N/A,#N/A,TRUE,"Y생산";#N/A,#N/A,TRUE,"Y판매";#N/A,#N/A,TRUE,"Y총물량";#N/A,#N/A,TRUE,"Y능력";#N/A,#N/A,TRUE,"YKD"}</definedName>
    <definedName name="hfgre" localSheetId="37" hidden="1">#REF!</definedName>
    <definedName name="hfgre" localSheetId="23" hidden="1">#REF!</definedName>
    <definedName name="hfgre" localSheetId="6" hidden="1">#REF!</definedName>
    <definedName name="hfgre" localSheetId="11" hidden="1">#REF!</definedName>
    <definedName name="hfgre" hidden="1">#REF!</definedName>
    <definedName name="hfhfhf" localSheetId="37">#REF!</definedName>
    <definedName name="hfhfhf" localSheetId="23">#REF!</definedName>
    <definedName name="hfhfhf" localSheetId="6">#REF!</definedName>
    <definedName name="hfhfhf" localSheetId="11">#REF!</definedName>
    <definedName name="hfhfhf">#REF!</definedName>
    <definedName name="hfhger" hidden="1">{#N/A,#N/A,FALSE,"现金"}</definedName>
    <definedName name="HFinGraph" hidden="1">{#N/A,#N/A,FALSE,"Pharm";#N/A,#N/A,FALSE,"WWCM"}</definedName>
    <definedName name="hgcfghg" hidden="1">{#N/A,#N/A,FALSE,"FE_CSE"}</definedName>
    <definedName name="hgdhtdrt" hidden="1">{#N/A,#N/A,FALSE,"Kapa-Grafik gesamt";#N/A,#N/A,FALSE,"Kapa-Grafik DRS";#N/A,#N/A,FALSE,"Kapa-Grafik CSE"}</definedName>
    <definedName name="hgdrds" hidden="1">{"Folie 3",#N/A,FALSE,"Jahresumsätze";"Folie 4",#N/A,FALSE,"Jahresumsätze";"Folie 5",#N/A,FALSE,"Jahresumsätze";"Folie 6",#N/A,FALSE,"Jahresumsätze";"Folie 7",#N/A,FALSE,"Jahresumsätze";"Folie 8",#N/A,FALSE,"Jahresumsätze"}</definedName>
    <definedName name="hgfbfa" localSheetId="6" hidden="1">#REF!</definedName>
    <definedName name="hgfbfa" localSheetId="11" hidden="1">#REF!</definedName>
    <definedName name="hgfbfa" hidden="1">#REF!</definedName>
    <definedName name="hgfd" hidden="1">{"BA detail",#N/A,FALSE,"Q3YTD "}</definedName>
    <definedName name="hgfds" localSheetId="37" hidden="1">1/EUReXToLUF</definedName>
    <definedName name="hgfds" localSheetId="23" hidden="1">1/EUReXToLUF</definedName>
    <definedName name="hgfds" localSheetId="14" hidden="1">1/EUReXToLUF</definedName>
    <definedName name="hgfds" localSheetId="6" hidden="1">1/EUReXToLUF</definedName>
    <definedName name="hgfds" localSheetId="11" hidden="1">1/EUReXToLUF</definedName>
    <definedName name="hgfds" hidden="1">1/EUReXToLUF</definedName>
    <definedName name="hgfsdsd" localSheetId="37" hidden="1">#REF!</definedName>
    <definedName name="hgfsdsd" localSheetId="23" hidden="1">#REF!</definedName>
    <definedName name="hgfsdsd" localSheetId="6" hidden="1">#REF!</definedName>
    <definedName name="hgfsdsd" localSheetId="11" hidden="1">#REF!</definedName>
    <definedName name="hgfsdsd" hidden="1">#REF!</definedName>
    <definedName name="hgghg" hidden="1">{#N/A,#N/A,FALSE,"FE_CSE"}</definedName>
    <definedName name="hggkjj" hidden="1">{#N/A,#N/A,FALSE,"FE_DRS"}</definedName>
    <definedName name="hghcjcjh" hidden="1">{#N/A,#N/A,FALSE,"Kapa-Grafik gesamt";#N/A,#N/A,FALSE,"Kapa-Grafik DRS";#N/A,#N/A,FALSE,"Kapa-Grafik CSE"}</definedName>
    <definedName name="hgjghjhhg" hidden="1">{#N/A,#N/A,FALSE,"Produkte Erw.";#N/A,#N/A,FALSE,"Produkte Plan";#N/A,#N/A,FALSE,"Leistungen Erw.";#N/A,#N/A,FALSE,"Leistungen Plan";#N/A,#N/A,FALSE,"KA Allg.Kosten (2)";#N/A,#N/A,FALSE,"KA All.Kosten"}</definedName>
    <definedName name="hgjh" hidden="1">{#N/A,#N/A,FALSE,"AP-MEHK1 ";#N/A,#N/A,FALSE,"MEGBJ";#N/A,#N/A,FALSE,"MEGSH";#N/A,#N/A,FALSE,"MEGGZ "}</definedName>
    <definedName name="hgjk" hidden="1">{#N/A,#N/A,FALSE,"FE_CSE"}</definedName>
    <definedName name="hgnhmjkjm" hidden="1">{#N/A,#N/A,FALSE,"DIR-REP";#N/A,#N/A,FALSE,"AUD-REPORT";#N/A,#N/A,FALSE,"P7L&amp;BS";#N/A,#N/A,FALSE,"NOTES";#N/A,#N/A,FALSE,"FA";#N/A,#N/A,FALSE,"NOTES (2)";#N/A,#N/A,FALSE,"Schedule  IV";#N/A,#N/A,FALSE,"Schedule V"}</definedName>
    <definedName name="hgrhg" localSheetId="37" hidden="1">#REF!</definedName>
    <definedName name="hgrhg" localSheetId="23" hidden="1">#REF!</definedName>
    <definedName name="hgrhg" localSheetId="6" hidden="1">#REF!</definedName>
    <definedName name="hgrhg" localSheetId="11" hidden="1">#REF!</definedName>
    <definedName name="hgrhg" hidden="1">#REF!</definedName>
    <definedName name="hgyt" localSheetId="37" hidden="1">#REF!</definedName>
    <definedName name="hgyt" localSheetId="23" hidden="1">#REF!</definedName>
    <definedName name="hgyt" localSheetId="6" hidden="1">#REF!</definedName>
    <definedName name="hgyt" localSheetId="11" hidden="1">#REF!</definedName>
    <definedName name="hgyt" hidden="1">#REF!</definedName>
    <definedName name="hh"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hh.k" hidden="1">{#N/A,#N/A,FALSE,"KA CH  (2)"}</definedName>
    <definedName name="HHBB115" localSheetId="6">#REF!</definedName>
    <definedName name="HHBB115" localSheetId="11">#REF!</definedName>
    <definedName name="HHBB115">#REF!</definedName>
    <definedName name="HHBB122" localSheetId="6">#REF!</definedName>
    <definedName name="HHBB122" localSheetId="11">#REF!</definedName>
    <definedName name="HHBB122">#REF!</definedName>
    <definedName name="HHBB127" localSheetId="6">#REF!</definedName>
    <definedName name="HHBB127" localSheetId="11">#REF!</definedName>
    <definedName name="HHBB127">#REF!</definedName>
    <definedName name="HHBB134" localSheetId="6">#REF!</definedName>
    <definedName name="HHBB134" localSheetId="11">#REF!</definedName>
    <definedName name="HHBB134">#REF!</definedName>
    <definedName name="HHBB143" localSheetId="6">#REF!</definedName>
    <definedName name="HHBB143" localSheetId="11">#REF!</definedName>
    <definedName name="HHBB143">#REF!</definedName>
    <definedName name="HHBB144" localSheetId="6">#REF!</definedName>
    <definedName name="HHBB144" localSheetId="11">#REF!</definedName>
    <definedName name="HHBB144">#REF!</definedName>
    <definedName name="HHBB145" localSheetId="6">#REF!</definedName>
    <definedName name="HHBB145" localSheetId="11">#REF!</definedName>
    <definedName name="HHBB145">#REF!</definedName>
    <definedName name="HHBB146" localSheetId="6">#REF!</definedName>
    <definedName name="HHBB146" localSheetId="11">#REF!</definedName>
    <definedName name="HHBB146">#REF!</definedName>
    <definedName name="HHBB152" localSheetId="6">#REF!</definedName>
    <definedName name="HHBB152" localSheetId="11">#REF!</definedName>
    <definedName name="HHBB152">#REF!</definedName>
    <definedName name="HHBB153" localSheetId="6">#REF!</definedName>
    <definedName name="HHBB153" localSheetId="11">#REF!</definedName>
    <definedName name="HHBB153">#REF!</definedName>
    <definedName name="HHBB154" localSheetId="6">#REF!</definedName>
    <definedName name="HHBB154" localSheetId="11">#REF!</definedName>
    <definedName name="HHBB154">#REF!</definedName>
    <definedName name="HHBB161" localSheetId="6">#REF!</definedName>
    <definedName name="HHBB161" localSheetId="11">#REF!</definedName>
    <definedName name="HHBB161">#REF!</definedName>
    <definedName name="HHBB164" localSheetId="6">#REF!</definedName>
    <definedName name="HHBB164" localSheetId="11">#REF!</definedName>
    <definedName name="HHBB164">#REF!</definedName>
    <definedName name="HHBB22" localSheetId="6">#REF!</definedName>
    <definedName name="HHBB22" localSheetId="11">#REF!</definedName>
    <definedName name="HHBB22">#REF!</definedName>
    <definedName name="HHBB25" localSheetId="6">#REF!</definedName>
    <definedName name="HHBB25" localSheetId="11">#REF!</definedName>
    <definedName name="HHBB25">#REF!</definedName>
    <definedName name="HHBB28" localSheetId="6">#REF!</definedName>
    <definedName name="HHBB28" localSheetId="11">#REF!</definedName>
    <definedName name="HHBB28">#REF!</definedName>
    <definedName name="HHBB49" localSheetId="6">#REF!</definedName>
    <definedName name="HHBB49" localSheetId="11">#REF!</definedName>
    <definedName name="HHBB49">#REF!</definedName>
    <definedName name="HHBB50" localSheetId="6">#REF!</definedName>
    <definedName name="HHBB50" localSheetId="11">#REF!</definedName>
    <definedName name="HHBB50">#REF!</definedName>
    <definedName name="HHBB51" localSheetId="6">#REF!</definedName>
    <definedName name="HHBB51" localSheetId="11">#REF!</definedName>
    <definedName name="HHBB51">#REF!</definedName>
    <definedName name="HHBB53" localSheetId="6">#REF!</definedName>
    <definedName name="HHBB53" localSheetId="11">#REF!</definedName>
    <definedName name="HHBB53">#REF!</definedName>
    <definedName name="HHBB56" localSheetId="6">#REF!</definedName>
    <definedName name="HHBB56" localSheetId="11">#REF!</definedName>
    <definedName name="HHBB56">#REF!</definedName>
    <definedName name="HHBB71" localSheetId="6">#REF!</definedName>
    <definedName name="HHBB71" localSheetId="11">#REF!</definedName>
    <definedName name="HHBB71">#REF!</definedName>
    <definedName name="HHBB73" localSheetId="6">#REF!</definedName>
    <definedName name="HHBB73" localSheetId="11">#REF!</definedName>
    <definedName name="HHBB73">#REF!</definedName>
    <definedName name="HHBB77" localSheetId="6">#REF!</definedName>
    <definedName name="HHBB77" localSheetId="11">#REF!</definedName>
    <definedName name="HHBB77">#REF!</definedName>
    <definedName name="HHBB84" localSheetId="6">#REF!</definedName>
    <definedName name="HHBB84" localSheetId="11">#REF!</definedName>
    <definedName name="HHBB84">#REF!</definedName>
    <definedName name="HHBB89" localSheetId="6">#REF!</definedName>
    <definedName name="HHBB89" localSheetId="11">#REF!</definedName>
    <definedName name="HHBB89">#REF!</definedName>
    <definedName name="hhh" hidden="1">{#N/A,#N/A,FALSE,"summary"}</definedName>
    <definedName name="hhhh">#N/A</definedName>
    <definedName name="hhhh_1" hidden="1">{"'分公司销售'!$G$2:$G$9","'分公司销售'!$G$2:$G$9"}</definedName>
    <definedName name="hhhh_1_1" hidden="1">{"'分公司销售'!$G$2:$G$9","'分公司销售'!$G$2:$G$9"}</definedName>
    <definedName name="hhhh_1_2" hidden="1">{"'分公司销售'!$G$2:$G$9","'分公司销售'!$G$2:$G$9"}</definedName>
    <definedName name="hhhh_1_3" hidden="1">{"'分公司销售'!$G$2:$G$9","'分公司销售'!$G$2:$G$9"}</definedName>
    <definedName name="hhhh_1_4" hidden="1">{"'分公司销售'!$G$2:$G$9","'分公司销售'!$G$2:$G$9"}</definedName>
    <definedName name="hhhh_1_5" hidden="1">{"'分公司销售'!$G$2:$G$9","'分公司销售'!$G$2:$G$9"}</definedName>
    <definedName name="hhhh_2" hidden="1">{"'分公司销售'!$G$2:$G$9","'分公司销售'!$G$2:$G$9"}</definedName>
    <definedName name="hhhh_2_1" hidden="1">{"'分公司销售'!$G$2:$G$9","'分公司销售'!$G$2:$G$9"}</definedName>
    <definedName name="hhhh_2_2" hidden="1">{"'分公司销售'!$G$2:$G$9","'分公司销售'!$G$2:$G$9"}</definedName>
    <definedName name="hhhh_2_3" hidden="1">{"'分公司销售'!$G$2:$G$9","'分公司销售'!$G$2:$G$9"}</definedName>
    <definedName name="hhhh_2_4" hidden="1">{"'分公司销售'!$G$2:$G$9","'分公司销售'!$G$2:$G$9"}</definedName>
    <definedName name="hhhh_2_5" hidden="1">{"'分公司销售'!$G$2:$G$9","'分公司销售'!$G$2:$G$9"}</definedName>
    <definedName name="hhhh_3" hidden="1">{"'分公司销售'!$G$2:$G$9","'分公司销售'!$G$2:$G$9"}</definedName>
    <definedName name="hhhh_3_1" hidden="1">{"'分公司销售'!$G$2:$G$9","'分公司销售'!$G$2:$G$9"}</definedName>
    <definedName name="hhhh_3_2" hidden="1">{"'分公司销售'!$G$2:$G$9","'分公司销售'!$G$2:$G$9"}</definedName>
    <definedName name="hhhh_3_3" hidden="1">{"'分公司销售'!$G$2:$G$9","'分公司销售'!$G$2:$G$9"}</definedName>
    <definedName name="hhhh_3_4" hidden="1">{"'分公司销售'!$G$2:$G$9","'分公司销售'!$G$2:$G$9"}</definedName>
    <definedName name="hhhh_3_5" hidden="1">{"'分公司销售'!$G$2:$G$9","'分公司销售'!$G$2:$G$9"}</definedName>
    <definedName name="hhhh_4" hidden="1">{"'分公司销售'!$G$2:$G$9","'分公司销售'!$G$2:$G$9"}</definedName>
    <definedName name="hhhh_4_1" hidden="1">{"'分公司销售'!$G$2:$G$9","'分公司销售'!$G$2:$G$9"}</definedName>
    <definedName name="hhhh_4_2" hidden="1">{"'分公司销售'!$G$2:$G$9","'分公司销售'!$G$2:$G$9"}</definedName>
    <definedName name="hhhh_4_3" hidden="1">{"'分公司销售'!$G$2:$G$9","'分公司销售'!$G$2:$G$9"}</definedName>
    <definedName name="hhhh_4_4" hidden="1">{"'分公司销售'!$G$2:$G$9","'分公司销售'!$G$2:$G$9"}</definedName>
    <definedName name="hhhh_4_5" hidden="1">{"'分公司销售'!$G$2:$G$9","'分公司销售'!$G$2:$G$9"}</definedName>
    <definedName name="hhhh_5" hidden="1">{"'分公司销售'!$G$2:$G$9","'分公司销售'!$G$2:$G$9"}</definedName>
    <definedName name="HHHHH" localSheetId="37" hidden="1">#REF!</definedName>
    <definedName name="HHHHH" localSheetId="23" hidden="1">#REF!</definedName>
    <definedName name="HHHHH" localSheetId="6" hidden="1">#REF!</definedName>
    <definedName name="HHHHH" localSheetId="11" hidden="1">#REF!</definedName>
    <definedName name="HHHHH" hidden="1">#REF!</definedName>
    <definedName name="hhhhhhhhh" localSheetId="6">#REF!</definedName>
    <definedName name="hhhhhhhhh" localSheetId="11">#REF!</definedName>
    <definedName name="hhhhhhhhh">#REF!</definedName>
    <definedName name="HHHHHHHHHH" hidden="1">{#N/A,#N/A,FALSE,"단축1";#N/A,#N/A,FALSE,"단축2";#N/A,#N/A,FALSE,"단축3";#N/A,#N/A,FALSE,"장축";#N/A,#N/A,FALSE,"4WD"}</definedName>
    <definedName name="hhhhhhhhhhhh"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hhhhhhhhhhhhhh" hidden="1">{#N/A,#N/A,FALSE,"Contribution Analysis"}</definedName>
    <definedName name="hhj.ls" hidden="1">{#N/A,#N/A,FALSE,"Produkte Erw.";#N/A,#N/A,FALSE,"Produkte Plan";#N/A,#N/A,FALSE,"Leistungen Erw.";#N/A,#N/A,FALSE,"Leistungen Plan";#N/A,#N/A,FALSE,"KA Allg.Kosten (2)";#N/A,#N/A,FALSE,"KA All.Kosten"}</definedName>
    <definedName name="HHJJU" hidden="1">{#N/A,#N/A,FALSE,"AP-MEHK1 ";#N/A,#N/A,FALSE,"MEGBJ";#N/A,#N/A,FALSE,"MEGSH";#N/A,#N/A,FALSE,"MEGGZ "}</definedName>
    <definedName name="hhkcv" hidden="1">{#N/A,#N/A,FALSE,"Kapa-Grafik gesamt";#N/A,#N/A,FALSE,"Kapa-Grafik DRS";#N/A,#N/A,FALSE,"Kapa-Grafik CSE"}</definedName>
    <definedName name="hi" localSheetId="37">#REF!</definedName>
    <definedName name="hi" localSheetId="23">#REF!</definedName>
    <definedName name="hi" localSheetId="6">#REF!</definedName>
    <definedName name="hi" localSheetId="11">#REF!</definedName>
    <definedName name="hi">#REF!</definedName>
    <definedName name="Hibh" hidden="1">{#N/A,#N/A,FALSE,"Pharm";#N/A,#N/A,FALSE,"WWCM"}</definedName>
    <definedName name="hidden12" localSheetId="37">#REF!</definedName>
    <definedName name="hidden12" localSheetId="23">#REF!</definedName>
    <definedName name="hidden12" localSheetId="6">#REF!</definedName>
    <definedName name="hidden12" localSheetId="11">#REF!</definedName>
    <definedName name="hidden12">#REF!</definedName>
    <definedName name="hidden13" localSheetId="37">#REF!</definedName>
    <definedName name="hidden13" localSheetId="23">#REF!</definedName>
    <definedName name="hidden13" localSheetId="6">#REF!</definedName>
    <definedName name="hidden13" localSheetId="11">#REF!</definedName>
    <definedName name="hidden13">#REF!</definedName>
    <definedName name="hidden14" localSheetId="37">#REF!</definedName>
    <definedName name="hidden14" localSheetId="23">#REF!</definedName>
    <definedName name="hidden14" localSheetId="6">#REF!</definedName>
    <definedName name="hidden14" localSheetId="11">#REF!</definedName>
    <definedName name="hidden14">#REF!</definedName>
    <definedName name="hidden16" localSheetId="37">#REF!</definedName>
    <definedName name="hidden16" localSheetId="23">#REF!</definedName>
    <definedName name="hidden16" localSheetId="6">#REF!</definedName>
    <definedName name="hidden16" localSheetId="11">#REF!</definedName>
    <definedName name="hidden16">#REF!</definedName>
    <definedName name="hidden17" localSheetId="37">#REF!</definedName>
    <definedName name="hidden17" localSheetId="23">#REF!</definedName>
    <definedName name="hidden17" localSheetId="6">#REF!</definedName>
    <definedName name="hidden17" localSheetId="11">#REF!</definedName>
    <definedName name="hidden17">#REF!</definedName>
    <definedName name="HiddenRows" localSheetId="37" hidden="1">#REF!</definedName>
    <definedName name="HiddenRows" localSheetId="23" hidden="1">#REF!</definedName>
    <definedName name="HiddenRows" localSheetId="6" hidden="1">#REF!</definedName>
    <definedName name="HiddenRows" localSheetId="11" hidden="1">#REF!</definedName>
    <definedName name="HiddenRows" hidden="1">#REF!</definedName>
    <definedName name="hide_columns_B_to_E" localSheetId="6">#REF!</definedName>
    <definedName name="hide_columns_B_to_E" localSheetId="11">#REF!</definedName>
    <definedName name="hide_columns_B_to_E">#REF!</definedName>
    <definedName name="hidesheets">#N/A</definedName>
    <definedName name="HIEU" hidden="1">{"'Sheet1'!$L$16"}</definedName>
    <definedName name="High" hidden="1">{#N/A,#N/A,FALSE,"Pharm";#N/A,#N/A,FALSE,"WWCM"}</definedName>
    <definedName name="HIGHS" localSheetId="6">#REF!</definedName>
    <definedName name="HIGHS" localSheetId="11">#REF!</definedName>
    <definedName name="HIGHS">#REF!</definedName>
    <definedName name="highyieldspread" localSheetId="6">#REF!</definedName>
    <definedName name="highyieldspread" localSheetId="11">#REF!</definedName>
    <definedName name="highyieldspread">#REF!</definedName>
    <definedName name="HIHD" localSheetId="6">#REF!</definedName>
    <definedName name="HIHD" localSheetId="11">#REF!</definedName>
    <definedName name="HIHD">#REF!</definedName>
    <definedName name="hij" localSheetId="37" hidden="1">#REF!</definedName>
    <definedName name="hij" localSheetId="23" hidden="1">#REF!</definedName>
    <definedName name="hij" localSheetId="6" hidden="1">#REF!</definedName>
    <definedName name="hij" localSheetId="11" hidden="1">#REF!</definedName>
    <definedName name="hij" hidden="1">#REF!</definedName>
    <definedName name="himmel"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HIST" localSheetId="6">#REF!</definedName>
    <definedName name="HIST" localSheetId="11">#REF!</definedName>
    <definedName name="HIST">#REF!</definedName>
    <definedName name="hist_date" localSheetId="6">#REF!</definedName>
    <definedName name="hist_date" localSheetId="11">#REF!</definedName>
    <definedName name="hist_date">#REF!</definedName>
    <definedName name="HISTGRAPH" localSheetId="6">#REF!</definedName>
    <definedName name="HISTGRAPH" localSheetId="11">#REF!</definedName>
    <definedName name="HISTGRAPH">#REF!</definedName>
    <definedName name="Historical_PRICES" localSheetId="6">#REF!</definedName>
    <definedName name="Historical_PRICES" localSheetId="11">#REF!</definedName>
    <definedName name="Historical_PRICES">#REF!</definedName>
    <definedName name="hiulj" hidden="1">{"EVA",#N/A,FALSE,"EVA";"WACC",#N/A,FALSE,"WACC"}</definedName>
    <definedName name="hj" hidden="1">{#N/A,#N/A,FALSE,"Kapa-Grafik gesamt";#N/A,#N/A,FALSE,"Kapa-Grafik DRS";#N/A,#N/A,FALSE,"Kapa-Grafik CSE"}</definedName>
    <definedName name="hj.k" hidden="1">{#N/A,#N/A,FALSE,"Produkte Erw.";#N/A,#N/A,FALSE,"Produkte Plan";#N/A,#N/A,FALSE,"Leistungen Erw.";#N/A,#N/A,FALSE,"Leistungen Plan";#N/A,#N/A,FALSE,"KA Allg.Kosten (2)";#N/A,#N/A,FALSE,"KA All.Kosten"}</definedName>
    <definedName name="hja" localSheetId="6">#REF!</definedName>
    <definedName name="hja" localSheetId="11">#REF!</definedName>
    <definedName name="hja">#REF!</definedName>
    <definedName name="hjcfszzs" hidden="1">{#N/A,#N/A,FALSE,"Kapa-Grafik gesamt";#N/A,#N/A,FALSE,"Kapa-Grafik DRS";#N/A,#N/A,FALSE,"Kapa-Grafik CSE"}</definedName>
    <definedName name="hjf" hidden="1">{#N/A,#N/A,FALSE,"AP-MEHK1 ";#N/A,#N/A,FALSE,"MEGBJ";#N/A,#N/A,FALSE,"MEGSH";#N/A,#N/A,FALSE,"MEGGZ "}</definedName>
    <definedName name="hjfd" hidden="1">{"Folie 3",#N/A,FALSE,"Jahresumsätze";"Folie 4",#N/A,FALSE,"Jahresumsätze";"Folie 5",#N/A,FALSE,"Jahresumsätze";"Folie 6",#N/A,FALSE,"Jahresumsätze";"Folie 7",#N/A,FALSE,"Jahresumsätze";"Folie 8",#N/A,FALSE,"Jahresumsätze"}</definedName>
    <definedName name="hjgfhre" localSheetId="37" hidden="1">#REF!</definedName>
    <definedName name="hjgfhre" localSheetId="23" hidden="1">#REF!</definedName>
    <definedName name="hjgfhre" localSheetId="6" hidden="1">#REF!</definedName>
    <definedName name="hjgfhre" localSheetId="11" hidden="1">#REF!</definedName>
    <definedName name="hjgfhre" hidden="1">#REF!</definedName>
    <definedName name="hjghhgyg" hidden="1">{"Polymers Details",#N/A,FALSE,"Current Yr";"Polymer Details",#N/A,FALSE,"Budget";"Polymer Details",#N/A,FALSE,"Prior Year"}</definedName>
    <definedName name="hjghjhgj" hidden="1">{#N/A,#N/A,FALSE,"Produkte Erw.";#N/A,#N/A,FALSE,"Produkte Plan";#N/A,#N/A,FALSE,"Leistungen Erw.";#N/A,#N/A,FALSE,"Leistungen Plan";#N/A,#N/A,FALSE,"KA Allg.Kosten (2)";#N/A,#N/A,FALSE,"KA All.Kosten"}</definedName>
    <definedName name="hjh" hidden="1">{#N/A,#N/A,FALSE,"Produkte Erw.";#N/A,#N/A,FALSE,"Produkte Plan";#N/A,#N/A,FALSE,"Leistungen Erw.";#N/A,#N/A,FALSE,"Leistungen Plan";#N/A,#N/A,FALSE,"KA Allg.Kosten (2)";#N/A,#N/A,FALSE,"KA All.Kosten"}</definedName>
    <definedName name="HJHG" hidden="1">{#N/A,#N/A,FALSE,"단축1";#N/A,#N/A,FALSE,"단축2";#N/A,#N/A,FALSE,"단축3";#N/A,#N/A,FALSE,"장축";#N/A,#N/A,FALSE,"4WD"}</definedName>
    <definedName name="hjhjffukfuk" hidden="1">{#N/A,#N/A,FALSE,"Pharm";#N/A,#N/A,FALSE,"WWCM"}</definedName>
    <definedName name="hjhjfkfukywrte" hidden="1">{#N/A,#N/A,FALSE,"Pharm";#N/A,#N/A,FALSE,"WWCM"}</definedName>
    <definedName name="hjhjj" localSheetId="37">#REF!</definedName>
    <definedName name="hjhjj" localSheetId="23">#REF!</definedName>
    <definedName name="hjhjj" localSheetId="6">#REF!</definedName>
    <definedName name="hjhjj" localSheetId="11">#REF!</definedName>
    <definedName name="hjhjj">#REF!</definedName>
    <definedName name="hjhkjkl" hidden="1">{#N/A,#N/A,FALSE,"Pharm";#N/A,#N/A,FALSE,"WWCM"}</definedName>
    <definedName name="hjjjkk" hidden="1">{#N/A,#N/A,FALSE,"REPORT"}</definedName>
    <definedName name="hjjkk" hidden="1">{#N/A,#N/A,FALSE,"Pharm";#N/A,#N/A,FALSE,"WWCM"}</definedName>
    <definedName name="hjk" hidden="1">{#N/A,#N/A,FALSE,"COVER";#N/A,#N/A,FALSE,"0";#N/A,#N/A,FALSE,"1";#N/A,#N/A,FALSE,"2";#N/A,#N/A,FALSE,"3";#N/A,#N/A,FALSE,"4";#N/A,#N/A,FALSE,"5";#N/A,#N/A,FALSE,"6";#N/A,#N/A,FALSE,"7";#N/A,#N/A,FALSE,"8";#N/A,#N/A,FALSE,"9";#N/A,#N/A,FALSE,"10";#N/A,#N/A,FALSE,"11"}</definedName>
    <definedName name="hjk.l" hidden="1">{#N/A,#N/A,FALSE,"Produkte Erw.";#N/A,#N/A,FALSE,"Produkte Plan";#N/A,#N/A,FALSE,"Leistungen Erw.";#N/A,#N/A,FALSE,"Leistungen Plan";#N/A,#N/A,FALSE,"KA Allg.Kosten (2)";#N/A,#N/A,FALSE,"KA All.Kosten"}</definedName>
    <definedName name="hjkhjk" hidden="1">{#N/A,#N/A,FALSE,"KA CH  (2)"}</definedName>
    <definedName name="hjkjhk" hidden="1">{#N/A,#N/A,FALSE,"Umsatz HM";#N/A,#N/A,FALSE,"ER HM";#N/A,#N/A,FALSE,"EA HM  (2)";#N/A,#N/A,FALSE,"EA HM ";#N/A,#N/A,FALSE,"EA HM  (4)";#N/A,#N/A,FALSE,"EA HM  (3)";#N/A,#N/A,FALSE,"KA HM  (2)";#N/A,#N/A,FALSE,"KA HM";#N/A,#N/A,FALSE,"KA HM  (3)";#N/A,#N/A,FALSE,"KA HM (4)"}</definedName>
    <definedName name="hjkk" hidden="1">{#N/A,#N/A,FALSE,"Pharm";#N/A,#N/A,FALSE,"WWCM"}</definedName>
    <definedName name="hjkl"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hjklb">{#N/A,#N/A,TRUE,"Cover";#N/A,#N/A,TRUE,"BS";#N/A,#N/A,TRUE,"BS (2)";#N/A,#N/A,TRUE,"BS (3)";#N/A,#N/A,TRUE,"Supp Info-BS";#N/A,#N/A,TRUE,"IS";#N/A,#N/A,TRUE,"IS (2)";#N/A,#N/A,TRUE,"IS (3)";#N/A,#N/A,TRUE,"Supp Info-IS";#N/A,#N/A,TRUE,"CF";#N/A,#N/A,TRUE,"Supp Info-CF";#N/A,#N/A,TRUE,"SH";#N/A,#N/A,TRUE,"Supp Info-SH"}</definedName>
    <definedName name="hjl" localSheetId="6">#REF!</definedName>
    <definedName name="hjl" localSheetId="11">#REF!</definedName>
    <definedName name="hjl">#REF!</definedName>
    <definedName name="hjty" localSheetId="37" hidden="1">#REF!</definedName>
    <definedName name="hjty" localSheetId="23" hidden="1">#REF!</definedName>
    <definedName name="hjty" localSheetId="6" hidden="1">#REF!</definedName>
    <definedName name="hjty" localSheetId="11" hidden="1">#REF!</definedName>
    <definedName name="hjty" hidden="1">#REF!</definedName>
    <definedName name="hk" hidden="1">{"'毛利比较'!$A$4:$P$26"}</definedName>
    <definedName name="HK____RMB" localSheetId="37">#REF!</definedName>
    <definedName name="HK____RMB" localSheetId="23">#REF!</definedName>
    <definedName name="HK____RMB" localSheetId="6">#REF!</definedName>
    <definedName name="HK____RMB" localSheetId="11">#REF!</definedName>
    <definedName name="HK____RMB">#REF!</definedName>
    <definedName name="HK_GAAP" localSheetId="6">#REF!</definedName>
    <definedName name="HK_GAAP" localSheetId="11">#REF!</definedName>
    <definedName name="HK_GAAP">#REF!</definedName>
    <definedName name="hka" hidden="1">{"Reader",#N/A,FALSE,"Summary";"Reader",#N/A,FALSE,"Buildup";"Reader",#N/A,FALSE,"Financials";"Reader",#N/A,FALSE,"Debt &amp; Other"}</definedName>
    <definedName name="HKCOMMS" localSheetId="37">#REF!</definedName>
    <definedName name="HKCOMMS" localSheetId="23">#REF!</definedName>
    <definedName name="HKCOMMS" localSheetId="6">#REF!</definedName>
    <definedName name="HKCOMMS" localSheetId="11">#REF!</definedName>
    <definedName name="HKCOMMS">#REF!</definedName>
    <definedName name="hkd">1.0611</definedName>
    <definedName name="HKD_RATE" localSheetId="37">#REF!</definedName>
    <definedName name="HKD_RATE" localSheetId="23">#REF!</definedName>
    <definedName name="HKD_RATE" localSheetId="6">#REF!</definedName>
    <definedName name="HKD_RATE" localSheetId="11">#REF!</definedName>
    <definedName name="HKD_RATE">#REF!</definedName>
    <definedName name="hkdollar">1/1.07</definedName>
    <definedName name="hkjkh"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KK" localSheetId="6">#REF!</definedName>
    <definedName name="HKK" localSheetId="11">#REF!</definedName>
    <definedName name="HKK">#REF!</definedName>
    <definedName name="hkl" localSheetId="6">#REF!</definedName>
    <definedName name="hkl" localSheetId="11">#REF!</definedName>
    <definedName name="hkl">#REF!</definedName>
    <definedName name="HKSH" hidden="1">{#N/A,#N/A,FALSE,"REPORT"}</definedName>
    <definedName name="HL11012006105052AM79" localSheetId="37">#REF!</definedName>
    <definedName name="HL11012006105052AM79" localSheetId="23">#REF!</definedName>
    <definedName name="HL11012006105052AM79" localSheetId="6">#REF!</definedName>
    <definedName name="HL11012006105052AM79" localSheetId="11">#REF!</definedName>
    <definedName name="HL11012006105052AM79">#REF!</definedName>
    <definedName name="HLT" localSheetId="6">#REF!</definedName>
    <definedName name="HLT" localSheetId="11">#REF!</definedName>
    <definedName name="HLT">#REF!</definedName>
    <definedName name="HLTW" localSheetId="6">#REF!</definedName>
    <definedName name="HLTW" localSheetId="11">#REF!</definedName>
    <definedName name="HLTW">#REF!</definedName>
    <definedName name="hm" hidden="1">{#N/A,#N/A,FALSE,"FE_CSE"}</definedName>
    <definedName name="HMG" hidden="1">{#N/A,#N/A,FALSE,"REPORT"}</definedName>
    <definedName name="hn.ModelVersion" hidden="1">1</definedName>
    <definedName name="hn.NoUpload" hidden="1">0</definedName>
    <definedName name="ho" localSheetId="6">#REF!</definedName>
    <definedName name="ho" localSheetId="11">#REF!</definedName>
    <definedName name="ho">#REF!</definedName>
    <definedName name="HO_D" localSheetId="6">#REF!</definedName>
    <definedName name="HO_D" localSheetId="11">#REF!</definedName>
    <definedName name="HO_D">#REF!</definedName>
    <definedName name="HO_DEPT" localSheetId="6">#REF!</definedName>
    <definedName name="HO_DEPT" localSheetId="11">#REF!</definedName>
    <definedName name="HO_DEPT">#REF!</definedName>
    <definedName name="Hoch">#N/A</definedName>
    <definedName name="Hoch1" localSheetId="37">#REF!</definedName>
    <definedName name="Hoch1" localSheetId="23">#REF!</definedName>
    <definedName name="Hoch1" localSheetId="6">#REF!</definedName>
    <definedName name="Hoch1" localSheetId="11">#REF!</definedName>
    <definedName name="Hoch1">#REF!</definedName>
    <definedName name="Hoch2">#N/A</definedName>
    <definedName name="Hoch3">#N/A</definedName>
    <definedName name="höhe_fix">FALSE</definedName>
    <definedName name="hol" localSheetId="6">#REF!</definedName>
    <definedName name="hol" localSheetId="11">#REF!</definedName>
    <definedName name="hol">#REF!</definedName>
    <definedName name="hon" hidden="1">{"Full Gross to Net",#N/A,TRUE,"GtoN";"R_I Accepted from Group Coys",#N/A,TRUE,"GtoN";"R_I Ceded to Group Coys",#N/A,TRUE,"GtoN";"Closing Loss Reserves and Gross Claims Incurred",#N/A,TRUE,"GtoN"}</definedName>
    <definedName name="HONGKONG" localSheetId="6">#REF!</definedName>
    <definedName name="HONGKONG" localSheetId="11">#REF!</definedName>
    <definedName name="HONGKONG">#REF!</definedName>
    <definedName name="HongKong01" localSheetId="6">#REF!</definedName>
    <definedName name="HongKong01" localSheetId="11">#REF!</definedName>
    <definedName name="HongKong01">#REF!</definedName>
    <definedName name="HoRN3" hidden="1">{#N/A,#N/A,FALSE,"REVENUE"}</definedName>
    <definedName name="HoRN4" hidden="1">{#N/A,#N/A,FALSE,"REVENUE"}</definedName>
    <definedName name="HoRN6" hidden="1">{#N/A,#N/A,FALSE,"REVENUE"}</definedName>
    <definedName name="hos">#N/A</definedName>
    <definedName name="hostfee" localSheetId="37">#REF!</definedName>
    <definedName name="hostfee" localSheetId="23">#REF!</definedName>
    <definedName name="hostfee" localSheetId="6">#REF!</definedName>
    <definedName name="hostfee" localSheetId="11">#REF!</definedName>
    <definedName name="hostfee">#REF!</definedName>
    <definedName name="Housing_Allowance">37</definedName>
    <definedName name="HOUT1" localSheetId="6">#REF!</definedName>
    <definedName name="HOUT1" localSheetId="11">#REF!</definedName>
    <definedName name="HOUT1">#REF!</definedName>
    <definedName name="HOUt2" localSheetId="6">#REF!</definedName>
    <definedName name="HOUt2" localSheetId="11">#REF!</definedName>
    <definedName name="HOUt2">#REF!</definedName>
    <definedName name="hp" hidden="1">{"Reader",#N/A,FALSE,"Summary";"Reader",#N/A,FALSE,"Buildup";"Reader",#N/A,FALSE,"Financials";"Reader",#N/A,FALSE,"Debt &amp; Other"}</definedName>
    <definedName name="HPrice" localSheetId="6">#REF!</definedName>
    <definedName name="HPrice" localSheetId="11">#REF!</definedName>
    <definedName name="HPrice">#REF!</definedName>
    <definedName name="hpv" hidden="1">{#N/A,#N/A,FALSE,"단축1";#N/A,#N/A,FALSE,"단축2";#N/A,#N/A,FALSE,"단축3";#N/A,#N/A,FALSE,"장축";#N/A,#N/A,FALSE,"4WD"}</definedName>
    <definedName name="HR" localSheetId="6">#REF!</definedName>
    <definedName name="HR" localSheetId="11">#REF!</definedName>
    <definedName name="HR">#REF!</definedName>
    <definedName name="hraiu_bottom" localSheetId="37">#REF!</definedName>
    <definedName name="hraiu_bottom" localSheetId="23">#REF!</definedName>
    <definedName name="hraiu_bottom" localSheetId="6">#REF!</definedName>
    <definedName name="hraiu_bottom" localSheetId="11">#REF!</definedName>
    <definedName name="hraiu_bottom">#REF!</definedName>
    <definedName name="hreher" hidden="1">{"Jan-June",#N/A,FALSE,"Sheet4";"Jul-Dec",#N/A,FALSE,"Sheet4"}</definedName>
    <definedName name="hrere" localSheetId="6">#REF!</definedName>
    <definedName name="hrere" localSheetId="11">#REF!</definedName>
    <definedName name="hrere">#REF!</definedName>
    <definedName name="hreret" hidden="1">{#N/A,#N/A,FALSE,"WSPW Bedarf";#N/A,#N/A,FALSE,"production_plan";#N/A,#N/A,FALSE,"possible turn over"}</definedName>
    <definedName name="HRIncrease">1.15</definedName>
    <definedName name="HROvertime">8%</definedName>
    <definedName name="hrs" localSheetId="37" hidden="1">#REF!</definedName>
    <definedName name="hrs" localSheetId="23" hidden="1">#REF!</definedName>
    <definedName name="hrs" localSheetId="6" hidden="1">#REF!</definedName>
    <definedName name="hrs" localSheetId="11" hidden="1">#REF!</definedName>
    <definedName name="hrs" hidden="1">#REF!</definedName>
    <definedName name="hrthrtde" hidden="1">{"Folie 3",#N/A,FALSE,"Jahresumsätze";"Folie 4",#N/A,FALSE,"Jahresumsätze";"Folie 5",#N/A,FALSE,"Jahresumsätze";"Folie 6",#N/A,FALSE,"Jahresumsätze";"Folie 7",#N/A,FALSE,"Jahresumsätze";"Folie 8",#N/A,FALSE,"Jahresumsätze"}</definedName>
    <definedName name="hsdhsdh" hidden="1">{#N/A,#N/A,FALSE,"summary"}</definedName>
    <definedName name="hsrtwes" hidden="1">{#N/A,#N/A,FALSE,"Kapa-Grafik gesamt";#N/A,#N/A,FALSE,"Kapa-Grafik DRS";#N/A,#N/A,FALSE,"Kapa-Grafik CSE"}</definedName>
    <definedName name="ht" hidden="1">{"'毛利比较'!$A$4:$P$26"}</definedName>
    <definedName name="htdutdktkj" hidden="1">{#N/A,#N/A,FALSE,"FE_CSE"}</definedName>
    <definedName name="hte" hidden="1">{#N/A,#N/A,FALSE,"AP-MEHK1 ";#N/A,#N/A,FALSE,"MEGBJ";#N/A,#N/A,FALSE,"MEGSH";#N/A,#N/A,FALSE,"MEGGZ "}</definedName>
    <definedName name="htgresd" localSheetId="37" hidden="1">1/EUReXToIEP</definedName>
    <definedName name="htgresd" localSheetId="23" hidden="1">1/EUReXToIEP</definedName>
    <definedName name="htgresd" localSheetId="14" hidden="1">1/EUReXToIEP</definedName>
    <definedName name="htgresd" localSheetId="6" hidden="1">1/EUReXToIEP</definedName>
    <definedName name="htgresd" localSheetId="11" hidden="1">1/EUReXToIEP</definedName>
    <definedName name="htgresd" hidden="1">1/EUReXToIEP</definedName>
    <definedName name="hth" localSheetId="37">#REF!</definedName>
    <definedName name="hth" localSheetId="23">#REF!</definedName>
    <definedName name="hth" localSheetId="6">#REF!</definedName>
    <definedName name="hth" localSheetId="11">#REF!</definedName>
    <definedName name="hth">#REF!</definedName>
    <definedName name="html" hidden="1">{"'Sheet1'!$A$1:$J$57","'Sheet1'!$F$32:$F$35","'Sheet1'!$F$32:$F$36"}</definedName>
    <definedName name="HTML_CodePage" hidden="1">949</definedName>
    <definedName name="HTML_Control" hidden="1">{"'Sheet1'!$A$1:$D$15"}</definedName>
    <definedName name="HTML_Control_1" hidden="1">{"'AS,SEC'!$A$4:$J$25"}</definedName>
    <definedName name="HTML_Control_1_1" hidden="1">{"'FTPS16 - X3681'!$A$1:$C$162","'FTPS16 - X3681'!$G$11"}</definedName>
    <definedName name="HTML_Control_1_2" hidden="1">{"'分公司销售'!$G$2:$G$9","'分公司销售'!$G$2:$G$9"}</definedName>
    <definedName name="HTML_Control_1_3" hidden="1">{"'分公司销售'!$G$2:$G$9","'分公司销售'!$G$2:$G$9"}</definedName>
    <definedName name="HTML_Control_1_4" hidden="1">{"'分公司销售'!$G$2:$G$9","'分公司销售'!$G$2:$G$9"}</definedName>
    <definedName name="HTML_Control_1_5" hidden="1">{"'分公司销售'!$G$2:$G$9","'分公司销售'!$G$2:$G$9"}</definedName>
    <definedName name="HTML_Control_2" hidden="1">{"'FTPS16 - X3681'!$A$1:$C$162","'FTPS16 - X3681'!$G$11"}</definedName>
    <definedName name="HTML_Control_2_1" hidden="1">{"'分公司销售'!$G$2:$G$9","'分公司销售'!$G$2:$G$9"}</definedName>
    <definedName name="HTML_Control_2_2" hidden="1">{"'分公司销售'!$G$2:$G$9","'分公司销售'!$G$2:$G$9"}</definedName>
    <definedName name="HTML_Control_2_3" hidden="1">{"'分公司销售'!$G$2:$G$9","'分公司销售'!$G$2:$G$9"}</definedName>
    <definedName name="HTML_Control_2_4" hidden="1">{"'分公司销售'!$G$2:$G$9","'分公司销售'!$G$2:$G$9"}</definedName>
    <definedName name="HTML_Control_2_5" hidden="1">{"'分公司销售'!$G$2:$G$9","'分公司销售'!$G$2:$G$9"}</definedName>
    <definedName name="HTML_Control_3" hidden="1">{"'分公司销售'!$G$2:$G$9","'分公司销售'!$G$2:$G$9"}</definedName>
    <definedName name="HTML_Control_3_1" hidden="1">{"'分公司销售'!$G$2:$G$9","'分公司销售'!$G$2:$G$9"}</definedName>
    <definedName name="HTML_Control_3_2" hidden="1">{"'分公司销售'!$G$2:$G$9","'分公司销售'!$G$2:$G$9"}</definedName>
    <definedName name="HTML_Control_3_3" hidden="1">{"'分公司销售'!$G$2:$G$9","'分公司销售'!$G$2:$G$9"}</definedName>
    <definedName name="HTML_Control_3_4" hidden="1">{"'分公司销售'!$G$2:$G$9","'分公司销售'!$G$2:$G$9"}</definedName>
    <definedName name="HTML_Control_3_5" hidden="1">{"'分公司销售'!$G$2:$G$9","'分公司销售'!$G$2:$G$9"}</definedName>
    <definedName name="HTML_Control_4" hidden="1">{"'分公司销售'!$G$2:$G$9","'分公司销售'!$G$2:$G$9"}</definedName>
    <definedName name="HTML_Control_4_1" hidden="1">{"'分公司销售'!$G$2:$G$9","'分公司销售'!$G$2:$G$9"}</definedName>
    <definedName name="HTML_Control_4_2" hidden="1">{"'分公司销售'!$G$2:$G$9","'分公司销售'!$G$2:$G$9"}</definedName>
    <definedName name="HTML_Control_4_3" hidden="1">{"'分公司销售'!$G$2:$G$9","'分公司销售'!$G$2:$G$9"}</definedName>
    <definedName name="HTML_Control_4_4" hidden="1">{"'分公司销售'!$G$2:$G$9","'分公司销售'!$G$2:$G$9"}</definedName>
    <definedName name="HTML_Control_4_5" hidden="1">{"'分公司销售'!$G$2:$G$9","'分公司销售'!$G$2:$G$9"}</definedName>
    <definedName name="HTML_Control_5" hidden="1">{"'分公司销售'!$G$2:$G$9","'分公司销售'!$G$2:$G$9"}</definedName>
    <definedName name="HTML_Control2" hidden="1">{"'セット基本ﾏｽﾀ（EMSETM）'!$A$1:$L$15"}</definedName>
    <definedName name="HtML_Controlb" hidden="1">{"'Actual'!$A$1:$F$25"}</definedName>
    <definedName name="HTML_Description" hidden="1">""</definedName>
    <definedName name="HTML_Email" hidden="1">""</definedName>
    <definedName name="HTML_Greg" hidden="1">{"'Actual'!$A$1:$F$25"}</definedName>
    <definedName name="HTML_Header" hidden="1">"AS,SEC"</definedName>
    <definedName name="HTML_LastUpdate" hidden="1">"2000-05-10"</definedName>
    <definedName name="HTML_LineAfter" hidden="1">FALSE</definedName>
    <definedName name="HTML_LineBefore" hidden="1">FALSE</definedName>
    <definedName name="HTML_Name" hidden="1">"이도진"</definedName>
    <definedName name="HTML_OBDlg2" hidden="1">TRUE</definedName>
    <definedName name="HTML_OBDlg3" hidden="1">TRUE</definedName>
    <definedName name="HTML_OBDlg4" hidden="1">TRUE</definedName>
    <definedName name="HTML_OS" hidden="1">0</definedName>
    <definedName name="HTML_PathFile" hidden="1">"D:\이사회\2천년5월\MyHTML.htm"</definedName>
    <definedName name="HTML_PathFileMac" hidden="1">"Macintosh HD:HomePageStuff:New_Home_Page:datafile:ctryprem.html"</definedName>
    <definedName name="HTML_PathTemplate" hidden="1">"C:\My Documents\网.htm"</definedName>
    <definedName name="HTML_Title" hidden="1">"20대"</definedName>
    <definedName name="HTML1_1" hidden="1">"[손익전망.xls]표지!$A$1:$N$32"</definedName>
    <definedName name="HTML1_10" hidden="1">""</definedName>
    <definedName name="HTML1_11" hidden="1">1</definedName>
    <definedName name="HTML1_12" hidden="1">"C:\김경록\MyHTML.htm"</definedName>
    <definedName name="HTML1_2" hidden="1">1</definedName>
    <definedName name="HTML1_3" hidden="1">"손익전망.xls"</definedName>
    <definedName name="HTML1_4" hidden="1">"표지"</definedName>
    <definedName name="HTML1_5" hidden="1">""</definedName>
    <definedName name="HTML1_6" hidden="1">-4146</definedName>
    <definedName name="HTML1_7" hidden="1">-4146</definedName>
    <definedName name="HTML1_8" hidden="1">"98-04-22"</definedName>
    <definedName name="HTML1_9" hidden="1">"김경록"</definedName>
    <definedName name="HTML2_1" hidden="1">"'[손익전망.xls]매출손익전망(SSA)'!$A$1:$O$26"</definedName>
    <definedName name="HTML2_10" hidden="1">""</definedName>
    <definedName name="HTML2_11" hidden="1">1</definedName>
    <definedName name="HTML2_12" hidden="1">"C:\김경록\MyHTML1.htm"</definedName>
    <definedName name="HTML2_2" hidden="1">1</definedName>
    <definedName name="HTML2_3" hidden="1">"손익전망.xls"</definedName>
    <definedName name="HTML2_4" hidden="1">"매출손익전망(SSA)"</definedName>
    <definedName name="HTML2_5" hidden="1">""</definedName>
    <definedName name="HTML2_6" hidden="1">-4146</definedName>
    <definedName name="HTML2_7" hidden="1">-4146</definedName>
    <definedName name="HTML2_8" hidden="1">"98-04-22"</definedName>
    <definedName name="HTML2_9" hidden="1">"김경록"</definedName>
    <definedName name="HTML3_1" hidden="1">"'[$Isrs609.xls]Sheet2'!$A$1:$F$66"</definedName>
    <definedName name="HTML3_10" hidden="1">""</definedName>
    <definedName name="HTML3_11" hidden="1">1</definedName>
    <definedName name="HTML3_12" hidden="1">"C:\Web\MyHTML.htm"</definedName>
    <definedName name="HTML3_2" hidden="1">1</definedName>
    <definedName name="HTML3_3" hidden="1">""</definedName>
    <definedName name="HTML3_4" hidden="1">""</definedName>
    <definedName name="HTML3_5" hidden="1">""</definedName>
    <definedName name="HTML3_6" hidden="1">-4146</definedName>
    <definedName name="HTML3_7" hidden="1">-4146</definedName>
    <definedName name="HTML3_8" hidden="1">"11/14/96"</definedName>
    <definedName name="HTML3_9" hidden="1">"Michel Mercier"</definedName>
    <definedName name="HTML4_1" hidden="1">"'[$Isrs609.xls]Sheet2'!$A$1:$D$62"</definedName>
    <definedName name="HTML4_10" hidden="1">""</definedName>
    <definedName name="HTML4_11" hidden="1">1</definedName>
    <definedName name="HTML4_12" hidden="1">"C:\Web\MyHTML.htm"</definedName>
    <definedName name="HTML4_2" hidden="1">1</definedName>
    <definedName name="HTML4_3" hidden="1">""</definedName>
    <definedName name="HTML4_4" hidden="1">"RANKING OF I/S ENTITIES"</definedName>
    <definedName name="HTML4_5" hidden="1">"L indicates a Large Operating Entity with Sales &gt; $150 million
M indicates a Medium Operating Entity with Sales &lt; $150 million
S indicates a Small Operating Entity with Sales &lt; $50 million"</definedName>
    <definedName name="HTML4_6" hidden="1">-4146</definedName>
    <definedName name="HTML4_7" hidden="1">-4146</definedName>
    <definedName name="HTML4_8" hidden="1">"11/14/96"</definedName>
    <definedName name="HTML4_9" hidden="1">"Michel Mercier"</definedName>
    <definedName name="HTML5_1" hidden="1">"'[$Isrs609.xls]Sheet2'!$A$1:$D$66"</definedName>
    <definedName name="HTML5_10" hidden="1">""</definedName>
    <definedName name="HTML5_11" hidden="1">1</definedName>
    <definedName name="HTML5_12" hidden="1">"C:\Web\MyHTML.htm"</definedName>
    <definedName name="HTML5_2" hidden="1">1</definedName>
    <definedName name="HTML5_3" hidden="1">"Ranking IS Entities"</definedName>
    <definedName name="HTML5_4" hidden="1">"RANKING OF I/S ENTITIES"</definedName>
    <definedName name="HTML5_5" hidden="1">""</definedName>
    <definedName name="HTML5_6" hidden="1">1</definedName>
    <definedName name="HTML5_7" hidden="1">1</definedName>
    <definedName name="HTML5_8" hidden="1">"11/14/96"</definedName>
    <definedName name="HTML5_9" hidden="1">"Michel Mercier"</definedName>
    <definedName name="HTML6_1" hidden="1">"'[$Isrs609.xls]Sheet2'!$A$1:$D$65"</definedName>
    <definedName name="HTML6_10" hidden="1">""</definedName>
    <definedName name="HTML6_11" hidden="1">1</definedName>
    <definedName name="HTML6_12" hidden="1">"C:\Web\MyHTML.htm"</definedName>
    <definedName name="HTML6_2" hidden="1">1</definedName>
    <definedName name="HTML6_3" hidden="1">"Ranking IS Entities"</definedName>
    <definedName name="HTML6_4" hidden="1">"RANKING OF I/S ENTITIES"</definedName>
    <definedName name="HTML6_5" hidden="1">""</definedName>
    <definedName name="HTML6_6" hidden="1">-4146</definedName>
    <definedName name="HTML6_7" hidden="1">-4146</definedName>
    <definedName name="HTML6_8" hidden="1">"11/14/96"</definedName>
    <definedName name="HTML6_9" hidden="1">"Michel Mercier"</definedName>
    <definedName name="HTMLControl" hidden="1">{"'Edit'!$A$1:$V$2277"}</definedName>
    <definedName name="HTMLCount" hidden="1">2</definedName>
    <definedName name="htreyhgj" hidden="1">{#N/A,#N/A,FALSE,"TB";#N/A,#N/A,FALSE,"DR";#N/A,#N/A,FALSE,"AR";#N/A,#N/A,FALSE,"BS";#N/A,#N/A,FALSE,"PL";#N/A,#N/A,FALSE,"NOTES";#N/A,#N/A,FALSE,"NOTES (2)";#N/A,#N/A,FALSE,"NOTES (3)";#N/A,#N/A,FALSE,"DPL";#N/A,#N/A,FALSE,"DPL"}</definedName>
    <definedName name="htss" hidden="1">{#N/A,#N/A,FALSE,"WSPW Bedarf";#N/A,#N/A,FALSE,"production_plan";#N/A,#N/A,FALSE,"possible turn over"}</definedName>
    <definedName name="httt" hidden="1">{#N/A,#N/A,FALSE,"FE_DRS"}</definedName>
    <definedName name="htwentythree" localSheetId="6">#REF!,#REF!,#REF!,#REF!,#REF!,#REF!,#REF!,#REF!</definedName>
    <definedName name="htwentythree" localSheetId="11">#REF!,#REF!,#REF!,#REF!,#REF!,#REF!,#REF!,#REF!</definedName>
    <definedName name="htwentythree">#REF!,#REF!,#REF!,#REF!,#REF!,#REF!,#REF!,#REF!</definedName>
    <definedName name="htyuityuiotio" hidden="1">{#N/A,#N/A,FALSE,"REPORT"}</definedName>
    <definedName name="hu" hidden="1">{#N/A,#N/A,FALSE,"Marketing";#N/A,#N/A,FALSE,"Selling";#N/A,#N/A,FALSE,"Promotional";#N/A,#N/A,FALSE,"Advertising"}</definedName>
    <definedName name="hueoa" hidden="1">{#N/A,#N/A,FALSE,"资产负债表";#N/A,#N/A,FALSE,"资产负债表"}</definedName>
    <definedName name="HUI" localSheetId="37">#REF!</definedName>
    <definedName name="HUI" localSheetId="23">#REF!</definedName>
    <definedName name="HUI" localSheetId="6">#REF!</definedName>
    <definedName name="HUI" localSheetId="11">#REF!</definedName>
    <definedName name="HUI">#REF!</definedName>
    <definedName name="huiayun" localSheetId="6">#REF!</definedName>
    <definedName name="huiayun" localSheetId="11">#REF!</definedName>
    <definedName name="huiayun">#REF!</definedName>
    <definedName name="huiyuan" localSheetId="6">#REF!</definedName>
    <definedName name="huiyuan" localSheetId="11">#REF!</definedName>
    <definedName name="huiyuan">#REF!</definedName>
    <definedName name="hul" hidden="1">{"'Check Request'!$A$1:$BF$37"}</definedName>
    <definedName name="HUSI" hidden="1">{"'Check Request'!$A$1:$BF$37"}</definedName>
    <definedName name="hut" hidden="1">{"'a'!$A$1:$M$34","'a'!$A$1:$M$46","'a'!$A$1:$M$26"}</definedName>
    <definedName name="huy" hidden="1">{"'Sheet1'!$L$16"}</definedName>
    <definedName name="hvac" localSheetId="37">#REF!</definedName>
    <definedName name="hvac" localSheetId="23">#REF!</definedName>
    <definedName name="hvac" localSheetId="6">#REF!</definedName>
    <definedName name="hvac" localSheetId="11">#REF!</definedName>
    <definedName name="hvac">#REF!</definedName>
    <definedName name="hvb" hidden="1">{"page1",#N/A,FALSE,"Model";"page2",#N/A,FALSE,"Model";"page3",#N/A,FALSE,"Model";"page4",#N/A,FALSE,"Model";"page5",#N/A,FALSE,"Model";"page6",#N/A,FALSE,"Model";"page7",#N/A,FALSE,"Model";"page8",#N/A,FALSE,"Model";"page9",#N/A,FALSE,"Model";"page10",#N/A,FALSE,"Model";"page11",#N/A,FALSE,"Model";"page12",#N/A,FALSE,"Model";"page13",#N/A,FALSE,"Model"}</definedName>
    <definedName name="HVP报价">#N/A</definedName>
    <definedName name="hvuvv" hidden="1">{#N/A,#N/A,FALSE,"CONTENTS";#N/A,#N/A,FALSE,"DR";#N/A,#N/A,FALSE,"PL";#N/A,#N/A,FALSE,"BS";#N/A,#N/A,FALSE,"Cash Flow";#N/A,#N/A,FALSE,"NOTES";#N/A,#N/A,FALSE,"NOTES (FA)";#N/A,#N/A,FALSE,"Notes(3)";#N/A,#N/A,FALSE,"NOTES (4)";#N/A,#N/A,FALSE,"DP&amp;L";#N/A,#N/A,FALSE,"EXPENSES";#N/A,#N/A,FALSE,"EXPENSES-1"}</definedName>
    <definedName name="hw" hidden="1">{"sales growth",#N/A,FALSE,"summary";"oper income",#N/A,FALSE,"summary";"oros rank",#N/A,FALSE,"summary";"net assets",#N/A,FALSE,"summary";"asset turnover",#N/A,FALSE,"summary";"orona",#N/A,FALSE,"summary"}</definedName>
    <definedName name="HWSheet">1</definedName>
    <definedName name="HWSW" localSheetId="37">#REF!</definedName>
    <definedName name="HWSW" localSheetId="23">#REF!</definedName>
    <definedName name="HWSW" localSheetId="6">#REF!</definedName>
    <definedName name="HWSW" localSheetId="11">#REF!</definedName>
    <definedName name="HWSW">#REF!</definedName>
    <definedName name="HWSW2" localSheetId="37">#REF!</definedName>
    <definedName name="HWSW2" localSheetId="23">#REF!</definedName>
    <definedName name="HWSW2" localSheetId="6">#REF!</definedName>
    <definedName name="HWSW2" localSheetId="11">#REF!</definedName>
    <definedName name="HWSW2">#REF!</definedName>
    <definedName name="HWUnitMaint">#N/A</definedName>
    <definedName name="hxdfhrz" hidden="1">{#N/A,#N/A,FALSE,"FE_CSE"}</definedName>
    <definedName name="HXTKOPROJ" localSheetId="37">#REF!</definedName>
    <definedName name="HXTKOPROJ" localSheetId="23">#REF!</definedName>
    <definedName name="HXTKOPROJ" localSheetId="6">#REF!</definedName>
    <definedName name="HXTKOPROJ" localSheetId="11">#REF!</definedName>
    <definedName name="HXTKOPROJ">#REF!</definedName>
    <definedName name="hy" hidden="1">{#N/A,#N/A,FALSE,"TB";#N/A,#N/A,FALSE,"AR";#N/A,#N/A,FALSE,"BS";#N/A,#N/A,FALSE,"PL";#N/A,#N/A,FALSE,"NOTES";#N/A,#N/A,FALSE,"NOTES (2)";#N/A,#N/A,FALSE,"NOTES (3)";#N/A,#N/A,FALSE,"TAXC.INDEX";#N/A,#N/A,FALSE,"Schedule I";#N/A,#N/A,FALSE,"DPL";#N/A,#N/A,FALSE,"Schedule IV";#N/A,#N/A,FALSE,"Adjustments"}</definedName>
    <definedName name="HYINTEREST" localSheetId="6">#REF!</definedName>
    <definedName name="HYINTEREST" localSheetId="11">#REF!</definedName>
    <definedName name="HYINTEREST">#REF!</definedName>
    <definedName name="hyousi" localSheetId="37" hidden="1">#REF!</definedName>
    <definedName name="hyousi" localSheetId="23" hidden="1">#REF!</definedName>
    <definedName name="hyousi" localSheetId="6" hidden="1">#REF!</definedName>
    <definedName name="hyousi" localSheetId="11" hidden="1">#REF!</definedName>
    <definedName name="hyousi" hidden="1">#REF!</definedName>
    <definedName name="Hypertention" hidden="1">{#N/A,#N/A,FALSE,"Pharm";#N/A,#N/A,FALSE,"WWCM"}</definedName>
    <definedName name="hypo" hidden="1">{#N/A,#N/A,FALSE,"Pharm";#N/A,#N/A,FALSE,"WWCM"}</definedName>
    <definedName name="hyr" hidden="1">{"Folie 3",#N/A,FALSE,"Jahresumsätze";"Folie 4",#N/A,FALSE,"Jahresumsätze";"Folie 5",#N/A,FALSE,"Jahresumsätze";"Folie 6",#N/A,FALSE,"Jahresumsätze";"Folie 7",#N/A,FALSE,"Jahresumsätze";"Folie 8",#N/A,FALSE,"Jahresumsätze"}</definedName>
    <definedName name="hyt" localSheetId="37">#REF!</definedName>
    <definedName name="hyt" localSheetId="23">#REF!</definedName>
    <definedName name="hyt" localSheetId="6">#REF!</definedName>
    <definedName name="hyt" localSheetId="11">#REF!</definedName>
    <definedName name="hyt">#REF!</definedName>
    <definedName name="hz" localSheetId="6">#REF!</definedName>
    <definedName name="hz" localSheetId="11">#REF!</definedName>
    <definedName name="hz">#REF!</definedName>
    <definedName name="hzzb" localSheetId="37">#REF!</definedName>
    <definedName name="hzzb" localSheetId="23">#REF!</definedName>
    <definedName name="hzzb" localSheetId="6">#REF!</definedName>
    <definedName name="hzzb" localSheetId="11">#REF!</definedName>
    <definedName name="hzzb">#REF!</definedName>
    <definedName name="HZ贷款余额" localSheetId="6">#REF!</definedName>
    <definedName name="HZ贷款余额" localSheetId="11">#REF!</definedName>
    <definedName name="HZ贷款余额">#REF!</definedName>
    <definedName name="H产品" localSheetId="37">#REF!</definedName>
    <definedName name="H产品" localSheetId="23">#REF!</definedName>
    <definedName name="H产品" localSheetId="6">#REF!</definedName>
    <definedName name="H产品" localSheetId="11">#REF!</definedName>
    <definedName name="H产品">#REF!</definedName>
    <definedName name="h付" localSheetId="37">#REF!</definedName>
    <definedName name="h付" localSheetId="23">#REF!</definedName>
    <definedName name="h付" localSheetId="6">#REF!</definedName>
    <definedName name="h付" localSheetId="11">#REF!</definedName>
    <definedName name="h付">#REF!</definedName>
    <definedName name="h振兴705" localSheetId="37">#REF!</definedName>
    <definedName name="h振兴705" localSheetId="23">#REF!</definedName>
    <definedName name="h振兴705" localSheetId="6">#REF!</definedName>
    <definedName name="h振兴705" localSheetId="11">#REF!</definedName>
    <definedName name="h振兴705">#REF!</definedName>
    <definedName name="i" localSheetId="37">#REF!</definedName>
    <definedName name="i" localSheetId="23">#REF!</definedName>
    <definedName name="i" localSheetId="6">#REF!</definedName>
    <definedName name="i" localSheetId="11">#REF!</definedName>
    <definedName name="i">#REF!</definedName>
    <definedName name="i.xls" hidden="1">{#N/A,#N/A,FALSE,"970301";#N/A,#N/A,FALSE,"970302";#N/A,#N/A,FALSE,"970303";#N/A,#N/A,FALSE,"970304";#N/A,#N/A,FALSE,"COM1";#N/A,#N/A,FALSE,"COM2"}</definedName>
    <definedName name="I.每平米销售" localSheetId="6">#REF!</definedName>
    <definedName name="I.每平米销售" localSheetId="11">#REF!</definedName>
    <definedName name="I.每平米销售">#REF!</definedName>
    <definedName name="i_an_new_business" localSheetId="6">#REF!</definedName>
    <definedName name="i_an_new_business" localSheetId="11">#REF!</definedName>
    <definedName name="i_an_new_business">#REF!</definedName>
    <definedName name="i_claims_ratio" localSheetId="6">#REF!</definedName>
    <definedName name="i_claims_ratio" localSheetId="11">#REF!</definedName>
    <definedName name="i_claims_ratio">#REF!</definedName>
    <definedName name="i_combined_ratio" localSheetId="6">#REF!</definedName>
    <definedName name="i_combined_ratio" localSheetId="11">#REF!</definedName>
    <definedName name="i_combined_ratio">#REF!</definedName>
    <definedName name="i_due_fr_adj" localSheetId="6">#REF!,#REF!</definedName>
    <definedName name="i_due_fr_adj" localSheetId="11">#REF!,#REF!</definedName>
    <definedName name="i_due_fr_adj">#REF!,#REF!</definedName>
    <definedName name="i_due_to_adj" localSheetId="6">#REF!,#REF!</definedName>
    <definedName name="i_due_to_adj" localSheetId="11">#REF!,#REF!</definedName>
    <definedName name="i_due_to_adj">#REF!,#REF!</definedName>
    <definedName name="i_embedded_value" localSheetId="6">#REF!</definedName>
    <definedName name="i_embedded_value" localSheetId="11">#REF!</definedName>
    <definedName name="i_embedded_value">#REF!</definedName>
    <definedName name="i_expense_ratio" localSheetId="6">#REF!</definedName>
    <definedName name="i_expense_ratio" localSheetId="11">#REF!</definedName>
    <definedName name="i_expense_ratio">#REF!</definedName>
    <definedName name="i_solvency_ratio" localSheetId="6">#REF!</definedName>
    <definedName name="i_solvency_ratio" localSheetId="11">#REF!</definedName>
    <definedName name="i_solvency_ratio">#REF!</definedName>
    <definedName name="i_usol_re" localSheetId="37">#REF!</definedName>
    <definedName name="i_usol_re" localSheetId="23">#REF!</definedName>
    <definedName name="i_usol_re" localSheetId="6">#REF!</definedName>
    <definedName name="i_usol_re" localSheetId="11">#REF!</definedName>
    <definedName name="i_usol_re">#REF!</definedName>
    <definedName name="i_usol_ta" localSheetId="37">#REF!</definedName>
    <definedName name="i_usol_ta" localSheetId="23">#REF!</definedName>
    <definedName name="i_usol_ta" localSheetId="6">#REF!</definedName>
    <definedName name="i_usol_ta" localSheetId="11">#REF!</definedName>
    <definedName name="i_usol_ta">#REF!</definedName>
    <definedName name="I060k" localSheetId="37" hidden="1">#REF!</definedName>
    <definedName name="I060k" localSheetId="23" hidden="1">#REF!</definedName>
    <definedName name="I060k" localSheetId="6" hidden="1">#REF!</definedName>
    <definedName name="I060k" localSheetId="11" hidden="1">#REF!</definedName>
    <definedName name="I060k" hidden="1">#REF!</definedName>
    <definedName name="I101arpa" localSheetId="37">#REF!</definedName>
    <definedName name="I101arpa" localSheetId="23">#REF!</definedName>
    <definedName name="I101arpa" localSheetId="6">#REF!</definedName>
    <definedName name="I101arpa" localSheetId="11">#REF!</definedName>
    <definedName name="I101arpa">#REF!</definedName>
    <definedName name="I101arpb" localSheetId="37">#REF!</definedName>
    <definedName name="I101arpb" localSheetId="23">#REF!</definedName>
    <definedName name="I101arpb" localSheetId="6">#REF!</definedName>
    <definedName name="I101arpb" localSheetId="11">#REF!</definedName>
    <definedName name="I101arpb">#REF!</definedName>
    <definedName name="I101arpc" localSheetId="37">#REF!</definedName>
    <definedName name="I101arpc" localSheetId="23">#REF!</definedName>
    <definedName name="I101arpc" localSheetId="6">#REF!</definedName>
    <definedName name="I101arpc" localSheetId="11">#REF!</definedName>
    <definedName name="I101arpc">#REF!</definedName>
    <definedName name="I101arpd" localSheetId="37">#REF!</definedName>
    <definedName name="I101arpd" localSheetId="23">#REF!</definedName>
    <definedName name="I101arpd" localSheetId="6">#REF!</definedName>
    <definedName name="I101arpd" localSheetId="11">#REF!</definedName>
    <definedName name="I101arpd">#REF!</definedName>
    <definedName name="I101arpe" localSheetId="37">#REF!</definedName>
    <definedName name="I101arpe" localSheetId="23">#REF!</definedName>
    <definedName name="I101arpe" localSheetId="6">#REF!</definedName>
    <definedName name="I101arpe" localSheetId="11">#REF!</definedName>
    <definedName name="I101arpe">#REF!</definedName>
    <definedName name="IA" localSheetId="6">#REF!</definedName>
    <definedName name="IA" localSheetId="11">#REF!</definedName>
    <definedName name="IA">#REF!</definedName>
    <definedName name="IAClaim" localSheetId="6">#REF!</definedName>
    <definedName name="IAClaim" localSheetId="11">#REF!</definedName>
    <definedName name="IAClaim">#REF!</definedName>
    <definedName name="iad" localSheetId="6">#REF!</definedName>
    <definedName name="iad" localSheetId="11">#REF!</definedName>
    <definedName name="iad">#REF!</definedName>
    <definedName name="IAS" localSheetId="6">#REF!</definedName>
    <definedName name="IAS" localSheetId="11">#REF!</definedName>
    <definedName name="IAS">#REF!</definedName>
    <definedName name="IAS_Accu._Depn." localSheetId="37">#REF!</definedName>
    <definedName name="IAS_Accu._Depn." localSheetId="23">#REF!</definedName>
    <definedName name="IAS_Accu._Depn." localSheetId="6">#REF!</definedName>
    <definedName name="IAS_Accu._Depn." localSheetId="11">#REF!</definedName>
    <definedName name="IAS_Accu._Depn.">#REF!</definedName>
    <definedName name="IAS_Book_Value" localSheetId="37">#REF!</definedName>
    <definedName name="IAS_Book_Value" localSheetId="23">#REF!</definedName>
    <definedName name="IAS_Book_Value" localSheetId="6">#REF!</definedName>
    <definedName name="IAS_Book_Value" localSheetId="11">#REF!</definedName>
    <definedName name="IAS_Book_Value">#REF!</definedName>
    <definedName name="IAS_M_Depn" localSheetId="37">#REF!</definedName>
    <definedName name="IAS_M_Depn" localSheetId="23">#REF!</definedName>
    <definedName name="IAS_M_Depn" localSheetId="6">#REF!</definedName>
    <definedName name="IAS_M_Depn" localSheetId="11">#REF!</definedName>
    <definedName name="IAS_M_Depn">#REF!</definedName>
    <definedName name="IASAdj" localSheetId="6">#REF!</definedName>
    <definedName name="IASAdj" localSheetId="11">#REF!</definedName>
    <definedName name="IASAdj">#REF!</definedName>
    <definedName name="IASRef" localSheetId="6">#REF!</definedName>
    <definedName name="IASRef" localSheetId="11">#REF!</definedName>
    <definedName name="IASRef">#REF!</definedName>
    <definedName name="iay" hidden="1">{#N/A,#N/A,FALSE,"DIR-REP";#N/A,#N/A,FALSE,"AUD-REPORT";#N/A,#N/A,FALSE,"P7L&amp;BS";#N/A,#N/A,FALSE,"NOTES";#N/A,#N/A,FALSE,"FA";#N/A,#N/A,FALSE,"NOTES (2)";#N/A,#N/A,FALSE,"Schedule  IV";#N/A,#N/A,FALSE,"Schedule V"}</definedName>
    <definedName name="IB_I_Min" localSheetId="37">#REF!</definedName>
    <definedName name="IB_I_Min" localSheetId="23">#REF!</definedName>
    <definedName name="IB_I_Min" localSheetId="6">#REF!</definedName>
    <definedName name="IB_I_Min" localSheetId="11">#REF!</definedName>
    <definedName name="IB_I_Min">#REF!</definedName>
    <definedName name="IB_Min" localSheetId="37">#REF!</definedName>
    <definedName name="IB_Min" localSheetId="23">#REF!</definedName>
    <definedName name="IB_Min" localSheetId="6">#REF!</definedName>
    <definedName name="IB_Min" localSheetId="11">#REF!</definedName>
    <definedName name="IB_Min">#REF!</definedName>
    <definedName name="IBES" localSheetId="6">#REF!</definedName>
    <definedName name="IBES" localSheetId="11">#REF!</definedName>
    <definedName name="IBES">#REF!</definedName>
    <definedName name="IBI" localSheetId="6">#REF!</definedName>
    <definedName name="IBI" localSheetId="11">#REF!</definedName>
    <definedName name="IBI">#REF!</definedName>
    <definedName name="ibib" localSheetId="6">#REF!</definedName>
    <definedName name="ibib" localSheetId="11">#REF!</definedName>
    <definedName name="ibib">#REF!</definedName>
    <definedName name="ibnjks" hidden="1">{"detail",#N/A,FALSE,"mfg";"summary",#N/A,FALSE,"mfg"}</definedName>
    <definedName name="ic" hidden="1">{#N/A,#N/A,FALSE,"단축1";#N/A,#N/A,FALSE,"단축2";#N/A,#N/A,FALSE,"단축3";#N/A,#N/A,FALSE,"장축";#N/A,#N/A,FALSE,"4WD"}</definedName>
    <definedName name="IC_1" localSheetId="6">#REF!</definedName>
    <definedName name="IC_1" localSheetId="11">#REF!</definedName>
    <definedName name="IC_1">#REF!</definedName>
    <definedName name="IC_2" localSheetId="6">#REF!</definedName>
    <definedName name="IC_2" localSheetId="11">#REF!</definedName>
    <definedName name="IC_2">#REF!</definedName>
    <definedName name="IC_P" localSheetId="6">#REF!</definedName>
    <definedName name="IC_P" localSheetId="11">#REF!</definedName>
    <definedName name="IC_P">#REF!</definedName>
    <definedName name="IC_P1" localSheetId="6">#REF!</definedName>
    <definedName name="IC_P1" localSheetId="11">#REF!</definedName>
    <definedName name="IC_P1">#REF!</definedName>
    <definedName name="IC_P2" localSheetId="6">#REF!</definedName>
    <definedName name="IC_P2" localSheetId="11">#REF!</definedName>
    <definedName name="IC_P2">#REF!</definedName>
    <definedName name="IC_P3" localSheetId="6">#REF!</definedName>
    <definedName name="IC_P3" localSheetId="11">#REF!</definedName>
    <definedName name="IC_P3">#REF!</definedName>
    <definedName name="ICBal" localSheetId="6">#REF!</definedName>
    <definedName name="ICBal" localSheetId="11">#REF!</definedName>
    <definedName name="ICBal">#REF!</definedName>
    <definedName name="ICBC_Interest_Rate">0.14472</definedName>
    <definedName name="Icf" localSheetId="6">#REF!</definedName>
    <definedName name="Icf" localSheetId="11">#REF!</definedName>
    <definedName name="Icf">#REF!</definedName>
    <definedName name="ID.NO" localSheetId="6">#REF!</definedName>
    <definedName name="ID.NO" localSheetId="11">#REF!</definedName>
    <definedName name="ID.NO">#REF!</definedName>
    <definedName name="ida" localSheetId="6">#REF!</definedName>
    <definedName name="ida" localSheetId="11">#REF!</definedName>
    <definedName name="ida">#REF!</definedName>
    <definedName name="IDauswahl" localSheetId="37">#REF!</definedName>
    <definedName name="IDauswahl" localSheetId="23">#REF!</definedName>
    <definedName name="IDauswahl" localSheetId="6">#REF!</definedName>
    <definedName name="IDauswahl" localSheetId="11">#REF!</definedName>
    <definedName name="IDauswahl">#REF!</definedName>
    <definedName name="IDG" localSheetId="37" hidden="1">#REF!</definedName>
    <definedName name="IDG" localSheetId="23" hidden="1">#REF!</definedName>
    <definedName name="IDG" localSheetId="6" hidden="1">#REF!</definedName>
    <definedName name="IDG" localSheetId="11" hidden="1">#REF!</definedName>
    <definedName name="IDG" hidden="1">#REF!</definedName>
    <definedName name="IDL.Connector.UDF" hidden="1">0</definedName>
    <definedName name="IDL.Connector.Version" hidden="1">"9.1.2.1"</definedName>
    <definedName name="IE_emg_Min" localSheetId="37">#REF!</definedName>
    <definedName name="IE_emg_Min" localSheetId="23">#REF!</definedName>
    <definedName name="IE_emg_Min" localSheetId="6">#REF!</definedName>
    <definedName name="IE_emg_Min" localSheetId="11">#REF!</definedName>
    <definedName name="IE_emg_Min">#REF!</definedName>
    <definedName name="IE_I_Min" localSheetId="37">#REF!</definedName>
    <definedName name="IE_I_Min" localSheetId="23">#REF!</definedName>
    <definedName name="IE_I_Min" localSheetId="6">#REF!</definedName>
    <definedName name="IE_I_Min" localSheetId="11">#REF!</definedName>
    <definedName name="IE_I_Min">#REF!</definedName>
    <definedName name="ieerrr" localSheetId="6">#REF!</definedName>
    <definedName name="ieerrr" localSheetId="11">#REF!</definedName>
    <definedName name="ieerrr">#REF!</definedName>
    <definedName name="ien" hidden="1">{"P_L Account",#N/A,FALSE,"Prime";"Assets",#N/A,FALSE,"Prime";"Liabilities",#N/A,FALSE,"Prime";"Capital and Reserves",#N/A,FALSE,"Prime";"Rec. of S_Holders Funds",#N/A,FALSE,"Prime";"Rec. of Pre and Post Tax Result",#N/A,FALSE,"Prime"}</definedName>
    <definedName name="IEP">1/0.787564</definedName>
    <definedName name="IEPeXToEUR" localSheetId="37" hidden="1">1/EUReXToIEP</definedName>
    <definedName name="IEPeXToEUR" localSheetId="23" hidden="1">1/EUReXToIEP</definedName>
    <definedName name="IEPeXToEUR" localSheetId="14" hidden="1">1/EUReXToIEP</definedName>
    <definedName name="IEPeXToEUR" localSheetId="6" hidden="1">1/EUReXToIEP</definedName>
    <definedName name="IEPeXToEUR" localSheetId="11" hidden="1">1/EUReXToIEP</definedName>
    <definedName name="IEPeXToEUR" hidden="1">1/EUReXToIEP</definedName>
    <definedName name="iepw" hidden="1">{"'Sheet1'!$A$1:$J$57","'Sheet1'!$F$32:$F$35","'Sheet1'!$F$32:$F$36"}</definedName>
    <definedName name="iequwbg" hidden="1">{"page1",#N/A,FALSE,"Model";"page2",#N/A,FALSE,"Model";"page3",#N/A,FALSE,"Model";"page4",#N/A,FALSE,"Model";"page5",#N/A,FALSE,"Model";"page6",#N/A,FALSE,"Model";"page7",#N/A,FALSE,"Model";"page8",#N/A,FALSE,"Model";"page9",#N/A,FALSE,"Model";"page10",#N/A,FALSE,"Model";"page11",#N/A,FALSE,"Model";"page12",#N/A,FALSE,"Model";"page13",#N/A,FALSE,"Model"}</definedName>
    <definedName name="iex" localSheetId="37" hidden="1">#REF!</definedName>
    <definedName name="iex" localSheetId="23" hidden="1">#REF!</definedName>
    <definedName name="iex" localSheetId="6" hidden="1">#REF!</definedName>
    <definedName name="iex" localSheetId="11" hidden="1">#REF!</definedName>
    <definedName name="iex" hidden="1">#REF!</definedName>
    <definedName name="IFLine" localSheetId="37">#REF!</definedName>
    <definedName name="IFLine" localSheetId="23">#REF!</definedName>
    <definedName name="IFLine" localSheetId="6">#REF!</definedName>
    <definedName name="IFLine" localSheetId="11">#REF!</definedName>
    <definedName name="IFLine">#REF!</definedName>
    <definedName name="IFO_Regions" localSheetId="6">#REF!</definedName>
    <definedName name="IFO_Regions" localSheetId="11">#REF!</definedName>
    <definedName name="IFO_Regions">#REF!</definedName>
    <definedName name="IFO_Totals" localSheetId="6">#REF!</definedName>
    <definedName name="IFO_Totals" localSheetId="11">#REF!</definedName>
    <definedName name="IFO_Totals">#REF!</definedName>
    <definedName name="II">100</definedName>
    <definedName name="ii.oo" hidden="1">{#N/A,#N/A,FALSE,"Umsatz EO BP";#N/A,#N/A,FALSE,"Umsatz EO OP";#N/A,#N/A,FALSE,"ER EO BP";#N/A,#N/A,FALSE,"ER EO OP";#N/A,#N/A,FALSE,"EA EO (2)";#N/A,#N/A,FALSE,"EA EO";#N/A,#N/A,FALSE,"EA EO (3)";#N/A,#N/A,FALSE,"EA EO (4)";#N/A,#N/A,FALSE,"KA EO  (2)";#N/A,#N/A,FALSE,"KA EO";#N/A,#N/A,FALSE,"KA EO  (3)";#N/A,#N/A,FALSE,"KA EO (4)"}</definedName>
    <definedName name="iii" hidden="1">{#N/A,#N/A,TRUE,"Overall";#N/A,#N/A,TRUE,"Region Wise ";#N/A,#N/A,TRUE,"Client Wise"}</definedName>
    <definedName name="IIII" hidden="1">{#N/A,#N/A,FALSE,"단축1";#N/A,#N/A,FALSE,"단축2";#N/A,#N/A,FALSE,"단축3";#N/A,#N/A,FALSE,"장축";#N/A,#N/A,FALSE,"4WD"}</definedName>
    <definedName name="Iis" localSheetId="6">#REF!</definedName>
    <definedName name="Iis" localSheetId="11">#REF!</definedName>
    <definedName name="Iis">#REF!</definedName>
    <definedName name="IITRATENEW" localSheetId="6">#REF!</definedName>
    <definedName name="IITRATENEW" localSheetId="11">#REF!</definedName>
    <definedName name="IITRATENEW">#REF!</definedName>
    <definedName name="IITRATEOLD" localSheetId="6">#REF!</definedName>
    <definedName name="IITRATEOLD" localSheetId="11">#REF!</definedName>
    <definedName name="IITRATEOLD">#REF!</definedName>
    <definedName name="iji" localSheetId="37" hidden="1">#REF!</definedName>
    <definedName name="iji" localSheetId="23" hidden="1">#REF!</definedName>
    <definedName name="iji" localSheetId="6" hidden="1">#REF!</definedName>
    <definedName name="iji" localSheetId="11" hidden="1">#REF!</definedName>
    <definedName name="iji" hidden="1">#REF!</definedName>
    <definedName name="ijk" localSheetId="6" hidden="1">#REF!</definedName>
    <definedName name="ijk" localSheetId="11" hidden="1">#REF!</definedName>
    <definedName name="ijk" hidden="1">#REF!</definedName>
    <definedName name="ijoi" hidden="1">{#N/A,#N/A,FALSE,"Produkte Erw.";#N/A,#N/A,FALSE,"Produkte Plan";#N/A,#N/A,FALSE,"Leistungen Erw.";#N/A,#N/A,FALSE,"Leistungen Plan";#N/A,#N/A,FALSE,"KA Allg.Kosten (2)";#N/A,#N/A,FALSE,"KA All.Kosten"}</definedName>
    <definedName name="ik" hidden="1">{"detail",#N/A,FALSE,"mfg";"summary",#N/A,FALSE,"mfg"}</definedName>
    <definedName name="ikukukl" hidden="1">{#N/A,#N/A,FALSE,"DIR-REP";#N/A,#N/A,FALSE,"AUD-REPORT";#N/A,#N/A,FALSE,"P7L&amp;BS";#N/A,#N/A,FALSE,"NOTES";#N/A,#N/A,FALSE,"FA";#N/A,#N/A,FALSE,"NOTES (2)";#N/A,#N/A,FALSE,"Schedule  IV";#N/A,#N/A,FALSE,"Schedule V"}</definedName>
    <definedName name="IL">#N/A</definedName>
    <definedName name="Impairment" hidden="1">{#N/A,#N/A,FALSE,"TB";#N/A,#N/A,FALSE,"AR";#N/A,#N/A,FALSE,"BS";#N/A,#N/A,FALSE,"PL";#N/A,#N/A,FALSE,"NOTES";#N/A,#N/A,FALSE,"NOTES (2)";#N/A,#N/A,FALSE,"NOTES (3)";#N/A,#N/A,FALSE,"TAXC.INDEX";#N/A,#N/A,FALSE,"Schedule I";#N/A,#N/A,FALSE,"DPL";#N/A,#N/A,FALSE,"Schedule IV";#N/A,#N/A,FALSE,"Adjustments"}</definedName>
    <definedName name="IMPORT" localSheetId="6">#REF!</definedName>
    <definedName name="IMPORT" localSheetId="11">#REF!</definedName>
    <definedName name="IMPORT">#REF!</definedName>
    <definedName name="IMPORT1" localSheetId="6">#REF!</definedName>
    <definedName name="IMPORT1" localSheetId="11">#REF!</definedName>
    <definedName name="IMPORT1">#REF!</definedName>
    <definedName name="IMPORT2" localSheetId="6">#REF!</definedName>
    <definedName name="IMPORT2" localSheetId="11">#REF!</definedName>
    <definedName name="IMPORT2">#REF!</definedName>
    <definedName name="IMPORTDFF1" localSheetId="6">#REF!</definedName>
    <definedName name="IMPORTDFF1" localSheetId="11">#REF!</definedName>
    <definedName name="IMPORTDFF1">#REF!</definedName>
    <definedName name="IMPORTDFF2" localSheetId="37">#REF!</definedName>
    <definedName name="IMPORTDFF2" localSheetId="23">#REF!</definedName>
    <definedName name="IMPORTDFF2" localSheetId="6">#REF!</definedName>
    <definedName name="IMPORTDFF2" localSheetId="11">#REF!</definedName>
    <definedName name="IMPORTDFF2">#REF!</definedName>
    <definedName name="IMPORTDFF3" localSheetId="37">#REF!</definedName>
    <definedName name="IMPORTDFF3" localSheetId="23">#REF!</definedName>
    <definedName name="IMPORTDFF3" localSheetId="6">#REF!</definedName>
    <definedName name="IMPORTDFF3" localSheetId="11">#REF!</definedName>
    <definedName name="IMPORTDFF3">#REF!</definedName>
    <definedName name="IMPORTDFF4" localSheetId="37">#REF!</definedName>
    <definedName name="IMPORTDFF4" localSheetId="23">#REF!</definedName>
    <definedName name="IMPORTDFF4" localSheetId="6">#REF!</definedName>
    <definedName name="IMPORTDFF4" localSheetId="11">#REF!</definedName>
    <definedName name="IMPORTDFF4">#REF!</definedName>
    <definedName name="IMPORTDFF5" localSheetId="37">#REF!</definedName>
    <definedName name="IMPORTDFF5" localSheetId="23">#REF!</definedName>
    <definedName name="IMPORTDFF5" localSheetId="6">#REF!</definedName>
    <definedName name="IMPORTDFF5" localSheetId="11">#REF!</definedName>
    <definedName name="IMPORTDFF5">#REF!</definedName>
    <definedName name="IN" localSheetId="6">#REF!</definedName>
    <definedName name="IN" localSheetId="11">#REF!</definedName>
    <definedName name="IN">#REF!</definedName>
    <definedName name="In_Busi" localSheetId="37">#REF!</definedName>
    <definedName name="In_Busi" localSheetId="23">#REF!</definedName>
    <definedName name="In_Busi" localSheetId="6">#REF!</definedName>
    <definedName name="In_Busi" localSheetId="11">#REF!</definedName>
    <definedName name="In_Busi">#REF!</definedName>
    <definedName name="In_Busi_Cash" localSheetId="37">#REF!</definedName>
    <definedName name="In_Busi_Cash" localSheetId="23">#REF!</definedName>
    <definedName name="In_Busi_Cash" localSheetId="6">#REF!</definedName>
    <definedName name="In_Busi_Cash" localSheetId="11">#REF!</definedName>
    <definedName name="In_Busi_Cash">#REF!</definedName>
    <definedName name="IN_netdebt" localSheetId="6">#REF!</definedName>
    <definedName name="IN_netdebt" localSheetId="11">#REF!</definedName>
    <definedName name="IN_netdebt">#REF!</definedName>
    <definedName name="IN_share" localSheetId="6">#REF!</definedName>
    <definedName name="IN_share" localSheetId="11">#REF!</definedName>
    <definedName name="IN_share">#REF!</definedName>
    <definedName name="INC" localSheetId="37">#REF!</definedName>
    <definedName name="INC" localSheetId="23">#REF!</definedName>
    <definedName name="INC" localSheetId="6">#REF!</definedName>
    <definedName name="INC" localSheetId="11">#REF!</definedName>
    <definedName name="INC">#REF!</definedName>
    <definedName name="inc_ass" localSheetId="6">#REF!</definedName>
    <definedName name="inc_ass" localSheetId="11">#REF!</definedName>
    <definedName name="inc_ass">#REF!</definedName>
    <definedName name="Inc_Dec_In_Net_Debt" localSheetId="6">#REF!</definedName>
    <definedName name="Inc_Dec_In_Net_Debt" localSheetId="11">#REF!</definedName>
    <definedName name="Inc_Dec_In_Net_Debt">#REF!</definedName>
    <definedName name="income" localSheetId="6">#REF!</definedName>
    <definedName name="income" localSheetId="11">#REF!</definedName>
    <definedName name="income">#REF!</definedName>
    <definedName name="Income_equivalents" localSheetId="6">#REF!</definedName>
    <definedName name="Income_equivalents" localSheetId="11">#REF!</definedName>
    <definedName name="Income_equivalents">#REF!</definedName>
    <definedName name="Income_from_Unconsolidated_Subs" localSheetId="6">#REF!</definedName>
    <definedName name="Income_from_Unconsolidated_Subs" localSheetId="11">#REF!</definedName>
    <definedName name="Income_from_Unconsolidated_Subs">#REF!</definedName>
    <definedName name="Income_Statement" localSheetId="6">#REF!</definedName>
    <definedName name="Income_Statement" localSheetId="11">#REF!</definedName>
    <definedName name="Income_Statement">#REF!</definedName>
    <definedName name="Income_tax" localSheetId="6">#REF!</definedName>
    <definedName name="Income_tax" localSheetId="11">#REF!</definedName>
    <definedName name="Income_tax">#REF!</definedName>
    <definedName name="income2" localSheetId="6">#REF!</definedName>
    <definedName name="income2" localSheetId="11">#REF!</definedName>
    <definedName name="income2">#REF!</definedName>
    <definedName name="IncomeStatementDates" localSheetId="6">#REF!</definedName>
    <definedName name="IncomeStatementDates" localSheetId="11">#REF!</definedName>
    <definedName name="IncomeStatementDates">#REF!</definedName>
    <definedName name="IncomeSummary" localSheetId="6">#REF!</definedName>
    <definedName name="IncomeSummary" localSheetId="11">#REF!</definedName>
    <definedName name="IncomeSummary">#REF!</definedName>
    <definedName name="InCOSales" localSheetId="6">#REF!</definedName>
    <definedName name="InCOSales" localSheetId="11">#REF!</definedName>
    <definedName name="InCOSales">#REF!</definedName>
    <definedName name="Increase_Capitalized_R_D_net" localSheetId="6">#REF!</definedName>
    <definedName name="Increase_Capitalized_R_D_net" localSheetId="11">#REF!</definedName>
    <definedName name="Increase_Capitalized_R_D_net">#REF!</definedName>
    <definedName name="incsta" localSheetId="6">#REF!</definedName>
    <definedName name="incsta" localSheetId="11">#REF!</definedName>
    <definedName name="incsta">#REF!</definedName>
    <definedName name="Index" localSheetId="37">#REF!,#REF!,#REF!</definedName>
    <definedName name="Index" localSheetId="23">#REF!,#REF!,#REF!</definedName>
    <definedName name="Index" localSheetId="6">#REF!,#REF!,#REF!</definedName>
    <definedName name="Index" localSheetId="11">#REF!,#REF!,#REF!</definedName>
    <definedName name="Index">#REF!,#REF!,#REF!</definedName>
    <definedName name="IndexRange" localSheetId="6">#REF!</definedName>
    <definedName name="IndexRange" localSheetId="11">#REF!</definedName>
    <definedName name="IndexRange">#REF!</definedName>
    <definedName name="INDIA_PLASTIC_in_KUSD" localSheetId="6">#REF!</definedName>
    <definedName name="INDIA_PLASTIC_in_KUSD" localSheetId="11">#REF!</definedName>
    <definedName name="INDIA_PLASTIC_in_KUSD">#REF!</definedName>
    <definedName name="indicate" localSheetId="37">#REF!</definedName>
    <definedName name="indicate" localSheetId="23">#REF!</definedName>
    <definedName name="indicate" localSheetId="6">#REF!</definedName>
    <definedName name="indicate" localSheetId="11">#REF!</definedName>
    <definedName name="indicate">#REF!</definedName>
    <definedName name="Indices" localSheetId="6">#REF!</definedName>
    <definedName name="Indices" localSheetId="11">#REF!</definedName>
    <definedName name="Indices">#REF!</definedName>
    <definedName name="indirect_payables" localSheetId="6">#REF!</definedName>
    <definedName name="indirect_payables" localSheetId="11">#REF!</definedName>
    <definedName name="indirect_payables">#REF!</definedName>
    <definedName name="Individual" localSheetId="6">#REF!</definedName>
    <definedName name="Individual" localSheetId="11">#REF!</definedName>
    <definedName name="Individual">#REF!</definedName>
    <definedName name="Industrial_Input" localSheetId="6">#REF!</definedName>
    <definedName name="Industrial_Input" localSheetId="11">#REF!</definedName>
    <definedName name="Industrial_Input">#REF!</definedName>
    <definedName name="Industry" localSheetId="6">#REF!</definedName>
    <definedName name="Industry" localSheetId="11">#REF!</definedName>
    <definedName name="Industry">#REF!</definedName>
    <definedName name="industswitch" localSheetId="6">#REF!</definedName>
    <definedName name="industswitch" localSheetId="11">#REF!</definedName>
    <definedName name="industswitch">#REF!</definedName>
    <definedName name="inflation" localSheetId="6">#REF!</definedName>
    <definedName name="inflation" localSheetId="11">#REF!</definedName>
    <definedName name="inflation">#REF!</definedName>
    <definedName name="Inflation_Rate" localSheetId="6">#REF!</definedName>
    <definedName name="Inflation_Rate" localSheetId="11">#REF!</definedName>
    <definedName name="Inflation_Rate">#REF!</definedName>
    <definedName name="inflation2" localSheetId="6">#REF!</definedName>
    <definedName name="inflation2" localSheetId="11">#REF!</definedName>
    <definedName name="inflation2">#REF!</definedName>
    <definedName name="InfoWindow" localSheetId="6">#REF!</definedName>
    <definedName name="InfoWindow" localSheetId="11">#REF!</definedName>
    <definedName name="InfoWindow">#REF!</definedName>
    <definedName name="ingjks" hidden="1">{"detail",#N/A,FALSE,"mfg";"summary",#N/A,FALSE,"mfg"}</definedName>
    <definedName name="iniske" hidden="1">{"detail",#N/A,FALSE,"mfg";"summary",#N/A,FALSE,"mfg"}</definedName>
    <definedName name="inksl" hidden="1">{"detail",#N/A,FALSE,"mfg";"summary",#N/A,FALSE,"mfg"}</definedName>
    <definedName name="inlandexport" localSheetId="6">#REF!</definedName>
    <definedName name="inlandexport" localSheetId="11">#REF!</definedName>
    <definedName name="inlandexport">#REF!</definedName>
    <definedName name="INLM_KGSALJ" localSheetId="6">#REF!</definedName>
    <definedName name="INLM_KGSALJ" localSheetId="11">#REF!</definedName>
    <definedName name="INLM_KGSALJ">#REF!</definedName>
    <definedName name="INLM_KGSAVJ" localSheetId="6">#REF!</definedName>
    <definedName name="INLM_KGSAVJ" localSheetId="11">#REF!</definedName>
    <definedName name="INLM_KGSAVJ">#REF!</definedName>
    <definedName name="INLM_KGSEAZ" localSheetId="6">#REF!</definedName>
    <definedName name="INLM_KGSEAZ" localSheetId="11">#REF!</definedName>
    <definedName name="INLM_KGSEAZ">#REF!</definedName>
    <definedName name="INLM_KGSEAZL" localSheetId="6">#REF!</definedName>
    <definedName name="INLM_KGSEAZL" localSheetId="11">#REF!</definedName>
    <definedName name="INLM_KGSEAZL">#REF!</definedName>
    <definedName name="INLM_KGSEBG" localSheetId="6">#REF!</definedName>
    <definedName name="INLM_KGSEBG" localSheetId="11">#REF!</definedName>
    <definedName name="INLM_KGSEBG">#REF!</definedName>
    <definedName name="INLM_KGSEBGL" localSheetId="6">#REF!</definedName>
    <definedName name="INLM_KGSEBGL" localSheetId="11">#REF!</definedName>
    <definedName name="INLM_KGSEBGL">#REF!</definedName>
    <definedName name="INLM_KGSGAZ" localSheetId="6">#REF!</definedName>
    <definedName name="INLM_KGSGAZ" localSheetId="11">#REF!</definedName>
    <definedName name="INLM_KGSGAZ">#REF!</definedName>
    <definedName name="INLM_KGSGAZL" localSheetId="6">#REF!</definedName>
    <definedName name="INLM_KGSGAZL" localSheetId="11">#REF!</definedName>
    <definedName name="INLM_KGSGAZL">#REF!</definedName>
    <definedName name="INLM_KGSJBAL" localSheetId="6">#REF!</definedName>
    <definedName name="INLM_KGSJBAL" localSheetId="11">#REF!</definedName>
    <definedName name="INLM_KGSJBAL">#REF!</definedName>
    <definedName name="INLM_KGSNBG" localSheetId="6">#REF!</definedName>
    <definedName name="INLM_KGSNBG" localSheetId="11">#REF!</definedName>
    <definedName name="INLM_KGSNBG">#REF!</definedName>
    <definedName name="INLM_KGSNBGL" localSheetId="6">#REF!</definedName>
    <definedName name="INLM_KGSNBGL" localSheetId="11">#REF!</definedName>
    <definedName name="INLM_KGSNBGL">#REF!</definedName>
    <definedName name="INLM_KGSNEU" localSheetId="6">#REF!</definedName>
    <definedName name="INLM_KGSNEU" localSheetId="11">#REF!</definedName>
    <definedName name="INLM_KGSNEU">#REF!</definedName>
    <definedName name="INLM_KGSNEUL" localSheetId="6">#REF!</definedName>
    <definedName name="INLM_KGSNEUL" localSheetId="11">#REF!</definedName>
    <definedName name="INLM_KGSNEUL">#REF!</definedName>
    <definedName name="INLM_KGSUFJ" localSheetId="6">#REF!</definedName>
    <definedName name="INLM_KGSUFJ" localSheetId="11">#REF!</definedName>
    <definedName name="INLM_KGSUFJ">#REF!</definedName>
    <definedName name="INLM_KGSUNT" localSheetId="6">#REF!</definedName>
    <definedName name="INLM_KGSUNT" localSheetId="11">#REF!</definedName>
    <definedName name="INLM_KGSUNT">#REF!</definedName>
    <definedName name="INLM_KGSUNTL" localSheetId="6">#REF!</definedName>
    <definedName name="INLM_KGSUNTL" localSheetId="11">#REF!</definedName>
    <definedName name="INLM_KGSUNTL">#REF!</definedName>
    <definedName name="INLM_KGSUVJ" localSheetId="6">#REF!</definedName>
    <definedName name="INLM_KGSUVJ" localSheetId="11">#REF!</definedName>
    <definedName name="INLM_KGSUVJ">#REF!</definedName>
    <definedName name="INLM_KNKALJ" localSheetId="6">#REF!</definedName>
    <definedName name="INLM_KNKALJ" localSheetId="11">#REF!</definedName>
    <definedName name="INLM_KNKALJ">#REF!</definedName>
    <definedName name="INLM_KNKNEU" localSheetId="6">#REF!</definedName>
    <definedName name="INLM_KNKNEU" localSheetId="11">#REF!</definedName>
    <definedName name="INLM_KNKNEU">#REF!</definedName>
    <definedName name="INLM_KNKNEUL" localSheetId="6">#REF!</definedName>
    <definedName name="INLM_KNKNEUL" localSheetId="11">#REF!</definedName>
    <definedName name="INLM_KNKNEUL">#REF!</definedName>
    <definedName name="INLM_KNKUFJ" localSheetId="6">#REF!</definedName>
    <definedName name="INLM_KNKUFJ" localSheetId="11">#REF!</definedName>
    <definedName name="INLM_KNKUFJ">#REF!</definedName>
    <definedName name="INLM_KPGALJ" localSheetId="6">#REF!</definedName>
    <definedName name="INLM_KPGALJ" localSheetId="11">#REF!</definedName>
    <definedName name="INLM_KPGALJ">#REF!</definedName>
    <definedName name="INLM_KPGAVJ" localSheetId="6">#REF!</definedName>
    <definedName name="INLM_KPGAVJ" localSheetId="11">#REF!</definedName>
    <definedName name="INLM_KPGAVJ">#REF!</definedName>
    <definedName name="INLM_KPGNEU" localSheetId="6">#REF!</definedName>
    <definedName name="INLM_KPGNEU" localSheetId="11">#REF!</definedName>
    <definedName name="INLM_KPGNEU">#REF!</definedName>
    <definedName name="INLM_KPGNEUL" localSheetId="6">#REF!</definedName>
    <definedName name="INLM_KPGNEUL" localSheetId="11">#REF!</definedName>
    <definedName name="INLM_KPGNEUL">#REF!</definedName>
    <definedName name="INLM_KPGUFJ" localSheetId="6">#REF!</definedName>
    <definedName name="INLM_KPGUFJ" localSheetId="11">#REF!</definedName>
    <definedName name="INLM_KPGUFJ">#REF!</definedName>
    <definedName name="INLM_KPGUVJ" localSheetId="6">#REF!</definedName>
    <definedName name="INLM_KPGUVJ" localSheetId="11">#REF!</definedName>
    <definedName name="INLM_KPGUVJ">#REF!</definedName>
    <definedName name="INPUT" localSheetId="37">#REF!</definedName>
    <definedName name="INPUT" localSheetId="23">#REF!</definedName>
    <definedName name="INPUT" localSheetId="6">#REF!</definedName>
    <definedName name="INPUT" localSheetId="11">#REF!</definedName>
    <definedName name="INPUT">#REF!</definedName>
    <definedName name="input_data" localSheetId="6">#REF!</definedName>
    <definedName name="input_data" localSheetId="11">#REF!</definedName>
    <definedName name="input_data">#REF!</definedName>
    <definedName name="input1" localSheetId="6">#REF!</definedName>
    <definedName name="input1" localSheetId="11">#REF!</definedName>
    <definedName name="input1">#REF!</definedName>
    <definedName name="input2" localSheetId="6">#REF!</definedName>
    <definedName name="input2" localSheetId="11">#REF!</definedName>
    <definedName name="input2">#REF!</definedName>
    <definedName name="INPUTGRID" localSheetId="6">#REF!</definedName>
    <definedName name="INPUTGRID" localSheetId="11">#REF!</definedName>
    <definedName name="INPUTGRID">#REF!</definedName>
    <definedName name="InputMethod" localSheetId="6">#REF!</definedName>
    <definedName name="InputMethod" localSheetId="11">#REF!</definedName>
    <definedName name="InputMethod">#REF!</definedName>
    <definedName name="InputPL" localSheetId="37">#REF!</definedName>
    <definedName name="InputPL" localSheetId="23">#REF!</definedName>
    <definedName name="InputPL" localSheetId="6">#REF!</definedName>
    <definedName name="InputPL" localSheetId="11">#REF!</definedName>
    <definedName name="InputPL">#REF!</definedName>
    <definedName name="INPUTS" localSheetId="6">#REF!</definedName>
    <definedName name="INPUTS" localSheetId="11">#REF!</definedName>
    <definedName name="INPUTS">#REF!</definedName>
    <definedName name="Inputs1" localSheetId="6">#REF!</definedName>
    <definedName name="Inputs1" localSheetId="11">#REF!</definedName>
    <definedName name="Inputs1">#REF!</definedName>
    <definedName name="Inputs2" localSheetId="6">#REF!</definedName>
    <definedName name="Inputs2" localSheetId="11">#REF!</definedName>
    <definedName name="Inputs2">#REF!</definedName>
    <definedName name="Inputs3" localSheetId="6">#REF!</definedName>
    <definedName name="Inputs3" localSheetId="11">#REF!</definedName>
    <definedName name="Inputs3">#REF!</definedName>
    <definedName name="INRefinancingToggle" localSheetId="6">#REF!</definedName>
    <definedName name="INRefinancingToggle" localSheetId="11">#REF!</definedName>
    <definedName name="INRefinancingToggle">#REF!</definedName>
    <definedName name="INSERT1" localSheetId="6">#REF!</definedName>
    <definedName name="INSERT1" localSheetId="11">#REF!</definedName>
    <definedName name="INSERT1">#REF!</definedName>
    <definedName name="INSERT2" localSheetId="6">#REF!</definedName>
    <definedName name="INSERT2" localSheetId="11">#REF!</definedName>
    <definedName name="INSERT2">#REF!</definedName>
    <definedName name="INSERT3" localSheetId="6">#REF!</definedName>
    <definedName name="INSERT3" localSheetId="11">#REF!</definedName>
    <definedName name="INSERT3">#REF!</definedName>
    <definedName name="INSERT4" localSheetId="6">#REF!</definedName>
    <definedName name="INSERT4" localSheetId="11">#REF!</definedName>
    <definedName name="INSERT4">#REF!</definedName>
    <definedName name="INSERT5" localSheetId="6">#REF!</definedName>
    <definedName name="INSERT5" localSheetId="11">#REF!</definedName>
    <definedName name="INSERT5">#REF!</definedName>
    <definedName name="InsertCASum" localSheetId="6">#REF!</definedName>
    <definedName name="InsertCASum" localSheetId="11">#REF!</definedName>
    <definedName name="InsertCASum">#REF!</definedName>
    <definedName name="install_cost" localSheetId="37">#REF!</definedName>
    <definedName name="install_cost" localSheetId="23">#REF!</definedName>
    <definedName name="install_cost" localSheetId="6">#REF!</definedName>
    <definedName name="install_cost" localSheetId="11">#REF!</definedName>
    <definedName name="install_cost">#REF!</definedName>
    <definedName name="instalment" localSheetId="6">#REF!</definedName>
    <definedName name="instalment" localSheetId="11">#REF!</definedName>
    <definedName name="instalment">#REF!</definedName>
    <definedName name="INSTRUCTIONS" localSheetId="6">#REF!</definedName>
    <definedName name="INSTRUCTIONS" localSheetId="11">#REF!</definedName>
    <definedName name="INSTRUCTIONS">#REF!</definedName>
    <definedName name="Insurance" localSheetId="37">#REF!</definedName>
    <definedName name="Insurance" localSheetId="23">#REF!</definedName>
    <definedName name="Insurance" localSheetId="6">#REF!</definedName>
    <definedName name="Insurance" localSheetId="11">#REF!</definedName>
    <definedName name="Insurance">#REF!</definedName>
    <definedName name="INT" hidden="1">{#N/A,#N/A,TRUE,"일정"}</definedName>
    <definedName name="INT_COV" localSheetId="6">#REF!</definedName>
    <definedName name="INT_COV" localSheetId="11">#REF!</definedName>
    <definedName name="INT_COV">#REF!</definedName>
    <definedName name="Int_Dividend_Inc" localSheetId="6">#REF!</definedName>
    <definedName name="Int_Dividend_Inc" localSheetId="11">#REF!</definedName>
    <definedName name="Int_Dividend_Inc">#REF!</definedName>
    <definedName name="INT_EXP" localSheetId="6">#REF!</definedName>
    <definedName name="INT_EXP" localSheetId="11">#REF!</definedName>
    <definedName name="INT_EXP">#REF!</definedName>
    <definedName name="int_ext_sel" hidden="1">2</definedName>
    <definedName name="INT_INC" localSheetId="6">#REF!</definedName>
    <definedName name="INT_INC" localSheetId="11">#REF!</definedName>
    <definedName name="INT_INC">#REF!</definedName>
    <definedName name="Int_Inc_Rate">5.5%</definedName>
    <definedName name="int_paid" localSheetId="6">#REF!</definedName>
    <definedName name="int_paid" localSheetId="11">#REF!</definedName>
    <definedName name="int_paid">#REF!</definedName>
    <definedName name="int_recd" localSheetId="6">#REF!</definedName>
    <definedName name="int_recd" localSheetId="11">#REF!</definedName>
    <definedName name="int_recd">#REF!</definedName>
    <definedName name="Int_Savings_Share_Dilution" localSheetId="6">#REF!</definedName>
    <definedName name="Int_Savings_Share_Dilution" localSheetId="11">#REF!</definedName>
    <definedName name="Int_Savings_Share_Dilution">#REF!</definedName>
    <definedName name="intang" localSheetId="6">#REF!</definedName>
    <definedName name="intang" localSheetId="11">#REF!</definedName>
    <definedName name="intang">#REF!</definedName>
    <definedName name="Intangible" localSheetId="37">#REF!</definedName>
    <definedName name="Intangible" localSheetId="23">#REF!</definedName>
    <definedName name="Intangible" localSheetId="6">#REF!</definedName>
    <definedName name="Intangible" localSheetId="11">#REF!</definedName>
    <definedName name="Intangible">#REF!</definedName>
    <definedName name="Intangible_assets_1" localSheetId="37">OFFSET(#REF!,,,COUNTA(#REF!)-2,)</definedName>
    <definedName name="Intangible_assets_1" localSheetId="23">OFFSET(#REF!,,,COUNTA(#REF!)-2,)</definedName>
    <definedName name="Intangible_assets_1" localSheetId="6">OFFSET(#REF!,,,COUNTA(#REF!)-2,)</definedName>
    <definedName name="Intangible_assets_1" localSheetId="11">OFFSET(#REF!,,,COUNTA(#REF!)-2,)</definedName>
    <definedName name="Intangible_assets_1">OFFSET(#REF!,,,COUNTA(#REF!)-2,)</definedName>
    <definedName name="Intangibles" localSheetId="37">#REF!</definedName>
    <definedName name="Intangibles" localSheetId="23">#REF!</definedName>
    <definedName name="Intangibles" localSheetId="6">#REF!</definedName>
    <definedName name="Intangibles" localSheetId="11">#REF!</definedName>
    <definedName name="Intangibles">#REF!</definedName>
    <definedName name="IntCoverLimit" localSheetId="6">#REF!</definedName>
    <definedName name="IntCoverLimit" localSheetId="11">#REF!</definedName>
    <definedName name="IntCoverLimit">#REF!</definedName>
    <definedName name="intcvr" localSheetId="6">#REF!</definedName>
    <definedName name="intcvr" localSheetId="11">#REF!</definedName>
    <definedName name="intcvr">#REF!</definedName>
    <definedName name="inte" localSheetId="6">#REF!</definedName>
    <definedName name="inte" localSheetId="11">#REF!</definedName>
    <definedName name="inte">#REF!</definedName>
    <definedName name="IntercoCOS" localSheetId="6">#REF!</definedName>
    <definedName name="IntercoCOS" localSheetId="11">#REF!</definedName>
    <definedName name="IntercoCOS">#REF!</definedName>
    <definedName name="Intercorev" localSheetId="6">#REF!</definedName>
    <definedName name="Intercorev" localSheetId="11">#REF!</definedName>
    <definedName name="Intercorev">#REF!</definedName>
    <definedName name="Interest" localSheetId="37">#REF!</definedName>
    <definedName name="Interest" localSheetId="23">#REF!</definedName>
    <definedName name="Interest" localSheetId="6">#REF!</definedName>
    <definedName name="Interest" localSheetId="11">#REF!</definedName>
    <definedName name="Interest">#REF!</definedName>
    <definedName name="Interest_Expense" localSheetId="6">#REF!</definedName>
    <definedName name="Interest_Expense" localSheetId="11">#REF!</definedName>
    <definedName name="Interest_Expense">#REF!</definedName>
    <definedName name="Interest_expense_income" localSheetId="6">#REF!</definedName>
    <definedName name="Interest_expense_income" localSheetId="11">#REF!</definedName>
    <definedName name="Interest_expense_income">#REF!</definedName>
    <definedName name="Interest_expense_oper_leases" localSheetId="6">#REF!</definedName>
    <definedName name="Interest_expense_oper_leases" localSheetId="11">#REF!</definedName>
    <definedName name="Interest_expense_oper_leases">#REF!</definedName>
    <definedName name="Interest_Expense_Rate">7%</definedName>
    <definedName name="interest_income" localSheetId="6">#REF!</definedName>
    <definedName name="interest_income" localSheetId="11">#REF!</definedName>
    <definedName name="interest_income">#REF!</definedName>
    <definedName name="Interest_Income_Rate">6.5%</definedName>
    <definedName name="Interest_Paid" localSheetId="6">#REF!</definedName>
    <definedName name="Interest_Paid" localSheetId="11">#REF!</definedName>
    <definedName name="Interest_Paid">#REF!</definedName>
    <definedName name="Interest_Rate">7%</definedName>
    <definedName name="interest1" localSheetId="6">#REF!</definedName>
    <definedName name="interest1" localSheetId="11">#REF!</definedName>
    <definedName name="interest1">#REF!</definedName>
    <definedName name="interest2" localSheetId="6">#REF!</definedName>
    <definedName name="interest2" localSheetId="11">#REF!</definedName>
    <definedName name="interest2">#REF!</definedName>
    <definedName name="InterestExpTrigger" localSheetId="6">#REF!</definedName>
    <definedName name="InterestExpTrigger" localSheetId="11">#REF!</definedName>
    <definedName name="InterestExpTrigger">#REF!</definedName>
    <definedName name="InterestStubPeriod" localSheetId="6">#REF!</definedName>
    <definedName name="InterestStubPeriod" localSheetId="11">#REF!</definedName>
    <definedName name="InterestStubPeriod">#REF!</definedName>
    <definedName name="Interim_Dividends" localSheetId="6">#REF!</definedName>
    <definedName name="Interim_Dividends" localSheetId="11">#REF!</definedName>
    <definedName name="Interim_Dividends">#REF!</definedName>
    <definedName name="INTERNATIONAL" localSheetId="6">#REF!</definedName>
    <definedName name="INTERNATIONAL" localSheetId="11">#REF!</definedName>
    <definedName name="INTERNATIONAL">#REF!</definedName>
    <definedName name="International_Sales___Zee" localSheetId="6">#REF!</definedName>
    <definedName name="International_Sales___Zee" localSheetId="11">#REF!</definedName>
    <definedName name="International_Sales___Zee">#REF!</definedName>
    <definedName name="internationalQuality" localSheetId="6">#REF!</definedName>
    <definedName name="internationalQuality" localSheetId="11">#REF!</definedName>
    <definedName name="internationalQuality">#REF!</definedName>
    <definedName name="internationalQualityGrowth" localSheetId="6">#REF!</definedName>
    <definedName name="internationalQualityGrowth" localSheetId="11">#REF!</definedName>
    <definedName name="internationalQualityGrowth">#REF!</definedName>
    <definedName name="intexp" localSheetId="6">#REF!</definedName>
    <definedName name="intexp" localSheetId="11">#REF!</definedName>
    <definedName name="intexp">#REF!</definedName>
    <definedName name="INTEXP97" localSheetId="6">#REF!</definedName>
    <definedName name="INTEXP97" localSheetId="11">#REF!</definedName>
    <definedName name="INTEXP97">#REF!</definedName>
    <definedName name="intpd" localSheetId="6">#REF!</definedName>
    <definedName name="intpd" localSheetId="11">#REF!</definedName>
    <definedName name="intpd">#REF!</definedName>
    <definedName name="intrec" localSheetId="6">#REF!</definedName>
    <definedName name="intrec" localSheetId="11">#REF!</definedName>
    <definedName name="intrec">#REF!</definedName>
    <definedName name="IntroPrintArea" localSheetId="6" hidden="1">#REF!</definedName>
    <definedName name="IntroPrintArea" localSheetId="11" hidden="1">#REF!</definedName>
    <definedName name="IntroPrintArea" hidden="1">#REF!</definedName>
    <definedName name="Invent" localSheetId="6">#REF!</definedName>
    <definedName name="Invent" localSheetId="11">#REF!</definedName>
    <definedName name="Invent">#REF!</definedName>
    <definedName name="inventories" localSheetId="6">#REF!</definedName>
    <definedName name="inventories" localSheetId="11">#REF!</definedName>
    <definedName name="inventories">#REF!</definedName>
    <definedName name="Inventory" localSheetId="6">#REF!</definedName>
    <definedName name="Inventory" localSheetId="11">#REF!</definedName>
    <definedName name="Inventory">#REF!</definedName>
    <definedName name="Inventory_Report___2000_June" localSheetId="37">#REF!</definedName>
    <definedName name="Inventory_Report___2000_June" localSheetId="23">#REF!</definedName>
    <definedName name="Inventory_Report___2000_June" localSheetId="6">#REF!</definedName>
    <definedName name="Inventory_Report___2000_June" localSheetId="11">#REF!</definedName>
    <definedName name="Inventory_Report___2000_June">#REF!</definedName>
    <definedName name="inventory8_12原材料" localSheetId="6">#REF!</definedName>
    <definedName name="inventory8_12原材料" localSheetId="11">#REF!</definedName>
    <definedName name="inventory8_12原材料">#REF!</definedName>
    <definedName name="INVEST" localSheetId="37">#REF!</definedName>
    <definedName name="INVEST" localSheetId="23">#REF!</definedName>
    <definedName name="INVEST" localSheetId="6">#REF!</definedName>
    <definedName name="INVEST" localSheetId="11">#REF!</definedName>
    <definedName name="INVEST">#REF!</definedName>
    <definedName name="Invest_properties" localSheetId="6">#REF!</definedName>
    <definedName name="Invest_properties" localSheetId="11">#REF!</definedName>
    <definedName name="Invest_properties">#REF!</definedName>
    <definedName name="Invest_subsidiaries" localSheetId="6">#REF!</definedName>
    <definedName name="Invest_subsidiaries" localSheetId="11">#REF!</definedName>
    <definedName name="Invest_subsidiaries">#REF!</definedName>
    <definedName name="Invested_capital" localSheetId="6">#REF!</definedName>
    <definedName name="Invested_capital" localSheetId="11">#REF!</definedName>
    <definedName name="Invested_capital">#REF!</definedName>
    <definedName name="Invested_capital_DCF" localSheetId="6">#REF!</definedName>
    <definedName name="Invested_capital_DCF" localSheetId="11">#REF!</definedName>
    <definedName name="Invested_capital_DCF">#REF!</definedName>
    <definedName name="Invested_capital_turns" localSheetId="6">#REF!</definedName>
    <definedName name="Invested_capital_turns" localSheetId="11">#REF!</definedName>
    <definedName name="Invested_capital_turns">#REF!</definedName>
    <definedName name="Invested_capital_turns_DCF" localSheetId="6">#REF!</definedName>
    <definedName name="Invested_capital_turns_DCF" localSheetId="11">#REF!</definedName>
    <definedName name="Invested_capital_turns_DCF">#REF!</definedName>
    <definedName name="Investment_properties_1" localSheetId="37">OFFSET(#REF!,,,COUNTA(#REF!)-2,)</definedName>
    <definedName name="Investment_properties_1" localSheetId="23">OFFSET(#REF!,,,COUNTA(#REF!)-2,)</definedName>
    <definedName name="Investment_properties_1" localSheetId="6">OFFSET(#REF!,,,COUNTA(#REF!)-2,)</definedName>
    <definedName name="Investment_properties_1" localSheetId="11">OFFSET(#REF!,,,COUNTA(#REF!)-2,)</definedName>
    <definedName name="Investment_properties_1">OFFSET(#REF!,,,COUNTA(#REF!)-2,)</definedName>
    <definedName name="Investments_Other" localSheetId="6">#REF!</definedName>
    <definedName name="Investments_Other" localSheetId="11">#REF!</definedName>
    <definedName name="Investments_Other">#REF!</definedName>
    <definedName name="INVESTPE" localSheetId="37">#REF!</definedName>
    <definedName name="INVESTPE" localSheetId="23">#REF!</definedName>
    <definedName name="INVESTPE" localSheetId="6">#REF!</definedName>
    <definedName name="INVESTPE" localSheetId="11">#REF!</definedName>
    <definedName name="INVESTPE">#REF!</definedName>
    <definedName name="INVESTSUM" localSheetId="37">#REF!</definedName>
    <definedName name="INVESTSUM" localSheetId="23">#REF!</definedName>
    <definedName name="INVESTSUM" localSheetId="6">#REF!</definedName>
    <definedName name="INVESTSUM" localSheetId="11">#REF!</definedName>
    <definedName name="INVESTSUM">#REF!</definedName>
    <definedName name="InvLead" localSheetId="6">#REF!</definedName>
    <definedName name="InvLead" localSheetId="11">#REF!</definedName>
    <definedName name="InvLead">#REF!</definedName>
    <definedName name="InvNo" localSheetId="37">#REF!</definedName>
    <definedName name="InvNo" localSheetId="23">#REF!</definedName>
    <definedName name="InvNo" localSheetId="6">#REF!</definedName>
    <definedName name="InvNo" localSheetId="11">#REF!</definedName>
    <definedName name="InvNo">#REF!</definedName>
    <definedName name="invxch" localSheetId="6">#REF!</definedName>
    <definedName name="invxch" localSheetId="11">#REF!</definedName>
    <definedName name="invxch">#REF!</definedName>
    <definedName name="IO" hidden="1">{"'Check Request'!$A$1:$BF$37"}</definedName>
    <definedName name="ioh" localSheetId="6">#REF!</definedName>
    <definedName name="ioh" localSheetId="11">#REF!</definedName>
    <definedName name="ioh">#REF!</definedName>
    <definedName name="ioioo" hidden="1">{#N/A,#N/A,FALSE,"Rohstoffnotierungen";#N/A,#N/A,FALSE,"ER HCST Erw. 99";#N/A,#N/A,FALSE,"ER HCST Plan 00";#N/A,#N/A,FALSE,"Umsatz KG";#N/A,#N/A,FALSE,"ER HCST";#N/A,#N/A,FALSE,"EA ST (2)";#N/A,#N/A,FALSE,"EA ST";#N/A,#N/A,FALSE,"EA ST (3)";#N/A,#N/A,FALSE,"EA ST (4)";#N/A,#N/A,FALSE,"KA ST  (2)";#N/A,#N/A,FALSE,"KA ST";#N/A,#N/A,FALSE,"KA ST  (3)";#N/A,#N/A,FALSE,"KA ST (4)"}</definedName>
    <definedName name="ioo" hidden="1">{"'毛利比较'!$A$4:$P$26"}</definedName>
    <definedName name="iop" hidden="1">{#N/A,"PURCHM",FALSE,"Business Analysis";#N/A,"SPADD",FALSE,"Business Analysis"}</definedName>
    <definedName name="iopoi" hidden="1">{#N/A,#N/A,FALSE,"FE_DRS"}</definedName>
    <definedName name="IP" hidden="1">{#N/A,#N/A,FALSE,"Pharm";#N/A,#N/A,FALSE,"WWCM"}</definedName>
    <definedName name="IPL" localSheetId="37">#REF!</definedName>
    <definedName name="IPL" localSheetId="23">#REF!</definedName>
    <definedName name="IPL" localSheetId="6">#REF!</definedName>
    <definedName name="IPL" localSheetId="11">#REF!</definedName>
    <definedName name="IPL">#REF!</definedName>
    <definedName name="ipo_statistics" localSheetId="6">#REF!</definedName>
    <definedName name="ipo_statistics" localSheetId="11">#REF!</definedName>
    <definedName name="ipo_statistics">#REF!</definedName>
    <definedName name="ipou" hidden="1">{#N/A,#N/A,FALSE,"TAXC.INDEX";#N/A,#N/A,FALSE,"Schedule I";#N/A,#N/A,FALSE,"Schedule  II";#N/A,#N/A,FALSE,"Schedule III";#N/A,#N/A,FALSE,"Schedule IV";#N/A,#N/A,FALSE,"Schedule IV (Cont'd)";#N/A,#N/A,FALSE,"Schedule V";#N/A,#N/A,FALSE,"Schedule VI";#N/A,#N/A,FALSE,"Schedule VII"}</definedName>
    <definedName name="ipp" hidden="1">{#N/A,#N/A,FALSE,"COVER";#N/A,#N/A,FALSE,"0";#N/A,#N/A,FALSE,"1";#N/A,#N/A,FALSE,"2";#N/A,#N/A,FALSE,"3";#N/A,#N/A,FALSE,"4";#N/A,#N/A,FALSE,"5";#N/A,#N/A,FALSE,"6";#N/A,#N/A,FALSE,"7";#N/A,#N/A,FALSE,"8";#N/A,#N/A,FALSE,"9";#N/A,#N/A,FALSE,"10";#N/A,#N/A,FALSE,"11"}</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NU_DISTRIBUTION_UNIT" hidden="1">"c3004"</definedName>
    <definedName name="IQ_ANNUAL_DIVIDEND" hidden="1">"c229"</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EMPLOYEES" hidden="1">"c6019"</definedName>
    <definedName name="IQ_AVG_INDUSTRY_REC" hidden="1">"c4455"</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MP_EMPLOYEES" hidden="1">"c6020"</definedName>
    <definedName name="IQ_AVG_TEV" hidden="1">"c84"</definedName>
    <definedName name="IQ_AVG_VOLUME" hidden="1">"c1346"</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ONDRATING_FITCH" hidden="1">"c223"</definedName>
    <definedName name="IQ_BONDRATING_FITCH_DATE" hidden="1">"c241"</definedName>
    <definedName name="IQ_BONDRATING_MOODYS" hidden="1">"IQ_BONDRATING_MOODYS"</definedName>
    <definedName name="IQ_BONDRATING_SP" hidden="1">"c224"</definedName>
    <definedName name="IQ_BONDRATING_SP_DATE" hidden="1">"c242"</definedName>
    <definedName name="IQ_BOOK_VALUE" hidden="1">"c68"</definedName>
    <definedName name="IQ_BROK_COMISSION" hidden="1">"c98"</definedName>
    <definedName name="IQ_BROK_COMMISSION" hidden="1">"c3514"</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PRIMARY_GIC" hidden="1">"c15584"</definedName>
    <definedName name="IQ_BUS_SEG_PRIMARY_GIC_ABS" hidden="1">"c15572"</definedName>
    <definedName name="IQ_BUS_SEG_REV" hidden="1">"c4068"</definedName>
    <definedName name="IQ_BUS_SEG_REV_ABS" hidden="1">"c4090"</definedName>
    <definedName name="IQ_BUS_SEG_REV_TOTAL" hidden="1">"c4106"</definedName>
    <definedName name="IQ_BUS_SEG_SECONDARY_GIC" hidden="1">"c15585"</definedName>
    <definedName name="IQ_BUS_SEG_SECONDARY_GIC_ABS" hidden="1">"c15573"</definedName>
    <definedName name="IQ_BUSINESS_DESCRIPTION" hidden="1">"c322"</definedName>
    <definedName name="IQ_BV_ACT_OR_EST_REUT" hidden="1">"c5471"</definedName>
    <definedName name="IQ_BV_ACT_OR_EST_THOM" hidden="1">"c5308"</definedName>
    <definedName name="IQ_BV_EST_REUT" hidden="1">"c5403"</definedName>
    <definedName name="IQ_BV_EST_THOM" hidden="1">"c5147"</definedName>
    <definedName name="IQ_BV_HIGH_EST_REUT" hidden="1">"c5405"</definedName>
    <definedName name="IQ_BV_HIGH_EST_THOM" hidden="1">"c5149"</definedName>
    <definedName name="IQ_BV_LOW_EST_REUT" hidden="1">"c5406"</definedName>
    <definedName name="IQ_BV_LOW_EST_THOM" hidden="1">"c5150"</definedName>
    <definedName name="IQ_BV_MEDIAN_EST_REUT" hidden="1">"c5404"</definedName>
    <definedName name="IQ_BV_MEDIAN_EST_THOM" hidden="1">"c5148"</definedName>
    <definedName name="IQ_BV_NUM_EST_REUT" hidden="1">"c5407"</definedName>
    <definedName name="IQ_BV_NUM_EST_THOM" hidden="1">"c5151"</definedName>
    <definedName name="IQ_BV_OVER_SHARES" hidden="1">"c1349"</definedName>
    <definedName name="IQ_BV_SHARE" hidden="1">"c100"</definedName>
    <definedName name="IQ_BV_SHARE_ACT_OR_EST_REUT" hidden="1">"c5477"</definedName>
    <definedName name="IQ_BV_SHARE_EST_REUT" hidden="1">"c5439"</definedName>
    <definedName name="IQ_BV_SHARE_HIGH_EST_REUT" hidden="1">"c5441"</definedName>
    <definedName name="IQ_BV_SHARE_LOW_EST_REUT" hidden="1">"c5442"</definedName>
    <definedName name="IQ_BV_SHARE_MEDIAN_EST_REUT" hidden="1">"c5440"</definedName>
    <definedName name="IQ_BV_SHARE_NUM_EST_REUT" hidden="1">"c5443"</definedName>
    <definedName name="IQ_BV_SHARE_STDDEV_EST_REUT" hidden="1">"c5444"</definedName>
    <definedName name="IQ_BV_STDDEV_EST_REUT" hidden="1">"c5408"</definedName>
    <definedName name="IQ_BV_STDDEV_EST_THOM" hidden="1">"c5152"</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_REUT" hidden="1">"c6800"</definedName>
    <definedName name="IQ_CAL_Y" hidden="1">"c102"</definedName>
    <definedName name="IQ_CAL_Y_EST_REUT" hidden="1">"c6801"</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_REUT" hidden="1">"c5474"</definedName>
    <definedName name="IQ_CAPEX_BNK" hidden="1">"c110"</definedName>
    <definedName name="IQ_CAPEX_BR" hidden="1">"c111"</definedName>
    <definedName name="IQ_CAPEX_EST_REUT" hidden="1">"c3969"</definedName>
    <definedName name="IQ_CAPEX_FIN" hidden="1">"c112"</definedName>
    <definedName name="IQ_CAPEX_HIGH_EST_REUT" hidden="1">"c3971"</definedName>
    <definedName name="IQ_CAPEX_INS" hidden="1">"c113"</definedName>
    <definedName name="IQ_CAPEX_LOW_EST_REUT" hidden="1">"c3972"</definedName>
    <definedName name="IQ_CAPEX_MEDIAN_EST_REUT" hidden="1">"c3970"</definedName>
    <definedName name="IQ_CAPEX_NUM_EST_REUT" hidden="1">"c3973"</definedName>
    <definedName name="IQ_CAPEX_STDDEV_EST_REUT" hidden="1">"c3974"</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IVIDENDS_NET_INCOME_FDIC" hidden="1">"c6738"</definedName>
    <definedName name="IQ_CASH_DUE_BANKS" hidden="1">"c1351"</definedName>
    <definedName name="IQ_CASH_EQUIV" hidden="1">"c118"</definedName>
    <definedName name="IQ_CASH_FINAN" hidden="1">"c119"</definedName>
    <definedName name="IQ_CASH_FLOW_ACT_OR_EST" hidden="1">"c4154"</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OPER" hidden="1">"c6293"</definedName>
    <definedName name="IQ_CASH_INVEST" hidden="1">"c121"</definedName>
    <definedName name="IQ_CASH_OPER" hidden="1">"c122"</definedName>
    <definedName name="IQ_CASH_OPER_ACT_OR_EST" hidden="1">"c4164"</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ASK" hidden="1">"c6027"</definedName>
    <definedName name="IQ_CDS_BID" hidden="1">"c6026"</definedName>
    <definedName name="IQ_CDS_CURRENCY" hidden="1">"c6031"</definedName>
    <definedName name="IQ_CDS_EVAL_DATE" hidden="1">"c6029"</definedName>
    <definedName name="IQ_CDS_MID" hidden="1">"c6028"</definedName>
    <definedName name="IQ_CDS_NAME" hidden="1">"c6034"</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PS_ACT_OR_EST_REUT" hidden="1">"c5463"</definedName>
    <definedName name="IQ_CFPS_EST_REUT" hidden="1">"c3844"</definedName>
    <definedName name="IQ_CFPS_HIGH_EST_REUT" hidden="1">"c3846"</definedName>
    <definedName name="IQ_CFPS_LOW_EST_REUT" hidden="1">"c3847"</definedName>
    <definedName name="IQ_CFPS_MEDIAN_EST_REUT" hidden="1">"c3845"</definedName>
    <definedName name="IQ_CFPS_NUM_EST_REUT" hidden="1">"c3848"</definedName>
    <definedName name="IQ_CFPS_STDDEV_EST_REUT" hidden="1">"c3849"</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ASSB_OUTSTANDING_BS_DATE" hidden="1">"c1972"</definedName>
    <definedName name="IQ_CLASSB_OUTSTANDING_FILING_DATE" hidden="1">"c1974"</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 hidden="1">"c2936"</definedName>
    <definedName name="IQ_COST_BORROWINGS" hidden="1">"c225"</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_REUT" hidden="1">"c5436"</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EST_CIQ" hidden="1">"c4802"</definedName>
    <definedName name="IQ_DISTRIBUTABLE_CASH_HIGH_EST_CIQ" hidden="1">"c4805"</definedName>
    <definedName name="IQ_DISTRIBUTABLE_CASH_LOW_EST_CIQ" hidden="1">"c4806"</definedName>
    <definedName name="IQ_DISTRIBUTABLE_CASH_MEDIAN_EST_CIQ" hidden="1">"c4807"</definedName>
    <definedName name="IQ_DISTRIBUTABLE_CASH_NUM_EST_CIQ" hidden="1">"c4808"</definedName>
    <definedName name="IQ_DISTRIBUTABLE_CASH_PAYOUT" hidden="1">"c3005"</definedName>
    <definedName name="IQ_DISTRIBUTABLE_CASH_SHARE" hidden="1">"c3003"</definedName>
    <definedName name="IQ_DISTRIBUTABLE_CASH_SHARE_ACT_OR_EST" hidden="1">"c4286"</definedName>
    <definedName name="IQ_DISTRIBUTABLE_CASH_SHARE_EST_CIQ" hidden="1">"c4810"</definedName>
    <definedName name="IQ_DISTRIBUTABLE_CASH_SHARE_HIGH_EST_CIQ" hidden="1">"c4813"</definedName>
    <definedName name="IQ_DISTRIBUTABLE_CASH_SHARE_LOW_EST_CIQ" hidden="1">"c4814"</definedName>
    <definedName name="IQ_DISTRIBUTABLE_CASH_SHARE_MEDIAN_EST_CIQ" hidden="1">"c4815"</definedName>
    <definedName name="IQ_DISTRIBUTABLE_CASH_SHARE_NUM_EST_CIQ" hidden="1">"c4816"</definedName>
    <definedName name="IQ_DISTRIBUTABLE_CASH_SHARE_STDDEV_EST_CIQ" hidden="1">"c4817"</definedName>
    <definedName name="IQ_DISTRIBUTABLE_CASH_STDDEV_EST_CIQ" hidden="1">"c4819"</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 hidden="1">"c2801"</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_REUT" hidden="1">"c5464"</definedName>
    <definedName name="IQ_DPS_EST_BOTTOM_UP_REUT" hidden="1">"c5501"</definedName>
    <definedName name="IQ_DPS_EST_REUT" hidden="1">"c3851"</definedName>
    <definedName name="IQ_DPS_HIGH_EST_REUT" hidden="1">"c3853"</definedName>
    <definedName name="IQ_DPS_LOW_EST_REUT" hidden="1">"c3854"</definedName>
    <definedName name="IQ_DPS_MEDIAN_EST_REUT" hidden="1">"c3852"</definedName>
    <definedName name="IQ_DPS_NUM_EST_REUT" hidden="1">"c3855"</definedName>
    <definedName name="IQ_DPS_STDDEV_EST_REUT" hidden="1">"c3856"</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ARNINGS_COVERAGE_NET_CHARGE_OFFS_FDIC" hidden="1">"c6735"</definedName>
    <definedName name="IQ_EBIT" hidden="1">"c352"</definedName>
    <definedName name="IQ_EBIT_10K" hidden="1">"IQ_EBIT_10K"</definedName>
    <definedName name="IQ_EBIT_10Q" hidden="1">"IQ_EBIT_10Q"</definedName>
    <definedName name="IQ_EBIT_10Q1" hidden="1">"IQ_EBIT_10Q1"</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_REUT" hidden="1">"c5465"</definedName>
    <definedName name="IQ_EBIT_EQ_INC" hidden="1">"c3498"</definedName>
    <definedName name="IQ_EBIT_EQ_INC_EXCL_SBC" hidden="1">"c3502"</definedName>
    <definedName name="IQ_EBIT_EST_REUT" hidden="1">"c5333"</definedName>
    <definedName name="IQ_EBIT_EXCL_SBC" hidden="1">"c3082"</definedName>
    <definedName name="IQ_EBIT_GROWTH_1" hidden="1">"c157"</definedName>
    <definedName name="IQ_EBIT_GROWTH_2" hidden="1">"c161"</definedName>
    <definedName name="IQ_EBIT_GW_ACT_OR_EST" hidden="1">"c4306"</definedName>
    <definedName name="IQ_EBIT_HIGH_EST_REUT" hidden="1">"c5335"</definedName>
    <definedName name="IQ_EBIT_INT" hidden="1">"c360"</definedName>
    <definedName name="IQ_EBIT_LOW_EST_REUT" hidden="1">"c5336"</definedName>
    <definedName name="IQ_EBIT_MARGIN" hidden="1">"c359"</definedName>
    <definedName name="IQ_EBIT_MEDIAN_EST_REUT" hidden="1">"c5334"</definedName>
    <definedName name="IQ_EBIT_NUM_EST_REUT" hidden="1">"c5337"</definedName>
    <definedName name="IQ_EBIT_OVER_IE" hidden="1">"c1369"</definedName>
    <definedName name="IQ_EBIT_SBC_ACT_OR_EST" hidden="1">"c4316"</definedName>
    <definedName name="IQ_EBIT_SBC_GW_ACT_OR_EST" hidden="1">"c4320"</definedName>
    <definedName name="IQ_EBIT_STDDEV_EST_REUT" hidden="1">"c5338"</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_REUT" hidden="1">"c5462"</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GROWTH_1" hidden="1">"c156"</definedName>
    <definedName name="IQ_EBITDA_GROWTH_2" hidden="1">"c160"</definedName>
    <definedName name="IQ_EBITDA_HIGH_EST" hidden="1">"c370"</definedName>
    <definedName name="IQ_EBITDA_HIGH_EST_REUT" hidden="1">"c3642"</definedName>
    <definedName name="IQ_EBITDA_INT" hidden="1">"c373"</definedName>
    <definedName name="IQ_EBITDA_LOW_EST" hidden="1">"c371"</definedName>
    <definedName name="IQ_EBITDA_LOW_EST_REUT" hidden="1">"c3643"</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 hidden="1">"c6215"</definedName>
    <definedName name="IQ_EBT_REIT" hidden="1">"c389"</definedName>
    <definedName name="IQ_EBT_SBC_ACT_OR_EST" hidden="1">"c4350"</definedName>
    <definedName name="IQ_EBT_SBC_GW_ACT_OR_EST" hidden="1">"c4354"</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PLOYEES" hidden="1">"c392"</definedName>
    <definedName name="IQ_ENTERPRISE_VALUE" hidden="1">"c1348"</definedName>
    <definedName name="IQ_EPS" hidden="1">"IQ_EPS"</definedName>
    <definedName name="IQ_EPS_10K" hidden="1">"IQ_EPS_10K"</definedName>
    <definedName name="IQ_EPS_10Q" hidden="1">"IQ_EPS_10Q"</definedName>
    <definedName name="IQ_EPS_10Q1" hidden="1">"IQ_EPS_10Q1"</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_REUT" hidden="1">"c5460"</definedName>
    <definedName name="IQ_EPS_EST" hidden="1">"c399"</definedName>
    <definedName name="IQ_EPS_EST_1" hidden="1">"c189"</definedName>
    <definedName name="IQ_EPS_EST_BOTTOM_UP_REUT" hidden="1">"c5497"</definedName>
    <definedName name="IQ_EPS_EST_REUT" hidden="1">"c5453"</definedName>
    <definedName name="IQ_EPS_GW_ACT_OR_EST_REUT" hidden="1">"c5469"</definedName>
    <definedName name="IQ_EPS_GW_EST" hidden="1">"c1737"</definedName>
    <definedName name="IQ_EPS_GW_EST_BOTTOM_UP_REUT" hidden="1">"c5499"</definedName>
    <definedName name="IQ_EPS_GW_EST_REUT" hidden="1">"c5389"</definedName>
    <definedName name="IQ_EPS_GW_HIGH_EST" hidden="1">"c1739"</definedName>
    <definedName name="IQ_EPS_GW_HIGH_EST_REUT" hidden="1">"c5391"</definedName>
    <definedName name="IQ_EPS_GW_LOW_EST" hidden="1">"c1740"</definedName>
    <definedName name="IQ_EPS_GW_LOW_EST_REUT" hidden="1">"c5392"</definedName>
    <definedName name="IQ_EPS_GW_MEDIAN_EST" hidden="1">"c1738"</definedName>
    <definedName name="IQ_EPS_GW_MEDIAN_EST_REUT" hidden="1">"c5390"</definedName>
    <definedName name="IQ_EPS_GW_NUM_EST" hidden="1">"c1741"</definedName>
    <definedName name="IQ_EPS_GW_NUM_EST_REUT" hidden="1">"c5393"</definedName>
    <definedName name="IQ_EPS_GW_STDDEV_EST" hidden="1">"c1742"</definedName>
    <definedName name="IQ_EPS_GW_STDDEV_EST_REUT" hidden="1">"c5394"</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ORM_EST" hidden="1">"c2226"</definedName>
    <definedName name="IQ_EPS_NORM_EST_BOTTOM_UP_REUT" hidden="1">"c5498"</definedName>
    <definedName name="IQ_EPS_NORM_EST_REUT" hidden="1">"c5326"</definedName>
    <definedName name="IQ_EPS_NORM_HIGH_EST" hidden="1">"c2228"</definedName>
    <definedName name="IQ_EPS_NORM_HIGH_EST_REUT" hidden="1">"c5328"</definedName>
    <definedName name="IQ_EPS_NORM_LOW_EST" hidden="1">"c2229"</definedName>
    <definedName name="IQ_EPS_NORM_LOW_EST_REUT" hidden="1">"c5329"</definedName>
    <definedName name="IQ_EPS_NORM_MEDIAN_EST" hidden="1">"c2227"</definedName>
    <definedName name="IQ_EPS_NORM_MEDIAN_EST_REUT" hidden="1">"c5327"</definedName>
    <definedName name="IQ_EPS_NORM_NUM_EST" hidden="1">"c2230"</definedName>
    <definedName name="IQ_EPS_NORM_NUM_EST_REUT" hidden="1">"c5330"</definedName>
    <definedName name="IQ_EPS_NORM_STDDEV_EST" hidden="1">"c2231"</definedName>
    <definedName name="IQ_EPS_NORM_STDDEV_EST_REUT" hidden="1">"c5331"</definedName>
    <definedName name="IQ_EPS_NUM_EST" hidden="1">"c402"</definedName>
    <definedName name="IQ_EPS_NUM_EST_REUT" hidden="1">"c5451"</definedName>
    <definedName name="IQ_EPS_PRIMARY_EST" hidden="1">"c2226"</definedName>
    <definedName name="IQ_EPS_PRIMARY_HIGH_EST" hidden="1">"c2228"</definedName>
    <definedName name="IQ_EPS_PRIMARY_LOW_EST" hidden="1">"c2229"</definedName>
    <definedName name="IQ_EPS_PRIMARY_MEDIAN_EST" hidden="1">"c2227"</definedName>
    <definedName name="IQ_EPS_PRIMARY_NUM_EST" hidden="1">"c2230"</definedName>
    <definedName name="IQ_EPS_PRIMARY_STDDEV_EST" hidden="1">"c2231"</definedName>
    <definedName name="IQ_EPS_REPORT_ACT_OR_EST_REUT" hidden="1">"c5470"</definedName>
    <definedName name="IQ_EPS_REPORTED_EST" hidden="1">"c1744"</definedName>
    <definedName name="IQ_EPS_REPORTED_EST_BOTTOM_UP_REUT" hidden="1">"c5500"</definedName>
    <definedName name="IQ_EPS_REPORTED_EST_REUT" hidden="1">"c5396"</definedName>
    <definedName name="IQ_EPS_REPORTED_HIGH_EST" hidden="1">"c1746"</definedName>
    <definedName name="IQ_EPS_REPORTED_HIGH_EST_REUT" hidden="1">"c5398"</definedName>
    <definedName name="IQ_EPS_REPORTED_LOW_EST" hidden="1">"c1747"</definedName>
    <definedName name="IQ_EPS_REPORTED_LOW_EST_REUT" hidden="1">"c5399"</definedName>
    <definedName name="IQ_EPS_REPORTED_MEDIAN_EST" hidden="1">"c1745"</definedName>
    <definedName name="IQ_EPS_REPORTED_MEDIAN_EST_REUT" hidden="1">"c5397"</definedName>
    <definedName name="IQ_EPS_REPORTED_NUM_EST" hidden="1">"c1748"</definedName>
    <definedName name="IQ_EPS_REPORTED_NUM_EST_REUT" hidden="1">"c5400"</definedName>
    <definedName name="IQ_EPS_REPORTED_STDDEV_EST" hidden="1">"c1749"</definedName>
    <definedName name="IQ_EPS_REPORTED_STDDEV_EST_REUT" hidden="1">"c5401"</definedName>
    <definedName name="IQ_EPS_SBC_ACT_OR_EST" hidden="1">"c4376"</definedName>
    <definedName name="IQ_EPS_SBC_GW_ACT_OR_EST" hidden="1">"c4380"</definedName>
    <definedName name="IQ_EPS_STDDEV_EST" hidden="1">"c403"</definedName>
    <definedName name="IQ_EPS_STDDEV_EST_REUT" hidden="1">"c5452"</definedName>
    <definedName name="IQ_EQUITY_AFFIL" hidden="1">"c1451"</definedName>
    <definedName name="IQ_EQUITY_CAPITAL_ASSETS_FDIC" hidden="1">"c6744"</definedName>
    <definedName name="IQ_EQUITY_FDIC" hidden="1">"c6353"</definedName>
    <definedName name="IQ_EQUITY_METHOD" hidden="1">"c404"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BV_REUT" hidden="1">"c5409"</definedName>
    <definedName name="IQ_EST_ACT_BV_SHARE_REUT" hidden="1">"c5445"</definedName>
    <definedName name="IQ_EST_ACT_BV_THOM" hidden="1">"c5153"</definedName>
    <definedName name="IQ_EST_ACT_CAPEX_REUT" hidden="1">"c3975"</definedName>
    <definedName name="IQ_EST_ACT_CFPS_REUT" hidden="1">"c3850"</definedName>
    <definedName name="IQ_EST_ACT_DPS_REUT" hidden="1">"c3857"</definedName>
    <definedName name="IQ_EST_ACT_EBIT_REUT" hidden="1">"c5339"</definedName>
    <definedName name="IQ_EST_ACT_EBITDA_REUT" hidden="1">"c3836"</definedName>
    <definedName name="IQ_EST_ACT_EPS_GW" hidden="1">"c1743"</definedName>
    <definedName name="IQ_EST_ACT_EPS_GW_REUT" hidden="1">"c5395"</definedName>
    <definedName name="IQ_EST_ACT_EPS_NORM" hidden="1">"c2232"</definedName>
    <definedName name="IQ_EST_ACT_EPS_NORM_REUT" hidden="1">"c5332"</definedName>
    <definedName name="IQ_EST_ACT_EPS_PRIMARY" hidden="1">"c2232"</definedName>
    <definedName name="IQ_EST_ACT_EPS_REPORTED" hidden="1">"c1750"</definedName>
    <definedName name="IQ_EST_ACT_EPS_REPORTED_REUT" hidden="1">"c5402"</definedName>
    <definedName name="IQ_EST_ACT_EPS_REUT" hidden="1">"c5457"</definedName>
    <definedName name="IQ_EST_ACT_FFO_REUT" hidden="1">"c3843"</definedName>
    <definedName name="IQ_EST_ACT_FFO_SHARE_REUT" hidden="1">"c3843"</definedName>
    <definedName name="IQ_EST_ACT_FFO_SHARE_SHARE_REUT" hidden="1">"c3843"</definedName>
    <definedName name="IQ_EST_ACT_NAV_SHARE_REUT" hidden="1">"c5616"</definedName>
    <definedName name="IQ_EST_ACT_NET_DEBT_REUT" hidden="1">"c5446"</definedName>
    <definedName name="IQ_EST_ACT_NI_GW_REUT" hidden="1">"c5381"</definedName>
    <definedName name="IQ_EST_ACT_NI_REPORTED_REUT" hidden="1">"c5388"</definedName>
    <definedName name="IQ_EST_ACT_NI_REUT" hidden="1">"c5374"</definedName>
    <definedName name="IQ_EST_ACT_OPER_INC_REUT" hidden="1">"c5346"</definedName>
    <definedName name="IQ_EST_ACT_PRETAX_GW_INC_REUT" hidden="1">"c5360"</definedName>
    <definedName name="IQ_EST_ACT_PRETAX_INC_REUT" hidden="1">"c5353"</definedName>
    <definedName name="IQ_EST_ACT_PRETAX_REPORT_INC_REUT" hidden="1">"c5367"</definedName>
    <definedName name="IQ_EST_ACT_RETURN_ASSETS_REUT" hidden="1">"c3996"</definedName>
    <definedName name="IQ_EST_ACT_RETURN_EQUITY_REUT" hidden="1">"c3989"</definedName>
    <definedName name="IQ_EST_ACT_REV_REUT" hidden="1">"c3835"</definedName>
    <definedName name="IQ_EST_BV_DIFF_REUT" hidden="1">"c5433"</definedName>
    <definedName name="IQ_EST_BV_DIFF_THOM" hidden="1">"c5204"</definedName>
    <definedName name="IQ_EST_BV_SURPRISE_PERCENT_REUT" hidden="1">"c5434"</definedName>
    <definedName name="IQ_EST_BV_SURPRISE_PERCENT_THOM" hidden="1">"c5205"</definedName>
    <definedName name="IQ_EST_CAPEX_GROWTH_1YR_REUT" hidden="1">"c5447"</definedName>
    <definedName name="IQ_EST_CAPEX_GROWTH_2YR_REUT" hidden="1">"c5448"</definedName>
    <definedName name="IQ_EST_CAPEX_GROWTH_Q_1YR_REUT" hidden="1">"c5449"</definedName>
    <definedName name="IQ_EST_CAPEX_SEQ_GROWTH_Q_REUT" hidden="1">"c5450"</definedName>
    <definedName name="IQ_EST_CFPS_DIFF_REUT" hidden="1">"c3892"</definedName>
    <definedName name="IQ_EST_CFPS_GROWTH_1YR_REUT" hidden="1">"c3878"</definedName>
    <definedName name="IQ_EST_CFPS_GROWTH_2YR_REUT" hidden="1">"c3879"</definedName>
    <definedName name="IQ_EST_CFPS_GROWTH_Q_1YR_REUT" hidden="1">"c3880"</definedName>
    <definedName name="IQ_EST_CFPS_SEQ_GROWTH_Q_REUT" hidden="1">"c3881"</definedName>
    <definedName name="IQ_EST_CFPS_SURPRISE_PERCENT_REUT" hidden="1">"c3893"</definedName>
    <definedName name="IQ_EST_CURRENCY" hidden="1">"c2140"</definedName>
    <definedName name="IQ_EST_CURRENCY_REUT" hidden="1">"c5437"</definedName>
    <definedName name="IQ_EST_DATE" hidden="1">"c1634"</definedName>
    <definedName name="IQ_EST_DATE_REUT" hidden="1">"c5438"</definedName>
    <definedName name="IQ_EST_DPS_DIFF_REUT" hidden="1">"c3894"</definedName>
    <definedName name="IQ_EST_DPS_GROWTH_1YR_REUT" hidden="1">"c3882"</definedName>
    <definedName name="IQ_EST_DPS_GROWTH_2YR_REUT" hidden="1">"c3883"</definedName>
    <definedName name="IQ_EST_DPS_GROWTH_Q_1YR_REUT" hidden="1">"c3884"</definedName>
    <definedName name="IQ_EST_DPS_SEQ_GROWTH_Q_REUT" hidden="1">"c3885"</definedName>
    <definedName name="IQ_EST_DPS_SURPRISE_PERCENT_REUT" hidden="1">"c3895"</definedName>
    <definedName name="IQ_EST_EBIT_DIFF_REUT" hidden="1">"c5413"</definedName>
    <definedName name="IQ_EST_EBIT_SURPRISE_PERCENT_REUT" hidden="1">"c5414"</definedName>
    <definedName name="IQ_EST_EBITDA_DIFF_REUT" hidden="1">"c3888"</definedName>
    <definedName name="IQ_EST_EBITDA_GROWTH_1YR_REUT" hidden="1">"c3864"</definedName>
    <definedName name="IQ_EST_EBITDA_GROWTH_2YR_REUT" hidden="1">"c3865"</definedName>
    <definedName name="IQ_EST_EBITDA_GROWTH_Q_1YR_REUT" hidden="1">"c3866"</definedName>
    <definedName name="IQ_EST_EBITDA_SEQ_GROWTH_Q_REUT" hidden="1">"c3867"</definedName>
    <definedName name="IQ_EST_EBITDA_SURPRISE_PERCENT_REUT" hidden="1">"c3889"</definedName>
    <definedName name="IQ_EST_EPS_DIFF_REUT" hidden="1">"c5458"</definedName>
    <definedName name="IQ_EST_EPS_GROWTH_1YR" hidden="1">"c1636"</definedName>
    <definedName name="IQ_EST_EPS_GROWTH_1YR_REUT" hidden="1">"c3646"</definedName>
    <definedName name="IQ_EST_EPS_GROWTH_2YR_REUT" hidden="1">"c3858"</definedName>
    <definedName name="IQ_EST_EPS_GROWTH_5YR" hidden="1">"c1655"</definedName>
    <definedName name="IQ_EST_EPS_GROWTH_5YR_BOTTOM_UP_REUT" hidden="1">"c5495"</definedName>
    <definedName name="IQ_EST_EPS_GROWTH_5YR_HIGH_REUT" hidden="1">"c5322"</definedName>
    <definedName name="IQ_EST_EPS_GROWTH_5YR_LOW_REUT" hidden="1">"c5323"</definedName>
    <definedName name="IQ_EST_EPS_GROWTH_5YR_MEDIAN_REUT" hidden="1">"c5321"</definedName>
    <definedName name="IQ_EST_EPS_GROWTH_5YR_NUM_REUT" hidden="1">"c5324"</definedName>
    <definedName name="IQ_EST_EPS_GROWTH_5YR_REUT" hidden="1">"c3633"</definedName>
    <definedName name="IQ_EST_EPS_GROWTH_5YR_STDDEV_REUT" hidden="1">"c5325"</definedName>
    <definedName name="IQ_EST_EPS_GROWTH_Q_1YR" hidden="1">"c1641"</definedName>
    <definedName name="IQ_EST_EPS_GROWTH_Q_1YR_REUT" hidden="1">"c5410"</definedName>
    <definedName name="IQ_EST_EPS_GW_DIFF" hidden="1">"c1891"</definedName>
    <definedName name="IQ_EST_EPS_GW_DIFF_REUT" hidden="1">"c5429"</definedName>
    <definedName name="IQ_EST_EPS_GW_SURPRISE_PERCENT" hidden="1">"c1892"</definedName>
    <definedName name="IQ_EST_EPS_GW_SURPRISE_PERCENT_REUT" hidden="1">"c5430"</definedName>
    <definedName name="IQ_EST_EPS_NORM_DIFF" hidden="1">"c2247"</definedName>
    <definedName name="IQ_EST_EPS_NORM_DIFF_REUT" hidden="1">"c5411"</definedName>
    <definedName name="IQ_EST_EPS_NORM_SURPRISE_PERCENT" hidden="1">"c2248"</definedName>
    <definedName name="IQ_EST_EPS_NORM_SURPRISE_PERCENT_REUT" hidden="1">"c5412"</definedName>
    <definedName name="IQ_EST_EPS_REPORT_DIFF" hidden="1">"c1893"</definedName>
    <definedName name="IQ_EST_EPS_REPORT_DIFF_REUT" hidden="1">"c5431"</definedName>
    <definedName name="IQ_EST_EPS_REPORT_SURPRISE_PERCENT" hidden="1">"c1894"</definedName>
    <definedName name="IQ_EST_EPS_REPORT_SURPRISE_PERCENT_REUT" hidden="1">"c5432"</definedName>
    <definedName name="IQ_EST_EPS_SEQ_GROWTH_Q_REUT" hidden="1">"c3859"</definedName>
    <definedName name="IQ_EST_EPS_SURPRISE" hidden="1">"c1635"</definedName>
    <definedName name="IQ_EST_EPS_SURPRISE_PERCENT_REUT" hidden="1">"c5459"</definedName>
    <definedName name="IQ_EST_FFO_DIFF_REUT" hidden="1">"c3890"</definedName>
    <definedName name="IQ_EST_FFO_GROWTH_1YR_REUT" hidden="1">"c3874"</definedName>
    <definedName name="IQ_EST_FFO_GROWTH_2YR_REUT" hidden="1">"c3875"</definedName>
    <definedName name="IQ_EST_FFO_GROWTH_Q_1YR_REUT" hidden="1">"c3876"</definedName>
    <definedName name="IQ_EST_FFO_SEQ_GROWTH_Q_REUT" hidden="1">"c3877"</definedName>
    <definedName name="IQ_EST_FFO_SHARE_DIFF_REUT" hidden="1">"c3890"</definedName>
    <definedName name="IQ_EST_FFO_SHARE_SHARE_DIFF_REUT" hidden="1">"c3890"</definedName>
    <definedName name="IQ_EST_FFO_SHARE_SHARE_SURPRISE_PERCENT_REUT" hidden="1">"c3891"</definedName>
    <definedName name="IQ_EST_FFO_SHARE_SURPRISE_PERCENT_REUT" hidden="1">"c3891"</definedName>
    <definedName name="IQ_EST_FFO_SURPRISE_PERCENT_REUT" hidden="1">"c3891"</definedName>
    <definedName name="IQ_EST_FOOTNOTE_REUT" hidden="1">"c5478"</definedName>
    <definedName name="IQ_EST_NI_DIFF_REUT" hidden="1">"c5423"</definedName>
    <definedName name="IQ_EST_NI_GW_DIFF_REUT" hidden="1">"c5425"</definedName>
    <definedName name="IQ_EST_NI_GW_SURPRISE_PERCENT_REUT" hidden="1">"c5426"</definedName>
    <definedName name="IQ_EST_NI_REPORT_DIFF_REUT" hidden="1">"c5427"</definedName>
    <definedName name="IQ_EST_NI_REPORT_SURPRISE_PERCENT_REUT" hidden="1">"c5428"</definedName>
    <definedName name="IQ_EST_NI_SURPRISE_PERCENT_REUT" hidden="1">"c5424"</definedName>
    <definedName name="IQ_EST_NUM_BUY_CIQ" hidden="1">"c3700"</definedName>
    <definedName name="IQ_EST_NUM_BUY_REUT" hidden="1">"c3869"</definedName>
    <definedName name="IQ_EST_NUM_BUY_THOM" hidden="1">"c5165"</definedName>
    <definedName name="IQ_EST_NUM_HIGH_REC_REUT" hidden="1">"c3870"</definedName>
    <definedName name="IQ_EST_NUM_HIGHEST_REC_REUT" hidden="1">"c3869"</definedName>
    <definedName name="IQ_EST_NUM_HOLD_CIQ" hidden="1">"c3702"</definedName>
    <definedName name="IQ_EST_NUM_HOLD_REUT" hidden="1">"c3871"</definedName>
    <definedName name="IQ_EST_NUM_HOLD_THOM" hidden="1">"c5167"</definedName>
    <definedName name="IQ_EST_NUM_LOW_REC_REUT" hidden="1">"c3872"</definedName>
    <definedName name="IQ_EST_NUM_LOWEST_REC_REUT" hidden="1">"c3873"</definedName>
    <definedName name="IQ_EST_NUM_NEUTRAL_REC_REUT" hidden="1">"c3871"</definedName>
    <definedName name="IQ_EST_NUM_NO_OPINION_REUT" hidden="1">"c3868"</definedName>
    <definedName name="IQ_EST_NUM_OUTPERFORM_CIQ" hidden="1">"c3701"</definedName>
    <definedName name="IQ_EST_NUM_OUTPERFORM_REUT" hidden="1">"c3870"</definedName>
    <definedName name="IQ_EST_NUM_OUTPERFORM_THOM" hidden="1">"c5166"</definedName>
    <definedName name="IQ_EST_NUM_SELL_CIQ" hidden="1">"c3704"</definedName>
    <definedName name="IQ_EST_NUM_SELL_REUT" hidden="1">"c3873"</definedName>
    <definedName name="IQ_EST_NUM_SELL_THOM" hidden="1">"c5169"</definedName>
    <definedName name="IQ_EST_NUM_UNDERPERFORM_CIQ" hidden="1">"c3703"</definedName>
    <definedName name="IQ_EST_NUM_UNDERPERFORM_REUT" hidden="1">"c3872"</definedName>
    <definedName name="IQ_EST_NUM_UNDERPERFORM_THOM" hidden="1">"c5168"</definedName>
    <definedName name="IQ_EST_OPER_INC_DIFF_REUT" hidden="1">"c5415"</definedName>
    <definedName name="IQ_EST_OPER_INC_SURPRISE_PERCENT_REUT" hidden="1">"c5416"</definedName>
    <definedName name="IQ_EST_PRE_TAX_DIFF_REUT" hidden="1">"c5417"</definedName>
    <definedName name="IQ_EST_PRE_TAX_GW_DIFF_REUT" hidden="1">"c5419"</definedName>
    <definedName name="IQ_EST_PRE_TAX_GW_SURPRISE_PERCENT_REUT" hidden="1">"c5420"</definedName>
    <definedName name="IQ_EST_PRE_TAX_REPORT_DIFF_REUT" hidden="1">"c5421"</definedName>
    <definedName name="IQ_EST_PRE_TAX_REPORT_SURPRISE_PERCENT_REUT" hidden="1">"c5422"</definedName>
    <definedName name="IQ_EST_PRE_TAX_SURPRISE_PERCENT_REUT" hidden="1">"c5418"</definedName>
    <definedName name="IQ_EST_REV_DIFF_REUT" hidden="1">"c3886"</definedName>
    <definedName name="IQ_EST_REV_GROWTH_1YR_REUT" hidden="1">"c3860"</definedName>
    <definedName name="IQ_EST_REV_GROWTH_2YR_REUT" hidden="1">"c3861"</definedName>
    <definedName name="IQ_EST_REV_GROWTH_Q_1YR_REUT" hidden="1">"c3862"</definedName>
    <definedName name="IQ_EST_REV_SEQ_GROWTH_Q_REUT" hidden="1">"c3863"</definedName>
    <definedName name="IQ_EST_REV_SURPRISE_PERCENT_REUT" hidden="1">"c3887"</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 hidden="1">"c165"</definedName>
    <definedName name="IQ_EV_OVER_REVENUE_EST_1" hidden="1">"c166"</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hidden="1">"000"</definedName>
    <definedName name="IQ_EXPLORE_DRILL" hidden="1">"c409"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FUNDS_PURCHASED_FDIC" hidden="1">"c6343"</definedName>
    <definedName name="IQ_FED_FUNDS_SOLD_FDIC" hidden="1">"c6307"</definedName>
    <definedName name="IQ_FEDFUNDS_SOLD" hidden="1">"c2256"</definedName>
    <definedName name="IQ_FFO" hidden="1">"c1574"</definedName>
    <definedName name="IQ_FFO_ADJ_ACT_OR_EST" hidden="1">"c4435"</definedName>
    <definedName name="IQ_FFO_ADJ_EST_CIQ" hidden="1">"c4959"</definedName>
    <definedName name="IQ_FFO_ADJ_HIGH_EST_CIQ" hidden="1">"c4962"</definedName>
    <definedName name="IQ_FFO_ADJ_LOW_EST_CIQ" hidden="1">"c4963"</definedName>
    <definedName name="IQ_FFO_ADJ_MEDIAN_EST_CIQ" hidden="1">"c4964"</definedName>
    <definedName name="IQ_FFO_ADJ_NUM_EST_CIQ" hidden="1">"c4965"</definedName>
    <definedName name="IQ_FFO_ADJ_STDDEV_EST_CIQ" hidden="1">"c4966"</definedName>
    <definedName name="IQ_FFO_EST_CIQ" hidden="1">"c4970"</definedName>
    <definedName name="IQ_FFO_EST_REUT" hidden="1">"c3837"</definedName>
    <definedName name="IQ_FFO_HIGH_EST_CIQ" hidden="1">"c4977"</definedName>
    <definedName name="IQ_FFO_HIGH_EST_REUT" hidden="1">"c3839"</definedName>
    <definedName name="IQ_FFO_LOW_EST_CIQ" hidden="1">"c4978"</definedName>
    <definedName name="IQ_FFO_LOW_EST_REUT" hidden="1">"c3840"</definedName>
    <definedName name="IQ_FFO_MEDIAN_EST_CIQ" hidden="1">"c4979"</definedName>
    <definedName name="IQ_FFO_MEDIAN_EST_REUT" hidden="1">"c3838"</definedName>
    <definedName name="IQ_FFO_NUM_EST_CIQ" hidden="1">"c4980"</definedName>
    <definedName name="IQ_FFO_NUM_EST_REUT" hidden="1">"c3841"</definedName>
    <definedName name="IQ_FFO_PAYOUT_RATIO" hidden="1">"c3492"</definedName>
    <definedName name="IQ_FFO_SHARE_ACT_OR_EST" hidden="1">"c4446"</definedName>
    <definedName name="IQ_FFO_SHARE_EST_REUT" hidden="1">"c3837"</definedName>
    <definedName name="IQ_FFO_SHARE_HIGH_EST_REUT" hidden="1">"c3839"</definedName>
    <definedName name="IQ_FFO_SHARE_LOW_EST_REUT" hidden="1">"c3840"</definedName>
    <definedName name="IQ_FFO_SHARE_MEDIAN_EST_REUT" hidden="1">"c3838"</definedName>
    <definedName name="IQ_FFO_SHARE_NUM_EST_REUT" hidden="1">"c3841"</definedName>
    <definedName name="IQ_FFO_SHARE_SHARE_EST_REUT" hidden="1">"c3837"</definedName>
    <definedName name="IQ_FFO_SHARE_SHARE_HIGH_EST_REUT" hidden="1">"c3839"</definedName>
    <definedName name="IQ_FFO_SHARE_SHARE_LOW_EST_REUT" hidden="1">"c3840"</definedName>
    <definedName name="IQ_FFO_SHARE_SHARE_MEDIAN_EST_REUT" hidden="1">"c3838"</definedName>
    <definedName name="IQ_FFO_SHARE_SHARE_NUM_EST_REUT" hidden="1">"c3841"</definedName>
    <definedName name="IQ_FFO_SHARE_SHARE_STDDEV_EST_REUT" hidden="1">"c3842"</definedName>
    <definedName name="IQ_FFO_SHARE_STDDEV_EST_REUT" hidden="1">"c3842"</definedName>
    <definedName name="IQ_FFO_STDDEV_EST_CIQ" hidden="1">"c4981"</definedName>
    <definedName name="IQ_FFO_STDDEV_EST_REUT" hidden="1">"c3842"</definedName>
    <definedName name="IQ_FH" hidden="1">100000</definedName>
    <definedName name="IQ_FHLB_ADVANCES_FDIC" hidden="1">"c6366"</definedName>
    <definedName name="IQ_FHLB_DEBT" hidden="1">"c423"</definedName>
    <definedName name="IQ_FHLB_DUE_AFTER_FIVE" hidden="1">"c2086"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ANCING_CASH" hidden="1">"c1405"</definedName>
    <definedName name="IQ_FINANCING_CASH_SUPPL" hidden="1">"c1406"</definedName>
    <definedName name="IQ_FINANCING_OBLIG_CURRENT" hidden="1">"c6190"</definedName>
    <definedName name="IQ_FINANCING_OBLIG_NON_CURRENT" hidden="1">"c6191"</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_REUT" hidden="1">"c6798"</definedName>
    <definedName name="IQ_FISCAL_Y" hidden="1">"c441"</definedName>
    <definedName name="IQ_FISCAL_Y_EST_REUT" hidden="1">"c6799"</definedName>
    <definedName name="IQ_FIVE_PERCENT_AMOUNT" hidden="1">"c240"</definedName>
    <definedName name="IQ_FIVE_PERCENT_OWNER" hidden="1">"c442"</definedName>
    <definedName name="IQ_FIVE_YEAR_FIXED_AND_FLOATING_RATE_FDIC" hidden="1">"c6422"</definedName>
    <definedName name="IQ_FIVE_YEAR_MORTGAGE_PASS_THROUGHS_FDIC" hidden="1">"c6414"</definedName>
    <definedName name="IQ_FIVEPERCENT_OWNER" hidden="1">"c239"</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 hidden="1">"c225"</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SPOT_FDIC" hidden="1">"c6356"</definedName>
    <definedName name="IQ_FY" hidden="1">1000</definedName>
    <definedName name="IQ_FY_DATE" hidden="1">"IQ_FY_DATE"</definedName>
    <definedName name="IQ_GA_EXP" hidden="1">"c2241"</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DAYS_REV_OUT" hidden="1">"c5993"</definedName>
    <definedName name="IQ_HC_EQUIV_ADMISSIONS_GROWTH" hidden="1">"c5998"</definedName>
    <definedName name="IQ_HC_EQUIVALENT_ADMISSIONS" hidden="1">"c5958"</definedName>
    <definedName name="IQ_HC_EQUIVALENT_ADMISSIONS_SF" hidden="1">"c6007"</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SALARIES_PCT_REV" hidden="1">"c5970"</definedName>
    <definedName name="IQ_HC_SUPPLIES_PCT_REV" hidden="1">"c5971"</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IGH_TARGET_PRICE" hidden="1">"c1651"</definedName>
    <definedName name="IQ_HIGH_TARGET_PRICE_REUT" hidden="1">"c5317"</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AIR_OIL" hidden="1">"c547"</definedName>
    <definedName name="IQ_IMPAIRMENT_GW" hidden="1">"c548"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PROVIDED_DIVIDEND" hidden="1">"c19252"</definedName>
    <definedName name="IQ_INDEXCONSTITUENT_CLOSEPRICE" hidden="1">"c19241"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 hidden="1">"c1534"</definedName>
    <definedName name="IQ_INSIDER_3MTH_BOUGHT_PCT" hidden="1">"c1534"</definedName>
    <definedName name="IQ_INSIDER_3MTH_NET" hidden="1">"c1535"</definedName>
    <definedName name="IQ_INSIDER_3MTH_NET_PCT" hidden="1">"c1535"</definedName>
    <definedName name="IQ_INSIDER_3MTH_SOLD" hidden="1">"c1533"</definedName>
    <definedName name="IQ_INSIDER_3MTH_SOLD_PCT" hidden="1">"c1533"</definedName>
    <definedName name="IQ_INSIDER_6MTH_BOUGHT" hidden="1">"c1537"</definedName>
    <definedName name="IQ_INSIDER_6MTH_BOUGHT_PCT" hidden="1">"c1537"</definedName>
    <definedName name="IQ_INSIDER_6MTH_NET" hidden="1">"c1538"</definedName>
    <definedName name="IQ_INSIDER_6MTH_NET_PCT" hidden="1">"c1538"</definedName>
    <definedName name="IQ_INSIDER_6MTH_SOLD" hidden="1">"c1536"</definedName>
    <definedName name="IQ_INSIDER_6MTH_SOLD_PCT" hidden="1">"c1536"</definedName>
    <definedName name="IQ_INSIDER_AMOUNT" hidden="1">"c238"</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AMOUNT" hidden="1">"c236"</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EBIT_MARGIN" hidden="1">"c151"</definedName>
    <definedName name="IQ_LAST_EBITDA_MARGIN" hidden="1">"c150"</definedName>
    <definedName name="IQ_LAST_GROSS_MARGIN" hidden="1">"c149"</definedName>
    <definedName name="IQ_LAST_NET_INC_MARGIN" hidden="1">"c152"</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CAPEX_ACT_OR_EST" hidden="1">"c4458"</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C_RATIO" hidden="1">"c2783"</definedName>
    <definedName name="IQ_MC_STATUTORY_SURPLUS" hidden="1">"c2772"</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localSheetId="37" hidden="1">44633.2176736111</definedName>
    <definedName name="IQ_NAMES_REVISION_DATE_" localSheetId="23" hidden="1">41308.415787037</definedName>
    <definedName name="IQ_NAMES_REVISION_DATE_" localSheetId="6" hidden="1">44633.2176736111</definedName>
    <definedName name="IQ_NAMES_REVISION_DATE_" localSheetId="11" hidden="1">44633.2176736111</definedName>
    <definedName name="IQ_NAMES_REVISION_DATE_" hidden="1">41308.415787037</definedName>
    <definedName name="IQ_NAV_ACT_OR_EST" hidden="1">"c2225"</definedName>
    <definedName name="IQ_NAV_SHARE_ACT_OR_EST_REUT" hidden="1">"c5623"</definedName>
    <definedName name="IQ_NAV_SHARE_EST_REUT" hidden="1">"c5617"</definedName>
    <definedName name="IQ_NAV_SHARE_HIGH_EST_REUT" hidden="1">"c5620"</definedName>
    <definedName name="IQ_NAV_SHARE_LOW_EST_REUT" hidden="1">"c5621"</definedName>
    <definedName name="IQ_NAV_SHARE_MEDIAN_EST_REUT" hidden="1">"c5618"</definedName>
    <definedName name="IQ_NAV_SHARE_NUM_EST_REUT" hidden="1">"c5622"</definedName>
    <definedName name="IQ_NAV_SHARE_STDDEV_EST_REUT" hidden="1">"c5619"</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_REUT" hidden="1">"c5473"</definedName>
    <definedName name="IQ_NET_DEBT_EBITDA" hidden="1">"c750"</definedName>
    <definedName name="IQ_NET_DEBT_EBITDA_CAPEX" hidden="1">"c2949"</definedName>
    <definedName name="IQ_NET_DEBT_EST_REUT" hidden="1">"c3976"</definedName>
    <definedName name="IQ_NET_DEBT_HIGH_EST_REUT" hidden="1">"c3978"</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_REUT" hidden="1">"c3979"</definedName>
    <definedName name="IQ_NET_DEBT_MEDIAN_EST_REUT" hidden="1">"c3977"</definedName>
    <definedName name="IQ_NET_DEBT_NUM_EST_REUT" hidden="1">"c3980"</definedName>
    <definedName name="IQ_NET_DEBT_STDDEV_EST_REUT" hidden="1">"c3981"</definedName>
    <definedName name="IQ_NET_EARNED" hidden="1">"c2734"</definedName>
    <definedName name="IQ_NET_INC" hidden="1">"c1394"</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CF" hidden="1">"c1397"</definedName>
    <definedName name="IQ_NET_INC_GROWTH_1" hidden="1">"c158"</definedName>
    <definedName name="IQ_NET_INC_GROWTH_2" hidden="1">"c162"</definedName>
    <definedName name="IQ_NET_INC_MARGIN" hidden="1">"c1398"</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_REUT" hidden="1">"c5468"</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_REUT" hidden="1">"c5368"</definedName>
    <definedName name="IQ_NI_GW_EST_REUT" hidden="1">"c5375"</definedName>
    <definedName name="IQ_NI_GW_HIGH_EST_REUT" hidden="1">"c5377"</definedName>
    <definedName name="IQ_NI_GW_LOW_EST_REUT" hidden="1">"c5378"</definedName>
    <definedName name="IQ_NI_GW_MEDIAN_EST_REUT" hidden="1">"c5376"</definedName>
    <definedName name="IQ_NI_GW_NUM_EST_REUT" hidden="1">"c5379"</definedName>
    <definedName name="IQ_NI_GW_STDDEV_EST_REUT" hidden="1">"c5380"</definedName>
    <definedName name="IQ_NI_HIGH_EST_REUT" hidden="1">"c5370"</definedName>
    <definedName name="IQ_NI_LOW_EST_REUT" hidden="1">"c5371"</definedName>
    <definedName name="IQ_NI_MARGIN" hidden="1">"c794"</definedName>
    <definedName name="IQ_NI_MEDIAN_EST_REUT" hidden="1">"c5369"</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_REUT" hidden="1">"c5372"</definedName>
    <definedName name="IQ_NI_REPORTED_EST_REUT" hidden="1">"c5382"</definedName>
    <definedName name="IQ_NI_REPORTED_HIGH_EST_REUT" hidden="1">"c5384"</definedName>
    <definedName name="IQ_NI_REPORTED_LOW_EST_REUT" hidden="1">"c5385"</definedName>
    <definedName name="IQ_NI_REPORTED_MEDIAN_EST_REUT" hidden="1">"c5383"</definedName>
    <definedName name="IQ_NI_REPORTED_NUM_EST_REUT" hidden="1">"c5386"</definedName>
    <definedName name="IQ_NI_REPORTED_STDDEV_EST_REUT" hidden="1">"c5387"</definedName>
    <definedName name="IQ_NI_SBC_ACT_OR_EST" hidden="1">"c4474"</definedName>
    <definedName name="IQ_NI_SBC_GW_ACT_OR_EST" hidden="1">"c4478"</definedName>
    <definedName name="IQ_NI_SFAS" hidden="1">"c795"</definedName>
    <definedName name="IQ_NI_STDDEV_EST_REUT" hidden="1">"c5373"</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NUTIL_REV" hidden="1">"c2089"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_OFFIC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CLASSB" hidden="1">"c1969"</definedName>
    <definedName name="IQ_NUMBER_SHAREHOLDERS_OTHER" hidden="1">"c1969"</definedName>
    <definedName name="IQ_OBLIGATIONS_OF_STATES_TOTAL_LOANS_FOREIGN_FDIC" hidden="1">"c6447"</definedName>
    <definedName name="IQ_OBLIGATIONS_STATES_FDIC" hidden="1">"c6431"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AVG_DAILY_SALES_VOL_EQ_INC_GAS" hidden="1">"c5797"</definedName>
    <definedName name="IQ_OG_AVG_DAILY_SALES_VOL_EQ_INC_NGL" hidden="1">"c5798"</definedName>
    <definedName name="IQ_OG_AVG_DAILY_SALES_VOL_EQ_INC_OIL" hidden="1">"c5796"</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 hidden="1">"c1999"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ACRE_GROSS_EQ_INC" hidden="1">"c5800"</definedName>
    <definedName name="IQ_OG_UNDEVELOPED_ACRE_NET_EQ_INC" hidden="1">"c5801"</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_REUT" hidden="1">"c5466"</definedName>
    <definedName name="IQ_OPER_INC_BR" hidden="1">"c850"</definedName>
    <definedName name="IQ_OPER_INC_EST_REUT" hidden="1">"c5340"</definedName>
    <definedName name="IQ_OPER_INC_FIN" hidden="1">"c851"</definedName>
    <definedName name="IQ_OPER_INC_HIGH_EST_REUT" hidden="1">"c5342"</definedName>
    <definedName name="IQ_OPER_INC_INS" hidden="1">"c852"</definedName>
    <definedName name="IQ_OPER_INC_LOW_EST_REUT" hidden="1">"c5343"</definedName>
    <definedName name="IQ_OPER_INC_MARGIN" hidden="1">"c1448"</definedName>
    <definedName name="IQ_OPER_INC_MEDIAN_EST_REUT" hidden="1">"c5341"</definedName>
    <definedName name="IQ_OPER_INC_NUM_EST_REUT" hidden="1">"c5344"</definedName>
    <definedName name="IQ_OPER_INC_RE" hidden="1">"c6240"</definedName>
    <definedName name="IQ_OPER_INC_REIT" hidden="1">"c853"</definedName>
    <definedName name="IQ_OPER_INC_STDDEV_EST_REUT" hidden="1">"c5345"</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CERCISED" hidden="1">"c2116"</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INING_REVENUE_COAL" hidden="1">"c15931"</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SAVINGS_DEPOSITS_FDIC" hidden="1">"c6554"</definedName>
    <definedName name="IQ_OTHER_STRIKE_PRICE_GRANTED" hidden="1">"c2692"</definedName>
    <definedName name="IQ_OTHER_TRANSACTIONS_FDIC" hidden="1">"c6504"</definedName>
    <definedName name="IQ_OTHER_UNDRAWN" hidden="1">"c2522"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NSIOۻ" hidden="1">"c3163"</definedName>
    <definedName name="IQ_PENSIOۻ0ASSETS_PARTICIP_CONTRIBUTIONS_FOREIGN" hidden="1">"c3163"</definedName>
    <definedName name="IQ_PERCENT_CHANGE_EST_5YR_GROWTH_RATE_12MONTHS_REUT" hidden="1">"c3959"</definedName>
    <definedName name="IQ_PERCENT_CHANGE_EST_5YR_GROWTH_RATE_18MONTHS_REUT" hidden="1">"c3960"</definedName>
    <definedName name="IQ_PERCENT_CHANGE_EST_5YR_GROWTH_RATE_3MONTHS_REUT" hidden="1">"c3956"</definedName>
    <definedName name="IQ_PERCENT_CHANGE_EST_5YR_GROWTH_RATE_6MONTHS_REUT" hidden="1">"c3957"</definedName>
    <definedName name="IQ_PERCENT_CHANGE_EST_5YR_GROWTH_RATE_9MONTHS_REUT" hidden="1">"c3958"</definedName>
    <definedName name="IQ_PERCENT_CHANGE_EST_5YR_GROWTH_RATE_DAY_REUT" hidden="1">"c3954"</definedName>
    <definedName name="IQ_PERCENT_CHANGE_EST_5YR_GROWTH_RATE_MONTH_REUT" hidden="1">"c3955"</definedName>
    <definedName name="IQ_PERCENT_CHANGE_EST_5YR_GROWTH_RATE_WEEK_REUT" hidden="1">"c5435"</definedName>
    <definedName name="IQ_PERCENT_CHANGE_EST_CFPS_12MONTHS_REUT" hidden="1">"c3924"</definedName>
    <definedName name="IQ_PERCENT_CHANGE_EST_CFPS_18MONTHS_REUT" hidden="1">"c3925"</definedName>
    <definedName name="IQ_PERCENT_CHANGE_EST_CFPS_3MONTHS_REUT" hidden="1">"c3921"</definedName>
    <definedName name="IQ_PERCENT_CHANGE_EST_CFPS_6MONTHS_REUT" hidden="1">"c3922"</definedName>
    <definedName name="IQ_PERCENT_CHANGE_EST_CFPS_9MONTHS_REUT" hidden="1">"c3923"</definedName>
    <definedName name="IQ_PERCENT_CHANGE_EST_CFPS_DAY_REUT" hidden="1">"c3919"</definedName>
    <definedName name="IQ_PERCENT_CHANGE_EST_CFPS_MONTH_REUT" hidden="1">"c3920"</definedName>
    <definedName name="IQ_PERCENT_CHANGE_EST_CFPS_WEEK_REUT" hidden="1">"c3962"</definedName>
    <definedName name="IQ_PERCENT_CHANGE_EST_DPS_12MONTHS_REUT" hidden="1">"c3931"</definedName>
    <definedName name="IQ_PERCENT_CHANGE_EST_DPS_18MONTHS_REUT" hidden="1">"c3932"</definedName>
    <definedName name="IQ_PERCENT_CHANGE_EST_DPS_3MONTHS_REUT" hidden="1">"c3928"</definedName>
    <definedName name="IQ_PERCENT_CHANGE_EST_DPS_6MONTHS_REUT" hidden="1">"c3929"</definedName>
    <definedName name="IQ_PERCENT_CHANGE_EST_DPS_9MONTHS_REUT" hidden="1">"c3930"</definedName>
    <definedName name="IQ_PERCENT_CHANGE_EST_DPS_DAY_REUT" hidden="1">"c3926"</definedName>
    <definedName name="IQ_PERCENT_CHANGE_EST_DPS_MONTH_REUT" hidden="1">"c3927"</definedName>
    <definedName name="IQ_PERCENT_CHANGE_EST_DPS_WEEK_REUT" hidden="1">"c3963"</definedName>
    <definedName name="IQ_PERCENT_CHANGE_EST_EBITDA_12MONTHS_REUT" hidden="1">"c3917"</definedName>
    <definedName name="IQ_PERCENT_CHANGE_EST_EBITDA_18MONTHS_REUT" hidden="1">"c3918"</definedName>
    <definedName name="IQ_PERCENT_CHANGE_EST_EBITDA_3MONTHS_REUT" hidden="1">"c3914"</definedName>
    <definedName name="IQ_PERCENT_CHANGE_EST_EBITDA_6MONTHS_REUT" hidden="1">"c3915"</definedName>
    <definedName name="IQ_PERCENT_CHANGE_EST_EBITDA_9MONTHS_REUT" hidden="1">"c3916"</definedName>
    <definedName name="IQ_PERCENT_CHANGE_EST_EBITDA_DAY_REUT" hidden="1">"c3912"</definedName>
    <definedName name="IQ_PERCENT_CHANGE_EST_EBITDA_MONTH_REUT" hidden="1">"c3913"</definedName>
    <definedName name="IQ_PERCENT_CHANGE_EST_EBITDA_WEEK_REUT" hidden="1">"c3961"</definedName>
    <definedName name="IQ_PERCENT_CHANGE_EST_EPS_12MONTHS_REUT" hidden="1">"c3902"</definedName>
    <definedName name="IQ_PERCENT_CHANGE_EST_EPS_18MONTHS_REUT" hidden="1">"c3903"</definedName>
    <definedName name="IQ_PERCENT_CHANGE_EST_EPS_3MONTHS_REUT" hidden="1">"c3899"</definedName>
    <definedName name="IQ_PERCENT_CHANGE_EST_EPS_6MONTHS_REUT" hidden="1">"c3900"</definedName>
    <definedName name="IQ_PERCENT_CHANGE_EST_EPS_9MONTHS_REUT" hidden="1">"c3901"</definedName>
    <definedName name="IQ_PERCENT_CHANGE_EST_EPS_DAY_REUT" hidden="1">"c3896"</definedName>
    <definedName name="IQ_PERCENT_CHANGE_EST_EPS_MONTH_REUT" hidden="1">"c3898"</definedName>
    <definedName name="IQ_PERCENT_CHANGE_EST_EPS_WEEK_REUT" hidden="1">"c3897"</definedName>
    <definedName name="IQ_PERCENT_CHANGE_EST_FFO_12MONTHS" hidden="1">"c1828"</definedName>
    <definedName name="IQ_PERCENT_CHANGE_EST_FFO_12MONTHS_REUT" hidden="1">"c3938"</definedName>
    <definedName name="IQ_PERCENT_CHANGE_EST_FFO_18MONTHS" hidden="1">"c1829"</definedName>
    <definedName name="IQ_PERCENT_CHANGE_EST_FFO_18MONTHS_REUT" hidden="1">"c3939"</definedName>
    <definedName name="IQ_PERCENT_CHANGE_EST_FFO_3MONTHS" hidden="1">"c1825"</definedName>
    <definedName name="IQ_PERCENT_CHANGE_EST_FFO_3MONTHS_REUT" hidden="1">"c3935"</definedName>
    <definedName name="IQ_PERCENT_CHANGE_EST_FFO_6MONTHS" hidden="1">"c1826"</definedName>
    <definedName name="IQ_PERCENT_CHANGE_EST_FFO_6MONTHS_REUT" hidden="1">"c3936"</definedName>
    <definedName name="IQ_PERCENT_CHANGE_EST_FFO_9MONTHS" hidden="1">"c1827"</definedName>
    <definedName name="IQ_PERCENT_CHANGE_EST_FFO_9MONTHS_REUT" hidden="1">"c3937"</definedName>
    <definedName name="IQ_PERCENT_CHANGE_EST_FFO_DAY" hidden="1">"c1822"</definedName>
    <definedName name="IQ_PERCENT_CHANGE_EST_FFO_DAY_REUT" hidden="1">"c3933"</definedName>
    <definedName name="IQ_PERCENT_CHANGE_EST_FFO_MONTH" hidden="1">"c1824"</definedName>
    <definedName name="IQ_PERCENT_CHANGE_EST_FFO_MONTH_REUT" hidden="1">"c3934"</definedName>
    <definedName name="IQ_PERCENT_CHANGE_EST_FFO_SHARE_12MONTHS_REUT" hidden="1">"c3938"</definedName>
    <definedName name="IQ_PERCENT_CHANGE_EST_FFO_SHARE_18MONTHS_REUT" hidden="1">"c3939"</definedName>
    <definedName name="IQ_PERCENT_CHANGE_EST_FFO_SHARE_3MONTHS_REUT" hidden="1">"c3935"</definedName>
    <definedName name="IQ_PERCENT_CHANGE_EST_FFO_SHARE_6MONTHS_REUT" hidden="1">"c3936"</definedName>
    <definedName name="IQ_PERCENT_CHANGE_EST_FFO_SHARE_9MONTHS_REUT" hidden="1">"c3937"</definedName>
    <definedName name="IQ_PERCENT_CHANGE_EST_FFO_SHARE_DAY_REUT" hidden="1">"c3933"</definedName>
    <definedName name="IQ_PERCENT_CHANGE_EST_FFO_SHARE_MONTH_REUT" hidden="1">"c3934"</definedName>
    <definedName name="IQ_PERCENT_CHANGE_EST_FFO_SHARE_SHARE_12MONTHS" hidden="1">"c1828"</definedName>
    <definedName name="IQ_PERCENT_CHANGE_EST_FFO_SHARE_SHARE_12MONTHS_REUT" hidden="1">"c3938"</definedName>
    <definedName name="IQ_PERCENT_CHANGE_EST_FFO_SHARE_SHARE_18MONTHS" hidden="1">"c1829"</definedName>
    <definedName name="IQ_PERCENT_CHANGE_EST_FFO_SHARE_SHARE_18MONTHS_REUT" hidden="1">"c3939"</definedName>
    <definedName name="IQ_PERCENT_CHANGE_EST_FFO_SHARE_SHARE_3MONTHS" hidden="1">"c1825"</definedName>
    <definedName name="IQ_PERCENT_CHANGE_EST_FFO_SHARE_SHARE_3MONTHS_REUT" hidden="1">"c3935"</definedName>
    <definedName name="IQ_PERCENT_CHANGE_EST_FFO_SHARE_SHARE_6MONTHS" hidden="1">"c1826"</definedName>
    <definedName name="IQ_PERCENT_CHANGE_EST_FFO_SHARE_SHARE_6MONTHS_REUT" hidden="1">"c3936"</definedName>
    <definedName name="IQ_PERCENT_CHANGE_EST_FFO_SHARE_SHARE_9MONTHS" hidden="1">"c1827"</definedName>
    <definedName name="IQ_PERCENT_CHANGE_EST_FFO_SHARE_SHARE_9MONTHS_REUT" hidden="1">"c3937"</definedName>
    <definedName name="IQ_PERCENT_CHANGE_EST_FFO_SHARE_SHARE_DAY" hidden="1">"c1822"</definedName>
    <definedName name="IQ_PERCENT_CHANGE_EST_FFO_SHARE_SHARE_DAY_REUT" hidden="1">"c3933"</definedName>
    <definedName name="IQ_PERCENT_CHANGE_EST_FFO_SHARE_SHARE_MONTH" hidden="1">"c1824"</definedName>
    <definedName name="IQ_PERCENT_CHANGE_EST_FFO_SHARE_SHARE_MONTH_REUT" hidden="1">"c3934"</definedName>
    <definedName name="IQ_PERCENT_CHANGE_EST_FFO_SHARE_SHARE_WEEK" hidden="1">"c1823"</definedName>
    <definedName name="IQ_PERCENT_CHANGE_EST_FFO_SHARE_SHARE_WEEK_REUT" hidden="1">"c3964"</definedName>
    <definedName name="IQ_PERCENT_CHANGE_EST_FFO_SHARE_WEEK_REUT" hidden="1">"c3964"</definedName>
    <definedName name="IQ_PERCENT_CHANGE_EST_FFO_WEEK" hidden="1">"c1823"</definedName>
    <definedName name="IQ_PERCENT_CHANGE_EST_FFO_WEEK_REUT" hidden="1">"c3964"</definedName>
    <definedName name="IQ_PERCENT_CHANGE_EST_PRICE_TARGET_12MONTHS_REUT" hidden="1">"c3952"</definedName>
    <definedName name="IQ_PERCENT_CHANGE_EST_PRICE_TARGET_18MONTHS_REUT" hidden="1">"c3953"</definedName>
    <definedName name="IQ_PERCENT_CHANGE_EST_PRICE_TARGET_3MONTHS_REUT" hidden="1">"c3949"</definedName>
    <definedName name="IQ_PERCENT_CHANGE_EST_PRICE_TARGET_6MONTHS_REUT" hidden="1">"c3950"</definedName>
    <definedName name="IQ_PERCENT_CHANGE_EST_PRICE_TARGET_9MONTHS_REUT" hidden="1">"c3951"</definedName>
    <definedName name="IQ_PERCENT_CHANGE_EST_PRICE_TARGET_DAY_REUT" hidden="1">"c3947"</definedName>
    <definedName name="IQ_PERCENT_CHANGE_EST_PRICE_TARGET_MONTH_REUT" hidden="1">"c3948"</definedName>
    <definedName name="IQ_PERCENT_CHANGE_EST_PRICE_TARGET_WEEK_REUT" hidden="1">"c3967"</definedName>
    <definedName name="IQ_PERCENT_CHANGE_EST_RECO_12MONTHS_REUT" hidden="1">"c3945"</definedName>
    <definedName name="IQ_PERCENT_CHANGE_EST_RECO_18MONTHS_REUT" hidden="1">"c3946"</definedName>
    <definedName name="IQ_PERCENT_CHANGE_EST_RECO_3MONTHS_REUT" hidden="1">"c3942"</definedName>
    <definedName name="IQ_PERCENT_CHANGE_EST_RECO_6MONTHS_REUT" hidden="1">"c3943"</definedName>
    <definedName name="IQ_PERCENT_CHANGE_EST_RECO_9MONTHS_REUT" hidden="1">"c3944"</definedName>
    <definedName name="IQ_PERCENT_CHANGE_EST_RECO_DAY_REUT" hidden="1">"c3940"</definedName>
    <definedName name="IQ_PERCENT_CHANGE_EST_RECO_MONTH_REUT" hidden="1">"c3941"</definedName>
    <definedName name="IQ_PERCENT_CHANGE_EST_RECO_WEEK_REUT" hidden="1">"c3965"</definedName>
    <definedName name="IQ_PERCENT_CHANGE_EST_REV_12MONTHS_REUT" hidden="1">"c3910"</definedName>
    <definedName name="IQ_PERCENT_CHANGE_EST_REV_18MONTHS_REUT" hidden="1">"c3911"</definedName>
    <definedName name="IQ_PERCENT_CHANGE_EST_REV_3MONTHS_REUT" hidden="1">"c3907"</definedName>
    <definedName name="IQ_PERCENT_CHANGE_EST_REV_6MONTHS_REUT" hidden="1">"c3908"</definedName>
    <definedName name="IQ_PERCENT_CHANGE_EST_REV_9MONTHS_REUT" hidden="1">"c3909"</definedName>
    <definedName name="IQ_PERCENT_CHANGE_EST_REV_DAY_REUT" hidden="1">"c3904"</definedName>
    <definedName name="IQ_PERCENT_CHANGE_EST_REV_MONTH_REUT" hidden="1">"c3906"</definedName>
    <definedName name="IQ_PERCENT_CHANGE_EST_REV_WEEK_REUT" hidden="1">"c3905"</definedName>
    <definedName name="IQ_PERCENT_FLOAT" hidden="1">"c227"</definedName>
    <definedName name="IQ_PERCENT_INSURED_FDIC" hidden="1">"c6374"</definedName>
    <definedName name="IQ_PERIODDATE" hidden="1">"c1414"</definedName>
    <definedName name="IQ_PERIODDATE_BS" hidden="1">"c1032"</definedName>
    <definedName name="IQ_PERIODDATE_CF" hidden="1">"c1033"</definedName>
    <definedName name="IQ_PERIODDATE_FDIC" hidden="1">"c13646"</definedName>
    <definedName name="IQ_PERIODDATE_IS" hidden="1">"c1034"</definedName>
    <definedName name="IQ_PERIODLENGTH_CF" hidden="1">"c1502"</definedName>
    <definedName name="IQ_PERIODLENGTH_IS" hidden="1">"c1503"</definedName>
    <definedName name="IQ_PERTYPE" hidden="1">"c1611"</definedName>
    <definedName name="IQ_PLEDGED_SECURITIES_FDIC" hidden="1">"c6401"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_REUT" hidden="1">"c3968"</definedName>
    <definedName name="IQ_PRE_OPEN_COST" hidden="1">"c1040"</definedName>
    <definedName name="IQ_PRE_TAX_ACT_OR_EST_REUT" hidden="1">"c5467"</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_REUT" hidden="1">"c5354"</definedName>
    <definedName name="IQ_PRETAX_GW_INC_HIGH_EST_REUT" hidden="1">"c5356"</definedName>
    <definedName name="IQ_PRETAX_GW_INC_LOW_EST_REUT" hidden="1">"c5357"</definedName>
    <definedName name="IQ_PRETAX_GW_INC_MEDIAN_EST_REUT" hidden="1">"c5355"</definedName>
    <definedName name="IQ_PRETAX_GW_INC_NUM_EST_REUT" hidden="1">"c5358"</definedName>
    <definedName name="IQ_PRETAX_GW_INC_STDDEV_EST_REUT" hidden="1">"c5359"</definedName>
    <definedName name="IQ_PRETAX_INC" hidden="1">"c16"</definedName>
    <definedName name="IQ_PRETAX_INC_10K" hidden="1">"IQ_PRETAX_INC_10K"</definedName>
    <definedName name="IQ_PRETAX_INC_10Q" hidden="1">"IQ_PRETAX_INC_10Q"</definedName>
    <definedName name="IQ_PRETAX_INC_10Q1" hidden="1">"IQ_PRETAX_INC_10Q1"</definedName>
    <definedName name="IQ_PRETAX_INC_EST_REUT" hidden="1">"c5347"</definedName>
    <definedName name="IQ_PRETAX_INC_HIGH_EST_REUT" hidden="1">"c5349"</definedName>
    <definedName name="IQ_PRETAX_INC_LOW_EST_REUT" hidden="1">"c5350"</definedName>
    <definedName name="IQ_PRETAX_INC_MEDIAN_EST_REUT" hidden="1">"c5348"</definedName>
    <definedName name="IQ_PRETAX_INC_NUM_EST_REUT" hidden="1">"c5351"</definedName>
    <definedName name="IQ_PRETAX_INC_STDDEV_EST_REUT" hidden="1">"c5352"</definedName>
    <definedName name="IQ_PRETAX_REPORT_INC_EST_REUT" hidden="1">"c5361"</definedName>
    <definedName name="IQ_PRETAX_REPORT_INC_HIGH_EST_REUT" hidden="1">"c5363"</definedName>
    <definedName name="IQ_PRETAX_REPORT_INC_LOW_EST_REUT" hidden="1">"c5364"</definedName>
    <definedName name="IQ_PRETAX_REPORT_INC_MEDIAN_EST_REUT" hidden="1">"c5362"</definedName>
    <definedName name="IQ_PRETAX_REPORT_INC_NUM_EST_REUT" hidden="1">"c5365"</definedName>
    <definedName name="IQ_PRETAX_REPORT_INC_STDDEV_EST_REUT" hidden="1">"c5366"</definedName>
    <definedName name="IQ_PRETAX_RETURN_ASSETS_FDIC" hidden="1">"c6731"</definedName>
    <definedName name="IQ_PRICE_CFPS_FWD_REUT" hidden="1">"c4053"</definedName>
    <definedName name="IQ_PRICE_OVER_BVPS" hidden="1">"c1412"</definedName>
    <definedName name="IQ_PRICE_OVER_EPS_EST" hidden="1">"c174"</definedName>
    <definedName name="IQ_PRICE_OVER_EPS_EST_1" hidden="1">"c175"</definedName>
    <definedName name="IQ_PRICE_OVER_LTM_EPS" hidden="1">"c1413"</definedName>
    <definedName name="IQ_PRICE_TARGET" hidden="1">"c82"</definedName>
    <definedName name="IQ_PRICE_TARGET_BOTTOM_UP_REUT" hidden="1">"c5494"</definedName>
    <definedName name="IQ_PRICE_TARGET_REUT" hidden="1">"c3631"</definedName>
    <definedName name="IQ_PRICEDATE" hidden="1">"c1069"</definedName>
    <definedName name="IQ_PRICEDATETIME" hidden="1">"IQ_PRICEDATETIME"</definedName>
    <definedName name="IQ_PRICING_DATE" hidden="1">"c1613"</definedName>
    <definedName name="IQ_PRIMARY_EPS_TYPE_REUT" hidden="1">"c5481"</definedName>
    <definedName name="IQ_PRIMARY_EPS_TYPE_THOM" hidden="1">"c5297"</definedName>
    <definedName name="IQ_PRIMARY_INDUSTRY" hidden="1">"c1070"</definedName>
    <definedName name="IQ_PRINCIPAL_AMT" hidden="1">"c2157"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SHARE_ACT_OR_EST" hidden="1">"c4508"</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ACT_OR_EST_REUT" hidden="1">"c5475"</definedName>
    <definedName name="IQ_RETURN_ASSETS_BANK" hidden="1">"c1114"</definedName>
    <definedName name="IQ_RETURN_ASSETS_BROK" hidden="1">"c1115"</definedName>
    <definedName name="IQ_RETURN_ASSETS_EST_REUT" hidden="1">"c3990"</definedName>
    <definedName name="IQ_RETURN_ASSETS_FDIC" hidden="1">"c6730"</definedName>
    <definedName name="IQ_RETURN_ASSETS_FS" hidden="1">"c1116"</definedName>
    <definedName name="IQ_RETURN_ASSETS_HIGH_EST_REUT" hidden="1">"c3992"</definedName>
    <definedName name="IQ_RETURN_ASSETS_LOW_EST_REUT" hidden="1">"c3993"</definedName>
    <definedName name="IQ_RETURN_ASSETS_MEDIAN_EST_REUT" hidden="1">"c3991"</definedName>
    <definedName name="IQ_RETURN_ASSETS_NUM_EST_REUT" hidden="1">"c3994"</definedName>
    <definedName name="IQ_RETURN_ASSETS_STDDEV_EST_REUT" hidden="1">"c3995"</definedName>
    <definedName name="IQ_RETURN_CAPITAL" hidden="1">"c1117"</definedName>
    <definedName name="IQ_RETURN_EQUITY" hidden="1">"c1118"</definedName>
    <definedName name="IQ_RETURN_EQUITY_ACT_OR_EST_REUT" hidden="1">"c5476"</definedName>
    <definedName name="IQ_RETURN_EQUITY_BANK" hidden="1">"c1119"</definedName>
    <definedName name="IQ_RETURN_EQUITY_BROK" hidden="1">"c1120"</definedName>
    <definedName name="IQ_RETURN_EQUITY_EST_REUT" hidden="1">"c3983"</definedName>
    <definedName name="IQ_RETURN_EQUITY_FDIC" hidden="1">"c6732"</definedName>
    <definedName name="IQ_RETURN_EQUITY_FS" hidden="1">"c1121"</definedName>
    <definedName name="IQ_RETURN_EQUITY_HIGH_EST_REUT" hidden="1">"c3985"</definedName>
    <definedName name="IQ_RETURN_EQUITY_LOW_EST_REUT" hidden="1">"c3986"</definedName>
    <definedName name="IQ_RETURN_EQUITY_MEDIAN_EST_REUT" hidden="1">"c3984"</definedName>
    <definedName name="IQ_RETURN_EQUITY_NUM_EST_REUT" hidden="1">"c3987"</definedName>
    <definedName name="IQ_RETURN_EQUITY_STDDEV_EST_REUT" hidden="1">"c3988"</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hidden="1">"c1422"</definedName>
    <definedName name="IQ_REVENUE_10K" hidden="1">"IQ_REVENUE_10K"</definedName>
    <definedName name="IQ_REVENUE_10Q" hidden="1">"IQ_REVENUE_10Q"</definedName>
    <definedName name="IQ_REVENUE_10Q1" hidden="1">"IQ_REVENUE_10Q1"</definedName>
    <definedName name="IQ_REVENUE_ACT_OR_EST_REUT" hidden="1">"c5461"</definedName>
    <definedName name="IQ_REVENUE_EST" hidden="1">"c1126"</definedName>
    <definedName name="IQ_REVENUE_EST_1" hidden="1">"c190"</definedName>
    <definedName name="IQ_REVENUE_EST_BOTTOM_UP_REUT" hidden="1">"c5496"</definedName>
    <definedName name="IQ_REVENUE_EST_REUT" hidden="1">"c3634"</definedName>
    <definedName name="IQ_REVENUE_GROWTH_1" hidden="1">"c155"</definedName>
    <definedName name="IQ_REVENUE_GROWTH_2" hidden="1">"c159"</definedName>
    <definedName name="IQ_REVENUE_HIGH_EST" hidden="1">"c1127"</definedName>
    <definedName name="IQ_REVENUE_HIGH_EST_REUT" hidden="1">"c3636"</definedName>
    <definedName name="IQ_REVENUE_LOW_EST" hidden="1">"c1128"</definedName>
    <definedName name="IQ_REVENUE_LOW_EST_REUT" hidden="1">"c3637"</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39630.6367361111</definedName>
    <definedName name="IQ_REVOLVING_SECURED_1_–4_NON_ACCRUAL_FFIEC" hidden="1">"c15565"</definedName>
    <definedName name="IQ_RISK_ADJ_BANK_ASSETS" hidden="1">"c2670"</definedName>
    <definedName name="IQ_RISK_WEIGHTED_ASSETS_FDIC" hidden="1">"c6370"</definedName>
    <definedName name="IQ_ROYALTY_REVENUE_COAL" hidden="1">"c15932"</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INTEREST_VOLUME" hidden="1">"c228"</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C_ACTION" hidden="1">"c2644"</definedName>
    <definedName name="IQ_SP_ISSUE_LC_DATE" hidden="1">"c2643"</definedName>
    <definedName name="IQ_SP_ISSUE_LC_LT" hidden="1">"c2645"</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LASTCLOSE" hidden="1">"c1855"</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_REUT" hidden="1">"c4054"</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DIC" hidden="1">"c6339"</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COVERIES_FDIC" hidden="1">"c6622"</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UTI" hidden="1">"c1308"</definedName>
    <definedName name="IQ_TOTAL_REVENUE" hidden="1">"c1436"</definedName>
    <definedName name="IQ_TOTAL_RISK_BASED_CAPITAL_RATIO_FDIC" hidden="1">"c6747"</definedName>
    <definedName name="IQ_TOTAL_SECURITIES_FDIC" hidden="1">"c6306"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ADVISORS" hidden="1">"c2387"</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ADVISORS" hidden="1">"c2388"</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BDEBT" hidden="1">"c2370"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ADVISORS" hidden="1">"c2386"</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 hidden="1">"c2930"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 hidden="1">"c2932"</definedName>
    <definedName name="IQ_US_GAAP_CL_ADJ" hidden="1">"c2927"</definedName>
    <definedName name="IQ_US_GAAP_COST_REV" hidden="1">"c2965"</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 hidden="1">"c2973"</definedName>
    <definedName name="IQ_US_GAAP_DO_ADJ" hidden="1">"c2959"</definedName>
    <definedName name="IQ_US_GAAP_EXTRA_ACC_ITEMS" hidden="1">"c2972"</definedName>
    <definedName name="IQ_US_GAAP_EXTRA_ACC_ITEMS_ADJ" hidden="1">"c2958"</definedName>
    <definedName name="IQ_US_GAAP_INC_TAX" hidden="1">"c2975"</definedName>
    <definedName name="IQ_US_GAAP_INC_TAX_ADJ" hidden="1">"c2961"</definedName>
    <definedName name="IQ_US_GAAP_INTEREST_EXP" hidden="1">"c2971"</definedName>
    <definedName name="IQ_US_GAAP_INTEREST_EXP_ADJ" hidden="1">"c2957"</definedName>
    <definedName name="IQ_US_GAAP_LIAB_LT" hidden="1">"c2933"</definedName>
    <definedName name="IQ_US_GAAP_LIAB_LT_ADJ" hidden="1">"c2928"</definedName>
    <definedName name="IQ_US_GAAP_LIAB_TOTAL_LIAB" hidden="1">"c2933"</definedName>
    <definedName name="IQ_US_GAAP_MINORITY_INTEREST_IS" hidden="1">"c2974"</definedName>
    <definedName name="IQ_US_GAAP_MINORITY_INTEREST_IS_ADJ" hidden="1">"c2960"</definedName>
    <definedName name="IQ_US_GAAP_NCA" hidden="1">"c2931"</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EXCL" hidden="1">"c2977"</definedName>
    <definedName name="IQ_US_GAAP_NI_AVAIL_INCL" hidden="1">"c2978"</definedName>
    <definedName name="IQ_US_GAAP_OTHER_ADJ_ADJ" hidden="1">"c2962"</definedName>
    <definedName name="IQ_US_GAAP_OTHER_NON_OPER" hidden="1">"c2969"</definedName>
    <definedName name="IQ_US_GAAP_OTHER_NON_OPER_ADJ" hidden="1">"c2955"</definedName>
    <definedName name="IQ_US_GAAP_OTHER_OPER" hidden="1">"c2968"</definedName>
    <definedName name="IQ_US_GAAP_OTHER_OPER_ADJ" hidden="1">"c2954"</definedName>
    <definedName name="IQ_US_GAAP_RD" hidden="1">"c2967"</definedName>
    <definedName name="IQ_US_GAAP_RD_ADJ" hidden="1">"c2953"</definedName>
    <definedName name="IQ_US_GAAP_SGA" hidden="1">"c2966"</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 hidden="1">"c2964"</definedName>
    <definedName name="IQ_US_GAAP_TOTAL_REV_ADJ" hidden="1">"c2950"</definedName>
    <definedName name="IQ_US_GAAP_TOTAL_UNUSUAL" hidden="1">"c2970"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B_BOOKMARK_COUNT" hidden="1">2</definedName>
    <definedName name="IQB_BOOKMARK_LOCATION_0" localSheetId="37" hidden="1">#REF!</definedName>
    <definedName name="IQB_BOOKMARK_LOCATION_0" localSheetId="23" hidden="1">#REF!</definedName>
    <definedName name="IQB_BOOKMARK_LOCATION_0" localSheetId="6" hidden="1">#REF!</definedName>
    <definedName name="IQB_BOOKMARK_LOCATION_0" localSheetId="11" hidden="1">#REF!</definedName>
    <definedName name="IQB_BOOKMARK_LOCATION_0" hidden="1">#REF!</definedName>
    <definedName name="IQB_BOOKMARK_LOCATION_1" localSheetId="37" hidden="1">#REF!</definedName>
    <definedName name="IQB_BOOKMARK_LOCATION_1" localSheetId="23" hidden="1">#REF!</definedName>
    <definedName name="IQB_BOOKMARK_LOCATION_1" localSheetId="6" hidden="1">#REF!</definedName>
    <definedName name="IQB_BOOKMARK_LOCATION_1" localSheetId="11" hidden="1">#REF!</definedName>
    <definedName name="IQB_BOOKMARK_LOCATION_1" hidden="1">#REF!</definedName>
    <definedName name="IQB_CURRENT_BOOKMARK" hidden="1">0</definedName>
    <definedName name="IQR2014AgriculturalProductsG11" localSheetId="6" hidden="1">#REF!</definedName>
    <definedName name="IQR2014AgriculturalProductsG11" localSheetId="11" hidden="1">#REF!</definedName>
    <definedName name="IQR2014AgriculturalProductsG11" hidden="1">#REF!</definedName>
    <definedName name="IQR2014AgriculturalProductsI100" localSheetId="6" hidden="1">#REF!</definedName>
    <definedName name="IQR2014AgriculturalProductsI100" localSheetId="11" hidden="1">#REF!</definedName>
    <definedName name="IQR2014AgriculturalProductsI100" hidden="1">#REF!</definedName>
    <definedName name="IQR2014AgriculturalProductsI101" localSheetId="6" hidden="1">#REF!</definedName>
    <definedName name="IQR2014AgriculturalProductsI101" localSheetId="11" hidden="1">#REF!</definedName>
    <definedName name="IQR2014AgriculturalProductsI101" hidden="1">#REF!</definedName>
    <definedName name="IQR2014AgriculturalProductsI102" localSheetId="6" hidden="1">#REF!</definedName>
    <definedName name="IQR2014AgriculturalProductsI102" localSheetId="11" hidden="1">#REF!</definedName>
    <definedName name="IQR2014AgriculturalProductsI102" hidden="1">#REF!</definedName>
    <definedName name="IQR2014AgriculturalProductsI103" localSheetId="6" hidden="1">#REF!</definedName>
    <definedName name="IQR2014AgriculturalProductsI103" localSheetId="11" hidden="1">#REF!</definedName>
    <definedName name="IQR2014AgriculturalProductsI103" hidden="1">#REF!</definedName>
    <definedName name="IQR2014AgriculturalProductsI104" localSheetId="6" hidden="1">#REF!</definedName>
    <definedName name="IQR2014AgriculturalProductsI104" localSheetId="11" hidden="1">#REF!</definedName>
    <definedName name="IQR2014AgriculturalProductsI104" hidden="1">#REF!</definedName>
    <definedName name="IQR2014AgriculturalProductsI105" localSheetId="6" hidden="1">#REF!</definedName>
    <definedName name="IQR2014AgriculturalProductsI105" localSheetId="11" hidden="1">#REF!</definedName>
    <definedName name="IQR2014AgriculturalProductsI105" hidden="1">#REF!</definedName>
    <definedName name="IQR2014AgriculturalProductsI106" localSheetId="6" hidden="1">#REF!</definedName>
    <definedName name="IQR2014AgriculturalProductsI106" localSheetId="11" hidden="1">#REF!</definedName>
    <definedName name="IQR2014AgriculturalProductsI106" hidden="1">#REF!</definedName>
    <definedName name="IQR2014AgriculturalProductsI107" localSheetId="6" hidden="1">#REF!</definedName>
    <definedName name="IQR2014AgriculturalProductsI107" localSheetId="11" hidden="1">#REF!</definedName>
    <definedName name="IQR2014AgriculturalProductsI107" hidden="1">#REF!</definedName>
    <definedName name="IQR2014AgriculturalProductsI108" localSheetId="6" hidden="1">#REF!</definedName>
    <definedName name="IQR2014AgriculturalProductsI108" localSheetId="11" hidden="1">#REF!</definedName>
    <definedName name="IQR2014AgriculturalProductsI108" hidden="1">#REF!</definedName>
    <definedName name="IQR2014AgriculturalProductsI109" localSheetId="6" hidden="1">#REF!</definedName>
    <definedName name="IQR2014AgriculturalProductsI109" localSheetId="11" hidden="1">#REF!</definedName>
    <definedName name="IQR2014AgriculturalProductsI109" hidden="1">#REF!</definedName>
    <definedName name="IQR2014AgriculturalProductsI11" localSheetId="6" hidden="1">#REF!</definedName>
    <definedName name="IQR2014AgriculturalProductsI11" localSheetId="11" hidden="1">#REF!</definedName>
    <definedName name="IQR2014AgriculturalProductsI11" hidden="1">#REF!</definedName>
    <definedName name="IQR2014AgriculturalProductsI110" localSheetId="6" hidden="1">#REF!</definedName>
    <definedName name="IQR2014AgriculturalProductsI110" localSheetId="11" hidden="1">#REF!</definedName>
    <definedName name="IQR2014AgriculturalProductsI110" hidden="1">#REF!</definedName>
    <definedName name="IQR2014AgriculturalProductsI111" localSheetId="6" hidden="1">#REF!</definedName>
    <definedName name="IQR2014AgriculturalProductsI111" localSheetId="11" hidden="1">#REF!</definedName>
    <definedName name="IQR2014AgriculturalProductsI111" hidden="1">#REF!</definedName>
    <definedName name="IQR2014AgriculturalProductsI112" localSheetId="6" hidden="1">#REF!</definedName>
    <definedName name="IQR2014AgriculturalProductsI112" localSheetId="11" hidden="1">#REF!</definedName>
    <definedName name="IQR2014AgriculturalProductsI112" hidden="1">#REF!</definedName>
    <definedName name="IQR2014AgriculturalProductsI113" localSheetId="6" hidden="1">#REF!</definedName>
    <definedName name="IQR2014AgriculturalProductsI113" localSheetId="11" hidden="1">#REF!</definedName>
    <definedName name="IQR2014AgriculturalProductsI113" hidden="1">#REF!</definedName>
    <definedName name="IQR2014AgriculturalProductsI114" localSheetId="6" hidden="1">#REF!</definedName>
    <definedName name="IQR2014AgriculturalProductsI114" localSheetId="11" hidden="1">#REF!</definedName>
    <definedName name="IQR2014AgriculturalProductsI114" hidden="1">#REF!</definedName>
    <definedName name="IQR2014AgriculturalProductsI115" localSheetId="6" hidden="1">#REF!</definedName>
    <definedName name="IQR2014AgriculturalProductsI115" localSheetId="11" hidden="1">#REF!</definedName>
    <definedName name="IQR2014AgriculturalProductsI115" hidden="1">#REF!</definedName>
    <definedName name="IQR2014AgriculturalProductsI116" localSheetId="6" hidden="1">#REF!</definedName>
    <definedName name="IQR2014AgriculturalProductsI116" localSheetId="11" hidden="1">#REF!</definedName>
    <definedName name="IQR2014AgriculturalProductsI116" hidden="1">#REF!</definedName>
    <definedName name="IQR2014AgriculturalProductsI117" localSheetId="6" hidden="1">#REF!</definedName>
    <definedName name="IQR2014AgriculturalProductsI117" localSheetId="11" hidden="1">#REF!</definedName>
    <definedName name="IQR2014AgriculturalProductsI117" hidden="1">#REF!</definedName>
    <definedName name="IQR2014AgriculturalProductsI118" localSheetId="6" hidden="1">#REF!</definedName>
    <definedName name="IQR2014AgriculturalProductsI118" localSheetId="11" hidden="1">#REF!</definedName>
    <definedName name="IQR2014AgriculturalProductsI118" hidden="1">#REF!</definedName>
    <definedName name="IQR2014AgriculturalProductsI119" localSheetId="6" hidden="1">#REF!</definedName>
    <definedName name="IQR2014AgriculturalProductsI119" localSheetId="11" hidden="1">#REF!</definedName>
    <definedName name="IQR2014AgriculturalProductsI119" hidden="1">#REF!</definedName>
    <definedName name="IQR2014AgriculturalProductsI12" localSheetId="6" hidden="1">#REF!</definedName>
    <definedName name="IQR2014AgriculturalProductsI12" localSheetId="11" hidden="1">#REF!</definedName>
    <definedName name="IQR2014AgriculturalProductsI12" hidden="1">#REF!</definedName>
    <definedName name="IQR2014AgriculturalProductsI120" localSheetId="6" hidden="1">#REF!</definedName>
    <definedName name="IQR2014AgriculturalProductsI120" localSheetId="11" hidden="1">#REF!</definedName>
    <definedName name="IQR2014AgriculturalProductsI120" hidden="1">#REF!</definedName>
    <definedName name="IQR2014AgriculturalProductsI121" localSheetId="6" hidden="1">#REF!</definedName>
    <definedName name="IQR2014AgriculturalProductsI121" localSheetId="11" hidden="1">#REF!</definedName>
    <definedName name="IQR2014AgriculturalProductsI121" hidden="1">#REF!</definedName>
    <definedName name="IQR2014AgriculturalProductsI122" localSheetId="6" hidden="1">#REF!</definedName>
    <definedName name="IQR2014AgriculturalProductsI122" localSheetId="11" hidden="1">#REF!</definedName>
    <definedName name="IQR2014AgriculturalProductsI122" hidden="1">#REF!</definedName>
    <definedName name="IQR2014AgriculturalProductsI123" localSheetId="6" hidden="1">#REF!</definedName>
    <definedName name="IQR2014AgriculturalProductsI123" localSheetId="11" hidden="1">#REF!</definedName>
    <definedName name="IQR2014AgriculturalProductsI123" hidden="1">#REF!</definedName>
    <definedName name="IQR2014AgriculturalProductsI124" localSheetId="6" hidden="1">#REF!</definedName>
    <definedName name="IQR2014AgriculturalProductsI124" localSheetId="11" hidden="1">#REF!</definedName>
    <definedName name="IQR2014AgriculturalProductsI124" hidden="1">#REF!</definedName>
    <definedName name="IQR2014AgriculturalProductsI125" localSheetId="6" hidden="1">#REF!</definedName>
    <definedName name="IQR2014AgriculturalProductsI125" localSheetId="11" hidden="1">#REF!</definedName>
    <definedName name="IQR2014AgriculturalProductsI125" hidden="1">#REF!</definedName>
    <definedName name="IQR2014AgriculturalProductsI126" localSheetId="6" hidden="1">#REF!</definedName>
    <definedName name="IQR2014AgriculturalProductsI126" localSheetId="11" hidden="1">#REF!</definedName>
    <definedName name="IQR2014AgriculturalProductsI126" hidden="1">#REF!</definedName>
    <definedName name="IQR2014AgriculturalProductsI127" localSheetId="6" hidden="1">#REF!</definedName>
    <definedName name="IQR2014AgriculturalProductsI127" localSheetId="11" hidden="1">#REF!</definedName>
    <definedName name="IQR2014AgriculturalProductsI127" hidden="1">#REF!</definedName>
    <definedName name="IQR2014AgriculturalProductsI128" localSheetId="6" hidden="1">#REF!</definedName>
    <definedName name="IQR2014AgriculturalProductsI128" localSheetId="11" hidden="1">#REF!</definedName>
    <definedName name="IQR2014AgriculturalProductsI128" hidden="1">#REF!</definedName>
    <definedName name="IQR2014AgriculturalProductsI129" localSheetId="6" hidden="1">#REF!</definedName>
    <definedName name="IQR2014AgriculturalProductsI129" localSheetId="11" hidden="1">#REF!</definedName>
    <definedName name="IQR2014AgriculturalProductsI129" hidden="1">#REF!</definedName>
    <definedName name="IQR2014AgriculturalProductsI13" localSheetId="6" hidden="1">#REF!</definedName>
    <definedName name="IQR2014AgriculturalProductsI13" localSheetId="11" hidden="1">#REF!</definedName>
    <definedName name="IQR2014AgriculturalProductsI13" hidden="1">#REF!</definedName>
    <definedName name="IQR2014AgriculturalProductsI130" localSheetId="6" hidden="1">#REF!</definedName>
    <definedName name="IQR2014AgriculturalProductsI130" localSheetId="11" hidden="1">#REF!</definedName>
    <definedName name="IQR2014AgriculturalProductsI130" hidden="1">#REF!</definedName>
    <definedName name="IQR2014AgriculturalProductsI131" localSheetId="6" hidden="1">#REF!</definedName>
    <definedName name="IQR2014AgriculturalProductsI131" localSheetId="11" hidden="1">#REF!</definedName>
    <definedName name="IQR2014AgriculturalProductsI131" hidden="1">#REF!</definedName>
    <definedName name="IQR2014AgriculturalProductsI132" localSheetId="6" hidden="1">#REF!</definedName>
    <definedName name="IQR2014AgriculturalProductsI132" localSheetId="11" hidden="1">#REF!</definedName>
    <definedName name="IQR2014AgriculturalProductsI132" hidden="1">#REF!</definedName>
    <definedName name="IQR2014AgriculturalProductsI133" localSheetId="6" hidden="1">#REF!</definedName>
    <definedName name="IQR2014AgriculturalProductsI133" localSheetId="11" hidden="1">#REF!</definedName>
    <definedName name="IQR2014AgriculturalProductsI133" hidden="1">#REF!</definedName>
    <definedName name="IQR2014AgriculturalProductsI134" localSheetId="6" hidden="1">#REF!</definedName>
    <definedName name="IQR2014AgriculturalProductsI134" localSheetId="11" hidden="1">#REF!</definedName>
    <definedName name="IQR2014AgriculturalProductsI134" hidden="1">#REF!</definedName>
    <definedName name="IQR2014AgriculturalProductsI135" localSheetId="6" hidden="1">#REF!</definedName>
    <definedName name="IQR2014AgriculturalProductsI135" localSheetId="11" hidden="1">#REF!</definedName>
    <definedName name="IQR2014AgriculturalProductsI135" hidden="1">#REF!</definedName>
    <definedName name="IQR2014AgriculturalProductsI136" localSheetId="6" hidden="1">#REF!</definedName>
    <definedName name="IQR2014AgriculturalProductsI136" localSheetId="11" hidden="1">#REF!</definedName>
    <definedName name="IQR2014AgriculturalProductsI136" hidden="1">#REF!</definedName>
    <definedName name="IQR2014AgriculturalProductsI137" localSheetId="6" hidden="1">#REF!</definedName>
    <definedName name="IQR2014AgriculturalProductsI137" localSheetId="11" hidden="1">#REF!</definedName>
    <definedName name="IQR2014AgriculturalProductsI137" hidden="1">#REF!</definedName>
    <definedName name="IQR2014AgriculturalProductsI138" localSheetId="6" hidden="1">#REF!</definedName>
    <definedName name="IQR2014AgriculturalProductsI138" localSheetId="11" hidden="1">#REF!</definedName>
    <definedName name="IQR2014AgriculturalProductsI138" hidden="1">#REF!</definedName>
    <definedName name="IQR2014AgriculturalProductsI139" localSheetId="6" hidden="1">#REF!</definedName>
    <definedName name="IQR2014AgriculturalProductsI139" localSheetId="11" hidden="1">#REF!</definedName>
    <definedName name="IQR2014AgriculturalProductsI139" hidden="1">#REF!</definedName>
    <definedName name="IQR2014AgriculturalProductsI14" localSheetId="6" hidden="1">#REF!</definedName>
    <definedName name="IQR2014AgriculturalProductsI14" localSheetId="11" hidden="1">#REF!</definedName>
    <definedName name="IQR2014AgriculturalProductsI14" hidden="1">#REF!</definedName>
    <definedName name="IQR2014AgriculturalProductsI140" localSheetId="6" hidden="1">#REF!</definedName>
    <definedName name="IQR2014AgriculturalProductsI140" localSheetId="11" hidden="1">#REF!</definedName>
    <definedName name="IQR2014AgriculturalProductsI140" hidden="1">#REF!</definedName>
    <definedName name="IQR2014AgriculturalProductsI141" localSheetId="6" hidden="1">#REF!</definedName>
    <definedName name="IQR2014AgriculturalProductsI141" localSheetId="11" hidden="1">#REF!</definedName>
    <definedName name="IQR2014AgriculturalProductsI141" hidden="1">#REF!</definedName>
    <definedName name="IQR2014AgriculturalProductsI142" localSheetId="6" hidden="1">#REF!</definedName>
    <definedName name="IQR2014AgriculturalProductsI142" localSheetId="11" hidden="1">#REF!</definedName>
    <definedName name="IQR2014AgriculturalProductsI142" hidden="1">#REF!</definedName>
    <definedName name="IQR2014AgriculturalProductsI143" localSheetId="6" hidden="1">#REF!</definedName>
    <definedName name="IQR2014AgriculturalProductsI143" localSheetId="11" hidden="1">#REF!</definedName>
    <definedName name="IQR2014AgriculturalProductsI143" hidden="1">#REF!</definedName>
    <definedName name="IQR2014AgriculturalProductsI144" localSheetId="6" hidden="1">#REF!</definedName>
    <definedName name="IQR2014AgriculturalProductsI144" localSheetId="11" hidden="1">#REF!</definedName>
    <definedName name="IQR2014AgriculturalProductsI144" hidden="1">#REF!</definedName>
    <definedName name="IQR2014AgriculturalProductsI145" localSheetId="6" hidden="1">#REF!</definedName>
    <definedName name="IQR2014AgriculturalProductsI145" localSheetId="11" hidden="1">#REF!</definedName>
    <definedName name="IQR2014AgriculturalProductsI145" hidden="1">#REF!</definedName>
    <definedName name="IQR2014AgriculturalProductsI146" localSheetId="6" hidden="1">#REF!</definedName>
    <definedName name="IQR2014AgriculturalProductsI146" localSheetId="11" hidden="1">#REF!</definedName>
    <definedName name="IQR2014AgriculturalProductsI146" hidden="1">#REF!</definedName>
    <definedName name="IQR2014AgriculturalProductsI147" localSheetId="6" hidden="1">#REF!</definedName>
    <definedName name="IQR2014AgriculturalProductsI147" localSheetId="11" hidden="1">#REF!</definedName>
    <definedName name="IQR2014AgriculturalProductsI147" hidden="1">#REF!</definedName>
    <definedName name="IQR2014AgriculturalProductsI148" localSheetId="6" hidden="1">#REF!</definedName>
    <definedName name="IQR2014AgriculturalProductsI148" localSheetId="11" hidden="1">#REF!</definedName>
    <definedName name="IQR2014AgriculturalProductsI148" hidden="1">#REF!</definedName>
    <definedName name="IQR2014AgriculturalProductsI149" localSheetId="6" hidden="1">#REF!</definedName>
    <definedName name="IQR2014AgriculturalProductsI149" localSheetId="11" hidden="1">#REF!</definedName>
    <definedName name="IQR2014AgriculturalProductsI149" hidden="1">#REF!</definedName>
    <definedName name="IQR2014AgriculturalProductsI15" localSheetId="6" hidden="1">#REF!</definedName>
    <definedName name="IQR2014AgriculturalProductsI15" localSheetId="11" hidden="1">#REF!</definedName>
    <definedName name="IQR2014AgriculturalProductsI15" hidden="1">#REF!</definedName>
    <definedName name="IQR2014AgriculturalProductsI150" localSheetId="6" hidden="1">#REF!</definedName>
    <definedName name="IQR2014AgriculturalProductsI150" localSheetId="11" hidden="1">#REF!</definedName>
    <definedName name="IQR2014AgriculturalProductsI150" hidden="1">#REF!</definedName>
    <definedName name="IQR2014AgriculturalProductsI151" localSheetId="6" hidden="1">#REF!</definedName>
    <definedName name="IQR2014AgriculturalProductsI151" localSheetId="11" hidden="1">#REF!</definedName>
    <definedName name="IQR2014AgriculturalProductsI151" hidden="1">#REF!</definedName>
    <definedName name="IQR2014AgriculturalProductsI152" localSheetId="6" hidden="1">#REF!</definedName>
    <definedName name="IQR2014AgriculturalProductsI152" localSheetId="11" hidden="1">#REF!</definedName>
    <definedName name="IQR2014AgriculturalProductsI152" hidden="1">#REF!</definedName>
    <definedName name="IQR2014AgriculturalProductsI153" localSheetId="6" hidden="1">#REF!</definedName>
    <definedName name="IQR2014AgriculturalProductsI153" localSheetId="11" hidden="1">#REF!</definedName>
    <definedName name="IQR2014AgriculturalProductsI153" hidden="1">#REF!</definedName>
    <definedName name="IQR2014AgriculturalProductsI154" localSheetId="6" hidden="1">#REF!</definedName>
    <definedName name="IQR2014AgriculturalProductsI154" localSheetId="11" hidden="1">#REF!</definedName>
    <definedName name="IQR2014AgriculturalProductsI154" hidden="1">#REF!</definedName>
    <definedName name="IQR2014AgriculturalProductsI155" localSheetId="6" hidden="1">#REF!</definedName>
    <definedName name="IQR2014AgriculturalProductsI155" localSheetId="11" hidden="1">#REF!</definedName>
    <definedName name="IQR2014AgriculturalProductsI155" hidden="1">#REF!</definedName>
    <definedName name="IQR2014AgriculturalProductsI156" localSheetId="6" hidden="1">#REF!</definedName>
    <definedName name="IQR2014AgriculturalProductsI156" localSheetId="11" hidden="1">#REF!</definedName>
    <definedName name="IQR2014AgriculturalProductsI156" hidden="1">#REF!</definedName>
    <definedName name="IQR2014AgriculturalProductsI157" localSheetId="6" hidden="1">#REF!</definedName>
    <definedName name="IQR2014AgriculturalProductsI157" localSheetId="11" hidden="1">#REF!</definedName>
    <definedName name="IQR2014AgriculturalProductsI157" hidden="1">#REF!</definedName>
    <definedName name="IQR2014AgriculturalProductsI158" localSheetId="6" hidden="1">#REF!</definedName>
    <definedName name="IQR2014AgriculturalProductsI158" localSheetId="11" hidden="1">#REF!</definedName>
    <definedName name="IQR2014AgriculturalProductsI158" hidden="1">#REF!</definedName>
    <definedName name="IQR2014AgriculturalProductsI159" localSheetId="6" hidden="1">#REF!</definedName>
    <definedName name="IQR2014AgriculturalProductsI159" localSheetId="11" hidden="1">#REF!</definedName>
    <definedName name="IQR2014AgriculturalProductsI159" hidden="1">#REF!</definedName>
    <definedName name="IQR2014AgriculturalProductsI16" localSheetId="6" hidden="1">#REF!</definedName>
    <definedName name="IQR2014AgriculturalProductsI16" localSheetId="11" hidden="1">#REF!</definedName>
    <definedName name="IQR2014AgriculturalProductsI16" hidden="1">#REF!</definedName>
    <definedName name="IQR2014AgriculturalProductsI160" localSheetId="6" hidden="1">#REF!</definedName>
    <definedName name="IQR2014AgriculturalProductsI160" localSheetId="11" hidden="1">#REF!</definedName>
    <definedName name="IQR2014AgriculturalProductsI160" hidden="1">#REF!</definedName>
    <definedName name="IQR2014AgriculturalProductsI161" localSheetId="6" hidden="1">#REF!</definedName>
    <definedName name="IQR2014AgriculturalProductsI161" localSheetId="11" hidden="1">#REF!</definedName>
    <definedName name="IQR2014AgriculturalProductsI161" hidden="1">#REF!</definedName>
    <definedName name="IQR2014AgriculturalProductsI162" localSheetId="6" hidden="1">#REF!</definedName>
    <definedName name="IQR2014AgriculturalProductsI162" localSheetId="11" hidden="1">#REF!</definedName>
    <definedName name="IQR2014AgriculturalProductsI162" hidden="1">#REF!</definedName>
    <definedName name="IQR2014AgriculturalProductsI163" localSheetId="6" hidden="1">#REF!</definedName>
    <definedName name="IQR2014AgriculturalProductsI163" localSheetId="11" hidden="1">#REF!</definedName>
    <definedName name="IQR2014AgriculturalProductsI163" hidden="1">#REF!</definedName>
    <definedName name="IQR2014AgriculturalProductsI164" localSheetId="6" hidden="1">#REF!</definedName>
    <definedName name="IQR2014AgriculturalProductsI164" localSheetId="11" hidden="1">#REF!</definedName>
    <definedName name="IQR2014AgriculturalProductsI164" hidden="1">#REF!</definedName>
    <definedName name="IQR2014AgriculturalProductsI165" localSheetId="6" hidden="1">#REF!</definedName>
    <definedName name="IQR2014AgriculturalProductsI165" localSheetId="11" hidden="1">#REF!</definedName>
    <definedName name="IQR2014AgriculturalProductsI165" hidden="1">#REF!</definedName>
    <definedName name="IQR2014AgriculturalProductsI166" localSheetId="6" hidden="1">#REF!</definedName>
    <definedName name="IQR2014AgriculturalProductsI166" localSheetId="11" hidden="1">#REF!</definedName>
    <definedName name="IQR2014AgriculturalProductsI166" hidden="1">#REF!</definedName>
    <definedName name="IQR2014AgriculturalProductsI167" localSheetId="6" hidden="1">#REF!</definedName>
    <definedName name="IQR2014AgriculturalProductsI167" localSheetId="11" hidden="1">#REF!</definedName>
    <definedName name="IQR2014AgriculturalProductsI167" hidden="1">#REF!</definedName>
    <definedName name="IQR2014AgriculturalProductsI168" localSheetId="6" hidden="1">#REF!</definedName>
    <definedName name="IQR2014AgriculturalProductsI168" localSheetId="11" hidden="1">#REF!</definedName>
    <definedName name="IQR2014AgriculturalProductsI168" hidden="1">#REF!</definedName>
    <definedName name="IQR2014AgriculturalProductsI169" localSheetId="6" hidden="1">#REF!</definedName>
    <definedName name="IQR2014AgriculturalProductsI169" localSheetId="11" hidden="1">#REF!</definedName>
    <definedName name="IQR2014AgriculturalProductsI169" hidden="1">#REF!</definedName>
    <definedName name="IQR2014AgriculturalProductsI17" localSheetId="6" hidden="1">#REF!</definedName>
    <definedName name="IQR2014AgriculturalProductsI17" localSheetId="11" hidden="1">#REF!</definedName>
    <definedName name="IQR2014AgriculturalProductsI17" hidden="1">#REF!</definedName>
    <definedName name="IQR2014AgriculturalProductsI170" localSheetId="6" hidden="1">#REF!</definedName>
    <definedName name="IQR2014AgriculturalProductsI170" localSheetId="11" hidden="1">#REF!</definedName>
    <definedName name="IQR2014AgriculturalProductsI170" hidden="1">#REF!</definedName>
    <definedName name="IQR2014AgriculturalProductsI171" localSheetId="6" hidden="1">#REF!</definedName>
    <definedName name="IQR2014AgriculturalProductsI171" localSheetId="11" hidden="1">#REF!</definedName>
    <definedName name="IQR2014AgriculturalProductsI171" hidden="1">#REF!</definedName>
    <definedName name="IQR2014AgriculturalProductsI172" localSheetId="6" hidden="1">#REF!</definedName>
    <definedName name="IQR2014AgriculturalProductsI172" localSheetId="11" hidden="1">#REF!</definedName>
    <definedName name="IQR2014AgriculturalProductsI172" hidden="1">#REF!</definedName>
    <definedName name="IQR2014AgriculturalProductsI173" localSheetId="6" hidden="1">#REF!</definedName>
    <definedName name="IQR2014AgriculturalProductsI173" localSheetId="11" hidden="1">#REF!</definedName>
    <definedName name="IQR2014AgriculturalProductsI173" hidden="1">#REF!</definedName>
    <definedName name="IQR2014AgriculturalProductsI174" localSheetId="6" hidden="1">#REF!</definedName>
    <definedName name="IQR2014AgriculturalProductsI174" localSheetId="11" hidden="1">#REF!</definedName>
    <definedName name="IQR2014AgriculturalProductsI174" hidden="1">#REF!</definedName>
    <definedName name="IQR2014AgriculturalProductsI175" localSheetId="6" hidden="1">#REF!</definedName>
    <definedName name="IQR2014AgriculturalProductsI175" localSheetId="11" hidden="1">#REF!</definedName>
    <definedName name="IQR2014AgriculturalProductsI175" hidden="1">#REF!</definedName>
    <definedName name="IQR2014AgriculturalProductsI176" localSheetId="6" hidden="1">#REF!</definedName>
    <definedName name="IQR2014AgriculturalProductsI176" localSheetId="11" hidden="1">#REF!</definedName>
    <definedName name="IQR2014AgriculturalProductsI176" hidden="1">#REF!</definedName>
    <definedName name="IQR2014AgriculturalProductsI177" localSheetId="6" hidden="1">#REF!</definedName>
    <definedName name="IQR2014AgriculturalProductsI177" localSheetId="11" hidden="1">#REF!</definedName>
    <definedName name="IQR2014AgriculturalProductsI177" hidden="1">#REF!</definedName>
    <definedName name="IQR2014AgriculturalProductsI178" localSheetId="6" hidden="1">#REF!</definedName>
    <definedName name="IQR2014AgriculturalProductsI178" localSheetId="11" hidden="1">#REF!</definedName>
    <definedName name="IQR2014AgriculturalProductsI178" hidden="1">#REF!</definedName>
    <definedName name="IQR2014AgriculturalProductsI179" localSheetId="6" hidden="1">#REF!</definedName>
    <definedName name="IQR2014AgriculturalProductsI179" localSheetId="11" hidden="1">#REF!</definedName>
    <definedName name="IQR2014AgriculturalProductsI179" hidden="1">#REF!</definedName>
    <definedName name="IQR2014AgriculturalProductsI18" localSheetId="6" hidden="1">#REF!</definedName>
    <definedName name="IQR2014AgriculturalProductsI18" localSheetId="11" hidden="1">#REF!</definedName>
    <definedName name="IQR2014AgriculturalProductsI18" hidden="1">#REF!</definedName>
    <definedName name="IQR2014AgriculturalProductsI180" localSheetId="6" hidden="1">#REF!</definedName>
    <definedName name="IQR2014AgriculturalProductsI180" localSheetId="11" hidden="1">#REF!</definedName>
    <definedName name="IQR2014AgriculturalProductsI180" hidden="1">#REF!</definedName>
    <definedName name="IQR2014AgriculturalProductsI181" localSheetId="6" hidden="1">#REF!</definedName>
    <definedName name="IQR2014AgriculturalProductsI181" localSheetId="11" hidden="1">#REF!</definedName>
    <definedName name="IQR2014AgriculturalProductsI181" hidden="1">#REF!</definedName>
    <definedName name="IQR2014AgriculturalProductsI182" localSheetId="6" hidden="1">#REF!</definedName>
    <definedName name="IQR2014AgriculturalProductsI182" localSheetId="11" hidden="1">#REF!</definedName>
    <definedName name="IQR2014AgriculturalProductsI182" hidden="1">#REF!</definedName>
    <definedName name="IQR2014AgriculturalProductsI183" localSheetId="6" hidden="1">#REF!</definedName>
    <definedName name="IQR2014AgriculturalProductsI183" localSheetId="11" hidden="1">#REF!</definedName>
    <definedName name="IQR2014AgriculturalProductsI183" hidden="1">#REF!</definedName>
    <definedName name="IQR2014AgriculturalProductsI184" localSheetId="6" hidden="1">#REF!</definedName>
    <definedName name="IQR2014AgriculturalProductsI184" localSheetId="11" hidden="1">#REF!</definedName>
    <definedName name="IQR2014AgriculturalProductsI184" hidden="1">#REF!</definedName>
    <definedName name="IQR2014AgriculturalProductsI185" localSheetId="6" hidden="1">#REF!</definedName>
    <definedName name="IQR2014AgriculturalProductsI185" localSheetId="11" hidden="1">#REF!</definedName>
    <definedName name="IQR2014AgriculturalProductsI185" hidden="1">#REF!</definedName>
    <definedName name="IQR2014AgriculturalProductsI186" localSheetId="6" hidden="1">#REF!</definedName>
    <definedName name="IQR2014AgriculturalProductsI186" localSheetId="11" hidden="1">#REF!</definedName>
    <definedName name="IQR2014AgriculturalProductsI186" hidden="1">#REF!</definedName>
    <definedName name="IQR2014AgriculturalProductsI187" localSheetId="6" hidden="1">#REF!</definedName>
    <definedName name="IQR2014AgriculturalProductsI187" localSheetId="11" hidden="1">#REF!</definedName>
    <definedName name="IQR2014AgriculturalProductsI187" hidden="1">#REF!</definedName>
    <definedName name="IQR2014AgriculturalProductsI188" localSheetId="6" hidden="1">#REF!</definedName>
    <definedName name="IQR2014AgriculturalProductsI188" localSheetId="11" hidden="1">#REF!</definedName>
    <definedName name="IQR2014AgriculturalProductsI188" hidden="1">#REF!</definedName>
    <definedName name="IQR2014AgriculturalProductsI189" localSheetId="6" hidden="1">#REF!</definedName>
    <definedName name="IQR2014AgriculturalProductsI189" localSheetId="11" hidden="1">#REF!</definedName>
    <definedName name="IQR2014AgriculturalProductsI189" hidden="1">#REF!</definedName>
    <definedName name="IQR2014AgriculturalProductsI19" localSheetId="6" hidden="1">#REF!</definedName>
    <definedName name="IQR2014AgriculturalProductsI19" localSheetId="11" hidden="1">#REF!</definedName>
    <definedName name="IQR2014AgriculturalProductsI19" hidden="1">#REF!</definedName>
    <definedName name="IQR2014AgriculturalProductsI190" localSheetId="6" hidden="1">#REF!</definedName>
    <definedName name="IQR2014AgriculturalProductsI190" localSheetId="11" hidden="1">#REF!</definedName>
    <definedName name="IQR2014AgriculturalProductsI190" hidden="1">#REF!</definedName>
    <definedName name="IQR2014AgriculturalProductsI191" localSheetId="6" hidden="1">#REF!</definedName>
    <definedName name="IQR2014AgriculturalProductsI191" localSheetId="11" hidden="1">#REF!</definedName>
    <definedName name="IQR2014AgriculturalProductsI191" hidden="1">#REF!</definedName>
    <definedName name="IQR2014AgriculturalProductsI192" localSheetId="6" hidden="1">#REF!</definedName>
    <definedName name="IQR2014AgriculturalProductsI192" localSheetId="11" hidden="1">#REF!</definedName>
    <definedName name="IQR2014AgriculturalProductsI192" hidden="1">#REF!</definedName>
    <definedName name="IQR2014AgriculturalProductsI193" localSheetId="6" hidden="1">#REF!</definedName>
    <definedName name="IQR2014AgriculturalProductsI193" localSheetId="11" hidden="1">#REF!</definedName>
    <definedName name="IQR2014AgriculturalProductsI193" hidden="1">#REF!</definedName>
    <definedName name="IQR2014AgriculturalProductsI194" localSheetId="6" hidden="1">#REF!</definedName>
    <definedName name="IQR2014AgriculturalProductsI194" localSheetId="11" hidden="1">#REF!</definedName>
    <definedName name="IQR2014AgriculturalProductsI194" hidden="1">#REF!</definedName>
    <definedName name="IQR2014AgriculturalProductsI195" localSheetId="6" hidden="1">#REF!</definedName>
    <definedName name="IQR2014AgriculturalProductsI195" localSheetId="11" hidden="1">#REF!</definedName>
    <definedName name="IQR2014AgriculturalProductsI195" hidden="1">#REF!</definedName>
    <definedName name="IQR2014AgriculturalProductsI196" localSheetId="6" hidden="1">#REF!</definedName>
    <definedName name="IQR2014AgriculturalProductsI196" localSheetId="11" hidden="1">#REF!</definedName>
    <definedName name="IQR2014AgriculturalProductsI196" hidden="1">#REF!</definedName>
    <definedName name="IQR2014AgriculturalProductsI197" localSheetId="6" hidden="1">#REF!</definedName>
    <definedName name="IQR2014AgriculturalProductsI197" localSheetId="11" hidden="1">#REF!</definedName>
    <definedName name="IQR2014AgriculturalProductsI197" hidden="1">#REF!</definedName>
    <definedName name="IQR2014AgriculturalProductsI198" localSheetId="6" hidden="1">#REF!</definedName>
    <definedName name="IQR2014AgriculturalProductsI198" localSheetId="11" hidden="1">#REF!</definedName>
    <definedName name="IQR2014AgriculturalProductsI198" hidden="1">#REF!</definedName>
    <definedName name="IQR2014AgriculturalProductsI199" localSheetId="6" hidden="1">#REF!</definedName>
    <definedName name="IQR2014AgriculturalProductsI199" localSheetId="11" hidden="1">#REF!</definedName>
    <definedName name="IQR2014AgriculturalProductsI199" hidden="1">#REF!</definedName>
    <definedName name="IQR2014AgriculturalProductsI20" localSheetId="6" hidden="1">#REF!</definedName>
    <definedName name="IQR2014AgriculturalProductsI20" localSheetId="11" hidden="1">#REF!</definedName>
    <definedName name="IQR2014AgriculturalProductsI20" hidden="1">#REF!</definedName>
    <definedName name="IQR2014AgriculturalProductsI200" localSheetId="6" hidden="1">#REF!</definedName>
    <definedName name="IQR2014AgriculturalProductsI200" localSheetId="11" hidden="1">#REF!</definedName>
    <definedName name="IQR2014AgriculturalProductsI200" hidden="1">#REF!</definedName>
    <definedName name="IQR2014AgriculturalProductsI201" localSheetId="6" hidden="1">#REF!</definedName>
    <definedName name="IQR2014AgriculturalProductsI201" localSheetId="11" hidden="1">#REF!</definedName>
    <definedName name="IQR2014AgriculturalProductsI201" hidden="1">#REF!</definedName>
    <definedName name="IQR2014AgriculturalProductsI202" localSheetId="6" hidden="1">#REF!</definedName>
    <definedName name="IQR2014AgriculturalProductsI202" localSheetId="11" hidden="1">#REF!</definedName>
    <definedName name="IQR2014AgriculturalProductsI202" hidden="1">#REF!</definedName>
    <definedName name="IQR2014AgriculturalProductsI203" localSheetId="6" hidden="1">#REF!</definedName>
    <definedName name="IQR2014AgriculturalProductsI203" localSheetId="11" hidden="1">#REF!</definedName>
    <definedName name="IQR2014AgriculturalProductsI203" hidden="1">#REF!</definedName>
    <definedName name="IQR2014AgriculturalProductsI204" localSheetId="6" hidden="1">#REF!</definedName>
    <definedName name="IQR2014AgriculturalProductsI204" localSheetId="11" hidden="1">#REF!</definedName>
    <definedName name="IQR2014AgriculturalProductsI204" hidden="1">#REF!</definedName>
    <definedName name="IQR2014AgriculturalProductsI205" localSheetId="6" hidden="1">#REF!</definedName>
    <definedName name="IQR2014AgriculturalProductsI205" localSheetId="11" hidden="1">#REF!</definedName>
    <definedName name="IQR2014AgriculturalProductsI205" hidden="1">#REF!</definedName>
    <definedName name="IQR2014AgriculturalProductsI206" localSheetId="6" hidden="1">#REF!</definedName>
    <definedName name="IQR2014AgriculturalProductsI206" localSheetId="11" hidden="1">#REF!</definedName>
    <definedName name="IQR2014AgriculturalProductsI206" hidden="1">#REF!</definedName>
    <definedName name="IQR2014AgriculturalProductsI207" localSheetId="6" hidden="1">#REF!</definedName>
    <definedName name="IQR2014AgriculturalProductsI207" localSheetId="11" hidden="1">#REF!</definedName>
    <definedName name="IQR2014AgriculturalProductsI207" hidden="1">#REF!</definedName>
    <definedName name="IQR2014AgriculturalProductsI208" localSheetId="6" hidden="1">#REF!</definedName>
    <definedName name="IQR2014AgriculturalProductsI208" localSheetId="11" hidden="1">#REF!</definedName>
    <definedName name="IQR2014AgriculturalProductsI208" hidden="1">#REF!</definedName>
    <definedName name="IQR2014AgriculturalProductsI209" localSheetId="6" hidden="1">#REF!</definedName>
    <definedName name="IQR2014AgriculturalProductsI209" localSheetId="11" hidden="1">#REF!</definedName>
    <definedName name="IQR2014AgriculturalProductsI209" hidden="1">#REF!</definedName>
    <definedName name="IQR2014AgriculturalProductsI21" localSheetId="6" hidden="1">#REF!</definedName>
    <definedName name="IQR2014AgriculturalProductsI21" localSheetId="11" hidden="1">#REF!</definedName>
    <definedName name="IQR2014AgriculturalProductsI21" hidden="1">#REF!</definedName>
    <definedName name="IQR2014AgriculturalProductsI210" localSheetId="6" hidden="1">#REF!</definedName>
    <definedName name="IQR2014AgriculturalProductsI210" localSheetId="11" hidden="1">#REF!</definedName>
    <definedName name="IQR2014AgriculturalProductsI210" hidden="1">#REF!</definedName>
    <definedName name="IQR2014AgriculturalProductsI211" localSheetId="6" hidden="1">#REF!</definedName>
    <definedName name="IQR2014AgriculturalProductsI211" localSheetId="11" hidden="1">#REF!</definedName>
    <definedName name="IQR2014AgriculturalProductsI211" hidden="1">#REF!</definedName>
    <definedName name="IQR2014AgriculturalProductsI212" localSheetId="6" hidden="1">#REF!</definedName>
    <definedName name="IQR2014AgriculturalProductsI212" localSheetId="11" hidden="1">#REF!</definedName>
    <definedName name="IQR2014AgriculturalProductsI212" hidden="1">#REF!</definedName>
    <definedName name="IQR2014AgriculturalProductsI213" localSheetId="6" hidden="1">#REF!</definedName>
    <definedName name="IQR2014AgriculturalProductsI213" localSheetId="11" hidden="1">#REF!</definedName>
    <definedName name="IQR2014AgriculturalProductsI213" hidden="1">#REF!</definedName>
    <definedName name="IQR2014AgriculturalProductsI214" localSheetId="6" hidden="1">#REF!</definedName>
    <definedName name="IQR2014AgriculturalProductsI214" localSheetId="11" hidden="1">#REF!</definedName>
    <definedName name="IQR2014AgriculturalProductsI214" hidden="1">#REF!</definedName>
    <definedName name="IQR2014AgriculturalProductsI215" localSheetId="6" hidden="1">#REF!</definedName>
    <definedName name="IQR2014AgriculturalProductsI215" localSheetId="11" hidden="1">#REF!</definedName>
    <definedName name="IQR2014AgriculturalProductsI215" hidden="1">#REF!</definedName>
    <definedName name="IQR2014AgriculturalProductsI216" localSheetId="6" hidden="1">#REF!</definedName>
    <definedName name="IQR2014AgriculturalProductsI216" localSheetId="11" hidden="1">#REF!</definedName>
    <definedName name="IQR2014AgriculturalProductsI216" hidden="1">#REF!</definedName>
    <definedName name="IQR2014AgriculturalProductsI217" localSheetId="6" hidden="1">#REF!</definedName>
    <definedName name="IQR2014AgriculturalProductsI217" localSheetId="11" hidden="1">#REF!</definedName>
    <definedName name="IQR2014AgriculturalProductsI217" hidden="1">#REF!</definedName>
    <definedName name="IQR2014AgriculturalProductsI218" localSheetId="6" hidden="1">#REF!</definedName>
    <definedName name="IQR2014AgriculturalProductsI218" localSheetId="11" hidden="1">#REF!</definedName>
    <definedName name="IQR2014AgriculturalProductsI218" hidden="1">#REF!</definedName>
    <definedName name="IQR2014AgriculturalProductsI219" localSheetId="6" hidden="1">#REF!</definedName>
    <definedName name="IQR2014AgriculturalProductsI219" localSheetId="11" hidden="1">#REF!</definedName>
    <definedName name="IQR2014AgriculturalProductsI219" hidden="1">#REF!</definedName>
    <definedName name="IQR2014AgriculturalProductsI22" localSheetId="6" hidden="1">#REF!</definedName>
    <definedName name="IQR2014AgriculturalProductsI22" localSheetId="11" hidden="1">#REF!</definedName>
    <definedName name="IQR2014AgriculturalProductsI22" hidden="1">#REF!</definedName>
    <definedName name="IQR2014AgriculturalProductsI220" localSheetId="6" hidden="1">#REF!</definedName>
    <definedName name="IQR2014AgriculturalProductsI220" localSheetId="11" hidden="1">#REF!</definedName>
    <definedName name="IQR2014AgriculturalProductsI220" hidden="1">#REF!</definedName>
    <definedName name="IQR2014AgriculturalProductsI221" localSheetId="6" hidden="1">#REF!</definedName>
    <definedName name="IQR2014AgriculturalProductsI221" localSheetId="11" hidden="1">#REF!</definedName>
    <definedName name="IQR2014AgriculturalProductsI221" hidden="1">#REF!</definedName>
    <definedName name="IQR2014AgriculturalProductsI222" localSheetId="6" hidden="1">#REF!</definedName>
    <definedName name="IQR2014AgriculturalProductsI222" localSheetId="11" hidden="1">#REF!</definedName>
    <definedName name="IQR2014AgriculturalProductsI222" hidden="1">#REF!</definedName>
    <definedName name="IQR2014AgriculturalProductsI223" localSheetId="6" hidden="1">#REF!</definedName>
    <definedName name="IQR2014AgriculturalProductsI223" localSheetId="11" hidden="1">#REF!</definedName>
    <definedName name="IQR2014AgriculturalProductsI223" hidden="1">#REF!</definedName>
    <definedName name="IQR2014AgriculturalProductsI224" localSheetId="6" hidden="1">#REF!</definedName>
    <definedName name="IQR2014AgriculturalProductsI224" localSheetId="11" hidden="1">#REF!</definedName>
    <definedName name="IQR2014AgriculturalProductsI224" hidden="1">#REF!</definedName>
    <definedName name="IQR2014AgriculturalProductsI225" localSheetId="6" hidden="1">#REF!</definedName>
    <definedName name="IQR2014AgriculturalProductsI225" localSheetId="11" hidden="1">#REF!</definedName>
    <definedName name="IQR2014AgriculturalProductsI225" hidden="1">#REF!</definedName>
    <definedName name="IQR2014AgriculturalProductsI226" localSheetId="6" hidden="1">#REF!</definedName>
    <definedName name="IQR2014AgriculturalProductsI226" localSheetId="11" hidden="1">#REF!</definedName>
    <definedName name="IQR2014AgriculturalProductsI226" hidden="1">#REF!</definedName>
    <definedName name="IQR2014AgriculturalProductsI227" localSheetId="6" hidden="1">#REF!</definedName>
    <definedName name="IQR2014AgriculturalProductsI227" localSheetId="11" hidden="1">#REF!</definedName>
    <definedName name="IQR2014AgriculturalProductsI227" hidden="1">#REF!</definedName>
    <definedName name="IQR2014AgriculturalProductsI228" localSheetId="6" hidden="1">#REF!</definedName>
    <definedName name="IQR2014AgriculturalProductsI228" localSheetId="11" hidden="1">#REF!</definedName>
    <definedName name="IQR2014AgriculturalProductsI228" hidden="1">#REF!</definedName>
    <definedName name="IQR2014AgriculturalProductsI229" localSheetId="6" hidden="1">#REF!</definedName>
    <definedName name="IQR2014AgriculturalProductsI229" localSheetId="11" hidden="1">#REF!</definedName>
    <definedName name="IQR2014AgriculturalProductsI229" hidden="1">#REF!</definedName>
    <definedName name="IQR2014AgriculturalProductsI23" localSheetId="6" hidden="1">#REF!</definedName>
    <definedName name="IQR2014AgriculturalProductsI23" localSheetId="11" hidden="1">#REF!</definedName>
    <definedName name="IQR2014AgriculturalProductsI23" hidden="1">#REF!</definedName>
    <definedName name="IQR2014AgriculturalProductsI230" localSheetId="6" hidden="1">#REF!</definedName>
    <definedName name="IQR2014AgriculturalProductsI230" localSheetId="11" hidden="1">#REF!</definedName>
    <definedName name="IQR2014AgriculturalProductsI230" hidden="1">#REF!</definedName>
    <definedName name="IQR2014AgriculturalProductsI231" localSheetId="6" hidden="1">#REF!</definedName>
    <definedName name="IQR2014AgriculturalProductsI231" localSheetId="11" hidden="1">#REF!</definedName>
    <definedName name="IQR2014AgriculturalProductsI231" hidden="1">#REF!</definedName>
    <definedName name="IQR2014AgriculturalProductsI232" localSheetId="6" hidden="1">#REF!</definedName>
    <definedName name="IQR2014AgriculturalProductsI232" localSheetId="11" hidden="1">#REF!</definedName>
    <definedName name="IQR2014AgriculturalProductsI232" hidden="1">#REF!</definedName>
    <definedName name="IQR2014AgriculturalProductsI233" localSheetId="6" hidden="1">#REF!</definedName>
    <definedName name="IQR2014AgriculturalProductsI233" localSheetId="11" hidden="1">#REF!</definedName>
    <definedName name="IQR2014AgriculturalProductsI233" hidden="1">#REF!</definedName>
    <definedName name="IQR2014AgriculturalProductsI234" localSheetId="6" hidden="1">#REF!</definedName>
    <definedName name="IQR2014AgriculturalProductsI234" localSheetId="11" hidden="1">#REF!</definedName>
    <definedName name="IQR2014AgriculturalProductsI234" hidden="1">#REF!</definedName>
    <definedName name="IQR2014AgriculturalProductsI235" localSheetId="6" hidden="1">#REF!</definedName>
    <definedName name="IQR2014AgriculturalProductsI235" localSheetId="11" hidden="1">#REF!</definedName>
    <definedName name="IQR2014AgriculturalProductsI235" hidden="1">#REF!</definedName>
    <definedName name="IQR2014AgriculturalProductsI236" localSheetId="6" hidden="1">#REF!</definedName>
    <definedName name="IQR2014AgriculturalProductsI236" localSheetId="11" hidden="1">#REF!</definedName>
    <definedName name="IQR2014AgriculturalProductsI236" hidden="1">#REF!</definedName>
    <definedName name="IQR2014AgriculturalProductsI237" localSheetId="6" hidden="1">#REF!</definedName>
    <definedName name="IQR2014AgriculturalProductsI237" localSheetId="11" hidden="1">#REF!</definedName>
    <definedName name="IQR2014AgriculturalProductsI237" hidden="1">#REF!</definedName>
    <definedName name="IQR2014AgriculturalProductsI238" localSheetId="6" hidden="1">#REF!</definedName>
    <definedName name="IQR2014AgriculturalProductsI238" localSheetId="11" hidden="1">#REF!</definedName>
    <definedName name="IQR2014AgriculturalProductsI238" hidden="1">#REF!</definedName>
    <definedName name="IQR2014AgriculturalProductsI239" localSheetId="6" hidden="1">#REF!</definedName>
    <definedName name="IQR2014AgriculturalProductsI239" localSheetId="11" hidden="1">#REF!</definedName>
    <definedName name="IQR2014AgriculturalProductsI239" hidden="1">#REF!</definedName>
    <definedName name="IQR2014AgriculturalProductsI24" localSheetId="6" hidden="1">#REF!</definedName>
    <definedName name="IQR2014AgriculturalProductsI24" localSheetId="11" hidden="1">#REF!</definedName>
    <definedName name="IQR2014AgriculturalProductsI24" hidden="1">#REF!</definedName>
    <definedName name="IQR2014AgriculturalProductsI240" localSheetId="6" hidden="1">#REF!</definedName>
    <definedName name="IQR2014AgriculturalProductsI240" localSheetId="11" hidden="1">#REF!</definedName>
    <definedName name="IQR2014AgriculturalProductsI240" hidden="1">#REF!</definedName>
    <definedName name="IQR2014AgriculturalProductsI241" localSheetId="6" hidden="1">#REF!</definedName>
    <definedName name="IQR2014AgriculturalProductsI241" localSheetId="11" hidden="1">#REF!</definedName>
    <definedName name="IQR2014AgriculturalProductsI241" hidden="1">#REF!</definedName>
    <definedName name="IQR2014AgriculturalProductsI242" localSheetId="6" hidden="1">#REF!</definedName>
    <definedName name="IQR2014AgriculturalProductsI242" localSheetId="11" hidden="1">#REF!</definedName>
    <definedName name="IQR2014AgriculturalProductsI242" hidden="1">#REF!</definedName>
    <definedName name="IQR2014AgriculturalProductsI243" localSheetId="6" hidden="1">#REF!</definedName>
    <definedName name="IQR2014AgriculturalProductsI243" localSheetId="11" hidden="1">#REF!</definedName>
    <definedName name="IQR2014AgriculturalProductsI243" hidden="1">#REF!</definedName>
    <definedName name="IQR2014AgriculturalProductsI244" localSheetId="6" hidden="1">#REF!</definedName>
    <definedName name="IQR2014AgriculturalProductsI244" localSheetId="11" hidden="1">#REF!</definedName>
    <definedName name="IQR2014AgriculturalProductsI244" hidden="1">#REF!</definedName>
    <definedName name="IQR2014AgriculturalProductsI245" localSheetId="6" hidden="1">#REF!</definedName>
    <definedName name="IQR2014AgriculturalProductsI245" localSheetId="11" hidden="1">#REF!</definedName>
    <definedName name="IQR2014AgriculturalProductsI245" hidden="1">#REF!</definedName>
    <definedName name="IQR2014AgriculturalProductsI246" localSheetId="6" hidden="1">#REF!</definedName>
    <definedName name="IQR2014AgriculturalProductsI246" localSheetId="11" hidden="1">#REF!</definedName>
    <definedName name="IQR2014AgriculturalProductsI246" hidden="1">#REF!</definedName>
    <definedName name="IQR2014AgriculturalProductsI247" localSheetId="6" hidden="1">#REF!</definedName>
    <definedName name="IQR2014AgriculturalProductsI247" localSheetId="11" hidden="1">#REF!</definedName>
    <definedName name="IQR2014AgriculturalProductsI247" hidden="1">#REF!</definedName>
    <definedName name="IQR2014AgriculturalProductsI248" localSheetId="6" hidden="1">#REF!</definedName>
    <definedName name="IQR2014AgriculturalProductsI248" localSheetId="11" hidden="1">#REF!</definedName>
    <definedName name="IQR2014AgriculturalProductsI248" hidden="1">#REF!</definedName>
    <definedName name="IQR2014AgriculturalProductsI249" localSheetId="6" hidden="1">#REF!</definedName>
    <definedName name="IQR2014AgriculturalProductsI249" localSheetId="11" hidden="1">#REF!</definedName>
    <definedName name="IQR2014AgriculturalProductsI249" hidden="1">#REF!</definedName>
    <definedName name="IQR2014AgriculturalProductsI25" localSheetId="6" hidden="1">#REF!</definedName>
    <definedName name="IQR2014AgriculturalProductsI25" localSheetId="11" hidden="1">#REF!</definedName>
    <definedName name="IQR2014AgriculturalProductsI25" hidden="1">#REF!</definedName>
    <definedName name="IQR2014AgriculturalProductsI250" localSheetId="6" hidden="1">#REF!</definedName>
    <definedName name="IQR2014AgriculturalProductsI250" localSheetId="11" hidden="1">#REF!</definedName>
    <definedName name="IQR2014AgriculturalProductsI250" hidden="1">#REF!</definedName>
    <definedName name="IQR2014AgriculturalProductsI251" localSheetId="6" hidden="1">#REF!</definedName>
    <definedName name="IQR2014AgriculturalProductsI251" localSheetId="11" hidden="1">#REF!</definedName>
    <definedName name="IQR2014AgriculturalProductsI251" hidden="1">#REF!</definedName>
    <definedName name="IQR2014AgriculturalProductsI252" localSheetId="6" hidden="1">#REF!</definedName>
    <definedName name="IQR2014AgriculturalProductsI252" localSheetId="11" hidden="1">#REF!</definedName>
    <definedName name="IQR2014AgriculturalProductsI252" hidden="1">#REF!</definedName>
    <definedName name="IQR2014AgriculturalProductsI253" localSheetId="6" hidden="1">#REF!</definedName>
    <definedName name="IQR2014AgriculturalProductsI253" localSheetId="11" hidden="1">#REF!</definedName>
    <definedName name="IQR2014AgriculturalProductsI253" hidden="1">#REF!</definedName>
    <definedName name="IQR2014AgriculturalProductsI254" localSheetId="6" hidden="1">#REF!</definedName>
    <definedName name="IQR2014AgriculturalProductsI254" localSheetId="11" hidden="1">#REF!</definedName>
    <definedName name="IQR2014AgriculturalProductsI254" hidden="1">#REF!</definedName>
    <definedName name="IQR2014AgriculturalProductsI255" localSheetId="6" hidden="1">#REF!</definedName>
    <definedName name="IQR2014AgriculturalProductsI255" localSheetId="11" hidden="1">#REF!</definedName>
    <definedName name="IQR2014AgriculturalProductsI255" hidden="1">#REF!</definedName>
    <definedName name="IQR2014AgriculturalProductsI256" localSheetId="6" hidden="1">#REF!</definedName>
    <definedName name="IQR2014AgriculturalProductsI256" localSheetId="11" hidden="1">#REF!</definedName>
    <definedName name="IQR2014AgriculturalProductsI256" hidden="1">#REF!</definedName>
    <definedName name="IQR2014AgriculturalProductsI257" localSheetId="6" hidden="1">#REF!</definedName>
    <definedName name="IQR2014AgriculturalProductsI257" localSheetId="11" hidden="1">#REF!</definedName>
    <definedName name="IQR2014AgriculturalProductsI257" hidden="1">#REF!</definedName>
    <definedName name="IQR2014AgriculturalProductsI258" localSheetId="6" hidden="1">#REF!</definedName>
    <definedName name="IQR2014AgriculturalProductsI258" localSheetId="11" hidden="1">#REF!</definedName>
    <definedName name="IQR2014AgriculturalProductsI258" hidden="1">#REF!</definedName>
    <definedName name="IQR2014AgriculturalProductsI259" localSheetId="6" hidden="1">#REF!</definedName>
    <definedName name="IQR2014AgriculturalProductsI259" localSheetId="11" hidden="1">#REF!</definedName>
    <definedName name="IQR2014AgriculturalProductsI259" hidden="1">#REF!</definedName>
    <definedName name="IQR2014AgriculturalProductsI26" localSheetId="6" hidden="1">#REF!</definedName>
    <definedName name="IQR2014AgriculturalProductsI26" localSheetId="11" hidden="1">#REF!</definedName>
    <definedName name="IQR2014AgriculturalProductsI26" hidden="1">#REF!</definedName>
    <definedName name="IQR2014AgriculturalProductsI260" localSheetId="6" hidden="1">#REF!</definedName>
    <definedName name="IQR2014AgriculturalProductsI260" localSheetId="11" hidden="1">#REF!</definedName>
    <definedName name="IQR2014AgriculturalProductsI260" hidden="1">#REF!</definedName>
    <definedName name="IQR2014AgriculturalProductsI261" localSheetId="6" hidden="1">#REF!</definedName>
    <definedName name="IQR2014AgriculturalProductsI261" localSheetId="11" hidden="1">#REF!</definedName>
    <definedName name="IQR2014AgriculturalProductsI261" hidden="1">#REF!</definedName>
    <definedName name="IQR2014AgriculturalProductsI262" localSheetId="6" hidden="1">#REF!</definedName>
    <definedName name="IQR2014AgriculturalProductsI262" localSheetId="11" hidden="1">#REF!</definedName>
    <definedName name="IQR2014AgriculturalProductsI262" hidden="1">#REF!</definedName>
    <definedName name="IQR2014AgriculturalProductsI263" localSheetId="6" hidden="1">#REF!</definedName>
    <definedName name="IQR2014AgriculturalProductsI263" localSheetId="11" hidden="1">#REF!</definedName>
    <definedName name="IQR2014AgriculturalProductsI263" hidden="1">#REF!</definedName>
    <definedName name="IQR2014AgriculturalProductsI264" localSheetId="6" hidden="1">#REF!</definedName>
    <definedName name="IQR2014AgriculturalProductsI264" localSheetId="11" hidden="1">#REF!</definedName>
    <definedName name="IQR2014AgriculturalProductsI264" hidden="1">#REF!</definedName>
    <definedName name="IQR2014AgriculturalProductsI265" localSheetId="6" hidden="1">#REF!</definedName>
    <definedName name="IQR2014AgriculturalProductsI265" localSheetId="11" hidden="1">#REF!</definedName>
    <definedName name="IQR2014AgriculturalProductsI265" hidden="1">#REF!</definedName>
    <definedName name="IQR2014AgriculturalProductsI266" localSheetId="6" hidden="1">#REF!</definedName>
    <definedName name="IQR2014AgriculturalProductsI266" localSheetId="11" hidden="1">#REF!</definedName>
    <definedName name="IQR2014AgriculturalProductsI266" hidden="1">#REF!</definedName>
    <definedName name="IQR2014AgriculturalProductsI267" localSheetId="6" hidden="1">#REF!</definedName>
    <definedName name="IQR2014AgriculturalProductsI267" localSheetId="11" hidden="1">#REF!</definedName>
    <definedName name="IQR2014AgriculturalProductsI267" hidden="1">#REF!</definedName>
    <definedName name="IQR2014AgriculturalProductsI268" localSheetId="6" hidden="1">#REF!</definedName>
    <definedName name="IQR2014AgriculturalProductsI268" localSheetId="11" hidden="1">#REF!</definedName>
    <definedName name="IQR2014AgriculturalProductsI268" hidden="1">#REF!</definedName>
    <definedName name="IQR2014AgriculturalProductsI269" localSheetId="6" hidden="1">#REF!</definedName>
    <definedName name="IQR2014AgriculturalProductsI269" localSheetId="11" hidden="1">#REF!</definedName>
    <definedName name="IQR2014AgriculturalProductsI269" hidden="1">#REF!</definedName>
    <definedName name="IQR2014AgriculturalProductsI27" localSheetId="6" hidden="1">#REF!</definedName>
    <definedName name="IQR2014AgriculturalProductsI27" localSheetId="11" hidden="1">#REF!</definedName>
    <definedName name="IQR2014AgriculturalProductsI27" hidden="1">#REF!</definedName>
    <definedName name="IQR2014AgriculturalProductsI270" localSheetId="6" hidden="1">#REF!</definedName>
    <definedName name="IQR2014AgriculturalProductsI270" localSheetId="11" hidden="1">#REF!</definedName>
    <definedName name="IQR2014AgriculturalProductsI270" hidden="1">#REF!</definedName>
    <definedName name="IQR2014AgriculturalProductsI271" localSheetId="6" hidden="1">#REF!</definedName>
    <definedName name="IQR2014AgriculturalProductsI271" localSheetId="11" hidden="1">#REF!</definedName>
    <definedName name="IQR2014AgriculturalProductsI271" hidden="1">#REF!</definedName>
    <definedName name="IQR2014AgriculturalProductsI272" localSheetId="6" hidden="1">#REF!</definedName>
    <definedName name="IQR2014AgriculturalProductsI272" localSheetId="11" hidden="1">#REF!</definedName>
    <definedName name="IQR2014AgriculturalProductsI272" hidden="1">#REF!</definedName>
    <definedName name="IQR2014AgriculturalProductsI273" localSheetId="6" hidden="1">#REF!</definedName>
    <definedName name="IQR2014AgriculturalProductsI273" localSheetId="11" hidden="1">#REF!</definedName>
    <definedName name="IQR2014AgriculturalProductsI273" hidden="1">#REF!</definedName>
    <definedName name="IQR2014AgriculturalProductsI274" localSheetId="6" hidden="1">#REF!</definedName>
    <definedName name="IQR2014AgriculturalProductsI274" localSheetId="11" hidden="1">#REF!</definedName>
    <definedName name="IQR2014AgriculturalProductsI274" hidden="1">#REF!</definedName>
    <definedName name="IQR2014AgriculturalProductsI275" localSheetId="6" hidden="1">#REF!</definedName>
    <definedName name="IQR2014AgriculturalProductsI275" localSheetId="11" hidden="1">#REF!</definedName>
    <definedName name="IQR2014AgriculturalProductsI275" hidden="1">#REF!</definedName>
    <definedName name="IQR2014AgriculturalProductsI276" localSheetId="6" hidden="1">#REF!</definedName>
    <definedName name="IQR2014AgriculturalProductsI276" localSheetId="11" hidden="1">#REF!</definedName>
    <definedName name="IQR2014AgriculturalProductsI276" hidden="1">#REF!</definedName>
    <definedName name="IQR2014AgriculturalProductsI277" localSheetId="6" hidden="1">#REF!</definedName>
    <definedName name="IQR2014AgriculturalProductsI277" localSheetId="11" hidden="1">#REF!</definedName>
    <definedName name="IQR2014AgriculturalProductsI277" hidden="1">#REF!</definedName>
    <definedName name="IQR2014AgriculturalProductsI278" localSheetId="6" hidden="1">#REF!</definedName>
    <definedName name="IQR2014AgriculturalProductsI278" localSheetId="11" hidden="1">#REF!</definedName>
    <definedName name="IQR2014AgriculturalProductsI278" hidden="1">#REF!</definedName>
    <definedName name="IQR2014AgriculturalProductsI279" localSheetId="6" hidden="1">#REF!</definedName>
    <definedName name="IQR2014AgriculturalProductsI279" localSheetId="11" hidden="1">#REF!</definedName>
    <definedName name="IQR2014AgriculturalProductsI279" hidden="1">#REF!</definedName>
    <definedName name="IQR2014AgriculturalProductsI28" localSheetId="6" hidden="1">#REF!</definedName>
    <definedName name="IQR2014AgriculturalProductsI28" localSheetId="11" hidden="1">#REF!</definedName>
    <definedName name="IQR2014AgriculturalProductsI28" hidden="1">#REF!</definedName>
    <definedName name="IQR2014AgriculturalProductsI280" localSheetId="6" hidden="1">#REF!</definedName>
    <definedName name="IQR2014AgriculturalProductsI280" localSheetId="11" hidden="1">#REF!</definedName>
    <definedName name="IQR2014AgriculturalProductsI280" hidden="1">#REF!</definedName>
    <definedName name="IQR2014AgriculturalProductsI281" localSheetId="6" hidden="1">#REF!</definedName>
    <definedName name="IQR2014AgriculturalProductsI281" localSheetId="11" hidden="1">#REF!</definedName>
    <definedName name="IQR2014AgriculturalProductsI281" hidden="1">#REF!</definedName>
    <definedName name="IQR2014AgriculturalProductsI282" localSheetId="6" hidden="1">#REF!</definedName>
    <definedName name="IQR2014AgriculturalProductsI282" localSheetId="11" hidden="1">#REF!</definedName>
    <definedName name="IQR2014AgriculturalProductsI282" hidden="1">#REF!</definedName>
    <definedName name="IQR2014AgriculturalProductsI283" localSheetId="6" hidden="1">#REF!</definedName>
    <definedName name="IQR2014AgriculturalProductsI283" localSheetId="11" hidden="1">#REF!</definedName>
    <definedName name="IQR2014AgriculturalProductsI283" hidden="1">#REF!</definedName>
    <definedName name="IQR2014AgriculturalProductsI284" localSheetId="6" hidden="1">#REF!</definedName>
    <definedName name="IQR2014AgriculturalProductsI284" localSheetId="11" hidden="1">#REF!</definedName>
    <definedName name="IQR2014AgriculturalProductsI284" hidden="1">#REF!</definedName>
    <definedName name="IQR2014AgriculturalProductsI285" localSheetId="6" hidden="1">#REF!</definedName>
    <definedName name="IQR2014AgriculturalProductsI285" localSheetId="11" hidden="1">#REF!</definedName>
    <definedName name="IQR2014AgriculturalProductsI285" hidden="1">#REF!</definedName>
    <definedName name="IQR2014AgriculturalProductsI286" localSheetId="6" hidden="1">#REF!</definedName>
    <definedName name="IQR2014AgriculturalProductsI286" localSheetId="11" hidden="1">#REF!</definedName>
    <definedName name="IQR2014AgriculturalProductsI286" hidden="1">#REF!</definedName>
    <definedName name="IQR2014AgriculturalProductsI287" localSheetId="6" hidden="1">#REF!</definedName>
    <definedName name="IQR2014AgriculturalProductsI287" localSheetId="11" hidden="1">#REF!</definedName>
    <definedName name="IQR2014AgriculturalProductsI287" hidden="1">#REF!</definedName>
    <definedName name="IQR2014AgriculturalProductsI288" localSheetId="6" hidden="1">#REF!</definedName>
    <definedName name="IQR2014AgriculturalProductsI288" localSheetId="11" hidden="1">#REF!</definedName>
    <definedName name="IQR2014AgriculturalProductsI288" hidden="1">#REF!</definedName>
    <definedName name="IQR2014AgriculturalProductsI289" localSheetId="6" hidden="1">#REF!</definedName>
    <definedName name="IQR2014AgriculturalProductsI289" localSheetId="11" hidden="1">#REF!</definedName>
    <definedName name="IQR2014AgriculturalProductsI289" hidden="1">#REF!</definedName>
    <definedName name="IQR2014AgriculturalProductsI29" localSheetId="6" hidden="1">#REF!</definedName>
    <definedName name="IQR2014AgriculturalProductsI29" localSheetId="11" hidden="1">#REF!</definedName>
    <definedName name="IQR2014AgriculturalProductsI29" hidden="1">#REF!</definedName>
    <definedName name="IQR2014AgriculturalProductsI290" localSheetId="6" hidden="1">#REF!</definedName>
    <definedName name="IQR2014AgriculturalProductsI290" localSheetId="11" hidden="1">#REF!</definedName>
    <definedName name="IQR2014AgriculturalProductsI290" hidden="1">#REF!</definedName>
    <definedName name="IQR2014AgriculturalProductsI291" localSheetId="6" hidden="1">#REF!</definedName>
    <definedName name="IQR2014AgriculturalProductsI291" localSheetId="11" hidden="1">#REF!</definedName>
    <definedName name="IQR2014AgriculturalProductsI291" hidden="1">#REF!</definedName>
    <definedName name="IQR2014AgriculturalProductsI292" localSheetId="6" hidden="1">#REF!</definedName>
    <definedName name="IQR2014AgriculturalProductsI292" localSheetId="11" hidden="1">#REF!</definedName>
    <definedName name="IQR2014AgriculturalProductsI292" hidden="1">#REF!</definedName>
    <definedName name="IQR2014AgriculturalProductsI293" localSheetId="6" hidden="1">#REF!</definedName>
    <definedName name="IQR2014AgriculturalProductsI293" localSheetId="11" hidden="1">#REF!</definedName>
    <definedName name="IQR2014AgriculturalProductsI293" hidden="1">#REF!</definedName>
    <definedName name="IQR2014AgriculturalProductsI294" localSheetId="6" hidden="1">#REF!</definedName>
    <definedName name="IQR2014AgriculturalProductsI294" localSheetId="11" hidden="1">#REF!</definedName>
    <definedName name="IQR2014AgriculturalProductsI294" hidden="1">#REF!</definedName>
    <definedName name="IQR2014AgriculturalProductsI295" localSheetId="6" hidden="1">#REF!</definedName>
    <definedName name="IQR2014AgriculturalProductsI295" localSheetId="11" hidden="1">#REF!</definedName>
    <definedName name="IQR2014AgriculturalProductsI295" hidden="1">#REF!</definedName>
    <definedName name="IQR2014AgriculturalProductsI296" localSheetId="6" hidden="1">#REF!</definedName>
    <definedName name="IQR2014AgriculturalProductsI296" localSheetId="11" hidden="1">#REF!</definedName>
    <definedName name="IQR2014AgriculturalProductsI296" hidden="1">#REF!</definedName>
    <definedName name="IQR2014AgriculturalProductsI297" localSheetId="6" hidden="1">#REF!</definedName>
    <definedName name="IQR2014AgriculturalProductsI297" localSheetId="11" hidden="1">#REF!</definedName>
    <definedName name="IQR2014AgriculturalProductsI297" hidden="1">#REF!</definedName>
    <definedName name="IQR2014AgriculturalProductsI298" localSheetId="6" hidden="1">#REF!</definedName>
    <definedName name="IQR2014AgriculturalProductsI298" localSheetId="11" hidden="1">#REF!</definedName>
    <definedName name="IQR2014AgriculturalProductsI298" hidden="1">#REF!</definedName>
    <definedName name="IQR2014AgriculturalProductsI299" localSheetId="6" hidden="1">#REF!</definedName>
    <definedName name="IQR2014AgriculturalProductsI299" localSheetId="11" hidden="1">#REF!</definedName>
    <definedName name="IQR2014AgriculturalProductsI299" hidden="1">#REF!</definedName>
    <definedName name="IQR2014AgriculturalProductsI30" localSheetId="6" hidden="1">#REF!</definedName>
    <definedName name="IQR2014AgriculturalProductsI30" localSheetId="11" hidden="1">#REF!</definedName>
    <definedName name="IQR2014AgriculturalProductsI30" hidden="1">#REF!</definedName>
    <definedName name="IQR2014AgriculturalProductsI300" localSheetId="6" hidden="1">#REF!</definedName>
    <definedName name="IQR2014AgriculturalProductsI300" localSheetId="11" hidden="1">#REF!</definedName>
    <definedName name="IQR2014AgriculturalProductsI300" hidden="1">#REF!</definedName>
    <definedName name="IQR2014AgriculturalProductsI301" localSheetId="6" hidden="1">#REF!</definedName>
    <definedName name="IQR2014AgriculturalProductsI301" localSheetId="11" hidden="1">#REF!</definedName>
    <definedName name="IQR2014AgriculturalProductsI301" hidden="1">#REF!</definedName>
    <definedName name="IQR2014AgriculturalProductsI302" localSheetId="6" hidden="1">#REF!</definedName>
    <definedName name="IQR2014AgriculturalProductsI302" localSheetId="11" hidden="1">#REF!</definedName>
    <definedName name="IQR2014AgriculturalProductsI302" hidden="1">#REF!</definedName>
    <definedName name="IQR2014AgriculturalProductsI303" localSheetId="6" hidden="1">#REF!</definedName>
    <definedName name="IQR2014AgriculturalProductsI303" localSheetId="11" hidden="1">#REF!</definedName>
    <definedName name="IQR2014AgriculturalProductsI303" hidden="1">#REF!</definedName>
    <definedName name="IQR2014AgriculturalProductsI304" localSheetId="6" hidden="1">#REF!</definedName>
    <definedName name="IQR2014AgriculturalProductsI304" localSheetId="11" hidden="1">#REF!</definedName>
    <definedName name="IQR2014AgriculturalProductsI304" hidden="1">#REF!</definedName>
    <definedName name="IQR2014AgriculturalProductsI305" localSheetId="6" hidden="1">#REF!</definedName>
    <definedName name="IQR2014AgriculturalProductsI305" localSheetId="11" hidden="1">#REF!</definedName>
    <definedName name="IQR2014AgriculturalProductsI305" hidden="1">#REF!</definedName>
    <definedName name="IQR2014AgriculturalProductsI306" localSheetId="6" hidden="1">#REF!</definedName>
    <definedName name="IQR2014AgriculturalProductsI306" localSheetId="11" hidden="1">#REF!</definedName>
    <definedName name="IQR2014AgriculturalProductsI306" hidden="1">#REF!</definedName>
    <definedName name="IQR2014AgriculturalProductsI307" localSheetId="6" hidden="1">#REF!</definedName>
    <definedName name="IQR2014AgriculturalProductsI307" localSheetId="11" hidden="1">#REF!</definedName>
    <definedName name="IQR2014AgriculturalProductsI307" hidden="1">#REF!</definedName>
    <definedName name="IQR2014AgriculturalProductsI308" localSheetId="6" hidden="1">#REF!</definedName>
    <definedName name="IQR2014AgriculturalProductsI308" localSheetId="11" hidden="1">#REF!</definedName>
    <definedName name="IQR2014AgriculturalProductsI308" hidden="1">#REF!</definedName>
    <definedName name="IQR2014AgriculturalProductsI309" localSheetId="6" hidden="1">#REF!</definedName>
    <definedName name="IQR2014AgriculturalProductsI309" localSheetId="11" hidden="1">#REF!</definedName>
    <definedName name="IQR2014AgriculturalProductsI309" hidden="1">#REF!</definedName>
    <definedName name="IQR2014AgriculturalProductsI31" localSheetId="6" hidden="1">#REF!</definedName>
    <definedName name="IQR2014AgriculturalProductsI31" localSheetId="11" hidden="1">#REF!</definedName>
    <definedName name="IQR2014AgriculturalProductsI31" hidden="1">#REF!</definedName>
    <definedName name="IQR2014AgriculturalProductsI310" localSheetId="6" hidden="1">#REF!</definedName>
    <definedName name="IQR2014AgriculturalProductsI310" localSheetId="11" hidden="1">#REF!</definedName>
    <definedName name="IQR2014AgriculturalProductsI310" hidden="1">#REF!</definedName>
    <definedName name="IQR2014AgriculturalProductsI311" localSheetId="6" hidden="1">#REF!</definedName>
    <definedName name="IQR2014AgriculturalProductsI311" localSheetId="11" hidden="1">#REF!</definedName>
    <definedName name="IQR2014AgriculturalProductsI311" hidden="1">#REF!</definedName>
    <definedName name="IQR2014AgriculturalProductsI312" localSheetId="6" hidden="1">#REF!</definedName>
    <definedName name="IQR2014AgriculturalProductsI312" localSheetId="11" hidden="1">#REF!</definedName>
    <definedName name="IQR2014AgriculturalProductsI312" hidden="1">#REF!</definedName>
    <definedName name="IQR2014AgriculturalProductsI313" localSheetId="6" hidden="1">#REF!</definedName>
    <definedName name="IQR2014AgriculturalProductsI313" localSheetId="11" hidden="1">#REF!</definedName>
    <definedName name="IQR2014AgriculturalProductsI313" hidden="1">#REF!</definedName>
    <definedName name="IQR2014AgriculturalProductsI314" localSheetId="6" hidden="1">#REF!</definedName>
    <definedName name="IQR2014AgriculturalProductsI314" localSheetId="11" hidden="1">#REF!</definedName>
    <definedName name="IQR2014AgriculturalProductsI314" hidden="1">#REF!</definedName>
    <definedName name="IQR2014AgriculturalProductsI315" localSheetId="6" hidden="1">#REF!</definedName>
    <definedName name="IQR2014AgriculturalProductsI315" localSheetId="11" hidden="1">#REF!</definedName>
    <definedName name="IQR2014AgriculturalProductsI315" hidden="1">#REF!</definedName>
    <definedName name="IQR2014AgriculturalProductsI316" localSheetId="6" hidden="1">#REF!</definedName>
    <definedName name="IQR2014AgriculturalProductsI316" localSheetId="11" hidden="1">#REF!</definedName>
    <definedName name="IQR2014AgriculturalProductsI316" hidden="1">#REF!</definedName>
    <definedName name="IQR2014AgriculturalProductsI317" localSheetId="6" hidden="1">#REF!</definedName>
    <definedName name="IQR2014AgriculturalProductsI317" localSheetId="11" hidden="1">#REF!</definedName>
    <definedName name="IQR2014AgriculturalProductsI317" hidden="1">#REF!</definedName>
    <definedName name="IQR2014AgriculturalProductsI318" localSheetId="6" hidden="1">#REF!</definedName>
    <definedName name="IQR2014AgriculturalProductsI318" localSheetId="11" hidden="1">#REF!</definedName>
    <definedName name="IQR2014AgriculturalProductsI318" hidden="1">#REF!</definedName>
    <definedName name="IQR2014AgriculturalProductsI319" localSheetId="6" hidden="1">#REF!</definedName>
    <definedName name="IQR2014AgriculturalProductsI319" localSheetId="11" hidden="1">#REF!</definedName>
    <definedName name="IQR2014AgriculturalProductsI319" hidden="1">#REF!</definedName>
    <definedName name="IQR2014AgriculturalProductsI32" localSheetId="6" hidden="1">#REF!</definedName>
    <definedName name="IQR2014AgriculturalProductsI32" localSheetId="11" hidden="1">#REF!</definedName>
    <definedName name="IQR2014AgriculturalProductsI32" hidden="1">#REF!</definedName>
    <definedName name="IQR2014AgriculturalProductsI320" localSheetId="6" hidden="1">#REF!</definedName>
    <definedName name="IQR2014AgriculturalProductsI320" localSheetId="11" hidden="1">#REF!</definedName>
    <definedName name="IQR2014AgriculturalProductsI320" hidden="1">#REF!</definedName>
    <definedName name="IQR2014AgriculturalProductsI321" localSheetId="6" hidden="1">#REF!</definedName>
    <definedName name="IQR2014AgriculturalProductsI321" localSheetId="11" hidden="1">#REF!</definedName>
    <definedName name="IQR2014AgriculturalProductsI321" hidden="1">#REF!</definedName>
    <definedName name="IQR2014AgriculturalProductsI322" localSheetId="6" hidden="1">#REF!</definedName>
    <definedName name="IQR2014AgriculturalProductsI322" localSheetId="11" hidden="1">#REF!</definedName>
    <definedName name="IQR2014AgriculturalProductsI322" hidden="1">#REF!</definedName>
    <definedName name="IQR2014AgriculturalProductsI323" localSheetId="6" hidden="1">#REF!</definedName>
    <definedName name="IQR2014AgriculturalProductsI323" localSheetId="11" hidden="1">#REF!</definedName>
    <definedName name="IQR2014AgriculturalProductsI323" hidden="1">#REF!</definedName>
    <definedName name="IQR2014AgriculturalProductsI324" localSheetId="6" hidden="1">#REF!</definedName>
    <definedName name="IQR2014AgriculturalProductsI324" localSheetId="11" hidden="1">#REF!</definedName>
    <definedName name="IQR2014AgriculturalProductsI324" hidden="1">#REF!</definedName>
    <definedName name="IQR2014AgriculturalProductsI325" localSheetId="6" hidden="1">#REF!</definedName>
    <definedName name="IQR2014AgriculturalProductsI325" localSheetId="11" hidden="1">#REF!</definedName>
    <definedName name="IQR2014AgriculturalProductsI325" hidden="1">#REF!</definedName>
    <definedName name="IQR2014AgriculturalProductsI326" localSheetId="6" hidden="1">#REF!</definedName>
    <definedName name="IQR2014AgriculturalProductsI326" localSheetId="11" hidden="1">#REF!</definedName>
    <definedName name="IQR2014AgriculturalProductsI326" hidden="1">#REF!</definedName>
    <definedName name="IQR2014AgriculturalProductsI327" localSheetId="6" hidden="1">#REF!</definedName>
    <definedName name="IQR2014AgriculturalProductsI327" localSheetId="11" hidden="1">#REF!</definedName>
    <definedName name="IQR2014AgriculturalProductsI327" hidden="1">#REF!</definedName>
    <definedName name="IQR2014AgriculturalProductsI328" localSheetId="6" hidden="1">#REF!</definedName>
    <definedName name="IQR2014AgriculturalProductsI328" localSheetId="11" hidden="1">#REF!</definedName>
    <definedName name="IQR2014AgriculturalProductsI328" hidden="1">#REF!</definedName>
    <definedName name="IQR2014AgriculturalProductsI329" localSheetId="6" hidden="1">#REF!</definedName>
    <definedName name="IQR2014AgriculturalProductsI329" localSheetId="11" hidden="1">#REF!</definedName>
    <definedName name="IQR2014AgriculturalProductsI329" hidden="1">#REF!</definedName>
    <definedName name="IQR2014AgriculturalProductsI33" localSheetId="6" hidden="1">#REF!</definedName>
    <definedName name="IQR2014AgriculturalProductsI33" localSheetId="11" hidden="1">#REF!</definedName>
    <definedName name="IQR2014AgriculturalProductsI33" hidden="1">#REF!</definedName>
    <definedName name="IQR2014AgriculturalProductsI330" localSheetId="6" hidden="1">#REF!</definedName>
    <definedName name="IQR2014AgriculturalProductsI330" localSheetId="11" hidden="1">#REF!</definedName>
    <definedName name="IQR2014AgriculturalProductsI330" hidden="1">#REF!</definedName>
    <definedName name="IQR2014AgriculturalProductsI331" localSheetId="6" hidden="1">#REF!</definedName>
    <definedName name="IQR2014AgriculturalProductsI331" localSheetId="11" hidden="1">#REF!</definedName>
    <definedName name="IQR2014AgriculturalProductsI331" hidden="1">#REF!</definedName>
    <definedName name="IQR2014AgriculturalProductsI332" localSheetId="6" hidden="1">#REF!</definedName>
    <definedName name="IQR2014AgriculturalProductsI332" localSheetId="11" hidden="1">#REF!</definedName>
    <definedName name="IQR2014AgriculturalProductsI332" hidden="1">#REF!</definedName>
    <definedName name="IQR2014AgriculturalProductsI333" localSheetId="6" hidden="1">#REF!</definedName>
    <definedName name="IQR2014AgriculturalProductsI333" localSheetId="11" hidden="1">#REF!</definedName>
    <definedName name="IQR2014AgriculturalProductsI333" hidden="1">#REF!</definedName>
    <definedName name="IQR2014AgriculturalProductsI334" localSheetId="6" hidden="1">#REF!</definedName>
    <definedName name="IQR2014AgriculturalProductsI334" localSheetId="11" hidden="1">#REF!</definedName>
    <definedName name="IQR2014AgriculturalProductsI334" hidden="1">#REF!</definedName>
    <definedName name="IQR2014AgriculturalProductsI335" localSheetId="6" hidden="1">#REF!</definedName>
    <definedName name="IQR2014AgriculturalProductsI335" localSheetId="11" hidden="1">#REF!</definedName>
    <definedName name="IQR2014AgriculturalProductsI335" hidden="1">#REF!</definedName>
    <definedName name="IQR2014AgriculturalProductsI336" localSheetId="6" hidden="1">#REF!</definedName>
    <definedName name="IQR2014AgriculturalProductsI336" localSheetId="11" hidden="1">#REF!</definedName>
    <definedName name="IQR2014AgriculturalProductsI336" hidden="1">#REF!</definedName>
    <definedName name="IQR2014AgriculturalProductsI337" localSheetId="6" hidden="1">#REF!</definedName>
    <definedName name="IQR2014AgriculturalProductsI337" localSheetId="11" hidden="1">#REF!</definedName>
    <definedName name="IQR2014AgriculturalProductsI337" hidden="1">#REF!</definedName>
    <definedName name="IQR2014AgriculturalProductsI338" localSheetId="6" hidden="1">#REF!</definedName>
    <definedName name="IQR2014AgriculturalProductsI338" localSheetId="11" hidden="1">#REF!</definedName>
    <definedName name="IQR2014AgriculturalProductsI338" hidden="1">#REF!</definedName>
    <definedName name="IQR2014AgriculturalProductsI339" localSheetId="6" hidden="1">#REF!</definedName>
    <definedName name="IQR2014AgriculturalProductsI339" localSheetId="11" hidden="1">#REF!</definedName>
    <definedName name="IQR2014AgriculturalProductsI339" hidden="1">#REF!</definedName>
    <definedName name="IQR2014AgriculturalProductsI34" localSheetId="6" hidden="1">#REF!</definedName>
    <definedName name="IQR2014AgriculturalProductsI34" localSheetId="11" hidden="1">#REF!</definedName>
    <definedName name="IQR2014AgriculturalProductsI34" hidden="1">#REF!</definedName>
    <definedName name="IQR2014AgriculturalProductsI340" localSheetId="6" hidden="1">#REF!</definedName>
    <definedName name="IQR2014AgriculturalProductsI340" localSheetId="11" hidden="1">#REF!</definedName>
    <definedName name="IQR2014AgriculturalProductsI340" hidden="1">#REF!</definedName>
    <definedName name="IQR2014AgriculturalProductsI341" localSheetId="6" hidden="1">#REF!</definedName>
    <definedName name="IQR2014AgriculturalProductsI341" localSheetId="11" hidden="1">#REF!</definedName>
    <definedName name="IQR2014AgriculturalProductsI341" hidden="1">#REF!</definedName>
    <definedName name="IQR2014AgriculturalProductsI342" localSheetId="6" hidden="1">#REF!</definedName>
    <definedName name="IQR2014AgriculturalProductsI342" localSheetId="11" hidden="1">#REF!</definedName>
    <definedName name="IQR2014AgriculturalProductsI342" hidden="1">#REF!</definedName>
    <definedName name="IQR2014AgriculturalProductsI343" localSheetId="6" hidden="1">#REF!</definedName>
    <definedName name="IQR2014AgriculturalProductsI343" localSheetId="11" hidden="1">#REF!</definedName>
    <definedName name="IQR2014AgriculturalProductsI343" hidden="1">#REF!</definedName>
    <definedName name="IQR2014AgriculturalProductsI344" localSheetId="6" hidden="1">#REF!</definedName>
    <definedName name="IQR2014AgriculturalProductsI344" localSheetId="11" hidden="1">#REF!</definedName>
    <definedName name="IQR2014AgriculturalProductsI344" hidden="1">#REF!</definedName>
    <definedName name="IQR2014AgriculturalProductsI345" localSheetId="6" hidden="1">#REF!</definedName>
    <definedName name="IQR2014AgriculturalProductsI345" localSheetId="11" hidden="1">#REF!</definedName>
    <definedName name="IQR2014AgriculturalProductsI345" hidden="1">#REF!</definedName>
    <definedName name="IQR2014AgriculturalProductsI346" localSheetId="6" hidden="1">#REF!</definedName>
    <definedName name="IQR2014AgriculturalProductsI346" localSheetId="11" hidden="1">#REF!</definedName>
    <definedName name="IQR2014AgriculturalProductsI346" hidden="1">#REF!</definedName>
    <definedName name="IQR2014AgriculturalProductsI347" localSheetId="6" hidden="1">#REF!</definedName>
    <definedName name="IQR2014AgriculturalProductsI347" localSheetId="11" hidden="1">#REF!</definedName>
    <definedName name="IQR2014AgriculturalProductsI347" hidden="1">#REF!</definedName>
    <definedName name="IQR2014AgriculturalProductsI348" localSheetId="6" hidden="1">#REF!</definedName>
    <definedName name="IQR2014AgriculturalProductsI348" localSheetId="11" hidden="1">#REF!</definedName>
    <definedName name="IQR2014AgriculturalProductsI348" hidden="1">#REF!</definedName>
    <definedName name="IQR2014AgriculturalProductsI349" localSheetId="6" hidden="1">#REF!</definedName>
    <definedName name="IQR2014AgriculturalProductsI349" localSheetId="11" hidden="1">#REF!</definedName>
    <definedName name="IQR2014AgriculturalProductsI349" hidden="1">#REF!</definedName>
    <definedName name="IQR2014AgriculturalProductsI35" localSheetId="6" hidden="1">#REF!</definedName>
    <definedName name="IQR2014AgriculturalProductsI35" localSheetId="11" hidden="1">#REF!</definedName>
    <definedName name="IQR2014AgriculturalProductsI35" hidden="1">#REF!</definedName>
    <definedName name="IQR2014AgriculturalProductsI350" localSheetId="6" hidden="1">#REF!</definedName>
    <definedName name="IQR2014AgriculturalProductsI350" localSheetId="11" hidden="1">#REF!</definedName>
    <definedName name="IQR2014AgriculturalProductsI350" hidden="1">#REF!</definedName>
    <definedName name="IQR2014AgriculturalProductsI351" localSheetId="6" hidden="1">#REF!</definedName>
    <definedName name="IQR2014AgriculturalProductsI351" localSheetId="11" hidden="1">#REF!</definedName>
    <definedName name="IQR2014AgriculturalProductsI351" hidden="1">#REF!</definedName>
    <definedName name="IQR2014AgriculturalProductsI352" localSheetId="6" hidden="1">#REF!</definedName>
    <definedName name="IQR2014AgriculturalProductsI352" localSheetId="11" hidden="1">#REF!</definedName>
    <definedName name="IQR2014AgriculturalProductsI352" hidden="1">#REF!</definedName>
    <definedName name="IQR2014AgriculturalProductsI353" localSheetId="6" hidden="1">#REF!</definedName>
    <definedName name="IQR2014AgriculturalProductsI353" localSheetId="11" hidden="1">#REF!</definedName>
    <definedName name="IQR2014AgriculturalProductsI353" hidden="1">#REF!</definedName>
    <definedName name="IQR2014AgriculturalProductsI354" localSheetId="6" hidden="1">#REF!</definedName>
    <definedName name="IQR2014AgriculturalProductsI354" localSheetId="11" hidden="1">#REF!</definedName>
    <definedName name="IQR2014AgriculturalProductsI354" hidden="1">#REF!</definedName>
    <definedName name="IQR2014AgriculturalProductsI355" localSheetId="6" hidden="1">#REF!</definedName>
    <definedName name="IQR2014AgriculturalProductsI355" localSheetId="11" hidden="1">#REF!</definedName>
    <definedName name="IQR2014AgriculturalProductsI355" hidden="1">#REF!</definedName>
    <definedName name="IQR2014AgriculturalProductsI356" localSheetId="6" hidden="1">#REF!</definedName>
    <definedName name="IQR2014AgriculturalProductsI356" localSheetId="11" hidden="1">#REF!</definedName>
    <definedName name="IQR2014AgriculturalProductsI356" hidden="1">#REF!</definedName>
    <definedName name="IQR2014AgriculturalProductsI357" localSheetId="6" hidden="1">#REF!</definedName>
    <definedName name="IQR2014AgriculturalProductsI357" localSheetId="11" hidden="1">#REF!</definedName>
    <definedName name="IQR2014AgriculturalProductsI357" hidden="1">#REF!</definedName>
    <definedName name="IQR2014AgriculturalProductsI358" localSheetId="6" hidden="1">#REF!</definedName>
    <definedName name="IQR2014AgriculturalProductsI358" localSheetId="11" hidden="1">#REF!</definedName>
    <definedName name="IQR2014AgriculturalProductsI358" hidden="1">#REF!</definedName>
    <definedName name="IQR2014AgriculturalProductsI359" localSheetId="6" hidden="1">#REF!</definedName>
    <definedName name="IQR2014AgriculturalProductsI359" localSheetId="11" hidden="1">#REF!</definedName>
    <definedName name="IQR2014AgriculturalProductsI359" hidden="1">#REF!</definedName>
    <definedName name="IQR2014AgriculturalProductsI36" localSheetId="6" hidden="1">#REF!</definedName>
    <definedName name="IQR2014AgriculturalProductsI36" localSheetId="11" hidden="1">#REF!</definedName>
    <definedName name="IQR2014AgriculturalProductsI36" hidden="1">#REF!</definedName>
    <definedName name="IQR2014AgriculturalProductsI360" localSheetId="6" hidden="1">#REF!</definedName>
    <definedName name="IQR2014AgriculturalProductsI360" localSheetId="11" hidden="1">#REF!</definedName>
    <definedName name="IQR2014AgriculturalProductsI360" hidden="1">#REF!</definedName>
    <definedName name="IQR2014AgriculturalProductsI361" localSheetId="6" hidden="1">#REF!</definedName>
    <definedName name="IQR2014AgriculturalProductsI361" localSheetId="11" hidden="1">#REF!</definedName>
    <definedName name="IQR2014AgriculturalProductsI361" hidden="1">#REF!</definedName>
    <definedName name="IQR2014AgriculturalProductsI362" localSheetId="6" hidden="1">#REF!</definedName>
    <definedName name="IQR2014AgriculturalProductsI362" localSheetId="11" hidden="1">#REF!</definedName>
    <definedName name="IQR2014AgriculturalProductsI362" hidden="1">#REF!</definedName>
    <definedName name="IQR2014AgriculturalProductsI363" localSheetId="6" hidden="1">#REF!</definedName>
    <definedName name="IQR2014AgriculturalProductsI363" localSheetId="11" hidden="1">#REF!</definedName>
    <definedName name="IQR2014AgriculturalProductsI363" hidden="1">#REF!</definedName>
    <definedName name="IQR2014AgriculturalProductsI364" localSheetId="6" hidden="1">#REF!</definedName>
    <definedName name="IQR2014AgriculturalProductsI364" localSheetId="11" hidden="1">#REF!</definedName>
    <definedName name="IQR2014AgriculturalProductsI364" hidden="1">#REF!</definedName>
    <definedName name="IQR2014AgriculturalProductsI365" localSheetId="6" hidden="1">#REF!</definedName>
    <definedName name="IQR2014AgriculturalProductsI365" localSheetId="11" hidden="1">#REF!</definedName>
    <definedName name="IQR2014AgriculturalProductsI365" hidden="1">#REF!</definedName>
    <definedName name="IQR2014AgriculturalProductsI366" localSheetId="6" hidden="1">#REF!</definedName>
    <definedName name="IQR2014AgriculturalProductsI366" localSheetId="11" hidden="1">#REF!</definedName>
    <definedName name="IQR2014AgriculturalProductsI366" hidden="1">#REF!</definedName>
    <definedName name="IQR2014AgriculturalProductsI367" localSheetId="6" hidden="1">#REF!</definedName>
    <definedName name="IQR2014AgriculturalProductsI367" localSheetId="11" hidden="1">#REF!</definedName>
    <definedName name="IQR2014AgriculturalProductsI367" hidden="1">#REF!</definedName>
    <definedName name="IQR2014AgriculturalProductsI368" localSheetId="6" hidden="1">#REF!</definedName>
    <definedName name="IQR2014AgriculturalProductsI368" localSheetId="11" hidden="1">#REF!</definedName>
    <definedName name="IQR2014AgriculturalProductsI368" hidden="1">#REF!</definedName>
    <definedName name="IQR2014AgriculturalProductsI369" localSheetId="6" hidden="1">#REF!</definedName>
    <definedName name="IQR2014AgriculturalProductsI369" localSheetId="11" hidden="1">#REF!</definedName>
    <definedName name="IQR2014AgriculturalProductsI369" hidden="1">#REF!</definedName>
    <definedName name="IQR2014AgriculturalProductsI37" localSheetId="6" hidden="1">#REF!</definedName>
    <definedName name="IQR2014AgriculturalProductsI37" localSheetId="11" hidden="1">#REF!</definedName>
    <definedName name="IQR2014AgriculturalProductsI37" hidden="1">#REF!</definedName>
    <definedName name="IQR2014AgriculturalProductsI370" localSheetId="6" hidden="1">#REF!</definedName>
    <definedName name="IQR2014AgriculturalProductsI370" localSheetId="11" hidden="1">#REF!</definedName>
    <definedName name="IQR2014AgriculturalProductsI370" hidden="1">#REF!</definedName>
    <definedName name="IQR2014AgriculturalProductsI371" localSheetId="6" hidden="1">#REF!</definedName>
    <definedName name="IQR2014AgriculturalProductsI371" localSheetId="11" hidden="1">#REF!</definedName>
    <definedName name="IQR2014AgriculturalProductsI371" hidden="1">#REF!</definedName>
    <definedName name="IQR2014AgriculturalProductsI372" localSheetId="6" hidden="1">#REF!</definedName>
    <definedName name="IQR2014AgriculturalProductsI372" localSheetId="11" hidden="1">#REF!</definedName>
    <definedName name="IQR2014AgriculturalProductsI372" hidden="1">#REF!</definedName>
    <definedName name="IQR2014AgriculturalProductsI373" localSheetId="6" hidden="1">#REF!</definedName>
    <definedName name="IQR2014AgriculturalProductsI373" localSheetId="11" hidden="1">#REF!</definedName>
    <definedName name="IQR2014AgriculturalProductsI373" hidden="1">#REF!</definedName>
    <definedName name="IQR2014AgriculturalProductsI374" localSheetId="6" hidden="1">#REF!</definedName>
    <definedName name="IQR2014AgriculturalProductsI374" localSheetId="11" hidden="1">#REF!</definedName>
    <definedName name="IQR2014AgriculturalProductsI374" hidden="1">#REF!</definedName>
    <definedName name="IQR2014AgriculturalProductsI375" localSheetId="6" hidden="1">#REF!</definedName>
    <definedName name="IQR2014AgriculturalProductsI375" localSheetId="11" hidden="1">#REF!</definedName>
    <definedName name="IQR2014AgriculturalProductsI375" hidden="1">#REF!</definedName>
    <definedName name="IQR2014AgriculturalProductsI376" localSheetId="6" hidden="1">#REF!</definedName>
    <definedName name="IQR2014AgriculturalProductsI376" localSheetId="11" hidden="1">#REF!</definedName>
    <definedName name="IQR2014AgriculturalProductsI376" hidden="1">#REF!</definedName>
    <definedName name="IQR2014AgriculturalProductsI377" localSheetId="6" hidden="1">#REF!</definedName>
    <definedName name="IQR2014AgriculturalProductsI377" localSheetId="11" hidden="1">#REF!</definedName>
    <definedName name="IQR2014AgriculturalProductsI377" hidden="1">#REF!</definedName>
    <definedName name="IQR2014AgriculturalProductsI378" localSheetId="6" hidden="1">#REF!</definedName>
    <definedName name="IQR2014AgriculturalProductsI378" localSheetId="11" hidden="1">#REF!</definedName>
    <definedName name="IQR2014AgriculturalProductsI378" hidden="1">#REF!</definedName>
    <definedName name="IQR2014AgriculturalProductsI379" localSheetId="6" hidden="1">#REF!</definedName>
    <definedName name="IQR2014AgriculturalProductsI379" localSheetId="11" hidden="1">#REF!</definedName>
    <definedName name="IQR2014AgriculturalProductsI379" hidden="1">#REF!</definedName>
    <definedName name="IQR2014AgriculturalProductsI38" localSheetId="6" hidden="1">#REF!</definedName>
    <definedName name="IQR2014AgriculturalProductsI38" localSheetId="11" hidden="1">#REF!</definedName>
    <definedName name="IQR2014AgriculturalProductsI38" hidden="1">#REF!</definedName>
    <definedName name="IQR2014AgriculturalProductsI380" localSheetId="6" hidden="1">#REF!</definedName>
    <definedName name="IQR2014AgriculturalProductsI380" localSheetId="11" hidden="1">#REF!</definedName>
    <definedName name="IQR2014AgriculturalProductsI380" hidden="1">#REF!</definedName>
    <definedName name="IQR2014AgriculturalProductsI381" localSheetId="6" hidden="1">#REF!</definedName>
    <definedName name="IQR2014AgriculturalProductsI381" localSheetId="11" hidden="1">#REF!</definedName>
    <definedName name="IQR2014AgriculturalProductsI381" hidden="1">#REF!</definedName>
    <definedName name="IQR2014AgriculturalProductsI382" localSheetId="6" hidden="1">#REF!</definedName>
    <definedName name="IQR2014AgriculturalProductsI382" localSheetId="11" hidden="1">#REF!</definedName>
    <definedName name="IQR2014AgriculturalProductsI382" hidden="1">#REF!</definedName>
    <definedName name="IQR2014AgriculturalProductsI383" localSheetId="6" hidden="1">#REF!</definedName>
    <definedName name="IQR2014AgriculturalProductsI383" localSheetId="11" hidden="1">#REF!</definedName>
    <definedName name="IQR2014AgriculturalProductsI383" hidden="1">#REF!</definedName>
    <definedName name="IQR2014AgriculturalProductsI384" localSheetId="6" hidden="1">#REF!</definedName>
    <definedName name="IQR2014AgriculturalProductsI384" localSheetId="11" hidden="1">#REF!</definedName>
    <definedName name="IQR2014AgriculturalProductsI384" hidden="1">#REF!</definedName>
    <definedName name="IQR2014AgriculturalProductsI385" localSheetId="6" hidden="1">#REF!</definedName>
    <definedName name="IQR2014AgriculturalProductsI385" localSheetId="11" hidden="1">#REF!</definedName>
    <definedName name="IQR2014AgriculturalProductsI385" hidden="1">#REF!</definedName>
    <definedName name="IQR2014AgriculturalProductsI386" localSheetId="6" hidden="1">#REF!</definedName>
    <definedName name="IQR2014AgriculturalProductsI386" localSheetId="11" hidden="1">#REF!</definedName>
    <definedName name="IQR2014AgriculturalProductsI386" hidden="1">#REF!</definedName>
    <definedName name="IQR2014AgriculturalProductsI387" localSheetId="6" hidden="1">#REF!</definedName>
    <definedName name="IQR2014AgriculturalProductsI387" localSheetId="11" hidden="1">#REF!</definedName>
    <definedName name="IQR2014AgriculturalProductsI387" hidden="1">#REF!</definedName>
    <definedName name="IQR2014AgriculturalProductsI388" localSheetId="6" hidden="1">#REF!</definedName>
    <definedName name="IQR2014AgriculturalProductsI388" localSheetId="11" hidden="1">#REF!</definedName>
    <definedName name="IQR2014AgriculturalProductsI388" hidden="1">#REF!</definedName>
    <definedName name="IQR2014AgriculturalProductsI389" localSheetId="6" hidden="1">#REF!</definedName>
    <definedName name="IQR2014AgriculturalProductsI389" localSheetId="11" hidden="1">#REF!</definedName>
    <definedName name="IQR2014AgriculturalProductsI389" hidden="1">#REF!</definedName>
    <definedName name="IQR2014AgriculturalProductsI39" localSheetId="6" hidden="1">#REF!</definedName>
    <definedName name="IQR2014AgriculturalProductsI39" localSheetId="11" hidden="1">#REF!</definedName>
    <definedName name="IQR2014AgriculturalProductsI39" hidden="1">#REF!</definedName>
    <definedName name="IQR2014AgriculturalProductsI390" localSheetId="6" hidden="1">#REF!</definedName>
    <definedName name="IQR2014AgriculturalProductsI390" localSheetId="11" hidden="1">#REF!</definedName>
    <definedName name="IQR2014AgriculturalProductsI390" hidden="1">#REF!</definedName>
    <definedName name="IQR2014AgriculturalProductsI391" localSheetId="6" hidden="1">#REF!</definedName>
    <definedName name="IQR2014AgriculturalProductsI391" localSheetId="11" hidden="1">#REF!</definedName>
    <definedName name="IQR2014AgriculturalProductsI391" hidden="1">#REF!</definedName>
    <definedName name="IQR2014AgriculturalProductsI392" localSheetId="6" hidden="1">#REF!</definedName>
    <definedName name="IQR2014AgriculturalProductsI392" localSheetId="11" hidden="1">#REF!</definedName>
    <definedName name="IQR2014AgriculturalProductsI392" hidden="1">#REF!</definedName>
    <definedName name="IQR2014AgriculturalProductsI393" localSheetId="6" hidden="1">#REF!</definedName>
    <definedName name="IQR2014AgriculturalProductsI393" localSheetId="11" hidden="1">#REF!</definedName>
    <definedName name="IQR2014AgriculturalProductsI393" hidden="1">#REF!</definedName>
    <definedName name="IQR2014AgriculturalProductsI394" localSheetId="6" hidden="1">#REF!</definedName>
    <definedName name="IQR2014AgriculturalProductsI394" localSheetId="11" hidden="1">#REF!</definedName>
    <definedName name="IQR2014AgriculturalProductsI394" hidden="1">#REF!</definedName>
    <definedName name="IQR2014AgriculturalProductsI395" localSheetId="6" hidden="1">#REF!</definedName>
    <definedName name="IQR2014AgriculturalProductsI395" localSheetId="11" hidden="1">#REF!</definedName>
    <definedName name="IQR2014AgriculturalProductsI395" hidden="1">#REF!</definedName>
    <definedName name="IQR2014AgriculturalProductsI396" localSheetId="6" hidden="1">#REF!</definedName>
    <definedName name="IQR2014AgriculturalProductsI396" localSheetId="11" hidden="1">#REF!</definedName>
    <definedName name="IQR2014AgriculturalProductsI396" hidden="1">#REF!</definedName>
    <definedName name="IQR2014AgriculturalProductsI397" localSheetId="6" hidden="1">#REF!</definedName>
    <definedName name="IQR2014AgriculturalProductsI397" localSheetId="11" hidden="1">#REF!</definedName>
    <definedName name="IQR2014AgriculturalProductsI397" hidden="1">#REF!</definedName>
    <definedName name="IQR2014AgriculturalProductsI398" localSheetId="6" hidden="1">#REF!</definedName>
    <definedName name="IQR2014AgriculturalProductsI398" localSheetId="11" hidden="1">#REF!</definedName>
    <definedName name="IQR2014AgriculturalProductsI398" hidden="1">#REF!</definedName>
    <definedName name="IQR2014AgriculturalProductsI399" localSheetId="6" hidden="1">#REF!</definedName>
    <definedName name="IQR2014AgriculturalProductsI399" localSheetId="11" hidden="1">#REF!</definedName>
    <definedName name="IQR2014AgriculturalProductsI399" hidden="1">#REF!</definedName>
    <definedName name="IQR2014AgriculturalProductsI40" localSheetId="6" hidden="1">#REF!</definedName>
    <definedName name="IQR2014AgriculturalProductsI40" localSheetId="11" hidden="1">#REF!</definedName>
    <definedName name="IQR2014AgriculturalProductsI40" hidden="1">#REF!</definedName>
    <definedName name="IQR2014AgriculturalProductsI400" localSheetId="6" hidden="1">#REF!</definedName>
    <definedName name="IQR2014AgriculturalProductsI400" localSheetId="11" hidden="1">#REF!</definedName>
    <definedName name="IQR2014AgriculturalProductsI400" hidden="1">#REF!</definedName>
    <definedName name="IQR2014AgriculturalProductsI401" localSheetId="6" hidden="1">#REF!</definedName>
    <definedName name="IQR2014AgriculturalProductsI401" localSheetId="11" hidden="1">#REF!</definedName>
    <definedName name="IQR2014AgriculturalProductsI401" hidden="1">#REF!</definedName>
    <definedName name="IQR2014AgriculturalProductsI402" localSheetId="6" hidden="1">#REF!</definedName>
    <definedName name="IQR2014AgriculturalProductsI402" localSheetId="11" hidden="1">#REF!</definedName>
    <definedName name="IQR2014AgriculturalProductsI402" hidden="1">#REF!</definedName>
    <definedName name="IQR2014AgriculturalProductsI403" localSheetId="6" hidden="1">#REF!</definedName>
    <definedName name="IQR2014AgriculturalProductsI403" localSheetId="11" hidden="1">#REF!</definedName>
    <definedName name="IQR2014AgriculturalProductsI403" hidden="1">#REF!</definedName>
    <definedName name="IQR2014AgriculturalProductsI404" localSheetId="6" hidden="1">#REF!</definedName>
    <definedName name="IQR2014AgriculturalProductsI404" localSheetId="11" hidden="1">#REF!</definedName>
    <definedName name="IQR2014AgriculturalProductsI404" hidden="1">#REF!</definedName>
    <definedName name="IQR2014AgriculturalProductsI405" localSheetId="6" hidden="1">#REF!</definedName>
    <definedName name="IQR2014AgriculturalProductsI405" localSheetId="11" hidden="1">#REF!</definedName>
    <definedName name="IQR2014AgriculturalProductsI405" hidden="1">#REF!</definedName>
    <definedName name="IQR2014AgriculturalProductsI406" localSheetId="6" hidden="1">#REF!</definedName>
    <definedName name="IQR2014AgriculturalProductsI406" localSheetId="11" hidden="1">#REF!</definedName>
    <definedName name="IQR2014AgriculturalProductsI406" hidden="1">#REF!</definedName>
    <definedName name="IQR2014AgriculturalProductsI407" localSheetId="6" hidden="1">#REF!</definedName>
    <definedName name="IQR2014AgriculturalProductsI407" localSheetId="11" hidden="1">#REF!</definedName>
    <definedName name="IQR2014AgriculturalProductsI407" hidden="1">#REF!</definedName>
    <definedName name="IQR2014AgriculturalProductsI408" localSheetId="6" hidden="1">#REF!</definedName>
    <definedName name="IQR2014AgriculturalProductsI408" localSheetId="11" hidden="1">#REF!</definedName>
    <definedName name="IQR2014AgriculturalProductsI408" hidden="1">#REF!</definedName>
    <definedName name="IQR2014AgriculturalProductsI409" localSheetId="6" hidden="1">#REF!</definedName>
    <definedName name="IQR2014AgriculturalProductsI409" localSheetId="11" hidden="1">#REF!</definedName>
    <definedName name="IQR2014AgriculturalProductsI409" hidden="1">#REF!</definedName>
    <definedName name="IQR2014AgriculturalProductsI41" localSheetId="6" hidden="1">#REF!</definedName>
    <definedName name="IQR2014AgriculturalProductsI41" localSheetId="11" hidden="1">#REF!</definedName>
    <definedName name="IQR2014AgriculturalProductsI41" hidden="1">#REF!</definedName>
    <definedName name="IQR2014AgriculturalProductsI410" localSheetId="6" hidden="1">#REF!</definedName>
    <definedName name="IQR2014AgriculturalProductsI410" localSheetId="11" hidden="1">#REF!</definedName>
    <definedName name="IQR2014AgriculturalProductsI410" hidden="1">#REF!</definedName>
    <definedName name="IQR2014AgriculturalProductsI411" localSheetId="6" hidden="1">#REF!</definedName>
    <definedName name="IQR2014AgriculturalProductsI411" localSheetId="11" hidden="1">#REF!</definedName>
    <definedName name="IQR2014AgriculturalProductsI411" hidden="1">#REF!</definedName>
    <definedName name="IQR2014AgriculturalProductsI412" localSheetId="6" hidden="1">#REF!</definedName>
    <definedName name="IQR2014AgriculturalProductsI412" localSheetId="11" hidden="1">#REF!</definedName>
    <definedName name="IQR2014AgriculturalProductsI412" hidden="1">#REF!</definedName>
    <definedName name="IQR2014AgriculturalProductsI413" localSheetId="6" hidden="1">#REF!</definedName>
    <definedName name="IQR2014AgriculturalProductsI413" localSheetId="11" hidden="1">#REF!</definedName>
    <definedName name="IQR2014AgriculturalProductsI413" hidden="1">#REF!</definedName>
    <definedName name="IQR2014AgriculturalProductsI414" localSheetId="6" hidden="1">#REF!</definedName>
    <definedName name="IQR2014AgriculturalProductsI414" localSheetId="11" hidden="1">#REF!</definedName>
    <definedName name="IQR2014AgriculturalProductsI414" hidden="1">#REF!</definedName>
    <definedName name="IQR2014AgriculturalProductsI415" localSheetId="6" hidden="1">#REF!</definedName>
    <definedName name="IQR2014AgriculturalProductsI415" localSheetId="11" hidden="1">#REF!</definedName>
    <definedName name="IQR2014AgriculturalProductsI415" hidden="1">#REF!</definedName>
    <definedName name="IQR2014AgriculturalProductsI416" localSheetId="6" hidden="1">#REF!</definedName>
    <definedName name="IQR2014AgriculturalProductsI416" localSheetId="11" hidden="1">#REF!</definedName>
    <definedName name="IQR2014AgriculturalProductsI416" hidden="1">#REF!</definedName>
    <definedName name="IQR2014AgriculturalProductsI417" localSheetId="6" hidden="1">#REF!</definedName>
    <definedName name="IQR2014AgriculturalProductsI417" localSheetId="11" hidden="1">#REF!</definedName>
    <definedName name="IQR2014AgriculturalProductsI417" hidden="1">#REF!</definedName>
    <definedName name="IQR2014AgriculturalProductsI418" localSheetId="6" hidden="1">#REF!</definedName>
    <definedName name="IQR2014AgriculturalProductsI418" localSheetId="11" hidden="1">#REF!</definedName>
    <definedName name="IQR2014AgriculturalProductsI418" hidden="1">#REF!</definedName>
    <definedName name="IQR2014AgriculturalProductsI419" localSheetId="6" hidden="1">#REF!</definedName>
    <definedName name="IQR2014AgriculturalProductsI419" localSheetId="11" hidden="1">#REF!</definedName>
    <definedName name="IQR2014AgriculturalProductsI419" hidden="1">#REF!</definedName>
    <definedName name="IQR2014AgriculturalProductsI42" localSheetId="6" hidden="1">#REF!</definedName>
    <definedName name="IQR2014AgriculturalProductsI42" localSheetId="11" hidden="1">#REF!</definedName>
    <definedName name="IQR2014AgriculturalProductsI42" hidden="1">#REF!</definedName>
    <definedName name="IQR2014AgriculturalProductsI420" localSheetId="6" hidden="1">#REF!</definedName>
    <definedName name="IQR2014AgriculturalProductsI420" localSheetId="11" hidden="1">#REF!</definedName>
    <definedName name="IQR2014AgriculturalProductsI420" hidden="1">#REF!</definedName>
    <definedName name="IQR2014AgriculturalProductsI421" localSheetId="6" hidden="1">#REF!</definedName>
    <definedName name="IQR2014AgriculturalProductsI421" localSheetId="11" hidden="1">#REF!</definedName>
    <definedName name="IQR2014AgriculturalProductsI421" hidden="1">#REF!</definedName>
    <definedName name="IQR2014AgriculturalProductsI422" localSheetId="6" hidden="1">#REF!</definedName>
    <definedName name="IQR2014AgriculturalProductsI422" localSheetId="11" hidden="1">#REF!</definedName>
    <definedName name="IQR2014AgriculturalProductsI422" hidden="1">#REF!</definedName>
    <definedName name="IQR2014AgriculturalProductsI423" localSheetId="6" hidden="1">#REF!</definedName>
    <definedName name="IQR2014AgriculturalProductsI423" localSheetId="11" hidden="1">#REF!</definedName>
    <definedName name="IQR2014AgriculturalProductsI423" hidden="1">#REF!</definedName>
    <definedName name="IQR2014AgriculturalProductsI424" localSheetId="6" hidden="1">#REF!</definedName>
    <definedName name="IQR2014AgriculturalProductsI424" localSheetId="11" hidden="1">#REF!</definedName>
    <definedName name="IQR2014AgriculturalProductsI424" hidden="1">#REF!</definedName>
    <definedName name="IQR2014AgriculturalProductsI425" localSheetId="6" hidden="1">#REF!</definedName>
    <definedName name="IQR2014AgriculturalProductsI425" localSheetId="11" hidden="1">#REF!</definedName>
    <definedName name="IQR2014AgriculturalProductsI425" hidden="1">#REF!</definedName>
    <definedName name="IQR2014AgriculturalProductsI426" localSheetId="6" hidden="1">#REF!</definedName>
    <definedName name="IQR2014AgriculturalProductsI426" localSheetId="11" hidden="1">#REF!</definedName>
    <definedName name="IQR2014AgriculturalProductsI426" hidden="1">#REF!</definedName>
    <definedName name="IQR2014AgriculturalProductsI427" localSheetId="6" hidden="1">#REF!</definedName>
    <definedName name="IQR2014AgriculturalProductsI427" localSheetId="11" hidden="1">#REF!</definedName>
    <definedName name="IQR2014AgriculturalProductsI427" hidden="1">#REF!</definedName>
    <definedName name="IQR2014AgriculturalProductsI428" localSheetId="6" hidden="1">#REF!</definedName>
    <definedName name="IQR2014AgriculturalProductsI428" localSheetId="11" hidden="1">#REF!</definedName>
    <definedName name="IQR2014AgriculturalProductsI428" hidden="1">#REF!</definedName>
    <definedName name="IQR2014AgriculturalProductsI429" localSheetId="6" hidden="1">#REF!</definedName>
    <definedName name="IQR2014AgriculturalProductsI429" localSheetId="11" hidden="1">#REF!</definedName>
    <definedName name="IQR2014AgriculturalProductsI429" hidden="1">#REF!</definedName>
    <definedName name="IQR2014AgriculturalProductsI43" localSheetId="6" hidden="1">#REF!</definedName>
    <definedName name="IQR2014AgriculturalProductsI43" localSheetId="11" hidden="1">#REF!</definedName>
    <definedName name="IQR2014AgriculturalProductsI43" hidden="1">#REF!</definedName>
    <definedName name="IQR2014AgriculturalProductsI430" localSheetId="6" hidden="1">#REF!</definedName>
    <definedName name="IQR2014AgriculturalProductsI430" localSheetId="11" hidden="1">#REF!</definedName>
    <definedName name="IQR2014AgriculturalProductsI430" hidden="1">#REF!</definedName>
    <definedName name="IQR2014AgriculturalProductsI431" localSheetId="6" hidden="1">#REF!</definedName>
    <definedName name="IQR2014AgriculturalProductsI431" localSheetId="11" hidden="1">#REF!</definedName>
    <definedName name="IQR2014AgriculturalProductsI431" hidden="1">#REF!</definedName>
    <definedName name="IQR2014AgriculturalProductsI432" localSheetId="6" hidden="1">#REF!</definedName>
    <definedName name="IQR2014AgriculturalProductsI432" localSheetId="11" hidden="1">#REF!</definedName>
    <definedName name="IQR2014AgriculturalProductsI432" hidden="1">#REF!</definedName>
    <definedName name="IQR2014AgriculturalProductsI433" localSheetId="6" hidden="1">#REF!</definedName>
    <definedName name="IQR2014AgriculturalProductsI433" localSheetId="11" hidden="1">#REF!</definedName>
    <definedName name="IQR2014AgriculturalProductsI433" hidden="1">#REF!</definedName>
    <definedName name="IQR2014AgriculturalProductsI434" localSheetId="6" hidden="1">#REF!</definedName>
    <definedName name="IQR2014AgriculturalProductsI434" localSheetId="11" hidden="1">#REF!</definedName>
    <definedName name="IQR2014AgriculturalProductsI434" hidden="1">#REF!</definedName>
    <definedName name="IQR2014AgriculturalProductsI435" localSheetId="6" hidden="1">#REF!</definedName>
    <definedName name="IQR2014AgriculturalProductsI435" localSheetId="11" hidden="1">#REF!</definedName>
    <definedName name="IQR2014AgriculturalProductsI435" hidden="1">#REF!</definedName>
    <definedName name="IQR2014AgriculturalProductsI436" localSheetId="6" hidden="1">#REF!</definedName>
    <definedName name="IQR2014AgriculturalProductsI436" localSheetId="11" hidden="1">#REF!</definedName>
    <definedName name="IQR2014AgriculturalProductsI436" hidden="1">#REF!</definedName>
    <definedName name="IQR2014AgriculturalProductsI437" localSheetId="6" hidden="1">#REF!</definedName>
    <definedName name="IQR2014AgriculturalProductsI437" localSheetId="11" hidden="1">#REF!</definedName>
    <definedName name="IQR2014AgriculturalProductsI437" hidden="1">#REF!</definedName>
    <definedName name="IQR2014AgriculturalProductsI438" localSheetId="6" hidden="1">#REF!</definedName>
    <definedName name="IQR2014AgriculturalProductsI438" localSheetId="11" hidden="1">#REF!</definedName>
    <definedName name="IQR2014AgriculturalProductsI438" hidden="1">#REF!</definedName>
    <definedName name="IQR2014AgriculturalProductsI439" localSheetId="6" hidden="1">#REF!</definedName>
    <definedName name="IQR2014AgriculturalProductsI439" localSheetId="11" hidden="1">#REF!</definedName>
    <definedName name="IQR2014AgriculturalProductsI439" hidden="1">#REF!</definedName>
    <definedName name="IQR2014AgriculturalProductsI44" localSheetId="6" hidden="1">#REF!</definedName>
    <definedName name="IQR2014AgriculturalProductsI44" localSheetId="11" hidden="1">#REF!</definedName>
    <definedName name="IQR2014AgriculturalProductsI44" hidden="1">#REF!</definedName>
    <definedName name="IQR2014AgriculturalProductsI440" localSheetId="6" hidden="1">#REF!</definedName>
    <definedName name="IQR2014AgriculturalProductsI440" localSheetId="11" hidden="1">#REF!</definedName>
    <definedName name="IQR2014AgriculturalProductsI440" hidden="1">#REF!</definedName>
    <definedName name="IQR2014AgriculturalProductsI441" localSheetId="6" hidden="1">#REF!</definedName>
    <definedName name="IQR2014AgriculturalProductsI441" localSheetId="11" hidden="1">#REF!</definedName>
    <definedName name="IQR2014AgriculturalProductsI441" hidden="1">#REF!</definedName>
    <definedName name="IQR2014AgriculturalProductsI442" localSheetId="6" hidden="1">#REF!</definedName>
    <definedName name="IQR2014AgriculturalProductsI442" localSheetId="11" hidden="1">#REF!</definedName>
    <definedName name="IQR2014AgriculturalProductsI442" hidden="1">#REF!</definedName>
    <definedName name="IQR2014AgriculturalProductsI443" localSheetId="6" hidden="1">#REF!</definedName>
    <definedName name="IQR2014AgriculturalProductsI443" localSheetId="11" hidden="1">#REF!</definedName>
    <definedName name="IQR2014AgriculturalProductsI443" hidden="1">#REF!</definedName>
    <definedName name="IQR2014AgriculturalProductsI444" localSheetId="6" hidden="1">#REF!</definedName>
    <definedName name="IQR2014AgriculturalProductsI444" localSheetId="11" hidden="1">#REF!</definedName>
    <definedName name="IQR2014AgriculturalProductsI444" hidden="1">#REF!</definedName>
    <definedName name="IQR2014AgriculturalProductsI445" localSheetId="6" hidden="1">#REF!</definedName>
    <definedName name="IQR2014AgriculturalProductsI445" localSheetId="11" hidden="1">#REF!</definedName>
    <definedName name="IQR2014AgriculturalProductsI445" hidden="1">#REF!</definedName>
    <definedName name="IQR2014AgriculturalProductsI446" localSheetId="6" hidden="1">#REF!</definedName>
    <definedName name="IQR2014AgriculturalProductsI446" localSheetId="11" hidden="1">#REF!</definedName>
    <definedName name="IQR2014AgriculturalProductsI446" hidden="1">#REF!</definedName>
    <definedName name="IQR2014AgriculturalProductsI447" localSheetId="6" hidden="1">#REF!</definedName>
    <definedName name="IQR2014AgriculturalProductsI447" localSheetId="11" hidden="1">#REF!</definedName>
    <definedName name="IQR2014AgriculturalProductsI447" hidden="1">#REF!</definedName>
    <definedName name="IQR2014AgriculturalProductsI448" localSheetId="6" hidden="1">#REF!</definedName>
    <definedName name="IQR2014AgriculturalProductsI448" localSheetId="11" hidden="1">#REF!</definedName>
    <definedName name="IQR2014AgriculturalProductsI448" hidden="1">#REF!</definedName>
    <definedName name="IQR2014AgriculturalProductsI449" localSheetId="6" hidden="1">#REF!</definedName>
    <definedName name="IQR2014AgriculturalProductsI449" localSheetId="11" hidden="1">#REF!</definedName>
    <definedName name="IQR2014AgriculturalProductsI449" hidden="1">#REF!</definedName>
    <definedName name="IQR2014AgriculturalProductsI45" localSheetId="6" hidden="1">#REF!</definedName>
    <definedName name="IQR2014AgriculturalProductsI45" localSheetId="11" hidden="1">#REF!</definedName>
    <definedName name="IQR2014AgriculturalProductsI45" hidden="1">#REF!</definedName>
    <definedName name="IQR2014AgriculturalProductsI450" localSheetId="6" hidden="1">#REF!</definedName>
    <definedName name="IQR2014AgriculturalProductsI450" localSheetId="11" hidden="1">#REF!</definedName>
    <definedName name="IQR2014AgriculturalProductsI450" hidden="1">#REF!</definedName>
    <definedName name="IQR2014AgriculturalProductsI451" localSheetId="6" hidden="1">#REF!</definedName>
    <definedName name="IQR2014AgriculturalProductsI451" localSheetId="11" hidden="1">#REF!</definedName>
    <definedName name="IQR2014AgriculturalProductsI451" hidden="1">#REF!</definedName>
    <definedName name="IQR2014AgriculturalProductsI452" localSheetId="6" hidden="1">#REF!</definedName>
    <definedName name="IQR2014AgriculturalProductsI452" localSheetId="11" hidden="1">#REF!</definedName>
    <definedName name="IQR2014AgriculturalProductsI452" hidden="1">#REF!</definedName>
    <definedName name="IQR2014AgriculturalProductsI453" localSheetId="6" hidden="1">#REF!</definedName>
    <definedName name="IQR2014AgriculturalProductsI453" localSheetId="11" hidden="1">#REF!</definedName>
    <definedName name="IQR2014AgriculturalProductsI453" hidden="1">#REF!</definedName>
    <definedName name="IQR2014AgriculturalProductsI454" localSheetId="6" hidden="1">#REF!</definedName>
    <definedName name="IQR2014AgriculturalProductsI454" localSheetId="11" hidden="1">#REF!</definedName>
    <definedName name="IQR2014AgriculturalProductsI454" hidden="1">#REF!</definedName>
    <definedName name="IQR2014AgriculturalProductsI455" localSheetId="6" hidden="1">#REF!</definedName>
    <definedName name="IQR2014AgriculturalProductsI455" localSheetId="11" hidden="1">#REF!</definedName>
    <definedName name="IQR2014AgriculturalProductsI455" hidden="1">#REF!</definedName>
    <definedName name="IQR2014AgriculturalProductsI456" localSheetId="6" hidden="1">#REF!</definedName>
    <definedName name="IQR2014AgriculturalProductsI456" localSheetId="11" hidden="1">#REF!</definedName>
    <definedName name="IQR2014AgriculturalProductsI456" hidden="1">#REF!</definedName>
    <definedName name="IQR2014AgriculturalProductsI457" localSheetId="6" hidden="1">#REF!</definedName>
    <definedName name="IQR2014AgriculturalProductsI457" localSheetId="11" hidden="1">#REF!</definedName>
    <definedName name="IQR2014AgriculturalProductsI457" hidden="1">#REF!</definedName>
    <definedName name="IQR2014AgriculturalProductsI458" localSheetId="6" hidden="1">#REF!</definedName>
    <definedName name="IQR2014AgriculturalProductsI458" localSheetId="11" hidden="1">#REF!</definedName>
    <definedName name="IQR2014AgriculturalProductsI458" hidden="1">#REF!</definedName>
    <definedName name="IQR2014AgriculturalProductsI459" localSheetId="6" hidden="1">#REF!</definedName>
    <definedName name="IQR2014AgriculturalProductsI459" localSheetId="11" hidden="1">#REF!</definedName>
    <definedName name="IQR2014AgriculturalProductsI459" hidden="1">#REF!</definedName>
    <definedName name="IQR2014AgriculturalProductsI46" localSheetId="6" hidden="1">#REF!</definedName>
    <definedName name="IQR2014AgriculturalProductsI46" localSheetId="11" hidden="1">#REF!</definedName>
    <definedName name="IQR2014AgriculturalProductsI46" hidden="1">#REF!</definedName>
    <definedName name="IQR2014AgriculturalProductsI460" localSheetId="6" hidden="1">#REF!</definedName>
    <definedName name="IQR2014AgriculturalProductsI460" localSheetId="11" hidden="1">#REF!</definedName>
    <definedName name="IQR2014AgriculturalProductsI460" hidden="1">#REF!</definedName>
    <definedName name="IQR2014AgriculturalProductsI461" localSheetId="6" hidden="1">#REF!</definedName>
    <definedName name="IQR2014AgriculturalProductsI461" localSheetId="11" hidden="1">#REF!</definedName>
    <definedName name="IQR2014AgriculturalProductsI461" hidden="1">#REF!</definedName>
    <definedName name="IQR2014AgriculturalProductsI462" localSheetId="6" hidden="1">#REF!</definedName>
    <definedName name="IQR2014AgriculturalProductsI462" localSheetId="11" hidden="1">#REF!</definedName>
    <definedName name="IQR2014AgriculturalProductsI462" hidden="1">#REF!</definedName>
    <definedName name="IQR2014AgriculturalProductsI463" localSheetId="6" hidden="1">#REF!</definedName>
    <definedName name="IQR2014AgriculturalProductsI463" localSheetId="11" hidden="1">#REF!</definedName>
    <definedName name="IQR2014AgriculturalProductsI463" hidden="1">#REF!</definedName>
    <definedName name="IQR2014AgriculturalProductsI464" localSheetId="6" hidden="1">#REF!</definedName>
    <definedName name="IQR2014AgriculturalProductsI464" localSheetId="11" hidden="1">#REF!</definedName>
    <definedName name="IQR2014AgriculturalProductsI464" hidden="1">#REF!</definedName>
    <definedName name="IQR2014AgriculturalProductsI465" localSheetId="6" hidden="1">#REF!</definedName>
    <definedName name="IQR2014AgriculturalProductsI465" localSheetId="11" hidden="1">#REF!</definedName>
    <definedName name="IQR2014AgriculturalProductsI465" hidden="1">#REF!</definedName>
    <definedName name="IQR2014AgriculturalProductsI466" localSheetId="6" hidden="1">#REF!</definedName>
    <definedName name="IQR2014AgriculturalProductsI466" localSheetId="11" hidden="1">#REF!</definedName>
    <definedName name="IQR2014AgriculturalProductsI466" hidden="1">#REF!</definedName>
    <definedName name="IQR2014AgriculturalProductsI467" localSheetId="6" hidden="1">#REF!</definedName>
    <definedName name="IQR2014AgriculturalProductsI467" localSheetId="11" hidden="1">#REF!</definedName>
    <definedName name="IQR2014AgriculturalProductsI467" hidden="1">#REF!</definedName>
    <definedName name="IQR2014AgriculturalProductsI468" localSheetId="6" hidden="1">#REF!</definedName>
    <definedName name="IQR2014AgriculturalProductsI468" localSheetId="11" hidden="1">#REF!</definedName>
    <definedName name="IQR2014AgriculturalProductsI468" hidden="1">#REF!</definedName>
    <definedName name="IQR2014AgriculturalProductsI469" localSheetId="6" hidden="1">#REF!</definedName>
    <definedName name="IQR2014AgriculturalProductsI469" localSheetId="11" hidden="1">#REF!</definedName>
    <definedName name="IQR2014AgriculturalProductsI469" hidden="1">#REF!</definedName>
    <definedName name="IQR2014AgriculturalProductsI47" localSheetId="6" hidden="1">#REF!</definedName>
    <definedName name="IQR2014AgriculturalProductsI47" localSheetId="11" hidden="1">#REF!</definedName>
    <definedName name="IQR2014AgriculturalProductsI47" hidden="1">#REF!</definedName>
    <definedName name="IQR2014AgriculturalProductsI470" localSheetId="6" hidden="1">#REF!</definedName>
    <definedName name="IQR2014AgriculturalProductsI470" localSheetId="11" hidden="1">#REF!</definedName>
    <definedName name="IQR2014AgriculturalProductsI470" hidden="1">#REF!</definedName>
    <definedName name="IQR2014AgriculturalProductsI471" localSheetId="6" hidden="1">#REF!</definedName>
    <definedName name="IQR2014AgriculturalProductsI471" localSheetId="11" hidden="1">#REF!</definedName>
    <definedName name="IQR2014AgriculturalProductsI471" hidden="1">#REF!</definedName>
    <definedName name="IQR2014AgriculturalProductsI472" localSheetId="6" hidden="1">#REF!</definedName>
    <definedName name="IQR2014AgriculturalProductsI472" localSheetId="11" hidden="1">#REF!</definedName>
    <definedName name="IQR2014AgriculturalProductsI472" hidden="1">#REF!</definedName>
    <definedName name="IQR2014AgriculturalProductsI473" localSheetId="6" hidden="1">#REF!</definedName>
    <definedName name="IQR2014AgriculturalProductsI473" localSheetId="11" hidden="1">#REF!</definedName>
    <definedName name="IQR2014AgriculturalProductsI473" hidden="1">#REF!</definedName>
    <definedName name="IQR2014AgriculturalProductsI474" localSheetId="6" hidden="1">#REF!</definedName>
    <definedName name="IQR2014AgriculturalProductsI474" localSheetId="11" hidden="1">#REF!</definedName>
    <definedName name="IQR2014AgriculturalProductsI474" hidden="1">#REF!</definedName>
    <definedName name="IQR2014AgriculturalProductsI475" localSheetId="6" hidden="1">#REF!</definedName>
    <definedName name="IQR2014AgriculturalProductsI475" localSheetId="11" hidden="1">#REF!</definedName>
    <definedName name="IQR2014AgriculturalProductsI475" hidden="1">#REF!</definedName>
    <definedName name="IQR2014AgriculturalProductsI476" localSheetId="6" hidden="1">#REF!</definedName>
    <definedName name="IQR2014AgriculturalProductsI476" localSheetId="11" hidden="1">#REF!</definedName>
    <definedName name="IQR2014AgriculturalProductsI476" hidden="1">#REF!</definedName>
    <definedName name="IQR2014AgriculturalProductsI477" localSheetId="6" hidden="1">#REF!</definedName>
    <definedName name="IQR2014AgriculturalProductsI477" localSheetId="11" hidden="1">#REF!</definedName>
    <definedName name="IQR2014AgriculturalProductsI477" hidden="1">#REF!</definedName>
    <definedName name="IQR2014AgriculturalProductsI478" localSheetId="6" hidden="1">#REF!</definedName>
    <definedName name="IQR2014AgriculturalProductsI478" localSheetId="11" hidden="1">#REF!</definedName>
    <definedName name="IQR2014AgriculturalProductsI478" hidden="1">#REF!</definedName>
    <definedName name="IQR2014AgriculturalProductsI479" localSheetId="6" hidden="1">#REF!</definedName>
    <definedName name="IQR2014AgriculturalProductsI479" localSheetId="11" hidden="1">#REF!</definedName>
    <definedName name="IQR2014AgriculturalProductsI479" hidden="1">#REF!</definedName>
    <definedName name="IQR2014AgriculturalProductsI48" localSheetId="6" hidden="1">#REF!</definedName>
    <definedName name="IQR2014AgriculturalProductsI48" localSheetId="11" hidden="1">#REF!</definedName>
    <definedName name="IQR2014AgriculturalProductsI48" hidden="1">#REF!</definedName>
    <definedName name="IQR2014AgriculturalProductsI480" localSheetId="6" hidden="1">#REF!</definedName>
    <definedName name="IQR2014AgriculturalProductsI480" localSheetId="11" hidden="1">#REF!</definedName>
    <definedName name="IQR2014AgriculturalProductsI480" hidden="1">#REF!</definedName>
    <definedName name="IQR2014AgriculturalProductsI481" localSheetId="6" hidden="1">#REF!</definedName>
    <definedName name="IQR2014AgriculturalProductsI481" localSheetId="11" hidden="1">#REF!</definedName>
    <definedName name="IQR2014AgriculturalProductsI481" hidden="1">#REF!</definedName>
    <definedName name="IQR2014AgriculturalProductsI482" localSheetId="6" hidden="1">#REF!</definedName>
    <definedName name="IQR2014AgriculturalProductsI482" localSheetId="11" hidden="1">#REF!</definedName>
    <definedName name="IQR2014AgriculturalProductsI482" hidden="1">#REF!</definedName>
    <definedName name="IQR2014AgriculturalProductsI483" localSheetId="6" hidden="1">#REF!</definedName>
    <definedName name="IQR2014AgriculturalProductsI483" localSheetId="11" hidden="1">#REF!</definedName>
    <definedName name="IQR2014AgriculturalProductsI483" hidden="1">#REF!</definedName>
    <definedName name="IQR2014AgriculturalProductsI484" localSheetId="6" hidden="1">#REF!</definedName>
    <definedName name="IQR2014AgriculturalProductsI484" localSheetId="11" hidden="1">#REF!</definedName>
    <definedName name="IQR2014AgriculturalProductsI484" hidden="1">#REF!</definedName>
    <definedName name="IQR2014AgriculturalProductsI485" localSheetId="6" hidden="1">#REF!</definedName>
    <definedName name="IQR2014AgriculturalProductsI485" localSheetId="11" hidden="1">#REF!</definedName>
    <definedName name="IQR2014AgriculturalProductsI485" hidden="1">#REF!</definedName>
    <definedName name="IQR2014AgriculturalProductsI486" localSheetId="6" hidden="1">#REF!</definedName>
    <definedName name="IQR2014AgriculturalProductsI486" localSheetId="11" hidden="1">#REF!</definedName>
    <definedName name="IQR2014AgriculturalProductsI486" hidden="1">#REF!</definedName>
    <definedName name="IQR2014AgriculturalProductsI487" localSheetId="6" hidden="1">#REF!</definedName>
    <definedName name="IQR2014AgriculturalProductsI487" localSheetId="11" hidden="1">#REF!</definedName>
    <definedName name="IQR2014AgriculturalProductsI487" hidden="1">#REF!</definedName>
    <definedName name="IQR2014AgriculturalProductsI488" localSheetId="6" hidden="1">#REF!</definedName>
    <definedName name="IQR2014AgriculturalProductsI488" localSheetId="11" hidden="1">#REF!</definedName>
    <definedName name="IQR2014AgriculturalProductsI488" hidden="1">#REF!</definedName>
    <definedName name="IQR2014AgriculturalProductsI489" localSheetId="6" hidden="1">#REF!</definedName>
    <definedName name="IQR2014AgriculturalProductsI489" localSheetId="11" hidden="1">#REF!</definedName>
    <definedName name="IQR2014AgriculturalProductsI489" hidden="1">#REF!</definedName>
    <definedName name="IQR2014AgriculturalProductsI49" localSheetId="6" hidden="1">#REF!</definedName>
    <definedName name="IQR2014AgriculturalProductsI49" localSheetId="11" hidden="1">#REF!</definedName>
    <definedName name="IQR2014AgriculturalProductsI49" hidden="1">#REF!</definedName>
    <definedName name="IQR2014AgriculturalProductsI490" localSheetId="6" hidden="1">#REF!</definedName>
    <definedName name="IQR2014AgriculturalProductsI490" localSheetId="11" hidden="1">#REF!</definedName>
    <definedName name="IQR2014AgriculturalProductsI490" hidden="1">#REF!</definedName>
    <definedName name="IQR2014AgriculturalProductsI491" localSheetId="6" hidden="1">#REF!</definedName>
    <definedName name="IQR2014AgriculturalProductsI491" localSheetId="11" hidden="1">#REF!</definedName>
    <definedName name="IQR2014AgriculturalProductsI491" hidden="1">#REF!</definedName>
    <definedName name="IQR2014AgriculturalProductsI492" localSheetId="6" hidden="1">#REF!</definedName>
    <definedName name="IQR2014AgriculturalProductsI492" localSheetId="11" hidden="1">#REF!</definedName>
    <definedName name="IQR2014AgriculturalProductsI492" hidden="1">#REF!</definedName>
    <definedName name="IQR2014AgriculturalProductsI493" localSheetId="6" hidden="1">#REF!</definedName>
    <definedName name="IQR2014AgriculturalProductsI493" localSheetId="11" hidden="1">#REF!</definedName>
    <definedName name="IQR2014AgriculturalProductsI493" hidden="1">#REF!</definedName>
    <definedName name="IQR2014AgriculturalProductsI494" localSheetId="6" hidden="1">#REF!</definedName>
    <definedName name="IQR2014AgriculturalProductsI494" localSheetId="11" hidden="1">#REF!</definedName>
    <definedName name="IQR2014AgriculturalProductsI494" hidden="1">#REF!</definedName>
    <definedName name="IQR2014AgriculturalProductsI495" localSheetId="6" hidden="1">#REF!</definedName>
    <definedName name="IQR2014AgriculturalProductsI495" localSheetId="11" hidden="1">#REF!</definedName>
    <definedName name="IQR2014AgriculturalProductsI495" hidden="1">#REF!</definedName>
    <definedName name="IQR2014AgriculturalProductsI496" localSheetId="6" hidden="1">#REF!</definedName>
    <definedName name="IQR2014AgriculturalProductsI496" localSheetId="11" hidden="1">#REF!</definedName>
    <definedName name="IQR2014AgriculturalProductsI496" hidden="1">#REF!</definedName>
    <definedName name="IQR2014AgriculturalProductsI497" localSheetId="6" hidden="1">#REF!</definedName>
    <definedName name="IQR2014AgriculturalProductsI497" localSheetId="11" hidden="1">#REF!</definedName>
    <definedName name="IQR2014AgriculturalProductsI497" hidden="1">#REF!</definedName>
    <definedName name="IQR2014AgriculturalProductsI498" localSheetId="6" hidden="1">#REF!</definedName>
    <definedName name="IQR2014AgriculturalProductsI498" localSheetId="11" hidden="1">#REF!</definedName>
    <definedName name="IQR2014AgriculturalProductsI498" hidden="1">#REF!</definedName>
    <definedName name="IQR2014AgriculturalProductsI499" localSheetId="6" hidden="1">#REF!</definedName>
    <definedName name="IQR2014AgriculturalProductsI499" localSheetId="11" hidden="1">#REF!</definedName>
    <definedName name="IQR2014AgriculturalProductsI499" hidden="1">#REF!</definedName>
    <definedName name="IQR2014AgriculturalProductsI50" localSheetId="6" hidden="1">#REF!</definedName>
    <definedName name="IQR2014AgriculturalProductsI50" localSheetId="11" hidden="1">#REF!</definedName>
    <definedName name="IQR2014AgriculturalProductsI50" hidden="1">#REF!</definedName>
    <definedName name="IQR2014AgriculturalProductsI500" localSheetId="6" hidden="1">#REF!</definedName>
    <definedName name="IQR2014AgriculturalProductsI500" localSheetId="11" hidden="1">#REF!</definedName>
    <definedName name="IQR2014AgriculturalProductsI500" hidden="1">#REF!</definedName>
    <definedName name="IQR2014AgriculturalProductsI501" localSheetId="6" hidden="1">#REF!</definedName>
    <definedName name="IQR2014AgriculturalProductsI501" localSheetId="11" hidden="1">#REF!</definedName>
    <definedName name="IQR2014AgriculturalProductsI501" hidden="1">#REF!</definedName>
    <definedName name="IQR2014AgriculturalProductsI502" localSheetId="6" hidden="1">#REF!</definedName>
    <definedName name="IQR2014AgriculturalProductsI502" localSheetId="11" hidden="1">#REF!</definedName>
    <definedName name="IQR2014AgriculturalProductsI502" hidden="1">#REF!</definedName>
    <definedName name="IQR2014AgriculturalProductsI503" localSheetId="6" hidden="1">#REF!</definedName>
    <definedName name="IQR2014AgriculturalProductsI503" localSheetId="11" hidden="1">#REF!</definedName>
    <definedName name="IQR2014AgriculturalProductsI503" hidden="1">#REF!</definedName>
    <definedName name="IQR2014AgriculturalProductsI504" localSheetId="6" hidden="1">#REF!</definedName>
    <definedName name="IQR2014AgriculturalProductsI504" localSheetId="11" hidden="1">#REF!</definedName>
    <definedName name="IQR2014AgriculturalProductsI504" hidden="1">#REF!</definedName>
    <definedName name="IQR2014AgriculturalProductsI505" localSheetId="6" hidden="1">#REF!</definedName>
    <definedName name="IQR2014AgriculturalProductsI505" localSheetId="11" hidden="1">#REF!</definedName>
    <definedName name="IQR2014AgriculturalProductsI505" hidden="1">#REF!</definedName>
    <definedName name="IQR2014AgriculturalProductsI506" localSheetId="6" hidden="1">#REF!</definedName>
    <definedName name="IQR2014AgriculturalProductsI506" localSheetId="11" hidden="1">#REF!</definedName>
    <definedName name="IQR2014AgriculturalProductsI506" hidden="1">#REF!</definedName>
    <definedName name="IQR2014AgriculturalProductsI507" localSheetId="6" hidden="1">#REF!</definedName>
    <definedName name="IQR2014AgriculturalProductsI507" localSheetId="11" hidden="1">#REF!</definedName>
    <definedName name="IQR2014AgriculturalProductsI507" hidden="1">#REF!</definedName>
    <definedName name="IQR2014AgriculturalProductsI508" localSheetId="6" hidden="1">#REF!</definedName>
    <definedName name="IQR2014AgriculturalProductsI508" localSheetId="11" hidden="1">#REF!</definedName>
    <definedName name="IQR2014AgriculturalProductsI508" hidden="1">#REF!</definedName>
    <definedName name="IQR2014AgriculturalProductsI509" localSheetId="6" hidden="1">#REF!</definedName>
    <definedName name="IQR2014AgriculturalProductsI509" localSheetId="11" hidden="1">#REF!</definedName>
    <definedName name="IQR2014AgriculturalProductsI509" hidden="1">#REF!</definedName>
    <definedName name="IQR2014AgriculturalProductsI51" localSheetId="6" hidden="1">#REF!</definedName>
    <definedName name="IQR2014AgriculturalProductsI51" localSheetId="11" hidden="1">#REF!</definedName>
    <definedName name="IQR2014AgriculturalProductsI51" hidden="1">#REF!</definedName>
    <definedName name="IQR2014AgriculturalProductsI510" localSheetId="6" hidden="1">#REF!</definedName>
    <definedName name="IQR2014AgriculturalProductsI510" localSheetId="11" hidden="1">#REF!</definedName>
    <definedName name="IQR2014AgriculturalProductsI510" hidden="1">#REF!</definedName>
    <definedName name="IQR2014AgriculturalProductsI511" localSheetId="6" hidden="1">#REF!</definedName>
    <definedName name="IQR2014AgriculturalProductsI511" localSheetId="11" hidden="1">#REF!</definedName>
    <definedName name="IQR2014AgriculturalProductsI511" hidden="1">#REF!</definedName>
    <definedName name="IQR2014AgriculturalProductsI512" localSheetId="6" hidden="1">#REF!</definedName>
    <definedName name="IQR2014AgriculturalProductsI512" localSheetId="11" hidden="1">#REF!</definedName>
    <definedName name="IQR2014AgriculturalProductsI512" hidden="1">#REF!</definedName>
    <definedName name="IQR2014AgriculturalProductsI513" localSheetId="6" hidden="1">#REF!</definedName>
    <definedName name="IQR2014AgriculturalProductsI513" localSheetId="11" hidden="1">#REF!</definedName>
    <definedName name="IQR2014AgriculturalProductsI513" hidden="1">#REF!</definedName>
    <definedName name="IQR2014AgriculturalProductsI514" localSheetId="6" hidden="1">#REF!</definedName>
    <definedName name="IQR2014AgriculturalProductsI514" localSheetId="11" hidden="1">#REF!</definedName>
    <definedName name="IQR2014AgriculturalProductsI514" hidden="1">#REF!</definedName>
    <definedName name="IQR2014AgriculturalProductsI515" localSheetId="6" hidden="1">#REF!</definedName>
    <definedName name="IQR2014AgriculturalProductsI515" localSheetId="11" hidden="1">#REF!</definedName>
    <definedName name="IQR2014AgriculturalProductsI515" hidden="1">#REF!</definedName>
    <definedName name="IQR2014AgriculturalProductsI52" localSheetId="6" hidden="1">#REF!</definedName>
    <definedName name="IQR2014AgriculturalProductsI52" localSheetId="11" hidden="1">#REF!</definedName>
    <definedName name="IQR2014AgriculturalProductsI52" hidden="1">#REF!</definedName>
    <definedName name="IQR2014AgriculturalProductsI53" localSheetId="6" hidden="1">#REF!</definedName>
    <definedName name="IQR2014AgriculturalProductsI53" localSheetId="11" hidden="1">#REF!</definedName>
    <definedName name="IQR2014AgriculturalProductsI53" hidden="1">#REF!</definedName>
    <definedName name="IQR2014AgriculturalProductsI54" localSheetId="6" hidden="1">#REF!</definedName>
    <definedName name="IQR2014AgriculturalProductsI54" localSheetId="11" hidden="1">#REF!</definedName>
    <definedName name="IQR2014AgriculturalProductsI54" hidden="1">#REF!</definedName>
    <definedName name="IQR2014AgriculturalProductsI55" localSheetId="6" hidden="1">#REF!</definedName>
    <definedName name="IQR2014AgriculturalProductsI55" localSheetId="11" hidden="1">#REF!</definedName>
    <definedName name="IQR2014AgriculturalProductsI55" hidden="1">#REF!</definedName>
    <definedName name="IQR2014AgriculturalProductsI56" localSheetId="6" hidden="1">#REF!</definedName>
    <definedName name="IQR2014AgriculturalProductsI56" localSheetId="11" hidden="1">#REF!</definedName>
    <definedName name="IQR2014AgriculturalProductsI56" hidden="1">#REF!</definedName>
    <definedName name="IQR2014AgriculturalProductsI57" localSheetId="6" hidden="1">#REF!</definedName>
    <definedName name="IQR2014AgriculturalProductsI57" localSheetId="11" hidden="1">#REF!</definedName>
    <definedName name="IQR2014AgriculturalProductsI57" hidden="1">#REF!</definedName>
    <definedName name="IQR2014AgriculturalProductsI58" localSheetId="6" hidden="1">#REF!</definedName>
    <definedName name="IQR2014AgriculturalProductsI58" localSheetId="11" hidden="1">#REF!</definedName>
    <definedName name="IQR2014AgriculturalProductsI58" hidden="1">#REF!</definedName>
    <definedName name="IQR2014AgriculturalProductsI59" localSheetId="6" hidden="1">#REF!</definedName>
    <definedName name="IQR2014AgriculturalProductsI59" localSheetId="11" hidden="1">#REF!</definedName>
    <definedName name="IQR2014AgriculturalProductsI59" hidden="1">#REF!</definedName>
    <definedName name="IQR2014AgriculturalProductsI60" localSheetId="6" hidden="1">#REF!</definedName>
    <definedName name="IQR2014AgriculturalProductsI60" localSheetId="11" hidden="1">#REF!</definedName>
    <definedName name="IQR2014AgriculturalProductsI60" hidden="1">#REF!</definedName>
    <definedName name="IQR2014AgriculturalProductsI61" localSheetId="6" hidden="1">#REF!</definedName>
    <definedName name="IQR2014AgriculturalProductsI61" localSheetId="11" hidden="1">#REF!</definedName>
    <definedName name="IQR2014AgriculturalProductsI61" hidden="1">#REF!</definedName>
    <definedName name="IQR2014AgriculturalProductsI62" localSheetId="6" hidden="1">#REF!</definedName>
    <definedName name="IQR2014AgriculturalProductsI62" localSheetId="11" hidden="1">#REF!</definedName>
    <definedName name="IQR2014AgriculturalProductsI62" hidden="1">#REF!</definedName>
    <definedName name="IQR2014AgriculturalProductsI63" localSheetId="6" hidden="1">#REF!</definedName>
    <definedName name="IQR2014AgriculturalProductsI63" localSheetId="11" hidden="1">#REF!</definedName>
    <definedName name="IQR2014AgriculturalProductsI63" hidden="1">#REF!</definedName>
    <definedName name="IQR2014AgriculturalProductsI64" localSheetId="6" hidden="1">#REF!</definedName>
    <definedName name="IQR2014AgriculturalProductsI64" localSheetId="11" hidden="1">#REF!</definedName>
    <definedName name="IQR2014AgriculturalProductsI64" hidden="1">#REF!</definedName>
    <definedName name="IQR2014AgriculturalProductsI65" localSheetId="6" hidden="1">#REF!</definedName>
    <definedName name="IQR2014AgriculturalProductsI65" localSheetId="11" hidden="1">#REF!</definedName>
    <definedName name="IQR2014AgriculturalProductsI65" hidden="1">#REF!</definedName>
    <definedName name="IQR2014AgriculturalProductsI66" localSheetId="6" hidden="1">#REF!</definedName>
    <definedName name="IQR2014AgriculturalProductsI66" localSheetId="11" hidden="1">#REF!</definedName>
    <definedName name="IQR2014AgriculturalProductsI66" hidden="1">#REF!</definedName>
    <definedName name="IQR2014AgriculturalProductsI67" localSheetId="6" hidden="1">#REF!</definedName>
    <definedName name="IQR2014AgriculturalProductsI67" localSheetId="11" hidden="1">#REF!</definedName>
    <definedName name="IQR2014AgriculturalProductsI67" hidden="1">#REF!</definedName>
    <definedName name="IQR2014AgriculturalProductsI68" localSheetId="6" hidden="1">#REF!</definedName>
    <definedName name="IQR2014AgriculturalProductsI68" localSheetId="11" hidden="1">#REF!</definedName>
    <definedName name="IQR2014AgriculturalProductsI68" hidden="1">#REF!</definedName>
    <definedName name="IQR2014AgriculturalProductsI69" localSheetId="6" hidden="1">#REF!</definedName>
    <definedName name="IQR2014AgriculturalProductsI69" localSheetId="11" hidden="1">#REF!</definedName>
    <definedName name="IQR2014AgriculturalProductsI69" hidden="1">#REF!</definedName>
    <definedName name="IQR2014AgriculturalProductsI70" localSheetId="6" hidden="1">#REF!</definedName>
    <definedName name="IQR2014AgriculturalProductsI70" localSheetId="11" hidden="1">#REF!</definedName>
    <definedName name="IQR2014AgriculturalProductsI70" hidden="1">#REF!</definedName>
    <definedName name="IQR2014AgriculturalProductsI71" localSheetId="6" hidden="1">#REF!</definedName>
    <definedName name="IQR2014AgriculturalProductsI71" localSheetId="11" hidden="1">#REF!</definedName>
    <definedName name="IQR2014AgriculturalProductsI71" hidden="1">#REF!</definedName>
    <definedName name="IQR2014AgriculturalProductsI72" localSheetId="6" hidden="1">#REF!</definedName>
    <definedName name="IQR2014AgriculturalProductsI72" localSheetId="11" hidden="1">#REF!</definedName>
    <definedName name="IQR2014AgriculturalProductsI72" hidden="1">#REF!</definedName>
    <definedName name="IQR2014AgriculturalProductsI73" localSheetId="6" hidden="1">#REF!</definedName>
    <definedName name="IQR2014AgriculturalProductsI73" localSheetId="11" hidden="1">#REF!</definedName>
    <definedName name="IQR2014AgriculturalProductsI73" hidden="1">#REF!</definedName>
    <definedName name="IQR2014AgriculturalProductsI74" localSheetId="6" hidden="1">#REF!</definedName>
    <definedName name="IQR2014AgriculturalProductsI74" localSheetId="11" hidden="1">#REF!</definedName>
    <definedName name="IQR2014AgriculturalProductsI74" hidden="1">#REF!</definedName>
    <definedName name="IQR2014AgriculturalProductsI75" localSheetId="6" hidden="1">#REF!</definedName>
    <definedName name="IQR2014AgriculturalProductsI75" localSheetId="11" hidden="1">#REF!</definedName>
    <definedName name="IQR2014AgriculturalProductsI75" hidden="1">#REF!</definedName>
    <definedName name="IQR2014AgriculturalProductsI76" localSheetId="6" hidden="1">#REF!</definedName>
    <definedName name="IQR2014AgriculturalProductsI76" localSheetId="11" hidden="1">#REF!</definedName>
    <definedName name="IQR2014AgriculturalProductsI76" hidden="1">#REF!</definedName>
    <definedName name="IQR2014AgriculturalProductsI77" localSheetId="6" hidden="1">#REF!</definedName>
    <definedName name="IQR2014AgriculturalProductsI77" localSheetId="11" hidden="1">#REF!</definedName>
    <definedName name="IQR2014AgriculturalProductsI77" hidden="1">#REF!</definedName>
    <definedName name="IQR2014AgriculturalProductsI78" localSheetId="6" hidden="1">#REF!</definedName>
    <definedName name="IQR2014AgriculturalProductsI78" localSheetId="11" hidden="1">#REF!</definedName>
    <definedName name="IQR2014AgriculturalProductsI78" hidden="1">#REF!</definedName>
    <definedName name="IQR2014AgriculturalProductsI79" localSheetId="6" hidden="1">#REF!</definedName>
    <definedName name="IQR2014AgriculturalProductsI79" localSheetId="11" hidden="1">#REF!</definedName>
    <definedName name="IQR2014AgriculturalProductsI79" hidden="1">#REF!</definedName>
    <definedName name="IQR2014AgriculturalProductsI80" localSheetId="6" hidden="1">#REF!</definedName>
    <definedName name="IQR2014AgriculturalProductsI80" localSheetId="11" hidden="1">#REF!</definedName>
    <definedName name="IQR2014AgriculturalProductsI80" hidden="1">#REF!</definedName>
    <definedName name="IQR2014AgriculturalProductsI81" localSheetId="6" hidden="1">#REF!</definedName>
    <definedName name="IQR2014AgriculturalProductsI81" localSheetId="11" hidden="1">#REF!</definedName>
    <definedName name="IQR2014AgriculturalProductsI81" hidden="1">#REF!</definedName>
    <definedName name="IQR2014AgriculturalProductsI82" localSheetId="6" hidden="1">#REF!</definedName>
    <definedName name="IQR2014AgriculturalProductsI82" localSheetId="11" hidden="1">#REF!</definedName>
    <definedName name="IQR2014AgriculturalProductsI82" hidden="1">#REF!</definedName>
    <definedName name="IQR2014AgriculturalProductsI83" localSheetId="6" hidden="1">#REF!</definedName>
    <definedName name="IQR2014AgriculturalProductsI83" localSheetId="11" hidden="1">#REF!</definedName>
    <definedName name="IQR2014AgriculturalProductsI83" hidden="1">#REF!</definedName>
    <definedName name="IQR2014AgriculturalProductsI84" localSheetId="6" hidden="1">#REF!</definedName>
    <definedName name="IQR2014AgriculturalProductsI84" localSheetId="11" hidden="1">#REF!</definedName>
    <definedName name="IQR2014AgriculturalProductsI84" hidden="1">#REF!</definedName>
    <definedName name="IQR2014AgriculturalProductsI85" localSheetId="6" hidden="1">#REF!</definedName>
    <definedName name="IQR2014AgriculturalProductsI85" localSheetId="11" hidden="1">#REF!</definedName>
    <definedName name="IQR2014AgriculturalProductsI85" hidden="1">#REF!</definedName>
    <definedName name="IQR2014AgriculturalProductsI86" localSheetId="6" hidden="1">#REF!</definedName>
    <definedName name="IQR2014AgriculturalProductsI86" localSheetId="11" hidden="1">#REF!</definedName>
    <definedName name="IQR2014AgriculturalProductsI86" hidden="1">#REF!</definedName>
    <definedName name="IQR2014AgriculturalProductsI87" localSheetId="6" hidden="1">#REF!</definedName>
    <definedName name="IQR2014AgriculturalProductsI87" localSheetId="11" hidden="1">#REF!</definedName>
    <definedName name="IQR2014AgriculturalProductsI87" hidden="1">#REF!</definedName>
    <definedName name="IQR2014AgriculturalProductsI88" localSheetId="6" hidden="1">#REF!</definedName>
    <definedName name="IQR2014AgriculturalProductsI88" localSheetId="11" hidden="1">#REF!</definedName>
    <definedName name="IQR2014AgriculturalProductsI88" hidden="1">#REF!</definedName>
    <definedName name="IQR2014AgriculturalProductsI89" localSheetId="6" hidden="1">#REF!</definedName>
    <definedName name="IQR2014AgriculturalProductsI89" localSheetId="11" hidden="1">#REF!</definedName>
    <definedName name="IQR2014AgriculturalProductsI89" hidden="1">#REF!</definedName>
    <definedName name="IQR2014AgriculturalProductsI90" localSheetId="6" hidden="1">#REF!</definedName>
    <definedName name="IQR2014AgriculturalProductsI90" localSheetId="11" hidden="1">#REF!</definedName>
    <definedName name="IQR2014AgriculturalProductsI90" hidden="1">#REF!</definedName>
    <definedName name="IQR2014AgriculturalProductsI91" localSheetId="6" hidden="1">#REF!</definedName>
    <definedName name="IQR2014AgriculturalProductsI91" localSheetId="11" hidden="1">#REF!</definedName>
    <definedName name="IQR2014AgriculturalProductsI91" hidden="1">#REF!</definedName>
    <definedName name="IQR2014AgriculturalProductsI92" localSheetId="6" hidden="1">#REF!</definedName>
    <definedName name="IQR2014AgriculturalProductsI92" localSheetId="11" hidden="1">#REF!</definedName>
    <definedName name="IQR2014AgriculturalProductsI92" hidden="1">#REF!</definedName>
    <definedName name="IQR2014AgriculturalProductsI93" localSheetId="6" hidden="1">#REF!</definedName>
    <definedName name="IQR2014AgriculturalProductsI93" localSheetId="11" hidden="1">#REF!</definedName>
    <definedName name="IQR2014AgriculturalProductsI93" hidden="1">#REF!</definedName>
    <definedName name="IQR2014AgriculturalProductsI94" localSheetId="6" hidden="1">#REF!</definedName>
    <definedName name="IQR2014AgriculturalProductsI94" localSheetId="11" hidden="1">#REF!</definedName>
    <definedName name="IQR2014AgriculturalProductsI94" hidden="1">#REF!</definedName>
    <definedName name="IQR2014AgriculturalProductsI95" localSheetId="6" hidden="1">#REF!</definedName>
    <definedName name="IQR2014AgriculturalProductsI95" localSheetId="11" hidden="1">#REF!</definedName>
    <definedName name="IQR2014AgriculturalProductsI95" hidden="1">#REF!</definedName>
    <definedName name="IQR2014AgriculturalProductsI96" localSheetId="6" hidden="1">#REF!</definedName>
    <definedName name="IQR2014AgriculturalProductsI96" localSheetId="11" hidden="1">#REF!</definedName>
    <definedName name="IQR2014AgriculturalProductsI96" hidden="1">#REF!</definedName>
    <definedName name="IQR2014AgriculturalProductsI97" localSheetId="6" hidden="1">#REF!</definedName>
    <definedName name="IQR2014AgriculturalProductsI97" localSheetId="11" hidden="1">#REF!</definedName>
    <definedName name="IQR2014AgriculturalProductsI97" hidden="1">#REF!</definedName>
    <definedName name="IQR2014AgriculturalProductsI98" localSheetId="6" hidden="1">#REF!</definedName>
    <definedName name="IQR2014AgriculturalProductsI98" localSheetId="11" hidden="1">#REF!</definedName>
    <definedName name="IQR2014AgriculturalProductsI98" hidden="1">#REF!</definedName>
    <definedName name="IQR2014AgriculturalProductsI99" localSheetId="6" hidden="1">#REF!</definedName>
    <definedName name="IQR2014AgriculturalProductsI99" localSheetId="11" hidden="1">#REF!</definedName>
    <definedName name="IQR2014AgriculturalProductsI99" hidden="1">#REF!</definedName>
    <definedName name="IQRA10" hidden="1">"$A$11:$A$262"</definedName>
    <definedName name="IQRA38" hidden="1">"$A$39:$A$48"</definedName>
    <definedName name="IQRA5" hidden="1">"$A$6:$A$20"</definedName>
    <definedName name="IQRA6" hidden="1">"$A$7:$A$21"</definedName>
    <definedName name="IQRA60" hidden="1">"$A$61:$A$75"</definedName>
    <definedName name="IQRA7" hidden="1">"$A$8:$A$21"</definedName>
    <definedName name="IQRA8" hidden="1">"$A$9:$A$19"</definedName>
    <definedName name="IQRAA6" localSheetId="6" hidden="1">#REF!</definedName>
    <definedName name="IQRAA6" localSheetId="11" hidden="1">#REF!</definedName>
    <definedName name="IQRAA6" hidden="1">#REF!</definedName>
    <definedName name="IQRAB6" localSheetId="6" hidden="1">#REF!</definedName>
    <definedName name="IQRAB6" localSheetId="11" hidden="1">#REF!</definedName>
    <definedName name="IQRAB6" hidden="1">#REF!</definedName>
    <definedName name="IQRAC6" localSheetId="6" hidden="1">#REF!</definedName>
    <definedName name="IQRAC6" localSheetId="11" hidden="1">#REF!</definedName>
    <definedName name="IQRAC6" hidden="1">#REF!</definedName>
    <definedName name="IQRAD6" localSheetId="6" hidden="1">#REF!</definedName>
    <definedName name="IQRAD6" localSheetId="11" hidden="1">#REF!</definedName>
    <definedName name="IQRAD6" hidden="1">#REF!</definedName>
    <definedName name="IQRAE6" localSheetId="6" hidden="1">#REF!</definedName>
    <definedName name="IQRAE6" localSheetId="11" hidden="1">#REF!</definedName>
    <definedName name="IQRAE6" hidden="1">#REF!</definedName>
    <definedName name="IQRAF6" localSheetId="6" hidden="1">#REF!</definedName>
    <definedName name="IQRAF6" localSheetId="11" hidden="1">#REF!</definedName>
    <definedName name="IQRAF6" hidden="1">#REF!</definedName>
    <definedName name="IQRAG6" localSheetId="6" hidden="1">#REF!</definedName>
    <definedName name="IQRAG6" localSheetId="11" hidden="1">#REF!</definedName>
    <definedName name="IQRAG6" hidden="1">#REF!</definedName>
    <definedName name="IQRAH6" localSheetId="6" hidden="1">#REF!</definedName>
    <definedName name="IQRAH6" localSheetId="11" hidden="1">#REF!</definedName>
    <definedName name="IQRAH6" hidden="1">#REF!</definedName>
    <definedName name="IQRAI6" localSheetId="6" hidden="1">#REF!</definedName>
    <definedName name="IQRAI6" localSheetId="11" hidden="1">#REF!</definedName>
    <definedName name="IQRAI6" hidden="1">#REF!</definedName>
    <definedName name="IQRAK6" localSheetId="6" hidden="1">#REF!</definedName>
    <definedName name="IQRAK6" localSheetId="11" hidden="1">#REF!</definedName>
    <definedName name="IQRAK6" hidden="1">#REF!</definedName>
    <definedName name="IQRAL6" localSheetId="6" hidden="1">#REF!</definedName>
    <definedName name="IQRAL6" localSheetId="11" hidden="1">#REF!</definedName>
    <definedName name="IQRAL6" hidden="1">#REF!</definedName>
    <definedName name="IQRAM6" localSheetId="6" hidden="1">#REF!</definedName>
    <definedName name="IQRAM6" localSheetId="11" hidden="1">#REF!</definedName>
    <definedName name="IQRAM6" hidden="1">#REF!</definedName>
    <definedName name="IQRAO6" localSheetId="6" hidden="1">#REF!</definedName>
    <definedName name="IQRAO6" localSheetId="11" hidden="1">#REF!</definedName>
    <definedName name="IQRAO6" hidden="1">#REF!</definedName>
    <definedName name="IQRAP6" localSheetId="6" hidden="1">#REF!</definedName>
    <definedName name="IQRAP6" localSheetId="11" hidden="1">#REF!</definedName>
    <definedName name="IQRAP6" hidden="1">#REF!</definedName>
    <definedName name="IQRAQ6" localSheetId="6" hidden="1">#REF!</definedName>
    <definedName name="IQRAQ6" localSheetId="11" hidden="1">#REF!</definedName>
    <definedName name="IQRAQ6" hidden="1">#REF!</definedName>
    <definedName name="IQRAT6" localSheetId="6" hidden="1">#REF!</definedName>
    <definedName name="IQRAT6" localSheetId="11" hidden="1">#REF!</definedName>
    <definedName name="IQRAT6" hidden="1">#REF!</definedName>
    <definedName name="IQRAU6" localSheetId="6" hidden="1">#REF!</definedName>
    <definedName name="IQRAU6" localSheetId="11" hidden="1">#REF!</definedName>
    <definedName name="IQRAU6" hidden="1">#REF!</definedName>
    <definedName name="IQRAX6" localSheetId="6" hidden="1">#REF!</definedName>
    <definedName name="IQRAX6" localSheetId="11" hidden="1">#REF!</definedName>
    <definedName name="IQRAX6" hidden="1">#REF!</definedName>
    <definedName name="IQRAY6" localSheetId="6" hidden="1">#REF!</definedName>
    <definedName name="IQRAY6" localSheetId="11" hidden="1">#REF!</definedName>
    <definedName name="IQRAY6" hidden="1">#REF!</definedName>
    <definedName name="IQRB15" hidden="1">"$B$16:$B$17"</definedName>
    <definedName name="IQRB17" hidden="1">"$B$18:$B$22"</definedName>
    <definedName name="IQRB18" hidden="1">"$B$19:$B$23"</definedName>
    <definedName name="IQRB19" hidden="1">"$B$20:$B$24"</definedName>
    <definedName name="IQRB20" hidden="1">"$B$21:$B$25"</definedName>
    <definedName name="IQRB21" hidden="1">"$B$22:$B$26"</definedName>
    <definedName name="IQRB22" hidden="1">"$B$23:$B$27"</definedName>
    <definedName name="IQRB23" hidden="1">"$B$24:$B$28"</definedName>
    <definedName name="IQRB24" hidden="1">"$B$25:$B$29"</definedName>
    <definedName name="IQRB32" hidden="1">"$B$33:$B$37"</definedName>
    <definedName name="IQRB33" hidden="1">"$B$34:$B$38"</definedName>
    <definedName name="IQRB34" hidden="1">"$B$35:$B$39"</definedName>
    <definedName name="IQRB38" hidden="1">"$B$39:$B$48"</definedName>
    <definedName name="IQRB4" hidden="1">"$B$5:$B$251"</definedName>
    <definedName name="IQRB5" hidden="1">"$B$6:$B$20"</definedName>
    <definedName name="IQRB6" hidden="1">"$B$7:$B$21"</definedName>
    <definedName name="IQRB8" hidden="1">"$B$9:$B$19"</definedName>
    <definedName name="IQRBB40" hidden="1">"$BB$41:$BB$45"</definedName>
    <definedName name="IQRBB6" localSheetId="6" hidden="1">#REF!</definedName>
    <definedName name="IQRBB6" localSheetId="11" hidden="1">#REF!</definedName>
    <definedName name="IQRBB6" hidden="1">#REF!</definedName>
    <definedName name="IQRBC6" localSheetId="6" hidden="1">#REF!</definedName>
    <definedName name="IQRBC6" localSheetId="11" hidden="1">#REF!</definedName>
    <definedName name="IQRBC6" hidden="1">#REF!</definedName>
    <definedName name="IQRC15" hidden="1">"$C$16:$C$20"</definedName>
    <definedName name="IQRC24" hidden="1">"$C$25:$C$29"</definedName>
    <definedName name="IQRC4" hidden="1">"$C$5:$C$251"</definedName>
    <definedName name="IQRC5" hidden="1">"$C$6:$C$20"</definedName>
    <definedName name="IQRC6" hidden="1">"$C$7:$C$21"</definedName>
    <definedName name="IQRC8" hidden="1">"$C$9:$C$19"</definedName>
    <definedName name="IQRD15" hidden="1">"$D$16:$D$17"</definedName>
    <definedName name="IQRD4" localSheetId="6" hidden="1">#REF!</definedName>
    <definedName name="IQRD4" localSheetId="11" hidden="1">#REF!</definedName>
    <definedName name="IQRD4" hidden="1">#REF!</definedName>
    <definedName name="IQRD8" hidden="1">"$D$9:$D$19"</definedName>
    <definedName name="IQRE4" hidden="1">"$E$5:$E$251"</definedName>
    <definedName name="IQRE6" localSheetId="6" hidden="1">#REF!</definedName>
    <definedName name="IQRE6" localSheetId="11" hidden="1">#REF!</definedName>
    <definedName name="IQRE6" hidden="1">#REF!</definedName>
    <definedName name="IQRE8" hidden="1">"$E$9:$E$19"</definedName>
    <definedName name="IQRF6" localSheetId="6" hidden="1">#REF!</definedName>
    <definedName name="IQRF6" localSheetId="11" hidden="1">#REF!</definedName>
    <definedName name="IQRF6" hidden="1">#REF!</definedName>
    <definedName name="IQRG6" localSheetId="6" hidden="1">#REF!</definedName>
    <definedName name="IQRG6" localSheetId="11" hidden="1">#REF!</definedName>
    <definedName name="IQRG6" hidden="1">#REF!</definedName>
    <definedName name="IQRH6" localSheetId="6" hidden="1">#REF!</definedName>
    <definedName name="IQRH6" localSheetId="11" hidden="1">#REF!</definedName>
    <definedName name="IQRH6" hidden="1">#REF!</definedName>
    <definedName name="IQRI6" localSheetId="6" hidden="1">#REF!</definedName>
    <definedName name="IQRI6" localSheetId="11" hidden="1">#REF!</definedName>
    <definedName name="IQRI6" hidden="1">#REF!</definedName>
    <definedName name="IQRJ6" localSheetId="6" hidden="1">#REF!</definedName>
    <definedName name="IQRJ6" localSheetId="11" hidden="1">#REF!</definedName>
    <definedName name="IQRJ6" hidden="1">#REF!</definedName>
    <definedName name="IQRK6" localSheetId="6" hidden="1">#REF!</definedName>
    <definedName name="IQRK6" localSheetId="11" hidden="1">#REF!</definedName>
    <definedName name="IQRK6" hidden="1">#REF!</definedName>
    <definedName name="IQRL6" localSheetId="6" hidden="1">#REF!</definedName>
    <definedName name="IQRL6" localSheetId="11" hidden="1">#REF!</definedName>
    <definedName name="IQRL6" hidden="1">#REF!</definedName>
    <definedName name="IQRM6" localSheetId="6" hidden="1">#REF!</definedName>
    <definedName name="IQRM6" localSheetId="11" hidden="1">#REF!</definedName>
    <definedName name="IQRM6" hidden="1">#REF!</definedName>
    <definedName name="IQRN6" localSheetId="6" hidden="1">#REF!</definedName>
    <definedName name="IQRN6" localSheetId="11" hidden="1">#REF!</definedName>
    <definedName name="IQRN6" hidden="1">#REF!</definedName>
    <definedName name="IQRO6" localSheetId="6" hidden="1">#REF!</definedName>
    <definedName name="IQRO6" localSheetId="11" hidden="1">#REF!</definedName>
    <definedName name="IQRO6" hidden="1">#REF!</definedName>
    <definedName name="IQRP6" localSheetId="6" hidden="1">#REF!</definedName>
    <definedName name="IQRP6" localSheetId="11" hidden="1">#REF!</definedName>
    <definedName name="IQRP6" hidden="1">#REF!</definedName>
    <definedName name="IQRQ6" localSheetId="6" hidden="1">#REF!</definedName>
    <definedName name="IQRQ6" localSheetId="11" hidden="1">#REF!</definedName>
    <definedName name="IQRQ6" hidden="1">#REF!</definedName>
    <definedName name="IQRR6" localSheetId="6" hidden="1">#REF!</definedName>
    <definedName name="IQRR6" localSheetId="11" hidden="1">#REF!</definedName>
    <definedName name="IQRR6" hidden="1">#REF!</definedName>
    <definedName name="IQRS6" localSheetId="6" hidden="1">#REF!</definedName>
    <definedName name="IQRS6" localSheetId="11" hidden="1">#REF!</definedName>
    <definedName name="IQRS6" hidden="1">#REF!</definedName>
    <definedName name="IQRSheet1A1" localSheetId="6" hidden="1">#REF!</definedName>
    <definedName name="IQRSheet1A1" localSheetId="11" hidden="1">#REF!</definedName>
    <definedName name="IQRSheet1A1" hidden="1">#REF!</definedName>
    <definedName name="IQRSheet1AL7" localSheetId="6" hidden="1">#REF!</definedName>
    <definedName name="IQRSheet1AL7" localSheetId="11" hidden="1">#REF!</definedName>
    <definedName name="IQRSheet1AL7" hidden="1">#REF!</definedName>
    <definedName name="IQRSheet1AM7" localSheetId="6" hidden="1">#REF!</definedName>
    <definedName name="IQRSheet1AM7" localSheetId="11" hidden="1">#REF!</definedName>
    <definedName name="IQRSheet1AM7" hidden="1">#REF!</definedName>
    <definedName name="IQRSheet1AP7" localSheetId="6" hidden="1">#REF!</definedName>
    <definedName name="IQRSheet1AP7" localSheetId="11" hidden="1">#REF!</definedName>
    <definedName name="IQRSheet1AP7" hidden="1">#REF!</definedName>
    <definedName name="IQRSheet1AQ7" localSheetId="6" hidden="1">#REF!</definedName>
    <definedName name="IQRSheet1AQ7" localSheetId="11" hidden="1">#REF!</definedName>
    <definedName name="IQRSheet1AQ7" hidden="1">#REF!</definedName>
    <definedName name="IQRSheet1AT7" localSheetId="6" hidden="1">#REF!</definedName>
    <definedName name="IQRSheet1AT7" localSheetId="11" hidden="1">#REF!</definedName>
    <definedName name="IQRSheet1AT7" hidden="1">#REF!</definedName>
    <definedName name="IQRSheet1AU7" localSheetId="6" hidden="1">#REF!</definedName>
    <definedName name="IQRSheet1AU7" localSheetId="11" hidden="1">#REF!</definedName>
    <definedName name="IQRSheet1AU7" hidden="1">#REF!</definedName>
    <definedName name="IQRSheet1AX7" localSheetId="6" hidden="1">#REF!</definedName>
    <definedName name="IQRSheet1AX7" localSheetId="11" hidden="1">#REF!</definedName>
    <definedName name="IQRSheet1AX7" hidden="1">#REF!</definedName>
    <definedName name="IQRSheet1AY7" localSheetId="6" hidden="1">#REF!</definedName>
    <definedName name="IQRSheet1AY7" localSheetId="11" hidden="1">#REF!</definedName>
    <definedName name="IQRSheet1AY7" hidden="1">#REF!</definedName>
    <definedName name="IQRSheet1B1" localSheetId="6" hidden="1">#REF!</definedName>
    <definedName name="IQRSheet1B1" localSheetId="11" hidden="1">#REF!</definedName>
    <definedName name="IQRSheet1B1" hidden="1">#REF!</definedName>
    <definedName name="IQRSheet1BB7" localSheetId="6" hidden="1">#REF!</definedName>
    <definedName name="IQRSheet1BB7" localSheetId="11" hidden="1">#REF!</definedName>
    <definedName name="IQRSheet1BB7" hidden="1">#REF!</definedName>
    <definedName name="IQRSheet1BC7" localSheetId="6" hidden="1">#REF!</definedName>
    <definedName name="IQRSheet1BC7" localSheetId="11" hidden="1">#REF!</definedName>
    <definedName name="IQRSheet1BC7" hidden="1">#REF!</definedName>
    <definedName name="IQRSheet1BF7" localSheetId="6" hidden="1">#REF!</definedName>
    <definedName name="IQRSheet1BF7" localSheetId="11" hidden="1">#REF!</definedName>
    <definedName name="IQRSheet1BF7" hidden="1">#REF!</definedName>
    <definedName name="IQRSheet1BG7" localSheetId="6" hidden="1">#REF!</definedName>
    <definedName name="IQRSheet1BG7" localSheetId="11" hidden="1">#REF!</definedName>
    <definedName name="IQRSheet1BG7" hidden="1">#REF!</definedName>
    <definedName name="IQRSheet1BJ7" localSheetId="6" hidden="1">#REF!</definedName>
    <definedName name="IQRSheet1BJ7" localSheetId="11" hidden="1">#REF!</definedName>
    <definedName name="IQRSheet1BJ7" hidden="1">#REF!</definedName>
    <definedName name="IQRSheet1BK7" localSheetId="6" hidden="1">#REF!</definedName>
    <definedName name="IQRSheet1BK7" localSheetId="11" hidden="1">#REF!</definedName>
    <definedName name="IQRSheet1BK7" hidden="1">#REF!</definedName>
    <definedName name="IQRSheet1BN7" localSheetId="6" hidden="1">#REF!</definedName>
    <definedName name="IQRSheet1BN7" localSheetId="11" hidden="1">#REF!</definedName>
    <definedName name="IQRSheet1BN7" hidden="1">#REF!</definedName>
    <definedName name="IQRSheet1BO7" localSheetId="6" hidden="1">#REF!</definedName>
    <definedName name="IQRSheet1BO7" localSheetId="11" hidden="1">#REF!</definedName>
    <definedName name="IQRSheet1BO7" hidden="1">#REF!</definedName>
    <definedName name="IQRSheet1BR7" localSheetId="6" hidden="1">#REF!</definedName>
    <definedName name="IQRSheet1BR7" localSheetId="11" hidden="1">#REF!</definedName>
    <definedName name="IQRSheet1BR7" hidden="1">#REF!</definedName>
    <definedName name="IQRSheet1BS7" localSheetId="6" hidden="1">#REF!</definedName>
    <definedName name="IQRSheet1BS7" localSheetId="11" hidden="1">#REF!</definedName>
    <definedName name="IQRSheet1BS7" hidden="1">#REF!</definedName>
    <definedName name="IQRSheet1BV7" localSheetId="6" hidden="1">#REF!</definedName>
    <definedName name="IQRSheet1BV7" localSheetId="11" hidden="1">#REF!</definedName>
    <definedName name="IQRSheet1BV7" hidden="1">#REF!</definedName>
    <definedName name="IQRSheet1BW7" localSheetId="6" hidden="1">#REF!</definedName>
    <definedName name="IQRSheet1BW7" localSheetId="11" hidden="1">#REF!</definedName>
    <definedName name="IQRSheet1BW7" hidden="1">#REF!</definedName>
    <definedName name="IQRSheet1BZ7" localSheetId="6" hidden="1">#REF!</definedName>
    <definedName name="IQRSheet1BZ7" localSheetId="11" hidden="1">#REF!</definedName>
    <definedName name="IQRSheet1BZ7" hidden="1">#REF!</definedName>
    <definedName name="IQRSheet1CA7" localSheetId="6" hidden="1">#REF!</definedName>
    <definedName name="IQRSheet1CA7" localSheetId="11" hidden="1">#REF!</definedName>
    <definedName name="IQRSheet1CA7" hidden="1">#REF!</definedName>
    <definedName name="IQRSheet1CD7" localSheetId="6" hidden="1">#REF!</definedName>
    <definedName name="IQRSheet1CD7" localSheetId="11" hidden="1">#REF!</definedName>
    <definedName name="IQRSheet1CD7" hidden="1">#REF!</definedName>
    <definedName name="IQRSheet1CE7" localSheetId="6" hidden="1">#REF!</definedName>
    <definedName name="IQRSheet1CE7" localSheetId="11" hidden="1">#REF!</definedName>
    <definedName name="IQRSheet1CE7" hidden="1">#REF!</definedName>
    <definedName name="IQRSheet2A7" localSheetId="6" hidden="1">#REF!</definedName>
    <definedName name="IQRSheet2A7" localSheetId="11" hidden="1">#REF!</definedName>
    <definedName name="IQRSheet2A7" hidden="1">#REF!</definedName>
    <definedName name="IQRSheet2AA7" localSheetId="6" hidden="1">#REF!</definedName>
    <definedName name="IQRSheet2AA7" localSheetId="11" hidden="1">#REF!</definedName>
    <definedName name="IQRSheet2AA7" hidden="1">#REF!</definedName>
    <definedName name="IQRSheet2AB7" localSheetId="6" hidden="1">#REF!</definedName>
    <definedName name="IQRSheet2AB7" localSheetId="11" hidden="1">#REF!</definedName>
    <definedName name="IQRSheet2AB7" hidden="1">#REF!</definedName>
    <definedName name="IQRSheet2AC7" localSheetId="6" hidden="1">#REF!</definedName>
    <definedName name="IQRSheet2AC7" localSheetId="11" hidden="1">#REF!</definedName>
    <definedName name="IQRSheet2AC7" hidden="1">#REF!</definedName>
    <definedName name="IQRSheet2AD7" localSheetId="6" hidden="1">#REF!</definedName>
    <definedName name="IQRSheet2AD7" localSheetId="11" hidden="1">#REF!</definedName>
    <definedName name="IQRSheet2AD7" hidden="1">#REF!</definedName>
    <definedName name="IQRSheet2AE7" localSheetId="6" hidden="1">#REF!</definedName>
    <definedName name="IQRSheet2AE7" localSheetId="11" hidden="1">#REF!</definedName>
    <definedName name="IQRSheet2AE7" hidden="1">#REF!</definedName>
    <definedName name="IQRSheet2AH7" localSheetId="6" hidden="1">#REF!</definedName>
    <definedName name="IQRSheet2AH7" localSheetId="11" hidden="1">#REF!</definedName>
    <definedName name="IQRSheet2AH7" hidden="1">#REF!</definedName>
    <definedName name="IQRSheet2AI7" localSheetId="6" hidden="1">#REF!</definedName>
    <definedName name="IQRSheet2AI7" localSheetId="11" hidden="1">#REF!</definedName>
    <definedName name="IQRSheet2AI7" hidden="1">#REF!</definedName>
    <definedName name="IQRSheet2AJ7" localSheetId="6" hidden="1">#REF!</definedName>
    <definedName name="IQRSheet2AJ7" localSheetId="11" hidden="1">#REF!</definedName>
    <definedName name="IQRSheet2AJ7" hidden="1">#REF!</definedName>
    <definedName name="IQRSheet2AL7" localSheetId="6" hidden="1">#REF!</definedName>
    <definedName name="IQRSheet2AL7" localSheetId="11" hidden="1">#REF!</definedName>
    <definedName name="IQRSheet2AL7" hidden="1">#REF!</definedName>
    <definedName name="IQRSheet2AM7" localSheetId="6" hidden="1">#REF!</definedName>
    <definedName name="IQRSheet2AM7" localSheetId="11" hidden="1">#REF!</definedName>
    <definedName name="IQRSheet2AM7" hidden="1">#REF!</definedName>
    <definedName name="IQRSheet2AN7" localSheetId="6" hidden="1">#REF!</definedName>
    <definedName name="IQRSheet2AN7" localSheetId="11" hidden="1">#REF!</definedName>
    <definedName name="IQRSheet2AN7" hidden="1">#REF!</definedName>
    <definedName name="IQRSheet2AP7" localSheetId="6" hidden="1">#REF!</definedName>
    <definedName name="IQRSheet2AP7" localSheetId="11" hidden="1">#REF!</definedName>
    <definedName name="IQRSheet2AP7" hidden="1">#REF!</definedName>
    <definedName name="IQRSheet2AQ7" localSheetId="6" hidden="1">#REF!</definedName>
    <definedName name="IQRSheet2AQ7" localSheetId="11" hidden="1">#REF!</definedName>
    <definedName name="IQRSheet2AQ7" hidden="1">#REF!</definedName>
    <definedName name="IQRSheet2AR7" localSheetId="6" hidden="1">#REF!</definedName>
    <definedName name="IQRSheet2AR7" localSheetId="11" hidden="1">#REF!</definedName>
    <definedName name="IQRSheet2AR7" hidden="1">#REF!</definedName>
    <definedName name="IQRSheet2AT7" localSheetId="6" hidden="1">#REF!</definedName>
    <definedName name="IQRSheet2AT7" localSheetId="11" hidden="1">#REF!</definedName>
    <definedName name="IQRSheet2AT7" hidden="1">#REF!</definedName>
    <definedName name="IQRSheet2AU7" localSheetId="6" hidden="1">#REF!</definedName>
    <definedName name="IQRSheet2AU7" localSheetId="11" hidden="1">#REF!</definedName>
    <definedName name="IQRSheet2AU7" hidden="1">#REF!</definedName>
    <definedName name="IQRSheet2AV7" localSheetId="6" hidden="1">#REF!</definedName>
    <definedName name="IQRSheet2AV7" localSheetId="11" hidden="1">#REF!</definedName>
    <definedName name="IQRSheet2AV7" hidden="1">#REF!</definedName>
    <definedName name="IQRSheet2AX7" localSheetId="6" hidden="1">#REF!</definedName>
    <definedName name="IQRSheet2AX7" localSheetId="11" hidden="1">#REF!</definedName>
    <definedName name="IQRSheet2AX7" hidden="1">#REF!</definedName>
    <definedName name="IQRSheet2AY7" localSheetId="6" hidden="1">#REF!</definedName>
    <definedName name="IQRSheet2AY7" localSheetId="11" hidden="1">#REF!</definedName>
    <definedName name="IQRSheet2AY7" hidden="1">#REF!</definedName>
    <definedName name="IQRSheet2AZ7" localSheetId="6" hidden="1">#REF!</definedName>
    <definedName name="IQRSheet2AZ7" localSheetId="11" hidden="1">#REF!</definedName>
    <definedName name="IQRSheet2AZ7" hidden="1">#REF!</definedName>
    <definedName name="IQRSheet2B7" localSheetId="6" hidden="1">#REF!</definedName>
    <definedName name="IQRSheet2B7" localSheetId="11" hidden="1">#REF!</definedName>
    <definedName name="IQRSheet2B7" hidden="1">#REF!</definedName>
    <definedName name="IQRSheet2BB7" localSheetId="6" hidden="1">#REF!</definedName>
    <definedName name="IQRSheet2BB7" localSheetId="11" hidden="1">#REF!</definedName>
    <definedName name="IQRSheet2BB7" hidden="1">#REF!</definedName>
    <definedName name="IQRSheet2BC7" localSheetId="6" hidden="1">#REF!</definedName>
    <definedName name="IQRSheet2BC7" localSheetId="11" hidden="1">#REF!</definedName>
    <definedName name="IQRSheet2BC7" hidden="1">#REF!</definedName>
    <definedName name="IQRSheet2BD7" localSheetId="6" hidden="1">#REF!</definedName>
    <definedName name="IQRSheet2BD7" localSheetId="11" hidden="1">#REF!</definedName>
    <definedName name="IQRSheet2BD7" hidden="1">#REF!</definedName>
    <definedName name="IQRSheet2BF7" localSheetId="6" hidden="1">#REF!</definedName>
    <definedName name="IQRSheet2BF7" localSheetId="11" hidden="1">#REF!</definedName>
    <definedName name="IQRSheet2BF7" hidden="1">#REF!</definedName>
    <definedName name="IQRSheet2BG7" localSheetId="6" hidden="1">#REF!</definedName>
    <definedName name="IQRSheet2BG7" localSheetId="11" hidden="1">#REF!</definedName>
    <definedName name="IQRSheet2BG7" hidden="1">#REF!</definedName>
    <definedName name="IQRSheet2BH7" localSheetId="6" hidden="1">#REF!</definedName>
    <definedName name="IQRSheet2BH7" localSheetId="11" hidden="1">#REF!</definedName>
    <definedName name="IQRSheet2BH7" hidden="1">#REF!</definedName>
    <definedName name="IQRSheet2BJ7" localSheetId="6" hidden="1">#REF!</definedName>
    <definedName name="IQRSheet2BJ7" localSheetId="11" hidden="1">#REF!</definedName>
    <definedName name="IQRSheet2BJ7" hidden="1">#REF!</definedName>
    <definedName name="IQRSheet2BK7" localSheetId="6" hidden="1">#REF!</definedName>
    <definedName name="IQRSheet2BK7" localSheetId="11" hidden="1">#REF!</definedName>
    <definedName name="IQRSheet2BK7" hidden="1">#REF!</definedName>
    <definedName name="IQRSheet2BL7" localSheetId="6" hidden="1">#REF!</definedName>
    <definedName name="IQRSheet2BL7" localSheetId="11" hidden="1">#REF!</definedName>
    <definedName name="IQRSheet2BL7" hidden="1">#REF!</definedName>
    <definedName name="IQRSheet2BN7" localSheetId="6" hidden="1">#REF!</definedName>
    <definedName name="IQRSheet2BN7" localSheetId="11" hidden="1">#REF!</definedName>
    <definedName name="IQRSheet2BN7" hidden="1">#REF!</definedName>
    <definedName name="IQRSheet2BO7" localSheetId="6" hidden="1">#REF!</definedName>
    <definedName name="IQRSheet2BO7" localSheetId="11" hidden="1">#REF!</definedName>
    <definedName name="IQRSheet2BO7" hidden="1">#REF!</definedName>
    <definedName name="IQRSheet2BR7" localSheetId="6" hidden="1">#REF!</definedName>
    <definedName name="IQRSheet2BR7" localSheetId="11" hidden="1">#REF!</definedName>
    <definedName name="IQRSheet2BR7" hidden="1">#REF!</definedName>
    <definedName name="IQRSheet2BS7" localSheetId="6" hidden="1">#REF!</definedName>
    <definedName name="IQRSheet2BS7" localSheetId="11" hidden="1">#REF!</definedName>
    <definedName name="IQRSheet2BS7" hidden="1">#REF!</definedName>
    <definedName name="IQRSheet2BV7" localSheetId="6" hidden="1">#REF!</definedName>
    <definedName name="IQRSheet2BV7" localSheetId="11" hidden="1">#REF!</definedName>
    <definedName name="IQRSheet2BV7" hidden="1">#REF!</definedName>
    <definedName name="IQRSheet2BW7" localSheetId="6" hidden="1">#REF!</definedName>
    <definedName name="IQRSheet2BW7" localSheetId="11" hidden="1">#REF!</definedName>
    <definedName name="IQRSheet2BW7" hidden="1">#REF!</definedName>
    <definedName name="IQRSheet2BZ7" localSheetId="6" hidden="1">#REF!</definedName>
    <definedName name="IQRSheet2BZ7" localSheetId="11" hidden="1">#REF!</definedName>
    <definedName name="IQRSheet2BZ7" hidden="1">#REF!</definedName>
    <definedName name="IQRSheet2CA7" localSheetId="6" hidden="1">#REF!</definedName>
    <definedName name="IQRSheet2CA7" localSheetId="11" hidden="1">#REF!</definedName>
    <definedName name="IQRSheet2CA7" hidden="1">#REF!</definedName>
    <definedName name="IQRSheet2CD7" localSheetId="6" hidden="1">#REF!</definedName>
    <definedName name="IQRSheet2CD7" localSheetId="11" hidden="1">#REF!</definedName>
    <definedName name="IQRSheet2CD7" hidden="1">#REF!</definedName>
    <definedName name="IQRSheet2CE7" localSheetId="6" hidden="1">#REF!</definedName>
    <definedName name="IQRSheet2CE7" localSheetId="11" hidden="1">#REF!</definedName>
    <definedName name="IQRSheet2CE7" hidden="1">#REF!</definedName>
    <definedName name="IQRSheet2CH7" localSheetId="6" hidden="1">#REF!</definedName>
    <definedName name="IQRSheet2CH7" localSheetId="11" hidden="1">#REF!</definedName>
    <definedName name="IQRSheet2CH7" hidden="1">#REF!</definedName>
    <definedName name="IQRSheet2CI7" localSheetId="6" hidden="1">#REF!</definedName>
    <definedName name="IQRSheet2CI7" localSheetId="11" hidden="1">#REF!</definedName>
    <definedName name="IQRSheet2CI7" hidden="1">#REF!</definedName>
    <definedName name="IQRSheet2CL7" localSheetId="6" hidden="1">#REF!</definedName>
    <definedName name="IQRSheet2CL7" localSheetId="11" hidden="1">#REF!</definedName>
    <definedName name="IQRSheet2CL7" hidden="1">#REF!</definedName>
    <definedName name="IQRSheet2CM7" localSheetId="6" hidden="1">#REF!</definedName>
    <definedName name="IQRSheet2CM7" localSheetId="11" hidden="1">#REF!</definedName>
    <definedName name="IQRSheet2CM7" hidden="1">#REF!</definedName>
    <definedName name="IQRSheet2CP7" localSheetId="6" hidden="1">#REF!</definedName>
    <definedName name="IQRSheet2CP7" localSheetId="11" hidden="1">#REF!</definedName>
    <definedName name="IQRSheet2CP7" hidden="1">#REF!</definedName>
    <definedName name="IQRSheet2CQ7" localSheetId="6" hidden="1">#REF!</definedName>
    <definedName name="IQRSheet2CQ7" localSheetId="11" hidden="1">#REF!</definedName>
    <definedName name="IQRSheet2CQ7" hidden="1">#REF!</definedName>
    <definedName name="IQRSheet2E7" localSheetId="6" hidden="1">#REF!</definedName>
    <definedName name="IQRSheet2E7" localSheetId="11" hidden="1">#REF!</definedName>
    <definedName name="IQRSheet2E7" hidden="1">#REF!</definedName>
    <definedName name="IQRSheet2F7" localSheetId="6" hidden="1">#REF!</definedName>
    <definedName name="IQRSheet2F7" localSheetId="11" hidden="1">#REF!</definedName>
    <definedName name="IQRSheet2F7" hidden="1">#REF!</definedName>
    <definedName name="IQRSheet2H7" localSheetId="6" hidden="1">#REF!</definedName>
    <definedName name="IQRSheet2H7" localSheetId="11" hidden="1">#REF!</definedName>
    <definedName name="IQRSheet2H7" hidden="1">#REF!</definedName>
    <definedName name="IQRSheet2I7" localSheetId="6" hidden="1">#REF!</definedName>
    <definedName name="IQRSheet2I7" localSheetId="11" hidden="1">#REF!</definedName>
    <definedName name="IQRSheet2I7" hidden="1">#REF!</definedName>
    <definedName name="IQRSheet2L7" localSheetId="6" hidden="1">#REF!</definedName>
    <definedName name="IQRSheet2L7" localSheetId="11" hidden="1">#REF!</definedName>
    <definedName name="IQRSheet2L7" hidden="1">#REF!</definedName>
    <definedName name="IQRSheet2M7" localSheetId="6" hidden="1">#REF!</definedName>
    <definedName name="IQRSheet2M7" localSheetId="11" hidden="1">#REF!</definedName>
    <definedName name="IQRSheet2M7" hidden="1">#REF!</definedName>
    <definedName name="IQRSheet2N7" localSheetId="6" hidden="1">#REF!</definedName>
    <definedName name="IQRSheet2N7" localSheetId="11" hidden="1">#REF!</definedName>
    <definedName name="IQRSheet2N7" hidden="1">#REF!</definedName>
    <definedName name="IQRSheet2O7" localSheetId="6" hidden="1">#REF!</definedName>
    <definedName name="IQRSheet2O7" localSheetId="11" hidden="1">#REF!</definedName>
    <definedName name="IQRSheet2O7" hidden="1">#REF!</definedName>
    <definedName name="IQRSheet2Q7" localSheetId="6" hidden="1">#REF!</definedName>
    <definedName name="IQRSheet2Q7" localSheetId="11" hidden="1">#REF!</definedName>
    <definedName name="IQRSheet2Q7" hidden="1">#REF!</definedName>
    <definedName name="IQRSheet2R7" localSheetId="6" hidden="1">#REF!</definedName>
    <definedName name="IQRSheet2R7" localSheetId="11" hidden="1">#REF!</definedName>
    <definedName name="IQRSheet2R7" hidden="1">#REF!</definedName>
    <definedName name="IQRSheet2S7" localSheetId="6" hidden="1">#REF!</definedName>
    <definedName name="IQRSheet2S7" localSheetId="11" hidden="1">#REF!</definedName>
    <definedName name="IQRSheet2S7" hidden="1">#REF!</definedName>
    <definedName name="IQRSheet2T7" localSheetId="6" hidden="1">#REF!</definedName>
    <definedName name="IQRSheet2T7" localSheetId="11" hidden="1">#REF!</definedName>
    <definedName name="IQRSheet2T7" hidden="1">#REF!</definedName>
    <definedName name="IQRSheet2U7" localSheetId="6" hidden="1">#REF!</definedName>
    <definedName name="IQRSheet2U7" localSheetId="11" hidden="1">#REF!</definedName>
    <definedName name="IQRSheet2U7" hidden="1">#REF!</definedName>
    <definedName name="IQRSheet2V7" localSheetId="6" hidden="1">#REF!</definedName>
    <definedName name="IQRSheet2V7" localSheetId="11" hidden="1">#REF!</definedName>
    <definedName name="IQRSheet2V7" hidden="1">#REF!</definedName>
    <definedName name="IQRSheet2W7" localSheetId="6" hidden="1">#REF!</definedName>
    <definedName name="IQRSheet2W7" localSheetId="11" hidden="1">#REF!</definedName>
    <definedName name="IQRSheet2W7" hidden="1">#REF!</definedName>
    <definedName name="IQRSheet2X7" localSheetId="6" hidden="1">#REF!</definedName>
    <definedName name="IQRSheet2X7" localSheetId="11" hidden="1">#REF!</definedName>
    <definedName name="IQRSheet2X7" hidden="1">#REF!</definedName>
    <definedName name="IQRSheet2Y7" localSheetId="6" hidden="1">#REF!</definedName>
    <definedName name="IQRSheet2Y7" localSheetId="11" hidden="1">#REF!</definedName>
    <definedName name="IQRSheet2Y7" hidden="1">#REF!</definedName>
    <definedName name="IQRSheet2Z7" localSheetId="6" hidden="1">#REF!</definedName>
    <definedName name="IQRSheet2Z7" localSheetId="11" hidden="1">#REF!</definedName>
    <definedName name="IQRSheet2Z7" hidden="1">#REF!</definedName>
    <definedName name="IQRT6" localSheetId="6" hidden="1">#REF!</definedName>
    <definedName name="IQRT6" localSheetId="11" hidden="1">#REF!</definedName>
    <definedName name="IQRT6" hidden="1">#REF!</definedName>
    <definedName name="IQRU6" localSheetId="6" hidden="1">#REF!</definedName>
    <definedName name="IQRU6" localSheetId="11" hidden="1">#REF!</definedName>
    <definedName name="IQRU6" hidden="1">#REF!</definedName>
    <definedName name="IQRV6" localSheetId="6" hidden="1">#REF!</definedName>
    <definedName name="IQRV6" localSheetId="11" hidden="1">#REF!</definedName>
    <definedName name="IQRV6" hidden="1">#REF!</definedName>
    <definedName name="IQRVOLAA6" localSheetId="6" hidden="1">#REF!</definedName>
    <definedName name="IQRVOLAA6" localSheetId="11" hidden="1">#REF!</definedName>
    <definedName name="IQRVOLAA6" hidden="1">#REF!</definedName>
    <definedName name="IQRVolAA7" localSheetId="6" hidden="1">#REF!</definedName>
    <definedName name="IQRVolAA7" localSheetId="11" hidden="1">#REF!</definedName>
    <definedName name="IQRVolAA7" hidden="1">#REF!</definedName>
    <definedName name="IQRVolAB7" localSheetId="6" hidden="1">#REF!</definedName>
    <definedName name="IQRVolAB7" localSheetId="11" hidden="1">#REF!</definedName>
    <definedName name="IQRVolAB7" hidden="1">#REF!</definedName>
    <definedName name="IQRVolAC7" localSheetId="6" hidden="1">#REF!</definedName>
    <definedName name="IQRVolAC7" localSheetId="11" hidden="1">#REF!</definedName>
    <definedName name="IQRVolAC7" hidden="1">#REF!</definedName>
    <definedName name="IQRVOLAD6" localSheetId="6" hidden="1">#REF!</definedName>
    <definedName name="IQRVOLAD6" localSheetId="11" hidden="1">#REF!</definedName>
    <definedName name="IQRVOLAD6" hidden="1">#REF!</definedName>
    <definedName name="IQRVolAD7" localSheetId="6" hidden="1">#REF!</definedName>
    <definedName name="IQRVolAD7" localSheetId="11" hidden="1">#REF!</definedName>
    <definedName name="IQRVolAD7" hidden="1">#REF!</definedName>
    <definedName name="IQRVOLAE6" localSheetId="6" hidden="1">#REF!</definedName>
    <definedName name="IQRVOLAE6" localSheetId="11" hidden="1">#REF!</definedName>
    <definedName name="IQRVOLAE6" hidden="1">#REF!</definedName>
    <definedName name="IQRVolAE7" localSheetId="6" hidden="1">#REF!</definedName>
    <definedName name="IQRVolAE7" localSheetId="11" hidden="1">#REF!</definedName>
    <definedName name="IQRVolAE7" hidden="1">#REF!</definedName>
    <definedName name="IQRVolAF7" localSheetId="6" hidden="1">#REF!</definedName>
    <definedName name="IQRVolAF7" localSheetId="11" hidden="1">#REF!</definedName>
    <definedName name="IQRVolAF7" hidden="1">#REF!</definedName>
    <definedName name="IQRVolAG7" localSheetId="6" hidden="1">#REF!</definedName>
    <definedName name="IQRVolAG7" localSheetId="11" hidden="1">#REF!</definedName>
    <definedName name="IQRVolAG7" hidden="1">#REF!</definedName>
    <definedName name="IQRVOLAH6" localSheetId="6" hidden="1">#REF!</definedName>
    <definedName name="IQRVOLAH6" localSheetId="11" hidden="1">#REF!</definedName>
    <definedName name="IQRVOLAH6" hidden="1">#REF!</definedName>
    <definedName name="IQRVolAH7" localSheetId="6" hidden="1">#REF!</definedName>
    <definedName name="IQRVolAH7" localSheetId="11" hidden="1">#REF!</definedName>
    <definedName name="IQRVolAH7" hidden="1">#REF!</definedName>
    <definedName name="IQRVOLAI6" localSheetId="6" hidden="1">#REF!</definedName>
    <definedName name="IQRVOLAI6" localSheetId="11" hidden="1">#REF!</definedName>
    <definedName name="IQRVOLAI6" hidden="1">#REF!</definedName>
    <definedName name="IQRVolAK7" localSheetId="6" hidden="1">#REF!</definedName>
    <definedName name="IQRVolAK7" localSheetId="11" hidden="1">#REF!</definedName>
    <definedName name="IQRVolAK7" hidden="1">#REF!</definedName>
    <definedName name="IQRVOLAL6" localSheetId="6" hidden="1">#REF!</definedName>
    <definedName name="IQRVOLAL6" localSheetId="11" hidden="1">#REF!</definedName>
    <definedName name="IQRVOLAL6" hidden="1">#REF!</definedName>
    <definedName name="IQRVolAL7" localSheetId="6" hidden="1">#REF!</definedName>
    <definedName name="IQRVolAL7" localSheetId="11" hidden="1">#REF!</definedName>
    <definedName name="IQRVolAL7" hidden="1">#REF!</definedName>
    <definedName name="IQRVOLAM6" localSheetId="6" hidden="1">#REF!</definedName>
    <definedName name="IQRVOLAM6" localSheetId="11" hidden="1">#REF!</definedName>
    <definedName name="IQRVOLAM6" hidden="1">#REF!</definedName>
    <definedName name="IQRVolAM7" localSheetId="6" hidden="1">#REF!</definedName>
    <definedName name="IQRVolAM7" localSheetId="11" hidden="1">#REF!</definedName>
    <definedName name="IQRVolAM7" hidden="1">#REF!</definedName>
    <definedName name="IQRVolAN7" localSheetId="6" hidden="1">#REF!</definedName>
    <definedName name="IQRVolAN7" localSheetId="11" hidden="1">#REF!</definedName>
    <definedName name="IQRVolAN7" hidden="1">#REF!</definedName>
    <definedName name="IQRVolAO7" localSheetId="6" hidden="1">#REF!</definedName>
    <definedName name="IQRVolAO7" localSheetId="11" hidden="1">#REF!</definedName>
    <definedName name="IQRVolAO7" hidden="1">#REF!</definedName>
    <definedName name="IQRVolAP7" localSheetId="6" hidden="1">#REF!</definedName>
    <definedName name="IQRVolAP7" localSheetId="11" hidden="1">#REF!</definedName>
    <definedName name="IQRVolAP7" hidden="1">#REF!</definedName>
    <definedName name="IQRVolAQ7" localSheetId="6" hidden="1">#REF!</definedName>
    <definedName name="IQRVolAQ7" localSheetId="11" hidden="1">#REF!</definedName>
    <definedName name="IQRVolAQ7" hidden="1">#REF!</definedName>
    <definedName name="IQRVolAR7" localSheetId="6" hidden="1">#REF!</definedName>
    <definedName name="IQRVolAR7" localSheetId="11" hidden="1">#REF!</definedName>
    <definedName name="IQRVolAR7" hidden="1">#REF!</definedName>
    <definedName name="IQRVolAS7" localSheetId="6" hidden="1">#REF!</definedName>
    <definedName name="IQRVolAS7" localSheetId="11" hidden="1">#REF!</definedName>
    <definedName name="IQRVolAS7" hidden="1">#REF!</definedName>
    <definedName name="IQRVolAT7" localSheetId="6" hidden="1">#REF!</definedName>
    <definedName name="IQRVolAT7" localSheetId="11" hidden="1">#REF!</definedName>
    <definedName name="IQRVolAT7" hidden="1">#REF!</definedName>
    <definedName name="IQRVolAU7" localSheetId="6" hidden="1">#REF!</definedName>
    <definedName name="IQRVolAU7" localSheetId="11" hidden="1">#REF!</definedName>
    <definedName name="IQRVolAU7" hidden="1">#REF!</definedName>
    <definedName name="IQRVolAV7" localSheetId="6" hidden="1">#REF!</definedName>
    <definedName name="IQRVolAV7" localSheetId="11" hidden="1">#REF!</definedName>
    <definedName name="IQRVolAV7" hidden="1">#REF!</definedName>
    <definedName name="IQRVolAW7" localSheetId="6" hidden="1">#REF!</definedName>
    <definedName name="IQRVolAW7" localSheetId="11" hidden="1">#REF!</definedName>
    <definedName name="IQRVolAW7" hidden="1">#REF!</definedName>
    <definedName name="IQRVolAX7" localSheetId="6" hidden="1">#REF!</definedName>
    <definedName name="IQRVolAX7" localSheetId="11" hidden="1">#REF!</definedName>
    <definedName name="IQRVolAX7" hidden="1">#REF!</definedName>
    <definedName name="IQRVolAY7" localSheetId="6" hidden="1">#REF!</definedName>
    <definedName name="IQRVolAY7" localSheetId="11" hidden="1">#REF!</definedName>
    <definedName name="IQRVolAY7" hidden="1">#REF!</definedName>
    <definedName name="IQRVolAZ7" localSheetId="6" hidden="1">#REF!</definedName>
    <definedName name="IQRVolAZ7" localSheetId="11" hidden="1">#REF!</definedName>
    <definedName name="IQRVolAZ7" hidden="1">#REF!</definedName>
    <definedName name="IQRVolBA7" localSheetId="6" hidden="1">#REF!</definedName>
    <definedName name="IQRVolBA7" localSheetId="11" hidden="1">#REF!</definedName>
    <definedName name="IQRVolBA7" hidden="1">#REF!</definedName>
    <definedName name="IQRVolBB7" localSheetId="6" hidden="1">#REF!</definedName>
    <definedName name="IQRVolBB7" localSheetId="11" hidden="1">#REF!</definedName>
    <definedName name="IQRVolBB7" hidden="1">#REF!</definedName>
    <definedName name="IQRVolBC7" localSheetId="6" hidden="1">#REF!</definedName>
    <definedName name="IQRVolBC7" localSheetId="11" hidden="1">#REF!</definedName>
    <definedName name="IQRVolBC7" hidden="1">#REF!</definedName>
    <definedName name="IQRVolBD7" localSheetId="6" hidden="1">#REF!</definedName>
    <definedName name="IQRVolBD7" localSheetId="11" hidden="1">#REF!</definedName>
    <definedName name="IQRVolBD7" hidden="1">#REF!</definedName>
    <definedName name="IQRVolBE7" localSheetId="6" hidden="1">#REF!</definedName>
    <definedName name="IQRVolBE7" localSheetId="11" hidden="1">#REF!</definedName>
    <definedName name="IQRVolBE7" hidden="1">#REF!</definedName>
    <definedName name="IQRVolBF7" localSheetId="6" hidden="1">#REF!</definedName>
    <definedName name="IQRVolBF7" localSheetId="11" hidden="1">#REF!</definedName>
    <definedName name="IQRVolBF7" hidden="1">#REF!</definedName>
    <definedName name="IQRVolBG7" localSheetId="6" hidden="1">#REF!</definedName>
    <definedName name="IQRVolBG7" localSheetId="11" hidden="1">#REF!</definedName>
    <definedName name="IQRVolBG7" hidden="1">#REF!</definedName>
    <definedName name="IQRVolBH7" localSheetId="6" hidden="1">#REF!</definedName>
    <definedName name="IQRVolBH7" localSheetId="11" hidden="1">#REF!</definedName>
    <definedName name="IQRVolBH7" hidden="1">#REF!</definedName>
    <definedName name="IQRVolE7" localSheetId="6" hidden="1">#REF!</definedName>
    <definedName name="IQRVolE7" localSheetId="11" hidden="1">#REF!</definedName>
    <definedName name="IQRVolE7" hidden="1">#REF!</definedName>
    <definedName name="IQRVOLF6" localSheetId="6" hidden="1">#REF!</definedName>
    <definedName name="IQRVOLF6" localSheetId="11" hidden="1">#REF!</definedName>
    <definedName name="IQRVOLF6" hidden="1">#REF!</definedName>
    <definedName name="IQRVolF7" localSheetId="6" hidden="1">#REF!</definedName>
    <definedName name="IQRVolF7" localSheetId="11" hidden="1">#REF!</definedName>
    <definedName name="IQRVolF7" hidden="1">#REF!</definedName>
    <definedName name="IQRVOLG6" localSheetId="6" hidden="1">#REF!</definedName>
    <definedName name="IQRVOLG6" localSheetId="11" hidden="1">#REF!</definedName>
    <definedName name="IQRVOLG6" hidden="1">#REF!</definedName>
    <definedName name="IQRVolG7" localSheetId="6" hidden="1">#REF!</definedName>
    <definedName name="IQRVolG7" localSheetId="11" hidden="1">#REF!</definedName>
    <definedName name="IQRVolG7" hidden="1">#REF!</definedName>
    <definedName name="IQRVolH7" localSheetId="6" hidden="1">#REF!</definedName>
    <definedName name="IQRVolH7" localSheetId="11" hidden="1">#REF!</definedName>
    <definedName name="IQRVolH7" hidden="1">#REF!</definedName>
    <definedName name="IQRVolI7" localSheetId="6" hidden="1">#REF!</definedName>
    <definedName name="IQRVolI7" localSheetId="11" hidden="1">#REF!</definedName>
    <definedName name="IQRVolI7" hidden="1">#REF!</definedName>
    <definedName name="IQRVOLJ6" localSheetId="6" hidden="1">#REF!</definedName>
    <definedName name="IQRVOLJ6" localSheetId="11" hidden="1">#REF!</definedName>
    <definedName name="IQRVOLJ6" hidden="1">#REF!</definedName>
    <definedName name="IQRVolJ7" localSheetId="6" hidden="1">#REF!</definedName>
    <definedName name="IQRVolJ7" localSheetId="11" hidden="1">#REF!</definedName>
    <definedName name="IQRVolJ7" hidden="1">#REF!</definedName>
    <definedName name="IQRVOLK6" localSheetId="6" hidden="1">#REF!</definedName>
    <definedName name="IQRVOLK6" localSheetId="11" hidden="1">#REF!</definedName>
    <definedName name="IQRVOLK6" hidden="1">#REF!</definedName>
    <definedName name="IQRVolK7" localSheetId="6" hidden="1">#REF!</definedName>
    <definedName name="IQRVolK7" localSheetId="11" hidden="1">#REF!</definedName>
    <definedName name="IQRVolK7" hidden="1">#REF!</definedName>
    <definedName name="IQRVolL7" localSheetId="6" hidden="1">#REF!</definedName>
    <definedName name="IQRVolL7" localSheetId="11" hidden="1">#REF!</definedName>
    <definedName name="IQRVolL7" hidden="1">#REF!</definedName>
    <definedName name="IQRVolM7" localSheetId="6" hidden="1">#REF!</definedName>
    <definedName name="IQRVolM7" localSheetId="11" hidden="1">#REF!</definedName>
    <definedName name="IQRVolM7" hidden="1">#REF!</definedName>
    <definedName name="IQRVOLN6" localSheetId="6" hidden="1">#REF!</definedName>
    <definedName name="IQRVOLN6" localSheetId="11" hidden="1">#REF!</definedName>
    <definedName name="IQRVOLN6" hidden="1">#REF!</definedName>
    <definedName name="IQRVolN7" localSheetId="6" hidden="1">#REF!</definedName>
    <definedName name="IQRVolN7" localSheetId="11" hidden="1">#REF!</definedName>
    <definedName name="IQRVolN7" hidden="1">#REF!</definedName>
    <definedName name="IQRVOLO6" localSheetId="6" hidden="1">#REF!</definedName>
    <definedName name="IQRVOLO6" localSheetId="11" hidden="1">#REF!</definedName>
    <definedName name="IQRVOLO6" hidden="1">#REF!</definedName>
    <definedName name="IQRVolO7" localSheetId="6" hidden="1">#REF!</definedName>
    <definedName name="IQRVolO7" localSheetId="11" hidden="1">#REF!</definedName>
    <definedName name="IQRVolO7" hidden="1">#REF!</definedName>
    <definedName name="IQRVolP7" localSheetId="6" hidden="1">#REF!</definedName>
    <definedName name="IQRVolP7" localSheetId="11" hidden="1">#REF!</definedName>
    <definedName name="IQRVolP7" hidden="1">#REF!</definedName>
    <definedName name="IQRVolQ7" localSheetId="6" hidden="1">#REF!</definedName>
    <definedName name="IQRVolQ7" localSheetId="11" hidden="1">#REF!</definedName>
    <definedName name="IQRVolQ7" hidden="1">#REF!</definedName>
    <definedName name="IQRVOLR6" localSheetId="6" hidden="1">#REF!</definedName>
    <definedName name="IQRVOLR6" localSheetId="11" hidden="1">#REF!</definedName>
    <definedName name="IQRVOLR6" hidden="1">#REF!</definedName>
    <definedName name="IQRVolR7" localSheetId="6" hidden="1">#REF!</definedName>
    <definedName name="IQRVolR7" localSheetId="11" hidden="1">#REF!</definedName>
    <definedName name="IQRVolR7" hidden="1">#REF!</definedName>
    <definedName name="IQRVOLS6" localSheetId="6" hidden="1">#REF!</definedName>
    <definedName name="IQRVOLS6" localSheetId="11" hidden="1">#REF!</definedName>
    <definedName name="IQRVOLS6" hidden="1">#REF!</definedName>
    <definedName name="IQRVolS7" localSheetId="6" hidden="1">#REF!</definedName>
    <definedName name="IQRVolS7" localSheetId="11" hidden="1">#REF!</definedName>
    <definedName name="IQRVolS7" hidden="1">#REF!</definedName>
    <definedName name="IQRVolT7" localSheetId="6" hidden="1">#REF!</definedName>
    <definedName name="IQRVolT7" localSheetId="11" hidden="1">#REF!</definedName>
    <definedName name="IQRVolT7" hidden="1">#REF!</definedName>
    <definedName name="IQRVolU7" localSheetId="6" hidden="1">#REF!</definedName>
    <definedName name="IQRVolU7" localSheetId="11" hidden="1">#REF!</definedName>
    <definedName name="IQRVolU7" hidden="1">#REF!</definedName>
    <definedName name="IQRVOLV6" localSheetId="6" hidden="1">#REF!</definedName>
    <definedName name="IQRVOLV6" localSheetId="11" hidden="1">#REF!</definedName>
    <definedName name="IQRVOLV6" hidden="1">#REF!</definedName>
    <definedName name="IQRVolV7" localSheetId="6" hidden="1">#REF!</definedName>
    <definedName name="IQRVolV7" localSheetId="11" hidden="1">#REF!</definedName>
    <definedName name="IQRVolV7" hidden="1">#REF!</definedName>
    <definedName name="IQRVOLW6" localSheetId="6" hidden="1">#REF!</definedName>
    <definedName name="IQRVOLW6" localSheetId="11" hidden="1">#REF!</definedName>
    <definedName name="IQRVOLW6" hidden="1">#REF!</definedName>
    <definedName name="IQRVolW7" localSheetId="6" hidden="1">#REF!</definedName>
    <definedName name="IQRVolW7" localSheetId="11" hidden="1">#REF!</definedName>
    <definedName name="IQRVolW7" hidden="1">#REF!</definedName>
    <definedName name="IQRVolX7" localSheetId="6" hidden="1">#REF!</definedName>
    <definedName name="IQRVolX7" localSheetId="11" hidden="1">#REF!</definedName>
    <definedName name="IQRVolX7" hidden="1">#REF!</definedName>
    <definedName name="IQRVolY7" localSheetId="6" hidden="1">#REF!</definedName>
    <definedName name="IQRVolY7" localSheetId="11" hidden="1">#REF!</definedName>
    <definedName name="IQRVolY7" hidden="1">#REF!</definedName>
    <definedName name="IQRVOLZ6" localSheetId="6" hidden="1">#REF!</definedName>
    <definedName name="IQRVOLZ6" localSheetId="11" hidden="1">#REF!</definedName>
    <definedName name="IQRVOLZ6" hidden="1">#REF!</definedName>
    <definedName name="IQRVolZ7" localSheetId="6" hidden="1">#REF!</definedName>
    <definedName name="IQRVolZ7" localSheetId="11" hidden="1">#REF!</definedName>
    <definedName name="IQRVolZ7" hidden="1">#REF!</definedName>
    <definedName name="IQRW6" localSheetId="6" hidden="1">#REF!</definedName>
    <definedName name="IQRW6" localSheetId="11" hidden="1">#REF!</definedName>
    <definedName name="IQRW6" hidden="1">#REF!</definedName>
    <definedName name="IQRX6" localSheetId="6" hidden="1">#REF!</definedName>
    <definedName name="IQRX6" localSheetId="11" hidden="1">#REF!</definedName>
    <definedName name="IQRX6" hidden="1">#REF!</definedName>
    <definedName name="IQRY6" localSheetId="6" hidden="1">#REF!</definedName>
    <definedName name="IQRY6" localSheetId="11" hidden="1">#REF!</definedName>
    <definedName name="IQRY6" hidden="1">#REF!</definedName>
    <definedName name="IQRZ6" localSheetId="6" hidden="1">#REF!</definedName>
    <definedName name="IQRZ6" localSheetId="11" hidden="1">#REF!</definedName>
    <definedName name="IQRZ6" hidden="1">#REF!</definedName>
    <definedName name="iQShowHideColumns" hidden="1">"iQShowAnnual"</definedName>
    <definedName name="IRB" localSheetId="6">#REF!</definedName>
    <definedName name="IRB" localSheetId="11">#REF!</definedName>
    <definedName name="IRB">#REF!</definedName>
    <definedName name="Irbe" hidden="1">{#N/A,#N/A,FALSE,"Pharm";#N/A,#N/A,FALSE,"WWCM"}</definedName>
    <definedName name="IRC" localSheetId="6">#REF!</definedName>
    <definedName name="IRC" localSheetId="11">#REF!</definedName>
    <definedName name="IRC">#REF!</definedName>
    <definedName name="IREO" localSheetId="6">#REF!</definedName>
    <definedName name="IREO" localSheetId="11">#REF!</definedName>
    <definedName name="IREO">#REF!</definedName>
    <definedName name="Irland" localSheetId="6">#REF!</definedName>
    <definedName name="Irland" localSheetId="11">#REF!</definedName>
    <definedName name="Irland">#REF!</definedName>
    <definedName name="irr" localSheetId="6">#REF!</definedName>
    <definedName name="irr" localSheetId="11">#REF!</definedName>
    <definedName name="irr">#REF!</definedName>
    <definedName name="IRrisklist" localSheetId="6">#REF!</definedName>
    <definedName name="IRrisklist" localSheetId="11">#REF!</definedName>
    <definedName name="IRrisklist">#REF!</definedName>
    <definedName name="IRRtable" localSheetId="6">#REF!</definedName>
    <definedName name="IRRtable" localSheetId="11">#REF!</definedName>
    <definedName name="IRRtable">#REF!</definedName>
    <definedName name="irrworkings" localSheetId="6">#REF!</definedName>
    <definedName name="irrworkings" localSheetId="11">#REF!</definedName>
    <definedName name="irrworkings">#REF!</definedName>
    <definedName name="IRVA" localSheetId="6">#REF!</definedName>
    <definedName name="IRVA" localSheetId="11">#REF!</definedName>
    <definedName name="IRVA">#REF!</definedName>
    <definedName name="IS" localSheetId="37">#REF!</definedName>
    <definedName name="IS" localSheetId="23">#REF!</definedName>
    <definedName name="IS" localSheetId="6">#REF!</definedName>
    <definedName name="IS" localSheetId="11">#REF!</definedName>
    <definedName name="IS">#REF!</definedName>
    <definedName name="is_active" localSheetId="6">#REF!</definedName>
    <definedName name="is_active" localSheetId="11">#REF!</definedName>
    <definedName name="is_active">#REF!</definedName>
    <definedName name="is_foreign_share" localSheetId="6">#REF!</definedName>
    <definedName name="is_foreign_share" localSheetId="11">#REF!</definedName>
    <definedName name="is_foreign_share">#REF!</definedName>
    <definedName name="is_holdbin" localSheetId="6">#REF!</definedName>
    <definedName name="is_holdbin" localSheetId="11">#REF!</definedName>
    <definedName name="is_holdbin">#REF!</definedName>
    <definedName name="is_restricted" localSheetId="6">#REF!</definedName>
    <definedName name="is_restricted" localSheetId="11">#REF!</definedName>
    <definedName name="is_restricted">#REF!</definedName>
    <definedName name="is_restricted_ext" localSheetId="6">#REF!</definedName>
    <definedName name="is_restricted_ext" localSheetId="11">#REF!</definedName>
    <definedName name="is_restricted_ext">#REF!</definedName>
    <definedName name="is_restricted_over" localSheetId="6">#REF!</definedName>
    <definedName name="is_restricted_over" localSheetId="11">#REF!</definedName>
    <definedName name="is_restricted_over">#REF!</definedName>
    <definedName name="is_restricted_use_over" localSheetId="6">#REF!</definedName>
    <definedName name="is_restricted_use_over" localSheetId="11">#REF!</definedName>
    <definedName name="is_restricted_use_over">#REF!</definedName>
    <definedName name="is_tk_consolidated" localSheetId="6">#REF!</definedName>
    <definedName name="is_tk_consolidated" localSheetId="11">#REF!</definedName>
    <definedName name="is_tk_consolidated">#REF!</definedName>
    <definedName name="is_week_of_next_release_date" localSheetId="6">#REF!</definedName>
    <definedName name="is_week_of_next_release_date" localSheetId="11">#REF!</definedName>
    <definedName name="is_week_of_next_release_date">#REF!</definedName>
    <definedName name="IsCodeBase" localSheetId="6">#REF!</definedName>
    <definedName name="IsCodeBase" localSheetId="11">#REF!</definedName>
    <definedName name="IsCodeBase">#REF!</definedName>
    <definedName name="iscomb" localSheetId="6">#REF!</definedName>
    <definedName name="iscomb" localSheetId="11">#REF!</definedName>
    <definedName name="iscomb">#REF!</definedName>
    <definedName name="iscomb2" localSheetId="6">#REF!</definedName>
    <definedName name="iscomb2" localSheetId="11">#REF!</definedName>
    <definedName name="iscomb2">#REF!</definedName>
    <definedName name="ISCS" localSheetId="6">#REF!</definedName>
    <definedName name="ISCS" localSheetId="11">#REF!</definedName>
    <definedName name="ISCS">#REF!</definedName>
    <definedName name="ISCSP" localSheetId="6">#REF!</definedName>
    <definedName name="ISCSP" localSheetId="11">#REF!</definedName>
    <definedName name="ISCSP">#REF!</definedName>
    <definedName name="isdec" localSheetId="6">#REF!</definedName>
    <definedName name="isdec" localSheetId="11">#REF!</definedName>
    <definedName name="isdec">#REF!</definedName>
    <definedName name="ISI" localSheetId="6">#REF!</definedName>
    <definedName name="ISI" localSheetId="11">#REF!</definedName>
    <definedName name="ISI">#REF!</definedName>
    <definedName name="isim" localSheetId="6">#REF!</definedName>
    <definedName name="isim" localSheetId="11">#REF!</definedName>
    <definedName name="isim">#REF!</definedName>
    <definedName name="isjune" localSheetId="6">#REF!</definedName>
    <definedName name="isjune" localSheetId="11">#REF!</definedName>
    <definedName name="isjune">#REF!</definedName>
    <definedName name="Island" localSheetId="6">#REF!</definedName>
    <definedName name="Island" localSheetId="11">#REF!</definedName>
    <definedName name="Island">#REF!</definedName>
    <definedName name="ISNEEDINFO1" hidden="1">"ENCODE_"</definedName>
    <definedName name="iso_country_code" localSheetId="6">#REF!</definedName>
    <definedName name="iso_country_code" localSheetId="11">#REF!</definedName>
    <definedName name="iso_country_code">#REF!</definedName>
    <definedName name="iso_currency_code" localSheetId="6">#REF!</definedName>
    <definedName name="iso_currency_code" localSheetId="11">#REF!</definedName>
    <definedName name="iso_currency_code">#REF!</definedName>
    <definedName name="ISP" localSheetId="6">#REF!</definedName>
    <definedName name="ISP" localSheetId="11">#REF!</definedName>
    <definedName name="ISP">#REF!</definedName>
    <definedName name="ISPP">#N/A</definedName>
    <definedName name="ISPT">#N/A</definedName>
    <definedName name="Israel" localSheetId="6">#REF!</definedName>
    <definedName name="Israel" localSheetId="11">#REF!</definedName>
    <definedName name="Israel">#REF!</definedName>
    <definedName name="iss" localSheetId="37">#REF!</definedName>
    <definedName name="iss" localSheetId="23">#REF!</definedName>
    <definedName name="iss" localSheetId="6">#REF!</definedName>
    <definedName name="iss" localSheetId="11">#REF!</definedName>
    <definedName name="iss">#REF!</definedName>
    <definedName name="Issue" hidden="1">"BL7FKFTY6NDALOTZZF8PFRAS6"</definedName>
    <definedName name="ist" localSheetId="37">#REF!</definedName>
    <definedName name="ist" localSheetId="23">#REF!</definedName>
    <definedName name="ist" localSheetId="6">#REF!</definedName>
    <definedName name="ist" localSheetId="11">#REF!</definedName>
    <definedName name="ist">#REF!</definedName>
    <definedName name="IST_aktueller_Monat" localSheetId="37">#REF!</definedName>
    <definedName name="IST_aktueller_Monat" localSheetId="23">#REF!</definedName>
    <definedName name="IST_aktueller_Monat" localSheetId="6">#REF!</definedName>
    <definedName name="IST_aktueller_Monat" localSheetId="11">#REF!</definedName>
    <definedName name="IST_aktueller_Monat">#REF!</definedName>
    <definedName name="istk" localSheetId="37">#REF!</definedName>
    <definedName name="istk" localSheetId="23">#REF!</definedName>
    <definedName name="istk" localSheetId="6">#REF!</definedName>
    <definedName name="istk" localSheetId="11">#REF!</definedName>
    <definedName name="istk">#REF!</definedName>
    <definedName name="isy" localSheetId="6" hidden="1">#REF!</definedName>
    <definedName name="isy" localSheetId="11" hidden="1">#REF!</definedName>
    <definedName name="isy" hidden="1">#REF!</definedName>
    <definedName name="IT" localSheetId="6">#REF!</definedName>
    <definedName name="IT" localSheetId="11">#REF!</definedName>
    <definedName name="IT">#REF!</definedName>
    <definedName name="Italien" localSheetId="6">#REF!</definedName>
    <definedName name="Italien" localSheetId="11">#REF!</definedName>
    <definedName name="Italien">#REF!</definedName>
    <definedName name="ITCD_netdebt" localSheetId="6">#REF!</definedName>
    <definedName name="ITCD_netdebt" localSheetId="11">#REF!</definedName>
    <definedName name="ITCD_netdebt">#REF!</definedName>
    <definedName name="ITCD_share" localSheetId="6">#REF!</definedName>
    <definedName name="ITCD_share" localSheetId="11">#REF!</definedName>
    <definedName name="ITCD_share">#REF!</definedName>
    <definedName name="Item_1" localSheetId="6">#REF!</definedName>
    <definedName name="Item_1" localSheetId="11">#REF!</definedName>
    <definedName name="Item_1">#REF!</definedName>
    <definedName name="Item_10" localSheetId="6">#REF!</definedName>
    <definedName name="Item_10" localSheetId="11">#REF!</definedName>
    <definedName name="Item_10">#REF!</definedName>
    <definedName name="Item_11" localSheetId="6">#REF!</definedName>
    <definedName name="Item_11" localSheetId="11">#REF!</definedName>
    <definedName name="Item_11">#REF!</definedName>
    <definedName name="Item_12" localSheetId="6">#REF!</definedName>
    <definedName name="Item_12" localSheetId="11">#REF!</definedName>
    <definedName name="Item_12">#REF!</definedName>
    <definedName name="Item_13" localSheetId="6">#REF!</definedName>
    <definedName name="Item_13" localSheetId="11">#REF!</definedName>
    <definedName name="Item_13">#REF!</definedName>
    <definedName name="Item_14" localSheetId="6">#REF!</definedName>
    <definedName name="Item_14" localSheetId="11">#REF!</definedName>
    <definedName name="Item_14">#REF!</definedName>
    <definedName name="Item_15" localSheetId="6">#REF!</definedName>
    <definedName name="Item_15" localSheetId="11">#REF!</definedName>
    <definedName name="Item_15">#REF!</definedName>
    <definedName name="Item_2" localSheetId="6">#REF!</definedName>
    <definedName name="Item_2" localSheetId="11">#REF!</definedName>
    <definedName name="Item_2">#REF!</definedName>
    <definedName name="Item_3" localSheetId="6">#REF!</definedName>
    <definedName name="Item_3" localSheetId="11">#REF!</definedName>
    <definedName name="Item_3">#REF!</definedName>
    <definedName name="Item_4" localSheetId="6">#REF!</definedName>
    <definedName name="Item_4" localSheetId="11">#REF!</definedName>
    <definedName name="Item_4">#REF!</definedName>
    <definedName name="Item_5" localSheetId="6">#REF!</definedName>
    <definedName name="Item_5" localSheetId="11">#REF!</definedName>
    <definedName name="Item_5">#REF!</definedName>
    <definedName name="Item_6" localSheetId="6">#REF!</definedName>
    <definedName name="Item_6" localSheetId="11">#REF!</definedName>
    <definedName name="Item_6">#REF!</definedName>
    <definedName name="Item_7" localSheetId="6">#REF!</definedName>
    <definedName name="Item_7" localSheetId="11">#REF!</definedName>
    <definedName name="Item_7">#REF!</definedName>
    <definedName name="Item_8" localSheetId="6">#REF!</definedName>
    <definedName name="Item_8" localSheetId="11">#REF!</definedName>
    <definedName name="Item_8">#REF!</definedName>
    <definedName name="Item_9" localSheetId="6">#REF!</definedName>
    <definedName name="Item_9" localSheetId="11">#REF!</definedName>
    <definedName name="Item_9">#REF!</definedName>
    <definedName name="iterc" hidden="1">{#N/A,#N/A,FALSE,"Che-Ga";#N/A,#N/A,FALSE,"Iv-Sm";#N/A,#N/A,FALSE,"So-We";#N/A,#N/A,FALSE,"Me-Po";#N/A,#N/A,FALSE,"Be-Bo";#N/A,#N/A,FALSE,"Cha-Ki";#N/A,#N/A,FALSE,"In";#N/A,#N/A,FALSE,"Schedule 23";#N/A,#N/A,FALSE,"Schedule 22";#N/A,#N/A,FALSE,"WACC"}</definedName>
    <definedName name="itg" hidden="1">{#N/A,#N/A,FALSE,"AP-MEHK1 ";#N/A,#N/A,FALSE,"MEGBJ";#N/A,#N/A,FALSE,"MEGSH";#N/A,#N/A,FALSE,"MEGGZ "}</definedName>
    <definedName name="itjo" hidden="1">{#N/A,#N/A,FALSE,"TB";#N/A,#N/A,FALSE,"AR";#N/A,#N/A,FALSE,"BS";#N/A,#N/A,FALSE,"PL";#N/A,#N/A,FALSE,"NOTES";#N/A,#N/A,FALSE,"NOTES (2)";#N/A,#N/A,FALSE,"NOTES (3)";#N/A,#N/A,FALSE,"TAXC.INDEX";#N/A,#N/A,FALSE,"Schedule I";#N/A,#N/A,FALSE,"DPL";#N/A,#N/A,FALSE,"Schedule IV";#N/A,#N/A,FALSE,"Adjustments"}</definedName>
    <definedName name="ITL">1/1936.27</definedName>
    <definedName name="ITLeXToEUR" localSheetId="37" hidden="1">1/EUReXToITL</definedName>
    <definedName name="ITLeXToEUR" localSheetId="23" hidden="1">1/EUReXToITL</definedName>
    <definedName name="ITLeXToEUR" localSheetId="14" hidden="1">1/EUReXToITL</definedName>
    <definedName name="ITLeXToEUR" localSheetId="6" hidden="1">1/EUReXToITL</definedName>
    <definedName name="ITLeXToEUR" localSheetId="11" hidden="1">1/EUReXToITL</definedName>
    <definedName name="ITLeXToEUR" hidden="1">1/EUReXToITL</definedName>
    <definedName name="itmed" localSheetId="6">#REF!</definedName>
    <definedName name="itmed" localSheetId="11">#REF!</definedName>
    <definedName name="itmed">#REF!</definedName>
    <definedName name="ITOPL" localSheetId="37">#REF!</definedName>
    <definedName name="ITOPL" localSheetId="23">#REF!</definedName>
    <definedName name="ITOPL" localSheetId="6">#REF!</definedName>
    <definedName name="ITOPL" localSheetId="11">#REF!</definedName>
    <definedName name="ITOPL">#REF!</definedName>
    <definedName name="itw" localSheetId="37" hidden="1">#REF!</definedName>
    <definedName name="itw" localSheetId="23" hidden="1">#REF!</definedName>
    <definedName name="itw" localSheetId="6" hidden="1">#REF!</definedName>
    <definedName name="itw" localSheetId="11" hidden="1">#REF!</definedName>
    <definedName name="itw" hidden="1">#REF!</definedName>
    <definedName name="itx" localSheetId="37" hidden="1">#REF!</definedName>
    <definedName name="itx" localSheetId="23" hidden="1">#REF!</definedName>
    <definedName name="itx" localSheetId="6" hidden="1">#REF!</definedName>
    <definedName name="itx" localSheetId="11" hidden="1">#REF!</definedName>
    <definedName name="itx" hidden="1">#REF!</definedName>
    <definedName name="ityd" localSheetId="37" hidden="1">1/EUReXToNLG</definedName>
    <definedName name="ityd" localSheetId="23" hidden="1">1/EUReXToNLG</definedName>
    <definedName name="ityd" localSheetId="14" hidden="1">1/EUReXToNLG</definedName>
    <definedName name="ityd" localSheetId="6" hidden="1">1/EUReXToNLG</definedName>
    <definedName name="ityd" localSheetId="11" hidden="1">1/EUReXToNLG</definedName>
    <definedName name="ityd" hidden="1">1/EUReXToNLG</definedName>
    <definedName name="ityrt" hidden="1">{#N/A,#N/A,FALSE,"WSPW Bedarf";#N/A,#N/A,FALSE,"production_plan";#N/A,#N/A,FALSE,"possible turn over"}</definedName>
    <definedName name="IT수정" hidden="1">{"'Sheet1'!$A$1:$H$36"}</definedName>
    <definedName name="IU" hidden="1">{"'Check Request'!$A$1:$BF$37"}</definedName>
    <definedName name="iungds" hidden="1">{"detail",#N/A,FALSE,"mfg";"summary",#N/A,FALSE,"mfg"}</definedName>
    <definedName name="iuona" localSheetId="6">#REF!</definedName>
    <definedName name="iuona" localSheetId="11">#REF!</definedName>
    <definedName name="iuona">#REF!</definedName>
    <definedName name="IUR" hidden="1">{#N/A,#N/A,FALSE,"AP-MEHK1 ";#N/A,#N/A,FALSE,"MEGBJ";#N/A,#N/A,FALSE,"MEGSH";#N/A,#N/A,FALSE,"MEGGZ "}</definedName>
    <definedName name="IUY" hidden="1">{#N/A,#N/A,FALSE,"AP-MEHK1 ";#N/A,#N/A,FALSE,"MEGBJ";#N/A,#N/A,FALSE,"MEGSH";#N/A,#N/A,FALSE,"MEGGZ "}</definedName>
    <definedName name="iuyp" hidden="1">{#N/A,#N/A,TRUE,"Overall";#N/A,#N/A,TRUE,"Region Wise ";#N/A,#N/A,TRUE,"Client Wise"}</definedName>
    <definedName name="iuyt" hidden="1">{"AS REP",#N/A,FALSE,"EEFSNAP2";"PROP",#N/A,FALSE,"EEFSNAP2";"RISKS",#N/A,FALSE,"EEFSNAP2";"VIEW ALL",#N/A,FALSE,"EEFSNAP2"}</definedName>
    <definedName name="iuytr" hidden="1">{#N/A,#N/A,FALSE,"DIR-REP";#N/A,#N/A,FALSE,"AUD-REPORT";#N/A,#N/A,FALSE,"P7L&amp;BS";#N/A,#N/A,FALSE,"NOTES";#N/A,#N/A,FALSE,"FA";#N/A,#N/A,FALSE,"NOTES (2)";#N/A,#N/A,FALSE,"Schedule  IV";#N/A,#N/A,FALSE,"Schedule V"}</definedName>
    <definedName name="iuz" localSheetId="37" hidden="1">#REF!</definedName>
    <definedName name="iuz" localSheetId="23" hidden="1">#REF!</definedName>
    <definedName name="iuz" localSheetId="6" hidden="1">#REF!</definedName>
    <definedName name="iuz" localSheetId="11" hidden="1">#REF!</definedName>
    <definedName name="iuz" hidden="1">#REF!</definedName>
    <definedName name="IV" localSheetId="6" hidden="1">#REF!</definedName>
    <definedName name="IV" localSheetId="11" hidden="1">#REF!</definedName>
    <definedName name="IV" hidden="1">#REF!</definedName>
    <definedName name="ivnfnaie" hidden="1">{#N/A,#N/A,FALSE,"TB";#N/A,#N/A,FALSE,"AR";#N/A,#N/A,FALSE,"BS";#N/A,#N/A,FALSE,"PL";#N/A,#N/A,FALSE,"NOTES";#N/A,#N/A,FALSE,"NOTES (2)";#N/A,#N/A,FALSE,"NOTES (3)";#N/A,#N/A,FALSE,"TAXC.INDEX";#N/A,#N/A,FALSE,"Schedule I";#N/A,#N/A,FALSE,"DPL";#N/A,#N/A,FALSE,"Schedule IV";#N/A,#N/A,FALSE,"Adjustments"}</definedName>
    <definedName name="ivsfnp" hidden="1">{#N/A,#N/A,TRUE,"COVER";#N/A,#N/A,TRUE,"DIR";#N/A,#N/A,TRUE,"AUDIT"}</definedName>
    <definedName name="iy" hidden="1">{"AS REP",#N/A,FALSE,"EEFSNAP2";"PROP",#N/A,FALSE,"EEFSNAP2";"RISKS",#N/A,FALSE,"EEFSNAP2";"VIEW ALL",#N/A,FALSE,"EEFSNAP2"}</definedName>
    <definedName name="iyc" localSheetId="37" hidden="1">#REF!</definedName>
    <definedName name="iyc" localSheetId="23" hidden="1">#REF!</definedName>
    <definedName name="iyc" localSheetId="6" hidden="1">#REF!</definedName>
    <definedName name="iyc" localSheetId="11" hidden="1">#REF!</definedName>
    <definedName name="iyc" hidden="1">#REF!</definedName>
    <definedName name="IZ" localSheetId="6">#REF!</definedName>
    <definedName name="IZ" localSheetId="11">#REF!</definedName>
    <definedName name="IZ">#REF!</definedName>
    <definedName name="IzbiraLeta" localSheetId="37" hidden="1">#REF!</definedName>
    <definedName name="IzbiraLeta" localSheetId="23" hidden="1">#REF!</definedName>
    <definedName name="IzbiraLeta" localSheetId="6" hidden="1">#REF!</definedName>
    <definedName name="IzbiraLeta" localSheetId="11" hidden="1">#REF!</definedName>
    <definedName name="IzbiraLeta" hidden="1">#REF!</definedName>
    <definedName name="j" localSheetId="37">#REF!</definedName>
    <definedName name="j" localSheetId="23">#REF!</definedName>
    <definedName name="j" localSheetId="6">#REF!</definedName>
    <definedName name="j" localSheetId="11">#REF!</definedName>
    <definedName name="j">#REF!</definedName>
    <definedName name="j.j" hidden="1">{#N/A,#N/A,FALSE,"WSPW Bedarf";#N/A,#N/A,FALSE,"production_plan";#N/A,#N/A,FALSE,"possible turn over"}</definedName>
    <definedName name="j.xls" hidden="1">{#N/A,#N/A,FALSE,"OffAdvance";#N/A,#N/A,FALSE,"OffExpRprt";#N/A,#N/A,FALSE,"Entertmnt";#N/A,#N/A,FALSE,"Promotion";#N/A,#N/A,FALSE,"Travelling"}</definedName>
    <definedName name="j_1" hidden="1">{#N/A,#N/A,FALSE,"FG Prov";#N/A,#N/A,FALSE,"P13";#N/A,#N/A,FALSE,"Sheet1";#N/A,#N/A,FALSE,"Sheet3";#N/A,#N/A,FALSE,"CHNO prov";#N/A,#N/A,FALSE,"WRIOFF"}</definedName>
    <definedName name="j_2" hidden="1">{#N/A,#N/A,FALSE,"FG Prov";#N/A,#N/A,FALSE,"P13";#N/A,#N/A,FALSE,"Sheet1";#N/A,#N/A,FALSE,"Sheet3";#N/A,#N/A,FALSE,"CHNO prov";#N/A,#N/A,FALSE,"WRIOFF"}</definedName>
    <definedName name="j_3" hidden="1">{#N/A,#N/A,FALSE,"FG Prov";#N/A,#N/A,FALSE,"P13";#N/A,#N/A,FALSE,"Sheet1";#N/A,#N/A,FALSE,"Sheet3";#N/A,#N/A,FALSE,"CHNO prov";#N/A,#N/A,FALSE,"WRIOFF"}</definedName>
    <definedName name="j_4" hidden="1">{#N/A,#N/A,FALSE,"FG Prov";#N/A,#N/A,FALSE,"P13";#N/A,#N/A,FALSE,"Sheet1";#N/A,#N/A,FALSE,"Sheet3";#N/A,#N/A,FALSE,"CHNO prov";#N/A,#N/A,FALSE,"WRIOFF"}</definedName>
    <definedName name="j_5" hidden="1">{#N/A,#N/A,FALSE,"FG Prov";#N/A,#N/A,FALSE,"P13";#N/A,#N/A,FALSE,"Sheet1";#N/A,#N/A,FALSE,"Sheet3";#N/A,#N/A,FALSE,"CHNO prov";#N/A,#N/A,FALSE,"WRIOFF"}</definedName>
    <definedName name="j_cip_adj" localSheetId="6">#REF!,#REF!,#REF!</definedName>
    <definedName name="j_cip_adj" localSheetId="11">#REF!,#REF!,#REF!</definedName>
    <definedName name="j_cip_adj">#REF!,#REF!,#REF!</definedName>
    <definedName name="J_FORDZV" localSheetId="6">#REF!</definedName>
    <definedName name="J_FORDZV" localSheetId="11">#REF!</definedName>
    <definedName name="J_FORDZV">#REF!</definedName>
    <definedName name="J_JUMP">#N/A</definedName>
    <definedName name="J_LAM">#N/A</definedName>
    <definedName name="J_LEE">#N/A</definedName>
    <definedName name="J_WT" localSheetId="37" hidden="1">#REF!</definedName>
    <definedName name="J_WT" localSheetId="23" hidden="1">#REF!</definedName>
    <definedName name="J_WT" localSheetId="6" hidden="1">#REF!</definedName>
    <definedName name="J_WT" localSheetId="11" hidden="1">#REF!</definedName>
    <definedName name="J_WT" hidden="1">#REF!</definedName>
    <definedName name="j10index" localSheetId="37">#REF!</definedName>
    <definedName name="j10index" localSheetId="23">#REF!</definedName>
    <definedName name="j10index" localSheetId="6">#REF!</definedName>
    <definedName name="j10index" localSheetId="11">#REF!</definedName>
    <definedName name="j10index">#REF!</definedName>
    <definedName name="j2index" localSheetId="37">#REF!</definedName>
    <definedName name="j2index" localSheetId="23">#REF!</definedName>
    <definedName name="j2index" localSheetId="6">#REF!</definedName>
    <definedName name="j2index" localSheetId="11">#REF!</definedName>
    <definedName name="j2index">#REF!</definedName>
    <definedName name="j3duetodir" localSheetId="37">#REF!</definedName>
    <definedName name="j3duetodir" localSheetId="23">#REF!</definedName>
    <definedName name="j3duetodir" localSheetId="6">#REF!</definedName>
    <definedName name="j3duetodir" localSheetId="11">#REF!</definedName>
    <definedName name="j3duetodir">#REF!</definedName>
    <definedName name="j3index" localSheetId="37">#REF!</definedName>
    <definedName name="j3index" localSheetId="23">#REF!</definedName>
    <definedName name="j3index" localSheetId="6">#REF!</definedName>
    <definedName name="j3index" localSheetId="11">#REF!</definedName>
    <definedName name="j3index">#REF!</definedName>
    <definedName name="j6index" localSheetId="37">#REF!</definedName>
    <definedName name="j6index" localSheetId="23">#REF!</definedName>
    <definedName name="j6index" localSheetId="6">#REF!</definedName>
    <definedName name="j6index" localSheetId="11">#REF!</definedName>
    <definedName name="j6index">#REF!</definedName>
    <definedName name="jack" hidden="1">{"'Feb 99'!$A$1:$G$30"}</definedName>
    <definedName name="jackoff">#N/A</definedName>
    <definedName name="jafjeofja" hidden="1">{#N/A,#N/A,FALSE,"TB";#N/A,#N/A,FALSE,"AR";#N/A,#N/A,FALSE,"BS";#N/A,#N/A,FALSE,"PL";#N/A,#N/A,FALSE,"NOTES";#N/A,#N/A,FALSE,"NOTES (2)";#N/A,#N/A,FALSE,"NOTES (3)";#N/A,#N/A,FALSE,"TAXC.INDEX";#N/A,#N/A,FALSE,"Schedule I";#N/A,#N/A,FALSE,"DPL";#N/A,#N/A,FALSE,"Schedule IV";#N/A,#N/A,FALSE,"Adjustments"}</definedName>
    <definedName name="jafo" hidden="1">{#N/A,#N/A,FALSE,"TB";#N/A,#N/A,FALSE,"DR";#N/A,#N/A,FALSE,"AR";#N/A,#N/A,FALSE,"BS";#N/A,#N/A,FALSE,"PL";#N/A,#N/A,FALSE,"NOTES";#N/A,#N/A,FALSE,"NOTES (2)";#N/A,#N/A,FALSE,"NOTES (3)";#N/A,#N/A,FALSE,"DPL";#N/A,#N/A,FALSE,"DPL"}</definedName>
    <definedName name="jal" hidden="1">{#N/A,#N/A,FALSE,"TAXC.INDEX";#N/A,#N/A,FALSE,"Schedule I";#N/A,#N/A,FALSE,"Schedule  II";#N/A,#N/A,FALSE,"Schedule III"}</definedName>
    <definedName name="jan" localSheetId="37">#REF!</definedName>
    <definedName name="jan" localSheetId="23">#REF!</definedName>
    <definedName name="jan" localSheetId="6">#REF!</definedName>
    <definedName name="jan" localSheetId="11">#REF!</definedName>
    <definedName name="jan">#REF!</definedName>
    <definedName name="Jan2002HourlyCost" localSheetId="37">#REF!</definedName>
    <definedName name="Jan2002HourlyCost" localSheetId="23">#REF!</definedName>
    <definedName name="Jan2002HourlyCost" localSheetId="6">#REF!</definedName>
    <definedName name="Jan2002HourlyCost" localSheetId="11">#REF!</definedName>
    <definedName name="Jan2002HourlyCost">#REF!</definedName>
    <definedName name="Jan2002MonthlyCost" localSheetId="37">#REF!</definedName>
    <definedName name="Jan2002MonthlyCost" localSheetId="23">#REF!</definedName>
    <definedName name="Jan2002MonthlyCost" localSheetId="6">#REF!</definedName>
    <definedName name="Jan2002MonthlyCost" localSheetId="11">#REF!</definedName>
    <definedName name="Jan2002MonthlyCost">#REF!</definedName>
    <definedName name="Jan2003HourlyCost" localSheetId="37">#REF!</definedName>
    <definedName name="Jan2003HourlyCost" localSheetId="23">#REF!</definedName>
    <definedName name="Jan2003HourlyCost" localSheetId="6">#REF!</definedName>
    <definedName name="Jan2003HourlyCost" localSheetId="11">#REF!</definedName>
    <definedName name="Jan2003HourlyCost">#REF!</definedName>
    <definedName name="Jan2003MonthlyCost" localSheetId="37">#REF!</definedName>
    <definedName name="Jan2003MonthlyCost" localSheetId="23">#REF!</definedName>
    <definedName name="Jan2003MonthlyCost" localSheetId="6">#REF!</definedName>
    <definedName name="Jan2003MonthlyCost" localSheetId="11">#REF!</definedName>
    <definedName name="Jan2003MonthlyCost">#REF!</definedName>
    <definedName name="Jan2004HourlyCost" localSheetId="37">#REF!</definedName>
    <definedName name="Jan2004HourlyCost" localSheetId="23">#REF!</definedName>
    <definedName name="Jan2004HourlyCost" localSheetId="6">#REF!</definedName>
    <definedName name="Jan2004HourlyCost" localSheetId="11">#REF!</definedName>
    <definedName name="Jan2004HourlyCost">#REF!</definedName>
    <definedName name="Jan2004MonthlyCost" localSheetId="37">#REF!</definedName>
    <definedName name="Jan2004MonthlyCost" localSheetId="23">#REF!</definedName>
    <definedName name="Jan2004MonthlyCost" localSheetId="6">#REF!</definedName>
    <definedName name="Jan2004MonthlyCost" localSheetId="11">#REF!</definedName>
    <definedName name="Jan2004MonthlyCost">#REF!</definedName>
    <definedName name="Jan2005HourlyCost" localSheetId="37">#REF!</definedName>
    <definedName name="Jan2005HourlyCost" localSheetId="23">#REF!</definedName>
    <definedName name="Jan2005HourlyCost" localSheetId="6">#REF!</definedName>
    <definedName name="Jan2005HourlyCost" localSheetId="11">#REF!</definedName>
    <definedName name="Jan2005HourlyCost">#REF!</definedName>
    <definedName name="Jan2005MonthlyCost" localSheetId="37">#REF!</definedName>
    <definedName name="Jan2005MonthlyCost" localSheetId="23">#REF!</definedName>
    <definedName name="Jan2005MonthlyCost" localSheetId="6">#REF!</definedName>
    <definedName name="Jan2005MonthlyCost" localSheetId="11">#REF!</definedName>
    <definedName name="Jan2005MonthlyCost">#REF!</definedName>
    <definedName name="Jan2006HourlyCost" localSheetId="37">#REF!</definedName>
    <definedName name="Jan2006HourlyCost" localSheetId="23">#REF!</definedName>
    <definedName name="Jan2006HourlyCost" localSheetId="6">#REF!</definedName>
    <definedName name="Jan2006HourlyCost" localSheetId="11">#REF!</definedName>
    <definedName name="Jan2006HourlyCost">#REF!</definedName>
    <definedName name="Jan2006MonthlyCost" localSheetId="37">#REF!</definedName>
    <definedName name="Jan2006MonthlyCost" localSheetId="23">#REF!</definedName>
    <definedName name="Jan2006MonthlyCost" localSheetId="6">#REF!</definedName>
    <definedName name="Jan2006MonthlyCost" localSheetId="11">#REF!</definedName>
    <definedName name="Jan2006MonthlyCost">#REF!</definedName>
    <definedName name="janeiro1"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JANUARY" localSheetId="37">#REF!</definedName>
    <definedName name="JANUARY" localSheetId="23">#REF!</definedName>
    <definedName name="JANUARY" localSheetId="6">#REF!</definedName>
    <definedName name="JANUARY" localSheetId="11">#REF!</definedName>
    <definedName name="JANUARY">#REF!</definedName>
    <definedName name="jaos" hidden="1">{#N/A,#N/A,FALSE,"DIR-REP";#N/A,#N/A,FALSE,"AUD-REPORT";#N/A,#N/A,FALSE,"P7L&amp;BS";#N/A,#N/A,FALSE,"NOTES";#N/A,#N/A,FALSE,"FA";#N/A,#N/A,FALSE,"NOTES (2)";#N/A,#N/A,FALSE,"Schedule  IV";#N/A,#N/A,FALSE,"Schedule V"}</definedName>
    <definedName name="Japan" localSheetId="6">#REF!</definedName>
    <definedName name="Japan" localSheetId="11">#REF!</definedName>
    <definedName name="Japan">#REF!</definedName>
    <definedName name="Japanese_Op_Profits" localSheetId="6">#REF!</definedName>
    <definedName name="Japanese_Op_Profits" localSheetId="11">#REF!</definedName>
    <definedName name="Japanese_Op_Profits">#REF!</definedName>
    <definedName name="Japanese_Sales" localSheetId="6">#REF!</definedName>
    <definedName name="Japanese_Sales" localSheetId="11">#REF!</definedName>
    <definedName name="Japanese_Sales">#REF!</definedName>
    <definedName name="japoe" hidden="1">{#N/A,#N/A,FALSE,"TB";#N/A,#N/A,FALSE,"DR";#N/A,#N/A,FALSE,"AR";#N/A,#N/A,FALSE,"PL";#N/A,#N/A,FALSE,"BS";#N/A,#N/A,FALSE,"NOTES";#N/A,#N/A,FALSE,"NOTES (2)";#N/A,#N/A,FALSE,"NOTES (3)";#N/A,#N/A,FALSE,"DPL";#N/A,#N/A,FALSE,"TAXC.INDEX";#N/A,#N/A,FALSE,"Schedule I";#N/A,#N/A,FALSE,"Adjustments"}</definedName>
    <definedName name="Jas" hidden="1">{"'Feb 99'!$A$1:$G$30"}</definedName>
    <definedName name="jaso" hidden="1">{#N/A,#N/A,FALSE,"TB";#N/A,#N/A,FALSE,"DR";#N/A,#N/A,FALSE,"AR";#N/A,#N/A,FALSE,"BS";#N/A,#N/A,FALSE,"PL";#N/A,#N/A,FALSE,"NOTES";#N/A,#N/A,FALSE,"NOTES (2)";#N/A,#N/A,FALSE,"NOTES (3)";#N/A,#N/A,FALSE,"DPL";#N/A,#N/A,FALSE,"DPL"}</definedName>
    <definedName name="jay" hidden="1">{#N/A,#N/A,FALSE,"TB";#N/A,#N/A,FALSE,"AR";#N/A,#N/A,FALSE,"BS";#N/A,#N/A,FALSE,"PL";#N/A,#N/A,FALSE,"NOTES";#N/A,#N/A,FALSE,"NOTES (2)";#N/A,#N/A,FALSE,"NOTES (3)";#N/A,#N/A,FALSE,"TAXC.INDEX";#N/A,#N/A,FALSE,"Schedule I";#N/A,#N/A,FALSE,"DPL";#N/A,#N/A,FALSE,"Schedule IV";#N/A,#N/A,FALSE,"Adjustments"}</definedName>
    <definedName name="jazz" hidden="1">{#N/A,#N/A,FALSE,"Spain MKT";#N/A,#N/A,FALSE,"Assumptions";#N/A,#N/A,FALSE,"Adve";#N/A,#N/A,FALSE,"E-Commerce";#N/A,#N/A,FALSE,"Opex";#N/A,#N/A,FALSE,"P&amp;L";#N/A,#N/A,FALSE,"FCF &amp; DCF"}</definedName>
    <definedName name="jazz2" hidden="1">{#N/A,#N/A,FALSE,"Spain MKT";#N/A,#N/A,FALSE,"Assumptions";#N/A,#N/A,FALSE,"Adve";#N/A,#N/A,FALSE,"E-Commerce";#N/A,#N/A,FALSE,"Opex";#N/A,#N/A,FALSE,"P&amp;L";#N/A,#N/A,FALSE,"FCF &amp; DCF"}</definedName>
    <definedName name="jbaoe" hidden="1">{#N/A,#N/A,FALSE,"TB";#N/A,#N/A,FALSE,"DR";#N/A,#N/A,FALSE,"AR";#N/A,#N/A,FALSE,"PL";#N/A,#N/A,FALSE,"BS";#N/A,#N/A,FALSE,"NOTES";#N/A,#N/A,FALSE,"NOTES (2)";#N/A,#N/A,FALSE,"NOTES (3)";#N/A,#N/A,FALSE,"DPL";#N/A,#N/A,FALSE,"TAXC.INDEX";#N/A,#N/A,FALSE,"Schedule I";#N/A,#N/A,FALSE,"Adjustments"}</definedName>
    <definedName name="jbaofe" hidden="1">{#N/A,#N/A,FALSE,"TAXC.INDEX";#N/A,#N/A,FALSE,"Schedule I";#N/A,#N/A,FALSE,"Schedule  II";#N/A,#N/A,FALSE,"Schedule III"}</definedName>
    <definedName name="Jbase" localSheetId="6">#REF!</definedName>
    <definedName name="Jbase" localSheetId="11">#REF!</definedName>
    <definedName name="Jbase">#REF!</definedName>
    <definedName name="jbdf" hidden="1">{"page1",#N/A,FALSE,"Model";"page2",#N/A,FALSE,"Model";"page3",#N/A,FALSE,"Model";"page4",#N/A,FALSE,"Model";"page5",#N/A,FALSE,"Model";"page6",#N/A,FALSE,"Model";"page7",#N/A,FALSE,"Model";"page8",#N/A,FALSE,"Model";"page9",#N/A,FALSE,"Model";"page10",#N/A,FALSE,"Model";"page11",#N/A,FALSE,"Model";"page12",#N/A,FALSE,"Model";"page13",#N/A,FALSE,"Model"}</definedName>
    <definedName name="jbo" hidden="1">{#N/A,#N/A,FALSE,"TAXC.INDEX";#N/A,#N/A,FALSE,"Schedule I";#N/A,#N/A,FALSE,"Schedule  II";#N/A,#N/A,FALSE,"Schedule III";#N/A,#N/A,FALSE,"Schedule IV";#N/A,#N/A,FALSE,"Schedule IV (Cont'd)";#N/A,#N/A,FALSE,"Schedule V";#N/A,#N/A,FALSE,"Schedule VI";#N/A,#N/A,FALSE,"Schedule VII"}</definedName>
    <definedName name="jboejaf" hidden="1">{#N/A,#N/A,FALSE,"DIR-REP";#N/A,#N/A,FALSE,"AUD-REPORT";#N/A,#N/A,FALSE,"P7L&amp;BS";#N/A,#N/A,FALSE,"NOTES";#N/A,#N/A,FALSE,"FA";#N/A,#N/A,FALSE,"NOTES (2)";#N/A,#N/A,FALSE,"Schedule  IV";#N/A,#N/A,FALSE,"Schedule V"}</definedName>
    <definedName name="jbos" hidden="1">{#N/A,#N/A,FALSE,"TB";#N/A,#N/A,FALSE,"DR";#N/A,#N/A,FALSE,"AR";#N/A,#N/A,FALSE,"PL";#N/A,#N/A,FALSE,"BS";#N/A,#N/A,FALSE,"NOTES";#N/A,#N/A,FALSE,"NOTES (2)";#N/A,#N/A,FALSE,"NOTES (3)";#N/A,#N/A,FALSE,"DPL";#N/A,#N/A,FALSE,"TAXC.INDEX";#N/A,#N/A,FALSE,"Schedule I";#N/A,#N/A,FALSE,"Adjustments"}</definedName>
    <definedName name="jbvod" hidden="1">{#N/A,#N/A,FALSE,"TB";#N/A,#N/A,FALSE,"DR";#N/A,#N/A,FALSE,"AR";#N/A,#N/A,FALSE,"PL";#N/A,#N/A,FALSE,"BS";#N/A,#N/A,FALSE,"NOTES";#N/A,#N/A,FALSE,"NOTES (2)";#N/A,#N/A,FALSE,"NOTES (3)";#N/A,#N/A,FALSE,"DPL";#N/A,#N/A,FALSE,"TAXC.INDEX";#N/A,#N/A,FALSE,"Schedule I";#N/A,#N/A,FALSE,"Adjustments"}</definedName>
    <definedName name="jc" localSheetId="37">SUBSTITUTE(SUBSTITUTE(SUBSTITUTE(SUBSTITUTE(ECL!_jc2,"(",""),")",""),"市",""),"电气","")</definedName>
    <definedName name="jc" localSheetId="23">SUBSTITUTE(SUBSTITUTE(SUBSTITUTE(SUBSTITUTE(ESOP!_jc2,"(",""),")",""),"市",""),"电气","")</definedName>
    <definedName name="jc" localSheetId="6">SUBSTITUTE(SUBSTITUTE(SUBSTITUTE(SUBSTITUTE('contract liability'!_jc2,"(",""),")",""),"市",""),"电气","")</definedName>
    <definedName name="jc" localSheetId="11">SUBSTITUTE(SUBSTITUTE(SUBSTITUTE(SUBSTITUTE('三费&gt;&gt;&gt;'!_jc2,"(",""),")",""),"市",""),"电气","")</definedName>
    <definedName name="jc">SUBSTITUTE(SUBSTITUTE(SUBSTITUTE(SUBSTITUTE(_jc2,"(",""),")",""),"市",""),"电气","")</definedName>
    <definedName name="jco" hidden="1">{#N/A,#N/A,FALSE,"TAXC.INDEX";#N/A,#N/A,FALSE,"Schedule I";#N/A,#N/A,FALSE,"Schedule  II";#N/A,#N/A,FALSE,"Schedule III";#N/A,#N/A,FALSE,"Schedule IV";#N/A,#N/A,FALSE,"Schedule IV (Cont'd)";#N/A,#N/A,FALSE,"Schedule V";#N/A,#N/A,FALSE,"Schedule VI";#N/A,#N/A,FALSE,"Schedule VII"}</definedName>
    <definedName name="jcof" hidden="1">{#N/A,#N/A,FALSE,"TB";#N/A,#N/A,FALSE,"DR";#N/A,#N/A,FALSE,"AR";#N/A,#N/A,FALSE,"PL";#N/A,#N/A,FALSE,"BS";#N/A,#N/A,FALSE,"NOTES";#N/A,#N/A,FALSE,"NOTES (2)";#N/A,#N/A,FALSE,"NOTES (3)";#N/A,#N/A,FALSE,"DPL";#N/A,#N/A,FALSE,"TAXC.INDEX";#N/A,#N/A,FALSE,"Schedule I";#N/A,#N/A,FALSE,"Adjustments"}</definedName>
    <definedName name="jcog" hidden="1">{#N/A,#N/A,FALSE,"TB";#N/A,#N/A,FALSE,"AR";#N/A,#N/A,FALSE,"BS";#N/A,#N/A,FALSE,"PL";#N/A,#N/A,FALSE,"NOTES";#N/A,#N/A,FALSE,"NOTES (2)";#N/A,#N/A,FALSE,"NOTES (3)";#N/A,#N/A,FALSE,"TAXC.INDEX";#N/A,#N/A,FALSE,"Schedule I";#N/A,#N/A,FALSE,"DPL";#N/A,#N/A,FALSE,"Schedule IV";#N/A,#N/A,FALSE,"Adjustments"}</definedName>
    <definedName name="jcsm" localSheetId="37">#REF!</definedName>
    <definedName name="jcsm" localSheetId="23">#REF!</definedName>
    <definedName name="jcsm" localSheetId="6">#REF!</definedName>
    <definedName name="jcsm" localSheetId="11">#REF!</definedName>
    <definedName name="jcsm">#REF!</definedName>
    <definedName name="jdabn" hidden="1">{"page1",#N/A,FALSE,"Model";"page2",#N/A,FALSE,"Model";"page3",#N/A,FALSE,"Model";"page4",#N/A,FALSE,"Model";"page5",#N/A,FALSE,"Model";"page6",#N/A,FALSE,"Model";"page7",#N/A,FALSE,"Model";"page8",#N/A,FALSE,"Model";"page9",#N/A,FALSE,"Model";"page10",#N/A,FALSE,"Model";"page11",#N/A,FALSE,"Model";"page12",#N/A,FALSE,"Model";"page13",#N/A,FALSE,"Model"}</definedName>
    <definedName name="jdfnhb" hidden="1">{"page1",#N/A,FALSE,"Model";"page2",#N/A,FALSE,"Model";"page3",#N/A,FALSE,"Model";"page4",#N/A,FALSE,"Model";"page5",#N/A,FALSE,"Model";"page6",#N/A,FALSE,"Model";"page7",#N/A,FALSE,"Model";"page8",#N/A,FALSE,"Model";"page9",#N/A,FALSE,"Model";"page10",#N/A,FALSE,"Model";"page11",#N/A,FALSE,"Model";"page12",#N/A,FALSE,"Model";"page13",#N/A,FALSE,"Model"}</definedName>
    <definedName name="jdghgfh" hidden="1">{#N/A,#N/A,FALSE,"V3 Stab-Geb Index";#N/A,#N/A,FALSE,"Vertrieb";#N/A,#N/A,FALSE,"V Daten";#N/A,#N/A,FALSE,"V-Z-Index";#N/A,#N/A,FALSE,"V-1 Daten";#N/A,#N/A,FALSE,"V-1 Index";#N/A,#N/A,FALSE,"V-2 Index";#N/A,#N/A,FALSE,"V-3 Daten";#N/A,#N/A,FALSE,"V3 Stab-Geb Index";#N/A,#N/A,FALSE,"V-3 VG's Index";#N/A,#N/A,FALSE,"V-4 Index";#N/A,#N/A,FALSE,"V-5 Index"}</definedName>
    <definedName name="jdghgfh2" hidden="1">{#N/A,#N/A,FALSE,"V3 Stab-Geb Index";#N/A,#N/A,FALSE,"Vertrieb";#N/A,#N/A,FALSE,"V Daten";#N/A,#N/A,FALSE,"V-Z-Index";#N/A,#N/A,FALSE,"V-1 Daten";#N/A,#N/A,FALSE,"V-1 Index";#N/A,#N/A,FALSE,"V-2 Index";#N/A,#N/A,FALSE,"V-3 Daten";#N/A,#N/A,FALSE,"V3 Stab-Geb Index";#N/A,#N/A,FALSE,"V-3 VG's Index";#N/A,#N/A,FALSE,"V-4 Index";#N/A,#N/A,FALSE,"V-5 Index"}</definedName>
    <definedName name="JDOIAUHF" hidden="1">{#N/A,#N/A,TRUE,"DIVISION-MTH";"MANUFACTURING",#N/A,TRUE,"MANUF-MTH";#N/A,#N/A,TRUE,"TRADING-MTH";#N/A,#N/A,TRUE,"DIV-COSTS-MTH"}</definedName>
    <definedName name="jds" localSheetId="37" hidden="1">#REF!</definedName>
    <definedName name="jds" localSheetId="23" hidden="1">#REF!</definedName>
    <definedName name="jds" localSheetId="6" hidden="1">#REF!</definedName>
    <definedName name="jds" localSheetId="11" hidden="1">#REF!</definedName>
    <definedName name="jds" hidden="1">#REF!</definedName>
    <definedName name="jdvb" hidden="1">{"page1",#N/A,FALSE,"Model";"page2",#N/A,FALSE,"Model";"page3",#N/A,FALSE,"Model";"page4",#N/A,FALSE,"Model";"page5",#N/A,FALSE,"Model";"page6",#N/A,FALSE,"Model";"page7",#N/A,FALSE,"Model";"page8",#N/A,FALSE,"Model";"page9",#N/A,FALSE,"Model";"page10",#N/A,FALSE,"Model";"page11",#N/A,FALSE,"Model";"page12",#N/A,FALSE,"Model";"page13",#N/A,FALSE,"Model"}</definedName>
    <definedName name="je" localSheetId="37">#REF!</definedName>
    <definedName name="je" localSheetId="23">#REF!</definedName>
    <definedName name="je" localSheetId="6">#REF!</definedName>
    <definedName name="je" localSheetId="11">#REF!</definedName>
    <definedName name="je">#REF!</definedName>
    <definedName name="jes" hidden="1">{#N/A,#N/A,FALSE,"AP-MEHK1 ";#N/A,#N/A,FALSE,"MEGBJ";#N/A,#N/A,FALSE,"MEGSH";#N/A,#N/A,FALSE,"MEGGZ "}</definedName>
    <definedName name="JES_1">#N/A</definedName>
    <definedName name="JES_2">#N/A</definedName>
    <definedName name="JES_3">#N/A</definedName>
    <definedName name="JES_4">#N/A</definedName>
    <definedName name="JES_5">#N/A</definedName>
    <definedName name="JES_6">#N/A</definedName>
    <definedName name="JES_7">#N/A</definedName>
    <definedName name="JES_8">#N/A</definedName>
    <definedName name="JES_ALL">#N/A</definedName>
    <definedName name="JES_CAL">#N/A</definedName>
    <definedName name="JES_CAL2">#N/A</definedName>
    <definedName name="JES_COM">#N/A</definedName>
    <definedName name="JES_COM2">#N/A</definedName>
    <definedName name="JES_GT">#N/A</definedName>
    <definedName name="JES_IOT">#N/A</definedName>
    <definedName name="JES_PER">#N/A</definedName>
    <definedName name="JES_R2">#N/A</definedName>
    <definedName name="JES_RATE">#N/A</definedName>
    <definedName name="JES_TOT">#N/A</definedName>
    <definedName name="JES_TOT2">#N/A</definedName>
    <definedName name="JESS_JUMP">#N/A</definedName>
    <definedName name="JEWEL">#N/A</definedName>
    <definedName name="jewkdk" localSheetId="37" hidden="1">#REF!</definedName>
    <definedName name="jewkdk" localSheetId="23" hidden="1">#REF!</definedName>
    <definedName name="jewkdk" localSheetId="6" hidden="1">#REF!</definedName>
    <definedName name="jewkdk" localSheetId="11" hidden="1">#REF!</definedName>
    <definedName name="jewkdk" hidden="1">#REF!</definedName>
    <definedName name="JF" hidden="1">{#N/A,#N/A,FALSE,"Kapa-Grafik gesamt";#N/A,#N/A,FALSE,"Kapa-Grafik DRS";#N/A,#N/A,FALSE,"Kapa-Grafik CSE"}</definedName>
    <definedName name="jfaoej" hidden="1">{#N/A,#N/A,FALSE,"CONTENTS";#N/A,#N/A,FALSE,"DR";#N/A,#N/A,FALSE,"PL";#N/A,#N/A,FALSE,"BS";#N/A,#N/A,FALSE,"Cash Flow";#N/A,#N/A,FALSE,"NOTES";#N/A,#N/A,FALSE,"NOTES (FA)";#N/A,#N/A,FALSE,"Notes(3)";#N/A,#N/A,FALSE,"NOTES (4)";#N/A,#N/A,FALSE,"DP&amp;L";#N/A,#N/A,FALSE,"EXPENSES";#N/A,#N/A,FALSE,"EXPENSES-1"}</definedName>
    <definedName name="jfdishpg" hidden="1">{#N/A,#N/A,FALSE,"TAXC.INDEX";#N/A,#N/A,FALSE,"Schedule I";#N/A,#N/A,FALSE,"Schedule  II";#N/A,#N/A,FALSE,"Schedule III";#N/A,#N/A,FALSE,"Schedule IV";#N/A,#N/A,FALSE,"Schedule IV (Cont'd)";#N/A,#N/A,FALSE,"Schedule V";#N/A,#N/A,FALSE,"Schedule VI";#N/A,#N/A,FALSE,"Schedule VII"}</definedName>
    <definedName name="jfdnb" hidden="1">{"page1",#N/A,FALSE,"Model";"page2",#N/A,FALSE,"Model";"page3",#N/A,FALSE,"Model";"page4",#N/A,FALSE,"Model";"page5",#N/A,FALSE,"Model";"page6",#N/A,FALSE,"Model";"page7",#N/A,FALSE,"Model";"page8",#N/A,FALSE,"Model";"page9",#N/A,FALSE,"Model";"page10",#N/A,FALSE,"Model";"page11",#N/A,FALSE,"Model";"page12",#N/A,FALSE,"Model";"page13",#N/A,FALSE,"Model"}</definedName>
    <definedName name="jfdsir" hidden="1">{"YTD",#N/A,FALSE,"SUM"}</definedName>
    <definedName name="jffkjdk" localSheetId="37">#REF!</definedName>
    <definedName name="jffkjdk" localSheetId="23">#REF!</definedName>
    <definedName name="jffkjdk" localSheetId="6">#REF!</definedName>
    <definedName name="jffkjdk" localSheetId="11">#REF!</definedName>
    <definedName name="jffkjdk">#REF!</definedName>
    <definedName name="JFH" hidden="1">{#N/A,#N/A,FALSE,"AP-MEHK1 ";#N/A,#N/A,FALSE,"MEGBJ";#N/A,#N/A,FALSE,"MEGSH";#N/A,#N/A,FALSE,"MEGGZ "}</definedName>
    <definedName name="jfj">#N/A</definedName>
    <definedName name="jfs" localSheetId="37" hidden="1">#REF!</definedName>
    <definedName name="jfs" localSheetId="23" hidden="1">#REF!</definedName>
    <definedName name="jfs" localSheetId="6" hidden="1">#REF!</definedName>
    <definedName name="jfs" localSheetId="11" hidden="1">#REF!</definedName>
    <definedName name="jfs" hidden="1">#REF!</definedName>
    <definedName name="jfvb" hidden="1">{"page1",#N/A,FALSE,"Model";"page2",#N/A,FALSE,"Model";"page3",#N/A,FALSE,"Model";"page4",#N/A,FALSE,"Model";"page5",#N/A,FALSE,"Model";"page6",#N/A,FALSE,"Model";"page7",#N/A,FALSE,"Model";"page8",#N/A,FALSE,"Model";"page9",#N/A,FALSE,"Model";"page10",#N/A,FALSE,"Model";"page11",#N/A,FALSE,"Model";"page12",#N/A,FALSE,"Model";"page13",#N/A,FALSE,"Model"}</definedName>
    <definedName name="jg"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jgaoejf" hidden="1">{#N/A,#N/A,FALSE,"TAXC.INDEX";#N/A,#N/A,FALSE,"Schedule I";#N/A,#N/A,FALSE,"Schedule  II";#N/A,#N/A,FALSE,"Schedule III"}</definedName>
    <definedName name="jgaoejfa" hidden="1">{#N/A,#N/A,FALSE,"TB";#N/A,#N/A,FALSE,"AR";#N/A,#N/A,FALSE,"BS";#N/A,#N/A,FALSE,"PL";#N/A,#N/A,FALSE,"NOTES";#N/A,#N/A,FALSE,"NOTES (2)";#N/A,#N/A,FALSE,"NOTES (3)";#N/A,#N/A,FALSE,"TAXC.INDEX";#N/A,#N/A,FALSE,"Schedule I";#N/A,#N/A,FALSE,"DPL";#N/A,#N/A,FALSE,"Schedule IV";#N/A,#N/A,FALSE,"Adjustments"}</definedName>
    <definedName name="jgaof" hidden="1">{#N/A,#N/A,FALSE,"TAXC.INDEX";#N/A,#N/A,FALSE,"Schedule I";#N/A,#N/A,FALSE,"Schedule  II";#N/A,#N/A,FALSE,"Schedule III";#N/A,#N/A,FALSE,"Schedule IV";#N/A,#N/A,FALSE,"Schedule IV (Cont'd)";#N/A,#N/A,FALSE,"Schedule V";#N/A,#N/A,FALSE,"Schedule VI";#N/A,#N/A,FALSE,"Schedule VII"}</definedName>
    <definedName name="jgaofen" hidden="1">{#N/A,#N/A,FALSE,"DIR-REP";#N/A,#N/A,FALSE,"AUD-REPORT";#N/A,#N/A,FALSE,"P7L&amp;BS";#N/A,#N/A,FALSE,"NOTES";#N/A,#N/A,FALSE,"FA";#N/A,#N/A,FALSE,"NOTES (2)";#N/A,#N/A,FALSE,"Schedule  IV";#N/A,#N/A,FALSE,"Schedule V"}</definedName>
    <definedName name="jgaofje" hidden="1">{#N/A,#N/A,FALSE,"DIR-REP";#N/A,#N/A,FALSE,"AUD-REPORT";#N/A,#N/A,FALSE,"P7L&amp;BS";#N/A,#N/A,FALSE,"NOTES";#N/A,#N/A,FALSE,"FA";#N/A,#N/A,FALSE,"NOTES (2)";#N/A,#N/A,FALSE,"Schedule  IV";#N/A,#N/A,FALSE,"Schedule V"}</definedName>
    <definedName name="jgaojef" hidden="1">{#N/A,#N/A,FALSE,"TAXC.INDEX";#N/A,#N/A,FALSE,"Schedule I";#N/A,#N/A,FALSE,"Schedule  II";#N/A,#N/A,FALSE,"Schedule III"}</definedName>
    <definedName name="jgfd" localSheetId="6">#REF!</definedName>
    <definedName name="jgfd" localSheetId="11">#REF!</definedName>
    <definedName name="jgfd">#REF!</definedName>
    <definedName name="jgfhrt" localSheetId="37" hidden="1">#REF!</definedName>
    <definedName name="jgfhrt" localSheetId="23" hidden="1">#REF!</definedName>
    <definedName name="jgfhrt" localSheetId="6" hidden="1">#REF!</definedName>
    <definedName name="jgfhrt" localSheetId="11" hidden="1">#REF!</definedName>
    <definedName name="jgfhrt" hidden="1">#REF!</definedName>
    <definedName name="jghj" hidden="1">{#N/A,#N/A,FALSE,"Aging Summary";#N/A,#N/A,FALSE,"Ratio Analysis";#N/A,#N/A,FALSE,"Test 120 Day Accts";#N/A,#N/A,FALSE,"Tickmarks"}</definedName>
    <definedName name="jghjg" hidden="1">{#N/A,#N/A,FALSE,"Produkte Erw.";#N/A,#N/A,FALSE,"Produkte Plan";#N/A,#N/A,FALSE,"Leistungen Erw.";#N/A,#N/A,FALSE,"Leistungen Plan";#N/A,#N/A,FALSE,"KA Allg.Kosten (2)";#N/A,#N/A,FALSE,"KA All.Kosten"}</definedName>
    <definedName name="jghjhlldc" hidden="1">{#N/A,#N/A,FALSE,"Umsatz CH";#N/A,#N/A,FALSE,"ER CH";#N/A,#N/A,FALSE,"EA CH (2) ";#N/A,#N/A,FALSE,"EA CH";#N/A,#N/A,FALSE,"EA CH (3) ";#N/A,#N/A,FALSE,"EA CH (4)";#N/A,#N/A,FALSE,"KA CH";#N/A,#N/A,FALSE,"KA CH  (2)";#N/A,#N/A,FALSE,"KA CH  (3)";#N/A,#N/A,FALSE,"KA CH (4)"}</definedName>
    <definedName name="JH" localSheetId="37">#REF!</definedName>
    <definedName name="JH" localSheetId="23">#REF!</definedName>
    <definedName name="JH" localSheetId="6">#REF!</definedName>
    <definedName name="JH" localSheetId="11">#REF!</definedName>
    <definedName name="JH">#REF!</definedName>
    <definedName name="jhdkf" localSheetId="37">#REF!</definedName>
    <definedName name="jhdkf" localSheetId="23">#REF!</definedName>
    <definedName name="jhdkf" localSheetId="6">#REF!</definedName>
    <definedName name="jhdkf" localSheetId="11">#REF!</definedName>
    <definedName name="jhdkf">#REF!</definedName>
    <definedName name="jhg" hidden="1">{"'毛利比较'!$A$4:$P$26"}</definedName>
    <definedName name="jhgf" hidden="1">{"Commentary",#N/A,FALSE,"May"}</definedName>
    <definedName name="jhgrhipwedhgfo3q4kmrf" hidden="1">{#N/A,#N/A,FALSE,"OffAdvance";#N/A,#N/A,FALSE,"OffExpRprt";#N/A,#N/A,FALSE,"Entertmnt";#N/A,#N/A,FALSE,"Promotion";#N/A,#N/A,FALSE,"Travelling"}</definedName>
    <definedName name="jhhgjh" hidden="1">{#N/A,#N/A,FALSE,"KA CH  (2)"}</definedName>
    <definedName name="jhj" localSheetId="37" hidden="1">#REF!</definedName>
    <definedName name="jhj" localSheetId="23" hidden="1">#REF!</definedName>
    <definedName name="jhj" localSheetId="6" hidden="1">#REF!</definedName>
    <definedName name="jhj" localSheetId="11" hidden="1">#REF!</definedName>
    <definedName name="jhj" hidden="1">#REF!</definedName>
    <definedName name="jhjhgj"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ll" hidden="1">{#N/A,#N/A,FALSE,"PMW Gruppe 99_98";#N/A,#N/A,FALSE,"PMW KG 98_99";#N/A,#N/A,FALSE,"PMW Inc. 99_98";#N/A,#N/A,FALSE,"PMW VTECH 99_98";#N/A,#N/A,FALSE,"PMW Thail. 99_98";#N/A,#N/A,FALSE,"PMW Canada 99_98";#N/A,#N/A,FALSE,"Währungsabw. 99_98"}</definedName>
    <definedName name="jhtgfrgtr" hidden="1">{#N/A,#N/A,FALSE,"现金"}</definedName>
    <definedName name="jhu" hidden="1">{#N/A,"PURADD",FALSE,"Business Analysis";#N/A,"PURSPP",FALSE,"Business Analysis";#N/A,"CTGIND",FALSE,"Business Analysis";#N/A,"PURCHM",FALSE,"Business Analysis";#N/A,"SPADD",FALSE,"Business Analysis";#N/A,"EPOXY",FALSE,"Business Analysis";#N/A,"PURPER",FALSE,"Business Analysis"}</definedName>
    <definedName name="jhvvjhvjh" hidden="1">{#N/A,#N/A,FALSE,"Kapa-Grafik gesamt";#N/A,#N/A,FALSE,"Kapa-Grafik DRS";#N/A,#N/A,FALSE,"Kapa-Grafik CSE"}</definedName>
    <definedName name="ji" hidden="1">{#N/A,#N/A,FALSE,"COVER";#N/A,#N/A,FALSE,"0";#N/A,#N/A,FALSE,"1";#N/A,#N/A,FALSE,"2";#N/A,#N/A,FALSE,"3";#N/A,#N/A,FALSE,"4";#N/A,#N/A,FALSE,"5";#N/A,#N/A,FALSE,"6";#N/A,#N/A,FALSE,"7";#N/A,#N/A,FALSE,"8";#N/A,#N/A,FALSE,"9";#N/A,#N/A,FALSE,"10";#N/A,#N/A,FALSE,"11"}</definedName>
    <definedName name="JIE" hidden="1">{#N/A,#N/A,FALSE,"DIR-REP";#N/A,#N/A,FALSE,"AUD-REPORT";#N/A,#N/A,FALSE,"P7L&amp;BS";#N/A,#N/A,FALSE,"NOTES";#N/A,#N/A,FALSE,"FA";#N/A,#N/A,FALSE,"NOTES (2)";#N/A,#N/A,FALSE,"Schedule  IV";#N/A,#N/A,FALSE,"Schedule V"}</definedName>
    <definedName name="jih"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JIJI" localSheetId="37">#REF!</definedName>
    <definedName name="JIJI" localSheetId="23">#REF!</definedName>
    <definedName name="JIJI" localSheetId="6">#REF!</definedName>
    <definedName name="JIJI" localSheetId="11">#REF!</definedName>
    <definedName name="JIJI">#REF!</definedName>
    <definedName name="jim" hidden="1">{"'FTPS16 - X3681'!$A$1:$C$162","'FTPS16 - X3681'!$G$11"}</definedName>
    <definedName name="jim_1" hidden="1">{"'FTPS16 - X3681'!$A$1:$C$162","'FTPS16 - X3681'!$G$11"}</definedName>
    <definedName name="jim_1_1" hidden="1">{"'FTPS16 - X3681'!$A$1:$C$162","'FTPS16 - X3681'!$G$11"}</definedName>
    <definedName name="jim_2" hidden="1">{"'FTPS16 - X3681'!$A$1:$C$162","'FTPS16 - X3681'!$G$11"}</definedName>
    <definedName name="jingxiang" localSheetId="6">#REF!</definedName>
    <definedName name="jingxiang" localSheetId="11">#REF!</definedName>
    <definedName name="jingxiang">#REF!</definedName>
    <definedName name="JIO" hidden="1">{#N/A,#N/A,FALSE,"AP-MEHK1 ";#N/A,#N/A,FALSE,"MEGBJ";#N/A,#N/A,FALSE,"MEGSH";#N/A,#N/A,FALSE,"MEGGZ "}</definedName>
    <definedName name="JJ" localSheetId="37">#REF!</definedName>
    <definedName name="JJ" localSheetId="23">#REF!</definedName>
    <definedName name="JJ" localSheetId="6">#REF!</definedName>
    <definedName name="JJ" localSheetId="11">#REF!</definedName>
    <definedName name="JJ">#REF!</definedName>
    <definedName name="jj.l" hidden="1">{#N/A,#N/A,FALSE,"Umsatz EO BP";#N/A,#N/A,FALSE,"Umsatz EO OP";#N/A,#N/A,FALSE,"ER EO BP";#N/A,#N/A,FALSE,"ER EO OP";#N/A,#N/A,FALSE,"EA EO (2)";#N/A,#N/A,FALSE,"EA EO";#N/A,#N/A,FALSE,"EA EO (3)";#N/A,#N/A,FALSE,"EA EO (4)";#N/A,#N/A,FALSE,"KA EO  (2)";#N/A,#N/A,FALSE,"KA EO";#N/A,#N/A,FALSE,"KA EO  (3)";#N/A,#N/A,FALSE,"KA EO (4)"}</definedName>
    <definedName name="jj_1" hidden="1">{"'FTPS16 - X3681'!$A$1:$C$162","'FTPS16 - X3681'!$G$11"}</definedName>
    <definedName name="jj_1_1" hidden="1">{"'FTPS16 - X3681'!$A$1:$C$162","'FTPS16 - X3681'!$G$11"}</definedName>
    <definedName name="jj_2" hidden="1">{"'FTPS16 - X3681'!$A$1:$C$162","'FTPS16 - X3681'!$G$11"}</definedName>
    <definedName name="jjhg.lllll" hidden="1">{#N/A,#N/A,FALSE,"Umsatz HM";#N/A,#N/A,FALSE,"ER HM";#N/A,#N/A,FALSE,"EA HM  (2)";#N/A,#N/A,FALSE,"EA HM ";#N/A,#N/A,FALSE,"EA HM  (4)";#N/A,#N/A,FALSE,"EA HM  (3)";#N/A,#N/A,FALSE,"KA HM  (2)";#N/A,#N/A,FALSE,"KA HM";#N/A,#N/A,FALSE,"KA HM  (3)";#N/A,#N/A,FALSE,"KA HM (4)"}</definedName>
    <definedName name="jjj" hidden="1">{#N/A,#N/A,FALSE,"summary"}</definedName>
    <definedName name="jjj_1" hidden="1">{"'FTPS16 - X3681'!$A$1:$C$162","'FTPS16 - X3681'!$G$11"}</definedName>
    <definedName name="jjj_1_1" hidden="1">{"'FTPS16 - X3681'!$A$1:$C$162","'FTPS16 - X3681'!$G$11"}</definedName>
    <definedName name="jjj_2" hidden="1">{"'FTPS16 - X3681'!$A$1:$C$162","'FTPS16 - X3681'!$G$11"}</definedName>
    <definedName name="jjjj" localSheetId="37" hidden="1">{#N/A,#N/A,FALSE,"TAXC.INDEX";#N/A,#N/A,FALSE,"Schedule I";#N/A,#N/A,FALSE,"Schedule  II";#N/A,#N/A,FALSE,"Schedule III"}</definedName>
    <definedName name="jjjj" localSheetId="23" hidden="1">{#N/A,#N/A,FALSE,"TAXC.INDEX";#N/A,#N/A,FALSE,"Schedule I";#N/A,#N/A,FALSE,"Schedule  II";#N/A,#N/A,FALSE,"Schedule III"}</definedName>
    <definedName name="jjjj" localSheetId="14">Main.SAPF4Help()</definedName>
    <definedName name="jjjj" localSheetId="6" hidden="1">{#N/A,#N/A,FALSE,"TAXC.INDEX";#N/A,#N/A,FALSE,"Schedule I";#N/A,#N/A,FALSE,"Schedule  II";#N/A,#N/A,FALSE,"Schedule III"}</definedName>
    <definedName name="jjjj" localSheetId="11" hidden="1">{#N/A,#N/A,FALSE,"TAXC.INDEX";#N/A,#N/A,FALSE,"Schedule I";#N/A,#N/A,FALSE,"Schedule  II";#N/A,#N/A,FALSE,"Schedule III"}</definedName>
    <definedName name="jjjj">Main.SAPF4Help()</definedName>
    <definedName name="jjjj2" hidden="1">{#N/A,#N/A,FALSE,"TAXC.INDEX";#N/A,#N/A,FALSE,"Schedule I";#N/A,#N/A,FALSE,"Schedule  II";#N/A,#N/A,FALSE,"Schedule III"}</definedName>
    <definedName name="jjjjj"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JJJJJJ" localSheetId="6" hidden="1">#REF!</definedName>
    <definedName name="JJJJJJ" localSheetId="11" hidden="1">#REF!</definedName>
    <definedName name="JJJJJJ" hidden="1">#REF!</definedName>
    <definedName name="jjjjjjjj" hidden="1">{"'FTPS16 - X3681'!$A$1:$C$162","'FTPS16 - X3681'!$G$11"}</definedName>
    <definedName name="jjjjjjjjjjj" hidden="1">{"'FTPS16 - X3681'!$A$1:$C$162","'FTPS16 - X3681'!$G$11"}</definedName>
    <definedName name="jjjjjjjjjjj_1" hidden="1">{"'FTPS16 - X3681'!$A$1:$C$162","'FTPS16 - X3681'!$G$11"}</definedName>
    <definedName name="jjjjjjjjjjj_1_1" hidden="1">{"'FTPS16 - X3681'!$A$1:$C$162","'FTPS16 - X3681'!$G$11"}</definedName>
    <definedName name="jjjjjjjjjjj_2" hidden="1">{"'FTPS16 - X3681'!$A$1:$C$162","'FTPS16 - X3681'!$G$11"}</definedName>
    <definedName name="jjter" localSheetId="37" hidden="1">#REF!</definedName>
    <definedName name="jjter" localSheetId="23" hidden="1">#REF!</definedName>
    <definedName name="jjter" localSheetId="6" hidden="1">#REF!</definedName>
    <definedName name="jjter" localSheetId="11" hidden="1">#REF!</definedName>
    <definedName name="jjter" hidden="1">#REF!</definedName>
    <definedName name="jk" hidden="1">{#N/A,#N/A,FALSE,"COVER";#N/A,#N/A,FALSE,"0";#N/A,#N/A,FALSE,"1";#N/A,#N/A,FALSE,"2";#N/A,#N/A,FALSE,"3";#N/A,#N/A,FALSE,"4";#N/A,#N/A,FALSE,"5";#N/A,#N/A,FALSE,"6";#N/A,#N/A,FALSE,"7";#N/A,#N/A,FALSE,"8";#N/A,#N/A,FALSE,"9";#N/A,#N/A,FALSE,"10";#N/A,#N/A,FALSE,"11"}</definedName>
    <definedName name="jkgh" hidden="1">{#N/A,#N/A,FALSE,"现金"}</definedName>
    <definedName name="jkghhj" hidden="1">{#N/A,#N/A,FALSE,"신규dep";#N/A,#N/A,FALSE,"신규dep-금형상각후";#N/A,#N/A,FALSE,"신규dep-연구비상각후";#N/A,#N/A,FALSE,"신규dep-기계,공구상각후"}</definedName>
    <definedName name="jkh" hidden="1">{#N/A,#N/A,FALSE,"COVER";#N/A,#N/A,FALSE,"0";#N/A,#N/A,FALSE,"1";#N/A,#N/A,FALSE,"2";#N/A,#N/A,FALSE,"3";#N/A,#N/A,FALSE,"4";#N/A,#N/A,FALSE,"5";#N/A,#N/A,FALSE,"6";#N/A,#N/A,FALSE,"7";#N/A,#N/A,FALSE,"8";#N/A,#N/A,FALSE,"9";#N/A,#N/A,FALSE,"10";#N/A,#N/A,FALSE,"11"}</definedName>
    <definedName name="JKHG" hidden="1">{#N/A,#N/A,FALSE,"FE_DRS"}</definedName>
    <definedName name="jkiu" hidden="1">{#N/A,"PURCHM",FALSE,"Business Analysis";#N/A,"SPADD",FALSE,"Business Analysis"}</definedName>
    <definedName name="jkj" hidden="1">{"mult96",#N/A,FALSE,"PETCOMP";"est96",#N/A,FALSE,"PETCOMP";"mult95",#N/A,FALSE,"PETCOMP";"est95",#N/A,FALSE,"PETCOMP";"multltm",#N/A,FALSE,"PETCOMP";"resultltm",#N/A,FALSE,"PETCOMP"}</definedName>
    <definedName name="jkj_1" hidden="1">{#N/A,#N/A,FALSE,"COGS";#N/A,#N/A,FALSE,"TP";#N/A,#N/A,FALSE,"CP";#N/A,#N/A,FALSE,"Sample";#N/A,#N/A,FALSE,"Reconcile";#N/A,#N/A,FALSE,"Micro"}</definedName>
    <definedName name="jkj_2" hidden="1">{#N/A,#N/A,FALSE,"COGS";#N/A,#N/A,FALSE,"TP";#N/A,#N/A,FALSE,"CP";#N/A,#N/A,FALSE,"Sample";#N/A,#N/A,FALSE,"Reconcile";#N/A,#N/A,FALSE,"Micro"}</definedName>
    <definedName name="jkj_3" hidden="1">{#N/A,#N/A,FALSE,"COGS";#N/A,#N/A,FALSE,"TP";#N/A,#N/A,FALSE,"CP";#N/A,#N/A,FALSE,"Sample";#N/A,#N/A,FALSE,"Reconcile";#N/A,#N/A,FALSE,"Micro"}</definedName>
    <definedName name="jkj_4" hidden="1">{#N/A,#N/A,FALSE,"COGS";#N/A,#N/A,FALSE,"TP";#N/A,#N/A,FALSE,"CP";#N/A,#N/A,FALSE,"Sample";#N/A,#N/A,FALSE,"Reconcile";#N/A,#N/A,FALSE,"Micro"}</definedName>
    <definedName name="jkj_5" hidden="1">{#N/A,#N/A,FALSE,"COGS";#N/A,#N/A,FALSE,"TP";#N/A,#N/A,FALSE,"CP";#N/A,#N/A,FALSE,"Sample";#N/A,#N/A,FALSE,"Reconcile";#N/A,#N/A,FALSE,"Micro"}</definedName>
    <definedName name="jkjhk" hidden="1">{#N/A,#N/A,FALSE,"Produkte Erw.";#N/A,#N/A,FALSE,"Produkte Plan";#N/A,#N/A,FALSE,"Leistungen Erw.";#N/A,#N/A,FALSE,"Leistungen Plan";#N/A,#N/A,FALSE,"KA Allg.Kosten (2)";#N/A,#N/A,FALSE,"KA All.Kosten"}</definedName>
    <definedName name="jkjk" localSheetId="37">#REF!</definedName>
    <definedName name="jkjk" localSheetId="23">#REF!</definedName>
    <definedName name="jkjk" localSheetId="6">#REF!</definedName>
    <definedName name="jkjk" localSheetId="11">#REF!</definedName>
    <definedName name="jkjk">#REF!</definedName>
    <definedName name="jkjljl" hidden="1">{"Folie 3",#N/A,FALSE,"Jahresumsätze";"Folie 4",#N/A,FALSE,"Jahresumsätze";"Folie 5",#N/A,FALSE,"Jahresumsätze";"Folie 6",#N/A,FALSE,"Jahresumsätze";"Folie 7",#N/A,FALSE,"Jahresumsätze";"Folie 8",#N/A,FALSE,"Jahresumsätze"}</definedName>
    <definedName name="jkk" hidden="1">{#N/A,#N/A,FALSE,"FE_DRS"}</definedName>
    <definedName name="jkkjhkj"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ks" hidden="1">{#N/A,#N/A,FALSE,"P&amp;L Acc";#N/A,#N/A,FALSE,"P&amp;L Var";#N/A,#N/A,FALSE,"I-B Rep";#N/A,#N/A,FALSE,"BS";#N/A,#N/A,FALSE,"C'flw St";#N/A,#N/A,FALSE,"FA Rep";#N/A,#N/A,FALSE,"H-C Cons"}</definedName>
    <definedName name="jkl" hidden="1">{#N/A,#N/A,FALSE,"FE_CSE"}</definedName>
    <definedName name="JKLD.FDS" hidden="1">{#N/A,#N/A,FALSE,"DIR-REP";#N/A,#N/A,FALSE,"AUD-REPORT";#N/A,#N/A,FALSE,"P7L&amp;BS";#N/A,#N/A,FALSE,"NOTES";#N/A,#N/A,FALSE,"FA";#N/A,#N/A,FALSE,"NOTES (2)";#N/A,#N/A,FALSE,"Schedule  IV";#N/A,#N/A,FALSE,"Schedule V"}</definedName>
    <definedName name="jklk" hidden="1">{#N/A,#N/A,FALSE,"Umsatz OK";#N/A,#N/A,FALSE,"ER OK ";#N/A,#N/A,FALSE,"EA OK (2)";#N/A,#N/A,FALSE,"EA OK";#N/A,#N/A,FALSE,"EA OK (3)";#N/A,#N/A,FALSE,"EA OK (4)";#N/A,#N/A,FALSE,"KA OK  (2)";#N/A,#N/A,FALSE,"KA OK";#N/A,#N/A,FALSE,"KA OK  (3)";#N/A,#N/A,FALSE,"KA OK (4)"}</definedName>
    <definedName name="jkllk" hidden="1">{#N/A,#N/A,FALSE,"WSPW Bedarf";#N/A,#N/A,FALSE,"production_plan";#N/A,#N/A,FALSE,"possible turn over"}</definedName>
    <definedName name="jklñ"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JKLUI" hidden="1">{#N/A,#N/A,FALSE,"AP-MEHK1 ";#N/A,#N/A,FALSE,"MEGBJ";#N/A,#N/A,FALSE,"MEGSH";#N/A,#N/A,FALSE,"MEGGZ "}</definedName>
    <definedName name="jku" hidden="1">{#N/A,#N/A,FALSE,"COVER";#N/A,#N/A,FALSE,"0";#N/A,#N/A,FALSE,"1";#N/A,#N/A,FALSE,"2";#N/A,#N/A,FALSE,"3";#N/A,#N/A,FALSE,"4";#N/A,#N/A,FALSE,"5";#N/A,#N/A,FALSE,"6";#N/A,#N/A,FALSE,"7";#N/A,#N/A,FALSE,"8";#N/A,#N/A,FALSE,"9";#N/A,#N/A,FALSE,"10";#N/A,#N/A,FALSE,"11"}</definedName>
    <definedName name="jkwsd" hidden="1">{"detail",#N/A,FALSE,"mfg";"summary",#N/A,FALSE,"mfg"}</definedName>
    <definedName name="jl" hidden="1">{#N/A,#N/A,FALSE,"late version";#N/A,#N/A,FALSE,"Sheet3"}</definedName>
    <definedName name="JL_JUMP">#N/A</definedName>
    <definedName name="JL_LOW_SA">#N/A</definedName>
    <definedName name="JL_S09">#N/A</definedName>
    <definedName name="JL_S09_C">#N/A</definedName>
    <definedName name="JL_SALES">#N/A</definedName>
    <definedName name="JL_SALES_C">#N/A</definedName>
    <definedName name="JLKJ" localSheetId="6">#REF!</definedName>
    <definedName name="JLKJ" localSheetId="11">#REF!</definedName>
    <definedName name="JLKJ">#REF!</definedName>
    <definedName name="jlkk" hidden="1">{#N/A,#N/A,FALSE,"WSPW Bedarf";#N/A,#N/A,FALSE,"production_plan";#N/A,#N/A,FALSE,"possible turn over"}</definedName>
    <definedName name="JL贷款余额" localSheetId="6">#REF!</definedName>
    <definedName name="JL贷款余额" localSheetId="11">#REF!</definedName>
    <definedName name="JL贷款余额">#REF!</definedName>
    <definedName name="jm" localSheetId="37">#REF!</definedName>
    <definedName name="jm" localSheetId="23">#REF!</definedName>
    <definedName name="jm" localSheetId="6">#REF!</definedName>
    <definedName name="jm" localSheetId="11">#REF!</definedName>
    <definedName name="jm">#REF!</definedName>
    <definedName name="jn" hidden="1">{#N/A,#N/A,FALSE,"TAXC.INDEX";#N/A,#N/A,FALSE,"Schedule I";#N/A,#N/A,FALSE,"Schedule  II";#N/A,#N/A,FALSE,"Schedule III"}</definedName>
    <definedName name="jnaheihencdke" hidden="1">{#N/A,#N/A,FALSE,"DIR-REP";#N/A,#N/A,FALSE,"AUD-REPORT";#N/A,#N/A,FALSE,"P7L&amp;BS";#N/A,#N/A,FALSE,"NOTES";#N/A,#N/A,FALSE,"FA";#N/A,#N/A,FALSE,"NOTES (2)";#N/A,#N/A,FALSE,"Schedule  IV";#N/A,#N/A,FALSE,"Schedule V"}</definedName>
    <definedName name="jnbid" hidden="1">{"detail",#N/A,FALSE,"mfg";"summary",#N/A,FALSE,"mfg"}</definedName>
    <definedName name="jnbv" hidden="1">{#N/A,#N/A,FALSE,"DIR-REP";#N/A,#N/A,FALSE,"AUD-REPORT";#N/A,#N/A,FALSE,"P7L&amp;BS";#N/A,#N/A,FALSE,"NOTES";#N/A,#N/A,FALSE,"FA";#N/A,#N/A,FALSE,"NOTES (2)";#N/A,#N/A,FALSE,"Schedule  IV";#N/A,#N/A,FALSE,"Schedule V"}</definedName>
    <definedName name="JOANNE">#N/A</definedName>
    <definedName name="Job" localSheetId="37">#REF!</definedName>
    <definedName name="Job" localSheetId="23">#REF!</definedName>
    <definedName name="Job" localSheetId="6">#REF!</definedName>
    <definedName name="Job" localSheetId="11">#REF!</definedName>
    <definedName name="Job">#REF!</definedName>
    <definedName name="jodfjeog" hidden="1">{#N/A,#N/A,FALSE,"TB";#N/A,#N/A,FALSE,"DR";#N/A,#N/A,FALSE,"AR";#N/A,#N/A,FALSE,"BS";#N/A,#N/A,FALSE,"PL";#N/A,#N/A,FALSE,"NOTES";#N/A,#N/A,FALSE,"NOTES (2)";#N/A,#N/A,FALSE,"NOTES (3)";#N/A,#N/A,FALSE,"DPL";#N/A,#N/A,FALSE,"DPL"}</definedName>
    <definedName name="jodl" hidden="1">{#N/A,#N/A,FALSE,"TAXC.INDEX";#N/A,#N/A,FALSE,"Schedule I";#N/A,#N/A,FALSE,"Schedule  II";#N/A,#N/A,FALSE,"Schedule III"}</definedName>
    <definedName name="Joe" localSheetId="6">#REF!</definedName>
    <definedName name="Joe" localSheetId="11">#REF!</definedName>
    <definedName name="Joe">#REF!</definedName>
    <definedName name="joejas" hidden="1">{#N/A,#N/A,FALSE,"DIR-REP";#N/A,#N/A,FALSE,"AUD-REPORT";#N/A,#N/A,FALSE,"P7L&amp;BS";#N/A,#N/A,FALSE,"NOTES";#N/A,#N/A,FALSE,"FA";#N/A,#N/A,FALSE,"NOTES (2)";#N/A,#N/A,FALSE,"Schedule  IV";#N/A,#N/A,FALSE,"Schedule V"}</definedName>
    <definedName name="JOH_1">#N/A</definedName>
    <definedName name="JOH_2">#N/A</definedName>
    <definedName name="JOH_ALL">#N/A</definedName>
    <definedName name="JOH_CAL">#N/A</definedName>
    <definedName name="JOH_R1">#N/A</definedName>
    <definedName name="JOH_R2">#N/A</definedName>
    <definedName name="JOH_RATE">#N/A</definedName>
    <definedName name="JOH_TOT">#N/A</definedName>
    <definedName name="JOH_TOT1">#N/A</definedName>
    <definedName name="JOH_TOT2">#N/A</definedName>
    <definedName name="joke" localSheetId="6">#REF!</definedName>
    <definedName name="joke" localSheetId="11">#REF!</definedName>
    <definedName name="joke">#REF!</definedName>
    <definedName name="jokking" hidden="1">{#N/A,#N/A,FALSE,"CONTENTS";#N/A,#N/A,FALSE,"DR";#N/A,#N/A,FALSE,"PL";#N/A,#N/A,FALSE,"BS";#N/A,#N/A,FALSE,"Cash Flow";#N/A,#N/A,FALSE,"NOTES";#N/A,#N/A,FALSE,"NOTES (FA)";#N/A,#N/A,FALSE,"Notes(3)";#N/A,#N/A,FALSE,"NOTES (4)";#N/A,#N/A,FALSE,"DP&amp;L";#N/A,#N/A,FALSE,"EXPENSES";#N/A,#N/A,FALSE,"EXPENSES-1"}</definedName>
    <definedName name="JOKM" hidden="1">{#N/A,#N/A,FALSE,"단축1";#N/A,#N/A,FALSE,"단축2";#N/A,#N/A,FALSE,"단축3";#N/A,#N/A,FALSE,"장축";#N/A,#N/A,FALSE,"4WD"}</definedName>
    <definedName name="jolt" hidden="1">{#N/A,#N/A,FALSE,"DIR-REP";#N/A,#N/A,FALSE,"AUD-REPORT";#N/A,#N/A,FALSE,"P7L&amp;BS";#N/A,#N/A,FALSE,"NOTES";#N/A,#N/A,FALSE,"FA";#N/A,#N/A,FALSE,"NOTES (2)";#N/A,#N/A,FALSE,"Schedule  IV";#N/A,#N/A,FALSE,"Schedule V"}</definedName>
    <definedName name="jomn" hidden="1">{"pro_view",#N/A,FALSE,"EEFSNAP2";"rep_view",#N/A,FALSE,"EEFSNAP2"}</definedName>
    <definedName name="jos" hidden="1">{#N/A,#N/A,FALSE,"TB";#N/A,#N/A,FALSE,"DR";#N/A,#N/A,FALSE,"AR";#N/A,#N/A,FALSE,"BS";#N/A,#N/A,FALSE,"PL";#N/A,#N/A,FALSE,"NOTES";#N/A,#N/A,FALSE,"NOTES (2)";#N/A,#N/A,FALSE,"NOTES (3)";#N/A,#N/A,FALSE,"DPL";#N/A,#N/A,FALSE,"DPL"}</definedName>
    <definedName name="JOS_ALL">#N/A</definedName>
    <definedName name="JOS_TOT">#N/A</definedName>
    <definedName name="jöuiuiuzi" hidden="1">{#N/A,#N/A,FALSE,"Umsatz 99";#N/A,#N/A,FALSE,"ER 99 "}</definedName>
    <definedName name="jour" localSheetId="6">#REF!</definedName>
    <definedName name="jour" localSheetId="11">#REF!</definedName>
    <definedName name="jour">#REF!</definedName>
    <definedName name="jour2" localSheetId="6">#REF!</definedName>
    <definedName name="jour2" localSheetId="11">#REF!</definedName>
    <definedName name="jour2">#REF!</definedName>
    <definedName name="jour3" localSheetId="6">#REF!</definedName>
    <definedName name="jour3" localSheetId="11">#REF!</definedName>
    <definedName name="jour3">#REF!</definedName>
    <definedName name="Journal_Entries_Foglio1_Elenca" localSheetId="6">#REF!</definedName>
    <definedName name="Journal_Entries_Foglio1_Elenca" localSheetId="11">#REF!</definedName>
    <definedName name="Journal_Entries_Foglio1_Elenca">#REF!</definedName>
    <definedName name="JournalRef" localSheetId="37">#REF!</definedName>
    <definedName name="JournalRef" localSheetId="23">#REF!</definedName>
    <definedName name="JournalRef" localSheetId="6">#REF!</definedName>
    <definedName name="JournalRef" localSheetId="11">#REF!</definedName>
    <definedName name="JournalRef">#REF!</definedName>
    <definedName name="jp" localSheetId="6">#REF!</definedName>
    <definedName name="jp" localSheetId="11">#REF!</definedName>
    <definedName name="jp">#REF!</definedName>
    <definedName name="jp_description" localSheetId="6">#REF!</definedName>
    <definedName name="jp_description" localSheetId="11">#REF!</definedName>
    <definedName name="jp_description">#REF!</definedName>
    <definedName name="jp2_ca" localSheetId="37">#REF!</definedName>
    <definedName name="jp2_ca" localSheetId="23">#REF!</definedName>
    <definedName name="jp2_ca" localSheetId="6">#REF!</definedName>
    <definedName name="jp2_ca" localSheetId="11">#REF!</definedName>
    <definedName name="jp2_ca">#REF!</definedName>
    <definedName name="jp4_ca" localSheetId="37">#REF!</definedName>
    <definedName name="jp4_ca" localSheetId="23">#REF!</definedName>
    <definedName name="jp4_ca" localSheetId="6">#REF!</definedName>
    <definedName name="jp4_ca" localSheetId="11">#REF!</definedName>
    <definedName name="jp4_ca">#REF!</definedName>
    <definedName name="jp7_ca" localSheetId="37">#REF!</definedName>
    <definedName name="jp7_ca" localSheetId="23">#REF!</definedName>
    <definedName name="jp7_ca" localSheetId="6">#REF!</definedName>
    <definedName name="jp7_ca" localSheetId="11">#REF!</definedName>
    <definedName name="jp7_ca">#REF!</definedName>
    <definedName name="jrl" localSheetId="37">#REF!</definedName>
    <definedName name="jrl" localSheetId="23">#REF!</definedName>
    <definedName name="jrl" localSheetId="6">#REF!</definedName>
    <definedName name="jrl" localSheetId="11">#REF!</definedName>
    <definedName name="jrl">#REF!</definedName>
    <definedName name="jrnllines" localSheetId="6">#REF!</definedName>
    <definedName name="jrnllines" localSheetId="11">#REF!</definedName>
    <definedName name="jrnllines">#REF!</definedName>
    <definedName name="jsds" localSheetId="37" hidden="1">#REF!</definedName>
    <definedName name="jsds" localSheetId="23" hidden="1">#REF!</definedName>
    <definedName name="jsds" localSheetId="6" hidden="1">#REF!</definedName>
    <definedName name="jsds" localSheetId="11" hidden="1">#REF!</definedName>
    <definedName name="jsds" hidden="1">#REF!</definedName>
    <definedName name="jseoag" hidden="1">{#N/A,#N/A,FALSE,"TB";#N/A,#N/A,FALSE,"AR";#N/A,#N/A,FALSE,"BS";#N/A,#N/A,FALSE,"PL";#N/A,#N/A,FALSE,"NOTES";#N/A,#N/A,FALSE,"NOTES (2)";#N/A,#N/A,FALSE,"NOTES (3)";#N/A,#N/A,FALSE,"TAXC.INDEX";#N/A,#N/A,FALSE,"Schedule I";#N/A,#N/A,FALSE,"DPL";#N/A,#N/A,FALSE,"Schedule IV";#N/A,#N/A,FALSE,"Adjustments"}</definedName>
    <definedName name="jsk" hidden="1">{#N/A,#N/A,FALSE,"UNIT";#N/A,#N/A,FALSE,"UNIT";#N/A,#N/A,FALSE,"계정"}</definedName>
    <definedName name="jsnb" hidden="1">{"page1",#N/A,FALSE,"Model";"page2",#N/A,FALSE,"Model";"page3",#N/A,FALSE,"Model";"page4",#N/A,FALSE,"Model";"page5",#N/A,FALSE,"Model";"page6",#N/A,FALSE,"Model";"page7",#N/A,FALSE,"Model";"page8",#N/A,FALSE,"Model";"page9",#N/A,FALSE,"Model";"page10",#N/A,FALSE,"Model";"page11",#N/A,FALSE,"Model";"page12",#N/A,FALSE,"Model";"page13",#N/A,FALSE,"Model"}</definedName>
    <definedName name="jsoe" hidden="1">{#N/A,#N/A,FALSE,"TAXC.INDEX";#N/A,#N/A,FALSE,"Schedule I";#N/A,#N/A,FALSE,"Schedule  II";#N/A,#N/A,FALSE,"Schedule III";#N/A,#N/A,FALSE,"Schedule IV";#N/A,#N/A,FALSE,"Schedule IV (Cont'd)";#N/A,#N/A,FALSE,"Schedule V";#N/A,#N/A,FALSE,"Schedule VI";#N/A,#N/A,FALSE,"Schedule VII"}</definedName>
    <definedName name="jspdfnane" hidden="1">{#N/A,#N/A,FALSE,"TB";#N/A,#N/A,FALSE,"DR";#N/A,#N/A,FALSE,"AR";#N/A,#N/A,FALSE,"PL";#N/A,#N/A,FALSE,"BS";#N/A,#N/A,FALSE,"NOTES";#N/A,#N/A,FALSE,"NOTES (2)";#N/A,#N/A,FALSE,"NOTES (3)";#N/A,#N/A,FALSE,"DPL";#N/A,#N/A,FALSE,"TAXC.INDEX";#N/A,#N/A,FALSE,"Schedule I";#N/A,#N/A,FALSE,"Adjustments"}</definedName>
    <definedName name="JSV" localSheetId="6">#REF!</definedName>
    <definedName name="JSV" localSheetId="11">#REF!</definedName>
    <definedName name="JSV">#REF!</definedName>
    <definedName name="jsw" localSheetId="6">#REF!</definedName>
    <definedName name="jsw" localSheetId="11">#REF!</definedName>
    <definedName name="jsw">#REF!</definedName>
    <definedName name="jsx" localSheetId="37" hidden="1">#REF!</definedName>
    <definedName name="jsx" localSheetId="23" hidden="1">#REF!</definedName>
    <definedName name="jsx" localSheetId="6" hidden="1">#REF!</definedName>
    <definedName name="jsx" localSheetId="11" hidden="1">#REF!</definedName>
    <definedName name="jsx" hidden="1">#REF!</definedName>
    <definedName name="jtr" hidden="1">{#N/A,#N/A,FALSE,"AP-MEHK1 ";#N/A,#N/A,FALSE,"MEGBJ";#N/A,#N/A,FALSE,"MEGSH";#N/A,#N/A,FALSE,"MEGGZ "}</definedName>
    <definedName name="jtyhtr" hidden="1">{#N/A,#N/A,FALSE,"现金"}</definedName>
    <definedName name="ju" hidden="1">{"'毛利比较'!$A$4:$P$26"}</definedName>
    <definedName name="judy" hidden="1">{#N/A,#N/A,FALSE,"Pharm";#N/A,#N/A,FALSE,"WWCM"}</definedName>
    <definedName name="judy1" hidden="1">{#N/A,#N/A,FALSE,"Pharm";#N/A,#N/A,FALSE,"WWCM"}</definedName>
    <definedName name="juhry" hidden="1">{#N/A,#N/A,FALSE,"现金"}</definedName>
    <definedName name="jui" hidden="1">{"YD OTHER",#N/A,FALSE,"YTD"}</definedName>
    <definedName name="juio" hidden="1">{"Page 1",#N/A,FALSE,"OpExJanVsPY";"Page 2",#N/A,FALSE,"OpExJanVsPY"}</definedName>
    <definedName name="JUL" localSheetId="37">#REF!</definedName>
    <definedName name="JUL" localSheetId="23">#REF!</definedName>
    <definedName name="JUL" localSheetId="6">#REF!</definedName>
    <definedName name="JUL" localSheetId="11">#REF!</definedName>
    <definedName name="JUL">#REF!</definedName>
    <definedName name="Jul2002HourlyCost" localSheetId="37">#REF!</definedName>
    <definedName name="Jul2002HourlyCost" localSheetId="23">#REF!</definedName>
    <definedName name="Jul2002HourlyCost" localSheetId="6">#REF!</definedName>
    <definedName name="Jul2002HourlyCost" localSheetId="11">#REF!</definedName>
    <definedName name="Jul2002HourlyCost">#REF!</definedName>
    <definedName name="Jul2002MonthlyCost" localSheetId="37">#REF!</definedName>
    <definedName name="Jul2002MonthlyCost" localSheetId="23">#REF!</definedName>
    <definedName name="Jul2002MonthlyCost" localSheetId="6">#REF!</definedName>
    <definedName name="Jul2002MonthlyCost" localSheetId="11">#REF!</definedName>
    <definedName name="Jul2002MonthlyCost">#REF!</definedName>
    <definedName name="Jul2003HourlyCost" localSheetId="37">#REF!</definedName>
    <definedName name="Jul2003HourlyCost" localSheetId="23">#REF!</definedName>
    <definedName name="Jul2003HourlyCost" localSheetId="6">#REF!</definedName>
    <definedName name="Jul2003HourlyCost" localSheetId="11">#REF!</definedName>
    <definedName name="Jul2003HourlyCost">#REF!</definedName>
    <definedName name="Jul2003MonthlyCost" localSheetId="37">#REF!</definedName>
    <definedName name="Jul2003MonthlyCost" localSheetId="23">#REF!</definedName>
    <definedName name="Jul2003MonthlyCost" localSheetId="6">#REF!</definedName>
    <definedName name="Jul2003MonthlyCost" localSheetId="11">#REF!</definedName>
    <definedName name="Jul2003MonthlyCost">#REF!</definedName>
    <definedName name="Jul2004HourlyCost" localSheetId="37">#REF!</definedName>
    <definedName name="Jul2004HourlyCost" localSheetId="23">#REF!</definedName>
    <definedName name="Jul2004HourlyCost" localSheetId="6">#REF!</definedName>
    <definedName name="Jul2004HourlyCost" localSheetId="11">#REF!</definedName>
    <definedName name="Jul2004HourlyCost">#REF!</definedName>
    <definedName name="Jul2004MonthlyCost" localSheetId="37">#REF!</definedName>
    <definedName name="Jul2004MonthlyCost" localSheetId="23">#REF!</definedName>
    <definedName name="Jul2004MonthlyCost" localSheetId="6">#REF!</definedName>
    <definedName name="Jul2004MonthlyCost" localSheetId="11">#REF!</definedName>
    <definedName name="Jul2004MonthlyCost">#REF!</definedName>
    <definedName name="Jul2005HourlyCost" localSheetId="37">#REF!</definedName>
    <definedName name="Jul2005HourlyCost" localSheetId="23">#REF!</definedName>
    <definedName name="Jul2005HourlyCost" localSheetId="6">#REF!</definedName>
    <definedName name="Jul2005HourlyCost" localSheetId="11">#REF!</definedName>
    <definedName name="Jul2005HourlyCost">#REF!</definedName>
    <definedName name="Jul2005MonthlyCost" localSheetId="37">#REF!</definedName>
    <definedName name="Jul2005MonthlyCost" localSheetId="23">#REF!</definedName>
    <definedName name="Jul2005MonthlyCost" localSheetId="6">#REF!</definedName>
    <definedName name="Jul2005MonthlyCost" localSheetId="11">#REF!</definedName>
    <definedName name="Jul2005MonthlyCost">#REF!</definedName>
    <definedName name="Jul2006HourlyCost" localSheetId="37">#REF!</definedName>
    <definedName name="Jul2006HourlyCost" localSheetId="23">#REF!</definedName>
    <definedName name="Jul2006HourlyCost" localSheetId="6">#REF!</definedName>
    <definedName name="Jul2006HourlyCost" localSheetId="11">#REF!</definedName>
    <definedName name="Jul2006HourlyCost">#REF!</definedName>
    <definedName name="Jul2006MonthlyCost" localSheetId="37">#REF!</definedName>
    <definedName name="Jul2006MonthlyCost" localSheetId="23">#REF!</definedName>
    <definedName name="Jul2006MonthlyCost" localSheetId="6">#REF!</definedName>
    <definedName name="Jul2006MonthlyCost" localSheetId="11">#REF!</definedName>
    <definedName name="Jul2006MonthlyCost">#REF!</definedName>
    <definedName name="JULY" localSheetId="37">#REF!</definedName>
    <definedName name="JULY" localSheetId="23">#REF!</definedName>
    <definedName name="JULY" localSheetId="6">#REF!</definedName>
    <definedName name="JULY" localSheetId="11">#REF!</definedName>
    <definedName name="JULY">#REF!</definedName>
    <definedName name="JUN" localSheetId="37">#REF!</definedName>
    <definedName name="JUN" localSheetId="23">#REF!</definedName>
    <definedName name="JUN" localSheetId="6">#REF!</definedName>
    <definedName name="JUN" localSheetId="11">#REF!</definedName>
    <definedName name="JUN">#REF!</definedName>
    <definedName name="JUN_COM">#N/A</definedName>
    <definedName name="Jun2002HourlyCost" localSheetId="37">#REF!</definedName>
    <definedName name="Jun2002HourlyCost" localSheetId="23">#REF!</definedName>
    <definedName name="Jun2002HourlyCost" localSheetId="6">#REF!</definedName>
    <definedName name="Jun2002HourlyCost" localSheetId="11">#REF!</definedName>
    <definedName name="Jun2002HourlyCost">#REF!</definedName>
    <definedName name="Jun2002MonthlyCost" localSheetId="37">#REF!</definedName>
    <definedName name="Jun2002MonthlyCost" localSheetId="23">#REF!</definedName>
    <definedName name="Jun2002MonthlyCost" localSheetId="6">#REF!</definedName>
    <definedName name="Jun2002MonthlyCost" localSheetId="11">#REF!</definedName>
    <definedName name="Jun2002MonthlyCost">#REF!</definedName>
    <definedName name="Jun2003HourlyCost" localSheetId="37">#REF!</definedName>
    <definedName name="Jun2003HourlyCost" localSheetId="23">#REF!</definedName>
    <definedName name="Jun2003HourlyCost" localSheetId="6">#REF!</definedName>
    <definedName name="Jun2003HourlyCost" localSheetId="11">#REF!</definedName>
    <definedName name="Jun2003HourlyCost">#REF!</definedName>
    <definedName name="Jun2003MonthlyCost" localSheetId="37">#REF!</definedName>
    <definedName name="Jun2003MonthlyCost" localSheetId="23">#REF!</definedName>
    <definedName name="Jun2003MonthlyCost" localSheetId="6">#REF!</definedName>
    <definedName name="Jun2003MonthlyCost" localSheetId="11">#REF!</definedName>
    <definedName name="Jun2003MonthlyCost">#REF!</definedName>
    <definedName name="Jun2004HourlyCost" localSheetId="37">#REF!</definedName>
    <definedName name="Jun2004HourlyCost" localSheetId="23">#REF!</definedName>
    <definedName name="Jun2004HourlyCost" localSheetId="6">#REF!</definedName>
    <definedName name="Jun2004HourlyCost" localSheetId="11">#REF!</definedName>
    <definedName name="Jun2004HourlyCost">#REF!</definedName>
    <definedName name="Jun2004MonthlyCost" localSheetId="37">#REF!</definedName>
    <definedName name="Jun2004MonthlyCost" localSheetId="23">#REF!</definedName>
    <definedName name="Jun2004MonthlyCost" localSheetId="6">#REF!</definedName>
    <definedName name="Jun2004MonthlyCost" localSheetId="11">#REF!</definedName>
    <definedName name="Jun2004MonthlyCost">#REF!</definedName>
    <definedName name="Jun2005HourlyCost" localSheetId="37">#REF!</definedName>
    <definedName name="Jun2005HourlyCost" localSheetId="23">#REF!</definedName>
    <definedName name="Jun2005HourlyCost" localSheetId="6">#REF!</definedName>
    <definedName name="Jun2005HourlyCost" localSheetId="11">#REF!</definedName>
    <definedName name="Jun2005HourlyCost">#REF!</definedName>
    <definedName name="Jun2005MonthlyCost" localSheetId="37">#REF!</definedName>
    <definedName name="Jun2005MonthlyCost" localSheetId="23">#REF!</definedName>
    <definedName name="Jun2005MonthlyCost" localSheetId="6">#REF!</definedName>
    <definedName name="Jun2005MonthlyCost" localSheetId="11">#REF!</definedName>
    <definedName name="Jun2005MonthlyCost">#REF!</definedName>
    <definedName name="Jun2006HourlyCost" localSheetId="37">#REF!</definedName>
    <definedName name="Jun2006HourlyCost" localSheetId="23">#REF!</definedName>
    <definedName name="Jun2006HourlyCost" localSheetId="6">#REF!</definedName>
    <definedName name="Jun2006HourlyCost" localSheetId="11">#REF!</definedName>
    <definedName name="Jun2006HourlyCost">#REF!</definedName>
    <definedName name="Jun2006MonthlyCost" localSheetId="37">#REF!</definedName>
    <definedName name="Jun2006MonthlyCost" localSheetId="23">#REF!</definedName>
    <definedName name="Jun2006MonthlyCost" localSheetId="6">#REF!</definedName>
    <definedName name="Jun2006MonthlyCost" localSheetId="11">#REF!</definedName>
    <definedName name="Jun2006MonthlyCost">#REF!</definedName>
    <definedName name="JUNE" localSheetId="37">#REF!</definedName>
    <definedName name="JUNE" localSheetId="23">#REF!</definedName>
    <definedName name="JUNE" localSheetId="6">#REF!</definedName>
    <definedName name="JUNE" localSheetId="11">#REF!</definedName>
    <definedName name="JUNE">#REF!</definedName>
    <definedName name="Jusco0" localSheetId="37">#REF!</definedName>
    <definedName name="Jusco0" localSheetId="23">#REF!</definedName>
    <definedName name="Jusco0" localSheetId="6">#REF!</definedName>
    <definedName name="Jusco0" localSheetId="11">#REF!</definedName>
    <definedName name="Jusco0">#REF!</definedName>
    <definedName name="JVinputa" localSheetId="6">#REF!</definedName>
    <definedName name="JVinputa" localSheetId="11">#REF!</definedName>
    <definedName name="JVinputa">#REF!</definedName>
    <definedName name="JVinputb" localSheetId="6">#REF!</definedName>
    <definedName name="JVinputb" localSheetId="11">#REF!</definedName>
    <definedName name="JVinputb">#REF!</definedName>
    <definedName name="JVinputc" localSheetId="6">#REF!</definedName>
    <definedName name="JVinputc" localSheetId="11">#REF!</definedName>
    <definedName name="JVinputc">#REF!</definedName>
    <definedName name="JVinputd" localSheetId="6">#REF!</definedName>
    <definedName name="JVinputd" localSheetId="11">#REF!</definedName>
    <definedName name="JVinputd">#REF!</definedName>
    <definedName name="JVinpute" localSheetId="6">#REF!</definedName>
    <definedName name="JVinpute" localSheetId="11">#REF!</definedName>
    <definedName name="JVinpute">#REF!</definedName>
    <definedName name="JVinputf" localSheetId="6">#REF!</definedName>
    <definedName name="JVinputf" localSheetId="11">#REF!</definedName>
    <definedName name="JVinputf">#REF!</definedName>
    <definedName name="JVinputs" localSheetId="6">#REF!</definedName>
    <definedName name="JVinputs" localSheetId="11">#REF!</definedName>
    <definedName name="JVinputs">#REF!</definedName>
    <definedName name="Jvstructure" localSheetId="6">#REF!</definedName>
    <definedName name="Jvstructure" localSheetId="11">#REF!</definedName>
    <definedName name="Jvstructure">#REF!</definedName>
    <definedName name="jww" hidden="1">{#N/A,#N/A,FALSE,"AP-MEHK1 ";#N/A,#N/A,FALSE,"MEGBJ";#N/A,#N/A,FALSE,"MEGSH";#N/A,#N/A,FALSE,"MEGGZ "}</definedName>
    <definedName name="jxol" hidden="1">{#N/A,#N/A,FALSE,"TB";#N/A,#N/A,FALSE,"DR";#N/A,#N/A,FALSE,"AR";#N/A,#N/A,FALSE,"PL";#N/A,#N/A,FALSE,"BS";#N/A,#N/A,FALSE,"NOTES";#N/A,#N/A,FALSE,"NOTES (2)";#N/A,#N/A,FALSE,"NOTES (3)";#N/A,#N/A,FALSE,"DPL";#N/A,#N/A,FALSE,"TAXC.INDEX";#N/A,#N/A,FALSE,"Schedule I";#N/A,#N/A,FALSE,"Adjustments"}</definedName>
    <definedName name="jy" localSheetId="37">#REF!</definedName>
    <definedName name="jy" localSheetId="23">#REF!</definedName>
    <definedName name="jy" localSheetId="6">#REF!</definedName>
    <definedName name="jy" localSheetId="11">#REF!</definedName>
    <definedName name="jy">#REF!</definedName>
    <definedName name="JY2121001" localSheetId="37">#REF!</definedName>
    <definedName name="JY2121001" localSheetId="23">#REF!</definedName>
    <definedName name="JY2121001" localSheetId="6">#REF!</definedName>
    <definedName name="JY2121001" localSheetId="11">#REF!</definedName>
    <definedName name="JY2121001">#REF!</definedName>
    <definedName name="JY2121003" localSheetId="37">#REF!</definedName>
    <definedName name="JY2121003" localSheetId="23">#REF!</definedName>
    <definedName name="JY2121003" localSheetId="6">#REF!</definedName>
    <definedName name="JY2121003" localSheetId="11">#REF!</definedName>
    <definedName name="JY2121003">#REF!</definedName>
    <definedName name="jyh" hidden="1">{#N/A,#N/A,FALSE,"Aging Summary";#N/A,#N/A,FALSE,"Ratio Analysis";#N/A,#N/A,FALSE,"Test 120 Day Accts";#N/A,#N/A,FALSE,"Tickmarks"}</definedName>
    <definedName name="jyj" localSheetId="37">#REF!</definedName>
    <definedName name="jyj" localSheetId="23">#REF!</definedName>
    <definedName name="jyj" localSheetId="6">#REF!</definedName>
    <definedName name="jyj" localSheetId="11">#REF!</definedName>
    <definedName name="jyj">#REF!</definedName>
    <definedName name="jyjyj" localSheetId="37">#REF!</definedName>
    <definedName name="jyjyj" localSheetId="23">#REF!</definedName>
    <definedName name="jyjyj" localSheetId="6">#REF!</definedName>
    <definedName name="jyjyj" localSheetId="11">#REF!</definedName>
    <definedName name="jyjyj">#REF!</definedName>
    <definedName name="jythutr" localSheetId="37" hidden="1">#REF!</definedName>
    <definedName name="jythutr" localSheetId="23" hidden="1">#REF!</definedName>
    <definedName name="jythutr" localSheetId="6" hidden="1">#REF!</definedName>
    <definedName name="jythutr" localSheetId="11" hidden="1">#REF!</definedName>
    <definedName name="jythutr" hidden="1">#REF!</definedName>
    <definedName name="jytuity" hidden="1">{#N/A,#N/A,FALSE,"Kapa-Grafik gesamt";#N/A,#N/A,FALSE,"Kapa-Grafik DRS";#N/A,#N/A,FALSE,"Kapa-Grafik CSE"}</definedName>
    <definedName name="JY押金" localSheetId="37">#REF!</definedName>
    <definedName name="JY押金" localSheetId="23">#REF!</definedName>
    <definedName name="JY押金" localSheetId="6">#REF!</definedName>
    <definedName name="JY押金" localSheetId="11">#REF!</definedName>
    <definedName name="JY押金">#REF!</definedName>
    <definedName name="jzdguzry" hidden="1">{#N/A,#N/A,FALSE,"WSPW Bedarf";#N/A,#N/A,FALSE,"production_plan";#N/A,#N/A,FALSE,"possible turn over"}</definedName>
    <definedName name="j付" localSheetId="37">#REF!</definedName>
    <definedName name="j付" localSheetId="23">#REF!</definedName>
    <definedName name="j付" localSheetId="6">#REF!</definedName>
    <definedName name="j付" localSheetId="11">#REF!</definedName>
    <definedName name="j付">#REF!</definedName>
    <definedName name="k" localSheetId="37">#REF!</definedName>
    <definedName name="k" localSheetId="23">#REF!</definedName>
    <definedName name="k" localSheetId="6">#REF!</definedName>
    <definedName name="k" localSheetId="11">#REF!</definedName>
    <definedName name="k">#REF!</definedName>
    <definedName name="k.xls" hidden="1">{#N/A,#N/A,FALSE,"970301";#N/A,#N/A,FALSE,"970302";#N/A,#N/A,FALSE,"970303";#N/A,#N/A,FALSE,"970304";#N/A,#N/A,FALSE,"COM1";#N/A,#N/A,FALSE,"COM2"}</definedName>
    <definedName name="k_1" localSheetId="6">#REF!</definedName>
    <definedName name="k_1" localSheetId="11">#REF!</definedName>
    <definedName name="k_1">#REF!</definedName>
    <definedName name="k_2" localSheetId="6">#REF!</definedName>
    <definedName name="k_2" localSheetId="11">#REF!</definedName>
    <definedName name="k_2">#REF!</definedName>
    <definedName name="k_3" localSheetId="6">#REF!</definedName>
    <definedName name="k_3" localSheetId="11">#REF!</definedName>
    <definedName name="k_3">#REF!</definedName>
    <definedName name="k_4" localSheetId="6">#REF!</definedName>
    <definedName name="k_4" localSheetId="11">#REF!</definedName>
    <definedName name="k_4">#REF!</definedName>
    <definedName name="k_fa_adj" localSheetId="6">#REF!,#REF!,#REF!</definedName>
    <definedName name="k_fa_adj" localSheetId="11">#REF!,#REF!,#REF!</definedName>
    <definedName name="k_fa_adj">#REF!,#REF!,#REF!</definedName>
    <definedName name="k_fa_disp_adj" localSheetId="6">#REF!,#REF!</definedName>
    <definedName name="k_fa_disp_adj" localSheetId="11">#REF!,#REF!</definedName>
    <definedName name="k_fa_disp_adj">#REF!,#REF!</definedName>
    <definedName name="K_HO">#N/A</definedName>
    <definedName name="k1공장" hidden="1">{#N/A,#N/A,TRUE,"Y생산";#N/A,#N/A,TRUE,"Y판매";#N/A,#N/A,TRUE,"Y총물량";#N/A,#N/A,TRUE,"Y능력";#N/A,#N/A,TRUE,"YKD"}</definedName>
    <definedName name="k5index" localSheetId="37">#REF!</definedName>
    <definedName name="k5index" localSheetId="23">#REF!</definedName>
    <definedName name="k5index" localSheetId="6">#REF!</definedName>
    <definedName name="k5index" localSheetId="11">#REF!</definedName>
    <definedName name="k5index">#REF!</definedName>
    <definedName name="k8index" localSheetId="37">#REF!</definedName>
    <definedName name="k8index" localSheetId="23">#REF!</definedName>
    <definedName name="k8index" localSheetId="6">#REF!</definedName>
    <definedName name="k8index" localSheetId="11">#REF!</definedName>
    <definedName name="k8index">#REF!</definedName>
    <definedName name="k9bs" localSheetId="37">#REF!</definedName>
    <definedName name="k9bs" localSheetId="23">#REF!</definedName>
    <definedName name="k9bs" localSheetId="6">#REF!</definedName>
    <definedName name="k9bs" localSheetId="11">#REF!</definedName>
    <definedName name="k9bs">#REF!</definedName>
    <definedName name="KA_1" localSheetId="37">#REF!</definedName>
    <definedName name="KA_1" localSheetId="23">#REF!</definedName>
    <definedName name="KA_1" localSheetId="6">#REF!</definedName>
    <definedName name="KA_1" localSheetId="11">#REF!</definedName>
    <definedName name="KA_1">#REF!</definedName>
    <definedName name="KA_2" localSheetId="37">#REF!</definedName>
    <definedName name="KA_2" localSheetId="23">#REF!</definedName>
    <definedName name="KA_2" localSheetId="6">#REF!</definedName>
    <definedName name="KA_2" localSheetId="11">#REF!</definedName>
    <definedName name="KA_2">#REF!</definedName>
    <definedName name="kaa" localSheetId="37" hidden="1">#REF!</definedName>
    <definedName name="kaa" localSheetId="23" hidden="1">#REF!</definedName>
    <definedName name="kaa" localSheetId="6" hidden="1">#REF!</definedName>
    <definedName name="kaa" localSheetId="11" hidden="1">#REF!</definedName>
    <definedName name="kaa" hidden="1">#REF!</definedName>
    <definedName name="kajdbv" hidden="1">{"page1",#N/A,FALSE,"Model";"page2",#N/A,FALSE,"Model";"page3",#N/A,FALSE,"Model";"page4",#N/A,FALSE,"Model";"page5",#N/A,FALSE,"Model";"page6",#N/A,FALSE,"Model";"page7",#N/A,FALSE,"Model";"page8",#N/A,FALSE,"Model";"page9",#N/A,FALSE,"Model";"page10",#N/A,FALSE,"Model";"page11",#N/A,FALSE,"Model";"page12",#N/A,FALSE,"Model";"page13",#N/A,FALSE,"Model"}</definedName>
    <definedName name="kal" hidden="1">{#N/A,#N/A,FALSE,"TB";#N/A,#N/A,FALSE,"DR";#N/A,#N/A,FALSE,"AR";#N/A,#N/A,FALSE,"BS";#N/A,#N/A,FALSE,"PL";#N/A,#N/A,FALSE,"NOTES";#N/A,#N/A,FALSE,"NOTES (2)";#N/A,#N/A,FALSE,"NOTES (3)";#N/A,#N/A,FALSE,"DPL";#N/A,#N/A,FALSE,"DPL"}</definedName>
    <definedName name="Kanada" localSheetId="6">#REF!</definedName>
    <definedName name="Kanada" localSheetId="11">#REF!</definedName>
    <definedName name="Kanada">#REF!</definedName>
    <definedName name="Kanaren" localSheetId="6">#REF!</definedName>
    <definedName name="Kanaren" localSheetId="11">#REF!</definedName>
    <definedName name="Kanaren">#REF!</definedName>
    <definedName name="Kanarische_Inseln" localSheetId="6">#REF!</definedName>
    <definedName name="Kanarische_Inseln" localSheetId="11">#REF!</definedName>
    <definedName name="Kanarische_Inseln">#REF!</definedName>
    <definedName name="kanriL">#N/A</definedName>
    <definedName name="KAP._IST_aktueller_Monat" localSheetId="37">#REF!</definedName>
    <definedName name="KAP._IST_aktueller_Monat" localSheetId="23">#REF!</definedName>
    <definedName name="KAP._IST_aktueller_Monat" localSheetId="6">#REF!</definedName>
    <definedName name="KAP._IST_aktueller_Monat" localSheetId="11">#REF!</definedName>
    <definedName name="KAP._IST_aktueller_Monat">#REF!</definedName>
    <definedName name="karen" localSheetId="6">#REF!</definedName>
    <definedName name="karen" localSheetId="11">#REF!</definedName>
    <definedName name="karen">#REF!</definedName>
    <definedName name="kay" hidden="1">{#N/A,#N/A,FALSE,"DIR-REP";#N/A,#N/A,FALSE,"AUD-REPORT";#N/A,#N/A,FALSE,"P7L&amp;BS";#N/A,#N/A,FALSE,"NOTES";#N/A,#N/A,FALSE,"FA";#N/A,#N/A,FALSE,"NOTES (2)";#N/A,#N/A,FALSE,"Schedule  IV";#N/A,#N/A,FALSE,"Schedule V"}</definedName>
    <definedName name="KB" hidden="1">{#N/A,#N/A,FALSE,"Sheet1"}</definedName>
    <definedName name="kbkj" hidden="1">{#N/A,#N/A,FALSE,"TAXC.INDEX";#N/A,#N/A,FALSE,"Schedule I";#N/A,#N/A,FALSE,"Schedule  II";#N/A,#N/A,FALSE,"Schedule III"}</definedName>
    <definedName name="KC_CHEUNG">#N/A</definedName>
    <definedName name="KCC_1">#N/A</definedName>
    <definedName name="KCC_2">#N/A</definedName>
    <definedName name="KCC_3">#N/A</definedName>
    <definedName name="KCC_ALL">#N/A</definedName>
    <definedName name="KCC_CAL">#N/A</definedName>
    <definedName name="KCC_COM">#N/A</definedName>
    <definedName name="KCC_JUMP">#N/A</definedName>
    <definedName name="KCC_RATE1">#N/A</definedName>
    <definedName name="KCC_RATE2">#N/A</definedName>
    <definedName name="KCC_RATE3">#N/A</definedName>
    <definedName name="KCC_TOT1">#N/A</definedName>
    <definedName name="KCC_TOT2">#N/A</definedName>
    <definedName name="KCC_TOT3">#N/A</definedName>
    <definedName name="kcg" hidden="1">{#N/A,#N/A,FALSE,"TB";#N/A,#N/A,FALSE,"AR";#N/A,#N/A,FALSE,"BS";#N/A,#N/A,FALSE,"PL";#N/A,#N/A,FALSE,"NOTES";#N/A,#N/A,FALSE,"NOTES (2)";#N/A,#N/A,FALSE,"NOTES (3)";#N/A,#N/A,FALSE,"TAXC.INDEX";#N/A,#N/A,FALSE,"Schedule I";#N/A,#N/A,FALSE,"DPL";#N/A,#N/A,FALSE,"Schedule IV";#N/A,#N/A,FALSE,"Adjustments"}</definedName>
    <definedName name="kch" hidden="1">{#N/A,#N/A,FALSE,"TB";#N/A,#N/A,FALSE,"DR";#N/A,#N/A,FALSE,"AR";#N/A,#N/A,FALSE,"PL";#N/A,#N/A,FALSE,"BS";#N/A,#N/A,FALSE,"NOTES";#N/A,#N/A,FALSE,"NOTES (2)";#N/A,#N/A,FALSE,"NOTES (3)";#N/A,#N/A,FALSE,"DPL";#N/A,#N/A,FALSE,"TAXC.INDEX";#N/A,#N/A,FALSE,"Schedule I";#N/A,#N/A,FALSE,"Adjustments"}</definedName>
    <definedName name="KD" hidden="1">{#N/A,#N/A,FALSE,"인원";#N/A,#N/A,FALSE,"비용2";#N/A,#N/A,FALSE,"비용1";#N/A,#N/A,FALSE,"비용";#N/A,#N/A,FALSE,"보증2";#N/A,#N/A,FALSE,"보증1";#N/A,#N/A,FALSE,"보증";#N/A,#N/A,FALSE,"손익1";#N/A,#N/A,FALSE,"손익";#N/A,#N/A,FALSE,"부서별매출";#N/A,#N/A,FALSE,"매출"}</definedName>
    <definedName name="KDilSwitch" localSheetId="6">#REF!</definedName>
    <definedName name="KDilSwitch" localSheetId="11">#REF!</definedName>
    <definedName name="KDilSwitch">#REF!</definedName>
    <definedName name="kdkjdjd" hidden="1">{#N/A,#N/A,FALSE,"summary"}</definedName>
    <definedName name="kdktg" localSheetId="37">#REF!</definedName>
    <definedName name="kdktg" localSheetId="23">#REF!</definedName>
    <definedName name="kdktg" localSheetId="6">#REF!</definedName>
    <definedName name="kdktg" localSheetId="11">#REF!</definedName>
    <definedName name="kdktg">#REF!</definedName>
    <definedName name="kds" localSheetId="37" hidden="1">#REF!</definedName>
    <definedName name="kds" localSheetId="23" hidden="1">#REF!</definedName>
    <definedName name="kds" localSheetId="6" hidden="1">#REF!</definedName>
    <definedName name="kds" localSheetId="11" hidden="1">#REF!</definedName>
    <definedName name="kds" hidden="1">#REF!</definedName>
    <definedName name="kdsjnb" hidden="1">{"page1",#N/A,FALSE,"Model";"page2",#N/A,FALSE,"Model";"page3",#N/A,FALSE,"Model";"page4",#N/A,FALSE,"Model";"page5",#N/A,FALSE,"Model";"page6",#N/A,FALSE,"Model";"page7",#N/A,FALSE,"Model";"page8",#N/A,FALSE,"Model";"page9",#N/A,FALSE,"Model";"page10",#N/A,FALSE,"Model";"page11",#N/A,FALSE,"Model";"page12",#N/A,FALSE,"Model";"page13",#N/A,FALSE,"Model"}</definedName>
    <definedName name="ke" localSheetId="37" hidden="1">#REF!</definedName>
    <definedName name="ke" localSheetId="23" hidden="1">#REF!</definedName>
    <definedName name="ke" localSheetId="6" hidden="1">#REF!</definedName>
    <definedName name="ke" localSheetId="11" hidden="1">#REF!</definedName>
    <definedName name="ke" hidden="1">#REF!</definedName>
    <definedName name="keajhvbr" hidden="1">{"page1",#N/A,FALSE,"Model";"page2",#N/A,FALSE,"Model";"page3",#N/A,FALSE,"Model";"page4",#N/A,FALSE,"Model";"page5",#N/A,FALSE,"Model";"page6",#N/A,FALSE,"Model";"page7",#N/A,FALSE,"Model";"page8",#N/A,FALSE,"Model";"page9",#N/A,FALSE,"Model";"page10",#N/A,FALSE,"Model";"page11",#N/A,FALSE,"Model";"page12",#N/A,FALSE,"Model";"page13",#N/A,FALSE,"Model"}</definedName>
    <definedName name="kehu" localSheetId="37">#REF!</definedName>
    <definedName name="kehu" localSheetId="23">#REF!</definedName>
    <definedName name="kehu" localSheetId="6">#REF!</definedName>
    <definedName name="kehu" localSheetId="11">#REF!</definedName>
    <definedName name="kehu">#REF!</definedName>
    <definedName name="kemu" localSheetId="37" hidden="1">#REF!</definedName>
    <definedName name="kemu" localSheetId="23" hidden="1">#REF!</definedName>
    <definedName name="kemu" localSheetId="6" hidden="1">#REF!</definedName>
    <definedName name="kemu" localSheetId="11" hidden="1">#REF!</definedName>
    <definedName name="kemu" hidden="1">#REF!</definedName>
    <definedName name="kemu01" localSheetId="37">#REF!</definedName>
    <definedName name="kemu01" localSheetId="23">#REF!</definedName>
    <definedName name="kemu01" localSheetId="6">#REF!</definedName>
    <definedName name="kemu01" localSheetId="11">#REF!</definedName>
    <definedName name="kemu01">#REF!</definedName>
    <definedName name="kemu02" localSheetId="37">#REF!</definedName>
    <definedName name="kemu02" localSheetId="23">#REF!</definedName>
    <definedName name="kemu02" localSheetId="6">#REF!</definedName>
    <definedName name="kemu02" localSheetId="11">#REF!</definedName>
    <definedName name="kemu02">#REF!</definedName>
    <definedName name="kemudaima" localSheetId="37">#REF!</definedName>
    <definedName name="kemudaima" localSheetId="23">#REF!</definedName>
    <definedName name="kemudaima" localSheetId="6">#REF!</definedName>
    <definedName name="kemudaima" localSheetId="11">#REF!</definedName>
    <definedName name="kemudaima">#REF!</definedName>
    <definedName name="kemuming" localSheetId="37">#REF!</definedName>
    <definedName name="kemuming" localSheetId="23">#REF!</definedName>
    <definedName name="kemuming" localSheetId="6">#REF!</definedName>
    <definedName name="kemuming" localSheetId="11">#REF!</definedName>
    <definedName name="kemuming">#REF!</definedName>
    <definedName name="kensyo">#N/A</definedName>
    <definedName name="kewkc" localSheetId="37" hidden="1">#REF!</definedName>
    <definedName name="kewkc" localSheetId="23" hidden="1">#REF!</definedName>
    <definedName name="kewkc" localSheetId="6" hidden="1">#REF!</definedName>
    <definedName name="kewkc" localSheetId="11" hidden="1">#REF!</definedName>
    <definedName name="kewkc" hidden="1">#REF!</definedName>
    <definedName name="KEY" localSheetId="37" hidden="1">#REF!</definedName>
    <definedName name="KEY" localSheetId="23" hidden="1">#REF!</definedName>
    <definedName name="KEY" localSheetId="6" hidden="1">#REF!</definedName>
    <definedName name="KEY" localSheetId="11" hidden="1">#REF!</definedName>
    <definedName name="KEY" hidden="1">#REF!</definedName>
    <definedName name="KEY_CountryCodes" localSheetId="6" hidden="1">#REF!</definedName>
    <definedName name="KEY_CountryCodes" localSheetId="11" hidden="1">#REF!</definedName>
    <definedName name="KEY_CountryCodes" hidden="1">#REF!</definedName>
    <definedName name="KEY_Currencys" localSheetId="6" hidden="1">#REF!</definedName>
    <definedName name="KEY_Currencys" localSheetId="11" hidden="1">#REF!</definedName>
    <definedName name="KEY_Currencys" hidden="1">#REF!</definedName>
    <definedName name="KEY_DATA_SHEET" localSheetId="37">#REF!</definedName>
    <definedName name="KEY_DATA_SHEET" localSheetId="23">#REF!</definedName>
    <definedName name="KEY_DATA_SHEET" localSheetId="6">#REF!</definedName>
    <definedName name="KEY_DATA_SHEET" localSheetId="11">#REF!</definedName>
    <definedName name="KEY_DATA_SHEET">#REF!</definedName>
    <definedName name="KEY_DATA_YTD_TREND_FY94_95" localSheetId="37">#REF!</definedName>
    <definedName name="KEY_DATA_YTD_TREND_FY94_95" localSheetId="23">#REF!</definedName>
    <definedName name="KEY_DATA_YTD_TREND_FY94_95" localSheetId="6">#REF!</definedName>
    <definedName name="KEY_DATA_YTD_TREND_FY94_95" localSheetId="11">#REF!</definedName>
    <definedName name="KEY_DATA_YTD_TREND_FY94_95">#REF!</definedName>
    <definedName name="KEY_DATA_YTD_TREND_FY95_96" localSheetId="37">#REF!</definedName>
    <definedName name="KEY_DATA_YTD_TREND_FY95_96" localSheetId="23">#REF!</definedName>
    <definedName name="KEY_DATA_YTD_TREND_FY95_96" localSheetId="6">#REF!</definedName>
    <definedName name="KEY_DATA_YTD_TREND_FY95_96" localSheetId="11">#REF!</definedName>
    <definedName name="KEY_DATA_YTD_TREND_FY95_96">#REF!</definedName>
    <definedName name="KEY_DATA_YTD_TREND_FY96_97" localSheetId="37">#REF!</definedName>
    <definedName name="KEY_DATA_YTD_TREND_FY96_97" localSheetId="23">#REF!</definedName>
    <definedName name="KEY_DATA_YTD_TREND_FY96_97" localSheetId="6">#REF!</definedName>
    <definedName name="KEY_DATA_YTD_TREND_FY96_97" localSheetId="11">#REF!</definedName>
    <definedName name="KEY_DATA_YTD_TREND_FY96_97">#REF!</definedName>
    <definedName name="KEY_Pillars" localSheetId="6" hidden="1">#REF!</definedName>
    <definedName name="KEY_Pillars" localSheetId="11" hidden="1">#REF!</definedName>
    <definedName name="KEY_Pillars" hidden="1">#REF!</definedName>
    <definedName name="KEY_PlantCodes" localSheetId="6" hidden="1">#REF!</definedName>
    <definedName name="KEY_PlantCodes" localSheetId="11" hidden="1">#REF!</definedName>
    <definedName name="KEY_PlantCodes" hidden="1">#REF!</definedName>
    <definedName name="KEY_PlatCodes" localSheetId="6" hidden="1">#REF!</definedName>
    <definedName name="KEY_PlatCodes" localSheetId="11" hidden="1">#REF!</definedName>
    <definedName name="KEY_PlatCodes" hidden="1">#REF!</definedName>
    <definedName name="KEY_Regions" localSheetId="6" hidden="1">#REF!</definedName>
    <definedName name="KEY_Regions" localSheetId="11" hidden="1">#REF!</definedName>
    <definedName name="KEY_Regions" hidden="1">#REF!</definedName>
    <definedName name="Key_Stats_BSCF" localSheetId="6">#REF!</definedName>
    <definedName name="Key_Stats_BSCF" localSheetId="11">#REF!</definedName>
    <definedName name="Key_Stats_BSCF">#REF!</definedName>
    <definedName name="Key_Stats_IS" localSheetId="6">#REF!</definedName>
    <definedName name="Key_Stats_IS" localSheetId="11">#REF!</definedName>
    <definedName name="Key_Stats_IS">#REF!</definedName>
    <definedName name="KEY_Status" localSheetId="6" hidden="1">#REF!</definedName>
    <definedName name="KEY_Status" localSheetId="11" hidden="1">#REF!</definedName>
    <definedName name="KEY_Status" hidden="1">#REF!</definedName>
    <definedName name="KEY_YesNo" localSheetId="6" hidden="1">#REF!</definedName>
    <definedName name="KEY_YesNo" localSheetId="11" hidden="1">#REF!</definedName>
    <definedName name="KEY_YesNo" hidden="1">#REF!</definedName>
    <definedName name="keyrbf" hidden="1">{"page1",#N/A,FALSE,"Model";"page2",#N/A,FALSE,"Model";"page3",#N/A,FALSE,"Model";"page4",#N/A,FALSE,"Model";"page5",#N/A,FALSE,"Model";"page6",#N/A,FALSE,"Model";"page7",#N/A,FALSE,"Model";"page8",#N/A,FALSE,"Model";"page9",#N/A,FALSE,"Model";"page10",#N/A,FALSE,"Model";"page11",#N/A,FALSE,"Model";"page12",#N/A,FALSE,"Model";"page13",#N/A,FALSE,"Model"}</definedName>
    <definedName name="KEYY" localSheetId="37" hidden="1">#REF!</definedName>
    <definedName name="KEYY" localSheetId="23" hidden="1">#REF!</definedName>
    <definedName name="KEYY" localSheetId="6" hidden="1">#REF!</definedName>
    <definedName name="KEYY" localSheetId="11" hidden="1">#REF!</definedName>
    <definedName name="KEYY" hidden="1">#REF!</definedName>
    <definedName name="keyzz" localSheetId="6" hidden="1">#REF!</definedName>
    <definedName name="keyzz" localSheetId="11" hidden="1">#REF!</definedName>
    <definedName name="keyzz" hidden="1">#REF!</definedName>
    <definedName name="kghrt" hidden="1">{#N/A,#N/A,FALSE,"现金"}</definedName>
    <definedName name="kgtht" localSheetId="37" hidden="1">#REF!</definedName>
    <definedName name="kgtht" localSheetId="23" hidden="1">#REF!</definedName>
    <definedName name="kgtht" localSheetId="6" hidden="1">#REF!</definedName>
    <definedName name="kgtht" localSheetId="11" hidden="1">#REF!</definedName>
    <definedName name="kgtht" hidden="1">#REF!</definedName>
    <definedName name="kh" localSheetId="6">#REF!</definedName>
    <definedName name="kh" localSheetId="11">#REF!</definedName>
    <definedName name="kh">#REF!</definedName>
    <definedName name="khbkl" hidden="1">{#N/A,#N/A,FALSE,"CONTENTS";#N/A,#N/A,FALSE,"DR";#N/A,#N/A,FALSE,"PL";#N/A,#N/A,FALSE,"BS";#N/A,#N/A,FALSE,"Cash Flow";#N/A,#N/A,FALSE,"NOTES";#N/A,#N/A,FALSE,"NOTES (FA)";#N/A,#N/A,FALSE,"Notes(3)";#N/A,#N/A,FALSE,"NOTES (4)";#N/A,#N/A,FALSE,"DP&amp;L";#N/A,#N/A,FALSE,"EXPENSES";#N/A,#N/A,FALSE,"EXPENSES-1"}</definedName>
    <definedName name="KHL_1" localSheetId="37">#REF!</definedName>
    <definedName name="KHL_1" localSheetId="23">#REF!</definedName>
    <definedName name="KHL_1" localSheetId="6">#REF!</definedName>
    <definedName name="KHL_1" localSheetId="11">#REF!</definedName>
    <definedName name="KHL_1">#REF!</definedName>
    <definedName name="KHL_2" localSheetId="37">#REF!</definedName>
    <definedName name="KHL_2" localSheetId="23">#REF!</definedName>
    <definedName name="KHL_2" localSheetId="6">#REF!</definedName>
    <definedName name="KHL_2" localSheetId="11">#REF!</definedName>
    <definedName name="KHL_2">#REF!</definedName>
    <definedName name="KHO_COM">#N/A</definedName>
    <definedName name="KHO_JUMP">#N/A</definedName>
    <definedName name="khoi" hidden="1">{"'Sheet1'!$L$16"}</definedName>
    <definedName name="khs" localSheetId="37" hidden="1">1/EUReXToLUF</definedName>
    <definedName name="khs" localSheetId="23" hidden="1">1/EUReXToLUF</definedName>
    <definedName name="khs" localSheetId="14" hidden="1">1/EUReXToLUF</definedName>
    <definedName name="khs" localSheetId="6" hidden="1">1/EUReXToLUF</definedName>
    <definedName name="khs" localSheetId="11" hidden="1">1/EUReXToLUF</definedName>
    <definedName name="khs" hidden="1">1/EUReXToLUF</definedName>
    <definedName name="khthrt" localSheetId="37" hidden="1">#REF!</definedName>
    <definedName name="khthrt" localSheetId="23" hidden="1">#REF!</definedName>
    <definedName name="khthrt" localSheetId="6" hidden="1">#REF!</definedName>
    <definedName name="khthrt" localSheetId="11" hidden="1">#REF!</definedName>
    <definedName name="khthrt" hidden="1">#REF!</definedName>
    <definedName name="ki" hidden="1">{"'毛利比较'!$A$4:$P$26"}</definedName>
    <definedName name="KIA" hidden="1">{#N/A,#N/A,FALSE,"단축1";#N/A,#N/A,FALSE,"단축2";#N/A,#N/A,FALSE,"단축3";#N/A,#N/A,FALSE,"장축";#N/A,#N/A,FALSE,"4WD"}</definedName>
    <definedName name="kijblb" hidden="1">{#N/A,#N/A,FALSE,"TAXC.INDEX";#N/A,#N/A,FALSE,"Schedule I";#N/A,#N/A,FALSE,"Schedule  II";#N/A,#N/A,FALSE,"Schedule III";#N/A,#N/A,FALSE,"Schedule IV";#N/A,#N/A,FALSE,"Schedule IV (Cont'd)";#N/A,#N/A,FALSE,"Schedule V";#N/A,#N/A,FALSE,"Schedule VI";#N/A,#N/A,FALSE,"Schedule VII"}</definedName>
    <definedName name="KIM" hidden="1">{#N/A,#N/A,FALSE,"단축1";#N/A,#N/A,FALSE,"단축2";#N/A,#N/A,FALSE,"단축3";#N/A,#N/A,FALSE,"장축";#N/A,#N/A,FALSE,"4WD"}</definedName>
    <definedName name="kinjs" hidden="1">{"detail",#N/A,FALSE,"mfg";"summary",#N/A,FALSE,"mfg"}</definedName>
    <definedName name="kio" hidden="1">{"'毛利比较'!$A$4:$P$26"}</definedName>
    <definedName name="kip" hidden="1">{"detail",#N/A,FALSE,"mfg";"summary",#N/A,FALSE,"mfg"}</definedName>
    <definedName name="kit" hidden="1">{#N/A,#N/A,FALSE,"TB";#N/A,#N/A,FALSE,"AR";#N/A,#N/A,FALSE,"BS";#N/A,#N/A,FALSE,"PL";#N/A,#N/A,FALSE,"NOTES";#N/A,#N/A,FALSE,"NOTES (2)";#N/A,#N/A,FALSE,"NOTES (3)";#N/A,#N/A,FALSE,"TAXC.INDEX";#N/A,#N/A,FALSE,"Schedule I";#N/A,#N/A,FALSE,"DPL";#N/A,#N/A,FALSE,"Schedule IV";#N/A,#N/A,FALSE,"Adjustments"}</definedName>
    <definedName name="kiy" hidden="1">{#N/A,#N/A,FALSE,"WSPW Bedarf";#N/A,#N/A,FALSE,"production_plan";#N/A,#N/A,FALSE,"possible turn over"}</definedName>
    <definedName name="kj" hidden="1">{#N/A,#N/A,FALSE,"TAXC.INDEX";#N/A,#N/A,FALSE,"Schedule I";#N/A,#N/A,FALSE,"Schedule  II";#N/A,#N/A,FALSE,"Schedule III"}</definedName>
    <definedName name="kjadbv" hidden="1">{"page1",#N/A,FALSE,"Model";"page2",#N/A,FALSE,"Model";"page3",#N/A,FALSE,"Model";"page4",#N/A,FALSE,"Model";"page5",#N/A,FALSE,"Model";"page6",#N/A,FALSE,"Model";"page7",#N/A,FALSE,"Model";"page8",#N/A,FALSE,"Model";"page9",#N/A,FALSE,"Model";"page10",#N/A,FALSE,"Model";"page11",#N/A,FALSE,"Model";"page12",#N/A,FALSE,"Model";"page13",#N/A,FALSE,"Model"}</definedName>
    <definedName name="kjdafnb" hidden="1">{"page1",#N/A,FALSE,"Model";"page2",#N/A,FALSE,"Model";"page3",#N/A,FALSE,"Model";"page4",#N/A,FALSE,"Model";"page5",#N/A,FALSE,"Model";"page6",#N/A,FALSE,"Model";"page7",#N/A,FALSE,"Model";"page8",#N/A,FALSE,"Model";"page9",#N/A,FALSE,"Model";"page10",#N/A,FALSE,"Model";"page11",#N/A,FALSE,"Model";"page12",#N/A,FALSE,"Model";"page13",#N/A,FALSE,"Model"}</definedName>
    <definedName name="kjdfj" hidden="1">{"'分公司销售'!$G$2:$G$9","'分公司销售'!$G$2:$G$9"}</definedName>
    <definedName name="kjdfj_1" hidden="1">{"'分公司销售'!$G$2:$G$9","'分公司销售'!$G$2:$G$9"}</definedName>
    <definedName name="kjdfj_2" hidden="1">{"'分公司销售'!$G$2:$G$9","'分公司销售'!$G$2:$G$9"}</definedName>
    <definedName name="kjdfj_3" hidden="1">{"'分公司销售'!$G$2:$G$9","'分公司销售'!$G$2:$G$9"}</definedName>
    <definedName name="kjdfj_4" hidden="1">{"'分公司销售'!$G$2:$G$9","'分公司销售'!$G$2:$G$9"}</definedName>
    <definedName name="kjdfj_5" hidden="1">{"'分公司销售'!$G$2:$G$9","'分公司销售'!$G$2:$G$9"}</definedName>
    <definedName name="kjdnb" hidden="1">{"page1",#N/A,FALSE,"Model";"page2",#N/A,FALSE,"Model";"page3",#N/A,FALSE,"Model";"page4",#N/A,FALSE,"Model";"page5",#N/A,FALSE,"Model";"page6",#N/A,FALSE,"Model";"page7",#N/A,FALSE,"Model";"page8",#N/A,FALSE,"Model";"page9",#N/A,FALSE,"Model";"page10",#N/A,FALSE,"Model";"page11",#N/A,FALSE,"Model";"page12",#N/A,FALSE,"Model";"page13",#N/A,FALSE,"Model"}</definedName>
    <definedName name="kjfd" hidden="1">{"page1",#N/A,FALSE,"Model";"page2",#N/A,FALSE,"Model";"page3",#N/A,FALSE,"Model";"page4",#N/A,FALSE,"Model";"page5",#N/A,FALSE,"Model";"page6",#N/A,FALSE,"Model";"page7",#N/A,FALSE,"Model";"page8",#N/A,FALSE,"Model";"page9",#N/A,FALSE,"Model";"page10",#N/A,FALSE,"Model";"page11",#N/A,FALSE,"Model";"page12",#N/A,FALSE,"Model";"page13",#N/A,FALSE,"Model"}</definedName>
    <definedName name="kjfdsl" hidden="1">{#N/A,#N/A,FALSE,"Master";#N/A,#N/A,FALSE,"EXP-STATEMENT";#N/A,#N/A,FALSE,"BT&amp;CIT-COM"}</definedName>
    <definedName name="kjfkdjf"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kjfy" hidden="1">{#N/A,#N/A,FALSE,"P&amp;L Acc";#N/A,#N/A,FALSE,"P&amp;L Var";#N/A,#N/A,FALSE,"I-B Rep";#N/A,#N/A,FALSE,"BS";#N/A,#N/A,FALSE,"C'flw St";#N/A,#N/A,FALSE,"FA Rep";#N/A,#N/A,FALSE,"H-C Cons"}</definedName>
    <definedName name="kjfy1" hidden="1">{#N/A,#N/A,FALSE,"P&amp;L Acc";#N/A,#N/A,FALSE,"P&amp;L Var";#N/A,#N/A,FALSE,"I-B Rep";#N/A,#N/A,FALSE,"BS";#N/A,#N/A,FALSE,"C'flw St";#N/A,#N/A,FALSE,"FA Rep";#N/A,#N/A,FALSE,"H-C Cons"}</definedName>
    <definedName name="kjg" hidden="1">{"Cover",#N/A,FALSE,"Cover";"Comments",#N/A,FALSE,"Quarterly Comments";"QtrP&amp;L",#N/A,FALSE,"Product Qtr P&amp;L Trends";"European CPIT",#N/A,FALSE,"European CPIT";"CPIT O2N2 Graphs",#N/A,FALSE,"CPIT O2N2 Graphs";"CPIT HYCO Graphs",#N/A,FALSE,"CPIT HYCO Graphs ";"Scorecard - US format",#N/A,FALSE,"Scorecard - US format";"Programmes",#N/A,FALSE,"Programmes";"Summary Year Majfac vs PY",#N/A,FALSE,"Summary Year Majfac vs PY";"Summary Year Majfac vs Plan",#N/A,FALSE,"Summary Year Majfac vs Plan";"Major Factors by Qtr",#N/A,FALSE,"Major Factors by Qtr";"Capex",#N/A,FALSE,"Capex"}</definedName>
    <definedName name="kjhg" hidden="1">{"ICD Details",#N/A,FALSE,"Current Yr";"ICD Details",#N/A,FALSE,"Budget";"ICD Details",#N/A,FALSE,"Prior Year"}</definedName>
    <definedName name="kjhgfd" hidden="1">{#N/A,#N/A,FALSE,"DIR-REP";#N/A,#N/A,FALSE,"AUD-REPORT";#N/A,#N/A,FALSE,"P7L&amp;BS";#N/A,#N/A,FALSE,"NOTES";#N/A,#N/A,FALSE,"FA";#N/A,#N/A,FALSE,"NOTES (2)";#N/A,#N/A,FALSE,"Schedule  IV";#N/A,#N/A,FALSE,"Schedule V"}</definedName>
    <definedName name="kjhj" hidden="1">{#N/A,#N/A,FALSE,"WSPW Bedarf";#N/A,#N/A,FALSE,"production_plan";#N/A,#N/A,FALSE,"possible turn over"}</definedName>
    <definedName name="KJI" hidden="1">{#N/A,#N/A,FALSE,"AP-MEHK1 ";#N/A,#N/A,FALSE,"MEGBJ";#N/A,#N/A,FALSE,"MEGSH";#N/A,#N/A,FALSE,"MEGGZ "}</definedName>
    <definedName name="kjip" hidden="1">{"detail",#N/A,FALSE,"mfg";"summary",#N/A,FALSE,"mfg"}</definedName>
    <definedName name="kjjz">"2002-12-31"</definedName>
    <definedName name="kjk.l" hidden="1">{#N/A,#N/A,FALSE,"Produkte Erw.";#N/A,#N/A,FALSE,"Produkte Plan";#N/A,#N/A,FALSE,"Leistungen Erw.";#N/A,#N/A,FALSE,"Leistungen Plan";#N/A,#N/A,FALSE,"KA Allg.Kosten (2)";#N/A,#N/A,FALSE,"KA All.Kosten"}</definedName>
    <definedName name="kjl" localSheetId="6">#REF!</definedName>
    <definedName name="kjl" localSheetId="11">#REF!</definedName>
    <definedName name="kjl">#REF!</definedName>
    <definedName name="kjljkölhklh" hidden="1">{#N/A,#N/A,FALSE,"Produkte Erw.";#N/A,#N/A,FALSE,"Produkte Plan";#N/A,#N/A,FALSE,"Leistungen Erw.";#N/A,#N/A,FALSE,"Leistungen Plan";#N/A,#N/A,FALSE,"KA Allg.Kosten (2)";#N/A,#N/A,FALSE,"KA All.Kosten"}</definedName>
    <definedName name="kjlkj" localSheetId="6" hidden="1">#REF!,#REF!,#REF!,#REF!,#REF!</definedName>
    <definedName name="kjlkj" localSheetId="11" hidden="1">#REF!,#REF!,#REF!,#REF!,#REF!</definedName>
    <definedName name="kjlkj" hidden="1">#REF!,#REF!,#REF!,#REF!,#REF!</definedName>
    <definedName name="kjqj">"2002.1-12"</definedName>
    <definedName name="kjs" hidden="1">{#N/A,#N/A,FALSE,"UNIT";#N/A,#N/A,FALSE,"UNIT";#N/A,#N/A,FALSE,"계정"}</definedName>
    <definedName name="kjuhgfd" hidden="1">{#N/A,#N/A,FALSE,"TB";#N/A,#N/A,FALSE,"AR";#N/A,#N/A,FALSE,"BS";#N/A,#N/A,FALSE,"PL";#N/A,#N/A,FALSE,"NOTES";#N/A,#N/A,FALSE,"NOTES (2)";#N/A,#N/A,FALSE,"NOTES (3)";#N/A,#N/A,FALSE,"TAXC.INDEX";#N/A,#N/A,FALSE,"Schedule I";#N/A,#N/A,FALSE,"DPL";#N/A,#N/A,FALSE,"Schedule IV";#N/A,#N/A,FALSE,"Adjustments"}</definedName>
    <definedName name="KK" localSheetId="37">#REF!</definedName>
    <definedName name="KK" localSheetId="23">#REF!</definedName>
    <definedName name="KK" localSheetId="6">#REF!</definedName>
    <definedName name="KK" localSheetId="11">#REF!</definedName>
    <definedName name="KK">#REF!</definedName>
    <definedName name="kk.l" hidden="1">{#N/A,#N/A,FALSE,"Produkte Erw.";#N/A,#N/A,FALSE,"Produkte Plan";#N/A,#N/A,FALSE,"Leistungen Erw.";#N/A,#N/A,FALSE,"Leistungen Plan";#N/A,#N/A,FALSE,"KA Allg.Kosten (2)";#N/A,#N/A,FALSE,"KA All.Kosten"}</definedName>
    <definedName name="kkh" hidden="1">{"Folie 3",#N/A,FALSE,"Jahresumsätze";"Folie 4",#N/A,FALSE,"Jahresumsätze";"Folie 5",#N/A,FALSE,"Jahresumsätze";"Folie 6",#N/A,FALSE,"Jahresumsätze";"Folie 7",#N/A,FALSE,"Jahresumsätze";"Folie 8",#N/A,FALSE,"Jahresumsätze"}</definedName>
    <definedName name="kkk" hidden="1">{#N/A,#N/A,FALSE,"OffAdvance";#N/A,#N/A,FALSE,"OffExpRprt";#N/A,#N/A,FALSE,"Entertmnt";#N/A,#N/A,FALSE,"Promotion";#N/A,#N/A,FALSE,"Travelling"}</definedName>
    <definedName name="kkk.llll" hidden="1">{#N/A,#N/A,FALSE,"Umsatz CH";#N/A,#N/A,FALSE,"ER CH";#N/A,#N/A,FALSE,"EA CH (2) ";#N/A,#N/A,FALSE,"EA CH";#N/A,#N/A,FALSE,"EA CH (3) ";#N/A,#N/A,FALSE,"EA CH (4)";#N/A,#N/A,FALSE,"KA CH";#N/A,#N/A,FALSE,"KA CH  (2)";#N/A,#N/A,FALSE,"KA CH  (3)";#N/A,#N/A,FALSE,"KA CH (4)"}</definedName>
    <definedName name="kkk_1" hidden="1">{#N/A,#N/A,FALSE,"pl";#N/A,#N/A,FALSE,"bs";#N/A,#N/A,FALSE,"fundflow"}</definedName>
    <definedName name="kkk_2" hidden="1">{#N/A,#N/A,FALSE,"pl";#N/A,#N/A,FALSE,"bs";#N/A,#N/A,FALSE,"fundflow"}</definedName>
    <definedName name="kkk_3" hidden="1">{#N/A,#N/A,FALSE,"pl";#N/A,#N/A,FALSE,"bs";#N/A,#N/A,FALSE,"fundflow"}</definedName>
    <definedName name="KKKK" localSheetId="37" hidden="1">#REF!</definedName>
    <definedName name="KKKK" localSheetId="23" hidden="1">#REF!</definedName>
    <definedName name="KKKK" localSheetId="6" hidden="1">#REF!</definedName>
    <definedName name="KKKK" localSheetId="11" hidden="1">#REF!</definedName>
    <definedName name="KKKK" hidden="1">#REF!</definedName>
    <definedName name="kkkk.llll" hidden="1">{#N/A,#N/A,FALSE,"Umsatz 99";#N/A,#N/A,FALSE,"ER 99 "}</definedName>
    <definedName name="kkkkk" hidden="1">{#N/A,#N/A,FALSE,"P&amp;L Acc";#N/A,#N/A,FALSE,"P&amp;L Var";#N/A,#N/A,FALSE,"I-B Rep";#N/A,#N/A,FALSE,"BS";#N/A,#N/A,FALSE,"C'flw St";#N/A,#N/A,FALSE,"FA Rep";#N/A,#N/A,FALSE,"H-C Cons"}</definedName>
    <definedName name="kl" hidden="1">{#N/A,#N/A,FALSE,"인원";#N/A,#N/A,FALSE,"비용2";#N/A,#N/A,FALSE,"비용1";#N/A,#N/A,FALSE,"비용";#N/A,#N/A,FALSE,"보증2";#N/A,#N/A,FALSE,"보증1";#N/A,#N/A,FALSE,"보증";#N/A,#N/A,FALSE,"손익1";#N/A,#N/A,FALSE,"손익";#N/A,#N/A,FALSE,"부서별매출";#N/A,#N/A,FALSE,"매출"}</definedName>
    <definedName name="klasse6" localSheetId="6">#REF!</definedName>
    <definedName name="klasse6" localSheetId="11">#REF!</definedName>
    <definedName name="klasse6">#REF!</definedName>
    <definedName name="kleine_M" localSheetId="6">#REF!</definedName>
    <definedName name="kleine_M" localSheetId="11">#REF!</definedName>
    <definedName name="kleine_M">#REF!</definedName>
    <definedName name="kleine_M1" localSheetId="6">#REF!</definedName>
    <definedName name="kleine_M1" localSheetId="11">#REF!</definedName>
    <definedName name="kleine_M1">#REF!</definedName>
    <definedName name="klj" hidden="1">{#N/A,#N/A,FALSE,"COVER";#N/A,#N/A,FALSE,"0";#N/A,#N/A,FALSE,"1";#N/A,#N/A,FALSE,"2";#N/A,#N/A,FALSE,"3";#N/A,#N/A,FALSE,"4";#N/A,#N/A,FALSE,"5";#N/A,#N/A,FALSE,"6";#N/A,#N/A,FALSE,"7";#N/A,#N/A,FALSE,"8";#N/A,#N/A,FALSE,"9";#N/A,#N/A,FALSE,"10";#N/A,#N/A,FALSE,"11"}</definedName>
    <definedName name="kljhgf" localSheetId="37" hidden="1">#REF!</definedName>
    <definedName name="kljhgf" localSheetId="23" hidden="1">#REF!</definedName>
    <definedName name="kljhgf" localSheetId="6" hidden="1">#REF!</definedName>
    <definedName name="kljhgf" localSheetId="11" hidden="1">#REF!</definedName>
    <definedName name="kljhgf" hidden="1">#REF!</definedName>
    <definedName name="kljk" hidden="1">{#N/A,#N/A,FALSE,"Umsatz CH";#N/A,#N/A,FALSE,"ER CH";#N/A,#N/A,FALSE,"EA CH (2) ";#N/A,#N/A,FALSE,"EA CH";#N/A,#N/A,FALSE,"EA CH (3) ";#N/A,#N/A,FALSE,"EA CH (4)";#N/A,#N/A,FALSE,"KA CH";#N/A,#N/A,FALSE,"KA CH  (2)";#N/A,#N/A,FALSE,"KA CH  (3)";#N/A,#N/A,FALSE,"KA CH (4)"}</definedName>
    <definedName name="kljklkj" hidden="1">{#N/A,#N/A,FALSE,"KA CH  (2)"}</definedName>
    <definedName name="klk" hidden="1">{#N/A,#N/A,FALSE,"Umsatz CH";#N/A,#N/A,FALSE,"ER CH";#N/A,#N/A,FALSE,"EA CH (2) ";#N/A,#N/A,FALSE,"EA CH";#N/A,#N/A,FALSE,"EA CH (3) ";#N/A,#N/A,FALSE,"EA CH (4)";#N/A,#N/A,FALSE,"KA CH";#N/A,#N/A,FALSE,"KA CH  (2)";#N/A,#N/A,FALSE,"KA CH  (3)";#N/A,#N/A,FALSE,"KA CH (4)"}</definedName>
    <definedName name="klkj"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klkk" hidden="1">{#N/A,#N/A,FALSE,"단축1";#N/A,#N/A,FALSE,"단축2";#N/A,#N/A,FALSE,"단축3";#N/A,#N/A,FALSE,"장축";#N/A,#N/A,FALSE,"4WD"}</definedName>
    <definedName name="klkl" hidden="1">{#N/A,#N/A,FALSE,"COVER";#N/A,#N/A,FALSE,"0";#N/A,#N/A,FALSE,"1";#N/A,#N/A,FALSE,"2";#N/A,#N/A,FALSE,"3";#N/A,#N/A,FALSE,"4";#N/A,#N/A,FALSE,"5";#N/A,#N/A,FALSE,"6";#N/A,#N/A,FALSE,"7";#N/A,#N/A,FALSE,"8";#N/A,#N/A,FALSE,"9";#N/A,#N/A,FALSE,"10";#N/A,#N/A,FALSE,"11"}</definedName>
    <definedName name="klklkl" hidden="1">{#N/A,#N/A,FALSE,"Umsatz 99";#N/A,#N/A,FALSE,"ER 99 "}</definedName>
    <definedName name="klñ" hidden="1">{"AS REP",#N/A,FALSE,"EEFSNAP2";"PROP",#N/A,FALSE,"EEFSNAP2";"RISKS",#N/A,FALSE,"EEFSNAP2";"VIEW ALL",#N/A,FALSE,"EEFSNAP2"}</definedName>
    <definedName name="klp" hidden="1">{"'毛利比较'!$A$4:$P$26"}</definedName>
    <definedName name="klskdjfls" localSheetId="6">#REF!</definedName>
    <definedName name="klskdjfls" localSheetId="11">#REF!</definedName>
    <definedName name="klskdjfls">#REF!</definedName>
    <definedName name="km" localSheetId="37">#REF!</definedName>
    <definedName name="km" localSheetId="23">#REF!</definedName>
    <definedName name="km" localSheetId="6">#REF!</definedName>
    <definedName name="km" localSheetId="11">#REF!</definedName>
    <definedName name="km">#REF!</definedName>
    <definedName name="KMDM" localSheetId="37">#REF!</definedName>
    <definedName name="KMDM" localSheetId="23">#REF!</definedName>
    <definedName name="KMDM" localSheetId="6">#REF!</definedName>
    <definedName name="KMDM" localSheetId="11">#REF!</definedName>
    <definedName name="KMDM">#REF!</definedName>
    <definedName name="kmdm3" localSheetId="6">#REF!</definedName>
    <definedName name="kmdm3" localSheetId="11">#REF!</definedName>
    <definedName name="kmdm3">#REF!</definedName>
    <definedName name="kmjm" localSheetId="37" hidden="1">#REF!</definedName>
    <definedName name="kmjm" localSheetId="23" hidden="1">#REF!</definedName>
    <definedName name="kmjm" localSheetId="6" hidden="1">#REF!</definedName>
    <definedName name="kmjm" localSheetId="11" hidden="1">#REF!</definedName>
    <definedName name="kmjm" hidden="1">#REF!</definedName>
    <definedName name="kn" hidden="1">{#N/A,#N/A,FALSE,"TB";#N/A,#N/A,FALSE,"DR";#N/A,#N/A,FALSE,"AR";#N/A,#N/A,FALSE,"PL";#N/A,#N/A,FALSE,"BS";#N/A,#N/A,FALSE,"NOTES";#N/A,#N/A,FALSE,"NOTES (2)";#N/A,#N/A,FALSE,"NOTES (3)";#N/A,#N/A,FALSE,"DPL";#N/A,#N/A,FALSE,"TAXC.INDEX";#N/A,#N/A,FALSE,"Schedule I";#N/A,#N/A,FALSE,"Adjustments"}</definedName>
    <definedName name="Knew" hidden="1">{#N/A,#N/A,FALSE,"COVER";#N/A,#N/A,FALSE,"0";#N/A,#N/A,FALSE,"1";#N/A,#N/A,FALSE,"2";#N/A,#N/A,FALSE,"3";#N/A,#N/A,FALSE,"4";#N/A,#N/A,FALSE,"5";#N/A,#N/A,FALSE,"6";#N/A,#N/A,FALSE,"7";#N/A,#N/A,FALSE,"8";#N/A,#N/A,FALSE,"9";#N/A,#N/A,FALSE,"10";#N/A,#N/A,FALSE,"11"}</definedName>
    <definedName name="knncknpdh" hidden="1">{#N/A,#N/A,FALSE,"TB";#N/A,#N/A,FALSE,"AR";#N/A,#N/A,FALSE,"BS";#N/A,#N/A,FALSE,"PL";#N/A,#N/A,FALSE,"NOTES";#N/A,#N/A,FALSE,"NOTES (2)";#N/A,#N/A,FALSE,"NOTES (3)";#N/A,#N/A,FALSE,"TAXC.INDEX";#N/A,#N/A,FALSE,"Schedule I";#N/A,#N/A,FALSE,"DPL";#N/A,#N/A,FALSE,"Schedule IV";#N/A,#N/A,FALSE,"Adjustments"}</definedName>
    <definedName name="Known" localSheetId="37">#REF!</definedName>
    <definedName name="Known" localSheetId="23">#REF!</definedName>
    <definedName name="Known" localSheetId="6">#REF!</definedName>
    <definedName name="Known" localSheetId="11">#REF!</definedName>
    <definedName name="Known">#REF!</definedName>
    <definedName name="KnownTable" localSheetId="37">#REF!</definedName>
    <definedName name="KnownTable" localSheetId="23">#REF!</definedName>
    <definedName name="KnownTable" localSheetId="6">#REF!</definedName>
    <definedName name="KnownTable" localSheetId="11">#REF!</definedName>
    <definedName name="KnownTable">#REF!</definedName>
    <definedName name="KnownTitle" localSheetId="37">#REF!</definedName>
    <definedName name="KnownTitle" localSheetId="23">#REF!</definedName>
    <definedName name="KnownTitle" localSheetId="6">#REF!</definedName>
    <definedName name="KnownTitle" localSheetId="11">#REF!</definedName>
    <definedName name="KnownTitle">#REF!</definedName>
    <definedName name="ko" hidden="1">{"'毛利比较'!$A$4:$P$26"}</definedName>
    <definedName name="köäklöl"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kok" localSheetId="37" hidden="1">#REF!</definedName>
    <definedName name="kok" localSheetId="23" hidden="1">#REF!</definedName>
    <definedName name="kok" localSheetId="6" hidden="1">#REF!</definedName>
    <definedName name="kok" localSheetId="11" hidden="1">#REF!</definedName>
    <definedName name="kok" hidden="1">#REF!</definedName>
    <definedName name="komatsu" hidden="1">{#N/A,#N/A,FALSE,"pl";#N/A,#N/A,FALSE,"bs";#N/A,#N/A,FALSE,"fundflow"}</definedName>
    <definedName name="komatsu_1" hidden="1">{#N/A,#N/A,FALSE,"pl";#N/A,#N/A,FALSE,"bs";#N/A,#N/A,FALSE,"fundflow"}</definedName>
    <definedName name="komatsu_2" hidden="1">{#N/A,#N/A,FALSE,"pl";#N/A,#N/A,FALSE,"bs";#N/A,#N/A,FALSE,"fundflow"}</definedName>
    <definedName name="komatsu_3" hidden="1">{#N/A,#N/A,FALSE,"pl";#N/A,#N/A,FALSE,"bs";#N/A,#N/A,FALSE,"fundflow"}</definedName>
    <definedName name="konm" localSheetId="6">#REF!</definedName>
    <definedName name="konm" localSheetId="11">#REF!</definedName>
    <definedName name="konm">#REF!</definedName>
    <definedName name="konzern_alle" hidden="1">{#N/A,#N/A,FALSE,"BILANZ";#N/A,#N/A,FALSE,"GUV";#N/A,#N/A,FALSE,"ANLAGEN";#N/A,#N/A,FALSE,"ANHANG";#N/A,#N/A,FALSE,"FB-FORM";#N/A,#N/A,FALSE,"FB-ANTRAG"}</definedName>
    <definedName name="konzern_alle_02" hidden="1">{#N/A,#N/A,FALSE,"ERLBIL";#N/A,#N/A,FALSE,"ERLGUV"}</definedName>
    <definedName name="Konzern_Eckdaten" localSheetId="37">#REF!</definedName>
    <definedName name="Konzern_Eckdaten" localSheetId="23">#REF!</definedName>
    <definedName name="Konzern_Eckdaten" localSheetId="6">#REF!</definedName>
    <definedName name="Konzern_Eckdaten" localSheetId="11">#REF!</definedName>
    <definedName name="Konzern_Eckdaten">#REF!</definedName>
    <definedName name="Konzern_Ergebnis" localSheetId="37">#REF!</definedName>
    <definedName name="Konzern_Ergebnis" localSheetId="23">#REF!</definedName>
    <definedName name="Konzern_Ergebnis" localSheetId="6">#REF!</definedName>
    <definedName name="Konzern_Ergebnis" localSheetId="11">#REF!</definedName>
    <definedName name="Konzern_Ergebnis">#REF!</definedName>
    <definedName name="Konzern_Investitionen" localSheetId="37">#REF!</definedName>
    <definedName name="Konzern_Investitionen" localSheetId="23">#REF!</definedName>
    <definedName name="Konzern_Investitionen" localSheetId="6">#REF!</definedName>
    <definedName name="Konzern_Investitionen" localSheetId="11">#REF!</definedName>
    <definedName name="Konzern_Investitionen">#REF!</definedName>
    <definedName name="Konzern_Personal" localSheetId="37">#REF!</definedName>
    <definedName name="Konzern_Personal" localSheetId="23">#REF!</definedName>
    <definedName name="Konzern_Personal" localSheetId="6">#REF!</definedName>
    <definedName name="Konzern_Personal" localSheetId="11">#REF!</definedName>
    <definedName name="Konzern_Personal">#REF!</definedName>
    <definedName name="Konzernverkehr_Auswahl" localSheetId="6">#REF!</definedName>
    <definedName name="Konzernverkehr_Auswahl" localSheetId="11">#REF!</definedName>
    <definedName name="Konzernverkehr_Auswahl">#REF!</definedName>
    <definedName name="KOREA" localSheetId="37">#REF!</definedName>
    <definedName name="KOREA" localSheetId="23">#REF!</definedName>
    <definedName name="KOREA" localSheetId="6">#REF!</definedName>
    <definedName name="KOREA" localSheetId="11">#REF!</definedName>
    <definedName name="KOREA">#REF!</definedName>
    <definedName name="KOREA_PLASTIC_in_KUSD" localSheetId="6">#REF!</definedName>
    <definedName name="KOREA_PLASTIC_in_KUSD" localSheetId="11">#REF!</definedName>
    <definedName name="KOREA_PLASTIC_in_KUSD">#REF!</definedName>
    <definedName name="Korea01" localSheetId="6">#REF!</definedName>
    <definedName name="Korea01" localSheetId="11">#REF!</definedName>
    <definedName name="Korea01">#REF!</definedName>
    <definedName name="KöSt_Übers" localSheetId="6">#REF!</definedName>
    <definedName name="KöSt_Übers" localSheetId="11">#REF!</definedName>
    <definedName name="KöSt_Übers">#REF!</definedName>
    <definedName name="Kostenreduzierung" localSheetId="37">#REF!</definedName>
    <definedName name="Kostenreduzierung" localSheetId="23">#REF!</definedName>
    <definedName name="Kostenreduzierung" localSheetId="6">#REF!</definedName>
    <definedName name="Kostenreduzierung" localSheetId="11">#REF!</definedName>
    <definedName name="Kostenreduzierung">#REF!</definedName>
    <definedName name="Kostenstelle" localSheetId="37">#REF!</definedName>
    <definedName name="Kostenstelle" localSheetId="23">#REF!</definedName>
    <definedName name="Kostenstelle" localSheetId="6">#REF!</definedName>
    <definedName name="Kostenstelle" localSheetId="11">#REF!</definedName>
    <definedName name="Kostenstelle">#REF!</definedName>
    <definedName name="KOSTJ_K500000COST" localSheetId="6">#REF!</definedName>
    <definedName name="KOSTJ_K500000COST" localSheetId="11">#REF!</definedName>
    <definedName name="KOSTJ_K500000COST">#REF!</definedName>
    <definedName name="KOSTJ_K500000DVL" localSheetId="6">#REF!</definedName>
    <definedName name="KOSTJ_K500000DVL" localSheetId="11">#REF!</definedName>
    <definedName name="KOSTJ_K500000DVL">#REF!</definedName>
    <definedName name="KOSTJ_K500000FORS" localSheetId="6">#REF!</definedName>
    <definedName name="KOSTJ_K500000FORS" localSheetId="11">#REF!</definedName>
    <definedName name="KOSTJ_K500000FORS">#REF!</definedName>
    <definedName name="KOSTJ_K500000SONST" localSheetId="6">#REF!</definedName>
    <definedName name="KOSTJ_K500000SONST" localSheetId="11">#REF!</definedName>
    <definedName name="KOSTJ_K500000SONST">#REF!</definedName>
    <definedName name="KOSTJ_K500000VERT" localSheetId="6">#REF!</definedName>
    <definedName name="KOSTJ_K500000VERT" localSheetId="11">#REF!</definedName>
    <definedName name="KOSTJ_K500000VERT">#REF!</definedName>
    <definedName name="KOSTJ_K500000VERW" localSheetId="6">#REF!</definedName>
    <definedName name="KOSTJ_K500000VERW" localSheetId="11">#REF!</definedName>
    <definedName name="KOSTJ_K500000VERW">#REF!</definedName>
    <definedName name="KOSTJ_K501000COST" localSheetId="6">#REF!</definedName>
    <definedName name="KOSTJ_K501000COST" localSheetId="11">#REF!</definedName>
    <definedName name="KOSTJ_K501000COST">#REF!</definedName>
    <definedName name="KOSTJ_K501000DVL" localSheetId="6">#REF!</definedName>
    <definedName name="KOSTJ_K501000DVL" localSheetId="11">#REF!</definedName>
    <definedName name="KOSTJ_K501000DVL">#REF!</definedName>
    <definedName name="KOSTJ_K501000FORS" localSheetId="6">#REF!</definedName>
    <definedName name="KOSTJ_K501000FORS" localSheetId="11">#REF!</definedName>
    <definedName name="KOSTJ_K501000FORS">#REF!</definedName>
    <definedName name="KOSTJ_K501000SONST" localSheetId="6">#REF!</definedName>
    <definedName name="KOSTJ_K501000SONST" localSheetId="11">#REF!</definedName>
    <definedName name="KOSTJ_K501000SONST">#REF!</definedName>
    <definedName name="KOSTJ_K501000VERT" localSheetId="6">#REF!</definedName>
    <definedName name="KOSTJ_K501000VERT" localSheetId="11">#REF!</definedName>
    <definedName name="KOSTJ_K501000VERT">#REF!</definedName>
    <definedName name="KOSTJ_K501000VERW" localSheetId="6">#REF!</definedName>
    <definedName name="KOSTJ_K501000VERW" localSheetId="11">#REF!</definedName>
    <definedName name="KOSTJ_K501000VERW">#REF!</definedName>
    <definedName name="KOSTJ_K501010COST" localSheetId="6">#REF!</definedName>
    <definedName name="KOSTJ_K501010COST" localSheetId="11">#REF!</definedName>
    <definedName name="KOSTJ_K501010COST">#REF!</definedName>
    <definedName name="KOSTJ_K501010FORS" localSheetId="6">#REF!</definedName>
    <definedName name="KOSTJ_K501010FORS" localSheetId="11">#REF!</definedName>
    <definedName name="KOSTJ_K501010FORS">#REF!</definedName>
    <definedName name="KOSTJ_K501010SONST" localSheetId="6">#REF!</definedName>
    <definedName name="KOSTJ_K501010SONST" localSheetId="11">#REF!</definedName>
    <definedName name="KOSTJ_K501010SONST">#REF!</definedName>
    <definedName name="KOSTJ_K501010VERT" localSheetId="6">#REF!</definedName>
    <definedName name="KOSTJ_K501010VERT" localSheetId="11">#REF!</definedName>
    <definedName name="KOSTJ_K501010VERT">#REF!</definedName>
    <definedName name="KOSTJ_K501010VERW" localSheetId="6">#REF!</definedName>
    <definedName name="KOSTJ_K501010VERW" localSheetId="11">#REF!</definedName>
    <definedName name="KOSTJ_K501010VERW">#REF!</definedName>
    <definedName name="KOSTJ_K501100COST" localSheetId="6">#REF!</definedName>
    <definedName name="KOSTJ_K501100COST" localSheetId="11">#REF!</definedName>
    <definedName name="KOSTJ_K501100COST">#REF!</definedName>
    <definedName name="KOSTJ_K501100DVL" localSheetId="6">#REF!</definedName>
    <definedName name="KOSTJ_K501100DVL" localSheetId="11">#REF!</definedName>
    <definedName name="KOSTJ_K501100DVL">#REF!</definedName>
    <definedName name="KOSTJ_K501100FORS" localSheetId="6">#REF!</definedName>
    <definedName name="KOSTJ_K501100FORS" localSheetId="11">#REF!</definedName>
    <definedName name="KOSTJ_K501100FORS">#REF!</definedName>
    <definedName name="KOSTJ_K501100SONST" localSheetId="6">#REF!</definedName>
    <definedName name="KOSTJ_K501100SONST" localSheetId="11">#REF!</definedName>
    <definedName name="KOSTJ_K501100SONST">#REF!</definedName>
    <definedName name="KOSTJ_K501100VERT" localSheetId="6">#REF!</definedName>
    <definedName name="KOSTJ_K501100VERT" localSheetId="11">#REF!</definedName>
    <definedName name="KOSTJ_K501100VERT">#REF!</definedName>
    <definedName name="KOSTJ_K501100VERW" localSheetId="6">#REF!</definedName>
    <definedName name="KOSTJ_K501100VERW" localSheetId="11">#REF!</definedName>
    <definedName name="KOSTJ_K501100VERW">#REF!</definedName>
    <definedName name="KOSTJ_K502000COST" localSheetId="6">#REF!</definedName>
    <definedName name="KOSTJ_K502000COST" localSheetId="11">#REF!</definedName>
    <definedName name="KOSTJ_K502000COST">#REF!</definedName>
    <definedName name="KOSTJ_K502000DVL" localSheetId="6">#REF!</definedName>
    <definedName name="KOSTJ_K502000DVL" localSheetId="11">#REF!</definedName>
    <definedName name="KOSTJ_K502000DVL">#REF!</definedName>
    <definedName name="KOSTJ_K502000FORS" localSheetId="6">#REF!</definedName>
    <definedName name="KOSTJ_K502000FORS" localSheetId="11">#REF!</definedName>
    <definedName name="KOSTJ_K502000FORS">#REF!</definedName>
    <definedName name="KOSTJ_K502000SONST" localSheetId="6">#REF!</definedName>
    <definedName name="KOSTJ_K502000SONST" localSheetId="11">#REF!</definedName>
    <definedName name="KOSTJ_K502000SONST">#REF!</definedName>
    <definedName name="KOSTJ_K502000VERT" localSheetId="6">#REF!</definedName>
    <definedName name="KOSTJ_K502000VERT" localSheetId="11">#REF!</definedName>
    <definedName name="KOSTJ_K502000VERT">#REF!</definedName>
    <definedName name="KOSTJ_K502000VERW" localSheetId="6">#REF!</definedName>
    <definedName name="KOSTJ_K502000VERW" localSheetId="11">#REF!</definedName>
    <definedName name="KOSTJ_K502000VERW">#REF!</definedName>
    <definedName name="KOSTJ_K510000COST" localSheetId="6">#REF!</definedName>
    <definedName name="KOSTJ_K510000COST" localSheetId="11">#REF!</definedName>
    <definedName name="KOSTJ_K510000COST">#REF!</definedName>
    <definedName name="KOSTJ_K510000DVL" localSheetId="6">#REF!</definedName>
    <definedName name="KOSTJ_K510000DVL" localSheetId="11">#REF!</definedName>
    <definedName name="KOSTJ_K510000DVL">#REF!</definedName>
    <definedName name="KOSTJ_K510000FORS" localSheetId="6">#REF!</definedName>
    <definedName name="KOSTJ_K510000FORS" localSheetId="11">#REF!</definedName>
    <definedName name="KOSTJ_K510000FORS">#REF!</definedName>
    <definedName name="KOSTJ_K510000SONST" localSheetId="6">#REF!</definedName>
    <definedName name="KOSTJ_K510000SONST" localSheetId="11">#REF!</definedName>
    <definedName name="KOSTJ_K510000SONST">#REF!</definedName>
    <definedName name="KOSTJ_K510000VERT" localSheetId="6">#REF!</definedName>
    <definedName name="KOSTJ_K510000VERT" localSheetId="11">#REF!</definedName>
    <definedName name="KOSTJ_K510000VERT">#REF!</definedName>
    <definedName name="KOSTJ_K510000VERW" localSheetId="6">#REF!</definedName>
    <definedName name="KOSTJ_K510000VERW" localSheetId="11">#REF!</definedName>
    <definedName name="KOSTJ_K510000VERW">#REF!</definedName>
    <definedName name="KOSTJ_K510010COST" localSheetId="6">#REF!</definedName>
    <definedName name="KOSTJ_K510010COST" localSheetId="11">#REF!</definedName>
    <definedName name="KOSTJ_K510010COST">#REF!</definedName>
    <definedName name="KOSTJ_K510010FORS" localSheetId="6">#REF!</definedName>
    <definedName name="KOSTJ_K510010FORS" localSheetId="11">#REF!</definedName>
    <definedName name="KOSTJ_K510010FORS">#REF!</definedName>
    <definedName name="KOSTJ_K510010SONST" localSheetId="6">#REF!</definedName>
    <definedName name="KOSTJ_K510010SONST" localSheetId="11">#REF!</definedName>
    <definedName name="KOSTJ_K510010SONST">#REF!</definedName>
    <definedName name="KOSTJ_K510010VERT" localSheetId="6">#REF!</definedName>
    <definedName name="KOSTJ_K510010VERT" localSheetId="11">#REF!</definedName>
    <definedName name="KOSTJ_K510010VERT">#REF!</definedName>
    <definedName name="KOSTJ_K510010VERW" localSheetId="6">#REF!</definedName>
    <definedName name="KOSTJ_K510010VERW" localSheetId="11">#REF!</definedName>
    <definedName name="KOSTJ_K510010VERW">#REF!</definedName>
    <definedName name="KOSTJ_K510100COST" localSheetId="6">#REF!</definedName>
    <definedName name="KOSTJ_K510100COST" localSheetId="11">#REF!</definedName>
    <definedName name="KOSTJ_K510100COST">#REF!</definedName>
    <definedName name="KOSTJ_K510100DVL" localSheetId="6">#REF!</definedName>
    <definedName name="KOSTJ_K510100DVL" localSheetId="11">#REF!</definedName>
    <definedName name="KOSTJ_K510100DVL">#REF!</definedName>
    <definedName name="KOSTJ_K510100FORS" localSheetId="6">#REF!</definedName>
    <definedName name="KOSTJ_K510100FORS" localSheetId="11">#REF!</definedName>
    <definedName name="KOSTJ_K510100FORS">#REF!</definedName>
    <definedName name="KOSTJ_K510100SONST" localSheetId="6">#REF!</definedName>
    <definedName name="KOSTJ_K510100SONST" localSheetId="11">#REF!</definedName>
    <definedName name="KOSTJ_K510100SONST">#REF!</definedName>
    <definedName name="KOSTJ_K510100VERT" localSheetId="6">#REF!</definedName>
    <definedName name="KOSTJ_K510100VERT" localSheetId="11">#REF!</definedName>
    <definedName name="KOSTJ_K510100VERT">#REF!</definedName>
    <definedName name="KOSTJ_K510100VERW" localSheetId="6">#REF!</definedName>
    <definedName name="KOSTJ_K510100VERW" localSheetId="11">#REF!</definedName>
    <definedName name="KOSTJ_K510100VERW">#REF!</definedName>
    <definedName name="KOSTJ_K510500COST" localSheetId="6">#REF!</definedName>
    <definedName name="KOSTJ_K510500COST" localSheetId="11">#REF!</definedName>
    <definedName name="KOSTJ_K510500COST">#REF!</definedName>
    <definedName name="KOSTJ_K510500DVL" localSheetId="6">#REF!</definedName>
    <definedName name="KOSTJ_K510500DVL" localSheetId="11">#REF!</definedName>
    <definedName name="KOSTJ_K510500DVL">#REF!</definedName>
    <definedName name="KOSTJ_K510500FORS" localSheetId="6">#REF!</definedName>
    <definedName name="KOSTJ_K510500FORS" localSheetId="11">#REF!</definedName>
    <definedName name="KOSTJ_K510500FORS">#REF!</definedName>
    <definedName name="KOSTJ_K510500SONST" localSheetId="6">#REF!</definedName>
    <definedName name="KOSTJ_K510500SONST" localSheetId="11">#REF!</definedName>
    <definedName name="KOSTJ_K510500SONST">#REF!</definedName>
    <definedName name="KOSTJ_K510500VERT" localSheetId="6">#REF!</definedName>
    <definedName name="KOSTJ_K510500VERT" localSheetId="11">#REF!</definedName>
    <definedName name="KOSTJ_K510500VERT">#REF!</definedName>
    <definedName name="KOSTJ_K510500VERW" localSheetId="6">#REF!</definedName>
    <definedName name="KOSTJ_K510500VERW" localSheetId="11">#REF!</definedName>
    <definedName name="KOSTJ_K510500VERW">#REF!</definedName>
    <definedName name="KOSTJ_K510600COST" localSheetId="6">#REF!</definedName>
    <definedName name="KOSTJ_K510600COST" localSheetId="11">#REF!</definedName>
    <definedName name="KOSTJ_K510600COST">#REF!</definedName>
    <definedName name="KOSTJ_K510600DVL" localSheetId="6">#REF!</definedName>
    <definedName name="KOSTJ_K510600DVL" localSheetId="11">#REF!</definedName>
    <definedName name="KOSTJ_K510600DVL">#REF!</definedName>
    <definedName name="KOSTJ_K510600FORS" localSheetId="6">#REF!</definedName>
    <definedName name="KOSTJ_K510600FORS" localSheetId="11">#REF!</definedName>
    <definedName name="KOSTJ_K510600FORS">#REF!</definedName>
    <definedName name="KOSTJ_K510600SONST" localSheetId="6">#REF!</definedName>
    <definedName name="KOSTJ_K510600SONST" localSheetId="11">#REF!</definedName>
    <definedName name="KOSTJ_K510600SONST">#REF!</definedName>
    <definedName name="KOSTJ_K510600VERT" localSheetId="6">#REF!</definedName>
    <definedName name="KOSTJ_K510600VERT" localSheetId="11">#REF!</definedName>
    <definedName name="KOSTJ_K510600VERT">#REF!</definedName>
    <definedName name="KOSTJ_K510600VERW" localSheetId="6">#REF!</definedName>
    <definedName name="KOSTJ_K510600VERW" localSheetId="11">#REF!</definedName>
    <definedName name="KOSTJ_K510600VERW">#REF!</definedName>
    <definedName name="KOSTJ_K511050COST" localSheetId="6">#REF!</definedName>
    <definedName name="KOSTJ_K511050COST" localSheetId="11">#REF!</definedName>
    <definedName name="KOSTJ_K511050COST">#REF!</definedName>
    <definedName name="KOSTJ_K511050DVL" localSheetId="6">#REF!</definedName>
    <definedName name="KOSTJ_K511050DVL" localSheetId="11">#REF!</definedName>
    <definedName name="KOSTJ_K511050DVL">#REF!</definedName>
    <definedName name="KOSTJ_K511050FORS" localSheetId="6">#REF!</definedName>
    <definedName name="KOSTJ_K511050FORS" localSheetId="11">#REF!</definedName>
    <definedName name="KOSTJ_K511050FORS">#REF!</definedName>
    <definedName name="KOSTJ_K511050SONST" localSheetId="6">#REF!</definedName>
    <definedName name="KOSTJ_K511050SONST" localSheetId="11">#REF!</definedName>
    <definedName name="KOSTJ_K511050SONST">#REF!</definedName>
    <definedName name="KOSTJ_K511050VERT" localSheetId="6">#REF!</definedName>
    <definedName name="KOSTJ_K511050VERT" localSheetId="11">#REF!</definedName>
    <definedName name="KOSTJ_K511050VERT">#REF!</definedName>
    <definedName name="KOSTJ_K511050VERW" localSheetId="6">#REF!</definedName>
    <definedName name="KOSTJ_K511050VERW" localSheetId="11">#REF!</definedName>
    <definedName name="KOSTJ_K511050VERW">#REF!</definedName>
    <definedName name="KOSTJ_K511060COST" localSheetId="6">#REF!</definedName>
    <definedName name="KOSTJ_K511060COST" localSheetId="11">#REF!</definedName>
    <definedName name="KOSTJ_K511060COST">#REF!</definedName>
    <definedName name="KOSTJ_K511060DVL" localSheetId="6">#REF!</definedName>
    <definedName name="KOSTJ_K511060DVL" localSheetId="11">#REF!</definedName>
    <definedName name="KOSTJ_K511060DVL">#REF!</definedName>
    <definedName name="KOSTJ_K511060FORS" localSheetId="6">#REF!</definedName>
    <definedName name="KOSTJ_K511060FORS" localSheetId="11">#REF!</definedName>
    <definedName name="KOSTJ_K511060FORS">#REF!</definedName>
    <definedName name="KOSTJ_K511060SONST" localSheetId="6">#REF!</definedName>
    <definedName name="KOSTJ_K511060SONST" localSheetId="11">#REF!</definedName>
    <definedName name="KOSTJ_K511060SONST">#REF!</definedName>
    <definedName name="KOSTJ_K511060VERT" localSheetId="6">#REF!</definedName>
    <definedName name="KOSTJ_K511060VERT" localSheetId="11">#REF!</definedName>
    <definedName name="KOSTJ_K511060VERT">#REF!</definedName>
    <definedName name="KOSTJ_K511060VERW" localSheetId="6">#REF!</definedName>
    <definedName name="KOSTJ_K511060VERW" localSheetId="11">#REF!</definedName>
    <definedName name="KOSTJ_K511060VERW">#REF!</definedName>
    <definedName name="KOSTJ_K511070COST" localSheetId="6">#REF!</definedName>
    <definedName name="KOSTJ_K511070COST" localSheetId="11">#REF!</definedName>
    <definedName name="KOSTJ_K511070COST">#REF!</definedName>
    <definedName name="KOSTJ_K511070DVL" localSheetId="6">#REF!</definedName>
    <definedName name="KOSTJ_K511070DVL" localSheetId="11">#REF!</definedName>
    <definedName name="KOSTJ_K511070DVL">#REF!</definedName>
    <definedName name="KOSTJ_K511070FORS" localSheetId="6">#REF!</definedName>
    <definedName name="KOSTJ_K511070FORS" localSheetId="11">#REF!</definedName>
    <definedName name="KOSTJ_K511070FORS">#REF!</definedName>
    <definedName name="KOSTJ_K511070SONST" localSheetId="6">#REF!</definedName>
    <definedName name="KOSTJ_K511070SONST" localSheetId="11">#REF!</definedName>
    <definedName name="KOSTJ_K511070SONST">#REF!</definedName>
    <definedName name="KOSTJ_K511070VERT" localSheetId="6">#REF!</definedName>
    <definedName name="KOSTJ_K511070VERT" localSheetId="11">#REF!</definedName>
    <definedName name="KOSTJ_K511070VERT">#REF!</definedName>
    <definedName name="KOSTJ_K511070VERW" localSheetId="6">#REF!</definedName>
    <definedName name="KOSTJ_K511070VERW" localSheetId="11">#REF!</definedName>
    <definedName name="KOSTJ_K511070VERW">#REF!</definedName>
    <definedName name="KOSTJ_K511100COST" localSheetId="6">#REF!</definedName>
    <definedName name="KOSTJ_K511100COST" localSheetId="11">#REF!</definedName>
    <definedName name="KOSTJ_K511100COST">#REF!</definedName>
    <definedName name="KOSTJ_K511100DVL" localSheetId="6">#REF!</definedName>
    <definedName name="KOSTJ_K511100DVL" localSheetId="11">#REF!</definedName>
    <definedName name="KOSTJ_K511100DVL">#REF!</definedName>
    <definedName name="KOSTJ_K511100FORS" localSheetId="6">#REF!</definedName>
    <definedName name="KOSTJ_K511100FORS" localSheetId="11">#REF!</definedName>
    <definedName name="KOSTJ_K511100FORS">#REF!</definedName>
    <definedName name="KOSTJ_K511100SONST" localSheetId="6">#REF!</definedName>
    <definedName name="KOSTJ_K511100SONST" localSheetId="11">#REF!</definedName>
    <definedName name="KOSTJ_K511100SONST">#REF!</definedName>
    <definedName name="KOSTJ_K511100VERT" localSheetId="6">#REF!</definedName>
    <definedName name="KOSTJ_K511100VERT" localSheetId="11">#REF!</definedName>
    <definedName name="KOSTJ_K511100VERT">#REF!</definedName>
    <definedName name="KOSTJ_K511100VERW" localSheetId="6">#REF!</definedName>
    <definedName name="KOSTJ_K511100VERW" localSheetId="11">#REF!</definedName>
    <definedName name="KOSTJ_K511100VERW">#REF!</definedName>
    <definedName name="KOSTJ_K511200COST" localSheetId="6">#REF!</definedName>
    <definedName name="KOSTJ_K511200COST" localSheetId="11">#REF!</definedName>
    <definedName name="KOSTJ_K511200COST">#REF!</definedName>
    <definedName name="KOSTJ_K511200DVL" localSheetId="6">#REF!</definedName>
    <definedName name="KOSTJ_K511200DVL" localSheetId="11">#REF!</definedName>
    <definedName name="KOSTJ_K511200DVL">#REF!</definedName>
    <definedName name="KOSTJ_K511200FORS" localSheetId="6">#REF!</definedName>
    <definedName name="KOSTJ_K511200FORS" localSheetId="11">#REF!</definedName>
    <definedName name="KOSTJ_K511200FORS">#REF!</definedName>
    <definedName name="KOSTJ_K511200SONST" localSheetId="6">#REF!</definedName>
    <definedName name="KOSTJ_K511200SONST" localSheetId="11">#REF!</definedName>
    <definedName name="KOSTJ_K511200SONST">#REF!</definedName>
    <definedName name="KOSTJ_K511200VERT" localSheetId="6">#REF!</definedName>
    <definedName name="KOSTJ_K511200VERT" localSheetId="11">#REF!</definedName>
    <definedName name="KOSTJ_K511200VERT">#REF!</definedName>
    <definedName name="KOSTJ_K511200VERW" localSheetId="6">#REF!</definedName>
    <definedName name="KOSTJ_K511200VERW" localSheetId="11">#REF!</definedName>
    <definedName name="KOSTJ_K511200VERW">#REF!</definedName>
    <definedName name="KOSTJ_K511300COST" localSheetId="6">#REF!</definedName>
    <definedName name="KOSTJ_K511300COST" localSheetId="11">#REF!</definedName>
    <definedName name="KOSTJ_K511300COST">#REF!</definedName>
    <definedName name="KOSTJ_K511300DVL" localSheetId="6">#REF!</definedName>
    <definedName name="KOSTJ_K511300DVL" localSheetId="11">#REF!</definedName>
    <definedName name="KOSTJ_K511300DVL">#REF!</definedName>
    <definedName name="KOSTJ_K511300FORS" localSheetId="6">#REF!</definedName>
    <definedName name="KOSTJ_K511300FORS" localSheetId="11">#REF!</definedName>
    <definedName name="KOSTJ_K511300FORS">#REF!</definedName>
    <definedName name="KOSTJ_K511300SONST" localSheetId="6">#REF!</definedName>
    <definedName name="KOSTJ_K511300SONST" localSheetId="11">#REF!</definedName>
    <definedName name="KOSTJ_K511300SONST">#REF!</definedName>
    <definedName name="KOSTJ_K511300VERT" localSheetId="6">#REF!</definedName>
    <definedName name="KOSTJ_K511300VERT" localSheetId="11">#REF!</definedName>
    <definedName name="KOSTJ_K511300VERT">#REF!</definedName>
    <definedName name="KOSTJ_K511300VERW" localSheetId="6">#REF!</definedName>
    <definedName name="KOSTJ_K511300VERW" localSheetId="11">#REF!</definedName>
    <definedName name="KOSTJ_K511300VERW">#REF!</definedName>
    <definedName name="KOSTJ_K511400COST" localSheetId="6">#REF!</definedName>
    <definedName name="KOSTJ_K511400COST" localSheetId="11">#REF!</definedName>
    <definedName name="KOSTJ_K511400COST">#REF!</definedName>
    <definedName name="KOSTJ_K511400DVL" localSheetId="6">#REF!</definedName>
    <definedName name="KOSTJ_K511400DVL" localSheetId="11">#REF!</definedName>
    <definedName name="KOSTJ_K511400DVL">#REF!</definedName>
    <definedName name="KOSTJ_K511400FORS" localSheetId="6">#REF!</definedName>
    <definedName name="KOSTJ_K511400FORS" localSheetId="11">#REF!</definedName>
    <definedName name="KOSTJ_K511400FORS">#REF!</definedName>
    <definedName name="KOSTJ_K511400SONST" localSheetId="6">#REF!</definedName>
    <definedName name="KOSTJ_K511400SONST" localSheetId="11">#REF!</definedName>
    <definedName name="KOSTJ_K511400SONST">#REF!</definedName>
    <definedName name="KOSTJ_K511400VERT" localSheetId="6">#REF!</definedName>
    <definedName name="KOSTJ_K511400VERT" localSheetId="11">#REF!</definedName>
    <definedName name="KOSTJ_K511400VERT">#REF!</definedName>
    <definedName name="KOSTJ_K511400VERW" localSheetId="6">#REF!</definedName>
    <definedName name="KOSTJ_K511400VERW" localSheetId="11">#REF!</definedName>
    <definedName name="KOSTJ_K511400VERW">#REF!</definedName>
    <definedName name="KOSTJ_K511600COST" localSheetId="6">#REF!</definedName>
    <definedName name="KOSTJ_K511600COST" localSheetId="11">#REF!</definedName>
    <definedName name="KOSTJ_K511600COST">#REF!</definedName>
    <definedName name="KOSTJ_K511600DVL" localSheetId="6">#REF!</definedName>
    <definedName name="KOSTJ_K511600DVL" localSheetId="11">#REF!</definedName>
    <definedName name="KOSTJ_K511600DVL">#REF!</definedName>
    <definedName name="KOSTJ_K511600FORS" localSheetId="6">#REF!</definedName>
    <definedName name="KOSTJ_K511600FORS" localSheetId="11">#REF!</definedName>
    <definedName name="KOSTJ_K511600FORS">#REF!</definedName>
    <definedName name="KOSTJ_K511600SONST" localSheetId="6">#REF!</definedName>
    <definedName name="KOSTJ_K511600SONST" localSheetId="11">#REF!</definedName>
    <definedName name="KOSTJ_K511600SONST">#REF!</definedName>
    <definedName name="KOSTJ_K511600VERT" localSheetId="6">#REF!</definedName>
    <definedName name="KOSTJ_K511600VERT" localSheetId="11">#REF!</definedName>
    <definedName name="KOSTJ_K511600VERT">#REF!</definedName>
    <definedName name="KOSTJ_K511600VERW" localSheetId="6">#REF!</definedName>
    <definedName name="KOSTJ_K511600VERW" localSheetId="11">#REF!</definedName>
    <definedName name="KOSTJ_K511600VERW">#REF!</definedName>
    <definedName name="KOSTJ_K511690COST" localSheetId="6">#REF!</definedName>
    <definedName name="KOSTJ_K511690COST" localSheetId="11">#REF!</definedName>
    <definedName name="KOSTJ_K511690COST">#REF!</definedName>
    <definedName name="KOSTJ_K511690DVL" localSheetId="6">#REF!</definedName>
    <definedName name="KOSTJ_K511690DVL" localSheetId="11">#REF!</definedName>
    <definedName name="KOSTJ_K511690DVL">#REF!</definedName>
    <definedName name="KOSTJ_K511690FORS" localSheetId="6">#REF!</definedName>
    <definedName name="KOSTJ_K511690FORS" localSheetId="11">#REF!</definedName>
    <definedName name="KOSTJ_K511690FORS">#REF!</definedName>
    <definedName name="KOSTJ_K511690SONST" localSheetId="6">#REF!</definedName>
    <definedName name="KOSTJ_K511690SONST" localSheetId="11">#REF!</definedName>
    <definedName name="KOSTJ_K511690SONST">#REF!</definedName>
    <definedName name="KOSTJ_K511690VERT" localSheetId="6">#REF!</definedName>
    <definedName name="KOSTJ_K511690VERT" localSheetId="11">#REF!</definedName>
    <definedName name="KOSTJ_K511690VERT">#REF!</definedName>
    <definedName name="KOSTJ_K511690VERW" localSheetId="6">#REF!</definedName>
    <definedName name="KOSTJ_K511690VERW" localSheetId="11">#REF!</definedName>
    <definedName name="KOSTJ_K511690VERW">#REF!</definedName>
    <definedName name="KOSTJ_K511691COST" localSheetId="6">#REF!</definedName>
    <definedName name="KOSTJ_K511691COST" localSheetId="11">#REF!</definedName>
    <definedName name="KOSTJ_K511691COST">#REF!</definedName>
    <definedName name="KOSTJ_K511691DVL" localSheetId="6">#REF!</definedName>
    <definedName name="KOSTJ_K511691DVL" localSheetId="11">#REF!</definedName>
    <definedName name="KOSTJ_K511691DVL">#REF!</definedName>
    <definedName name="KOSTJ_K511691FORS" localSheetId="6">#REF!</definedName>
    <definedName name="KOSTJ_K511691FORS" localSheetId="11">#REF!</definedName>
    <definedName name="KOSTJ_K511691FORS">#REF!</definedName>
    <definedName name="KOSTJ_K511691SONST" localSheetId="6">#REF!</definedName>
    <definedName name="KOSTJ_K511691SONST" localSheetId="11">#REF!</definedName>
    <definedName name="KOSTJ_K511691SONST">#REF!</definedName>
    <definedName name="KOSTJ_K511691VERT" localSheetId="6">#REF!</definedName>
    <definedName name="KOSTJ_K511691VERT" localSheetId="11">#REF!</definedName>
    <definedName name="KOSTJ_K511691VERT">#REF!</definedName>
    <definedName name="KOSTJ_K511691VERW" localSheetId="6">#REF!</definedName>
    <definedName name="KOSTJ_K511691VERW" localSheetId="11">#REF!</definedName>
    <definedName name="KOSTJ_K511691VERW">#REF!</definedName>
    <definedName name="KOSTJ_K511700COST" localSheetId="6">#REF!</definedName>
    <definedName name="KOSTJ_K511700COST" localSheetId="11">#REF!</definedName>
    <definedName name="KOSTJ_K511700COST">#REF!</definedName>
    <definedName name="KOSTJ_K511700DVL" localSheetId="6">#REF!</definedName>
    <definedName name="KOSTJ_K511700DVL" localSheetId="11">#REF!</definedName>
    <definedName name="KOSTJ_K511700DVL">#REF!</definedName>
    <definedName name="KOSTJ_K511700FORS" localSheetId="6">#REF!</definedName>
    <definedName name="KOSTJ_K511700FORS" localSheetId="11">#REF!</definedName>
    <definedName name="KOSTJ_K511700FORS">#REF!</definedName>
    <definedName name="KOSTJ_K511700SONST" localSheetId="6">#REF!</definedName>
    <definedName name="KOSTJ_K511700SONST" localSheetId="11">#REF!</definedName>
    <definedName name="KOSTJ_K511700SONST">#REF!</definedName>
    <definedName name="KOSTJ_K511700VERT" localSheetId="6">#REF!</definedName>
    <definedName name="KOSTJ_K511700VERT" localSheetId="11">#REF!</definedName>
    <definedName name="KOSTJ_K511700VERT">#REF!</definedName>
    <definedName name="KOSTJ_K511700VERW" localSheetId="6">#REF!</definedName>
    <definedName name="KOSTJ_K511700VERW" localSheetId="11">#REF!</definedName>
    <definedName name="KOSTJ_K511700VERW">#REF!</definedName>
    <definedName name="KOSTJ_K511750COST" localSheetId="6">#REF!</definedName>
    <definedName name="KOSTJ_K511750COST" localSheetId="11">#REF!</definedName>
    <definedName name="KOSTJ_K511750COST">#REF!</definedName>
    <definedName name="KOSTJ_K511750DVL" localSheetId="6">#REF!</definedName>
    <definedName name="KOSTJ_K511750DVL" localSheetId="11">#REF!</definedName>
    <definedName name="KOSTJ_K511750DVL">#REF!</definedName>
    <definedName name="KOSTJ_K511750FORS" localSheetId="6">#REF!</definedName>
    <definedName name="KOSTJ_K511750FORS" localSheetId="11">#REF!</definedName>
    <definedName name="KOSTJ_K511750FORS">#REF!</definedName>
    <definedName name="KOSTJ_K511750SONST" localSheetId="6">#REF!</definedName>
    <definedName name="KOSTJ_K511750SONST" localSheetId="11">#REF!</definedName>
    <definedName name="KOSTJ_K511750SONST">#REF!</definedName>
    <definedName name="KOSTJ_K511750VERT" localSheetId="6">#REF!</definedName>
    <definedName name="KOSTJ_K511750VERT" localSheetId="11">#REF!</definedName>
    <definedName name="KOSTJ_K511750VERT">#REF!</definedName>
    <definedName name="KOSTJ_K511750VERW" localSheetId="6">#REF!</definedName>
    <definedName name="KOSTJ_K511750VERW" localSheetId="11">#REF!</definedName>
    <definedName name="KOSTJ_K511750VERW">#REF!</definedName>
    <definedName name="KOSTJ_K511800COST" localSheetId="6">#REF!</definedName>
    <definedName name="KOSTJ_K511800COST" localSheetId="11">#REF!</definedName>
    <definedName name="KOSTJ_K511800COST">#REF!</definedName>
    <definedName name="KOSTJ_K511800DVL" localSheetId="6">#REF!</definedName>
    <definedName name="KOSTJ_K511800DVL" localSheetId="11">#REF!</definedName>
    <definedName name="KOSTJ_K511800DVL">#REF!</definedName>
    <definedName name="KOSTJ_K511800FORS" localSheetId="6">#REF!</definedName>
    <definedName name="KOSTJ_K511800FORS" localSheetId="11">#REF!</definedName>
    <definedName name="KOSTJ_K511800FORS">#REF!</definedName>
    <definedName name="KOSTJ_K511800SONST" localSheetId="6">#REF!</definedName>
    <definedName name="KOSTJ_K511800SONST" localSheetId="11">#REF!</definedName>
    <definedName name="KOSTJ_K511800SONST">#REF!</definedName>
    <definedName name="KOSTJ_K511800VERT" localSheetId="6">#REF!</definedName>
    <definedName name="KOSTJ_K511800VERT" localSheetId="11">#REF!</definedName>
    <definedName name="KOSTJ_K511800VERT">#REF!</definedName>
    <definedName name="KOSTJ_K511800VERW" localSheetId="6">#REF!</definedName>
    <definedName name="KOSTJ_K511800VERW" localSheetId="11">#REF!</definedName>
    <definedName name="KOSTJ_K511800VERW">#REF!</definedName>
    <definedName name="KOSTJ_K511900COST" localSheetId="6">#REF!</definedName>
    <definedName name="KOSTJ_K511900COST" localSheetId="11">#REF!</definedName>
    <definedName name="KOSTJ_K511900COST">#REF!</definedName>
    <definedName name="KOSTJ_K511900DVL" localSheetId="6">#REF!</definedName>
    <definedName name="KOSTJ_K511900DVL" localSheetId="11">#REF!</definedName>
    <definedName name="KOSTJ_K511900DVL">#REF!</definedName>
    <definedName name="KOSTJ_K511900FORS" localSheetId="6">#REF!</definedName>
    <definedName name="KOSTJ_K511900FORS" localSheetId="11">#REF!</definedName>
    <definedName name="KOSTJ_K511900FORS">#REF!</definedName>
    <definedName name="KOSTJ_K511900SONST" localSheetId="6">#REF!</definedName>
    <definedName name="KOSTJ_K511900SONST" localSheetId="11">#REF!</definedName>
    <definedName name="KOSTJ_K511900SONST">#REF!</definedName>
    <definedName name="KOSTJ_K511900VERT" localSheetId="6">#REF!</definedName>
    <definedName name="KOSTJ_K511900VERT" localSheetId="11">#REF!</definedName>
    <definedName name="KOSTJ_K511900VERT">#REF!</definedName>
    <definedName name="KOSTJ_K511900VERW" localSheetId="6">#REF!</definedName>
    <definedName name="KOSTJ_K511900VERW" localSheetId="11">#REF!</definedName>
    <definedName name="KOSTJ_K511900VERW">#REF!</definedName>
    <definedName name="KOSTJ_K513000COST" localSheetId="6">#REF!</definedName>
    <definedName name="KOSTJ_K513000COST" localSheetId="11">#REF!</definedName>
    <definedName name="KOSTJ_K513000COST">#REF!</definedName>
    <definedName name="KOSTJ_K513000DVL" localSheetId="6">#REF!</definedName>
    <definedName name="KOSTJ_K513000DVL" localSheetId="11">#REF!</definedName>
    <definedName name="KOSTJ_K513000DVL">#REF!</definedName>
    <definedName name="KOSTJ_K513000FORS" localSheetId="6">#REF!</definedName>
    <definedName name="KOSTJ_K513000FORS" localSheetId="11">#REF!</definedName>
    <definedName name="KOSTJ_K513000FORS">#REF!</definedName>
    <definedName name="KOSTJ_K513000SONST" localSheetId="6">#REF!</definedName>
    <definedName name="KOSTJ_K513000SONST" localSheetId="11">#REF!</definedName>
    <definedName name="KOSTJ_K513000SONST">#REF!</definedName>
    <definedName name="KOSTJ_K513000VERT" localSheetId="6">#REF!</definedName>
    <definedName name="KOSTJ_K513000VERT" localSheetId="11">#REF!</definedName>
    <definedName name="KOSTJ_K513000VERT">#REF!</definedName>
    <definedName name="KOSTJ_K513000VERW" localSheetId="6">#REF!</definedName>
    <definedName name="KOSTJ_K513000VERW" localSheetId="11">#REF!</definedName>
    <definedName name="KOSTJ_K513000VERW">#REF!</definedName>
    <definedName name="KOSTJ_K514000COST" localSheetId="6">#REF!</definedName>
    <definedName name="KOSTJ_K514000COST" localSheetId="11">#REF!</definedName>
    <definedName name="KOSTJ_K514000COST">#REF!</definedName>
    <definedName name="KOSTJ_K514000FORS" localSheetId="6">#REF!</definedName>
    <definedName name="KOSTJ_K514000FORS" localSheetId="11">#REF!</definedName>
    <definedName name="KOSTJ_K514000FORS">#REF!</definedName>
    <definedName name="KOSTJ_K514000SONST" localSheetId="6">#REF!</definedName>
    <definedName name="KOSTJ_K514000SONST" localSheetId="11">#REF!</definedName>
    <definedName name="KOSTJ_K514000SONST">#REF!</definedName>
    <definedName name="KOSTJ_K514000VERT" localSheetId="6">#REF!</definedName>
    <definedName name="KOSTJ_K514000VERT" localSheetId="11">#REF!</definedName>
    <definedName name="KOSTJ_K514000VERT">#REF!</definedName>
    <definedName name="KOSTJ_K514000VERW" localSheetId="6">#REF!</definedName>
    <definedName name="KOSTJ_K514000VERW" localSheetId="11">#REF!</definedName>
    <definedName name="KOSTJ_K514000VERW">#REF!</definedName>
    <definedName name="KOSTJ_K514100COST" localSheetId="6">#REF!</definedName>
    <definedName name="KOSTJ_K514100COST" localSheetId="11">#REF!</definedName>
    <definedName name="KOSTJ_K514100COST">#REF!</definedName>
    <definedName name="KOSTJ_K514100FORS" localSheetId="6">#REF!</definedName>
    <definedName name="KOSTJ_K514100FORS" localSheetId="11">#REF!</definedName>
    <definedName name="KOSTJ_K514100FORS">#REF!</definedName>
    <definedName name="KOSTJ_K514100SONST" localSheetId="6">#REF!</definedName>
    <definedName name="KOSTJ_K514100SONST" localSheetId="11">#REF!</definedName>
    <definedName name="KOSTJ_K514100SONST">#REF!</definedName>
    <definedName name="KOSTJ_K514100VERT" localSheetId="6">#REF!</definedName>
    <definedName name="KOSTJ_K514100VERT" localSheetId="11">#REF!</definedName>
    <definedName name="KOSTJ_K514100VERT">#REF!</definedName>
    <definedName name="KOSTJ_K514100VERW" localSheetId="6">#REF!</definedName>
    <definedName name="KOSTJ_K514100VERW" localSheetId="11">#REF!</definedName>
    <definedName name="KOSTJ_K514100VERW">#REF!</definedName>
    <definedName name="KOSTJ_K514200COST" localSheetId="6">#REF!</definedName>
    <definedName name="KOSTJ_K514200COST" localSheetId="11">#REF!</definedName>
    <definedName name="KOSTJ_K514200COST">#REF!</definedName>
    <definedName name="KOSTJ_K514200FORS" localSheetId="6">#REF!</definedName>
    <definedName name="KOSTJ_K514200FORS" localSheetId="11">#REF!</definedName>
    <definedName name="KOSTJ_K514200FORS">#REF!</definedName>
    <definedName name="KOSTJ_K514200SONST" localSheetId="6">#REF!</definedName>
    <definedName name="KOSTJ_K514200SONST" localSheetId="11">#REF!</definedName>
    <definedName name="KOSTJ_K514200SONST">#REF!</definedName>
    <definedName name="KOSTJ_K514200VERT" localSheetId="6">#REF!</definedName>
    <definedName name="KOSTJ_K514200VERT" localSheetId="11">#REF!</definedName>
    <definedName name="KOSTJ_K514200VERT">#REF!</definedName>
    <definedName name="KOSTJ_K514200VERW" localSheetId="6">#REF!</definedName>
    <definedName name="KOSTJ_K514200VERW" localSheetId="11">#REF!</definedName>
    <definedName name="KOSTJ_K514200VERW">#REF!</definedName>
    <definedName name="KOSTJ_K514500COST" localSheetId="6">#REF!</definedName>
    <definedName name="KOSTJ_K514500COST" localSheetId="11">#REF!</definedName>
    <definedName name="KOSTJ_K514500COST">#REF!</definedName>
    <definedName name="KOSTJ_K514500DVL" localSheetId="6">#REF!</definedName>
    <definedName name="KOSTJ_K514500DVL" localSheetId="11">#REF!</definedName>
    <definedName name="KOSTJ_K514500DVL">#REF!</definedName>
    <definedName name="KOSTJ_K514500FORS" localSheetId="6">#REF!</definedName>
    <definedName name="KOSTJ_K514500FORS" localSheetId="11">#REF!</definedName>
    <definedName name="KOSTJ_K514500FORS">#REF!</definedName>
    <definedName name="KOSTJ_K514500SONST" localSheetId="6">#REF!</definedName>
    <definedName name="KOSTJ_K514500SONST" localSheetId="11">#REF!</definedName>
    <definedName name="KOSTJ_K514500SONST">#REF!</definedName>
    <definedName name="KOSTJ_K514500VERT" localSheetId="6">#REF!</definedName>
    <definedName name="KOSTJ_K514500VERT" localSheetId="11">#REF!</definedName>
    <definedName name="KOSTJ_K514500VERT">#REF!</definedName>
    <definedName name="KOSTJ_K514500VERW" localSheetId="6">#REF!</definedName>
    <definedName name="KOSTJ_K514500VERW" localSheetId="11">#REF!</definedName>
    <definedName name="KOSTJ_K514500VERW">#REF!</definedName>
    <definedName name="KOSTJ_K514600COST" localSheetId="6">#REF!</definedName>
    <definedName name="KOSTJ_K514600COST" localSheetId="11">#REF!</definedName>
    <definedName name="KOSTJ_K514600COST">#REF!</definedName>
    <definedName name="KOSTJ_K514600DVL" localSheetId="6">#REF!</definedName>
    <definedName name="KOSTJ_K514600DVL" localSheetId="11">#REF!</definedName>
    <definedName name="KOSTJ_K514600DVL">#REF!</definedName>
    <definedName name="KOSTJ_K514600FORS" localSheetId="6">#REF!</definedName>
    <definedName name="KOSTJ_K514600FORS" localSheetId="11">#REF!</definedName>
    <definedName name="KOSTJ_K514600FORS">#REF!</definedName>
    <definedName name="KOSTJ_K514600SONST" localSheetId="6">#REF!</definedName>
    <definedName name="KOSTJ_K514600SONST" localSheetId="11">#REF!</definedName>
    <definedName name="KOSTJ_K514600SONST">#REF!</definedName>
    <definedName name="KOSTJ_K514600VERT" localSheetId="6">#REF!</definedName>
    <definedName name="KOSTJ_K514600VERT" localSheetId="11">#REF!</definedName>
    <definedName name="KOSTJ_K514600VERT">#REF!</definedName>
    <definedName name="KOSTJ_K514600VERW" localSheetId="6">#REF!</definedName>
    <definedName name="KOSTJ_K514600VERW" localSheetId="11">#REF!</definedName>
    <definedName name="KOSTJ_K514600VERW">#REF!</definedName>
    <definedName name="KOSTJ_K514700COST" localSheetId="6">#REF!</definedName>
    <definedName name="KOSTJ_K514700COST" localSheetId="11">#REF!</definedName>
    <definedName name="KOSTJ_K514700COST">#REF!</definedName>
    <definedName name="KOSTJ_K514700DVL" localSheetId="6">#REF!</definedName>
    <definedName name="KOSTJ_K514700DVL" localSheetId="11">#REF!</definedName>
    <definedName name="KOSTJ_K514700DVL">#REF!</definedName>
    <definedName name="KOSTJ_K514700FORS" localSheetId="6">#REF!</definedName>
    <definedName name="KOSTJ_K514700FORS" localSheetId="11">#REF!</definedName>
    <definedName name="KOSTJ_K514700FORS">#REF!</definedName>
    <definedName name="KOSTJ_K514700SONST" localSheetId="6">#REF!</definedName>
    <definedName name="KOSTJ_K514700SONST" localSheetId="11">#REF!</definedName>
    <definedName name="KOSTJ_K514700SONST">#REF!</definedName>
    <definedName name="KOSTJ_K514700VERT" localSheetId="6">#REF!</definedName>
    <definedName name="KOSTJ_K514700VERT" localSheetId="11">#REF!</definedName>
    <definedName name="KOSTJ_K514700VERT">#REF!</definedName>
    <definedName name="KOSTJ_K514700VERW" localSheetId="6">#REF!</definedName>
    <definedName name="KOSTJ_K514700VERW" localSheetId="11">#REF!</definedName>
    <definedName name="KOSTJ_K514700VERW">#REF!</definedName>
    <definedName name="KOSTJ_K520000COST" localSheetId="6">#REF!</definedName>
    <definedName name="KOSTJ_K520000COST" localSheetId="11">#REF!</definedName>
    <definedName name="KOSTJ_K520000COST">#REF!</definedName>
    <definedName name="KOSTJ_K520000DVL" localSheetId="6">#REF!</definedName>
    <definedName name="KOSTJ_K520000DVL" localSheetId="11">#REF!</definedName>
    <definedName name="KOSTJ_K520000DVL">#REF!</definedName>
    <definedName name="KOSTJ_K520000FORS" localSheetId="6">#REF!</definedName>
    <definedName name="KOSTJ_K520000FORS" localSheetId="11">#REF!</definedName>
    <definedName name="KOSTJ_K520000FORS">#REF!</definedName>
    <definedName name="KOSTJ_K520000SONST" localSheetId="6">#REF!</definedName>
    <definedName name="KOSTJ_K520000SONST" localSheetId="11">#REF!</definedName>
    <definedName name="KOSTJ_K520000SONST">#REF!</definedName>
    <definedName name="KOSTJ_K520000VERT" localSheetId="6">#REF!</definedName>
    <definedName name="KOSTJ_K520000VERT" localSheetId="11">#REF!</definedName>
    <definedName name="KOSTJ_K520000VERT">#REF!</definedName>
    <definedName name="KOSTJ_K520000VERW" localSheetId="6">#REF!</definedName>
    <definedName name="KOSTJ_K520000VERW" localSheetId="11">#REF!</definedName>
    <definedName name="KOSTJ_K520000VERW">#REF!</definedName>
    <definedName name="KOSTJ_K520010COST" localSheetId="6">#REF!</definedName>
    <definedName name="KOSTJ_K520010COST" localSheetId="11">#REF!</definedName>
    <definedName name="KOSTJ_K520010COST">#REF!</definedName>
    <definedName name="KOSTJ_K520010FORS" localSheetId="6">#REF!</definedName>
    <definedName name="KOSTJ_K520010FORS" localSheetId="11">#REF!</definedName>
    <definedName name="KOSTJ_K520010FORS">#REF!</definedName>
    <definedName name="KOSTJ_K520010SONST" localSheetId="6">#REF!</definedName>
    <definedName name="KOSTJ_K520010SONST" localSheetId="11">#REF!</definedName>
    <definedName name="KOSTJ_K520010SONST">#REF!</definedName>
    <definedName name="KOSTJ_K520010VERT" localSheetId="6">#REF!</definedName>
    <definedName name="KOSTJ_K520010VERT" localSheetId="11">#REF!</definedName>
    <definedName name="KOSTJ_K520010VERT">#REF!</definedName>
    <definedName name="KOSTJ_K520010VERW" localSheetId="6">#REF!</definedName>
    <definedName name="KOSTJ_K520010VERW" localSheetId="11">#REF!</definedName>
    <definedName name="KOSTJ_K520010VERW">#REF!</definedName>
    <definedName name="KOSTJ_K521000COST" localSheetId="6">#REF!</definedName>
    <definedName name="KOSTJ_K521000COST" localSheetId="11">#REF!</definedName>
    <definedName name="KOSTJ_K521000COST">#REF!</definedName>
    <definedName name="KOSTJ_K521000DVL" localSheetId="6">#REF!</definedName>
    <definedName name="KOSTJ_K521000DVL" localSheetId="11">#REF!</definedName>
    <definedName name="KOSTJ_K521000DVL">#REF!</definedName>
    <definedName name="KOSTJ_K521000FORS" localSheetId="6">#REF!</definedName>
    <definedName name="KOSTJ_K521000FORS" localSheetId="11">#REF!</definedName>
    <definedName name="KOSTJ_K521000FORS">#REF!</definedName>
    <definedName name="KOSTJ_K521000SONST" localSheetId="6">#REF!</definedName>
    <definedName name="KOSTJ_K521000SONST" localSheetId="11">#REF!</definedName>
    <definedName name="KOSTJ_K521000SONST">#REF!</definedName>
    <definedName name="KOSTJ_K521000VERT" localSheetId="6">#REF!</definedName>
    <definedName name="KOSTJ_K521000VERT" localSheetId="11">#REF!</definedName>
    <definedName name="KOSTJ_K521000VERT">#REF!</definedName>
    <definedName name="KOSTJ_K521000VERW" localSheetId="6">#REF!</definedName>
    <definedName name="KOSTJ_K521000VERW" localSheetId="11">#REF!</definedName>
    <definedName name="KOSTJ_K521000VERW">#REF!</definedName>
    <definedName name="KOSTJ_K521010COST" localSheetId="6">#REF!</definedName>
    <definedName name="KOSTJ_K521010COST" localSheetId="11">#REF!</definedName>
    <definedName name="KOSTJ_K521010COST">#REF!</definedName>
    <definedName name="KOSTJ_K521010FORS" localSheetId="6">#REF!</definedName>
    <definedName name="KOSTJ_K521010FORS" localSheetId="11">#REF!</definedName>
    <definedName name="KOSTJ_K521010FORS">#REF!</definedName>
    <definedName name="KOSTJ_K521010SONST" localSheetId="6">#REF!</definedName>
    <definedName name="KOSTJ_K521010SONST" localSheetId="11">#REF!</definedName>
    <definedName name="KOSTJ_K521010SONST">#REF!</definedName>
    <definedName name="KOSTJ_K521010VERT" localSheetId="6">#REF!</definedName>
    <definedName name="KOSTJ_K521010VERT" localSheetId="11">#REF!</definedName>
    <definedName name="KOSTJ_K521010VERT">#REF!</definedName>
    <definedName name="KOSTJ_K521010VERW" localSheetId="6">#REF!</definedName>
    <definedName name="KOSTJ_K521010VERW" localSheetId="11">#REF!</definedName>
    <definedName name="KOSTJ_K521010VERW">#REF!</definedName>
    <definedName name="KOSTJ_K521111COST" localSheetId="6">#REF!</definedName>
    <definedName name="KOSTJ_K521111COST" localSheetId="11">#REF!</definedName>
    <definedName name="KOSTJ_K521111COST">#REF!</definedName>
    <definedName name="KOSTJ_K521111DVL" localSheetId="6">#REF!</definedName>
    <definedName name="KOSTJ_K521111DVL" localSheetId="11">#REF!</definedName>
    <definedName name="KOSTJ_K521111DVL">#REF!</definedName>
    <definedName name="KOSTJ_K521111FORS" localSheetId="6">#REF!</definedName>
    <definedName name="KOSTJ_K521111FORS" localSheetId="11">#REF!</definedName>
    <definedName name="KOSTJ_K521111FORS">#REF!</definedName>
    <definedName name="KOSTJ_K521111SONST" localSheetId="6">#REF!</definedName>
    <definedName name="KOSTJ_K521111SONST" localSheetId="11">#REF!</definedName>
    <definedName name="KOSTJ_K521111SONST">#REF!</definedName>
    <definedName name="KOSTJ_K521111VERT" localSheetId="6">#REF!</definedName>
    <definedName name="KOSTJ_K521111VERT" localSheetId="11">#REF!</definedName>
    <definedName name="KOSTJ_K521111VERT">#REF!</definedName>
    <definedName name="KOSTJ_K521111VERW" localSheetId="6">#REF!</definedName>
    <definedName name="KOSTJ_K521111VERW" localSheetId="11">#REF!</definedName>
    <definedName name="KOSTJ_K521111VERW">#REF!</definedName>
    <definedName name="KOSTJ_K521130COST" localSheetId="6">#REF!</definedName>
    <definedName name="KOSTJ_K521130COST" localSheetId="11">#REF!</definedName>
    <definedName name="KOSTJ_K521130COST">#REF!</definedName>
    <definedName name="KOSTJ_K521130DVL" localSheetId="6">#REF!</definedName>
    <definedName name="KOSTJ_K521130DVL" localSheetId="11">#REF!</definedName>
    <definedName name="KOSTJ_K521130DVL">#REF!</definedName>
    <definedName name="KOSTJ_K521130FORS" localSheetId="6">#REF!</definedName>
    <definedName name="KOSTJ_K521130FORS" localSheetId="11">#REF!</definedName>
    <definedName name="KOSTJ_K521130FORS">#REF!</definedName>
    <definedName name="KOSTJ_K521130SONST" localSheetId="6">#REF!</definedName>
    <definedName name="KOSTJ_K521130SONST" localSheetId="11">#REF!</definedName>
    <definedName name="KOSTJ_K521130SONST">#REF!</definedName>
    <definedName name="KOSTJ_K521130VERT" localSheetId="6">#REF!</definedName>
    <definedName name="KOSTJ_K521130VERT" localSheetId="11">#REF!</definedName>
    <definedName name="KOSTJ_K521130VERT">#REF!</definedName>
    <definedName name="KOSTJ_K521130VERW" localSheetId="6">#REF!</definedName>
    <definedName name="KOSTJ_K521130VERW" localSheetId="11">#REF!</definedName>
    <definedName name="KOSTJ_K521130VERW">#REF!</definedName>
    <definedName name="KOSTJ_K521141COST" localSheetId="6">#REF!</definedName>
    <definedName name="KOSTJ_K521141COST" localSheetId="11">#REF!</definedName>
    <definedName name="KOSTJ_K521141COST">#REF!</definedName>
    <definedName name="KOSTJ_K521141DVL" localSheetId="6">#REF!</definedName>
    <definedName name="KOSTJ_K521141DVL" localSheetId="11">#REF!</definedName>
    <definedName name="KOSTJ_K521141DVL">#REF!</definedName>
    <definedName name="KOSTJ_K521141FORS" localSheetId="6">#REF!</definedName>
    <definedName name="KOSTJ_K521141FORS" localSheetId="11">#REF!</definedName>
    <definedName name="KOSTJ_K521141FORS">#REF!</definedName>
    <definedName name="KOSTJ_K521141SONST" localSheetId="6">#REF!</definedName>
    <definedName name="KOSTJ_K521141SONST" localSheetId="11">#REF!</definedName>
    <definedName name="KOSTJ_K521141SONST">#REF!</definedName>
    <definedName name="KOSTJ_K521141VERT" localSheetId="6">#REF!</definedName>
    <definedName name="KOSTJ_K521141VERT" localSheetId="11">#REF!</definedName>
    <definedName name="KOSTJ_K521141VERT">#REF!</definedName>
    <definedName name="KOSTJ_K521141VERW" localSheetId="6">#REF!</definedName>
    <definedName name="KOSTJ_K521141VERW" localSheetId="11">#REF!</definedName>
    <definedName name="KOSTJ_K521141VERW">#REF!</definedName>
    <definedName name="KOSTJ_K521142COST" localSheetId="6">#REF!</definedName>
    <definedName name="KOSTJ_K521142COST" localSheetId="11">#REF!</definedName>
    <definedName name="KOSTJ_K521142COST">#REF!</definedName>
    <definedName name="KOSTJ_K521142DVL" localSheetId="6">#REF!</definedName>
    <definedName name="KOSTJ_K521142DVL" localSheetId="11">#REF!</definedName>
    <definedName name="KOSTJ_K521142DVL">#REF!</definedName>
    <definedName name="KOSTJ_K521142FORS" localSheetId="6">#REF!</definedName>
    <definedName name="KOSTJ_K521142FORS" localSheetId="11">#REF!</definedName>
    <definedName name="KOSTJ_K521142FORS">#REF!</definedName>
    <definedName name="KOSTJ_K521142SONST" localSheetId="6">#REF!</definedName>
    <definedName name="KOSTJ_K521142SONST" localSheetId="11">#REF!</definedName>
    <definedName name="KOSTJ_K521142SONST">#REF!</definedName>
    <definedName name="KOSTJ_K521142VERT" localSheetId="6">#REF!</definedName>
    <definedName name="KOSTJ_K521142VERT" localSheetId="11">#REF!</definedName>
    <definedName name="KOSTJ_K521142VERT">#REF!</definedName>
    <definedName name="KOSTJ_K521142VERW" localSheetId="6">#REF!</definedName>
    <definedName name="KOSTJ_K521142VERW" localSheetId="11">#REF!</definedName>
    <definedName name="KOSTJ_K521142VERW">#REF!</definedName>
    <definedName name="KOSTJ_K521143COST" localSheetId="6">#REF!</definedName>
    <definedName name="KOSTJ_K521143COST" localSheetId="11">#REF!</definedName>
    <definedName name="KOSTJ_K521143COST">#REF!</definedName>
    <definedName name="KOSTJ_K521143DVL" localSheetId="6">#REF!</definedName>
    <definedName name="KOSTJ_K521143DVL" localSheetId="11">#REF!</definedName>
    <definedName name="KOSTJ_K521143DVL">#REF!</definedName>
    <definedName name="KOSTJ_K521143FORS" localSheetId="6">#REF!</definedName>
    <definedName name="KOSTJ_K521143FORS" localSheetId="11">#REF!</definedName>
    <definedName name="KOSTJ_K521143FORS">#REF!</definedName>
    <definedName name="KOSTJ_K521143SONST" localSheetId="6">#REF!</definedName>
    <definedName name="KOSTJ_K521143SONST" localSheetId="11">#REF!</definedName>
    <definedName name="KOSTJ_K521143SONST">#REF!</definedName>
    <definedName name="KOSTJ_K521143VERT" localSheetId="6">#REF!</definedName>
    <definedName name="KOSTJ_K521143VERT" localSheetId="11">#REF!</definedName>
    <definedName name="KOSTJ_K521143VERT">#REF!</definedName>
    <definedName name="KOSTJ_K521143VERW" localSheetId="6">#REF!</definedName>
    <definedName name="KOSTJ_K521143VERW" localSheetId="11">#REF!</definedName>
    <definedName name="KOSTJ_K521143VERW">#REF!</definedName>
    <definedName name="KOSTJ_K521144COST" localSheetId="6">#REF!</definedName>
    <definedName name="KOSTJ_K521144COST" localSheetId="11">#REF!</definedName>
    <definedName name="KOSTJ_K521144COST">#REF!</definedName>
    <definedName name="KOSTJ_K521144DVL" localSheetId="6">#REF!</definedName>
    <definedName name="KOSTJ_K521144DVL" localSheetId="11">#REF!</definedName>
    <definedName name="KOSTJ_K521144DVL">#REF!</definedName>
    <definedName name="KOSTJ_K521144FORS" localSheetId="6">#REF!</definedName>
    <definedName name="KOSTJ_K521144FORS" localSheetId="11">#REF!</definedName>
    <definedName name="KOSTJ_K521144FORS">#REF!</definedName>
    <definedName name="KOSTJ_K521144SONST" localSheetId="6">#REF!</definedName>
    <definedName name="KOSTJ_K521144SONST" localSheetId="11">#REF!</definedName>
    <definedName name="KOSTJ_K521144SONST">#REF!</definedName>
    <definedName name="KOSTJ_K521144VERT" localSheetId="6">#REF!</definedName>
    <definedName name="KOSTJ_K521144VERT" localSheetId="11">#REF!</definedName>
    <definedName name="KOSTJ_K521144VERT">#REF!</definedName>
    <definedName name="KOSTJ_K521144VERW" localSheetId="6">#REF!</definedName>
    <definedName name="KOSTJ_K521144VERW" localSheetId="11">#REF!</definedName>
    <definedName name="KOSTJ_K521144VERW">#REF!</definedName>
    <definedName name="KOSTJ_K521190COST" localSheetId="6">#REF!</definedName>
    <definedName name="KOSTJ_K521190COST" localSheetId="11">#REF!</definedName>
    <definedName name="KOSTJ_K521190COST">#REF!</definedName>
    <definedName name="KOSTJ_K521190DVL" localSheetId="6">#REF!</definedName>
    <definedName name="KOSTJ_K521190DVL" localSheetId="11">#REF!</definedName>
    <definedName name="KOSTJ_K521190DVL">#REF!</definedName>
    <definedName name="KOSTJ_K521190FORS" localSheetId="6">#REF!</definedName>
    <definedName name="KOSTJ_K521190FORS" localSheetId="11">#REF!</definedName>
    <definedName name="KOSTJ_K521190FORS">#REF!</definedName>
    <definedName name="KOSTJ_K521190SONST" localSheetId="6">#REF!</definedName>
    <definedName name="KOSTJ_K521190SONST" localSheetId="11">#REF!</definedName>
    <definedName name="KOSTJ_K521190SONST">#REF!</definedName>
    <definedName name="KOSTJ_K521190VERT" localSheetId="6">#REF!</definedName>
    <definedName name="KOSTJ_K521190VERT" localSheetId="11">#REF!</definedName>
    <definedName name="KOSTJ_K521190VERT">#REF!</definedName>
    <definedName name="KOSTJ_K521190VERW" localSheetId="6">#REF!</definedName>
    <definedName name="KOSTJ_K521190VERW" localSheetId="11">#REF!</definedName>
    <definedName name="KOSTJ_K521190VERW">#REF!</definedName>
    <definedName name="KOSTJ_K521191COST" localSheetId="6">#REF!</definedName>
    <definedName name="KOSTJ_K521191COST" localSheetId="11">#REF!</definedName>
    <definedName name="KOSTJ_K521191COST">#REF!</definedName>
    <definedName name="KOSTJ_K521191DVL" localSheetId="6">#REF!</definedName>
    <definedName name="KOSTJ_K521191DVL" localSheetId="11">#REF!</definedName>
    <definedName name="KOSTJ_K521191DVL">#REF!</definedName>
    <definedName name="KOSTJ_K521191FORS" localSheetId="6">#REF!</definedName>
    <definedName name="KOSTJ_K521191FORS" localSheetId="11">#REF!</definedName>
    <definedName name="KOSTJ_K521191FORS">#REF!</definedName>
    <definedName name="KOSTJ_K521191SONST" localSheetId="6">#REF!</definedName>
    <definedName name="KOSTJ_K521191SONST" localSheetId="11">#REF!</definedName>
    <definedName name="KOSTJ_K521191SONST">#REF!</definedName>
    <definedName name="KOSTJ_K521191VERT" localSheetId="6">#REF!</definedName>
    <definedName name="KOSTJ_K521191VERT" localSheetId="11">#REF!</definedName>
    <definedName name="KOSTJ_K521191VERT">#REF!</definedName>
    <definedName name="KOSTJ_K521191VERW" localSheetId="6">#REF!</definedName>
    <definedName name="KOSTJ_K521191VERW" localSheetId="11">#REF!</definedName>
    <definedName name="KOSTJ_K521191VERW">#REF!</definedName>
    <definedName name="KOSTJ_K521200COST" localSheetId="6">#REF!</definedName>
    <definedName name="KOSTJ_K521200COST" localSheetId="11">#REF!</definedName>
    <definedName name="KOSTJ_K521200COST">#REF!</definedName>
    <definedName name="KOSTJ_K521200DVL" localSheetId="6">#REF!</definedName>
    <definedName name="KOSTJ_K521200DVL" localSheetId="11">#REF!</definedName>
    <definedName name="KOSTJ_K521200DVL">#REF!</definedName>
    <definedName name="KOSTJ_K521200FORS" localSheetId="6">#REF!</definedName>
    <definedName name="KOSTJ_K521200FORS" localSheetId="11">#REF!</definedName>
    <definedName name="KOSTJ_K521200FORS">#REF!</definedName>
    <definedName name="KOSTJ_K521200SONST" localSheetId="6">#REF!</definedName>
    <definedName name="KOSTJ_K521200SONST" localSheetId="11">#REF!</definedName>
    <definedName name="KOSTJ_K521200SONST">#REF!</definedName>
    <definedName name="KOSTJ_K521200VERT" localSheetId="6">#REF!</definedName>
    <definedName name="KOSTJ_K521200VERT" localSheetId="11">#REF!</definedName>
    <definedName name="KOSTJ_K521200VERT">#REF!</definedName>
    <definedName name="KOSTJ_K521200VERW" localSheetId="6">#REF!</definedName>
    <definedName name="KOSTJ_K521200VERW" localSheetId="11">#REF!</definedName>
    <definedName name="KOSTJ_K521200VERW">#REF!</definedName>
    <definedName name="KOSTJ_K521500COST" localSheetId="6">#REF!</definedName>
    <definedName name="KOSTJ_K521500COST" localSheetId="11">#REF!</definedName>
    <definedName name="KOSTJ_K521500COST">#REF!</definedName>
    <definedName name="KOSTJ_K521500DVL" localSheetId="6">#REF!</definedName>
    <definedName name="KOSTJ_K521500DVL" localSheetId="11">#REF!</definedName>
    <definedName name="KOSTJ_K521500DVL">#REF!</definedName>
    <definedName name="KOSTJ_K521500FORS" localSheetId="6">#REF!</definedName>
    <definedName name="KOSTJ_K521500FORS" localSheetId="11">#REF!</definedName>
    <definedName name="KOSTJ_K521500FORS">#REF!</definedName>
    <definedName name="KOSTJ_K521500SONST" localSheetId="6">#REF!</definedName>
    <definedName name="KOSTJ_K521500SONST" localSheetId="11">#REF!</definedName>
    <definedName name="KOSTJ_K521500SONST">#REF!</definedName>
    <definedName name="KOSTJ_K521500VERT" localSheetId="6">#REF!</definedName>
    <definedName name="KOSTJ_K521500VERT" localSheetId="11">#REF!</definedName>
    <definedName name="KOSTJ_K521500VERT">#REF!</definedName>
    <definedName name="KOSTJ_K521500VERW" localSheetId="6">#REF!</definedName>
    <definedName name="KOSTJ_K521500VERW" localSheetId="11">#REF!</definedName>
    <definedName name="KOSTJ_K521500VERW">#REF!</definedName>
    <definedName name="KOSTJ_K522000COST" localSheetId="6">#REF!</definedName>
    <definedName name="KOSTJ_K522000COST" localSheetId="11">#REF!</definedName>
    <definedName name="KOSTJ_K522000COST">#REF!</definedName>
    <definedName name="KOSTJ_K522000DVL" localSheetId="6">#REF!</definedName>
    <definedName name="KOSTJ_K522000DVL" localSheetId="11">#REF!</definedName>
    <definedName name="KOSTJ_K522000DVL">#REF!</definedName>
    <definedName name="KOSTJ_K522000FORS" localSheetId="6">#REF!</definedName>
    <definedName name="KOSTJ_K522000FORS" localSheetId="11">#REF!</definedName>
    <definedName name="KOSTJ_K522000FORS">#REF!</definedName>
    <definedName name="KOSTJ_K522000SONST" localSheetId="6">#REF!</definedName>
    <definedName name="KOSTJ_K522000SONST" localSheetId="11">#REF!</definedName>
    <definedName name="KOSTJ_K522000SONST">#REF!</definedName>
    <definedName name="KOSTJ_K522000VERT" localSheetId="6">#REF!</definedName>
    <definedName name="KOSTJ_K522000VERT" localSheetId="11">#REF!</definedName>
    <definedName name="KOSTJ_K522000VERT">#REF!</definedName>
    <definedName name="KOSTJ_K522000VERW" localSheetId="6">#REF!</definedName>
    <definedName name="KOSTJ_K522000VERW" localSheetId="11">#REF!</definedName>
    <definedName name="KOSTJ_K522000VERW">#REF!</definedName>
    <definedName name="KOSTJ_K522010COST" localSheetId="6">#REF!</definedName>
    <definedName name="KOSTJ_K522010COST" localSheetId="11">#REF!</definedName>
    <definedName name="KOSTJ_K522010COST">#REF!</definedName>
    <definedName name="KOSTJ_K522010FORS" localSheetId="6">#REF!</definedName>
    <definedName name="KOSTJ_K522010FORS" localSheetId="11">#REF!</definedName>
    <definedName name="KOSTJ_K522010FORS">#REF!</definedName>
    <definedName name="KOSTJ_K522010SONST" localSheetId="6">#REF!</definedName>
    <definedName name="KOSTJ_K522010SONST" localSheetId="11">#REF!</definedName>
    <definedName name="KOSTJ_K522010SONST">#REF!</definedName>
    <definedName name="KOSTJ_K522010VERT" localSheetId="6">#REF!</definedName>
    <definedName name="KOSTJ_K522010VERT" localSheetId="11">#REF!</definedName>
    <definedName name="KOSTJ_K522010VERT">#REF!</definedName>
    <definedName name="KOSTJ_K522010VERW" localSheetId="6">#REF!</definedName>
    <definedName name="KOSTJ_K522010VERW" localSheetId="11">#REF!</definedName>
    <definedName name="KOSTJ_K522010VERW">#REF!</definedName>
    <definedName name="KOSTJ_K522100COST" localSheetId="6">#REF!</definedName>
    <definedName name="KOSTJ_K522100COST" localSheetId="11">#REF!</definedName>
    <definedName name="KOSTJ_K522100COST">#REF!</definedName>
    <definedName name="KOSTJ_K522100DVL" localSheetId="6">#REF!</definedName>
    <definedName name="KOSTJ_K522100DVL" localSheetId="11">#REF!</definedName>
    <definedName name="KOSTJ_K522100DVL">#REF!</definedName>
    <definedName name="KOSTJ_K522100FORS" localSheetId="6">#REF!</definedName>
    <definedName name="KOSTJ_K522100FORS" localSheetId="11">#REF!</definedName>
    <definedName name="KOSTJ_K522100FORS">#REF!</definedName>
    <definedName name="KOSTJ_K522100SONST" localSheetId="6">#REF!</definedName>
    <definedName name="KOSTJ_K522100SONST" localSheetId="11">#REF!</definedName>
    <definedName name="KOSTJ_K522100SONST">#REF!</definedName>
    <definedName name="KOSTJ_K522100VERT" localSheetId="6">#REF!</definedName>
    <definedName name="KOSTJ_K522100VERT" localSheetId="11">#REF!</definedName>
    <definedName name="KOSTJ_K522100VERT">#REF!</definedName>
    <definedName name="KOSTJ_K522100VERW" localSheetId="6">#REF!</definedName>
    <definedName name="KOSTJ_K522100VERW" localSheetId="11">#REF!</definedName>
    <definedName name="KOSTJ_K522100VERW">#REF!</definedName>
    <definedName name="KOSTJ_K522200COST" localSheetId="6">#REF!</definedName>
    <definedName name="KOSTJ_K522200COST" localSheetId="11">#REF!</definedName>
    <definedName name="KOSTJ_K522200COST">#REF!</definedName>
    <definedName name="KOSTJ_K522200DVL" localSheetId="6">#REF!</definedName>
    <definedName name="KOSTJ_K522200DVL" localSheetId="11">#REF!</definedName>
    <definedName name="KOSTJ_K522200DVL">#REF!</definedName>
    <definedName name="KOSTJ_K522200FORS" localSheetId="6">#REF!</definedName>
    <definedName name="KOSTJ_K522200FORS" localSheetId="11">#REF!</definedName>
    <definedName name="KOSTJ_K522200FORS">#REF!</definedName>
    <definedName name="KOSTJ_K522200SONST" localSheetId="6">#REF!</definedName>
    <definedName name="KOSTJ_K522200SONST" localSheetId="11">#REF!</definedName>
    <definedName name="KOSTJ_K522200SONST">#REF!</definedName>
    <definedName name="KOSTJ_K522200VERT" localSheetId="6">#REF!</definedName>
    <definedName name="KOSTJ_K522200VERT" localSheetId="11">#REF!</definedName>
    <definedName name="KOSTJ_K522200VERT">#REF!</definedName>
    <definedName name="KOSTJ_K522200VERW" localSheetId="6">#REF!</definedName>
    <definedName name="KOSTJ_K522200VERW" localSheetId="11">#REF!</definedName>
    <definedName name="KOSTJ_K522200VERW">#REF!</definedName>
    <definedName name="KOSTJ_K523100COST" localSheetId="6">#REF!</definedName>
    <definedName name="KOSTJ_K523100COST" localSheetId="11">#REF!</definedName>
    <definedName name="KOSTJ_K523100COST">#REF!</definedName>
    <definedName name="KOSTJ_K523100DVL" localSheetId="6">#REF!</definedName>
    <definedName name="KOSTJ_K523100DVL" localSheetId="11">#REF!</definedName>
    <definedName name="KOSTJ_K523100DVL">#REF!</definedName>
    <definedName name="KOSTJ_K523100FORS" localSheetId="6">#REF!</definedName>
    <definedName name="KOSTJ_K523100FORS" localSheetId="11">#REF!</definedName>
    <definedName name="KOSTJ_K523100FORS">#REF!</definedName>
    <definedName name="KOSTJ_K523100SONST" localSheetId="6">#REF!</definedName>
    <definedName name="KOSTJ_K523100SONST" localSheetId="11">#REF!</definedName>
    <definedName name="KOSTJ_K523100SONST">#REF!</definedName>
    <definedName name="KOSTJ_K523100VERT" localSheetId="6">#REF!</definedName>
    <definedName name="KOSTJ_K523100VERT" localSheetId="11">#REF!</definedName>
    <definedName name="KOSTJ_K523100VERT">#REF!</definedName>
    <definedName name="KOSTJ_K523100VERW" localSheetId="6">#REF!</definedName>
    <definedName name="KOSTJ_K523100VERW" localSheetId="11">#REF!</definedName>
    <definedName name="KOSTJ_K523100VERW">#REF!</definedName>
    <definedName name="KOSTJ_K523200COST" localSheetId="6">#REF!</definedName>
    <definedName name="KOSTJ_K523200COST" localSheetId="11">#REF!</definedName>
    <definedName name="KOSTJ_K523200COST">#REF!</definedName>
    <definedName name="KOSTJ_K523200DVL" localSheetId="6">#REF!</definedName>
    <definedName name="KOSTJ_K523200DVL" localSheetId="11">#REF!</definedName>
    <definedName name="KOSTJ_K523200DVL">#REF!</definedName>
    <definedName name="KOSTJ_K523200FORS" localSheetId="6">#REF!</definedName>
    <definedName name="KOSTJ_K523200FORS" localSheetId="11">#REF!</definedName>
    <definedName name="KOSTJ_K523200FORS">#REF!</definedName>
    <definedName name="KOSTJ_K523200SONST" localSheetId="6">#REF!</definedName>
    <definedName name="KOSTJ_K523200SONST" localSheetId="11">#REF!</definedName>
    <definedName name="KOSTJ_K523200SONST">#REF!</definedName>
    <definedName name="KOSTJ_K523200VERT" localSheetId="6">#REF!</definedName>
    <definedName name="KOSTJ_K523200VERT" localSheetId="11">#REF!</definedName>
    <definedName name="KOSTJ_K523200VERT">#REF!</definedName>
    <definedName name="KOSTJ_K523200VERW" localSheetId="6">#REF!</definedName>
    <definedName name="KOSTJ_K523200VERW" localSheetId="11">#REF!</definedName>
    <definedName name="KOSTJ_K523200VERW">#REF!</definedName>
    <definedName name="KOSTJ_K525000COST" localSheetId="6">#REF!</definedName>
    <definedName name="KOSTJ_K525000COST" localSheetId="11">#REF!</definedName>
    <definedName name="KOSTJ_K525000COST">#REF!</definedName>
    <definedName name="KOSTJ_K525000DVL" localSheetId="6">#REF!</definedName>
    <definedName name="KOSTJ_K525000DVL" localSheetId="11">#REF!</definedName>
    <definedName name="KOSTJ_K525000DVL">#REF!</definedName>
    <definedName name="KOSTJ_K525000FORS" localSheetId="6">#REF!</definedName>
    <definedName name="KOSTJ_K525000FORS" localSheetId="11">#REF!</definedName>
    <definedName name="KOSTJ_K525000FORS">#REF!</definedName>
    <definedName name="KOSTJ_K525000SONST" localSheetId="6">#REF!</definedName>
    <definedName name="KOSTJ_K525000SONST" localSheetId="11">#REF!</definedName>
    <definedName name="KOSTJ_K525000SONST">#REF!</definedName>
    <definedName name="KOSTJ_K525000VERT" localSheetId="6">#REF!</definedName>
    <definedName name="KOSTJ_K525000VERT" localSheetId="11">#REF!</definedName>
    <definedName name="KOSTJ_K525000VERT">#REF!</definedName>
    <definedName name="KOSTJ_K525000VERW" localSheetId="6">#REF!</definedName>
    <definedName name="KOSTJ_K525000VERW" localSheetId="11">#REF!</definedName>
    <definedName name="KOSTJ_K525000VERW">#REF!</definedName>
    <definedName name="KOSTJ_K525010COST" localSheetId="6">#REF!</definedName>
    <definedName name="KOSTJ_K525010COST" localSheetId="11">#REF!</definedName>
    <definedName name="KOSTJ_K525010COST">#REF!</definedName>
    <definedName name="KOSTJ_K525010FORS" localSheetId="6">#REF!</definedName>
    <definedName name="KOSTJ_K525010FORS" localSheetId="11">#REF!</definedName>
    <definedName name="KOSTJ_K525010FORS">#REF!</definedName>
    <definedName name="KOSTJ_K525010SONST" localSheetId="6">#REF!</definedName>
    <definedName name="KOSTJ_K525010SONST" localSheetId="11">#REF!</definedName>
    <definedName name="KOSTJ_K525010SONST">#REF!</definedName>
    <definedName name="KOSTJ_K525010VERT" localSheetId="6">#REF!</definedName>
    <definedName name="KOSTJ_K525010VERT" localSheetId="11">#REF!</definedName>
    <definedName name="KOSTJ_K525010VERT">#REF!</definedName>
    <definedName name="KOSTJ_K525010VERW" localSheetId="6">#REF!</definedName>
    <definedName name="KOSTJ_K525010VERW" localSheetId="11">#REF!</definedName>
    <definedName name="KOSTJ_K525010VERW">#REF!</definedName>
    <definedName name="KOSTJ_K525100COST" localSheetId="6">#REF!</definedName>
    <definedName name="KOSTJ_K525100COST" localSheetId="11">#REF!</definedName>
    <definedName name="KOSTJ_K525100COST">#REF!</definedName>
    <definedName name="KOSTJ_K525100DVL" localSheetId="6">#REF!</definedName>
    <definedName name="KOSTJ_K525100DVL" localSheetId="11">#REF!</definedName>
    <definedName name="KOSTJ_K525100DVL">#REF!</definedName>
    <definedName name="KOSTJ_K525100FORS" localSheetId="6">#REF!</definedName>
    <definedName name="KOSTJ_K525100FORS" localSheetId="11">#REF!</definedName>
    <definedName name="KOSTJ_K525100FORS">#REF!</definedName>
    <definedName name="KOSTJ_K525100SONST" localSheetId="6">#REF!</definedName>
    <definedName name="KOSTJ_K525100SONST" localSheetId="11">#REF!</definedName>
    <definedName name="KOSTJ_K525100SONST">#REF!</definedName>
    <definedName name="KOSTJ_K525100VERT" localSheetId="6">#REF!</definedName>
    <definedName name="KOSTJ_K525100VERT" localSheetId="11">#REF!</definedName>
    <definedName name="KOSTJ_K525100VERT">#REF!</definedName>
    <definedName name="KOSTJ_K525100VERW" localSheetId="6">#REF!</definedName>
    <definedName name="KOSTJ_K525100VERW" localSheetId="11">#REF!</definedName>
    <definedName name="KOSTJ_K525100VERW">#REF!</definedName>
    <definedName name="KOSTJ_K525200COST" localSheetId="6">#REF!</definedName>
    <definedName name="KOSTJ_K525200COST" localSheetId="11">#REF!</definedName>
    <definedName name="KOSTJ_K525200COST">#REF!</definedName>
    <definedName name="KOSTJ_K525200DVL" localSheetId="6">#REF!</definedName>
    <definedName name="KOSTJ_K525200DVL" localSheetId="11">#REF!</definedName>
    <definedName name="KOSTJ_K525200DVL">#REF!</definedName>
    <definedName name="KOSTJ_K525200FORS" localSheetId="6">#REF!</definedName>
    <definedName name="KOSTJ_K525200FORS" localSheetId="11">#REF!</definedName>
    <definedName name="KOSTJ_K525200FORS">#REF!</definedName>
    <definedName name="KOSTJ_K525200SONST" localSheetId="6">#REF!</definedName>
    <definedName name="KOSTJ_K525200SONST" localSheetId="11">#REF!</definedName>
    <definedName name="KOSTJ_K525200SONST">#REF!</definedName>
    <definedName name="KOSTJ_K525200VERT" localSheetId="6">#REF!</definedName>
    <definedName name="KOSTJ_K525200VERT" localSheetId="11">#REF!</definedName>
    <definedName name="KOSTJ_K525200VERT">#REF!</definedName>
    <definedName name="KOSTJ_K525200VERW" localSheetId="6">#REF!</definedName>
    <definedName name="KOSTJ_K525200VERW" localSheetId="11">#REF!</definedName>
    <definedName name="KOSTJ_K525200VERW">#REF!</definedName>
    <definedName name="KOSTJ_K530000COST" localSheetId="6">#REF!</definedName>
    <definedName name="KOSTJ_K530000COST" localSheetId="11">#REF!</definedName>
    <definedName name="KOSTJ_K530000COST">#REF!</definedName>
    <definedName name="KOSTJ_K530000DVL" localSheetId="6">#REF!</definedName>
    <definedName name="KOSTJ_K530000DVL" localSheetId="11">#REF!</definedName>
    <definedName name="KOSTJ_K530000DVL">#REF!</definedName>
    <definedName name="KOSTJ_K530000FORS" localSheetId="6">#REF!</definedName>
    <definedName name="KOSTJ_K530000FORS" localSheetId="11">#REF!</definedName>
    <definedName name="KOSTJ_K530000FORS">#REF!</definedName>
    <definedName name="KOSTJ_K530000SONST" localSheetId="6">#REF!</definedName>
    <definedName name="KOSTJ_K530000SONST" localSheetId="11">#REF!</definedName>
    <definedName name="KOSTJ_K530000SONST">#REF!</definedName>
    <definedName name="KOSTJ_K530000VERT" localSheetId="6">#REF!</definedName>
    <definedName name="KOSTJ_K530000VERT" localSheetId="11">#REF!</definedName>
    <definedName name="KOSTJ_K530000VERT">#REF!</definedName>
    <definedName name="KOSTJ_K530000VERW" localSheetId="6">#REF!</definedName>
    <definedName name="KOSTJ_K530000VERW" localSheetId="11">#REF!</definedName>
    <definedName name="KOSTJ_K530000VERW">#REF!</definedName>
    <definedName name="KOSTJ_K530100COST" localSheetId="6">#REF!</definedName>
    <definedName name="KOSTJ_K530100COST" localSheetId="11">#REF!</definedName>
    <definedName name="KOSTJ_K530100COST">#REF!</definedName>
    <definedName name="KOSTJ_K530100DVL" localSheetId="6">#REF!</definedName>
    <definedName name="KOSTJ_K530100DVL" localSheetId="11">#REF!</definedName>
    <definedName name="KOSTJ_K530100DVL">#REF!</definedName>
    <definedName name="KOSTJ_K530100FORS" localSheetId="6">#REF!</definedName>
    <definedName name="KOSTJ_K530100FORS" localSheetId="11">#REF!</definedName>
    <definedName name="KOSTJ_K530100FORS">#REF!</definedName>
    <definedName name="KOSTJ_K530100SONST" localSheetId="6">#REF!</definedName>
    <definedName name="KOSTJ_K530100SONST" localSheetId="11">#REF!</definedName>
    <definedName name="KOSTJ_K530100SONST">#REF!</definedName>
    <definedName name="KOSTJ_K530100VERT" localSheetId="6">#REF!</definedName>
    <definedName name="KOSTJ_K530100VERT" localSheetId="11">#REF!</definedName>
    <definedName name="KOSTJ_K530100VERT">#REF!</definedName>
    <definedName name="KOSTJ_K530100VERW" localSheetId="6">#REF!</definedName>
    <definedName name="KOSTJ_K530100VERW" localSheetId="11">#REF!</definedName>
    <definedName name="KOSTJ_K530100VERW">#REF!</definedName>
    <definedName name="KOSTJ_K530200COST" localSheetId="6">#REF!</definedName>
    <definedName name="KOSTJ_K530200COST" localSheetId="11">#REF!</definedName>
    <definedName name="KOSTJ_K530200COST">#REF!</definedName>
    <definedName name="KOSTJ_K530200DVL" localSheetId="6">#REF!</definedName>
    <definedName name="KOSTJ_K530200DVL" localSheetId="11">#REF!</definedName>
    <definedName name="KOSTJ_K530200DVL">#REF!</definedName>
    <definedName name="KOSTJ_K530200FORS" localSheetId="6">#REF!</definedName>
    <definedName name="KOSTJ_K530200FORS" localSheetId="11">#REF!</definedName>
    <definedName name="KOSTJ_K530200FORS">#REF!</definedName>
    <definedName name="KOSTJ_K530200SONST" localSheetId="6">#REF!</definedName>
    <definedName name="KOSTJ_K530200SONST" localSheetId="11">#REF!</definedName>
    <definedName name="KOSTJ_K530200SONST">#REF!</definedName>
    <definedName name="KOSTJ_K530200VERT" localSheetId="6">#REF!</definedName>
    <definedName name="KOSTJ_K530200VERT" localSheetId="11">#REF!</definedName>
    <definedName name="KOSTJ_K530200VERT">#REF!</definedName>
    <definedName name="KOSTJ_K530200VERW" localSheetId="6">#REF!</definedName>
    <definedName name="KOSTJ_K530200VERW" localSheetId="11">#REF!</definedName>
    <definedName name="KOSTJ_K530200VERW">#REF!</definedName>
    <definedName name="KOSTJ_K540000COST" localSheetId="6">#REF!</definedName>
    <definedName name="KOSTJ_K540000COST" localSheetId="11">#REF!</definedName>
    <definedName name="KOSTJ_K540000COST">#REF!</definedName>
    <definedName name="KOSTJ_K540000DVL" localSheetId="6">#REF!</definedName>
    <definedName name="KOSTJ_K540000DVL" localSheetId="11">#REF!</definedName>
    <definedName name="KOSTJ_K540000DVL">#REF!</definedName>
    <definedName name="KOSTJ_K540000FORS" localSheetId="6">#REF!</definedName>
    <definedName name="KOSTJ_K540000FORS" localSheetId="11">#REF!</definedName>
    <definedName name="KOSTJ_K540000FORS">#REF!</definedName>
    <definedName name="KOSTJ_K540000SONST" localSheetId="6">#REF!</definedName>
    <definedName name="KOSTJ_K540000SONST" localSheetId="11">#REF!</definedName>
    <definedName name="KOSTJ_K540000SONST">#REF!</definedName>
    <definedName name="KOSTJ_K540000VERT" localSheetId="6">#REF!</definedName>
    <definedName name="KOSTJ_K540000VERT" localSheetId="11">#REF!</definedName>
    <definedName name="KOSTJ_K540000VERT">#REF!</definedName>
    <definedName name="KOSTJ_K540000VERW" localSheetId="6">#REF!</definedName>
    <definedName name="KOSTJ_K540000VERW" localSheetId="11">#REF!</definedName>
    <definedName name="KOSTJ_K540000VERW">#REF!</definedName>
    <definedName name="KOSTJ_K540010COST" localSheetId="6">#REF!</definedName>
    <definedName name="KOSTJ_K540010COST" localSheetId="11">#REF!</definedName>
    <definedName name="KOSTJ_K540010COST">#REF!</definedName>
    <definedName name="KOSTJ_K540010FORS" localSheetId="6">#REF!</definedName>
    <definedName name="KOSTJ_K540010FORS" localSheetId="11">#REF!</definedName>
    <definedName name="KOSTJ_K540010FORS">#REF!</definedName>
    <definedName name="KOSTJ_K540010SONST" localSheetId="6">#REF!</definedName>
    <definedName name="KOSTJ_K540010SONST" localSheetId="11">#REF!</definedName>
    <definedName name="KOSTJ_K540010SONST">#REF!</definedName>
    <definedName name="KOSTJ_K540010VERT" localSheetId="6">#REF!</definedName>
    <definedName name="KOSTJ_K540010VERT" localSheetId="11">#REF!</definedName>
    <definedName name="KOSTJ_K540010VERT">#REF!</definedName>
    <definedName name="KOSTJ_K540010VERW" localSheetId="6">#REF!</definedName>
    <definedName name="KOSTJ_K540010VERW" localSheetId="11">#REF!</definedName>
    <definedName name="KOSTJ_K540010VERW">#REF!</definedName>
    <definedName name="KOSTJ_K541100COST" localSheetId="6">#REF!</definedName>
    <definedName name="KOSTJ_K541100COST" localSheetId="11">#REF!</definedName>
    <definedName name="KOSTJ_K541100COST">#REF!</definedName>
    <definedName name="KOSTJ_K541100DVL" localSheetId="6">#REF!</definedName>
    <definedName name="KOSTJ_K541100DVL" localSheetId="11">#REF!</definedName>
    <definedName name="KOSTJ_K541100DVL">#REF!</definedName>
    <definedName name="KOSTJ_K541100FORS" localSheetId="6">#REF!</definedName>
    <definedName name="KOSTJ_K541100FORS" localSheetId="11">#REF!</definedName>
    <definedName name="KOSTJ_K541100FORS">#REF!</definedName>
    <definedName name="KOSTJ_K541100SONST" localSheetId="6">#REF!</definedName>
    <definedName name="KOSTJ_K541100SONST" localSheetId="11">#REF!</definedName>
    <definedName name="KOSTJ_K541100SONST">#REF!</definedName>
    <definedName name="KOSTJ_K541100VERT" localSheetId="6">#REF!</definedName>
    <definedName name="KOSTJ_K541100VERT" localSheetId="11">#REF!</definedName>
    <definedName name="KOSTJ_K541100VERT">#REF!</definedName>
    <definedName name="KOSTJ_K541100VERW" localSheetId="6">#REF!</definedName>
    <definedName name="KOSTJ_K541100VERW" localSheetId="11">#REF!</definedName>
    <definedName name="KOSTJ_K541100VERW">#REF!</definedName>
    <definedName name="KOSTJ_K541200COST" localSheetId="6">#REF!</definedName>
    <definedName name="KOSTJ_K541200COST" localSheetId="11">#REF!</definedName>
    <definedName name="KOSTJ_K541200COST">#REF!</definedName>
    <definedName name="KOSTJ_K541200DVL" localSheetId="6">#REF!</definedName>
    <definedName name="KOSTJ_K541200DVL" localSheetId="11">#REF!</definedName>
    <definedName name="KOSTJ_K541200DVL">#REF!</definedName>
    <definedName name="KOSTJ_K541200FORS" localSheetId="6">#REF!</definedName>
    <definedName name="KOSTJ_K541200FORS" localSheetId="11">#REF!</definedName>
    <definedName name="KOSTJ_K541200FORS">#REF!</definedName>
    <definedName name="KOSTJ_K541200SONST" localSheetId="6">#REF!</definedName>
    <definedName name="KOSTJ_K541200SONST" localSheetId="11">#REF!</definedName>
    <definedName name="KOSTJ_K541200SONST">#REF!</definedName>
    <definedName name="KOSTJ_K541200VERT" localSheetId="6">#REF!</definedName>
    <definedName name="KOSTJ_K541200VERT" localSheetId="11">#REF!</definedName>
    <definedName name="KOSTJ_K541200VERT">#REF!</definedName>
    <definedName name="KOSTJ_K541200VERW" localSheetId="6">#REF!</definedName>
    <definedName name="KOSTJ_K541200VERW" localSheetId="11">#REF!</definedName>
    <definedName name="KOSTJ_K541200VERW">#REF!</definedName>
    <definedName name="KOSTJ_K541300COST" localSheetId="6">#REF!</definedName>
    <definedName name="KOSTJ_K541300COST" localSheetId="11">#REF!</definedName>
    <definedName name="KOSTJ_K541300COST">#REF!</definedName>
    <definedName name="KOSTJ_K541300DVL" localSheetId="6">#REF!</definedName>
    <definedName name="KOSTJ_K541300DVL" localSheetId="11">#REF!</definedName>
    <definedName name="KOSTJ_K541300DVL">#REF!</definedName>
    <definedName name="KOSTJ_K541300FORS" localSheetId="6">#REF!</definedName>
    <definedName name="KOSTJ_K541300FORS" localSheetId="11">#REF!</definedName>
    <definedName name="KOSTJ_K541300FORS">#REF!</definedName>
    <definedName name="KOSTJ_K541300SONST" localSheetId="6">#REF!</definedName>
    <definedName name="KOSTJ_K541300SONST" localSheetId="11">#REF!</definedName>
    <definedName name="KOSTJ_K541300SONST">#REF!</definedName>
    <definedName name="KOSTJ_K541300VERT" localSheetId="6">#REF!</definedName>
    <definedName name="KOSTJ_K541300VERT" localSheetId="11">#REF!</definedName>
    <definedName name="KOSTJ_K541300VERT">#REF!</definedName>
    <definedName name="KOSTJ_K541300VERW" localSheetId="6">#REF!</definedName>
    <definedName name="KOSTJ_K541300VERW" localSheetId="11">#REF!</definedName>
    <definedName name="KOSTJ_K541300VERW">#REF!</definedName>
    <definedName name="KOSTJ_K542000COST" localSheetId="6">#REF!</definedName>
    <definedName name="KOSTJ_K542000COST" localSheetId="11">#REF!</definedName>
    <definedName name="KOSTJ_K542000COST">#REF!</definedName>
    <definedName name="KOSTJ_K542000DVL" localSheetId="6">#REF!</definedName>
    <definedName name="KOSTJ_K542000DVL" localSheetId="11">#REF!</definedName>
    <definedName name="KOSTJ_K542000DVL">#REF!</definedName>
    <definedName name="KOSTJ_K542000FORS" localSheetId="6">#REF!</definedName>
    <definedName name="KOSTJ_K542000FORS" localSheetId="11">#REF!</definedName>
    <definedName name="KOSTJ_K542000FORS">#REF!</definedName>
    <definedName name="KOSTJ_K542000SONST" localSheetId="6">#REF!</definedName>
    <definedName name="KOSTJ_K542000SONST" localSheetId="11">#REF!</definedName>
    <definedName name="KOSTJ_K542000SONST">#REF!</definedName>
    <definedName name="KOSTJ_K542000VERT" localSheetId="6">#REF!</definedName>
    <definedName name="KOSTJ_K542000VERT" localSheetId="11">#REF!</definedName>
    <definedName name="KOSTJ_K542000VERT">#REF!</definedName>
    <definedName name="KOSTJ_K542000VERW" localSheetId="6">#REF!</definedName>
    <definedName name="KOSTJ_K542000VERW" localSheetId="11">#REF!</definedName>
    <definedName name="KOSTJ_K542000VERW">#REF!</definedName>
    <definedName name="KOSTJ_K543000COST" localSheetId="6">#REF!</definedName>
    <definedName name="KOSTJ_K543000COST" localSheetId="11">#REF!</definedName>
    <definedName name="KOSTJ_K543000COST">#REF!</definedName>
    <definedName name="KOSTJ_K543000DVL" localSheetId="6">#REF!</definedName>
    <definedName name="KOSTJ_K543000DVL" localSheetId="11">#REF!</definedName>
    <definedName name="KOSTJ_K543000DVL">#REF!</definedName>
    <definedName name="KOSTJ_K543000FORS" localSheetId="6">#REF!</definedName>
    <definedName name="KOSTJ_K543000FORS" localSheetId="11">#REF!</definedName>
    <definedName name="KOSTJ_K543000FORS">#REF!</definedName>
    <definedName name="KOSTJ_K543000SONST" localSheetId="6">#REF!</definedName>
    <definedName name="KOSTJ_K543000SONST" localSheetId="11">#REF!</definedName>
    <definedName name="KOSTJ_K543000SONST">#REF!</definedName>
    <definedName name="KOSTJ_K543000VERT" localSheetId="6">#REF!</definedName>
    <definedName name="KOSTJ_K543000VERT" localSheetId="11">#REF!</definedName>
    <definedName name="KOSTJ_K543000VERT">#REF!</definedName>
    <definedName name="KOSTJ_K543000VERW" localSheetId="6">#REF!</definedName>
    <definedName name="KOSTJ_K543000VERW" localSheetId="11">#REF!</definedName>
    <definedName name="KOSTJ_K543000VERW">#REF!</definedName>
    <definedName name="KOSTJ_K543100COST" localSheetId="6">#REF!</definedName>
    <definedName name="KOSTJ_K543100COST" localSheetId="11">#REF!</definedName>
    <definedName name="KOSTJ_K543100COST">#REF!</definedName>
    <definedName name="KOSTJ_K543100DVL" localSheetId="6">#REF!</definedName>
    <definedName name="KOSTJ_K543100DVL" localSheetId="11">#REF!</definedName>
    <definedName name="KOSTJ_K543100DVL">#REF!</definedName>
    <definedName name="KOSTJ_K543100FORS" localSheetId="6">#REF!</definedName>
    <definedName name="KOSTJ_K543100FORS" localSheetId="11">#REF!</definedName>
    <definedName name="KOSTJ_K543100FORS">#REF!</definedName>
    <definedName name="KOSTJ_K543100SONST" localSheetId="6">#REF!</definedName>
    <definedName name="KOSTJ_K543100SONST" localSheetId="11">#REF!</definedName>
    <definedName name="KOSTJ_K543100SONST">#REF!</definedName>
    <definedName name="KOSTJ_K543100VERT" localSheetId="6">#REF!</definedName>
    <definedName name="KOSTJ_K543100VERT" localSheetId="11">#REF!</definedName>
    <definedName name="KOSTJ_K543100VERT">#REF!</definedName>
    <definedName name="KOSTJ_K543100VERW" localSheetId="6">#REF!</definedName>
    <definedName name="KOSTJ_K543100VERW" localSheetId="11">#REF!</definedName>
    <definedName name="KOSTJ_K543100VERW">#REF!</definedName>
    <definedName name="KOSTJ_K543200COST" localSheetId="6">#REF!</definedName>
    <definedName name="KOSTJ_K543200COST" localSheetId="11">#REF!</definedName>
    <definedName name="KOSTJ_K543200COST">#REF!</definedName>
    <definedName name="KOSTJ_K543200DVL" localSheetId="6">#REF!</definedName>
    <definedName name="KOSTJ_K543200DVL" localSheetId="11">#REF!</definedName>
    <definedName name="KOSTJ_K543200DVL">#REF!</definedName>
    <definedName name="KOSTJ_K543200FORS" localSheetId="6">#REF!</definedName>
    <definedName name="KOSTJ_K543200FORS" localSheetId="11">#REF!</definedName>
    <definedName name="KOSTJ_K543200FORS">#REF!</definedName>
    <definedName name="KOSTJ_K543200SONST" localSheetId="6">#REF!</definedName>
    <definedName name="KOSTJ_K543200SONST" localSheetId="11">#REF!</definedName>
    <definedName name="KOSTJ_K543200SONST">#REF!</definedName>
    <definedName name="KOSTJ_K543200VERT" localSheetId="6">#REF!</definedName>
    <definedName name="KOSTJ_K543200VERT" localSheetId="11">#REF!</definedName>
    <definedName name="KOSTJ_K543200VERT">#REF!</definedName>
    <definedName name="KOSTJ_K543200VERW" localSheetId="6">#REF!</definedName>
    <definedName name="KOSTJ_K543200VERW" localSheetId="11">#REF!</definedName>
    <definedName name="KOSTJ_K543200VERW">#REF!</definedName>
    <definedName name="KOSTJ_K544000COST" localSheetId="6">#REF!</definedName>
    <definedName name="KOSTJ_K544000COST" localSheetId="11">#REF!</definedName>
    <definedName name="KOSTJ_K544000COST">#REF!</definedName>
    <definedName name="KOSTJ_K544000DVL" localSheetId="6">#REF!</definedName>
    <definedName name="KOSTJ_K544000DVL" localSheetId="11">#REF!</definedName>
    <definedName name="KOSTJ_K544000DVL">#REF!</definedName>
    <definedName name="KOSTJ_K544000FORS" localSheetId="6">#REF!</definedName>
    <definedName name="KOSTJ_K544000FORS" localSheetId="11">#REF!</definedName>
    <definedName name="KOSTJ_K544000FORS">#REF!</definedName>
    <definedName name="KOSTJ_K544000SONST" localSheetId="6">#REF!</definedName>
    <definedName name="KOSTJ_K544000SONST" localSheetId="11">#REF!</definedName>
    <definedName name="KOSTJ_K544000SONST">#REF!</definedName>
    <definedName name="KOSTJ_K544000VERT" localSheetId="6">#REF!</definedName>
    <definedName name="KOSTJ_K544000VERT" localSheetId="11">#REF!</definedName>
    <definedName name="KOSTJ_K544000VERT">#REF!</definedName>
    <definedName name="KOSTJ_K544000VERW" localSheetId="6">#REF!</definedName>
    <definedName name="KOSTJ_K544000VERW" localSheetId="11">#REF!</definedName>
    <definedName name="KOSTJ_K544000VERW">#REF!</definedName>
    <definedName name="KOSTJ_K545000COST" localSheetId="6">#REF!</definedName>
    <definedName name="KOSTJ_K545000COST" localSheetId="11">#REF!</definedName>
    <definedName name="KOSTJ_K545000COST">#REF!</definedName>
    <definedName name="KOSTJ_K545000DVL" localSheetId="6">#REF!</definedName>
    <definedName name="KOSTJ_K545000DVL" localSheetId="11">#REF!</definedName>
    <definedName name="KOSTJ_K545000DVL">#REF!</definedName>
    <definedName name="KOSTJ_K545000FORS" localSheetId="6">#REF!</definedName>
    <definedName name="KOSTJ_K545000FORS" localSheetId="11">#REF!</definedName>
    <definedName name="KOSTJ_K545000FORS">#REF!</definedName>
    <definedName name="KOSTJ_K545000SONST" localSheetId="6">#REF!</definedName>
    <definedName name="KOSTJ_K545000SONST" localSheetId="11">#REF!</definedName>
    <definedName name="KOSTJ_K545000SONST">#REF!</definedName>
    <definedName name="KOSTJ_K545000VERT" localSheetId="6">#REF!</definedName>
    <definedName name="KOSTJ_K545000VERT" localSheetId="11">#REF!</definedName>
    <definedName name="KOSTJ_K545000VERT">#REF!</definedName>
    <definedName name="KOSTJ_K545000VERW" localSheetId="6">#REF!</definedName>
    <definedName name="KOSTJ_K545000VERW" localSheetId="11">#REF!</definedName>
    <definedName name="KOSTJ_K545000VERW">#REF!</definedName>
    <definedName name="KOSTJ_K545100COST" localSheetId="6">#REF!</definedName>
    <definedName name="KOSTJ_K545100COST" localSheetId="11">#REF!</definedName>
    <definedName name="KOSTJ_K545100COST">#REF!</definedName>
    <definedName name="KOSTJ_K545100DVL" localSheetId="6">#REF!</definedName>
    <definedName name="KOSTJ_K545100DVL" localSheetId="11">#REF!</definedName>
    <definedName name="KOSTJ_K545100DVL">#REF!</definedName>
    <definedName name="KOSTJ_K545100FORS" localSheetId="6">#REF!</definedName>
    <definedName name="KOSTJ_K545100FORS" localSheetId="11">#REF!</definedName>
    <definedName name="KOSTJ_K545100FORS">#REF!</definedName>
    <definedName name="KOSTJ_K545100SONST" localSheetId="6">#REF!</definedName>
    <definedName name="KOSTJ_K545100SONST" localSheetId="11">#REF!</definedName>
    <definedName name="KOSTJ_K545100SONST">#REF!</definedName>
    <definedName name="KOSTJ_K545100VERT" localSheetId="6">#REF!</definedName>
    <definedName name="KOSTJ_K545100VERT" localSheetId="11">#REF!</definedName>
    <definedName name="KOSTJ_K545100VERT">#REF!</definedName>
    <definedName name="KOSTJ_K545100VERW" localSheetId="6">#REF!</definedName>
    <definedName name="KOSTJ_K545100VERW" localSheetId="11">#REF!</definedName>
    <definedName name="KOSTJ_K545100VERW">#REF!</definedName>
    <definedName name="KOSTJ_K546050COST" localSheetId="6">#REF!</definedName>
    <definedName name="KOSTJ_K546050COST" localSheetId="11">#REF!</definedName>
    <definedName name="KOSTJ_K546050COST">#REF!</definedName>
    <definedName name="KOSTJ_K546050DVL" localSheetId="6">#REF!</definedName>
    <definedName name="KOSTJ_K546050DVL" localSheetId="11">#REF!</definedName>
    <definedName name="KOSTJ_K546050DVL">#REF!</definedName>
    <definedName name="KOSTJ_K546050FORS" localSheetId="6">#REF!</definedName>
    <definedName name="KOSTJ_K546050FORS" localSheetId="11">#REF!</definedName>
    <definedName name="KOSTJ_K546050FORS">#REF!</definedName>
    <definedName name="KOSTJ_K546050SONST" localSheetId="6">#REF!</definedName>
    <definedName name="KOSTJ_K546050SONST" localSheetId="11">#REF!</definedName>
    <definedName name="KOSTJ_K546050SONST">#REF!</definedName>
    <definedName name="KOSTJ_K546050VERT" localSheetId="6">#REF!</definedName>
    <definedName name="KOSTJ_K546050VERT" localSheetId="11">#REF!</definedName>
    <definedName name="KOSTJ_K546050VERT">#REF!</definedName>
    <definedName name="KOSTJ_K546050VERW" localSheetId="6">#REF!</definedName>
    <definedName name="KOSTJ_K546050VERW" localSheetId="11">#REF!</definedName>
    <definedName name="KOSTJ_K546050VERW">#REF!</definedName>
    <definedName name="KOSTJ_K547020COST" localSheetId="6">#REF!</definedName>
    <definedName name="KOSTJ_K547020COST" localSheetId="11">#REF!</definedName>
    <definedName name="KOSTJ_K547020COST">#REF!</definedName>
    <definedName name="KOSTJ_K547020DVL" localSheetId="6">#REF!</definedName>
    <definedName name="KOSTJ_K547020DVL" localSheetId="11">#REF!</definedName>
    <definedName name="KOSTJ_K547020DVL">#REF!</definedName>
    <definedName name="KOSTJ_K547020FORS" localSheetId="6">#REF!</definedName>
    <definedName name="KOSTJ_K547020FORS" localSheetId="11">#REF!</definedName>
    <definedName name="KOSTJ_K547020FORS">#REF!</definedName>
    <definedName name="KOSTJ_K547020SONST" localSheetId="6">#REF!</definedName>
    <definedName name="KOSTJ_K547020SONST" localSheetId="11">#REF!</definedName>
    <definedName name="KOSTJ_K547020SONST">#REF!</definedName>
    <definedName name="KOSTJ_K547020VERT" localSheetId="6">#REF!</definedName>
    <definedName name="KOSTJ_K547020VERT" localSheetId="11">#REF!</definedName>
    <definedName name="KOSTJ_K547020VERT">#REF!</definedName>
    <definedName name="KOSTJ_K547020VERW" localSheetId="6">#REF!</definedName>
    <definedName name="KOSTJ_K547020VERW" localSheetId="11">#REF!</definedName>
    <definedName name="KOSTJ_K547020VERW">#REF!</definedName>
    <definedName name="KOSTJ_K547040COST" localSheetId="6">#REF!</definedName>
    <definedName name="KOSTJ_K547040COST" localSheetId="11">#REF!</definedName>
    <definedName name="KOSTJ_K547040COST">#REF!</definedName>
    <definedName name="KOSTJ_K547040DVL" localSheetId="6">#REF!</definedName>
    <definedName name="KOSTJ_K547040DVL" localSheetId="11">#REF!</definedName>
    <definedName name="KOSTJ_K547040DVL">#REF!</definedName>
    <definedName name="KOSTJ_K547040FORS" localSheetId="6">#REF!</definedName>
    <definedName name="KOSTJ_K547040FORS" localSheetId="11">#REF!</definedName>
    <definedName name="KOSTJ_K547040FORS">#REF!</definedName>
    <definedName name="KOSTJ_K547040SONST" localSheetId="6">#REF!</definedName>
    <definedName name="KOSTJ_K547040SONST" localSheetId="11">#REF!</definedName>
    <definedName name="KOSTJ_K547040SONST">#REF!</definedName>
    <definedName name="KOSTJ_K547040VERT" localSheetId="6">#REF!</definedName>
    <definedName name="KOSTJ_K547040VERT" localSheetId="11">#REF!</definedName>
    <definedName name="KOSTJ_K547040VERT">#REF!</definedName>
    <definedName name="KOSTJ_K547040VERW" localSheetId="6">#REF!</definedName>
    <definedName name="KOSTJ_K547040VERW" localSheetId="11">#REF!</definedName>
    <definedName name="KOSTJ_K547040VERW">#REF!</definedName>
    <definedName name="KOSTJ_K547070COST" localSheetId="6">#REF!</definedName>
    <definedName name="KOSTJ_K547070COST" localSheetId="11">#REF!</definedName>
    <definedName name="KOSTJ_K547070COST">#REF!</definedName>
    <definedName name="KOSTJ_K547070DVL" localSheetId="6">#REF!</definedName>
    <definedName name="KOSTJ_K547070DVL" localSheetId="11">#REF!</definedName>
    <definedName name="KOSTJ_K547070DVL">#REF!</definedName>
    <definedName name="KOSTJ_K547070FORS" localSheetId="6">#REF!</definedName>
    <definedName name="KOSTJ_K547070FORS" localSheetId="11">#REF!</definedName>
    <definedName name="KOSTJ_K547070FORS">#REF!</definedName>
    <definedName name="KOSTJ_K547070SONST" localSheetId="6">#REF!</definedName>
    <definedName name="KOSTJ_K547070SONST" localSheetId="11">#REF!</definedName>
    <definedName name="KOSTJ_K547070SONST">#REF!</definedName>
    <definedName name="KOSTJ_K547070VERT" localSheetId="6">#REF!</definedName>
    <definedName name="KOSTJ_K547070VERT" localSheetId="11">#REF!</definedName>
    <definedName name="KOSTJ_K547070VERT">#REF!</definedName>
    <definedName name="KOSTJ_K547070VERW" localSheetId="6">#REF!</definedName>
    <definedName name="KOSTJ_K547070VERW" localSheetId="11">#REF!</definedName>
    <definedName name="KOSTJ_K547070VERW">#REF!</definedName>
    <definedName name="KOSTJ_K547075COST" localSheetId="6">#REF!</definedName>
    <definedName name="KOSTJ_K547075COST" localSheetId="11">#REF!</definedName>
    <definedName name="KOSTJ_K547075COST">#REF!</definedName>
    <definedName name="KOSTJ_K547075DVL" localSheetId="6">#REF!</definedName>
    <definedName name="KOSTJ_K547075DVL" localSheetId="11">#REF!</definedName>
    <definedName name="KOSTJ_K547075DVL">#REF!</definedName>
    <definedName name="KOSTJ_K547075FORS" localSheetId="6">#REF!</definedName>
    <definedName name="KOSTJ_K547075FORS" localSheetId="11">#REF!</definedName>
    <definedName name="KOSTJ_K547075FORS">#REF!</definedName>
    <definedName name="KOSTJ_K547075SONST" localSheetId="6">#REF!</definedName>
    <definedName name="KOSTJ_K547075SONST" localSheetId="11">#REF!</definedName>
    <definedName name="KOSTJ_K547075SONST">#REF!</definedName>
    <definedName name="KOSTJ_K547075VERT" localSheetId="6">#REF!</definedName>
    <definedName name="KOSTJ_K547075VERT" localSheetId="11">#REF!</definedName>
    <definedName name="KOSTJ_K547075VERT">#REF!</definedName>
    <definedName name="KOSTJ_K547075VERW" localSheetId="6">#REF!</definedName>
    <definedName name="KOSTJ_K547075VERW" localSheetId="11">#REF!</definedName>
    <definedName name="KOSTJ_K547075VERW">#REF!</definedName>
    <definedName name="KOSTJ_K547080COST" localSheetId="6">#REF!</definedName>
    <definedName name="KOSTJ_K547080COST" localSheetId="11">#REF!</definedName>
    <definedName name="KOSTJ_K547080COST">#REF!</definedName>
    <definedName name="KOSTJ_K547080DVL" localSheetId="6">#REF!</definedName>
    <definedName name="KOSTJ_K547080DVL" localSheetId="11">#REF!</definedName>
    <definedName name="KOSTJ_K547080DVL">#REF!</definedName>
    <definedName name="KOSTJ_K547080FORS" localSheetId="6">#REF!</definedName>
    <definedName name="KOSTJ_K547080FORS" localSheetId="11">#REF!</definedName>
    <definedName name="KOSTJ_K547080FORS">#REF!</definedName>
    <definedName name="KOSTJ_K547080SONST" localSheetId="6">#REF!</definedName>
    <definedName name="KOSTJ_K547080SONST" localSheetId="11">#REF!</definedName>
    <definedName name="KOSTJ_K547080SONST">#REF!</definedName>
    <definedName name="KOSTJ_K547080VERT" localSheetId="6">#REF!</definedName>
    <definedName name="KOSTJ_K547080VERT" localSheetId="11">#REF!</definedName>
    <definedName name="KOSTJ_K547080VERT">#REF!</definedName>
    <definedName name="KOSTJ_K547080VERW" localSheetId="6">#REF!</definedName>
    <definedName name="KOSTJ_K547080VERW" localSheetId="11">#REF!</definedName>
    <definedName name="KOSTJ_K547080VERW">#REF!</definedName>
    <definedName name="KOSTJ_K547090COST" localSheetId="6">#REF!</definedName>
    <definedName name="KOSTJ_K547090COST" localSheetId="11">#REF!</definedName>
    <definedName name="KOSTJ_K547090COST">#REF!</definedName>
    <definedName name="KOSTJ_K547090DVL" localSheetId="6">#REF!</definedName>
    <definedName name="KOSTJ_K547090DVL" localSheetId="11">#REF!</definedName>
    <definedName name="KOSTJ_K547090DVL">#REF!</definedName>
    <definedName name="KOSTJ_K547090FORS" localSheetId="6">#REF!</definedName>
    <definedName name="KOSTJ_K547090FORS" localSheetId="11">#REF!</definedName>
    <definedName name="KOSTJ_K547090FORS">#REF!</definedName>
    <definedName name="KOSTJ_K547090SONST" localSheetId="6">#REF!</definedName>
    <definedName name="KOSTJ_K547090SONST" localSheetId="11">#REF!</definedName>
    <definedName name="KOSTJ_K547090SONST">#REF!</definedName>
    <definedName name="KOSTJ_K547090VERT" localSheetId="6">#REF!</definedName>
    <definedName name="KOSTJ_K547090VERT" localSheetId="11">#REF!</definedName>
    <definedName name="KOSTJ_K547090VERT">#REF!</definedName>
    <definedName name="KOSTJ_K547090VERW" localSheetId="6">#REF!</definedName>
    <definedName name="KOSTJ_K547090VERW" localSheetId="11">#REF!</definedName>
    <definedName name="KOSTJ_K547090VERW">#REF!</definedName>
    <definedName name="KOSTJ_K547091COST" localSheetId="6">#REF!</definedName>
    <definedName name="KOSTJ_K547091COST" localSheetId="11">#REF!</definedName>
    <definedName name="KOSTJ_K547091COST">#REF!</definedName>
    <definedName name="KOSTJ_K547091DVL" localSheetId="6">#REF!</definedName>
    <definedName name="KOSTJ_K547091DVL" localSheetId="11">#REF!</definedName>
    <definedName name="KOSTJ_K547091DVL">#REF!</definedName>
    <definedName name="KOSTJ_K547091FORS" localSheetId="6">#REF!</definedName>
    <definedName name="KOSTJ_K547091FORS" localSheetId="11">#REF!</definedName>
    <definedName name="KOSTJ_K547091FORS">#REF!</definedName>
    <definedName name="KOSTJ_K547091SONST" localSheetId="6">#REF!</definedName>
    <definedName name="KOSTJ_K547091SONST" localSheetId="11">#REF!</definedName>
    <definedName name="KOSTJ_K547091SONST">#REF!</definedName>
    <definedName name="KOSTJ_K547091VERT" localSheetId="6">#REF!</definedName>
    <definedName name="KOSTJ_K547091VERT" localSheetId="11">#REF!</definedName>
    <definedName name="KOSTJ_K547091VERT">#REF!</definedName>
    <definedName name="KOSTJ_K547091VERW" localSheetId="6">#REF!</definedName>
    <definedName name="KOSTJ_K547091VERW" localSheetId="11">#REF!</definedName>
    <definedName name="KOSTJ_K547091VERW">#REF!</definedName>
    <definedName name="KOSTJ_K547200COST" localSheetId="6">#REF!</definedName>
    <definedName name="KOSTJ_K547200COST" localSheetId="11">#REF!</definedName>
    <definedName name="KOSTJ_K547200COST">#REF!</definedName>
    <definedName name="KOSTJ_K547200DVL" localSheetId="6">#REF!</definedName>
    <definedName name="KOSTJ_K547200DVL" localSheetId="11">#REF!</definedName>
    <definedName name="KOSTJ_K547200DVL">#REF!</definedName>
    <definedName name="KOSTJ_K547200FORS" localSheetId="6">#REF!</definedName>
    <definedName name="KOSTJ_K547200FORS" localSheetId="11">#REF!</definedName>
    <definedName name="KOSTJ_K547200FORS">#REF!</definedName>
    <definedName name="KOSTJ_K547200SONST" localSheetId="6">#REF!</definedName>
    <definedName name="KOSTJ_K547200SONST" localSheetId="11">#REF!</definedName>
    <definedName name="KOSTJ_K547200SONST">#REF!</definedName>
    <definedName name="KOSTJ_K547200VERT" localSheetId="6">#REF!</definedName>
    <definedName name="KOSTJ_K547200VERT" localSheetId="11">#REF!</definedName>
    <definedName name="KOSTJ_K547200VERT">#REF!</definedName>
    <definedName name="KOSTJ_K547200VERW" localSheetId="6">#REF!</definedName>
    <definedName name="KOSTJ_K547200VERW" localSheetId="11">#REF!</definedName>
    <definedName name="KOSTJ_K547200VERW">#REF!</definedName>
    <definedName name="KOSTJ_K547300COST" localSheetId="6">#REF!</definedName>
    <definedName name="KOSTJ_K547300COST" localSheetId="11">#REF!</definedName>
    <definedName name="KOSTJ_K547300COST">#REF!</definedName>
    <definedName name="KOSTJ_K547300DVL" localSheetId="6">#REF!</definedName>
    <definedName name="KOSTJ_K547300DVL" localSheetId="11">#REF!</definedName>
    <definedName name="KOSTJ_K547300DVL">#REF!</definedName>
    <definedName name="KOSTJ_K547300FORS" localSheetId="6">#REF!</definedName>
    <definedName name="KOSTJ_K547300FORS" localSheetId="11">#REF!</definedName>
    <definedName name="KOSTJ_K547300FORS">#REF!</definedName>
    <definedName name="KOSTJ_K547300SONST" localSheetId="6">#REF!</definedName>
    <definedName name="KOSTJ_K547300SONST" localSheetId="11">#REF!</definedName>
    <definedName name="KOSTJ_K547300SONST">#REF!</definedName>
    <definedName name="KOSTJ_K547300VERT" localSheetId="6">#REF!</definedName>
    <definedName name="KOSTJ_K547300VERT" localSheetId="11">#REF!</definedName>
    <definedName name="KOSTJ_K547300VERT">#REF!</definedName>
    <definedName name="KOSTJ_K547300VERW" localSheetId="6">#REF!</definedName>
    <definedName name="KOSTJ_K547300VERW" localSheetId="11">#REF!</definedName>
    <definedName name="KOSTJ_K547300VERW">#REF!</definedName>
    <definedName name="KOSTJ_K548100COST" localSheetId="6">#REF!</definedName>
    <definedName name="KOSTJ_K548100COST" localSheetId="11">#REF!</definedName>
    <definedName name="KOSTJ_K548100COST">#REF!</definedName>
    <definedName name="KOSTJ_K548100DVL" localSheetId="6">#REF!</definedName>
    <definedName name="KOSTJ_K548100DVL" localSheetId="11">#REF!</definedName>
    <definedName name="KOSTJ_K548100DVL">#REF!</definedName>
    <definedName name="KOSTJ_K548100FORS" localSheetId="6">#REF!</definedName>
    <definedName name="KOSTJ_K548100FORS" localSheetId="11">#REF!</definedName>
    <definedName name="KOSTJ_K548100FORS">#REF!</definedName>
    <definedName name="KOSTJ_K548100SONST" localSheetId="6">#REF!</definedName>
    <definedName name="KOSTJ_K548100SONST" localSheetId="11">#REF!</definedName>
    <definedName name="KOSTJ_K548100SONST">#REF!</definedName>
    <definedName name="KOSTJ_K548100VERT" localSheetId="6">#REF!</definedName>
    <definedName name="KOSTJ_K548100VERT" localSheetId="11">#REF!</definedName>
    <definedName name="KOSTJ_K548100VERT">#REF!</definedName>
    <definedName name="KOSTJ_K548100VERW" localSheetId="6">#REF!</definedName>
    <definedName name="KOSTJ_K548100VERW" localSheetId="11">#REF!</definedName>
    <definedName name="KOSTJ_K548100VERW">#REF!</definedName>
    <definedName name="KOSTJ_K548200COST" localSheetId="6">#REF!</definedName>
    <definedName name="KOSTJ_K548200COST" localSheetId="11">#REF!</definedName>
    <definedName name="KOSTJ_K548200COST">#REF!</definedName>
    <definedName name="KOSTJ_K548200DVL" localSheetId="6">#REF!</definedName>
    <definedName name="KOSTJ_K548200DVL" localSheetId="11">#REF!</definedName>
    <definedName name="KOSTJ_K548200DVL">#REF!</definedName>
    <definedName name="KOSTJ_K548200FORS" localSheetId="6">#REF!</definedName>
    <definedName name="KOSTJ_K548200FORS" localSheetId="11">#REF!</definedName>
    <definedName name="KOSTJ_K548200FORS">#REF!</definedName>
    <definedName name="KOSTJ_K548200SONST" localSheetId="6">#REF!</definedName>
    <definedName name="KOSTJ_K548200SONST" localSheetId="11">#REF!</definedName>
    <definedName name="KOSTJ_K548200SONST">#REF!</definedName>
    <definedName name="KOSTJ_K548200VERT" localSheetId="6">#REF!</definedName>
    <definedName name="KOSTJ_K548200VERT" localSheetId="11">#REF!</definedName>
    <definedName name="KOSTJ_K548200VERT">#REF!</definedName>
    <definedName name="KOSTJ_K548200VERW" localSheetId="6">#REF!</definedName>
    <definedName name="KOSTJ_K548200VERW" localSheetId="11">#REF!</definedName>
    <definedName name="KOSTJ_K548200VERW">#REF!</definedName>
    <definedName name="KOSTJ_K550000COST" localSheetId="6">#REF!</definedName>
    <definedName name="KOSTJ_K550000COST" localSheetId="11">#REF!</definedName>
    <definedName name="KOSTJ_K550000COST">#REF!</definedName>
    <definedName name="KOSTJ_K550000DVL" localSheetId="6">#REF!</definedName>
    <definedName name="KOSTJ_K550000DVL" localSheetId="11">#REF!</definedName>
    <definedName name="KOSTJ_K550000DVL">#REF!</definedName>
    <definedName name="KOSTJ_K550000FORS" localSheetId="6">#REF!</definedName>
    <definedName name="KOSTJ_K550000FORS" localSheetId="11">#REF!</definedName>
    <definedName name="KOSTJ_K550000FORS">#REF!</definedName>
    <definedName name="KOSTJ_K550000SONST" localSheetId="6">#REF!</definedName>
    <definedName name="KOSTJ_K550000SONST" localSheetId="11">#REF!</definedName>
    <definedName name="KOSTJ_K550000SONST">#REF!</definedName>
    <definedName name="KOSTJ_K550000VERT" localSheetId="6">#REF!</definedName>
    <definedName name="KOSTJ_K550000VERT" localSheetId="11">#REF!</definedName>
    <definedName name="KOSTJ_K550000VERT">#REF!</definedName>
    <definedName name="KOSTJ_K550000VERW" localSheetId="6">#REF!</definedName>
    <definedName name="KOSTJ_K550000VERW" localSheetId="11">#REF!</definedName>
    <definedName name="KOSTJ_K550000VERW">#REF!</definedName>
    <definedName name="KOSTJ_K550200COST" localSheetId="6">#REF!</definedName>
    <definedName name="KOSTJ_K550200COST" localSheetId="11">#REF!</definedName>
    <definedName name="KOSTJ_K550200COST">#REF!</definedName>
    <definedName name="KOSTJ_K550200DVL" localSheetId="6">#REF!</definedName>
    <definedName name="KOSTJ_K550200DVL" localSheetId="11">#REF!</definedName>
    <definedName name="KOSTJ_K550200DVL">#REF!</definedName>
    <definedName name="KOSTJ_K550200FORS" localSheetId="6">#REF!</definedName>
    <definedName name="KOSTJ_K550200FORS" localSheetId="11">#REF!</definedName>
    <definedName name="KOSTJ_K550200FORS">#REF!</definedName>
    <definedName name="KOSTJ_K550200SONST" localSheetId="6">#REF!</definedName>
    <definedName name="KOSTJ_K550200SONST" localSheetId="11">#REF!</definedName>
    <definedName name="KOSTJ_K550200SONST">#REF!</definedName>
    <definedName name="KOSTJ_K550200VERT" localSheetId="6">#REF!</definedName>
    <definedName name="KOSTJ_K550200VERT" localSheetId="11">#REF!</definedName>
    <definedName name="KOSTJ_K550200VERT">#REF!</definedName>
    <definedName name="KOSTJ_K550200VERW" localSheetId="6">#REF!</definedName>
    <definedName name="KOSTJ_K550200VERW" localSheetId="11">#REF!</definedName>
    <definedName name="KOSTJ_K550200VERW">#REF!</definedName>
    <definedName name="KOSTJ_K551000COST" localSheetId="6">#REF!</definedName>
    <definedName name="KOSTJ_K551000COST" localSheetId="11">#REF!</definedName>
    <definedName name="KOSTJ_K551000COST">#REF!</definedName>
    <definedName name="KOSTJ_K551000DVL" localSheetId="6">#REF!</definedName>
    <definedName name="KOSTJ_K551000DVL" localSheetId="11">#REF!</definedName>
    <definedName name="KOSTJ_K551000DVL">#REF!</definedName>
    <definedName name="KOSTJ_K551000FORS" localSheetId="6">#REF!</definedName>
    <definedName name="KOSTJ_K551000FORS" localSheetId="11">#REF!</definedName>
    <definedName name="KOSTJ_K551000FORS">#REF!</definedName>
    <definedName name="KOSTJ_K551000SONST" localSheetId="6">#REF!</definedName>
    <definedName name="KOSTJ_K551000SONST" localSheetId="11">#REF!</definedName>
    <definedName name="KOSTJ_K551000SONST">#REF!</definedName>
    <definedName name="KOSTJ_K551000VERT" localSheetId="6">#REF!</definedName>
    <definedName name="KOSTJ_K551000VERT" localSheetId="11">#REF!</definedName>
    <definedName name="KOSTJ_K551000VERT">#REF!</definedName>
    <definedName name="KOSTJ_K551000VERW" localSheetId="6">#REF!</definedName>
    <definedName name="KOSTJ_K551000VERW" localSheetId="11">#REF!</definedName>
    <definedName name="KOSTJ_K551000VERW">#REF!</definedName>
    <definedName name="KOSTJ_K552000COST" localSheetId="6">#REF!</definedName>
    <definedName name="KOSTJ_K552000COST" localSheetId="11">#REF!</definedName>
    <definedName name="KOSTJ_K552000COST">#REF!</definedName>
    <definedName name="KOSTJ_K552000DVL" localSheetId="6">#REF!</definedName>
    <definedName name="KOSTJ_K552000DVL" localSheetId="11">#REF!</definedName>
    <definedName name="KOSTJ_K552000DVL">#REF!</definedName>
    <definedName name="KOSTJ_K552000FORS" localSheetId="6">#REF!</definedName>
    <definedName name="KOSTJ_K552000FORS" localSheetId="11">#REF!</definedName>
    <definedName name="KOSTJ_K552000FORS">#REF!</definedName>
    <definedName name="KOSTJ_K552000SONST" localSheetId="6">#REF!</definedName>
    <definedName name="KOSTJ_K552000SONST" localSheetId="11">#REF!</definedName>
    <definedName name="KOSTJ_K552000SONST">#REF!</definedName>
    <definedName name="KOSTJ_K552000VERT" localSheetId="6">#REF!</definedName>
    <definedName name="KOSTJ_K552000VERT" localSheetId="11">#REF!</definedName>
    <definedName name="KOSTJ_K552000VERT">#REF!</definedName>
    <definedName name="KOSTJ_K552000VERW" localSheetId="6">#REF!</definedName>
    <definedName name="KOSTJ_K552000VERW" localSheetId="11">#REF!</definedName>
    <definedName name="KOSTJ_K552000VERW">#REF!</definedName>
    <definedName name="KOSTJ_K900000COST" localSheetId="6">#REF!</definedName>
    <definedName name="KOSTJ_K900000COST" localSheetId="11">#REF!</definedName>
    <definedName name="KOSTJ_K900000COST">#REF!</definedName>
    <definedName name="KOSTJ_K900000DVL" localSheetId="6">#REF!</definedName>
    <definedName name="KOSTJ_K900000DVL" localSheetId="11">#REF!</definedName>
    <definedName name="KOSTJ_K900000DVL">#REF!</definedName>
    <definedName name="KOSTJ_K900000FORS" localSheetId="6">#REF!</definedName>
    <definedName name="KOSTJ_K900000FORS" localSheetId="11">#REF!</definedName>
    <definedName name="KOSTJ_K900000FORS">#REF!</definedName>
    <definedName name="KOSTJ_K900000SONST" localSheetId="6">#REF!</definedName>
    <definedName name="KOSTJ_K900000SONST" localSheetId="11">#REF!</definedName>
    <definedName name="KOSTJ_K900000SONST">#REF!</definedName>
    <definedName name="KOSTJ_K900000VERT" localSheetId="6">#REF!</definedName>
    <definedName name="KOSTJ_K900000VERT" localSheetId="11">#REF!</definedName>
    <definedName name="KOSTJ_K900000VERT">#REF!</definedName>
    <definedName name="KOSTJ_K900000VERW" localSheetId="6">#REF!</definedName>
    <definedName name="KOSTJ_K900000VERW" localSheetId="11">#REF!</definedName>
    <definedName name="KOSTJ_K900000VERW">#REF!</definedName>
    <definedName name="KOSTJ_K900100COST" localSheetId="6">#REF!</definedName>
    <definedName name="KOSTJ_K900100COST" localSheetId="11">#REF!</definedName>
    <definedName name="KOSTJ_K900100COST">#REF!</definedName>
    <definedName name="KOSTJ_K900100DVL" localSheetId="6">#REF!</definedName>
    <definedName name="KOSTJ_K900100DVL" localSheetId="11">#REF!</definedName>
    <definedName name="KOSTJ_K900100DVL">#REF!</definedName>
    <definedName name="KOSTJ_K900100FORS" localSheetId="6">#REF!</definedName>
    <definedName name="KOSTJ_K900100FORS" localSheetId="11">#REF!</definedName>
    <definedName name="KOSTJ_K900100FORS">#REF!</definedName>
    <definedName name="KOSTJ_K900100SONST" localSheetId="6">#REF!</definedName>
    <definedName name="KOSTJ_K900100SONST" localSheetId="11">#REF!</definedName>
    <definedName name="KOSTJ_K900100SONST">#REF!</definedName>
    <definedName name="KOSTJ_K900100VERT" localSheetId="6">#REF!</definedName>
    <definedName name="KOSTJ_K900100VERT" localSheetId="11">#REF!</definedName>
    <definedName name="KOSTJ_K900100VERT">#REF!</definedName>
    <definedName name="KOSTJ_K900100VERW" localSheetId="6">#REF!</definedName>
    <definedName name="KOSTJ_K900100VERW" localSheetId="11">#REF!</definedName>
    <definedName name="KOSTJ_K900100VERW">#REF!</definedName>
    <definedName name="KOSTJ_K900200COST" localSheetId="6">#REF!</definedName>
    <definedName name="KOSTJ_K900200COST" localSheetId="11">#REF!</definedName>
    <definedName name="KOSTJ_K900200COST">#REF!</definedName>
    <definedName name="KOSTJ_K900200DVL" localSheetId="6">#REF!</definedName>
    <definedName name="KOSTJ_K900200DVL" localSheetId="11">#REF!</definedName>
    <definedName name="KOSTJ_K900200DVL">#REF!</definedName>
    <definedName name="KOSTJ_K900200FORS" localSheetId="6">#REF!</definedName>
    <definedName name="KOSTJ_K900200FORS" localSheetId="11">#REF!</definedName>
    <definedName name="KOSTJ_K900200FORS">#REF!</definedName>
    <definedName name="KOSTJ_K900200SONST" localSheetId="6">#REF!</definedName>
    <definedName name="KOSTJ_K900200SONST" localSheetId="11">#REF!</definedName>
    <definedName name="KOSTJ_K900200SONST">#REF!</definedName>
    <definedName name="KOSTJ_K900200VERT" localSheetId="6">#REF!</definedName>
    <definedName name="KOSTJ_K900200VERT" localSheetId="11">#REF!</definedName>
    <definedName name="KOSTJ_K900200VERT">#REF!</definedName>
    <definedName name="KOSTJ_K900200VERW" localSheetId="6">#REF!</definedName>
    <definedName name="KOSTJ_K900200VERW" localSheetId="11">#REF!</definedName>
    <definedName name="KOSTJ_K900200VERW">#REF!</definedName>
    <definedName name="KOSTJ_K900300COST" localSheetId="6">#REF!</definedName>
    <definedName name="KOSTJ_K900300COST" localSheetId="11">#REF!</definedName>
    <definedName name="KOSTJ_K900300COST">#REF!</definedName>
    <definedName name="KOSTJ_K900300DVL" localSheetId="6">#REF!</definedName>
    <definedName name="KOSTJ_K900300DVL" localSheetId="11">#REF!</definedName>
    <definedName name="KOSTJ_K900300DVL">#REF!</definedName>
    <definedName name="KOSTJ_K900300FORS" localSheetId="6">#REF!</definedName>
    <definedName name="KOSTJ_K900300FORS" localSheetId="11">#REF!</definedName>
    <definedName name="KOSTJ_K900300FORS">#REF!</definedName>
    <definedName name="KOSTJ_K900300SONST" localSheetId="6">#REF!</definedName>
    <definedName name="KOSTJ_K900300SONST" localSheetId="11">#REF!</definedName>
    <definedName name="KOSTJ_K900300SONST">#REF!</definedName>
    <definedName name="KOSTJ_K900300VERT" localSheetId="6">#REF!</definedName>
    <definedName name="KOSTJ_K900300VERT" localSheetId="11">#REF!</definedName>
    <definedName name="KOSTJ_K900300VERT">#REF!</definedName>
    <definedName name="KOSTJ_K900300VERW" localSheetId="6">#REF!</definedName>
    <definedName name="KOSTJ_K900300VERW" localSheetId="11">#REF!</definedName>
    <definedName name="KOSTJ_K900300VERW">#REF!</definedName>
    <definedName name="KOSTJ_K900400COST" localSheetId="6">#REF!</definedName>
    <definedName name="KOSTJ_K900400COST" localSheetId="11">#REF!</definedName>
    <definedName name="KOSTJ_K900400COST">#REF!</definedName>
    <definedName name="KOSTJ_K900400DVL" localSheetId="6">#REF!</definedName>
    <definedName name="KOSTJ_K900400DVL" localSheetId="11">#REF!</definedName>
    <definedName name="KOSTJ_K900400DVL">#REF!</definedName>
    <definedName name="KOSTJ_K900400FORS" localSheetId="6">#REF!</definedName>
    <definedName name="KOSTJ_K900400FORS" localSheetId="11">#REF!</definedName>
    <definedName name="KOSTJ_K900400FORS">#REF!</definedName>
    <definedName name="KOSTJ_K900400SONST" localSheetId="6">#REF!</definedName>
    <definedName name="KOSTJ_K900400SONST" localSheetId="11">#REF!</definedName>
    <definedName name="KOSTJ_K900400SONST">#REF!</definedName>
    <definedName name="KOSTJ_K900400VERT" localSheetId="6">#REF!</definedName>
    <definedName name="KOSTJ_K900400VERT" localSheetId="11">#REF!</definedName>
    <definedName name="KOSTJ_K900400VERT">#REF!</definedName>
    <definedName name="KOSTJ_K900400VERW" localSheetId="6">#REF!</definedName>
    <definedName name="KOSTJ_K900400VERW" localSheetId="11">#REF!</definedName>
    <definedName name="KOSTJ_K900400VERW">#REF!</definedName>
    <definedName name="KOSTM_K501010" localSheetId="6">#REF!</definedName>
    <definedName name="KOSTM_K501010" localSheetId="11">#REF!</definedName>
    <definedName name="KOSTM_K501010">#REF!</definedName>
    <definedName name="KOSTM_K502010" localSheetId="6">#REF!</definedName>
    <definedName name="KOSTM_K502010" localSheetId="11">#REF!</definedName>
    <definedName name="KOSTM_K502010">#REF!</definedName>
    <definedName name="KOSTM_K510010" localSheetId="6">#REF!</definedName>
    <definedName name="KOSTM_K510010" localSheetId="11">#REF!</definedName>
    <definedName name="KOSTM_K510010">#REF!</definedName>
    <definedName name="KOSTM_K520010" localSheetId="6">#REF!</definedName>
    <definedName name="KOSTM_K520010" localSheetId="11">#REF!</definedName>
    <definedName name="KOSTM_K520010">#REF!</definedName>
    <definedName name="KOSTM_K521010" localSheetId="6">#REF!</definedName>
    <definedName name="KOSTM_K521010" localSheetId="11">#REF!</definedName>
    <definedName name="KOSTM_K521010">#REF!</definedName>
    <definedName name="KOSTM_K522010" localSheetId="6">#REF!</definedName>
    <definedName name="KOSTM_K522010" localSheetId="11">#REF!</definedName>
    <definedName name="KOSTM_K522010">#REF!</definedName>
    <definedName name="KOSTM_K525010" localSheetId="6">#REF!</definedName>
    <definedName name="KOSTM_K525010" localSheetId="11">#REF!</definedName>
    <definedName name="KOSTM_K525010">#REF!</definedName>
    <definedName name="KOSTM_K540010" localSheetId="6">#REF!</definedName>
    <definedName name="KOSTM_K540010" localSheetId="11">#REF!</definedName>
    <definedName name="KOSTM_K540010">#REF!</definedName>
    <definedName name="kou" hidden="1">{"detail",#N/A,FALSE,"mfg";"summary",#N/A,FALSE,"mfg"}</definedName>
    <definedName name="KPFDSGFDGDSFG" hidden="1">{"'AS,SEC'!$A$4:$J$25"}</definedName>
    <definedName name="KPFDSGFDGDSFG_1" hidden="1">{"'AS,SEC'!$A$4:$J$25"}</definedName>
    <definedName name="KPFS" hidden="1">{"'毛利比较'!$A$4:$P$26"}</definedName>
    <definedName name="KPMG" localSheetId="37">#REF!</definedName>
    <definedName name="KPMG" localSheetId="23">#REF!</definedName>
    <definedName name="KPMG" localSheetId="6">#REF!</definedName>
    <definedName name="KPMG" localSheetId="11">#REF!</definedName>
    <definedName name="KPMG">#REF!</definedName>
    <definedName name="KPMG_2" localSheetId="37">#REF!</definedName>
    <definedName name="KPMG_2" localSheetId="23">#REF!</definedName>
    <definedName name="KPMG_2" localSheetId="6">#REF!</definedName>
    <definedName name="KPMG_2" localSheetId="11">#REF!</definedName>
    <definedName name="KPMG_2">#REF!</definedName>
    <definedName name="KPNprice" localSheetId="6">#REF!</definedName>
    <definedName name="KPNprice" localSheetId="11">#REF!</definedName>
    <definedName name="KPNprice">#REF!</definedName>
    <definedName name="KPNrec" localSheetId="6">#REF!</definedName>
    <definedName name="KPNrec" localSheetId="11">#REF!</definedName>
    <definedName name="KPNrec">#REF!</definedName>
    <definedName name="krenb" hidden="1">{"page1",#N/A,FALSE,"Model";"page2",#N/A,FALSE,"Model";"page3",#N/A,FALSE,"Model";"page4",#N/A,FALSE,"Model";"page5",#N/A,FALSE,"Model";"page6",#N/A,FALSE,"Model";"page7",#N/A,FALSE,"Model";"page8",#N/A,FALSE,"Model";"page9",#N/A,FALSE,"Model";"page10",#N/A,FALSE,"Model";"page11",#N/A,FALSE,"Model";"page12",#N/A,FALSE,"Model";"page13",#N/A,FALSE,"Model"}</definedName>
    <definedName name="KRW" localSheetId="6">#REF!</definedName>
    <definedName name="KRW" localSheetId="11">#REF!</definedName>
    <definedName name="KRW">#REF!</definedName>
    <definedName name="KS">0.27510901</definedName>
    <definedName name="ksdjj" localSheetId="37" hidden="1">#REF!</definedName>
    <definedName name="ksdjj" localSheetId="23" hidden="1">#REF!</definedName>
    <definedName name="ksdjj" localSheetId="6" hidden="1">#REF!</definedName>
    <definedName name="ksdjj" localSheetId="11" hidden="1">#REF!</definedName>
    <definedName name="ksdjj" hidden="1">#REF!</definedName>
    <definedName name="kse" localSheetId="37" hidden="1">#REF!</definedName>
    <definedName name="kse" localSheetId="23" hidden="1">#REF!</definedName>
    <definedName name="kse" localSheetId="6" hidden="1">#REF!</definedName>
    <definedName name="kse" localSheetId="11" hidden="1">#REF!</definedName>
    <definedName name="kse" hidden="1">#REF!</definedName>
    <definedName name="kslkjkjlkjd" hidden="1">{#N/A,#N/A,FALSE,"REPORT"}</definedName>
    <definedName name="ksp" hidden="1">{#N/A,#N/A,FALSE,"TAXC.INDEX";#N/A,#N/A,FALSE,"Schedule I";#N/A,#N/A,FALSE,"Schedule  II";#N/A,#N/A,FALSE,"Schedule III"}</definedName>
    <definedName name="Kst_Kst" localSheetId="37">#REF!</definedName>
    <definedName name="Kst_Kst" localSheetId="23">#REF!</definedName>
    <definedName name="Kst_Kst" localSheetId="6">#REF!</definedName>
    <definedName name="Kst_Kst" localSheetId="11">#REF!</definedName>
    <definedName name="Kst_Kst">#REF!</definedName>
    <definedName name="kt" localSheetId="37" hidden="1">#REF!</definedName>
    <definedName name="kt" localSheetId="23" hidden="1">#REF!</definedName>
    <definedName name="kt" localSheetId="6" hidden="1">#REF!</definedName>
    <definedName name="kt" localSheetId="11" hidden="1">#REF!</definedName>
    <definedName name="kt" hidden="1">#REF!</definedName>
    <definedName name="kts" localSheetId="37" hidden="1">#REF!</definedName>
    <definedName name="kts" localSheetId="23" hidden="1">#REF!</definedName>
    <definedName name="kts" localSheetId="6" hidden="1">#REF!</definedName>
    <definedName name="kts" localSheetId="11" hidden="1">#REF!</definedName>
    <definedName name="kts" hidden="1">#REF!</definedName>
    <definedName name="ktw" localSheetId="37" hidden="1">#REF!</definedName>
    <definedName name="ktw" localSheetId="23" hidden="1">#REF!</definedName>
    <definedName name="ktw" localSheetId="6" hidden="1">#REF!</definedName>
    <definedName name="ktw" localSheetId="11" hidden="1">#REF!</definedName>
    <definedName name="ktw" hidden="1">#REF!</definedName>
    <definedName name="KTYD3Q_with_Forecast_PLAN_B" localSheetId="37">#REF!</definedName>
    <definedName name="KTYD3Q_with_Forecast_PLAN_B" localSheetId="23">#REF!</definedName>
    <definedName name="KTYD3Q_with_Forecast_PLAN_B" localSheetId="6">#REF!</definedName>
    <definedName name="KTYD3Q_with_Forecast_PLAN_B" localSheetId="11">#REF!</definedName>
    <definedName name="KTYD3Q_with_Forecast_PLAN_B">#REF!</definedName>
    <definedName name="KU" hidden="1">{#N/A,#N/A,TRUE,"Y생산";#N/A,#N/A,TRUE,"Y판매";#N/A,#N/A,TRUE,"Y총물량";#N/A,#N/A,TRUE,"Y능력";#N/A,#N/A,TRUE,"YKD"}</definedName>
    <definedName name="kuaijiqijian" localSheetId="37">#REF!</definedName>
    <definedName name="kuaijiqijian" localSheetId="23">#REF!</definedName>
    <definedName name="kuaijiqijian" localSheetId="6">#REF!</definedName>
    <definedName name="kuaijiqijian" localSheetId="11">#REF!</definedName>
    <definedName name="kuaijiqijian">#REF!</definedName>
    <definedName name="Kubota" hidden="1">{#N/A,#N/A,FALSE,"A"}</definedName>
    <definedName name="Kubota_1" hidden="1">{#N/A,#N/A,FALSE,"A"}</definedName>
    <definedName name="Kubota_2" hidden="1">{#N/A,#N/A,FALSE,"A"}</definedName>
    <definedName name="Kubota_3" hidden="1">{#N/A,#N/A,FALSE,"A"}</definedName>
    <definedName name="kukk" localSheetId="37">#REF!</definedName>
    <definedName name="kukk" localSheetId="23">#REF!</definedName>
    <definedName name="kukk" localSheetId="6">#REF!</definedName>
    <definedName name="kukk" localSheetId="11">#REF!</definedName>
    <definedName name="kukk">#REF!</definedName>
    <definedName name="kursff2" localSheetId="6">#REF!</definedName>
    <definedName name="kursff2" localSheetId="11">#REF!</definedName>
    <definedName name="kursff2">#REF!</definedName>
    <definedName name="kursgb" localSheetId="6">#REF!</definedName>
    <definedName name="kursgb" localSheetId="11">#REF!</definedName>
    <definedName name="kursgb">#REF!</definedName>
    <definedName name="kursgb2" localSheetId="6">#REF!</definedName>
    <definedName name="kursgb2" localSheetId="11">#REF!</definedName>
    <definedName name="kursgb2">#REF!</definedName>
    <definedName name="kurslit2" localSheetId="6">#REF!</definedName>
    <definedName name="kurslit2" localSheetId="11">#REF!</definedName>
    <definedName name="kurslit2">#REF!</definedName>
    <definedName name="kursptas2" localSheetId="6">#REF!</definedName>
    <definedName name="kursptas2" localSheetId="11">#REF!</definedName>
    <definedName name="kursptas2">#REF!</definedName>
    <definedName name="kuwenjian" localSheetId="37">#REF!</definedName>
    <definedName name="kuwenjian" localSheetId="23">#REF!</definedName>
    <definedName name="kuwenjian" localSheetId="6">#REF!</definedName>
    <definedName name="kuwenjian" localSheetId="11">#REF!</definedName>
    <definedName name="kuwenjian">#REF!</definedName>
    <definedName name="kuyk" hidden="1">{#N/A,#N/A,TRUE,"64M Plan IX ";#N/A,#N/A,TRUE,"UGG 97";#N/A,#N/A,TRUE,"Diff. WM";#N/A,#N/A,TRUE,"64M Delta 2";#N/A,#N/A,TRUE,"256M Plan IX"}</definedName>
    <definedName name="KVSumme1" localSheetId="6">#REF!</definedName>
    <definedName name="KVSumme1" localSheetId="11">#REF!</definedName>
    <definedName name="KVSumme1">#REF!</definedName>
    <definedName name="KVSumme10" localSheetId="6">#REF!</definedName>
    <definedName name="KVSumme10" localSheetId="11">#REF!</definedName>
    <definedName name="KVSumme10">#REF!</definedName>
    <definedName name="KVSumme11" localSheetId="6">#REF!</definedName>
    <definedName name="KVSumme11" localSheetId="11">#REF!</definedName>
    <definedName name="KVSumme11">#REF!</definedName>
    <definedName name="KVSumme12" localSheetId="6">#REF!</definedName>
    <definedName name="KVSumme12" localSheetId="11">#REF!</definedName>
    <definedName name="KVSumme12">#REF!</definedName>
    <definedName name="KVSumme13" localSheetId="6">#REF!</definedName>
    <definedName name="KVSumme13" localSheetId="11">#REF!</definedName>
    <definedName name="KVSumme13">#REF!</definedName>
    <definedName name="KVSumme14" localSheetId="6">#REF!</definedName>
    <definedName name="KVSumme14" localSheetId="11">#REF!</definedName>
    <definedName name="KVSumme14">#REF!</definedName>
    <definedName name="KVSumme15" localSheetId="6">#REF!</definedName>
    <definedName name="KVSumme15" localSheetId="11">#REF!</definedName>
    <definedName name="KVSumme15">#REF!</definedName>
    <definedName name="KVSumme16" localSheetId="6">#REF!</definedName>
    <definedName name="KVSumme16" localSheetId="11">#REF!</definedName>
    <definedName name="KVSumme16">#REF!</definedName>
    <definedName name="KVSumme17" localSheetId="6">#REF!</definedName>
    <definedName name="KVSumme17" localSheetId="11">#REF!</definedName>
    <definedName name="KVSumme17">#REF!</definedName>
    <definedName name="KVSumme18" localSheetId="6">#REF!</definedName>
    <definedName name="KVSumme18" localSheetId="11">#REF!</definedName>
    <definedName name="KVSumme18">#REF!</definedName>
    <definedName name="KVSumme19" localSheetId="6">#REF!</definedName>
    <definedName name="KVSumme19" localSheetId="11">#REF!</definedName>
    <definedName name="KVSumme19">#REF!</definedName>
    <definedName name="KVSumme2" localSheetId="6">#REF!</definedName>
    <definedName name="KVSumme2" localSheetId="11">#REF!</definedName>
    <definedName name="KVSumme2">#REF!</definedName>
    <definedName name="KVSumme20" localSheetId="6">#REF!</definedName>
    <definedName name="KVSumme20" localSheetId="11">#REF!</definedName>
    <definedName name="KVSumme20">#REF!</definedName>
    <definedName name="KVSumme21" localSheetId="6">#REF!</definedName>
    <definedName name="KVSumme21" localSheetId="11">#REF!</definedName>
    <definedName name="KVSumme21">#REF!</definedName>
    <definedName name="KVSumme22" localSheetId="6">#REF!</definedName>
    <definedName name="KVSumme22" localSheetId="11">#REF!</definedName>
    <definedName name="KVSumme22">#REF!</definedName>
    <definedName name="KVSumme3" localSheetId="6">#REF!</definedName>
    <definedName name="KVSumme3" localSheetId="11">#REF!</definedName>
    <definedName name="KVSumme3">#REF!</definedName>
    <definedName name="KVSumme4" localSheetId="6">#REF!</definedName>
    <definedName name="KVSumme4" localSheetId="11">#REF!</definedName>
    <definedName name="KVSumme4">#REF!</definedName>
    <definedName name="KVSumme5" localSheetId="6">#REF!</definedName>
    <definedName name="KVSumme5" localSheetId="11">#REF!</definedName>
    <definedName name="KVSumme5">#REF!</definedName>
    <definedName name="KVSumme6" localSheetId="6">#REF!</definedName>
    <definedName name="KVSumme6" localSheetId="11">#REF!</definedName>
    <definedName name="KVSumme6">#REF!</definedName>
    <definedName name="KVSumme7" localSheetId="6">#REF!</definedName>
    <definedName name="KVSumme7" localSheetId="11">#REF!</definedName>
    <definedName name="KVSumme7">#REF!</definedName>
    <definedName name="KVSumme8" localSheetId="6">#REF!</definedName>
    <definedName name="KVSumme8" localSheetId="11">#REF!</definedName>
    <definedName name="KVSumme8">#REF!</definedName>
    <definedName name="KVSumme9" localSheetId="6">#REF!</definedName>
    <definedName name="KVSumme9" localSheetId="11">#REF!</definedName>
    <definedName name="KVSumme9">#REF!</definedName>
    <definedName name="KX">0.45360155</definedName>
    <definedName name="ky" hidden="1">{#N/A,#N/A,FALSE,"TB";#N/A,#N/A,FALSE,"DR";#N/A,#N/A,FALSE,"AR";#N/A,#N/A,FALSE,"BS";#N/A,#N/A,FALSE,"PL";#N/A,#N/A,FALSE,"NOTES";#N/A,#N/A,FALSE,"NOTES (2)";#N/A,#N/A,FALSE,"NOTES (3)";#N/A,#N/A,FALSE,"DPL";#N/A,#N/A,FALSE,"DPL"}</definedName>
    <definedName name="kyujkyu" localSheetId="6">#REF!</definedName>
    <definedName name="kyujkyu" localSheetId="11">#REF!</definedName>
    <definedName name="kyujkyu">#REF!</definedName>
    <definedName name="L" localSheetId="37">#REF!</definedName>
    <definedName name="L" localSheetId="23">#REF!</definedName>
    <definedName name="L" localSheetId="6">#REF!</definedName>
    <definedName name="L" localSheetId="11">#REF!</definedName>
    <definedName name="L">#REF!</definedName>
    <definedName name="l.xls" hidden="1">{#N/A,#N/A,FALSE,"Marketing";#N/A,#N/A,FALSE,"Selling";#N/A,#N/A,FALSE,"Promotional";#N/A,#N/A,FALSE,"Advertising"}</definedName>
    <definedName name="l_1" localSheetId="6">#REF!</definedName>
    <definedName name="l_1" localSheetId="11">#REF!</definedName>
    <definedName name="l_1">#REF!</definedName>
    <definedName name="l_2" localSheetId="6">#REF!</definedName>
    <definedName name="l_2" localSheetId="11">#REF!</definedName>
    <definedName name="l_2">#REF!</definedName>
    <definedName name="l_3" localSheetId="6">#REF!</definedName>
    <definedName name="l_3" localSheetId="11">#REF!</definedName>
    <definedName name="l_3">#REF!</definedName>
    <definedName name="l_4" localSheetId="6">#REF!</definedName>
    <definedName name="l_4" localSheetId="11">#REF!</definedName>
    <definedName name="l_4">#REF!</definedName>
    <definedName name="l_due_in_adj" localSheetId="6">#REF!,#REF!,#REF!</definedName>
    <definedName name="l_due_in_adj" localSheetId="11">#REF!,#REF!,#REF!</definedName>
    <definedName name="l_due_in_adj">#REF!,#REF!,#REF!</definedName>
    <definedName name="l_ia_adj" localSheetId="6">#REF!,#REF!,#REF!</definedName>
    <definedName name="l_ia_adj" localSheetId="11">#REF!,#REF!,#REF!</definedName>
    <definedName name="l_ia_adj">#REF!,#REF!,#REF!</definedName>
    <definedName name="l_lt_prepay_adj" localSheetId="6">#REF!,#REF!,#REF!</definedName>
    <definedName name="l_lt_prepay_adj" localSheetId="11">#REF!,#REF!,#REF!</definedName>
    <definedName name="l_lt_prepay_adj">#REF!,#REF!,#REF!</definedName>
    <definedName name="L_nom_val" localSheetId="6">#REF!</definedName>
    <definedName name="L_nom_val" localSheetId="11">#REF!</definedName>
    <definedName name="L_nom_val">#REF!</definedName>
    <definedName name="l_oth_adj" localSheetId="6">#REF!,#REF!,#REF!</definedName>
    <definedName name="l_oth_adj" localSheetId="11">#REF!,#REF!,#REF!</definedName>
    <definedName name="l_oth_adj">#REF!,#REF!,#REF!</definedName>
    <definedName name="L_sh_price" localSheetId="6">#REF!</definedName>
    <definedName name="L_sh_price" localSheetId="11">#REF!</definedName>
    <definedName name="L_sh_price">#REF!</definedName>
    <definedName name="L_shs_in_issue" localSheetId="6">#REF!</definedName>
    <definedName name="L_shs_in_issue" localSheetId="11">#REF!</definedName>
    <definedName name="L_shs_in_issue">#REF!</definedName>
    <definedName name="l0" localSheetId="37" hidden="1">#REF!</definedName>
    <definedName name="l0" localSheetId="23" hidden="1">#REF!</definedName>
    <definedName name="l0" localSheetId="6" hidden="1">#REF!</definedName>
    <definedName name="l0" localSheetId="11" hidden="1">#REF!</definedName>
    <definedName name="l0" hidden="1">#REF!</definedName>
    <definedName name="L12MHigh" localSheetId="6">#REF!</definedName>
    <definedName name="L12MHigh" localSheetId="11">#REF!</definedName>
    <definedName name="L12MHigh">#REF!</definedName>
    <definedName name="L12MLow" localSheetId="6">#REF!</definedName>
    <definedName name="L12MLow" localSheetId="11">#REF!</definedName>
    <definedName name="L12MLow">#REF!</definedName>
    <definedName name="Label" localSheetId="6">#REF!</definedName>
    <definedName name="Label" localSheetId="11">#REF!</definedName>
    <definedName name="Label">#REF!</definedName>
    <definedName name="LABELTEXTCOLUMN1" localSheetId="6">#REF!</definedName>
    <definedName name="LABELTEXTCOLUMN1" localSheetId="11">#REF!</definedName>
    <definedName name="LABELTEXTCOLUMN1">#REF!</definedName>
    <definedName name="LABELTEXTCOLUMN2" localSheetId="37">#REF!</definedName>
    <definedName name="LABELTEXTCOLUMN2" localSheetId="23">#REF!</definedName>
    <definedName name="LABELTEXTCOLUMN2" localSheetId="6">#REF!</definedName>
    <definedName name="LABELTEXTCOLUMN2" localSheetId="11">#REF!</definedName>
    <definedName name="LABELTEXTCOLUMN2">#REF!</definedName>
    <definedName name="LABELTEXTCOLUMN3" localSheetId="37">#REF!</definedName>
    <definedName name="LABELTEXTCOLUMN3" localSheetId="23">#REF!</definedName>
    <definedName name="LABELTEXTCOLUMN3" localSheetId="6">#REF!</definedName>
    <definedName name="LABELTEXTCOLUMN3" localSheetId="11">#REF!</definedName>
    <definedName name="LABELTEXTCOLUMN3">#REF!</definedName>
    <definedName name="LABELTEXTCOLUMN4" localSheetId="37">#REF!</definedName>
    <definedName name="LABELTEXTCOLUMN4" localSheetId="23">#REF!</definedName>
    <definedName name="LABELTEXTCOLUMN4" localSheetId="6">#REF!</definedName>
    <definedName name="LABELTEXTCOLUMN4" localSheetId="11">#REF!</definedName>
    <definedName name="LABELTEXTCOLUMN4">#REF!</definedName>
    <definedName name="LABELTEXTCOLUMN5" localSheetId="37">#REF!</definedName>
    <definedName name="LABELTEXTCOLUMN5" localSheetId="23">#REF!</definedName>
    <definedName name="LABELTEXTCOLUMN5" localSheetId="6">#REF!</definedName>
    <definedName name="LABELTEXTCOLUMN5" localSheetId="11">#REF!</definedName>
    <definedName name="LABELTEXTCOLUMN5">#REF!</definedName>
    <definedName name="LABELTEXTROW1" localSheetId="6">#REF!</definedName>
    <definedName name="LABELTEXTROW1" localSheetId="11">#REF!</definedName>
    <definedName name="LABELTEXTROW1">#REF!</definedName>
    <definedName name="LABELTEXTROW2" localSheetId="37">#REF!</definedName>
    <definedName name="LABELTEXTROW2" localSheetId="23">#REF!</definedName>
    <definedName name="LABELTEXTROW2" localSheetId="6">#REF!</definedName>
    <definedName name="LABELTEXTROW2" localSheetId="11">#REF!</definedName>
    <definedName name="LABELTEXTROW2">#REF!</definedName>
    <definedName name="LABELTEXTROW3" localSheetId="37">#REF!</definedName>
    <definedName name="LABELTEXTROW3" localSheetId="23">#REF!</definedName>
    <definedName name="LABELTEXTROW3" localSheetId="6">#REF!</definedName>
    <definedName name="LABELTEXTROW3" localSheetId="11">#REF!</definedName>
    <definedName name="LABELTEXTROW3">#REF!</definedName>
    <definedName name="LABELTEXTROW4" localSheetId="37">#REF!</definedName>
    <definedName name="LABELTEXTROW4" localSheetId="23">#REF!</definedName>
    <definedName name="LABELTEXTROW4" localSheetId="6">#REF!</definedName>
    <definedName name="LABELTEXTROW4" localSheetId="11">#REF!</definedName>
    <definedName name="LABELTEXTROW4">#REF!</definedName>
    <definedName name="LABELTEXTROW5" localSheetId="37">#REF!</definedName>
    <definedName name="LABELTEXTROW5" localSheetId="23">#REF!</definedName>
    <definedName name="LABELTEXTROW5" localSheetId="6">#REF!</definedName>
    <definedName name="LABELTEXTROW5" localSheetId="11">#REF!</definedName>
    <definedName name="LABELTEXTROW5">#REF!</definedName>
    <definedName name="lActPopSize" localSheetId="37">#REF!</definedName>
    <definedName name="lActPopSize" localSheetId="23">#REF!</definedName>
    <definedName name="lActPopSize" localSheetId="6">#REF!</definedName>
    <definedName name="lActPopSize" localSheetId="11">#REF!</definedName>
    <definedName name="lActPopSize">#REF!</definedName>
    <definedName name="laebgr" hidden="1">{"page1",#N/A,FALSE,"Model";"page2",#N/A,FALSE,"Model";"page3",#N/A,FALSE,"Model";"page4",#N/A,FALSE,"Model";"page5",#N/A,FALSE,"Model";"page6",#N/A,FALSE,"Model";"page7",#N/A,FALSE,"Model";"page8",#N/A,FALSE,"Model";"page9",#N/A,FALSE,"Model";"page10",#N/A,FALSE,"Model";"page11",#N/A,FALSE,"Model";"page12",#N/A,FALSE,"Model";"page13",#N/A,FALSE,"Model"}</definedName>
    <definedName name="laevb" hidden="1">{"page1",#N/A,FALSE,"Model";"page2",#N/A,FALSE,"Model";"page3",#N/A,FALSE,"Model";"page4",#N/A,FALSE,"Model";"page5",#N/A,FALSE,"Model";"page6",#N/A,FALSE,"Model";"page7",#N/A,FALSE,"Model";"page8",#N/A,FALSE,"Model";"page9",#N/A,FALSE,"Model";"page10",#N/A,FALSE,"Model";"page11",#N/A,FALSE,"Model";"page12",#N/A,FALSE,"Model";"page13",#N/A,FALSE,"Model"}</definedName>
    <definedName name="lakdbjrvhe" hidden="1">{"page1",#N/A,FALSE,"Model";"page2",#N/A,FALSE,"Model";"page3",#N/A,FALSE,"Model";"page4",#N/A,FALSE,"Model";"page5",#N/A,FALSE,"Model";"page6",#N/A,FALSE,"Model";"page7",#N/A,FALSE,"Model";"page8",#N/A,FALSE,"Model";"page9",#N/A,FALSE,"Model";"page10",#N/A,FALSE,"Model";"page11",#N/A,FALSE,"Model";"page12",#N/A,FALSE,"Model";"page13",#N/A,FALSE,"Model"}</definedName>
    <definedName name="lalkv" localSheetId="37" hidden="1">#REF!</definedName>
    <definedName name="lalkv" localSheetId="23" hidden="1">#REF!</definedName>
    <definedName name="lalkv" localSheetId="6" hidden="1">#REF!</definedName>
    <definedName name="lalkv" localSheetId="11" hidden="1">#REF!</definedName>
    <definedName name="lalkv" hidden="1">#REF!</definedName>
    <definedName name="lam" hidden="1">{"2001",#N/A,FALSE,"2001"}</definedName>
    <definedName name="lan" hidden="1">{#N/A,#N/A,TRUE,"BT M200 da 10x20"}</definedName>
    <definedName name="Land_Oth" localSheetId="6">#REF!</definedName>
    <definedName name="Land_Oth" localSheetId="11">#REF!</definedName>
    <definedName name="Land_Oth">#REF!</definedName>
    <definedName name="Land_Perc" localSheetId="6">#REF!</definedName>
    <definedName name="Land_Perc" localSheetId="11">#REF!</definedName>
    <definedName name="Land_Perc">#REF!</definedName>
    <definedName name="landareasqm" localSheetId="37">#REF!</definedName>
    <definedName name="landareasqm" localSheetId="23">#REF!</definedName>
    <definedName name="landareasqm" localSheetId="6">#REF!</definedName>
    <definedName name="landareasqm" localSheetId="11">#REF!</definedName>
    <definedName name="landareasqm">#REF!</definedName>
    <definedName name="LANDOrdPrice" localSheetId="6">#REF!</definedName>
    <definedName name="LANDOrdPrice" localSheetId="11">#REF!</definedName>
    <definedName name="LANDOrdPrice">#REF!</definedName>
    <definedName name="LANDOrdSharesOut" localSheetId="6">#REF!</definedName>
    <definedName name="LANDOrdSharesOut" localSheetId="11">#REF!</definedName>
    <definedName name="LANDOrdSharesOut">#REF!</definedName>
    <definedName name="LandOwner" localSheetId="37">#REF!</definedName>
    <definedName name="LandOwner" localSheetId="23">#REF!</definedName>
    <definedName name="LandOwner" localSheetId="6">#REF!</definedName>
    <definedName name="LandOwner" localSheetId="11">#REF!</definedName>
    <definedName name="LandOwner">#REF!</definedName>
    <definedName name="LANDSavPrice" localSheetId="6">#REF!</definedName>
    <definedName name="LANDSavPrice" localSheetId="11">#REF!</definedName>
    <definedName name="LANDSavPrice">#REF!</definedName>
    <definedName name="LANDSavSharesOut" localSheetId="6">#REF!</definedName>
    <definedName name="LANDSavSharesOut" localSheetId="11">#REF!</definedName>
    <definedName name="LANDSavSharesOut">#REF!</definedName>
    <definedName name="LANDSharesOut" localSheetId="6">#REF!</definedName>
    <definedName name="LANDSharesOut" localSheetId="11">#REF!</definedName>
    <definedName name="LANDSharesOut">#REF!</definedName>
    <definedName name="LANDStakeInAIR" localSheetId="6">#REF!</definedName>
    <definedName name="LANDStakeInAIR" localSheetId="11">#REF!</definedName>
    <definedName name="LANDStakeInAIR">#REF!</definedName>
    <definedName name="Language" localSheetId="37">#REF!</definedName>
    <definedName name="Language" localSheetId="23">#REF!</definedName>
    <definedName name="Language" localSheetId="6">#REF!</definedName>
    <definedName name="Language" localSheetId="11">#REF!</definedName>
    <definedName name="Language">#REF!</definedName>
    <definedName name="lapsed" localSheetId="6">#REF!</definedName>
    <definedName name="lapsed" localSheetId="11">#REF!</definedName>
    <definedName name="lapsed">#REF!</definedName>
    <definedName name="Largemkt_network_mix" localSheetId="6">#REF!</definedName>
    <definedName name="Largemkt_network_mix" localSheetId="11">#REF!</definedName>
    <definedName name="Largemkt_network_mix">#REF!</definedName>
    <definedName name="LAST" localSheetId="37">#REF!</definedName>
    <definedName name="LAST" localSheetId="23">#REF!</definedName>
    <definedName name="LAST" localSheetId="6">#REF!</definedName>
    <definedName name="LAST" localSheetId="11">#REF!</definedName>
    <definedName name="LAST">#REF!</definedName>
    <definedName name="last_earnings_release_date" localSheetId="6">#REF!</definedName>
    <definedName name="last_earnings_release_date" localSheetId="11">#REF!</definedName>
    <definedName name="last_earnings_release_date">#REF!</definedName>
    <definedName name="last_reported_qtr" localSheetId="6">#REF!</definedName>
    <definedName name="last_reported_qtr" localSheetId="11">#REF!</definedName>
    <definedName name="last_reported_qtr">#REF!</definedName>
    <definedName name="last_reported_year" localSheetId="6">#REF!</definedName>
    <definedName name="last_reported_year" localSheetId="11">#REF!</definedName>
    <definedName name="last_reported_year">#REF!</definedName>
    <definedName name="Last_Row" localSheetId="37">IF(Values_Entered,Header_Row+Number_of_Payments,Header_Row)</definedName>
    <definedName name="Last_Row" localSheetId="6">IF(Values_Entered,'contract liability'!Header_Row+Number_of_Payments,'contract liability'!Header_Row)</definedName>
    <definedName name="Last_Row" localSheetId="11">IF(Values_Entered,'三费&gt;&gt;&gt;'!Header_Row+Number_of_Payments,'三费&gt;&gt;&gt;'!Header_Row)</definedName>
    <definedName name="Last_Row">IF(Values_Entered,Header_Row+Number_of_Payments,Header_Row)</definedName>
    <definedName name="LASTCOLUMNCELL" localSheetId="6">#REF!</definedName>
    <definedName name="LASTCOLUMNCELL" localSheetId="11">#REF!</definedName>
    <definedName name="LASTCOLUMNCELL">#REF!</definedName>
    <definedName name="LastOpenedWorkSheet" localSheetId="6">#REF!</definedName>
    <definedName name="LastOpenedWorkSheet" localSheetId="11">#REF!</definedName>
    <definedName name="LastOpenedWorkSheet">#REF!</definedName>
    <definedName name="LastQry">2</definedName>
    <definedName name="LastRefreshed" localSheetId="6">#REF!</definedName>
    <definedName name="LastRefreshed" localSheetId="11">#REF!</definedName>
    <definedName name="LastRefreshed">#REF!</definedName>
    <definedName name="LastSource">"Oracle"</definedName>
    <definedName name="LastUpdated" localSheetId="37">#REF!</definedName>
    <definedName name="LastUpdated" localSheetId="23">#REF!</definedName>
    <definedName name="LastUpdated" localSheetId="6">#REF!</definedName>
    <definedName name="LastUpdated" localSheetId="11">#REF!</definedName>
    <definedName name="LastUpdated">#REF!</definedName>
    <definedName name="lastwork" localSheetId="6">#REF!</definedName>
    <definedName name="lastwork" localSheetId="11">#REF!</definedName>
    <definedName name="lastwork">#REF!</definedName>
    <definedName name="LastYear_End" localSheetId="6">#REF!</definedName>
    <definedName name="LastYear_End" localSheetId="11">#REF!</definedName>
    <definedName name="LastYear_End">#REF!</definedName>
    <definedName name="LaunchFormulaLookup">#N/A</definedName>
    <definedName name="Laundryswitch" localSheetId="6">#REF!</definedName>
    <definedName name="Laundryswitch" localSheetId="11">#REF!</definedName>
    <definedName name="Laundryswitch">#REF!</definedName>
    <definedName name="lay" hidden="1">{#N/A,#N/A,FALSE,"TB";#N/A,#N/A,FALSE,"DR";#N/A,#N/A,FALSE,"AR";#N/A,#N/A,FALSE,"BS";#N/A,#N/A,FALSE,"PL";#N/A,#N/A,FALSE,"NOTES";#N/A,#N/A,FALSE,"NOTES (2)";#N/A,#N/A,FALSE,"NOTES (3)";#N/A,#N/A,FALSE,"DPL";#N/A,#N/A,FALSE,"DPL"}</definedName>
    <definedName name="LAYOUT" hidden="1">{#N/A,#N/A,FALSE,"Bare Battery F.G."}</definedName>
    <definedName name="LayoutSet" localSheetId="6">#REF!</definedName>
    <definedName name="LayoutSet" localSheetId="11">#REF!</definedName>
    <definedName name="LayoutSet">#REF!</definedName>
    <definedName name="LB" localSheetId="6">#REF!</definedName>
    <definedName name="LB" localSheetId="11">#REF!</definedName>
    <definedName name="LB">#REF!</definedName>
    <definedName name="lbo" localSheetId="6">#REF!</definedName>
    <definedName name="lbo" localSheetId="11">#REF!</definedName>
    <definedName name="lbo">#REF!</definedName>
    <definedName name="LBO_PR1" localSheetId="6">#REF!</definedName>
    <definedName name="LBO_PR1" localSheetId="11">#REF!</definedName>
    <definedName name="LBO_PR1">#REF!</definedName>
    <definedName name="LBO_PR2" localSheetId="6">#REF!</definedName>
    <definedName name="LBO_PR2" localSheetId="11">#REF!</definedName>
    <definedName name="LBO_PR2">#REF!</definedName>
    <definedName name="LBO_PR4" localSheetId="6">#REF!</definedName>
    <definedName name="LBO_PR4" localSheetId="11">#REF!</definedName>
    <definedName name="LBO_PR4">#REF!</definedName>
    <definedName name="LBO_PR5" localSheetId="6">#REF!</definedName>
    <definedName name="LBO_PR5" localSheetId="11">#REF!</definedName>
    <definedName name="LBO_PR5">#REF!</definedName>
    <definedName name="LBO_SENS_STATS" localSheetId="6">#REF!</definedName>
    <definedName name="LBO_SENS_STATS" localSheetId="11">#REF!</definedName>
    <definedName name="LBO_SENS_STATS">#REF!</definedName>
    <definedName name="LBO_SENS1" localSheetId="6">#REF!</definedName>
    <definedName name="LBO_SENS1" localSheetId="11">#REF!</definedName>
    <definedName name="LBO_SENS1">#REF!</definedName>
    <definedName name="LBO_SENS2" localSheetId="6">#REF!</definedName>
    <definedName name="LBO_SENS2" localSheetId="11">#REF!</definedName>
    <definedName name="LBO_SENS2">#REF!</definedName>
    <definedName name="LBO_SENS4" localSheetId="6">#REF!</definedName>
    <definedName name="LBO_SENS4" localSheetId="11">#REF!</definedName>
    <definedName name="LBO_SENS4">#REF!</definedName>
    <definedName name="LBO_SENS5" localSheetId="6">#REF!</definedName>
    <definedName name="LBO_SENS5" localSheetId="11">#REF!</definedName>
    <definedName name="LBO_SENS5">#REF!</definedName>
    <definedName name="LBOinput" localSheetId="6">#REF!</definedName>
    <definedName name="LBOinput" localSheetId="11">#REF!</definedName>
    <definedName name="LBOinput">#REF!</definedName>
    <definedName name="LBOoutput" localSheetId="6">#REF!</definedName>
    <definedName name="LBOoutput" localSheetId="11">#REF!</definedName>
    <definedName name="LBOoutput">#REF!</definedName>
    <definedName name="LBOSENS" localSheetId="6">#REF!</definedName>
    <definedName name="LBOSENS" localSheetId="11">#REF!</definedName>
    <definedName name="LBOSENS">#REF!</definedName>
    <definedName name="LBOSUM" localSheetId="6">#REF!</definedName>
    <definedName name="LBOSUM" localSheetId="11">#REF!</definedName>
    <definedName name="LBOSUM">#REF!</definedName>
    <definedName name="lbotable" localSheetId="6">#REF!</definedName>
    <definedName name="lbotable" localSheetId="11">#REF!</definedName>
    <definedName name="lbotable">#REF!</definedName>
    <definedName name="lBudget">"V"</definedName>
    <definedName name="LC" localSheetId="37" hidden="1">#REF!</definedName>
    <definedName name="LC" localSheetId="23" hidden="1">#REF!</definedName>
    <definedName name="LC" localSheetId="6" hidden="1">#REF!</definedName>
    <definedName name="LC" localSheetId="11" hidden="1">#REF!</definedName>
    <definedName name="LC" hidden="1">#REF!</definedName>
    <definedName name="Lcash" localSheetId="6">#REF!</definedName>
    <definedName name="Lcash" localSheetId="11">#REF!</definedName>
    <definedName name="Lcash">#REF!</definedName>
    <definedName name="Lce_其他入库序时簿" localSheetId="37">#REF!</definedName>
    <definedName name="Lce_其他入库序时簿" localSheetId="23">#REF!</definedName>
    <definedName name="Lce_其他入库序时簿" localSheetId="6">#REF!</definedName>
    <definedName name="Lce_其他入库序时簿" localSheetId="11">#REF!</definedName>
    <definedName name="Lce_其他入库序时簿">#REF!</definedName>
    <definedName name="Lce_委外加工入库序时簿" localSheetId="37">#REF!</definedName>
    <definedName name="Lce_委外加工入库序时簿" localSheetId="23">#REF!</definedName>
    <definedName name="Lce_委外加工入库序时簿" localSheetId="6">#REF!</definedName>
    <definedName name="Lce_委外加工入库序时簿" localSheetId="11">#REF!</definedName>
    <definedName name="Lce_委外加工入库序时簿">#REF!</definedName>
    <definedName name="ldarhgeahg" hidden="1">{"page1",#N/A,FALSE,"Model";"page2",#N/A,FALSE,"Model";"page3",#N/A,FALSE,"Model";"page4",#N/A,FALSE,"Model";"page5",#N/A,FALSE,"Model";"page6",#N/A,FALSE,"Model";"page7",#N/A,FALSE,"Model";"page8",#N/A,FALSE,"Model";"page9",#N/A,FALSE,"Model";"page10",#N/A,FALSE,"Model";"page11",#N/A,FALSE,"Model";"page12",#N/A,FALSE,"Model";"page13",#N/A,FALSE,"Model"}</definedName>
    <definedName name="ldkeir" hidden="1">{#N/A,"PURCHM",FALSE,"Business Analysis";#N/A,"SPADD",FALSE,"Business Analysis"}</definedName>
    <definedName name="ldkjnb" hidden="1">{"page1",#N/A,FALSE,"Model";"page2",#N/A,FALSE,"Model";"page3",#N/A,FALSE,"Model";"page4",#N/A,FALSE,"Model";"page5",#N/A,FALSE,"Model";"page6",#N/A,FALSE,"Model";"page7",#N/A,FALSE,"Model";"page8",#N/A,FALSE,"Model";"page9",#N/A,FALSE,"Model";"page10",#N/A,FALSE,"Model";"page11",#N/A,FALSE,"Model";"page12",#N/A,FALSE,"Model";"page13",#N/A,FALSE,"Model"}</definedName>
    <definedName name="leadfacost" localSheetId="37">#REF!</definedName>
    <definedName name="leadfacost" localSheetId="23">#REF!</definedName>
    <definedName name="leadfacost" localSheetId="6">#REF!</definedName>
    <definedName name="leadfacost" localSheetId="11">#REF!</definedName>
    <definedName name="leadfacost">#REF!</definedName>
    <definedName name="leadfadepn" localSheetId="37">#REF!</definedName>
    <definedName name="leadfadepn" localSheetId="23">#REF!</definedName>
    <definedName name="leadfadepn" localSheetId="6">#REF!</definedName>
    <definedName name="leadfadepn" localSheetId="11">#REF!</definedName>
    <definedName name="leadfadepn">#REF!</definedName>
    <definedName name="leadn1a" localSheetId="37">#REF!</definedName>
    <definedName name="leadn1a" localSheetId="23">#REF!</definedName>
    <definedName name="leadn1a" localSheetId="6">#REF!</definedName>
    <definedName name="leadn1a" localSheetId="11">#REF!</definedName>
    <definedName name="leadn1a">#REF!</definedName>
    <definedName name="leadn1b" localSheetId="37">#REF!</definedName>
    <definedName name="leadn1b" localSheetId="23">#REF!</definedName>
    <definedName name="leadn1b" localSheetId="6">#REF!</definedName>
    <definedName name="leadn1b" localSheetId="11">#REF!</definedName>
    <definedName name="leadn1b">#REF!</definedName>
    <definedName name="learvb" hidden="1">{"page1",#N/A,FALSE,"Model";"page2",#N/A,FALSE,"Model";"page3",#N/A,FALSE,"Model";"page4",#N/A,FALSE,"Model";"page5",#N/A,FALSE,"Model";"page6",#N/A,FALSE,"Model";"page7",#N/A,FALSE,"Model";"page8",#N/A,FALSE,"Model";"page9",#N/A,FALSE,"Model";"page10",#N/A,FALSE,"Model";"page11",#N/A,FALSE,"Model";"page12",#N/A,FALSE,"Model";"page13",#N/A,FALSE,"Model"}</definedName>
    <definedName name="Lease_Term" localSheetId="6">#REF!</definedName>
    <definedName name="Lease_Term" localSheetId="11">#REF!</definedName>
    <definedName name="Lease_Term">#REF!</definedName>
    <definedName name="LeaseDuration" localSheetId="6">#REF!</definedName>
    <definedName name="LeaseDuration" localSheetId="11">#REF!</definedName>
    <definedName name="LeaseDuration">#REF!</definedName>
    <definedName name="leauir" hidden="1">{"page1",#N/A,FALSE,"Model";"page2",#N/A,FALSE,"Model";"page3",#N/A,FALSE,"Model";"page4",#N/A,FALSE,"Model";"page5",#N/A,FALSE,"Model";"page6",#N/A,FALSE,"Model";"page7",#N/A,FALSE,"Model";"page8",#N/A,FALSE,"Model";"page9",#N/A,FALSE,"Model";"page10",#N/A,FALSE,"Model";"page11",#N/A,FALSE,"Model";"page12",#N/A,FALSE,"Model";"page13",#N/A,FALSE,"Model"}</definedName>
    <definedName name="lee" hidden="1">{#N/A,#N/A,FALSE,"Pharm";#N/A,#N/A,FALSE,"WWCM"}</definedName>
    <definedName name="leer" localSheetId="6">#REF!,#REF!</definedName>
    <definedName name="leer" localSheetId="11">#REF!,#REF!</definedName>
    <definedName name="leer">#REF!,#REF!</definedName>
    <definedName name="LEGAL" localSheetId="6">#REF!</definedName>
    <definedName name="LEGAL" localSheetId="11">#REF!</definedName>
    <definedName name="LEGAL">#REF!</definedName>
    <definedName name="legend"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Legend_plc_actuals" localSheetId="6">#REF!</definedName>
    <definedName name="Legend_plc_actuals" localSheetId="11">#REF!</definedName>
    <definedName name="Legend_plc_actuals">#REF!</definedName>
    <definedName name="legenda"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leisureswitch" localSheetId="6">#REF!</definedName>
    <definedName name="leisureswitch" localSheetId="11">#REF!</definedName>
    <definedName name="leisureswitch">#REF!</definedName>
    <definedName name="lem" localSheetId="6">#REF!</definedName>
    <definedName name="lem" localSheetId="11">#REF!</definedName>
    <definedName name="lem">#REF!</definedName>
    <definedName name="len" hidden="1">{"Full Gross to Net",#N/A,TRUE,"GtoN";"R_I Accepted from Group Coys",#N/A,TRUE,"GtoN";"R_I Ceded to Group Coys",#N/A,TRUE,"GtoN";"Closing Loss Reserves and Gross Claims Incurred",#N/A,TRUE,"GtoN"}</definedName>
    <definedName name="Lettland" localSheetId="6">#REF!</definedName>
    <definedName name="Lettland" localSheetId="11">#REF!</definedName>
    <definedName name="Lettland">#REF!</definedName>
    <definedName name="Level_of_Assurance" localSheetId="6">#REF!</definedName>
    <definedName name="Level_of_Assurance" localSheetId="11">#REF!</definedName>
    <definedName name="Level_of_Assurance">#REF!</definedName>
    <definedName name="Levels" localSheetId="6">#REF!</definedName>
    <definedName name="Levels" localSheetId="11">#REF!</definedName>
    <definedName name="Levels">#REF!</definedName>
    <definedName name="leveragex" localSheetId="6">#REF!</definedName>
    <definedName name="leveragex" localSheetId="11">#REF!</definedName>
    <definedName name="leveragex">#REF!</definedName>
    <definedName name="LevScenario" localSheetId="6">#REF!</definedName>
    <definedName name="LevScenario" localSheetId="11">#REF!</definedName>
    <definedName name="LevScenario">#REF!</definedName>
    <definedName name="lf" localSheetId="37" hidden="1">#REF!</definedName>
    <definedName name="lf" localSheetId="23" hidden="1">#REF!</definedName>
    <definedName name="lf" localSheetId="6" hidden="1">#REF!</definedName>
    <definedName name="lf" localSheetId="11" hidden="1">#REF!</definedName>
    <definedName name="lf" hidden="1">#REF!</definedName>
    <definedName name="Lfdshares" localSheetId="6">#REF!</definedName>
    <definedName name="Lfdshares" localSheetId="11">#REF!</definedName>
    <definedName name="Lfdshares">#REF!</definedName>
    <definedName name="lg" hidden="1">{"M7_1Print",#N/A,TRUE,"M7_1";"M7_2Print",#N/A,TRUE,"M7_2"}</definedName>
    <definedName name="LGEDI" localSheetId="37">#REF!</definedName>
    <definedName name="LGEDI" localSheetId="23">#REF!</definedName>
    <definedName name="LGEDI" localSheetId="6">#REF!</definedName>
    <definedName name="LGEDI" localSheetId="11">#REF!</definedName>
    <definedName name="LGEDI">#REF!</definedName>
    <definedName name="LGEDID" localSheetId="37">#REF!</definedName>
    <definedName name="LGEDID" localSheetId="23">#REF!</definedName>
    <definedName name="LGEDID" localSheetId="6">#REF!</definedName>
    <definedName name="LGEDID" localSheetId="11">#REF!</definedName>
    <definedName name="LGEDID">#REF!</definedName>
    <definedName name="LGENT" localSheetId="37">#REF!</definedName>
    <definedName name="LGENT" localSheetId="23">#REF!</definedName>
    <definedName name="LGENT" localSheetId="6">#REF!</definedName>
    <definedName name="LGENT" localSheetId="11">#REF!</definedName>
    <definedName name="LGENT">#REF!</definedName>
    <definedName name="LGENT1" localSheetId="37">#REF!</definedName>
    <definedName name="LGENT1" localSheetId="23">#REF!</definedName>
    <definedName name="LGENT1" localSheetId="6">#REF!</definedName>
    <definedName name="LGENT1" localSheetId="11">#REF!</definedName>
    <definedName name="LGENT1">#REF!</definedName>
    <definedName name="LGEWALES" localSheetId="37">#REF!</definedName>
    <definedName name="LGEWALES" localSheetId="23">#REF!</definedName>
    <definedName name="LGEWALES" localSheetId="6">#REF!</definedName>
    <definedName name="LGEWALES" localSheetId="11">#REF!</definedName>
    <definedName name="LGEWALES">#REF!</definedName>
    <definedName name="LGIHK" localSheetId="37">#REF!</definedName>
    <definedName name="LGIHK" localSheetId="23">#REF!</definedName>
    <definedName name="LGIHK" localSheetId="6">#REF!</definedName>
    <definedName name="LGIHK" localSheetId="11">#REF!</definedName>
    <definedName name="LGIHK">#REF!</definedName>
    <definedName name="lhjlkjlhklhljl" hidden="1">{#N/A,#N/A,FALSE,"PMW Gruppe 99_98";#N/A,#N/A,FALSE,"PMW KG 98_99";#N/A,#N/A,FALSE,"PMW Inc. 99_98";#N/A,#N/A,FALSE,"PMW VTECH 99_98";#N/A,#N/A,FALSE,"PMW Thail. 99_98";#N/A,#N/A,FALSE,"PMW Canada 99_98";#N/A,#N/A,FALSE,"Währungsabw. 99_98"}</definedName>
    <definedName name="LHLK" hidden="1">{#N/A,#N/A,FALSE,"AP-MEHK1 ";#N/A,#N/A,FALSE,"MEGBJ";#N/A,#N/A,FALSE,"MEGSH";#N/A,#N/A,FALSE,"MEGGZ "}</definedName>
    <definedName name="li" localSheetId="37" hidden="1">#REF!</definedName>
    <definedName name="li" localSheetId="23" hidden="1">#REF!</definedName>
    <definedName name="li" localSheetId="6" hidden="1">#REF!</definedName>
    <definedName name="li" localSheetId="11" hidden="1">#REF!</definedName>
    <definedName name="li" hidden="1">#REF!</definedName>
    <definedName name="LI_2010" localSheetId="37">#REF!</definedName>
    <definedName name="LI_2010" localSheetId="23">#REF!</definedName>
    <definedName name="LI_2010" localSheetId="6">#REF!</definedName>
    <definedName name="LI_2010" localSheetId="11">#REF!</definedName>
    <definedName name="LI_2010">#REF!</definedName>
    <definedName name="liability" hidden="1">{#N/A,#N/A,FALSE,"PRESS ADVERTISEMENT (SEBI)";#N/A,#N/A,FALSE,"US GAAP (not printed)"}</definedName>
    <definedName name="Liability_Closing" localSheetId="37">#REF!</definedName>
    <definedName name="Liability_Closing" localSheetId="23">#REF!</definedName>
    <definedName name="Liability_Closing" localSheetId="6">#REF!</definedName>
    <definedName name="Liability_Closing" localSheetId="11">#REF!</definedName>
    <definedName name="Liability_Closing">#REF!</definedName>
    <definedName name="liaohao" localSheetId="37">#REF!</definedName>
    <definedName name="liaohao" localSheetId="23">#REF!</definedName>
    <definedName name="liaohao" localSheetId="6">#REF!</definedName>
    <definedName name="liaohao" localSheetId="11">#REF!</definedName>
    <definedName name="liaohao">#REF!</definedName>
    <definedName name="lib" localSheetId="6">#REF!</definedName>
    <definedName name="lib" localSheetId="11">#REF!</definedName>
    <definedName name="lib">#REF!</definedName>
    <definedName name="LIBOR" localSheetId="6">#REF!</definedName>
    <definedName name="LIBOR" localSheetId="11">#REF!</definedName>
    <definedName name="LIBOR">#REF!</definedName>
    <definedName name="LIBOR3" localSheetId="6">#REF!</definedName>
    <definedName name="LIBOR3" localSheetId="11">#REF!</definedName>
    <definedName name="LIBOR3">#REF!</definedName>
    <definedName name="licfees" localSheetId="6">#REF!</definedName>
    <definedName name="licfees" localSheetId="11">#REF!</definedName>
    <definedName name="licfees">#REF!</definedName>
    <definedName name="lif" localSheetId="6">#REF!</definedName>
    <definedName name="lif" localSheetId="11">#REF!</definedName>
    <definedName name="lif">#REF!</definedName>
    <definedName name="Life" localSheetId="37">#REF!</definedName>
    <definedName name="Life" localSheetId="23">#REF!</definedName>
    <definedName name="Life" localSheetId="6">#REF!</definedName>
    <definedName name="Life" localSheetId="11">#REF!</definedName>
    <definedName name="Life">#REF!</definedName>
    <definedName name="lighting_sales_fy_00" localSheetId="6">#REF!</definedName>
    <definedName name="lighting_sales_fy_00" localSheetId="11">#REF!</definedName>
    <definedName name="lighting_sales_fy_00">#REF!</definedName>
    <definedName name="lighting_sales_fy_01" localSheetId="6">#REF!</definedName>
    <definedName name="lighting_sales_fy_01" localSheetId="11">#REF!</definedName>
    <definedName name="lighting_sales_fy_01">#REF!</definedName>
    <definedName name="lighting_sales_fy_99" localSheetId="6">#REF!</definedName>
    <definedName name="lighting_sales_fy_99" localSheetId="11">#REF!</definedName>
    <definedName name="lighting_sales_fy_99">#REF!</definedName>
    <definedName name="Likely1" localSheetId="37">#REF!</definedName>
    <definedName name="Likely1" localSheetId="23">#REF!</definedName>
    <definedName name="Likely1" localSheetId="6">#REF!</definedName>
    <definedName name="Likely1" localSheetId="11">#REF!</definedName>
    <definedName name="Likely1">#REF!</definedName>
    <definedName name="Likely2" localSheetId="37">#REF!</definedName>
    <definedName name="Likely2" localSheetId="23">#REF!</definedName>
    <definedName name="Likely2" localSheetId="6">#REF!</definedName>
    <definedName name="Likely2" localSheetId="11">#REF!</definedName>
    <definedName name="Likely2">#REF!</definedName>
    <definedName name="LikelyTable1" localSheetId="37">#REF!</definedName>
    <definedName name="LikelyTable1" localSheetId="23">#REF!</definedName>
    <definedName name="LikelyTable1" localSheetId="6">#REF!</definedName>
    <definedName name="LikelyTable1" localSheetId="11">#REF!</definedName>
    <definedName name="LikelyTable1">#REF!</definedName>
    <definedName name="LikelyTable2" localSheetId="37">#REF!</definedName>
    <definedName name="LikelyTable2" localSheetId="23">#REF!</definedName>
    <definedName name="LikelyTable2" localSheetId="6">#REF!</definedName>
    <definedName name="LikelyTable2" localSheetId="11">#REF!</definedName>
    <definedName name="LikelyTable2">#REF!</definedName>
    <definedName name="LikelyTitle" localSheetId="37">#REF!</definedName>
    <definedName name="LikelyTitle" localSheetId="23">#REF!</definedName>
    <definedName name="LikelyTitle" localSheetId="6">#REF!</definedName>
    <definedName name="LikelyTitle" localSheetId="11">#REF!</definedName>
    <definedName name="LikelyTitle">#REF!</definedName>
    <definedName name="LILY" hidden="1">{#N/A,#N/A,FALSE,"Kapa-Grafik gesamt";#N/A,#N/A,FALSE,"Kapa-Grafik DRS";#N/A,#N/A,FALSE,"Kapa-Grafik CSE"}</definedName>
    <definedName name="limcount" hidden="1">3</definedName>
    <definedName name="lIndSigNumber" localSheetId="37">#REF!</definedName>
    <definedName name="lIndSigNumber" localSheetId="23">#REF!</definedName>
    <definedName name="lIndSigNumber" localSheetId="6">#REF!</definedName>
    <definedName name="lIndSigNumber" localSheetId="11">#REF!</definedName>
    <definedName name="lIndSigNumber">#REF!</definedName>
    <definedName name="LINES" localSheetId="37">#REF!</definedName>
    <definedName name="LINES" localSheetId="23">#REF!</definedName>
    <definedName name="LINES" localSheetId="6">#REF!</definedName>
    <definedName name="LINES" localSheetId="11">#REF!</definedName>
    <definedName name="LINES">#REF!</definedName>
    <definedName name="LINE검토2" hidden="1">{#N/A,#N/A,TRUE,"Y생산";#N/A,#N/A,TRUE,"Y판매";#N/A,#N/A,TRUE,"Y총물량";#N/A,#N/A,TRUE,"Y능력";#N/A,#N/A,TRUE,"YKD"}</definedName>
    <definedName name="Linhai" hidden="1">{"mgmt forecast",#N/A,FALSE,"Mgmt Forecast";"dcf table",#N/A,FALSE,"Mgmt Forecast";"sensitivity",#N/A,FALSE,"Mgmt Forecast";"table inputs",#N/A,FALSE,"Mgmt Forecast";"calculations",#N/A,FALSE,"Mgmt Forecast"}</definedName>
    <definedName name="Lira" localSheetId="6">#REF!</definedName>
    <definedName name="Lira" localSheetId="11">#REF!</definedName>
    <definedName name="Lira">#REF!</definedName>
    <definedName name="Lisa" hidden="1">{#N/A,#N/A,FALSE,"Hip.Bas";#N/A,#N/A,FALSE,"ventas";#N/A,#N/A,FALSE,"ingre-Año";#N/A,#N/A,FALSE,"ventas-Año";#N/A,#N/A,FALSE,"Costepro";#N/A,#N/A,FALSE,"inversion";#N/A,#N/A,FALSE,"personal";#N/A,#N/A,FALSE,"Gastos-V";#N/A,#N/A,FALSE,"Circulante";#N/A,#N/A,FALSE,"CONSOLI";#N/A,#N/A,FALSE,"Es-Fin";#N/A,#N/A,FALSE,"Margen-P"}</definedName>
    <definedName name="LIST" hidden="1">{"'FTPS16 - X3681'!$A$1:$C$162","'FTPS16 - X3681'!$G$11"}</definedName>
    <definedName name="list.1" localSheetId="6">#REF!</definedName>
    <definedName name="list.1" localSheetId="11">#REF!</definedName>
    <definedName name="list.1">#REF!</definedName>
    <definedName name="list.11" localSheetId="6">#REF!</definedName>
    <definedName name="list.11" localSheetId="11">#REF!</definedName>
    <definedName name="list.11">#REF!</definedName>
    <definedName name="list.2" localSheetId="6">#REF!</definedName>
    <definedName name="list.2" localSheetId="11">#REF!</definedName>
    <definedName name="list.2">#REF!</definedName>
    <definedName name="list.22" localSheetId="6">#REF!</definedName>
    <definedName name="list.22" localSheetId="11">#REF!</definedName>
    <definedName name="list.22">#REF!</definedName>
    <definedName name="LIST_1" hidden="1">{"'FTPS16 - X3681'!$A$1:$C$162","'FTPS16 - X3681'!$G$11"}</definedName>
    <definedName name="LIST_1_1" hidden="1">{"'FTPS16 - X3681'!$A$1:$C$162","'FTPS16 - X3681'!$G$11"}</definedName>
    <definedName name="LIST_2" hidden="1">{"'FTPS16 - X3681'!$A$1:$C$162","'FTPS16 - X3681'!$G$11"}</definedName>
    <definedName name="List_AR_Population" localSheetId="6">#REF!</definedName>
    <definedName name="List_AR_Population" localSheetId="11">#REF!</definedName>
    <definedName name="List_AR_Population">#REF!</definedName>
    <definedName name="List_ARPopulation" localSheetId="6">#REF!</definedName>
    <definedName name="List_ARPopulation" localSheetId="11">#REF!</definedName>
    <definedName name="List_ARPopulation">#REF!</definedName>
    <definedName name="List_Curr" localSheetId="6">#REF!</definedName>
    <definedName name="List_Curr" localSheetId="11">#REF!</definedName>
    <definedName name="List_Curr">#REF!</definedName>
    <definedName name="List_ExpandedTesting" localSheetId="6">#REF!</definedName>
    <definedName name="List_ExpandedTesting" localSheetId="11">#REF!</definedName>
    <definedName name="List_ExpandedTesting">#REF!</definedName>
    <definedName name="List_Level_Assr" localSheetId="6">#REF!</definedName>
    <definedName name="List_Level_Assr" localSheetId="11">#REF!</definedName>
    <definedName name="List_Level_Assr">#REF!</definedName>
    <definedName name="List_LevelAssurance" localSheetId="6">#REF!</definedName>
    <definedName name="List_LevelAssurance" localSheetId="11">#REF!</definedName>
    <definedName name="List_LevelAssurance">#REF!</definedName>
    <definedName name="List_Number_of_Exceptions_Identified" localSheetId="6">#REF!</definedName>
    <definedName name="List_Number_of_Exceptions_Identified" localSheetId="11">#REF!</definedName>
    <definedName name="List_Number_of_Exceptions_Identified">#REF!</definedName>
    <definedName name="List_NumberTolerableExceptions" localSheetId="6">#REF!</definedName>
    <definedName name="List_NumberTolerableExceptions" localSheetId="11">#REF!</definedName>
    <definedName name="List_NumberTolerableExceptions">#REF!</definedName>
    <definedName name="List_Proj_Meth" localSheetId="6">#REF!</definedName>
    <definedName name="List_Proj_Meth" localSheetId="11">#REF!</definedName>
    <definedName name="List_Proj_Meth">#REF!</definedName>
    <definedName name="List_Samp_Sel" localSheetId="6">#REF!</definedName>
    <definedName name="List_Samp_Sel" localSheetId="11">#REF!</definedName>
    <definedName name="List_Samp_Sel">#REF!</definedName>
    <definedName name="List_SampleSelectionMethod" localSheetId="6">#REF!</definedName>
    <definedName name="List_SampleSelectionMethod" localSheetId="11">#REF!</definedName>
    <definedName name="List_SampleSelectionMethod">#REF!</definedName>
    <definedName name="List_TypeProcedure" localSheetId="6">#REF!</definedName>
    <definedName name="List_TypeProcedure" localSheetId="11">#REF!</definedName>
    <definedName name="List_TypeProcedure">#REF!</definedName>
    <definedName name="LIST2" localSheetId="37">#REF!</definedName>
    <definedName name="LIST2" localSheetId="23">#REF!</definedName>
    <definedName name="LIST2" localSheetId="6">#REF!</definedName>
    <definedName name="LIST2" localSheetId="11">#REF!</definedName>
    <definedName name="LIST2">#REF!</definedName>
    <definedName name="LIST3" localSheetId="37">#REF!</definedName>
    <definedName name="LIST3" localSheetId="23">#REF!</definedName>
    <definedName name="LIST3" localSheetId="6">#REF!</definedName>
    <definedName name="LIST3" localSheetId="11">#REF!</definedName>
    <definedName name="LIST3">#REF!</definedName>
    <definedName name="ListAE" localSheetId="37">#REF!</definedName>
    <definedName name="ListAE" localSheetId="23">#REF!</definedName>
    <definedName name="ListAE" localSheetId="6">#REF!</definedName>
    <definedName name="ListAE" localSheetId="11">#REF!</definedName>
    <definedName name="ListAE">#REF!</definedName>
    <definedName name="ListAE3" localSheetId="37">#REF!</definedName>
    <definedName name="ListAE3" localSheetId="23">#REF!</definedName>
    <definedName name="ListAE3" localSheetId="6">#REF!</definedName>
    <definedName name="ListAE3" localSheetId="11">#REF!</definedName>
    <definedName name="ListAE3">#REF!</definedName>
    <definedName name="ListAU" localSheetId="37">#REF!</definedName>
    <definedName name="ListAU" localSheetId="23">#REF!</definedName>
    <definedName name="ListAU" localSheetId="6">#REF!</definedName>
    <definedName name="ListAU" localSheetId="11">#REF!</definedName>
    <definedName name="ListAU">#REF!</definedName>
    <definedName name="ListAU3" localSheetId="37">#REF!</definedName>
    <definedName name="ListAU3" localSheetId="23">#REF!</definedName>
    <definedName name="ListAU3" localSheetId="6">#REF!</definedName>
    <definedName name="ListAU3" localSheetId="11">#REF!</definedName>
    <definedName name="ListAU3">#REF!</definedName>
    <definedName name="ListC" localSheetId="37">#REF!</definedName>
    <definedName name="ListC" localSheetId="23">#REF!</definedName>
    <definedName name="ListC" localSheetId="6">#REF!</definedName>
    <definedName name="ListC" localSheetId="11">#REF!</definedName>
    <definedName name="ListC">#REF!</definedName>
    <definedName name="ListC3" localSheetId="37">#REF!</definedName>
    <definedName name="ListC3" localSheetId="23">#REF!</definedName>
    <definedName name="ListC3" localSheetId="6">#REF!</definedName>
    <definedName name="ListC3" localSheetId="11">#REF!</definedName>
    <definedName name="ListC3">#REF!</definedName>
    <definedName name="ListOffset" hidden="1">1</definedName>
    <definedName name="ListSheetsMacroButton" localSheetId="6">#REF!</definedName>
    <definedName name="ListSheetsMacroButton" localSheetId="11">#REF!</definedName>
    <definedName name="ListSheetsMacroButton">#REF!</definedName>
    <definedName name="Litauen" localSheetId="6">#REF!</definedName>
    <definedName name="Litauen" localSheetId="11">#REF!</definedName>
    <definedName name="Litauen">#REF!</definedName>
    <definedName name="liu" localSheetId="37" hidden="1">1/EUReXToLUF</definedName>
    <definedName name="liu" localSheetId="23" hidden="1">1/EUReXToLUF</definedName>
    <definedName name="liu" localSheetId="14" hidden="1">1/EUReXToLUF</definedName>
    <definedName name="liu" localSheetId="6" hidden="1">1/EUReXToLUF</definedName>
    <definedName name="liu" localSheetId="11" hidden="1">1/EUReXToLUF</definedName>
    <definedName name="liu" hidden="1">1/EUReXToLUF</definedName>
    <definedName name="liufangf" localSheetId="6">#REF!</definedName>
    <definedName name="liufangf" localSheetId="11">#REF!</definedName>
    <definedName name="liufangf">#REF!</definedName>
    <definedName name="liureag" hidden="1">{"page1",#N/A,FALSE,"Model";"page2",#N/A,FALSE,"Model";"page3",#N/A,FALSE,"Model";"page4",#N/A,FALSE,"Model";"page5",#N/A,FALSE,"Model";"page6",#N/A,FALSE,"Model";"page7",#N/A,FALSE,"Model";"page8",#N/A,FALSE,"Model";"page9",#N/A,FALSE,"Model";"page10",#N/A,FALSE,"Model";"page11",#N/A,FALSE,"Model";"page12",#N/A,FALSE,"Model";"page13",#N/A,FALSE,"Model"}</definedName>
    <definedName name="lj"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LJIC" localSheetId="6">#REF!</definedName>
    <definedName name="LJIC" localSheetId="11">#REF!</definedName>
    <definedName name="LJIC">#REF!</definedName>
    <definedName name="ljkl" hidden="1">{#N/A,#N/A,FALSE,"Umsatz HM";#N/A,#N/A,FALSE,"ER HM";#N/A,#N/A,FALSE,"EA HM  (2)";#N/A,#N/A,FALSE,"EA HM ";#N/A,#N/A,FALSE,"EA HM  (4)";#N/A,#N/A,FALSE,"EA HM  (3)";#N/A,#N/A,FALSE,"KA HM  (2)";#N/A,#N/A,FALSE,"KA HM";#N/A,#N/A,FALSE,"KA HM  (3)";#N/A,#N/A,FALSE,"KA HM (4)"}</definedName>
    <definedName name="ljklk"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ljnbd" hidden="1">{"page1",#N/A,FALSE,"Model";"page2",#N/A,FALSE,"Model";"page3",#N/A,FALSE,"Model";"page4",#N/A,FALSE,"Model";"page5",#N/A,FALSE,"Model";"page6",#N/A,FALSE,"Model";"page7",#N/A,FALSE,"Model";"page8",#N/A,FALSE,"Model";"page9",#N/A,FALSE,"Model";"page10",#N/A,FALSE,"Model";"page11",#N/A,FALSE,"Model";"page12",#N/A,FALSE,"Model";"page13",#N/A,FALSE,"Model"}</definedName>
    <definedName name="lk" hidden="1">{#N/A,#N/A,FALSE,"FE_CSE"}</definedName>
    <definedName name="lkafvb" hidden="1">{"page1",#N/A,FALSE,"Model";"page2",#N/A,FALSE,"Model";"page3",#N/A,FALSE,"Model";"page4",#N/A,FALSE,"Model";"page5",#N/A,FALSE,"Model";"page6",#N/A,FALSE,"Model";"page7",#N/A,FALSE,"Model";"page8",#N/A,FALSE,"Model";"page9",#N/A,FALSE,"Model";"page10",#N/A,FALSE,"Model";"page11",#N/A,FALSE,"Model";"page12",#N/A,FALSE,"Model";"page13",#N/A,FALSE,"Model"}</definedName>
    <definedName name="lkdajfb" hidden="1">{"page1",#N/A,FALSE,"Model";"page2",#N/A,FALSE,"Model";"page3",#N/A,FALSE,"Model";"page4",#N/A,FALSE,"Model";"page5",#N/A,FALSE,"Model";"page6",#N/A,FALSE,"Model";"page7",#N/A,FALSE,"Model";"page8",#N/A,FALSE,"Model";"page9",#N/A,FALSE,"Model";"page10",#N/A,FALSE,"Model";"page11",#N/A,FALSE,"Model";"page12",#N/A,FALSE,"Model";"page13",#N/A,FALSE,"Model"}</definedName>
    <definedName name="lkj"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lkjhgfdsa" localSheetId="6" hidden="1">#REF!</definedName>
    <definedName name="lkjhgfdsa" localSheetId="11" hidden="1">#REF!</definedName>
    <definedName name="lkjhgfdsa" hidden="1">#REF!</definedName>
    <definedName name="lkl" hidden="1">{#N/A,#N/A,FALSE,"Umsatz EO BP";#N/A,#N/A,FALSE,"Umsatz EO OP";#N/A,#N/A,FALSE,"ER EO BP";#N/A,#N/A,FALSE,"ER EO OP";#N/A,#N/A,FALSE,"EA EO (2)";#N/A,#N/A,FALSE,"EA EO";#N/A,#N/A,FALSE,"EA EO (3)";#N/A,#N/A,FALSE,"EA EO (4)";#N/A,#N/A,FALSE,"KA EO  (2)";#N/A,#N/A,FALSE,"KA EO";#N/A,#N/A,FALSE,"KA EO  (3)";#N/A,#N/A,FALSE,"KA EO (4)"}</definedName>
    <definedName name="lklk" hidden="1">{#N/A,"PURADD",FALSE,"Business Analysis";#N/A,"PURSPP",FALSE,"Business Analysis";#N/A,"CTGIND",FALSE,"Business Analysis";#N/A,"PURCHM",FALSE,"Business Analysis";#N/A,"SPADD",FALSE,"Business Analysis";#N/A,"EPOXY",FALSE,"Business Analysis";#N/A,"PURPER",FALSE,"Business Analysis"}</definedName>
    <definedName name="lkmn" hidden="1">{"summary",#N/A,FALSE,"summary";"sales growth",#N/A,FALSE,"summary";"oper income",#N/A,FALSE,"summary";"oros rank",#N/A,FALSE,"summary";"net assets",#N/A,FALSE,"summary";"asset turnover",#N/A,FALSE,"summary";"orona",#N/A,FALSE,"summary";"total return",#N/A,FALSE,"summary";"overview",#N/A,FALSE,"summary"}</definedName>
    <definedName name="lko0" hidden="1">{#N/A,#N/A,FALSE,"PMW Gruppe 99_98";#N/A,#N/A,FALSE,"PMW KG 98_99";#N/A,#N/A,FALSE,"PMW Inc. 99_98";#N/A,#N/A,FALSE,"PMW VTECH 99_98";#N/A,#N/A,FALSE,"PMW Thail. 99_98";#N/A,#N/A,FALSE,"PMW Canada 99_98";#N/A,#N/A,FALSE,"Währungsabw. 99_98"}</definedName>
    <definedName name="lksa" localSheetId="6">#REF!</definedName>
    <definedName name="lksa" localSheetId="11">#REF!</definedName>
    <definedName name="lksa">#REF!</definedName>
    <definedName name="ll" localSheetId="37">#REF!</definedName>
    <definedName name="ll" localSheetId="23">#REF!</definedName>
    <definedName name="ll" localSheetId="6">#REF!</definedName>
    <definedName name="ll" localSheetId="11">#REF!</definedName>
    <definedName name="ll">#REF!</definedName>
    <definedName name="ll.l" hidden="1">{#N/A,#N/A,FALSE,"Produkte Erw.";#N/A,#N/A,FALSE,"Produkte Plan";#N/A,#N/A,FALSE,"Leistungen Erw.";#N/A,#N/A,FALSE,"Leistungen Plan";#N/A,#N/A,FALSE,"KA Allg.Kosten (2)";#N/A,#N/A,FALSE,"KA All.Kosten"}</definedName>
    <definedName name="llk" hidden="1">{#N/A,#N/A,FALSE,"COVER";#N/A,#N/A,FALSE,"0";#N/A,#N/A,FALSE,"1";#N/A,#N/A,FALSE,"2";#N/A,#N/A,FALSE,"3";#N/A,#N/A,FALSE,"4";#N/A,#N/A,FALSE,"5";#N/A,#N/A,FALSE,"6";#N/A,#N/A,FALSE,"7";#N/A,#N/A,FALSE,"8";#N/A,#N/A,FALSE,"9";#N/A,#N/A,FALSE,"10";#N/A,#N/A,FALSE,"11"}</definedName>
    <definedName name="LLL" localSheetId="37" hidden="1">#REF!</definedName>
    <definedName name="LLL" localSheetId="23" hidden="1">#REF!</definedName>
    <definedName name="LLL" localSheetId="6" hidden="1">#REF!</definedName>
    <definedName name="LLL" localSheetId="11" hidden="1">#REF!</definedName>
    <definedName name="LLL" hidden="1">#REF!</definedName>
    <definedName name="LLLL" hidden="1">{#N/A,#N/A,FALSE,"단축1";#N/A,#N/A,FALSE,"단축2";#N/A,#N/A,FALSE,"단축3";#N/A,#N/A,FALSE,"장축";#N/A,#N/A,FALSE,"4WD"}</definedName>
    <definedName name="LLLLD" hidden="1">{#N/A,#N/A,TRUE,"Y생산";#N/A,#N/A,TRUE,"Y판매";#N/A,#N/A,TRUE,"Y총물량";#N/A,#N/A,TRUE,"Y능력";#N/A,#N/A,TRUE,"YKD"}</definedName>
    <definedName name="lllll" hidden="1">{#N/A,#N/A,FALSE,"Hip.Bas";#N/A,#N/A,FALSE,"ventas";#N/A,#N/A,FALSE,"ingre-Año";#N/A,#N/A,FALSE,"ventas-Año";#N/A,#N/A,FALSE,"Costepro";#N/A,#N/A,FALSE,"inversion";#N/A,#N/A,FALSE,"personal";#N/A,#N/A,FALSE,"Gastos-V";#N/A,#N/A,FALSE,"Circulante";#N/A,#N/A,FALSE,"CONSOLI";#N/A,#N/A,FALSE,"Es-Fin";#N/A,#N/A,FALSE,"Margen-P"}</definedName>
    <definedName name="llllll" hidden="1">{"detail",#N/A,FALSE,"mfg";"summary",#N/A,FALSE,"mfg"}</definedName>
    <definedName name="lllllll" hidden="1">{"Folie 3",#N/A,FALSE,"Jahresumsätze";"Folie 4",#N/A,FALSE,"Jahresumsätze";"Folie 5",#N/A,FALSE,"Jahresumsätze";"Folie 6",#N/A,FALSE,"Jahresumsätze";"Folie 7",#N/A,FALSE,"Jahresumsätze";"Folie 8",#N/A,FALSE,"Jahresumsätze"}</definedName>
    <definedName name="lllo"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lLowerNumber" localSheetId="37">#REF!</definedName>
    <definedName name="lLowerNumber" localSheetId="23">#REF!</definedName>
    <definedName name="lLowerNumber" localSheetId="6">#REF!</definedName>
    <definedName name="lLowerNumber" localSheetId="11">#REF!</definedName>
    <definedName name="lLowerNumber">#REF!</definedName>
    <definedName name="llp" hidden="1">{"YD LPH2",#N/A,FALSE,"YTD"}</definedName>
    <definedName name="lltmebit" localSheetId="6">#REF!</definedName>
    <definedName name="lltmebit" localSheetId="11">#REF!</definedName>
    <definedName name="lltmebit">#REF!</definedName>
    <definedName name="lltmebitda" localSheetId="6">#REF!</definedName>
    <definedName name="lltmebitda" localSheetId="11">#REF!</definedName>
    <definedName name="lltmebitda">#REF!</definedName>
    <definedName name="lltmni" localSheetId="6">#REF!</definedName>
    <definedName name="lltmni" localSheetId="11">#REF!</definedName>
    <definedName name="lltmni">#REF!</definedName>
    <definedName name="Lltmrev" localSheetId="6">#REF!</definedName>
    <definedName name="Lltmrev" localSheetId="11">#REF!</definedName>
    <definedName name="Lltmrev">#REF!</definedName>
    <definedName name="LL分析">#N/A</definedName>
    <definedName name="LM151X3" hidden="1">{#N/A,#N/A,TRUE,"자재관리";#N/A,#N/A,TRUE,"품질"}</definedName>
    <definedName name="LM181E4" hidden="1">{#N/A,#N/A,TRUE,"자재관리";#N/A,#N/A,TRUE,"품질"}</definedName>
    <definedName name="LMdays" localSheetId="6">#REF!</definedName>
    <definedName name="LMdays" localSheetId="11">#REF!</definedName>
    <definedName name="LMdays">#REF!</definedName>
    <definedName name="lmo" hidden="1">{"P_L Account",#N/A,FALSE,"Prime";"Assets",#N/A,FALSE,"Prime";"Liabilities",#N/A,FALSE,"Prime";"Capital and Reserves",#N/A,FALSE,"Prime";"Rec. of S_Holders Funds",#N/A,FALSE,"Prime";"Rec. of Pre and Post Tax Result",#N/A,FALSE,"Prime"}</definedName>
    <definedName name="lmth" localSheetId="6">#REF!</definedName>
    <definedName name="lmth" localSheetId="11">#REF!</definedName>
    <definedName name="lmth">#REF!</definedName>
    <definedName name="LMTH_CODE" localSheetId="6">#REF!</definedName>
    <definedName name="LMTH_CODE" localSheetId="11">#REF!</definedName>
    <definedName name="LMTH_CODE">#REF!</definedName>
    <definedName name="LM팀" hidden="1">{"'AS,SEC'!$A$4:$J$25"}</definedName>
    <definedName name="LM팀_1" hidden="1">{"'AS,SEC'!$A$4:$J$25"}</definedName>
    <definedName name="lñ" hidden="1">{"sales growth",#N/A,FALSE,"summary";"oper income",#N/A,FALSE,"summary";"oros rank",#N/A,FALSE,"summary";"net assets",#N/A,FALSE,"summary";"asset turnover",#N/A,FALSE,"summary";"orona",#N/A,FALSE,"summary"}</definedName>
    <definedName name="lnk_Print_Area" localSheetId="37" hidden="1">#REF!</definedName>
    <definedName name="lnk_Print_Area" localSheetId="23" hidden="1">#REF!</definedName>
    <definedName name="lnk_Print_Area" localSheetId="6" hidden="1">#REF!</definedName>
    <definedName name="lnk_Print_Area" localSheetId="11" hidden="1">#REF!</definedName>
    <definedName name="lnk_Print_Area" hidden="1">#REF!</definedName>
    <definedName name="lo" hidden="1">{#N/A,#N/A,FALSE,"COVER";#N/A,#N/A,FALSE,"0";#N/A,#N/A,FALSE,"1";#N/A,#N/A,FALSE,"2";#N/A,#N/A,FALSE,"3";#N/A,#N/A,FALSE,"4";#N/A,#N/A,FALSE,"5";#N/A,#N/A,FALSE,"6";#N/A,#N/A,FALSE,"7";#N/A,#N/A,FALSE,"8";#N/A,#N/A,FALSE,"9";#N/A,#N/A,FALSE,"10";#N/A,#N/A,FALSE,"11"}</definedName>
    <definedName name="loaddata" localSheetId="6">#REF!</definedName>
    <definedName name="loaddata" localSheetId="11">#REF!</definedName>
    <definedName name="loaddata">#REF!</definedName>
    <definedName name="LOADDT" localSheetId="6">#REF!</definedName>
    <definedName name="LOADDT" localSheetId="11">#REF!</definedName>
    <definedName name="LOADDT">#REF!</definedName>
    <definedName name="LoadedFinancials" localSheetId="6">#REF!</definedName>
    <definedName name="LoadedFinancials" localSheetId="11">#REF!</definedName>
    <definedName name="LoadedFinancials">#REF!</definedName>
    <definedName name="Loan_Amount" localSheetId="6">#REF!</definedName>
    <definedName name="Loan_Amount" localSheetId="11">#REF!</definedName>
    <definedName name="Loan_Amount">#REF!</definedName>
    <definedName name="Loan_Start" localSheetId="6">#REF!</definedName>
    <definedName name="Loan_Start" localSheetId="11">#REF!</definedName>
    <definedName name="Loan_Start">#REF!</definedName>
    <definedName name="Loan_Years" localSheetId="6">#REF!</definedName>
    <definedName name="Loan_Years" localSheetId="11">#REF!</definedName>
    <definedName name="Loan_Years">#REF!</definedName>
    <definedName name="Loan5year" localSheetId="37">#REF!</definedName>
    <definedName name="Loan5year" localSheetId="23">#REF!</definedName>
    <definedName name="Loan5year" localSheetId="6">#REF!</definedName>
    <definedName name="Loan5year" localSheetId="11">#REF!</definedName>
    <definedName name="Loan5year">#REF!</definedName>
    <definedName name="loc" localSheetId="6">#REF!</definedName>
    <definedName name="loc" localSheetId="11">#REF!</definedName>
    <definedName name="loc">#REF!</definedName>
    <definedName name="Local_Currency" localSheetId="37">#REF!</definedName>
    <definedName name="Local_Currency" localSheetId="23">#REF!</definedName>
    <definedName name="Local_Currency" localSheetId="6">#REF!</definedName>
    <definedName name="Local_Currency" localSheetId="11">#REF!</definedName>
    <definedName name="Local_Currency">#REF!</definedName>
    <definedName name="LocalMcDTotal" localSheetId="6">#REF!</definedName>
    <definedName name="LocalMcDTotal" localSheetId="11">#REF!</definedName>
    <definedName name="LocalMcDTotal">#REF!</definedName>
    <definedName name="Location" localSheetId="37">#REF!</definedName>
    <definedName name="Location" localSheetId="23">#REF!</definedName>
    <definedName name="Location" localSheetId="6">#REF!</definedName>
    <definedName name="Location" localSheetId="11">#REF!</definedName>
    <definedName name="Location">#REF!</definedName>
    <definedName name="Locations_1" localSheetId="37">#REF!</definedName>
    <definedName name="Locations_1" localSheetId="23">#REF!</definedName>
    <definedName name="Locations_1" localSheetId="6">#REF!</definedName>
    <definedName name="Locations_1" localSheetId="11">#REF!</definedName>
    <definedName name="Locations_1">#REF!</definedName>
    <definedName name="lock">"get.cell(14,!A1)"</definedName>
    <definedName name="log" localSheetId="6">#REF!</definedName>
    <definedName name="log" localSheetId="11">#REF!</definedName>
    <definedName name="log">#REF!</definedName>
    <definedName name="loinbv" hidden="1">{"page1",#N/A,FALSE,"Model";"page2",#N/A,FALSE,"Model";"page3",#N/A,FALSE,"Model";"page4",#N/A,FALSE,"Model";"page5",#N/A,FALSE,"Model";"page6",#N/A,FALSE,"Model";"page7",#N/A,FALSE,"Model";"page8",#N/A,FALSE,"Model";"page9",#N/A,FALSE,"Model";"page10",#N/A,FALSE,"Model";"page11",#N/A,FALSE,"Model";"page12",#N/A,FALSE,"Model";"page13",#N/A,FALSE,"Model"}</definedName>
    <definedName name="LOIO" hidden="1">{#N/A,#N/A,FALSE,"AP-MEHK1 ";#N/A,#N/A,FALSE,"MEGBJ";#N/A,#N/A,FALSE,"MEGSH";#N/A,#N/A,FALSE,"MEGGZ "}</definedName>
    <definedName name="lois" hidden="1">{"'Actual'!$A$1:$F$25"}</definedName>
    <definedName name="LOis_Greg" hidden="1">{"'Actual'!$A$1:$F$25"}</definedName>
    <definedName name="long_term" localSheetId="6">#REF!</definedName>
    <definedName name="long_term" localSheetId="11">#REF!</definedName>
    <definedName name="long_term">#REF!</definedName>
    <definedName name="Long_Term_Debt" localSheetId="6">#REF!</definedName>
    <definedName name="Long_Term_Debt" localSheetId="11">#REF!</definedName>
    <definedName name="Long_Term_Debt">#REF!</definedName>
    <definedName name="Long_term_equity_investments_1" localSheetId="37">OFFSET(#REF!,,,COUNTA(#REF!)-2,)</definedName>
    <definedName name="Long_term_equity_investments_1" localSheetId="23">OFFSET(#REF!,,,COUNTA(#REF!)-2,)</definedName>
    <definedName name="Long_term_equity_investments_1" localSheetId="6">OFFSET(#REF!,,,COUNTA(#REF!)-2,)</definedName>
    <definedName name="Long_term_equity_investments_1" localSheetId="11">OFFSET(#REF!,,,COUNTA(#REF!)-2,)</definedName>
    <definedName name="Long_term_equity_investments_1">OFFSET(#REF!,,,COUNTA(#REF!)-2,)</definedName>
    <definedName name="Long_term_investment" localSheetId="37">#REF!</definedName>
    <definedName name="Long_term_investment" localSheetId="23">#REF!</definedName>
    <definedName name="Long_term_investment" localSheetId="6">#REF!</definedName>
    <definedName name="Long_term_investment" localSheetId="11">#REF!</definedName>
    <definedName name="Long_term_investment">#REF!</definedName>
    <definedName name="Long_term_loans_1" localSheetId="37">OFFSET(#REF!,,,COUNTA(#REF!)-2,)</definedName>
    <definedName name="Long_term_loans_1" localSheetId="23">OFFSET(#REF!,,,COUNTA(#REF!)-2,)</definedName>
    <definedName name="Long_term_loans_1" localSheetId="6">OFFSET(#REF!,,,COUNTA(#REF!)-2,)</definedName>
    <definedName name="Long_term_loans_1" localSheetId="11">OFFSET(#REF!,,,COUNTA(#REF!)-2,)</definedName>
    <definedName name="Long_term_loans_1">OFFSET(#REF!,,,COUNTA(#REF!)-2,)</definedName>
    <definedName name="Long_term_loans_2" localSheetId="37">OFFSET(#REF!,,,COUNTA(#REF!)-2,)</definedName>
    <definedName name="Long_term_loans_2" localSheetId="23">OFFSET(#REF!,,,COUNTA(#REF!)-2,)</definedName>
    <definedName name="Long_term_loans_2" localSheetId="6">OFFSET(#REF!,,,COUNTA(#REF!)-2,)</definedName>
    <definedName name="Long_term_loans_2" localSheetId="11">OFFSET(#REF!,,,COUNTA(#REF!)-2,)</definedName>
    <definedName name="Long_term_loans_2">OFFSET(#REF!,,,COUNTA(#REF!)-2,)</definedName>
    <definedName name="loo" hidden="1">{#N/A,#N/A,FALSE,"COVER";#N/A,#N/A,FALSE,"0";#N/A,#N/A,FALSE,"1";#N/A,#N/A,FALSE,"2";#N/A,#N/A,FALSE,"3";#N/A,#N/A,FALSE,"4";#N/A,#N/A,FALSE,"5";#N/A,#N/A,FALSE,"6";#N/A,#N/A,FALSE,"7";#N/A,#N/A,FALSE,"8";#N/A,#N/A,FALSE,"9";#N/A,#N/A,FALSE,"10";#N/A,#N/A,FALSE,"11"}</definedName>
    <definedName name="lookup" localSheetId="37">#REF!</definedName>
    <definedName name="lookup" localSheetId="23">#REF!</definedName>
    <definedName name="lookup" localSheetId="6">#REF!</definedName>
    <definedName name="lookup" localSheetId="11">#REF!</definedName>
    <definedName name="lookup">#REF!</definedName>
    <definedName name="lop" hidden="1">{"detail",#N/A,FALSE,"mfg";"summary",#N/A,FALSE,"mfg"}</definedName>
    <definedName name="LORA">#N/A</definedName>
    <definedName name="lost" localSheetId="37" hidden="1">#REF!</definedName>
    <definedName name="lost" localSheetId="23" hidden="1">#REF!</definedName>
    <definedName name="lost" localSheetId="6" hidden="1">#REF!</definedName>
    <definedName name="lost" localSheetId="11" hidden="1">#REF!</definedName>
    <definedName name="lost" hidden="1">#REF!</definedName>
    <definedName name="Lot_No" localSheetId="37">#REF!</definedName>
    <definedName name="Lot_No" localSheetId="23">#REF!</definedName>
    <definedName name="Lot_No" localSheetId="6">#REF!</definedName>
    <definedName name="Lot_No" localSheetId="11">#REF!</definedName>
    <definedName name="Lot_No">#REF!</definedName>
    <definedName name="LOTS" localSheetId="37">#REF!</definedName>
    <definedName name="LOTS" localSheetId="23">#REF!</definedName>
    <definedName name="LOTS" localSheetId="6">#REF!</definedName>
    <definedName name="LOTS" localSheetId="11">#REF!</definedName>
    <definedName name="LOTS">#REF!</definedName>
    <definedName name="LowerAverageItem" localSheetId="37">ECL!dLowerSampleValue/ECL!lLowerNumber</definedName>
    <definedName name="LowerAverageItem" localSheetId="23">ESOP!dLowerSampleValue/ESOP!lLowerNumber</definedName>
    <definedName name="LowerAverageItem" localSheetId="6">'contract liability'!dLowerSampleValue/'contract liability'!lLowerNumber</definedName>
    <definedName name="LowerAverageItem" localSheetId="11">'三费&gt;&gt;&gt;'!dLowerSampleValue/'三费&gt;&gt;&gt;'!lLowerNumber</definedName>
    <definedName name="LowerAverageItem">dLowerSampleValue/lLowerNumber</definedName>
    <definedName name="LP" localSheetId="37" hidden="1">#REF!</definedName>
    <definedName name="LP" localSheetId="23" hidden="1">#REF!</definedName>
    <definedName name="LP" localSheetId="6" hidden="1">#REF!</definedName>
    <definedName name="LP" localSheetId="11" hidden="1">#REF!</definedName>
    <definedName name="LP" hidden="1">#REF!</definedName>
    <definedName name="LP133X자재현황" hidden="1">{#N/A,#N/A,TRUE,"자재관리";#N/A,#N/A,TRUE,"품질"}</definedName>
    <definedName name="LPC">#N/A</definedName>
    <definedName name="LPD_Yrs" localSheetId="6">#REF!</definedName>
    <definedName name="LPD_Yrs" localSheetId="11">#REF!</definedName>
    <definedName name="LPD_Yrs">#REF!</definedName>
    <definedName name="LPLA" localSheetId="37">#REF!</definedName>
    <definedName name="LPLA" localSheetId="23">#REF!</definedName>
    <definedName name="LPLA" localSheetId="6">#REF!</definedName>
    <definedName name="LPLA" localSheetId="11">#REF!</definedName>
    <definedName name="LPLA">#REF!</definedName>
    <definedName name="LPLG" localSheetId="37">#REF!</definedName>
    <definedName name="LPLG" localSheetId="23">#REF!</definedName>
    <definedName name="LPLG" localSheetId="6">#REF!</definedName>
    <definedName name="LPLG" localSheetId="11">#REF!</definedName>
    <definedName name="LPLG">#REF!</definedName>
    <definedName name="LPLHK" localSheetId="37">#REF!</definedName>
    <definedName name="LPLHK" localSheetId="23">#REF!</definedName>
    <definedName name="LPLHK" localSheetId="6">#REF!</definedName>
    <definedName name="LPLHK" localSheetId="11">#REF!</definedName>
    <definedName name="LPLHK">#REF!</definedName>
    <definedName name="LPLJ" localSheetId="37">#REF!</definedName>
    <definedName name="LPLJ" localSheetId="23">#REF!</definedName>
    <definedName name="LPLJ" localSheetId="6">#REF!</definedName>
    <definedName name="LPLJ" localSheetId="11">#REF!</definedName>
    <definedName name="LPLJ">#REF!</definedName>
    <definedName name="LPLK" localSheetId="37">#REF!</definedName>
    <definedName name="LPLK" localSheetId="23">#REF!</definedName>
    <definedName name="LPLK" localSheetId="6">#REF!</definedName>
    <definedName name="LPLK" localSheetId="11">#REF!</definedName>
    <definedName name="LPLK">#REF!</definedName>
    <definedName name="LPLNJ" localSheetId="37">#REF!</definedName>
    <definedName name="LPLNJ" localSheetId="23">#REF!</definedName>
    <definedName name="LPLNJ" localSheetId="6">#REF!</definedName>
    <definedName name="LPLNJ" localSheetId="11">#REF!</definedName>
    <definedName name="LPLNJ">#REF!</definedName>
    <definedName name="LPLSH" localSheetId="37">#REF!</definedName>
    <definedName name="LPLSH" localSheetId="23">#REF!</definedName>
    <definedName name="LPLSH" localSheetId="6">#REF!</definedName>
    <definedName name="LPLSH" localSheetId="11">#REF!</definedName>
    <definedName name="LPLSH">#REF!</definedName>
    <definedName name="LPLTW" localSheetId="37">#REF!</definedName>
    <definedName name="LPLTW" localSheetId="23">#REF!</definedName>
    <definedName name="LPLTW" localSheetId="6">#REF!</definedName>
    <definedName name="LPLTW" localSheetId="11">#REF!</definedName>
    <definedName name="LPLTW">#REF!</definedName>
    <definedName name="lpok" hidden="1">{#N/A,"PURADD",FALSE,"Business Analysis";#N/A,"PURSPP",FALSE,"Business Analysis";#N/A,"CTGIND",FALSE,"Business Analysis";#N/A,"PURCHM",FALSE,"Business Analysis";#N/A,"SPADD",FALSE,"Business Analysis";#N/A,"EPOXY",FALSE,"Business Analysis";#N/A,"PURPER",FALSE,"Business Analysis"}</definedName>
    <definedName name="lPotentialPopSize" localSheetId="37">#REF!</definedName>
    <definedName name="lPotentialPopSize" localSheetId="23">#REF!</definedName>
    <definedName name="lPotentialPopSize" localSheetId="6">#REF!</definedName>
    <definedName name="lPotentialPopSize" localSheetId="11">#REF!</definedName>
    <definedName name="lPotentialPopSize">#REF!</definedName>
    <definedName name="lpppppppp" hidden="1">{"adj95mult",#N/A,FALSE,"COMPCO";"adj95est",#N/A,FALSE,"COMPCO"}</definedName>
    <definedName name="LP능력검토" hidden="1">{#N/A,#N/A,FALSE,"단축1";#N/A,#N/A,FALSE,"단축2";#N/A,#N/A,FALSE,"단축3";#N/A,#N/A,FALSE,"장축";#N/A,#N/A,FALSE,"4WD"}</definedName>
    <definedName name="LP투자비" hidden="1">{#N/A,#N/A,FALSE,"단축1";#N/A,#N/A,FALSE,"단축2";#N/A,#N/A,FALSE,"단축3";#N/A,#N/A,FALSE,"장축";#N/A,#N/A,FALSE,"4WD"}</definedName>
    <definedName name="LRCJV" localSheetId="37">#REF!</definedName>
    <definedName name="LRCJV" localSheetId="23">#REF!</definedName>
    <definedName name="LRCJV" localSheetId="6">#REF!</definedName>
    <definedName name="LRCJV" localSheetId="11">#REF!</definedName>
    <definedName name="LRCJV">#REF!</definedName>
    <definedName name="LS" localSheetId="37">#REF!</definedName>
    <definedName name="LS" localSheetId="23">#REF!</definedName>
    <definedName name="LS" localSheetId="6">#REF!</definedName>
    <definedName name="LS" localSheetId="11">#REF!</definedName>
    <definedName name="LS">#REF!</definedName>
    <definedName name="lsadjkflasjdf" hidden="1">{"EIS Main Switchboard",#N/A,FALSE,"EIS Main Switchboard"}</definedName>
    <definedName name="lSampleSizeLower" localSheetId="37">#REF!</definedName>
    <definedName name="lSampleSizeLower" localSheetId="23">#REF!</definedName>
    <definedName name="lSampleSizeLower" localSheetId="6">#REF!</definedName>
    <definedName name="lSampleSizeLower" localSheetId="11">#REF!</definedName>
    <definedName name="lSampleSizeLower">#REF!</definedName>
    <definedName name="lSampleSizeTotal" localSheetId="37">#REF!</definedName>
    <definedName name="lSampleSizeTotal" localSheetId="23">#REF!</definedName>
    <definedName name="lSampleSizeTotal" localSheetId="6">#REF!</definedName>
    <definedName name="lSampleSizeTotal" localSheetId="11">#REF!</definedName>
    <definedName name="lSampleSizeTotal">#REF!</definedName>
    <definedName name="lSampleSizeUpper" localSheetId="37">#REF!</definedName>
    <definedName name="lSampleSizeUpper" localSheetId="23">#REF!</definedName>
    <definedName name="lSampleSizeUpper" localSheetId="6">#REF!</definedName>
    <definedName name="lSampleSizeUpper" localSheetId="11">#REF!</definedName>
    <definedName name="lSampleSizeUpper">#REF!</definedName>
    <definedName name="Lse" localSheetId="6">#REF!</definedName>
    <definedName name="Lse" localSheetId="11">#REF!</definedName>
    <definedName name="Lse">#REF!</definedName>
    <definedName name="lstyrmthc" localSheetId="6">#REF!</definedName>
    <definedName name="lstyrmthc" localSheetId="11">#REF!</definedName>
    <definedName name="lstyrmthc">#REF!</definedName>
    <definedName name="lt" hidden="1">{#N/A,#N/A,FALSE,"tax";#N/A,#N/A,FALSE,"Sheet2 (3)";#N/A,#N/A,FALSE,"wip";#N/A,#N/A,FALSE,"Sheet4"}</definedName>
    <definedName name="LT_INV" localSheetId="6">#REF!</definedName>
    <definedName name="LT_INV" localSheetId="11">#REF!</definedName>
    <definedName name="LT_INV">#REF!</definedName>
    <definedName name="ltdebt" localSheetId="6">#REF!</definedName>
    <definedName name="ltdebt" localSheetId="11">#REF!</definedName>
    <definedName name="ltdebt">#REF!</definedName>
    <definedName name="ltgrowth" localSheetId="6">#REF!</definedName>
    <definedName name="ltgrowth" localSheetId="11">#REF!</definedName>
    <definedName name="ltgrowth">#REF!</definedName>
    <definedName name="LTGrowthEst" localSheetId="6">#REF!</definedName>
    <definedName name="LTGrowthEst" localSheetId="11">#REF!</definedName>
    <definedName name="LTGrowthEst">#REF!</definedName>
    <definedName name="lti" localSheetId="6">#REF!</definedName>
    <definedName name="lti" localSheetId="11">#REF!</definedName>
    <definedName name="lti">#REF!</definedName>
    <definedName name="LTL" localSheetId="6">#REF!</definedName>
    <definedName name="LTL" localSheetId="11">#REF!</definedName>
    <definedName name="LTL">#REF!</definedName>
    <definedName name="LTL_CAP" localSheetId="6">#REF!</definedName>
    <definedName name="LTL_CAP" localSheetId="11">#REF!</definedName>
    <definedName name="LTL_CAP">#REF!</definedName>
    <definedName name="LTL_DEBT" localSheetId="6">#REF!</definedName>
    <definedName name="LTL_DEBT" localSheetId="11">#REF!</definedName>
    <definedName name="LTL_DEBT">#REF!</definedName>
    <definedName name="LTL_TAX" localSheetId="6">#REF!</definedName>
    <definedName name="LTL_TAX" localSheetId="11">#REF!</definedName>
    <definedName name="LTL_TAX">#REF!</definedName>
    <definedName name="LTMEPS" localSheetId="6">#REF!</definedName>
    <definedName name="LTMEPS" localSheetId="11">#REF!</definedName>
    <definedName name="LTMEPS">#REF!</definedName>
    <definedName name="Ltotdebt" localSheetId="6">#REF!</definedName>
    <definedName name="Ltotdebt" localSheetId="11">#REF!</definedName>
    <definedName name="Ltotdebt">#REF!</definedName>
    <definedName name="LTRU" localSheetId="6">#REF!</definedName>
    <definedName name="LTRU" localSheetId="11">#REF!</definedName>
    <definedName name="LTRU">#REF!</definedName>
    <definedName name="lu" hidden="1">{"M1sPrint",#N/A,FALSE,"M1s"}</definedName>
    <definedName name="luca" hidden="1">{"Folie 3",#N/A,FALSE,"Jahresumsätze";"Folie 4",#N/A,FALSE,"Jahresumsätze";"Folie 5",#N/A,FALSE,"Jahresumsätze";"Folie 6",#N/A,FALSE,"Jahresumsätze";"Folie 7",#N/A,FALSE,"Jahresumsätze";"Folie 8",#N/A,FALSE,"Jahresumsätze"}</definedName>
    <definedName name="lucy" localSheetId="6">#REF!</definedName>
    <definedName name="lucy" localSheetId="11">#REF!</definedName>
    <definedName name="lucy">#REF!</definedName>
    <definedName name="LUF">1/40.3399</definedName>
    <definedName name="LUFeXToEUR" localSheetId="37" hidden="1">1/EUReXToLUF</definedName>
    <definedName name="LUFeXToEUR" localSheetId="23" hidden="1">1/EUReXToLUF</definedName>
    <definedName name="LUFeXToEUR" localSheetId="14" hidden="1">1/EUReXToLUF</definedName>
    <definedName name="LUFeXToEUR" localSheetId="6" hidden="1">1/EUReXToLUF</definedName>
    <definedName name="LUFeXToEUR" localSheetId="11" hidden="1">1/EUReXToLUF</definedName>
    <definedName name="LUFeXToEUR" hidden="1">1/EUReXToLUF</definedName>
    <definedName name="luk" hidden="1">{#N/A,#N/A,FALSE,"COVER";#N/A,#N/A,FALSE,"0";#N/A,#N/A,FALSE,"1";#N/A,#N/A,FALSE,"2";#N/A,#N/A,FALSE,"3";#N/A,#N/A,FALSE,"4";#N/A,#N/A,FALSE,"5";#N/A,#N/A,FALSE,"6";#N/A,#N/A,FALSE,"7";#N/A,#N/A,FALSE,"8";#N/A,#N/A,FALSE,"9";#N/A,#N/A,FALSE,"10";#N/A,#N/A,FALSE,"11"}</definedName>
    <definedName name="LUO" localSheetId="6">#REF!</definedName>
    <definedName name="LUO" localSheetId="11">#REF!</definedName>
    <definedName name="LUO">#REF!</definedName>
    <definedName name="lUpperNumber" localSheetId="37">#REF!</definedName>
    <definedName name="lUpperNumber" localSheetId="23">#REF!</definedName>
    <definedName name="lUpperNumber" localSheetId="6">#REF!</definedName>
    <definedName name="lUpperNumber" localSheetId="11">#REF!</definedName>
    <definedName name="lUpperNumber">#REF!</definedName>
    <definedName name="Luxemburg" localSheetId="6">#REF!</definedName>
    <definedName name="Luxemburg" localSheetId="11">#REF!</definedName>
    <definedName name="Luxemburg">#REF!</definedName>
    <definedName name="LVLT_netdebt" localSheetId="6">#REF!</definedName>
    <definedName name="LVLT_netdebt" localSheetId="11">#REF!</definedName>
    <definedName name="LVLT_netdebt">#REF!</definedName>
    <definedName name="LVLT_share" localSheetId="6">#REF!</definedName>
    <definedName name="LVLT_share" localSheetId="11">#REF!</definedName>
    <definedName name="LVLT_share">#REF!</definedName>
    <definedName name="LYACT_CURAE" localSheetId="6">#REF!</definedName>
    <definedName name="LYACT_CURAE" localSheetId="11">#REF!</definedName>
    <definedName name="LYACT_CURAE">#REF!</definedName>
    <definedName name="LYACT_CURCC" localSheetId="6">#REF!</definedName>
    <definedName name="LYACT_CURCC" localSheetId="11">#REF!</definedName>
    <definedName name="LYACT_CURCC">#REF!</definedName>
    <definedName name="LYACT_CURCF" localSheetId="6">#REF!</definedName>
    <definedName name="LYACT_CURCF" localSheetId="11">#REF!</definedName>
    <definedName name="LYACT_CURCF">#REF!</definedName>
    <definedName name="LYACT_CURCVC" localSheetId="6">#REF!</definedName>
    <definedName name="LYACT_CURCVC" localSheetId="11">#REF!</definedName>
    <definedName name="LYACT_CURCVC">#REF!</definedName>
    <definedName name="LYACT_CURFE" localSheetId="6">#REF!</definedName>
    <definedName name="LYACT_CURFE" localSheetId="11">#REF!</definedName>
    <definedName name="LYACT_CURFE">#REF!</definedName>
    <definedName name="LYACT_CURPCV" localSheetId="6">#REF!</definedName>
    <definedName name="LYACT_CURPCV" localSheetId="11">#REF!</definedName>
    <definedName name="LYACT_CURPCV">#REF!</definedName>
    <definedName name="LYACT_CURPL" localSheetId="6">#REF!</definedName>
    <definedName name="LYACT_CURPL" localSheetId="11">#REF!</definedName>
    <definedName name="LYACT_CURPL">#REF!</definedName>
    <definedName name="LYACT_CURSME" localSheetId="6">#REF!</definedName>
    <definedName name="LYACT_CURSME" localSheetId="11">#REF!</definedName>
    <definedName name="LYACT_CURSME">#REF!</definedName>
    <definedName name="LYACT_SUMBS" localSheetId="6">#REF!</definedName>
    <definedName name="LYACT_SUMBS" localSheetId="11">#REF!</definedName>
    <definedName name="LYACT_SUMBS">#REF!</definedName>
    <definedName name="LYACT_SUMCC" localSheetId="6">#REF!</definedName>
    <definedName name="LYACT_SUMCC" localSheetId="11">#REF!</definedName>
    <definedName name="LYACT_SUMCC">#REF!</definedName>
    <definedName name="LYAPREMP" localSheetId="37">#REF!</definedName>
    <definedName name="LYAPREMP" localSheetId="23">#REF!</definedName>
    <definedName name="LYAPREMP" localSheetId="6">#REF!</definedName>
    <definedName name="LYAPREMP" localSheetId="11">#REF!</definedName>
    <definedName name="LYAPREMP">#REF!</definedName>
    <definedName name="LYAPRP1" localSheetId="37">#REF!</definedName>
    <definedName name="LYAPRP1" localSheetId="23">#REF!</definedName>
    <definedName name="LYAPRP1" localSheetId="6">#REF!</definedName>
    <definedName name="LYAPRP1" localSheetId="11">#REF!</definedName>
    <definedName name="LYAPRP1">#REF!</definedName>
    <definedName name="LYAPRP2" localSheetId="37">#REF!</definedName>
    <definedName name="LYAPRP2" localSheetId="23">#REF!</definedName>
    <definedName name="LYAPRP2" localSheetId="6">#REF!</definedName>
    <definedName name="LYAPRP2" localSheetId="11">#REF!</definedName>
    <definedName name="LYAPRP2">#REF!</definedName>
    <definedName name="LYAPRP3" localSheetId="37">#REF!</definedName>
    <definedName name="LYAPRP3" localSheetId="23">#REF!</definedName>
    <definedName name="LYAPRP3" localSheetId="6">#REF!</definedName>
    <definedName name="LYAPRP3" localSheetId="11">#REF!</definedName>
    <definedName name="LYAPRP3">#REF!</definedName>
    <definedName name="LYAPRP4" localSheetId="37">#REF!</definedName>
    <definedName name="LYAPRP4" localSheetId="23">#REF!</definedName>
    <definedName name="LYAPRP4" localSheetId="6">#REF!</definedName>
    <definedName name="LYAPRP4" localSheetId="11">#REF!</definedName>
    <definedName name="LYAPRP4">#REF!</definedName>
    <definedName name="LYAPRP5" localSheetId="37">#REF!</definedName>
    <definedName name="LYAPRP5" localSheetId="23">#REF!</definedName>
    <definedName name="LYAPRP5" localSheetId="6">#REF!</definedName>
    <definedName name="LYAPRP5" localSheetId="11">#REF!</definedName>
    <definedName name="LYAPRP5">#REF!</definedName>
    <definedName name="LYAPRP6" localSheetId="37">#REF!</definedName>
    <definedName name="LYAPRP6" localSheetId="23">#REF!</definedName>
    <definedName name="LYAPRP6" localSheetId="6">#REF!</definedName>
    <definedName name="LYAPRP6" localSheetId="11">#REF!</definedName>
    <definedName name="LYAPRP6">#REF!</definedName>
    <definedName name="LYAPRP7" localSheetId="37">#REF!</definedName>
    <definedName name="LYAPRP7" localSheetId="23">#REF!</definedName>
    <definedName name="LYAPRP7" localSheetId="6">#REF!</definedName>
    <definedName name="LYAPRP7" localSheetId="11">#REF!</definedName>
    <definedName name="LYAPRP7">#REF!</definedName>
    <definedName name="LYAPRP8" localSheetId="37">#REF!</definedName>
    <definedName name="LYAPRP8" localSheetId="23">#REF!</definedName>
    <definedName name="LYAPRP8" localSheetId="6">#REF!</definedName>
    <definedName name="LYAPRP8" localSheetId="11">#REF!</definedName>
    <definedName name="LYAPRP8">#REF!</definedName>
    <definedName name="LYAPRP9" localSheetId="37">#REF!</definedName>
    <definedName name="LYAPRP9" localSheetId="23">#REF!</definedName>
    <definedName name="LYAPRP9" localSheetId="6">#REF!</definedName>
    <definedName name="LYAPRP9" localSheetId="11">#REF!</definedName>
    <definedName name="LYAPRP9">#REF!</definedName>
    <definedName name="LYAPRWC" localSheetId="37">#REF!</definedName>
    <definedName name="LYAPRWC" localSheetId="23">#REF!</definedName>
    <definedName name="LYAPRWC" localSheetId="6">#REF!</definedName>
    <definedName name="LYAPRWC" localSheetId="11">#REF!</definedName>
    <definedName name="LYAPRWC">#REF!</definedName>
    <definedName name="LYAUGEMP" localSheetId="37">#REF!</definedName>
    <definedName name="LYAUGEMP" localSheetId="23">#REF!</definedName>
    <definedName name="LYAUGEMP" localSheetId="6">#REF!</definedName>
    <definedName name="LYAUGEMP" localSheetId="11">#REF!</definedName>
    <definedName name="LYAUGEMP">#REF!</definedName>
    <definedName name="LYAUGP1" localSheetId="37">#REF!</definedName>
    <definedName name="LYAUGP1" localSheetId="23">#REF!</definedName>
    <definedName name="LYAUGP1" localSheetId="6">#REF!</definedName>
    <definedName name="LYAUGP1" localSheetId="11">#REF!</definedName>
    <definedName name="LYAUGP1">#REF!</definedName>
    <definedName name="LYAUGP2" localSheetId="37">#REF!</definedName>
    <definedName name="LYAUGP2" localSheetId="23">#REF!</definedName>
    <definedName name="LYAUGP2" localSheetId="6">#REF!</definedName>
    <definedName name="LYAUGP2" localSheetId="11">#REF!</definedName>
    <definedName name="LYAUGP2">#REF!</definedName>
    <definedName name="LYAUGP3" localSheetId="37">#REF!</definedName>
    <definedName name="LYAUGP3" localSheetId="23">#REF!</definedName>
    <definedName name="LYAUGP3" localSheetId="6">#REF!</definedName>
    <definedName name="LYAUGP3" localSheetId="11">#REF!</definedName>
    <definedName name="LYAUGP3">#REF!</definedName>
    <definedName name="LYAUGP4" localSheetId="37">#REF!</definedName>
    <definedName name="LYAUGP4" localSheetId="23">#REF!</definedName>
    <definedName name="LYAUGP4" localSheetId="6">#REF!</definedName>
    <definedName name="LYAUGP4" localSheetId="11">#REF!</definedName>
    <definedName name="LYAUGP4">#REF!</definedName>
    <definedName name="LYAUGP5" localSheetId="37">#REF!</definedName>
    <definedName name="LYAUGP5" localSheetId="23">#REF!</definedName>
    <definedName name="LYAUGP5" localSheetId="6">#REF!</definedName>
    <definedName name="LYAUGP5" localSheetId="11">#REF!</definedName>
    <definedName name="LYAUGP5">#REF!</definedName>
    <definedName name="LYAUGP6" localSheetId="37">#REF!</definedName>
    <definedName name="LYAUGP6" localSheetId="23">#REF!</definedName>
    <definedName name="LYAUGP6" localSheetId="6">#REF!</definedName>
    <definedName name="LYAUGP6" localSheetId="11">#REF!</definedName>
    <definedName name="LYAUGP6">#REF!</definedName>
    <definedName name="LYAUGP7" localSheetId="37">#REF!</definedName>
    <definedName name="LYAUGP7" localSheetId="23">#REF!</definedName>
    <definedName name="LYAUGP7" localSheetId="6">#REF!</definedName>
    <definedName name="LYAUGP7" localSheetId="11">#REF!</definedName>
    <definedName name="LYAUGP7">#REF!</definedName>
    <definedName name="LYAUGP8" localSheetId="37">#REF!</definedName>
    <definedName name="LYAUGP8" localSheetId="23">#REF!</definedName>
    <definedName name="LYAUGP8" localSheetId="6">#REF!</definedName>
    <definedName name="LYAUGP8" localSheetId="11">#REF!</definedName>
    <definedName name="LYAUGP8">#REF!</definedName>
    <definedName name="LYAUGP9" localSheetId="37">#REF!</definedName>
    <definedName name="LYAUGP9" localSheetId="23">#REF!</definedName>
    <definedName name="LYAUGP9" localSheetId="6">#REF!</definedName>
    <definedName name="LYAUGP9" localSheetId="11">#REF!</definedName>
    <definedName name="LYAUGP9">#REF!</definedName>
    <definedName name="LYAUGWC" localSheetId="37">#REF!</definedName>
    <definedName name="LYAUGWC" localSheetId="23">#REF!</definedName>
    <definedName name="LYAUGWC" localSheetId="6">#REF!</definedName>
    <definedName name="LYAUGWC" localSheetId="11">#REF!</definedName>
    <definedName name="LYAUGWC">#REF!</definedName>
    <definedName name="LYCUMAPRP1" localSheetId="37">#REF!</definedName>
    <definedName name="LYCUMAPRP1" localSheetId="23">#REF!</definedName>
    <definedName name="LYCUMAPRP1" localSheetId="6">#REF!</definedName>
    <definedName name="LYCUMAPRP1" localSheetId="11">#REF!</definedName>
    <definedName name="LYCUMAPRP1">#REF!</definedName>
    <definedName name="LYCUMAPRP2" localSheetId="37">#REF!</definedName>
    <definedName name="LYCUMAPRP2" localSheetId="23">#REF!</definedName>
    <definedName name="LYCUMAPRP2" localSheetId="6">#REF!</definedName>
    <definedName name="LYCUMAPRP2" localSheetId="11">#REF!</definedName>
    <definedName name="LYCUMAPRP2">#REF!</definedName>
    <definedName name="LYCUMAPRP3" localSheetId="37">#REF!</definedName>
    <definedName name="LYCUMAPRP3" localSheetId="23">#REF!</definedName>
    <definedName name="LYCUMAPRP3" localSheetId="6">#REF!</definedName>
    <definedName name="LYCUMAPRP3" localSheetId="11">#REF!</definedName>
    <definedName name="LYCUMAPRP3">#REF!</definedName>
    <definedName name="LYCUMAPRP4" localSheetId="37">#REF!</definedName>
    <definedName name="LYCUMAPRP4" localSheetId="23">#REF!</definedName>
    <definedName name="LYCUMAPRP4" localSheetId="6">#REF!</definedName>
    <definedName name="LYCUMAPRP4" localSheetId="11">#REF!</definedName>
    <definedName name="LYCUMAPRP4">#REF!</definedName>
    <definedName name="LYCUMAPRP5" localSheetId="37">#REF!</definedName>
    <definedName name="LYCUMAPRP5" localSheetId="23">#REF!</definedName>
    <definedName name="LYCUMAPRP5" localSheetId="6">#REF!</definedName>
    <definedName name="LYCUMAPRP5" localSheetId="11">#REF!</definedName>
    <definedName name="LYCUMAPRP5">#REF!</definedName>
    <definedName name="LYCUMAPRP6" localSheetId="37">#REF!</definedName>
    <definedName name="LYCUMAPRP6" localSheetId="23">#REF!</definedName>
    <definedName name="LYCUMAPRP6" localSheetId="6">#REF!</definedName>
    <definedName name="LYCUMAPRP6" localSheetId="11">#REF!</definedName>
    <definedName name="LYCUMAPRP6">#REF!</definedName>
    <definedName name="LYCUMAPRP9" localSheetId="37">#REF!</definedName>
    <definedName name="LYCUMAPRP9" localSheetId="23">#REF!</definedName>
    <definedName name="LYCUMAPRP9" localSheetId="6">#REF!</definedName>
    <definedName name="LYCUMAPRP9" localSheetId="11">#REF!</definedName>
    <definedName name="LYCUMAPRP9">#REF!</definedName>
    <definedName name="LYCUMAUGP1" localSheetId="37">#REF!</definedName>
    <definedName name="LYCUMAUGP1" localSheetId="23">#REF!</definedName>
    <definedName name="LYCUMAUGP1" localSheetId="6">#REF!</definedName>
    <definedName name="LYCUMAUGP1" localSheetId="11">#REF!</definedName>
    <definedName name="LYCUMAUGP1">#REF!</definedName>
    <definedName name="LYCUMAUGP2" localSheetId="37">#REF!</definedName>
    <definedName name="LYCUMAUGP2" localSheetId="23">#REF!</definedName>
    <definedName name="LYCUMAUGP2" localSheetId="6">#REF!</definedName>
    <definedName name="LYCUMAUGP2" localSheetId="11">#REF!</definedName>
    <definedName name="LYCUMAUGP2">#REF!</definedName>
    <definedName name="LYCUMAUGP3" localSheetId="37">#REF!</definedName>
    <definedName name="LYCUMAUGP3" localSheetId="23">#REF!</definedName>
    <definedName name="LYCUMAUGP3" localSheetId="6">#REF!</definedName>
    <definedName name="LYCUMAUGP3" localSheetId="11">#REF!</definedName>
    <definedName name="LYCUMAUGP3">#REF!</definedName>
    <definedName name="LYCUMAUGP4" localSheetId="37">#REF!</definedName>
    <definedName name="LYCUMAUGP4" localSheetId="23">#REF!</definedName>
    <definedName name="LYCUMAUGP4" localSheetId="6">#REF!</definedName>
    <definedName name="LYCUMAUGP4" localSheetId="11">#REF!</definedName>
    <definedName name="LYCUMAUGP4">#REF!</definedName>
    <definedName name="LYCUMAUGP5" localSheetId="37">#REF!</definedName>
    <definedName name="LYCUMAUGP5" localSheetId="23">#REF!</definedName>
    <definedName name="LYCUMAUGP5" localSheetId="6">#REF!</definedName>
    <definedName name="LYCUMAUGP5" localSheetId="11">#REF!</definedName>
    <definedName name="LYCUMAUGP5">#REF!</definedName>
    <definedName name="LYCUMAUGP6" localSheetId="37">#REF!</definedName>
    <definedName name="LYCUMAUGP6" localSheetId="23">#REF!</definedName>
    <definedName name="LYCUMAUGP6" localSheetId="6">#REF!</definedName>
    <definedName name="LYCUMAUGP6" localSheetId="11">#REF!</definedName>
    <definedName name="LYCUMAUGP6">#REF!</definedName>
    <definedName name="LYCUMAUGP9" localSheetId="37">#REF!</definedName>
    <definedName name="LYCUMAUGP9" localSheetId="23">#REF!</definedName>
    <definedName name="LYCUMAUGP9" localSheetId="6">#REF!</definedName>
    <definedName name="LYCUMAUGP9" localSheetId="11">#REF!</definedName>
    <definedName name="LYCUMAUGP9">#REF!</definedName>
    <definedName name="LYCUMDECP1" localSheetId="37">#REF!</definedName>
    <definedName name="LYCUMDECP1" localSheetId="23">#REF!</definedName>
    <definedName name="LYCUMDECP1" localSheetId="6">#REF!</definedName>
    <definedName name="LYCUMDECP1" localSheetId="11">#REF!</definedName>
    <definedName name="LYCUMDECP1">#REF!</definedName>
    <definedName name="LYCUMDECP2" localSheetId="37">#REF!</definedName>
    <definedName name="LYCUMDECP2" localSheetId="23">#REF!</definedName>
    <definedName name="LYCUMDECP2" localSheetId="6">#REF!</definedName>
    <definedName name="LYCUMDECP2" localSheetId="11">#REF!</definedName>
    <definedName name="LYCUMDECP2">#REF!</definedName>
    <definedName name="LYCUMDECP3" localSheetId="37">#REF!</definedName>
    <definedName name="LYCUMDECP3" localSheetId="23">#REF!</definedName>
    <definedName name="LYCUMDECP3" localSheetId="6">#REF!</definedName>
    <definedName name="LYCUMDECP3" localSheetId="11">#REF!</definedName>
    <definedName name="LYCUMDECP3">#REF!</definedName>
    <definedName name="LYCUMDECP4" localSheetId="37">#REF!</definedName>
    <definedName name="LYCUMDECP4" localSheetId="23">#REF!</definedName>
    <definedName name="LYCUMDECP4" localSheetId="6">#REF!</definedName>
    <definedName name="LYCUMDECP4" localSheetId="11">#REF!</definedName>
    <definedName name="LYCUMDECP4">#REF!</definedName>
    <definedName name="LYCUMDECP5" localSheetId="37">#REF!</definedName>
    <definedName name="LYCUMDECP5" localSheetId="23">#REF!</definedName>
    <definedName name="LYCUMDECP5" localSheetId="6">#REF!</definedName>
    <definedName name="LYCUMDECP5" localSheetId="11">#REF!</definedName>
    <definedName name="LYCUMDECP5">#REF!</definedName>
    <definedName name="LYCUMDECP6" localSheetId="37">#REF!</definedName>
    <definedName name="LYCUMDECP6" localSheetId="23">#REF!</definedName>
    <definedName name="LYCUMDECP6" localSheetId="6">#REF!</definedName>
    <definedName name="LYCUMDECP6" localSheetId="11">#REF!</definedName>
    <definedName name="LYCUMDECP6">#REF!</definedName>
    <definedName name="LYCUMDECP9" localSheetId="37">#REF!</definedName>
    <definedName name="LYCUMDECP9" localSheetId="23">#REF!</definedName>
    <definedName name="LYCUMDECP9" localSheetId="6">#REF!</definedName>
    <definedName name="LYCUMDECP9" localSheetId="11">#REF!</definedName>
    <definedName name="LYCUMDECP9">#REF!</definedName>
    <definedName name="LYCUMFEBP1" localSheetId="37">#REF!</definedName>
    <definedName name="LYCUMFEBP1" localSheetId="23">#REF!</definedName>
    <definedName name="LYCUMFEBP1" localSheetId="6">#REF!</definedName>
    <definedName name="LYCUMFEBP1" localSheetId="11">#REF!</definedName>
    <definedName name="LYCUMFEBP1">#REF!</definedName>
    <definedName name="LYCUMFEBP2" localSheetId="37">#REF!</definedName>
    <definedName name="LYCUMFEBP2" localSheetId="23">#REF!</definedName>
    <definedName name="LYCUMFEBP2" localSheetId="6">#REF!</definedName>
    <definedName name="LYCUMFEBP2" localSheetId="11">#REF!</definedName>
    <definedName name="LYCUMFEBP2">#REF!</definedName>
    <definedName name="LYCUMFEBP3" localSheetId="37">#REF!</definedName>
    <definedName name="LYCUMFEBP3" localSheetId="23">#REF!</definedName>
    <definedName name="LYCUMFEBP3" localSheetId="6">#REF!</definedName>
    <definedName name="LYCUMFEBP3" localSheetId="11">#REF!</definedName>
    <definedName name="LYCUMFEBP3">#REF!</definedName>
    <definedName name="LYCUMFEBP4" localSheetId="37">#REF!</definedName>
    <definedName name="LYCUMFEBP4" localSheetId="23">#REF!</definedName>
    <definedName name="LYCUMFEBP4" localSheetId="6">#REF!</definedName>
    <definedName name="LYCUMFEBP4" localSheetId="11">#REF!</definedName>
    <definedName name="LYCUMFEBP4">#REF!</definedName>
    <definedName name="LYCUMFEBP5" localSheetId="37">#REF!</definedName>
    <definedName name="LYCUMFEBP5" localSheetId="23">#REF!</definedName>
    <definedName name="LYCUMFEBP5" localSheetId="6">#REF!</definedName>
    <definedName name="LYCUMFEBP5" localSheetId="11">#REF!</definedName>
    <definedName name="LYCUMFEBP5">#REF!</definedName>
    <definedName name="LYCUMFEBP6" localSheetId="37">#REF!</definedName>
    <definedName name="LYCUMFEBP6" localSheetId="23">#REF!</definedName>
    <definedName name="LYCUMFEBP6" localSheetId="6">#REF!</definedName>
    <definedName name="LYCUMFEBP6" localSheetId="11">#REF!</definedName>
    <definedName name="LYCUMFEBP6">#REF!</definedName>
    <definedName name="LYCUMFEBP9" localSheetId="37">#REF!</definedName>
    <definedName name="LYCUMFEBP9" localSheetId="23">#REF!</definedName>
    <definedName name="LYCUMFEBP9" localSheetId="6">#REF!</definedName>
    <definedName name="LYCUMFEBP9" localSheetId="11">#REF!</definedName>
    <definedName name="LYCUMFEBP9">#REF!</definedName>
    <definedName name="LYCUMJANP1" localSheetId="37">#REF!</definedName>
    <definedName name="LYCUMJANP1" localSheetId="23">#REF!</definedName>
    <definedName name="LYCUMJANP1" localSheetId="6">#REF!</definedName>
    <definedName name="LYCUMJANP1" localSheetId="11">#REF!</definedName>
    <definedName name="LYCUMJANP1">#REF!</definedName>
    <definedName name="LYCUMJANP2" localSheetId="37">#REF!</definedName>
    <definedName name="LYCUMJANP2" localSheetId="23">#REF!</definedName>
    <definedName name="LYCUMJANP2" localSheetId="6">#REF!</definedName>
    <definedName name="LYCUMJANP2" localSheetId="11">#REF!</definedName>
    <definedName name="LYCUMJANP2">#REF!</definedName>
    <definedName name="LYCUMJANP3" localSheetId="37">#REF!</definedName>
    <definedName name="LYCUMJANP3" localSheetId="23">#REF!</definedName>
    <definedName name="LYCUMJANP3" localSheetId="6">#REF!</definedName>
    <definedName name="LYCUMJANP3" localSheetId="11">#REF!</definedName>
    <definedName name="LYCUMJANP3">#REF!</definedName>
    <definedName name="LYCUMJANP4" localSheetId="37">#REF!</definedName>
    <definedName name="LYCUMJANP4" localSheetId="23">#REF!</definedName>
    <definedName name="LYCUMJANP4" localSheetId="6">#REF!</definedName>
    <definedName name="LYCUMJANP4" localSheetId="11">#REF!</definedName>
    <definedName name="LYCUMJANP4">#REF!</definedName>
    <definedName name="LYCUMJANP5" localSheetId="37">#REF!</definedName>
    <definedName name="LYCUMJANP5" localSheetId="23">#REF!</definedName>
    <definedName name="LYCUMJANP5" localSheetId="6">#REF!</definedName>
    <definedName name="LYCUMJANP5" localSheetId="11">#REF!</definedName>
    <definedName name="LYCUMJANP5">#REF!</definedName>
    <definedName name="LYCUMJANP6" localSheetId="37">#REF!</definedName>
    <definedName name="LYCUMJANP6" localSheetId="23">#REF!</definedName>
    <definedName name="LYCUMJANP6" localSheetId="6">#REF!</definedName>
    <definedName name="LYCUMJANP6" localSheetId="11">#REF!</definedName>
    <definedName name="LYCUMJANP6">#REF!</definedName>
    <definedName name="LYCUMJANP9" localSheetId="37">#REF!</definedName>
    <definedName name="LYCUMJANP9" localSheetId="23">#REF!</definedName>
    <definedName name="LYCUMJANP9" localSheetId="6">#REF!</definedName>
    <definedName name="LYCUMJANP9" localSheetId="11">#REF!</definedName>
    <definedName name="LYCUMJANP9">#REF!</definedName>
    <definedName name="LYCUMJULP1" localSheetId="37">#REF!</definedName>
    <definedName name="LYCUMJULP1" localSheetId="23">#REF!</definedName>
    <definedName name="LYCUMJULP1" localSheetId="6">#REF!</definedName>
    <definedName name="LYCUMJULP1" localSheetId="11">#REF!</definedName>
    <definedName name="LYCUMJULP1">#REF!</definedName>
    <definedName name="LYCUMJULP2" localSheetId="37">#REF!</definedName>
    <definedName name="LYCUMJULP2" localSheetId="23">#REF!</definedName>
    <definedName name="LYCUMJULP2" localSheetId="6">#REF!</definedName>
    <definedName name="LYCUMJULP2" localSheetId="11">#REF!</definedName>
    <definedName name="LYCUMJULP2">#REF!</definedName>
    <definedName name="LYCUMJULP3" localSheetId="37">#REF!</definedName>
    <definedName name="LYCUMJULP3" localSheetId="23">#REF!</definedName>
    <definedName name="LYCUMJULP3" localSheetId="6">#REF!</definedName>
    <definedName name="LYCUMJULP3" localSheetId="11">#REF!</definedName>
    <definedName name="LYCUMJULP3">#REF!</definedName>
    <definedName name="LYCUMJULP4" localSheetId="37">#REF!</definedName>
    <definedName name="LYCUMJULP4" localSheetId="23">#REF!</definedName>
    <definedName name="LYCUMJULP4" localSheetId="6">#REF!</definedName>
    <definedName name="LYCUMJULP4" localSheetId="11">#REF!</definedName>
    <definedName name="LYCUMJULP4">#REF!</definedName>
    <definedName name="LYCUMJULP5" localSheetId="37">#REF!</definedName>
    <definedName name="LYCUMJULP5" localSheetId="23">#REF!</definedName>
    <definedName name="LYCUMJULP5" localSheetId="6">#REF!</definedName>
    <definedName name="LYCUMJULP5" localSheetId="11">#REF!</definedName>
    <definedName name="LYCUMJULP5">#REF!</definedName>
    <definedName name="LYCUMJULP6" localSheetId="37">#REF!</definedName>
    <definedName name="LYCUMJULP6" localSheetId="23">#REF!</definedName>
    <definedName name="LYCUMJULP6" localSheetId="6">#REF!</definedName>
    <definedName name="LYCUMJULP6" localSheetId="11">#REF!</definedName>
    <definedName name="LYCUMJULP6">#REF!</definedName>
    <definedName name="LYCUMJULP9" localSheetId="37">#REF!</definedName>
    <definedName name="LYCUMJULP9" localSheetId="23">#REF!</definedName>
    <definedName name="LYCUMJULP9" localSheetId="6">#REF!</definedName>
    <definedName name="LYCUMJULP9" localSheetId="11">#REF!</definedName>
    <definedName name="LYCUMJULP9">#REF!</definedName>
    <definedName name="LYCUMJUNP1" localSheetId="37">#REF!</definedName>
    <definedName name="LYCUMJUNP1" localSheetId="23">#REF!</definedName>
    <definedName name="LYCUMJUNP1" localSheetId="6">#REF!</definedName>
    <definedName name="LYCUMJUNP1" localSheetId="11">#REF!</definedName>
    <definedName name="LYCUMJUNP1">#REF!</definedName>
    <definedName name="LYCUMJUNP2" localSheetId="37">#REF!</definedName>
    <definedName name="LYCUMJUNP2" localSheetId="23">#REF!</definedName>
    <definedName name="LYCUMJUNP2" localSheetId="6">#REF!</definedName>
    <definedName name="LYCUMJUNP2" localSheetId="11">#REF!</definedName>
    <definedName name="LYCUMJUNP2">#REF!</definedName>
    <definedName name="LYCUMJUNP3" localSheetId="37">#REF!</definedName>
    <definedName name="LYCUMJUNP3" localSheetId="23">#REF!</definedName>
    <definedName name="LYCUMJUNP3" localSheetId="6">#REF!</definedName>
    <definedName name="LYCUMJUNP3" localSheetId="11">#REF!</definedName>
    <definedName name="LYCUMJUNP3">#REF!</definedName>
    <definedName name="LYCUMJUNP4" localSheetId="37">#REF!</definedName>
    <definedName name="LYCUMJUNP4" localSheetId="23">#REF!</definedName>
    <definedName name="LYCUMJUNP4" localSheetId="6">#REF!</definedName>
    <definedName name="LYCUMJUNP4" localSheetId="11">#REF!</definedName>
    <definedName name="LYCUMJUNP4">#REF!</definedName>
    <definedName name="LYCUMJUNP5" localSheetId="37">#REF!</definedName>
    <definedName name="LYCUMJUNP5" localSheetId="23">#REF!</definedName>
    <definedName name="LYCUMJUNP5" localSheetId="6">#REF!</definedName>
    <definedName name="LYCUMJUNP5" localSheetId="11">#REF!</definedName>
    <definedName name="LYCUMJUNP5">#REF!</definedName>
    <definedName name="LYCUMJUNP6" localSheetId="37">#REF!</definedName>
    <definedName name="LYCUMJUNP6" localSheetId="23">#REF!</definedName>
    <definedName name="LYCUMJUNP6" localSheetId="6">#REF!</definedName>
    <definedName name="LYCUMJUNP6" localSheetId="11">#REF!</definedName>
    <definedName name="LYCUMJUNP6">#REF!</definedName>
    <definedName name="LYCUMJUNP9" localSheetId="37">#REF!</definedName>
    <definedName name="LYCUMJUNP9" localSheetId="23">#REF!</definedName>
    <definedName name="LYCUMJUNP9" localSheetId="6">#REF!</definedName>
    <definedName name="LYCUMJUNP9" localSheetId="11">#REF!</definedName>
    <definedName name="LYCUMJUNP9">#REF!</definedName>
    <definedName name="LYCUMMARP1" localSheetId="37">#REF!</definedName>
    <definedName name="LYCUMMARP1" localSheetId="23">#REF!</definedName>
    <definedName name="LYCUMMARP1" localSheetId="6">#REF!</definedName>
    <definedName name="LYCUMMARP1" localSheetId="11">#REF!</definedName>
    <definedName name="LYCUMMARP1">#REF!</definedName>
    <definedName name="LYCUMMARP2" localSheetId="37">#REF!</definedName>
    <definedName name="LYCUMMARP2" localSheetId="23">#REF!</definedName>
    <definedName name="LYCUMMARP2" localSheetId="6">#REF!</definedName>
    <definedName name="LYCUMMARP2" localSheetId="11">#REF!</definedName>
    <definedName name="LYCUMMARP2">#REF!</definedName>
    <definedName name="LYCUMMARP3" localSheetId="37">#REF!</definedName>
    <definedName name="LYCUMMARP3" localSheetId="23">#REF!</definedName>
    <definedName name="LYCUMMARP3" localSheetId="6">#REF!</definedName>
    <definedName name="LYCUMMARP3" localSheetId="11">#REF!</definedName>
    <definedName name="LYCUMMARP3">#REF!</definedName>
    <definedName name="LYCUMMARP4" localSheetId="37">#REF!</definedName>
    <definedName name="LYCUMMARP4" localSheetId="23">#REF!</definedName>
    <definedName name="LYCUMMARP4" localSheetId="6">#REF!</definedName>
    <definedName name="LYCUMMARP4" localSheetId="11">#REF!</definedName>
    <definedName name="LYCUMMARP4">#REF!</definedName>
    <definedName name="LYCUMMARP5" localSheetId="37">#REF!</definedName>
    <definedName name="LYCUMMARP5" localSheetId="23">#REF!</definedName>
    <definedName name="LYCUMMARP5" localSheetId="6">#REF!</definedName>
    <definedName name="LYCUMMARP5" localSheetId="11">#REF!</definedName>
    <definedName name="LYCUMMARP5">#REF!</definedName>
    <definedName name="LYCUMMARP6" localSheetId="37">#REF!</definedName>
    <definedName name="LYCUMMARP6" localSheetId="23">#REF!</definedName>
    <definedName name="LYCUMMARP6" localSheetId="6">#REF!</definedName>
    <definedName name="LYCUMMARP6" localSheetId="11">#REF!</definedName>
    <definedName name="LYCUMMARP6">#REF!</definedName>
    <definedName name="LYCUMMARP9" localSheetId="37">#REF!</definedName>
    <definedName name="LYCUMMARP9" localSheetId="23">#REF!</definedName>
    <definedName name="LYCUMMARP9" localSheetId="6">#REF!</definedName>
    <definedName name="LYCUMMARP9" localSheetId="11">#REF!</definedName>
    <definedName name="LYCUMMARP9">#REF!</definedName>
    <definedName name="LYCUMMAYP1" localSheetId="37">#REF!</definedName>
    <definedName name="LYCUMMAYP1" localSheetId="23">#REF!</definedName>
    <definedName name="LYCUMMAYP1" localSheetId="6">#REF!</definedName>
    <definedName name="LYCUMMAYP1" localSheetId="11">#REF!</definedName>
    <definedName name="LYCUMMAYP1">#REF!</definedName>
    <definedName name="LYCUMMAYP2" localSheetId="37">#REF!</definedName>
    <definedName name="LYCUMMAYP2" localSheetId="23">#REF!</definedName>
    <definedName name="LYCUMMAYP2" localSheetId="6">#REF!</definedName>
    <definedName name="LYCUMMAYP2" localSheetId="11">#REF!</definedName>
    <definedName name="LYCUMMAYP2">#REF!</definedName>
    <definedName name="LYCUMMAYP3" localSheetId="37">#REF!</definedName>
    <definedName name="LYCUMMAYP3" localSheetId="23">#REF!</definedName>
    <definedName name="LYCUMMAYP3" localSheetId="6">#REF!</definedName>
    <definedName name="LYCUMMAYP3" localSheetId="11">#REF!</definedName>
    <definedName name="LYCUMMAYP3">#REF!</definedName>
    <definedName name="LYCUMMAYP4" localSheetId="37">#REF!</definedName>
    <definedName name="LYCUMMAYP4" localSheetId="23">#REF!</definedName>
    <definedName name="LYCUMMAYP4" localSheetId="6">#REF!</definedName>
    <definedName name="LYCUMMAYP4" localSheetId="11">#REF!</definedName>
    <definedName name="LYCUMMAYP4">#REF!</definedName>
    <definedName name="LYCUMMAYP5" localSheetId="37">#REF!</definedName>
    <definedName name="LYCUMMAYP5" localSheetId="23">#REF!</definedName>
    <definedName name="LYCUMMAYP5" localSheetId="6">#REF!</definedName>
    <definedName name="LYCUMMAYP5" localSheetId="11">#REF!</definedName>
    <definedName name="LYCUMMAYP5">#REF!</definedName>
    <definedName name="LYCUMMAYP6" localSheetId="37">#REF!</definedName>
    <definedName name="LYCUMMAYP6" localSheetId="23">#REF!</definedName>
    <definedName name="LYCUMMAYP6" localSheetId="6">#REF!</definedName>
    <definedName name="LYCUMMAYP6" localSheetId="11">#REF!</definedName>
    <definedName name="LYCUMMAYP6">#REF!</definedName>
    <definedName name="LYCUMMAYP9" localSheetId="37">#REF!</definedName>
    <definedName name="LYCUMMAYP9" localSheetId="23">#REF!</definedName>
    <definedName name="LYCUMMAYP9" localSheetId="6">#REF!</definedName>
    <definedName name="LYCUMMAYP9" localSheetId="11">#REF!</definedName>
    <definedName name="LYCUMMAYP9">#REF!</definedName>
    <definedName name="LYCUMNOVP1" localSheetId="37">#REF!</definedName>
    <definedName name="LYCUMNOVP1" localSheetId="23">#REF!</definedName>
    <definedName name="LYCUMNOVP1" localSheetId="6">#REF!</definedName>
    <definedName name="LYCUMNOVP1" localSheetId="11">#REF!</definedName>
    <definedName name="LYCUMNOVP1">#REF!</definedName>
    <definedName name="LYCUMNOVP2" localSheetId="37">#REF!</definedName>
    <definedName name="LYCUMNOVP2" localSheetId="23">#REF!</definedName>
    <definedName name="LYCUMNOVP2" localSheetId="6">#REF!</definedName>
    <definedName name="LYCUMNOVP2" localSheetId="11">#REF!</definedName>
    <definedName name="LYCUMNOVP2">#REF!</definedName>
    <definedName name="LYCUMNOVP3" localSheetId="37">#REF!</definedName>
    <definedName name="LYCUMNOVP3" localSheetId="23">#REF!</definedName>
    <definedName name="LYCUMNOVP3" localSheetId="6">#REF!</definedName>
    <definedName name="LYCUMNOVP3" localSheetId="11">#REF!</definedName>
    <definedName name="LYCUMNOVP3">#REF!</definedName>
    <definedName name="LYCUMNOVP4" localSheetId="37">#REF!</definedName>
    <definedName name="LYCUMNOVP4" localSheetId="23">#REF!</definedName>
    <definedName name="LYCUMNOVP4" localSheetId="6">#REF!</definedName>
    <definedName name="LYCUMNOVP4" localSheetId="11">#REF!</definedName>
    <definedName name="LYCUMNOVP4">#REF!</definedName>
    <definedName name="LYCUMNOVP5" localSheetId="37">#REF!</definedName>
    <definedName name="LYCUMNOVP5" localSheetId="23">#REF!</definedName>
    <definedName name="LYCUMNOVP5" localSheetId="6">#REF!</definedName>
    <definedName name="LYCUMNOVP5" localSheetId="11">#REF!</definedName>
    <definedName name="LYCUMNOVP5">#REF!</definedName>
    <definedName name="LYCUMNOVP6" localSheetId="37">#REF!</definedName>
    <definedName name="LYCUMNOVP6" localSheetId="23">#REF!</definedName>
    <definedName name="LYCUMNOVP6" localSheetId="6">#REF!</definedName>
    <definedName name="LYCUMNOVP6" localSheetId="11">#REF!</definedName>
    <definedName name="LYCUMNOVP6">#REF!</definedName>
    <definedName name="LYCUMNOVP9" localSheetId="37">#REF!</definedName>
    <definedName name="LYCUMNOVP9" localSheetId="23">#REF!</definedName>
    <definedName name="LYCUMNOVP9" localSheetId="6">#REF!</definedName>
    <definedName name="LYCUMNOVP9" localSheetId="11">#REF!</definedName>
    <definedName name="LYCUMNOVP9">#REF!</definedName>
    <definedName name="LYCUMOCTP1" localSheetId="37">#REF!</definedName>
    <definedName name="LYCUMOCTP1" localSheetId="23">#REF!</definedName>
    <definedName name="LYCUMOCTP1" localSheetId="6">#REF!</definedName>
    <definedName name="LYCUMOCTP1" localSheetId="11">#REF!</definedName>
    <definedName name="LYCUMOCTP1">#REF!</definedName>
    <definedName name="LYCUMOCTP2" localSheetId="37">#REF!</definedName>
    <definedName name="LYCUMOCTP2" localSheetId="23">#REF!</definedName>
    <definedName name="LYCUMOCTP2" localSheetId="6">#REF!</definedName>
    <definedName name="LYCUMOCTP2" localSheetId="11">#REF!</definedName>
    <definedName name="LYCUMOCTP2">#REF!</definedName>
    <definedName name="LYCUMOCTP3" localSheetId="37">#REF!</definedName>
    <definedName name="LYCUMOCTP3" localSheetId="23">#REF!</definedName>
    <definedName name="LYCUMOCTP3" localSheetId="6">#REF!</definedName>
    <definedName name="LYCUMOCTP3" localSheetId="11">#REF!</definedName>
    <definedName name="LYCUMOCTP3">#REF!</definedName>
    <definedName name="LYCUMOCTP4" localSheetId="37">#REF!</definedName>
    <definedName name="LYCUMOCTP4" localSheetId="23">#REF!</definedName>
    <definedName name="LYCUMOCTP4" localSheetId="6">#REF!</definedName>
    <definedName name="LYCUMOCTP4" localSheetId="11">#REF!</definedName>
    <definedName name="LYCUMOCTP4">#REF!</definedName>
    <definedName name="LYCUMOCTP5" localSheetId="37">#REF!</definedName>
    <definedName name="LYCUMOCTP5" localSheetId="23">#REF!</definedName>
    <definedName name="LYCUMOCTP5" localSheetId="6">#REF!</definedName>
    <definedName name="LYCUMOCTP5" localSheetId="11">#REF!</definedName>
    <definedName name="LYCUMOCTP5">#REF!</definedName>
    <definedName name="LYCUMOCTP6" localSheetId="37">#REF!</definedName>
    <definedName name="LYCUMOCTP6" localSheetId="23">#REF!</definedName>
    <definedName name="LYCUMOCTP6" localSheetId="6">#REF!</definedName>
    <definedName name="LYCUMOCTP6" localSheetId="11">#REF!</definedName>
    <definedName name="LYCUMOCTP6">#REF!</definedName>
    <definedName name="LYCUMOCTP9" localSheetId="37">#REF!</definedName>
    <definedName name="LYCUMOCTP9" localSheetId="23">#REF!</definedName>
    <definedName name="LYCUMOCTP9" localSheetId="6">#REF!</definedName>
    <definedName name="LYCUMOCTP9" localSheetId="11">#REF!</definedName>
    <definedName name="LYCUMOCTP9">#REF!</definedName>
    <definedName name="LYCUMSEPP1" localSheetId="37">#REF!</definedName>
    <definedName name="LYCUMSEPP1" localSheetId="23">#REF!</definedName>
    <definedName name="LYCUMSEPP1" localSheetId="6">#REF!</definedName>
    <definedName name="LYCUMSEPP1" localSheetId="11">#REF!</definedName>
    <definedName name="LYCUMSEPP1">#REF!</definedName>
    <definedName name="LYCUMSEPP2" localSheetId="37">#REF!</definedName>
    <definedName name="LYCUMSEPP2" localSheetId="23">#REF!</definedName>
    <definedName name="LYCUMSEPP2" localSheetId="6">#REF!</definedName>
    <definedName name="LYCUMSEPP2" localSheetId="11">#REF!</definedName>
    <definedName name="LYCUMSEPP2">#REF!</definedName>
    <definedName name="LYCUMSEPP3" localSheetId="37">#REF!</definedName>
    <definedName name="LYCUMSEPP3" localSheetId="23">#REF!</definedName>
    <definedName name="LYCUMSEPP3" localSheetId="6">#REF!</definedName>
    <definedName name="LYCUMSEPP3" localSheetId="11">#REF!</definedName>
    <definedName name="LYCUMSEPP3">#REF!</definedName>
    <definedName name="LYCUMSEPP4" localSheetId="37">#REF!</definedName>
    <definedName name="LYCUMSEPP4" localSheetId="23">#REF!</definedName>
    <definedName name="LYCUMSEPP4" localSheetId="6">#REF!</definedName>
    <definedName name="LYCUMSEPP4" localSheetId="11">#REF!</definedName>
    <definedName name="LYCUMSEPP4">#REF!</definedName>
    <definedName name="LYCUMSEPP5" localSheetId="37">#REF!</definedName>
    <definedName name="LYCUMSEPP5" localSheetId="23">#REF!</definedName>
    <definedName name="LYCUMSEPP5" localSheetId="6">#REF!</definedName>
    <definedName name="LYCUMSEPP5" localSheetId="11">#REF!</definedName>
    <definedName name="LYCUMSEPP5">#REF!</definedName>
    <definedName name="LYCUMSEPP6" localSheetId="37">#REF!</definedName>
    <definedName name="LYCUMSEPP6" localSheetId="23">#REF!</definedName>
    <definedName name="LYCUMSEPP6" localSheetId="6">#REF!</definedName>
    <definedName name="LYCUMSEPP6" localSheetId="11">#REF!</definedName>
    <definedName name="LYCUMSEPP6">#REF!</definedName>
    <definedName name="LYCUMSEPP9" localSheetId="37">#REF!</definedName>
    <definedName name="LYCUMSEPP9" localSheetId="23">#REF!</definedName>
    <definedName name="LYCUMSEPP9" localSheetId="6">#REF!</definedName>
    <definedName name="LYCUMSEPP9" localSheetId="11">#REF!</definedName>
    <definedName name="LYCUMSEPP9">#REF!</definedName>
    <definedName name="LYDECEMP" localSheetId="37">#REF!</definedName>
    <definedName name="LYDECEMP" localSheetId="23">#REF!</definedName>
    <definedName name="LYDECEMP" localSheetId="6">#REF!</definedName>
    <definedName name="LYDECEMP" localSheetId="11">#REF!</definedName>
    <definedName name="LYDECEMP">#REF!</definedName>
    <definedName name="LYDECP1" localSheetId="37">#REF!</definedName>
    <definedName name="LYDECP1" localSheetId="23">#REF!</definedName>
    <definedName name="LYDECP1" localSheetId="6">#REF!</definedName>
    <definedName name="LYDECP1" localSheetId="11">#REF!</definedName>
    <definedName name="LYDECP1">#REF!</definedName>
    <definedName name="LYDECP2" localSheetId="37">#REF!</definedName>
    <definedName name="LYDECP2" localSheetId="23">#REF!</definedName>
    <definedName name="LYDECP2" localSheetId="6">#REF!</definedName>
    <definedName name="LYDECP2" localSheetId="11">#REF!</definedName>
    <definedName name="LYDECP2">#REF!</definedName>
    <definedName name="LYDECP3" localSheetId="37">#REF!</definedName>
    <definedName name="LYDECP3" localSheetId="23">#REF!</definedName>
    <definedName name="LYDECP3" localSheetId="6">#REF!</definedName>
    <definedName name="LYDECP3" localSheetId="11">#REF!</definedName>
    <definedName name="LYDECP3">#REF!</definedName>
    <definedName name="LYDECP4" localSheetId="37">#REF!</definedName>
    <definedName name="LYDECP4" localSheetId="23">#REF!</definedName>
    <definedName name="LYDECP4" localSheetId="6">#REF!</definedName>
    <definedName name="LYDECP4" localSheetId="11">#REF!</definedName>
    <definedName name="LYDECP4">#REF!</definedName>
    <definedName name="LYDECP5" localSheetId="37">#REF!</definedName>
    <definedName name="LYDECP5" localSheetId="23">#REF!</definedName>
    <definedName name="LYDECP5" localSheetId="6">#REF!</definedName>
    <definedName name="LYDECP5" localSheetId="11">#REF!</definedName>
    <definedName name="LYDECP5">#REF!</definedName>
    <definedName name="LYDECP6" localSheetId="37">#REF!</definedName>
    <definedName name="LYDECP6" localSheetId="23">#REF!</definedName>
    <definedName name="LYDECP6" localSheetId="6">#REF!</definedName>
    <definedName name="LYDECP6" localSheetId="11">#REF!</definedName>
    <definedName name="LYDECP6">#REF!</definedName>
    <definedName name="LYDECP7" localSheetId="37">#REF!</definedName>
    <definedName name="LYDECP7" localSheetId="23">#REF!</definedName>
    <definedName name="LYDECP7" localSheetId="6">#REF!</definedName>
    <definedName name="LYDECP7" localSheetId="11">#REF!</definedName>
    <definedName name="LYDECP7">#REF!</definedName>
    <definedName name="LYDECP8" localSheetId="37">#REF!</definedName>
    <definedName name="LYDECP8" localSheetId="23">#REF!</definedName>
    <definedName name="LYDECP8" localSheetId="6">#REF!</definedName>
    <definedName name="LYDECP8" localSheetId="11">#REF!</definedName>
    <definedName name="LYDECP8">#REF!</definedName>
    <definedName name="LYDECP9" localSheetId="37">#REF!</definedName>
    <definedName name="LYDECP9" localSheetId="23">#REF!</definedName>
    <definedName name="LYDECP9" localSheetId="6">#REF!</definedName>
    <definedName name="LYDECP9" localSheetId="11">#REF!</definedName>
    <definedName name="LYDECP9">#REF!</definedName>
    <definedName name="LYDECWC" localSheetId="37">#REF!</definedName>
    <definedName name="LYDECWC" localSheetId="23">#REF!</definedName>
    <definedName name="LYDECWC" localSheetId="6">#REF!</definedName>
    <definedName name="LYDECWC" localSheetId="11">#REF!</definedName>
    <definedName name="LYDECWC">#REF!</definedName>
    <definedName name="lye">"31/12/"&amp;LEFT('[1]Combined profit or loss'!dc,4)-1</definedName>
    <definedName name="LYear" localSheetId="37">#REF!</definedName>
    <definedName name="LYear" localSheetId="23">#REF!</definedName>
    <definedName name="LYear" localSheetId="6">#REF!</definedName>
    <definedName name="LYear" localSheetId="11">#REF!</definedName>
    <definedName name="LYear">#REF!</definedName>
    <definedName name="lyec">LEFT('[1]Combined profit or loss'!dc,4)-1&amp;"年12月31日"</definedName>
    <definedName name="LYEMPMTH" localSheetId="37">#REF!</definedName>
    <definedName name="LYEMPMTH" localSheetId="23">#REF!</definedName>
    <definedName name="LYEMPMTH" localSheetId="6">#REF!</definedName>
    <definedName name="LYEMPMTH" localSheetId="11">#REF!</definedName>
    <definedName name="LYEMPMTH">#REF!</definedName>
    <definedName name="LYEMPYTD" localSheetId="37">#REF!</definedName>
    <definedName name="LYEMPYTD" localSheetId="23">#REF!</definedName>
    <definedName name="LYEMPYTD" localSheetId="6">#REF!</definedName>
    <definedName name="LYEMPYTD" localSheetId="11">#REF!</definedName>
    <definedName name="LYEMPYTD">#REF!</definedName>
    <definedName name="LYFEBEMP" localSheetId="37">#REF!</definedName>
    <definedName name="LYFEBEMP" localSheetId="23">#REF!</definedName>
    <definedName name="LYFEBEMP" localSheetId="6">#REF!</definedName>
    <definedName name="LYFEBEMP" localSheetId="11">#REF!</definedName>
    <definedName name="LYFEBEMP">#REF!</definedName>
    <definedName name="LYFEBP1" localSheetId="37">#REF!</definedName>
    <definedName name="LYFEBP1" localSheetId="23">#REF!</definedName>
    <definedName name="LYFEBP1" localSheetId="6">#REF!</definedName>
    <definedName name="LYFEBP1" localSheetId="11">#REF!</definedName>
    <definedName name="LYFEBP1">#REF!</definedName>
    <definedName name="LYFEBP2" localSheetId="37">#REF!</definedName>
    <definedName name="LYFEBP2" localSheetId="23">#REF!</definedName>
    <definedName name="LYFEBP2" localSheetId="6">#REF!</definedName>
    <definedName name="LYFEBP2" localSheetId="11">#REF!</definedName>
    <definedName name="LYFEBP2">#REF!</definedName>
    <definedName name="LYFEBP3" localSheetId="37">#REF!</definedName>
    <definedName name="LYFEBP3" localSheetId="23">#REF!</definedName>
    <definedName name="LYFEBP3" localSheetId="6">#REF!</definedName>
    <definedName name="LYFEBP3" localSheetId="11">#REF!</definedName>
    <definedName name="LYFEBP3">#REF!</definedName>
    <definedName name="LYFEBP4" localSheetId="37">#REF!</definedName>
    <definedName name="LYFEBP4" localSheetId="23">#REF!</definedName>
    <definedName name="LYFEBP4" localSheetId="6">#REF!</definedName>
    <definedName name="LYFEBP4" localSheetId="11">#REF!</definedName>
    <definedName name="LYFEBP4">#REF!</definedName>
    <definedName name="LYFEBP5" localSheetId="37">#REF!</definedName>
    <definedName name="LYFEBP5" localSheetId="23">#REF!</definedName>
    <definedName name="LYFEBP5" localSheetId="6">#REF!</definedName>
    <definedName name="LYFEBP5" localSheetId="11">#REF!</definedName>
    <definedName name="LYFEBP5">#REF!</definedName>
    <definedName name="LYFEBP6" localSheetId="37">#REF!</definedName>
    <definedName name="LYFEBP6" localSheetId="23">#REF!</definedName>
    <definedName name="LYFEBP6" localSheetId="6">#REF!</definedName>
    <definedName name="LYFEBP6" localSheetId="11">#REF!</definedName>
    <definedName name="LYFEBP6">#REF!</definedName>
    <definedName name="LYFEBP7" localSheetId="37">#REF!</definedName>
    <definedName name="LYFEBP7" localSheetId="23">#REF!</definedName>
    <definedName name="LYFEBP7" localSheetId="6">#REF!</definedName>
    <definedName name="LYFEBP7" localSheetId="11">#REF!</definedName>
    <definedName name="LYFEBP7">#REF!</definedName>
    <definedName name="LYFEBP8" localSheetId="37">#REF!</definedName>
    <definedName name="LYFEBP8" localSheetId="23">#REF!</definedName>
    <definedName name="LYFEBP8" localSheetId="6">#REF!</definedName>
    <definedName name="LYFEBP8" localSheetId="11">#REF!</definedName>
    <definedName name="LYFEBP8">#REF!</definedName>
    <definedName name="LYFEBP9" localSheetId="37">#REF!</definedName>
    <definedName name="LYFEBP9" localSheetId="23">#REF!</definedName>
    <definedName name="LYFEBP9" localSheetId="6">#REF!</definedName>
    <definedName name="LYFEBP9" localSheetId="11">#REF!</definedName>
    <definedName name="LYFEBP9">#REF!</definedName>
    <definedName name="LYFEBWC" localSheetId="37">#REF!</definedName>
    <definedName name="LYFEBWC" localSheetId="23">#REF!</definedName>
    <definedName name="LYFEBWC" localSheetId="6">#REF!</definedName>
    <definedName name="LYFEBWC" localSheetId="11">#REF!</definedName>
    <definedName name="LYFEBWC">#REF!</definedName>
    <definedName name="LYJANEMP" localSheetId="37">#REF!</definedName>
    <definedName name="LYJANEMP" localSheetId="23">#REF!</definedName>
    <definedName name="LYJANEMP" localSheetId="6">#REF!</definedName>
    <definedName name="LYJANEMP" localSheetId="11">#REF!</definedName>
    <definedName name="LYJANEMP">#REF!</definedName>
    <definedName name="LYJANP1" localSheetId="37">#REF!</definedName>
    <definedName name="LYJANP1" localSheetId="23">#REF!</definedName>
    <definedName name="LYJANP1" localSheetId="6">#REF!</definedName>
    <definedName name="LYJANP1" localSheetId="11">#REF!</definedName>
    <definedName name="LYJANP1">#REF!</definedName>
    <definedName name="LYJANP2" localSheetId="37">#REF!</definedName>
    <definedName name="LYJANP2" localSheetId="23">#REF!</definedName>
    <definedName name="LYJANP2" localSheetId="6">#REF!</definedName>
    <definedName name="LYJANP2" localSheetId="11">#REF!</definedName>
    <definedName name="LYJANP2">#REF!</definedName>
    <definedName name="LYJANP3" localSheetId="37">#REF!</definedName>
    <definedName name="LYJANP3" localSheetId="23">#REF!</definedName>
    <definedName name="LYJANP3" localSheetId="6">#REF!</definedName>
    <definedName name="LYJANP3" localSheetId="11">#REF!</definedName>
    <definedName name="LYJANP3">#REF!</definedName>
    <definedName name="LYJANP4" localSheetId="37">#REF!</definedName>
    <definedName name="LYJANP4" localSheetId="23">#REF!</definedName>
    <definedName name="LYJANP4" localSheetId="6">#REF!</definedName>
    <definedName name="LYJANP4" localSheetId="11">#REF!</definedName>
    <definedName name="LYJANP4">#REF!</definedName>
    <definedName name="LYJANP5" localSheetId="37">#REF!</definedName>
    <definedName name="LYJANP5" localSheetId="23">#REF!</definedName>
    <definedName name="LYJANP5" localSheetId="6">#REF!</definedName>
    <definedName name="LYJANP5" localSheetId="11">#REF!</definedName>
    <definedName name="LYJANP5">#REF!</definedName>
    <definedName name="LYJANP6" localSheetId="37">#REF!</definedName>
    <definedName name="LYJANP6" localSheetId="23">#REF!</definedName>
    <definedName name="LYJANP6" localSheetId="6">#REF!</definedName>
    <definedName name="LYJANP6" localSheetId="11">#REF!</definedName>
    <definedName name="LYJANP6">#REF!</definedName>
    <definedName name="LYJANP7" localSheetId="37">#REF!</definedName>
    <definedName name="LYJANP7" localSheetId="23">#REF!</definedName>
    <definedName name="LYJANP7" localSheetId="6">#REF!</definedName>
    <definedName name="LYJANP7" localSheetId="11">#REF!</definedName>
    <definedName name="LYJANP7">#REF!</definedName>
    <definedName name="LYJANP8" localSheetId="37">#REF!</definedName>
    <definedName name="LYJANP8" localSheetId="23">#REF!</definedName>
    <definedName name="LYJANP8" localSheetId="6">#REF!</definedName>
    <definedName name="LYJANP8" localSheetId="11">#REF!</definedName>
    <definedName name="LYJANP8">#REF!</definedName>
    <definedName name="LYJANP9" localSheetId="37">#REF!</definedName>
    <definedName name="LYJANP9" localSheetId="23">#REF!</definedName>
    <definedName name="LYJANP9" localSheetId="6">#REF!</definedName>
    <definedName name="LYJANP9" localSheetId="11">#REF!</definedName>
    <definedName name="LYJANP9">#REF!</definedName>
    <definedName name="LYJANWC" localSheetId="37">#REF!</definedName>
    <definedName name="LYJANWC" localSheetId="23">#REF!</definedName>
    <definedName name="LYJANWC" localSheetId="6">#REF!</definedName>
    <definedName name="LYJANWC" localSheetId="11">#REF!</definedName>
    <definedName name="LYJANWC">#REF!</definedName>
    <definedName name="LYJULEMP" localSheetId="37">#REF!</definedName>
    <definedName name="LYJULEMP" localSheetId="23">#REF!</definedName>
    <definedName name="LYJULEMP" localSheetId="6">#REF!</definedName>
    <definedName name="LYJULEMP" localSheetId="11">#REF!</definedName>
    <definedName name="LYJULEMP">#REF!</definedName>
    <definedName name="LYJULP1" localSheetId="37">#REF!</definedName>
    <definedName name="LYJULP1" localSheetId="23">#REF!</definedName>
    <definedName name="LYJULP1" localSheetId="6">#REF!</definedName>
    <definedName name="LYJULP1" localSheetId="11">#REF!</definedName>
    <definedName name="LYJULP1">#REF!</definedName>
    <definedName name="LYJULP2" localSheetId="37">#REF!</definedName>
    <definedName name="LYJULP2" localSheetId="23">#REF!</definedName>
    <definedName name="LYJULP2" localSheetId="6">#REF!</definedName>
    <definedName name="LYJULP2" localSheetId="11">#REF!</definedName>
    <definedName name="LYJULP2">#REF!</definedName>
    <definedName name="LYJULP3" localSheetId="37">#REF!</definedName>
    <definedName name="LYJULP3" localSheetId="23">#REF!</definedName>
    <definedName name="LYJULP3" localSheetId="6">#REF!</definedName>
    <definedName name="LYJULP3" localSheetId="11">#REF!</definedName>
    <definedName name="LYJULP3">#REF!</definedName>
    <definedName name="LYJULP4" localSheetId="37">#REF!</definedName>
    <definedName name="LYJULP4" localSheetId="23">#REF!</definedName>
    <definedName name="LYJULP4" localSheetId="6">#REF!</definedName>
    <definedName name="LYJULP4" localSheetId="11">#REF!</definedName>
    <definedName name="LYJULP4">#REF!</definedName>
    <definedName name="LYJULP5" localSheetId="37">#REF!</definedName>
    <definedName name="LYJULP5" localSheetId="23">#REF!</definedName>
    <definedName name="LYJULP5" localSheetId="6">#REF!</definedName>
    <definedName name="LYJULP5" localSheetId="11">#REF!</definedName>
    <definedName name="LYJULP5">#REF!</definedName>
    <definedName name="LYJULP6" localSheetId="37">#REF!</definedName>
    <definedName name="LYJULP6" localSheetId="23">#REF!</definedName>
    <definedName name="LYJULP6" localSheetId="6">#REF!</definedName>
    <definedName name="LYJULP6" localSheetId="11">#REF!</definedName>
    <definedName name="LYJULP6">#REF!</definedName>
    <definedName name="LYJULP7" localSheetId="37">#REF!</definedName>
    <definedName name="LYJULP7" localSheetId="23">#REF!</definedName>
    <definedName name="LYJULP7" localSheetId="6">#REF!</definedName>
    <definedName name="LYJULP7" localSheetId="11">#REF!</definedName>
    <definedName name="LYJULP7">#REF!</definedName>
    <definedName name="LYJULP8" localSheetId="37">#REF!</definedName>
    <definedName name="LYJULP8" localSheetId="23">#REF!</definedName>
    <definedName name="LYJULP8" localSheetId="6">#REF!</definedName>
    <definedName name="LYJULP8" localSheetId="11">#REF!</definedName>
    <definedName name="LYJULP8">#REF!</definedName>
    <definedName name="LYJULP9" localSheetId="37">#REF!</definedName>
    <definedName name="LYJULP9" localSheetId="23">#REF!</definedName>
    <definedName name="LYJULP9" localSheetId="6">#REF!</definedName>
    <definedName name="LYJULP9" localSheetId="11">#REF!</definedName>
    <definedName name="LYJULP9">#REF!</definedName>
    <definedName name="LYJULWC" localSheetId="37">#REF!</definedName>
    <definedName name="LYJULWC" localSheetId="23">#REF!</definedName>
    <definedName name="LYJULWC" localSheetId="6">#REF!</definedName>
    <definedName name="LYJULWC" localSheetId="11">#REF!</definedName>
    <definedName name="LYJULWC">#REF!</definedName>
    <definedName name="LYJUNEMP" localSheetId="37">#REF!</definedName>
    <definedName name="LYJUNEMP" localSheetId="23">#REF!</definedName>
    <definedName name="LYJUNEMP" localSheetId="6">#REF!</definedName>
    <definedName name="LYJUNEMP" localSheetId="11">#REF!</definedName>
    <definedName name="LYJUNEMP">#REF!</definedName>
    <definedName name="LYJUNP1" localSheetId="37">#REF!</definedName>
    <definedName name="LYJUNP1" localSheetId="23">#REF!</definedName>
    <definedName name="LYJUNP1" localSheetId="6">#REF!</definedName>
    <definedName name="LYJUNP1" localSheetId="11">#REF!</definedName>
    <definedName name="LYJUNP1">#REF!</definedName>
    <definedName name="LYJUNP2" localSheetId="37">#REF!</definedName>
    <definedName name="LYJUNP2" localSheetId="23">#REF!</definedName>
    <definedName name="LYJUNP2" localSheetId="6">#REF!</definedName>
    <definedName name="LYJUNP2" localSheetId="11">#REF!</definedName>
    <definedName name="LYJUNP2">#REF!</definedName>
    <definedName name="LYJUNP3" localSheetId="37">#REF!</definedName>
    <definedName name="LYJUNP3" localSheetId="23">#REF!</definedName>
    <definedName name="LYJUNP3" localSheetId="6">#REF!</definedName>
    <definedName name="LYJUNP3" localSheetId="11">#REF!</definedName>
    <definedName name="LYJUNP3">#REF!</definedName>
    <definedName name="LYJUNP4" localSheetId="37">#REF!</definedName>
    <definedName name="LYJUNP4" localSheetId="23">#REF!</definedName>
    <definedName name="LYJUNP4" localSheetId="6">#REF!</definedName>
    <definedName name="LYJUNP4" localSheetId="11">#REF!</definedName>
    <definedName name="LYJUNP4">#REF!</definedName>
    <definedName name="LYJUNP5" localSheetId="37">#REF!</definedName>
    <definedName name="LYJUNP5" localSheetId="23">#REF!</definedName>
    <definedName name="LYJUNP5" localSheetId="6">#REF!</definedName>
    <definedName name="LYJUNP5" localSheetId="11">#REF!</definedName>
    <definedName name="LYJUNP5">#REF!</definedName>
    <definedName name="LYJUNP6" localSheetId="37">#REF!</definedName>
    <definedName name="LYJUNP6" localSheetId="23">#REF!</definedName>
    <definedName name="LYJUNP6" localSheetId="6">#REF!</definedName>
    <definedName name="LYJUNP6" localSheetId="11">#REF!</definedName>
    <definedName name="LYJUNP6">#REF!</definedName>
    <definedName name="LYJUNP7" localSheetId="37">#REF!</definedName>
    <definedName name="LYJUNP7" localSheetId="23">#REF!</definedName>
    <definedName name="LYJUNP7" localSheetId="6">#REF!</definedName>
    <definedName name="LYJUNP7" localSheetId="11">#REF!</definedName>
    <definedName name="LYJUNP7">#REF!</definedName>
    <definedName name="LYJUNP8" localSheetId="37">#REF!</definedName>
    <definedName name="LYJUNP8" localSheetId="23">#REF!</definedName>
    <definedName name="LYJUNP8" localSheetId="6">#REF!</definedName>
    <definedName name="LYJUNP8" localSheetId="11">#REF!</definedName>
    <definedName name="LYJUNP8">#REF!</definedName>
    <definedName name="LYJUNP9" localSheetId="37">#REF!</definedName>
    <definedName name="LYJUNP9" localSheetId="23">#REF!</definedName>
    <definedName name="LYJUNP9" localSheetId="6">#REF!</definedName>
    <definedName name="LYJUNP9" localSheetId="11">#REF!</definedName>
    <definedName name="LYJUNP9">#REF!</definedName>
    <definedName name="LYJUNWC" localSheetId="37">#REF!</definedName>
    <definedName name="LYJUNWC" localSheetId="23">#REF!</definedName>
    <definedName name="LYJUNWC" localSheetId="6">#REF!</definedName>
    <definedName name="LYJUNWC" localSheetId="11">#REF!</definedName>
    <definedName name="LYJUNWC">#REF!</definedName>
    <definedName name="lym" localSheetId="37" hidden="1">1/EUReXToESP</definedName>
    <definedName name="lym" localSheetId="23" hidden="1">1/EUReXToESP</definedName>
    <definedName name="lym" localSheetId="14" hidden="1">1/EUReXToESP</definedName>
    <definedName name="lym" localSheetId="6" hidden="1">1/EUReXToESP</definedName>
    <definedName name="lym" localSheetId="11" hidden="1">1/EUReXToESP</definedName>
    <definedName name="lym" hidden="1">1/EUReXToESP</definedName>
    <definedName name="LYMAREMP" localSheetId="37">#REF!</definedName>
    <definedName name="LYMAREMP" localSheetId="23">#REF!</definedName>
    <definedName name="LYMAREMP" localSheetId="6">#REF!</definedName>
    <definedName name="LYMAREMP" localSheetId="11">#REF!</definedName>
    <definedName name="LYMAREMP">#REF!</definedName>
    <definedName name="LYMARP1" localSheetId="37">#REF!</definedName>
    <definedName name="LYMARP1" localSheetId="23">#REF!</definedName>
    <definedName name="LYMARP1" localSheetId="6">#REF!</definedName>
    <definedName name="LYMARP1" localSheetId="11">#REF!</definedName>
    <definedName name="LYMARP1">#REF!</definedName>
    <definedName name="LYMARP2" localSheetId="37">#REF!</definedName>
    <definedName name="LYMARP2" localSheetId="23">#REF!</definedName>
    <definedName name="LYMARP2" localSheetId="6">#REF!</definedName>
    <definedName name="LYMARP2" localSheetId="11">#REF!</definedName>
    <definedName name="LYMARP2">#REF!</definedName>
    <definedName name="LYMARP3" localSheetId="37">#REF!</definedName>
    <definedName name="LYMARP3" localSheetId="23">#REF!</definedName>
    <definedName name="LYMARP3" localSheetId="6">#REF!</definedName>
    <definedName name="LYMARP3" localSheetId="11">#REF!</definedName>
    <definedName name="LYMARP3">#REF!</definedName>
    <definedName name="LYMARP4" localSheetId="37">#REF!</definedName>
    <definedName name="LYMARP4" localSheetId="23">#REF!</definedName>
    <definedName name="LYMARP4" localSheetId="6">#REF!</definedName>
    <definedName name="LYMARP4" localSheetId="11">#REF!</definedName>
    <definedName name="LYMARP4">#REF!</definedName>
    <definedName name="LYMARP5" localSheetId="37">#REF!</definedName>
    <definedName name="LYMARP5" localSheetId="23">#REF!</definedName>
    <definedName name="LYMARP5" localSheetId="6">#REF!</definedName>
    <definedName name="LYMARP5" localSheetId="11">#REF!</definedName>
    <definedName name="LYMARP5">#REF!</definedName>
    <definedName name="LYMARP6" localSheetId="37">#REF!</definedName>
    <definedName name="LYMARP6" localSheetId="23">#REF!</definedName>
    <definedName name="LYMARP6" localSheetId="6">#REF!</definedName>
    <definedName name="LYMARP6" localSheetId="11">#REF!</definedName>
    <definedName name="LYMARP6">#REF!</definedName>
    <definedName name="LYMARP7" localSheetId="37">#REF!</definedName>
    <definedName name="LYMARP7" localSheetId="23">#REF!</definedName>
    <definedName name="LYMARP7" localSheetId="6">#REF!</definedName>
    <definedName name="LYMARP7" localSheetId="11">#REF!</definedName>
    <definedName name="LYMARP7">#REF!</definedName>
    <definedName name="LYMARP8" localSheetId="37">#REF!</definedName>
    <definedName name="LYMARP8" localSheetId="23">#REF!</definedName>
    <definedName name="LYMARP8" localSheetId="6">#REF!</definedName>
    <definedName name="LYMARP8" localSheetId="11">#REF!</definedName>
    <definedName name="LYMARP8">#REF!</definedName>
    <definedName name="LYMARP9" localSheetId="37">#REF!</definedName>
    <definedName name="LYMARP9" localSheetId="23">#REF!</definedName>
    <definedName name="LYMARP9" localSheetId="6">#REF!</definedName>
    <definedName name="LYMARP9" localSheetId="11">#REF!</definedName>
    <definedName name="LYMARP9">#REF!</definedName>
    <definedName name="LYMARWC" localSheetId="37">#REF!</definedName>
    <definedName name="LYMARWC" localSheetId="23">#REF!</definedName>
    <definedName name="LYMARWC" localSheetId="6">#REF!</definedName>
    <definedName name="LYMARWC" localSheetId="11">#REF!</definedName>
    <definedName name="LYMARWC">#REF!</definedName>
    <definedName name="LYMAYEMP" localSheetId="37">#REF!</definedName>
    <definedName name="LYMAYEMP" localSheetId="23">#REF!</definedName>
    <definedName name="LYMAYEMP" localSheetId="6">#REF!</definedName>
    <definedName name="LYMAYEMP" localSheetId="11">#REF!</definedName>
    <definedName name="LYMAYEMP">#REF!</definedName>
    <definedName name="LYMAYP1" localSheetId="37">#REF!</definedName>
    <definedName name="LYMAYP1" localSheetId="23">#REF!</definedName>
    <definedName name="LYMAYP1" localSheetId="6">#REF!</definedName>
    <definedName name="LYMAYP1" localSheetId="11">#REF!</definedName>
    <definedName name="LYMAYP1">#REF!</definedName>
    <definedName name="LYMAYP2" localSheetId="37">#REF!</definedName>
    <definedName name="LYMAYP2" localSheetId="23">#REF!</definedName>
    <definedName name="LYMAYP2" localSheetId="6">#REF!</definedName>
    <definedName name="LYMAYP2" localSheetId="11">#REF!</definedName>
    <definedName name="LYMAYP2">#REF!</definedName>
    <definedName name="LYMAYP3" localSheetId="37">#REF!</definedName>
    <definedName name="LYMAYP3" localSheetId="23">#REF!</definedName>
    <definedName name="LYMAYP3" localSheetId="6">#REF!</definedName>
    <definedName name="LYMAYP3" localSheetId="11">#REF!</definedName>
    <definedName name="LYMAYP3">#REF!</definedName>
    <definedName name="LYMAYP4" localSheetId="37">#REF!</definedName>
    <definedName name="LYMAYP4" localSheetId="23">#REF!</definedName>
    <definedName name="LYMAYP4" localSheetId="6">#REF!</definedName>
    <definedName name="LYMAYP4" localSheetId="11">#REF!</definedName>
    <definedName name="LYMAYP4">#REF!</definedName>
    <definedName name="LYMAYP5" localSheetId="37">#REF!</definedName>
    <definedName name="LYMAYP5" localSheetId="23">#REF!</definedName>
    <definedName name="LYMAYP5" localSheetId="6">#REF!</definedName>
    <definedName name="LYMAYP5" localSheetId="11">#REF!</definedName>
    <definedName name="LYMAYP5">#REF!</definedName>
    <definedName name="LYMAYP6" localSheetId="37">#REF!</definedName>
    <definedName name="LYMAYP6" localSheetId="23">#REF!</definedName>
    <definedName name="LYMAYP6" localSheetId="6">#REF!</definedName>
    <definedName name="LYMAYP6" localSheetId="11">#REF!</definedName>
    <definedName name="LYMAYP6">#REF!</definedName>
    <definedName name="LYMAYP7" localSheetId="37">#REF!</definedName>
    <definedName name="LYMAYP7" localSheetId="23">#REF!</definedName>
    <definedName name="LYMAYP7" localSheetId="6">#REF!</definedName>
    <definedName name="LYMAYP7" localSheetId="11">#REF!</definedName>
    <definedName name="LYMAYP7">#REF!</definedName>
    <definedName name="LYMAYP8" localSheetId="37">#REF!</definedName>
    <definedName name="LYMAYP8" localSheetId="23">#REF!</definedName>
    <definedName name="LYMAYP8" localSheetId="6">#REF!</definedName>
    <definedName name="LYMAYP8" localSheetId="11">#REF!</definedName>
    <definedName name="LYMAYP8">#REF!</definedName>
    <definedName name="LYMAYP9" localSheetId="37">#REF!</definedName>
    <definedName name="LYMAYP9" localSheetId="23">#REF!</definedName>
    <definedName name="LYMAYP9" localSheetId="6">#REF!</definedName>
    <definedName name="LYMAYP9" localSheetId="11">#REF!</definedName>
    <definedName name="LYMAYP9">#REF!</definedName>
    <definedName name="LYMAYWC" localSheetId="37">#REF!</definedName>
    <definedName name="LYMAYWC" localSheetId="23">#REF!</definedName>
    <definedName name="LYMAYWC" localSheetId="6">#REF!</definedName>
    <definedName name="LYMAYWC" localSheetId="11">#REF!</definedName>
    <definedName name="LYMAYWC">#REF!</definedName>
    <definedName name="LYNOVEMP" localSheetId="37">#REF!</definedName>
    <definedName name="LYNOVEMP" localSheetId="23">#REF!</definedName>
    <definedName name="LYNOVEMP" localSheetId="6">#REF!</definedName>
    <definedName name="LYNOVEMP" localSheetId="11">#REF!</definedName>
    <definedName name="LYNOVEMP">#REF!</definedName>
    <definedName name="LYNOVP1" localSheetId="37">#REF!</definedName>
    <definedName name="LYNOVP1" localSheetId="23">#REF!</definedName>
    <definedName name="LYNOVP1" localSheetId="6">#REF!</definedName>
    <definedName name="LYNOVP1" localSheetId="11">#REF!</definedName>
    <definedName name="LYNOVP1">#REF!</definedName>
    <definedName name="LYNOVP2" localSheetId="37">#REF!</definedName>
    <definedName name="LYNOVP2" localSheetId="23">#REF!</definedName>
    <definedName name="LYNOVP2" localSheetId="6">#REF!</definedName>
    <definedName name="LYNOVP2" localSheetId="11">#REF!</definedName>
    <definedName name="LYNOVP2">#REF!</definedName>
    <definedName name="LYNOVP3" localSheetId="37">#REF!</definedName>
    <definedName name="LYNOVP3" localSheetId="23">#REF!</definedName>
    <definedName name="LYNOVP3" localSheetId="6">#REF!</definedName>
    <definedName name="LYNOVP3" localSheetId="11">#REF!</definedName>
    <definedName name="LYNOVP3">#REF!</definedName>
    <definedName name="LYNOVP4" localSheetId="37">#REF!</definedName>
    <definedName name="LYNOVP4" localSheetId="23">#REF!</definedName>
    <definedName name="LYNOVP4" localSheetId="6">#REF!</definedName>
    <definedName name="LYNOVP4" localSheetId="11">#REF!</definedName>
    <definedName name="LYNOVP4">#REF!</definedName>
    <definedName name="LYNOVP5" localSheetId="37">#REF!</definedName>
    <definedName name="LYNOVP5" localSheetId="23">#REF!</definedName>
    <definedName name="LYNOVP5" localSheetId="6">#REF!</definedName>
    <definedName name="LYNOVP5" localSheetId="11">#REF!</definedName>
    <definedName name="LYNOVP5">#REF!</definedName>
    <definedName name="LYNOVP6" localSheetId="37">#REF!</definedName>
    <definedName name="LYNOVP6" localSheetId="23">#REF!</definedName>
    <definedName name="LYNOVP6" localSheetId="6">#REF!</definedName>
    <definedName name="LYNOVP6" localSheetId="11">#REF!</definedName>
    <definedName name="LYNOVP6">#REF!</definedName>
    <definedName name="LYNOVP7" localSheetId="37">#REF!</definedName>
    <definedName name="LYNOVP7" localSheetId="23">#REF!</definedName>
    <definedName name="LYNOVP7" localSheetId="6">#REF!</definedName>
    <definedName name="LYNOVP7" localSheetId="11">#REF!</definedName>
    <definedName name="LYNOVP7">#REF!</definedName>
    <definedName name="LYNOVP8" localSheetId="37">#REF!</definedName>
    <definedName name="LYNOVP8" localSheetId="23">#REF!</definedName>
    <definedName name="LYNOVP8" localSheetId="6">#REF!</definedName>
    <definedName name="LYNOVP8" localSheetId="11">#REF!</definedName>
    <definedName name="LYNOVP8">#REF!</definedName>
    <definedName name="LYNOVP9" localSheetId="37">#REF!</definedName>
    <definedName name="LYNOVP9" localSheetId="23">#REF!</definedName>
    <definedName name="LYNOVP9" localSheetId="6">#REF!</definedName>
    <definedName name="LYNOVP9" localSheetId="11">#REF!</definedName>
    <definedName name="LYNOVP9">#REF!</definedName>
    <definedName name="LYNOVWC" localSheetId="37">#REF!</definedName>
    <definedName name="LYNOVWC" localSheetId="23">#REF!</definedName>
    <definedName name="LYNOVWC" localSheetId="6">#REF!</definedName>
    <definedName name="LYNOVWC" localSheetId="11">#REF!</definedName>
    <definedName name="LYNOVWC">#REF!</definedName>
    <definedName name="LYOCTEMP" localSheetId="37">#REF!</definedName>
    <definedName name="LYOCTEMP" localSheetId="23">#REF!</definedName>
    <definedName name="LYOCTEMP" localSheetId="6">#REF!</definedName>
    <definedName name="LYOCTEMP" localSheetId="11">#REF!</definedName>
    <definedName name="LYOCTEMP">#REF!</definedName>
    <definedName name="LYOCTP1" localSheetId="37">#REF!</definedName>
    <definedName name="LYOCTP1" localSheetId="23">#REF!</definedName>
    <definedName name="LYOCTP1" localSheetId="6">#REF!</definedName>
    <definedName name="LYOCTP1" localSheetId="11">#REF!</definedName>
    <definedName name="LYOCTP1">#REF!</definedName>
    <definedName name="LYOCTP2" localSheetId="37">#REF!</definedName>
    <definedName name="LYOCTP2" localSheetId="23">#REF!</definedName>
    <definedName name="LYOCTP2" localSheetId="6">#REF!</definedName>
    <definedName name="LYOCTP2" localSheetId="11">#REF!</definedName>
    <definedName name="LYOCTP2">#REF!</definedName>
    <definedName name="LYOCTP3" localSheetId="37">#REF!</definedName>
    <definedName name="LYOCTP3" localSheetId="23">#REF!</definedName>
    <definedName name="LYOCTP3" localSheetId="6">#REF!</definedName>
    <definedName name="LYOCTP3" localSheetId="11">#REF!</definedName>
    <definedName name="LYOCTP3">#REF!</definedName>
    <definedName name="LYOCTP4" localSheetId="37">#REF!</definedName>
    <definedName name="LYOCTP4" localSheetId="23">#REF!</definedName>
    <definedName name="LYOCTP4" localSheetId="6">#REF!</definedName>
    <definedName name="LYOCTP4" localSheetId="11">#REF!</definedName>
    <definedName name="LYOCTP4">#REF!</definedName>
    <definedName name="LYOCTP5" localSheetId="37">#REF!</definedName>
    <definedName name="LYOCTP5" localSheetId="23">#REF!</definedName>
    <definedName name="LYOCTP5" localSheetId="6">#REF!</definedName>
    <definedName name="LYOCTP5" localSheetId="11">#REF!</definedName>
    <definedName name="LYOCTP5">#REF!</definedName>
    <definedName name="LYOCTP6" localSheetId="37">#REF!</definedName>
    <definedName name="LYOCTP6" localSheetId="23">#REF!</definedName>
    <definedName name="LYOCTP6" localSheetId="6">#REF!</definedName>
    <definedName name="LYOCTP6" localSheetId="11">#REF!</definedName>
    <definedName name="LYOCTP6">#REF!</definedName>
    <definedName name="LYOCTP7" localSheetId="37">#REF!</definedName>
    <definedName name="LYOCTP7" localSheetId="23">#REF!</definedName>
    <definedName name="LYOCTP7" localSheetId="6">#REF!</definedName>
    <definedName name="LYOCTP7" localSheetId="11">#REF!</definedName>
    <definedName name="LYOCTP7">#REF!</definedName>
    <definedName name="LYOCTP8" localSheetId="37">#REF!</definedName>
    <definedName name="LYOCTP8" localSheetId="23">#REF!</definedName>
    <definedName name="LYOCTP8" localSheetId="6">#REF!</definedName>
    <definedName name="LYOCTP8" localSheetId="11">#REF!</definedName>
    <definedName name="LYOCTP8">#REF!</definedName>
    <definedName name="LYOCTP9" localSheetId="37">#REF!</definedName>
    <definedName name="LYOCTP9" localSheetId="23">#REF!</definedName>
    <definedName name="LYOCTP9" localSheetId="6">#REF!</definedName>
    <definedName name="LYOCTP9" localSheetId="11">#REF!</definedName>
    <definedName name="LYOCTP9">#REF!</definedName>
    <definedName name="LYOCTWC" localSheetId="37">#REF!</definedName>
    <definedName name="LYOCTWC" localSheetId="23">#REF!</definedName>
    <definedName name="LYOCTWC" localSheetId="6">#REF!</definedName>
    <definedName name="LYOCTWC" localSheetId="11">#REF!</definedName>
    <definedName name="LYOCTWC">#REF!</definedName>
    <definedName name="LYSEPEMP" localSheetId="37">#REF!</definedName>
    <definedName name="LYSEPEMP" localSheetId="23">#REF!</definedName>
    <definedName name="LYSEPEMP" localSheetId="6">#REF!</definedName>
    <definedName name="LYSEPEMP" localSheetId="11">#REF!</definedName>
    <definedName name="LYSEPEMP">#REF!</definedName>
    <definedName name="LYSEPP1" localSheetId="37">#REF!</definedName>
    <definedName name="LYSEPP1" localSheetId="23">#REF!</definedName>
    <definedName name="LYSEPP1" localSheetId="6">#REF!</definedName>
    <definedName name="LYSEPP1" localSheetId="11">#REF!</definedName>
    <definedName name="LYSEPP1">#REF!</definedName>
    <definedName name="LYSEPP2" localSheetId="37">#REF!</definedName>
    <definedName name="LYSEPP2" localSheetId="23">#REF!</definedName>
    <definedName name="LYSEPP2" localSheetId="6">#REF!</definedName>
    <definedName name="LYSEPP2" localSheetId="11">#REF!</definedName>
    <definedName name="LYSEPP2">#REF!</definedName>
    <definedName name="LYSEPP3" localSheetId="37">#REF!</definedName>
    <definedName name="LYSEPP3" localSheetId="23">#REF!</definedName>
    <definedName name="LYSEPP3" localSheetId="6">#REF!</definedName>
    <definedName name="LYSEPP3" localSheetId="11">#REF!</definedName>
    <definedName name="LYSEPP3">#REF!</definedName>
    <definedName name="LYSEPP4" localSheetId="37">#REF!</definedName>
    <definedName name="LYSEPP4" localSheetId="23">#REF!</definedName>
    <definedName name="LYSEPP4" localSheetId="6">#REF!</definedName>
    <definedName name="LYSEPP4" localSheetId="11">#REF!</definedName>
    <definedName name="LYSEPP4">#REF!</definedName>
    <definedName name="LYSEPP5" localSheetId="37">#REF!</definedName>
    <definedName name="LYSEPP5" localSheetId="23">#REF!</definedName>
    <definedName name="LYSEPP5" localSheetId="6">#REF!</definedName>
    <definedName name="LYSEPP5" localSheetId="11">#REF!</definedName>
    <definedName name="LYSEPP5">#REF!</definedName>
    <definedName name="LYSEPP6" localSheetId="37">#REF!</definedName>
    <definedName name="LYSEPP6" localSheetId="23">#REF!</definedName>
    <definedName name="LYSEPP6" localSheetId="6">#REF!</definedName>
    <definedName name="LYSEPP6" localSheetId="11">#REF!</definedName>
    <definedName name="LYSEPP6">#REF!</definedName>
    <definedName name="LYSEPP7" localSheetId="37">#REF!</definedName>
    <definedName name="LYSEPP7" localSheetId="23">#REF!</definedName>
    <definedName name="LYSEPP7" localSheetId="6">#REF!</definedName>
    <definedName name="LYSEPP7" localSheetId="11">#REF!</definedName>
    <definedName name="LYSEPP7">#REF!</definedName>
    <definedName name="LYSEPP8" localSheetId="37">#REF!</definedName>
    <definedName name="LYSEPP8" localSheetId="23">#REF!</definedName>
    <definedName name="LYSEPP8" localSheetId="6">#REF!</definedName>
    <definedName name="LYSEPP8" localSheetId="11">#REF!</definedName>
    <definedName name="LYSEPP8">#REF!</definedName>
    <definedName name="LYSEPP9" localSheetId="37">#REF!</definedName>
    <definedName name="LYSEPP9" localSheetId="23">#REF!</definedName>
    <definedName name="LYSEPP9" localSheetId="6">#REF!</definedName>
    <definedName name="LYSEPP9" localSheetId="11">#REF!</definedName>
    <definedName name="LYSEPP9">#REF!</definedName>
    <definedName name="LYSEPWC" localSheetId="37">#REF!</definedName>
    <definedName name="LYSEPWC" localSheetId="23">#REF!</definedName>
    <definedName name="LYSEPWC" localSheetId="6">#REF!</definedName>
    <definedName name="LYSEPWC" localSheetId="11">#REF!</definedName>
    <definedName name="LYSEPWC">#REF!</definedName>
    <definedName name="LYSPEP7" localSheetId="37">#REF!</definedName>
    <definedName name="LYSPEP7" localSheetId="23">#REF!</definedName>
    <definedName name="LYSPEP7" localSheetId="6">#REF!</definedName>
    <definedName name="LYSPEP7" localSheetId="11">#REF!</definedName>
    <definedName name="LYSPEP7">#REF!</definedName>
    <definedName name="LYWCMTH" localSheetId="37">#REF!</definedName>
    <definedName name="LYWCMTH" localSheetId="23">#REF!</definedName>
    <definedName name="LYWCMTH" localSheetId="6">#REF!</definedName>
    <definedName name="LYWCMTH" localSheetId="11">#REF!</definedName>
    <definedName name="LYWCMTH">#REF!</definedName>
    <definedName name="LYYTDP1" localSheetId="37">#REF!</definedName>
    <definedName name="LYYTDP1" localSheetId="23">#REF!</definedName>
    <definedName name="LYYTDP1" localSheetId="6">#REF!</definedName>
    <definedName name="LYYTDP1" localSheetId="11">#REF!</definedName>
    <definedName name="LYYTDP1">#REF!</definedName>
    <definedName name="LYYTDP2" localSheetId="37">#REF!</definedName>
    <definedName name="LYYTDP2" localSheetId="23">#REF!</definedName>
    <definedName name="LYYTDP2" localSheetId="6">#REF!</definedName>
    <definedName name="LYYTDP2" localSheetId="11">#REF!</definedName>
    <definedName name="LYYTDP2">#REF!</definedName>
    <definedName name="LYYTDP3" localSheetId="37">#REF!</definedName>
    <definedName name="LYYTDP3" localSheetId="23">#REF!</definedName>
    <definedName name="LYYTDP3" localSheetId="6">#REF!</definedName>
    <definedName name="LYYTDP3" localSheetId="11">#REF!</definedName>
    <definedName name="LYYTDP3">#REF!</definedName>
    <definedName name="LYYTDP4" localSheetId="37">#REF!</definedName>
    <definedName name="LYYTDP4" localSheetId="23">#REF!</definedName>
    <definedName name="LYYTDP4" localSheetId="6">#REF!</definedName>
    <definedName name="LYYTDP4" localSheetId="11">#REF!</definedName>
    <definedName name="LYYTDP4">#REF!</definedName>
    <definedName name="LYYTDP5" localSheetId="37">#REF!</definedName>
    <definedName name="LYYTDP5" localSheetId="23">#REF!</definedName>
    <definedName name="LYYTDP5" localSheetId="6">#REF!</definedName>
    <definedName name="LYYTDP5" localSheetId="11">#REF!</definedName>
    <definedName name="LYYTDP5">#REF!</definedName>
    <definedName name="LYYTDP6" localSheetId="37">#REF!</definedName>
    <definedName name="LYYTDP6" localSheetId="23">#REF!</definedName>
    <definedName name="LYYTDP6" localSheetId="6">#REF!</definedName>
    <definedName name="LYYTDP6" localSheetId="11">#REF!</definedName>
    <definedName name="LYYTDP6">#REF!</definedName>
    <definedName name="LYYTDP9" localSheetId="37">#REF!</definedName>
    <definedName name="LYYTDP9" localSheetId="23">#REF!</definedName>
    <definedName name="LYYTDP9" localSheetId="6">#REF!</definedName>
    <definedName name="LYYTDP9" localSheetId="11">#REF!</definedName>
    <definedName name="LYYTDP9">#REF!</definedName>
    <definedName name="LZ" localSheetId="6">#REF!</definedName>
    <definedName name="LZ" localSheetId="11">#REF!</definedName>
    <definedName name="LZ">#REF!</definedName>
    <definedName name="m" localSheetId="37">#REF!</definedName>
    <definedName name="m" localSheetId="23">#REF!</definedName>
    <definedName name="m" localSheetId="6">#REF!</definedName>
    <definedName name="m" localSheetId="11">#REF!</definedName>
    <definedName name="m">#REF!</definedName>
    <definedName name="m.xls" hidden="1">{#N/A,#N/A,FALSE,"OffAdvance";#N/A,#N/A,FALSE,"OffExpRprt";#N/A,#N/A,FALSE,"Travelling";#N/A,#N/A,FALSE,"Entertmnt";#N/A,#N/A,FALSE,"Promotion"}</definedName>
    <definedName name="m_1" hidden="1">{"'FTPS16 - X3681'!$A$1:$C$162","'FTPS16 - X3681'!$G$11"}</definedName>
    <definedName name="m_1_1" hidden="1">{"'FTPS16 - X3681'!$A$1:$C$162","'FTPS16 - X3681'!$G$11"}</definedName>
    <definedName name="m_2" hidden="1">{"'FTPS16 - X3681'!$A$1:$C$162","'FTPS16 - X3681'!$G$11"}</definedName>
    <definedName name="M_AC" localSheetId="6">#REF!</definedName>
    <definedName name="M_AC" localSheetId="11">#REF!</definedName>
    <definedName name="M_AC">#REF!</definedName>
    <definedName name="M_Com" localSheetId="37">#REF!</definedName>
    <definedName name="M_Com" localSheetId="23">#REF!</definedName>
    <definedName name="M_Com" localSheetId="6">#REF!</definedName>
    <definedName name="M_Com" localSheetId="11">#REF!</definedName>
    <definedName name="M_Com">#REF!</definedName>
    <definedName name="M_COMP" localSheetId="6">#REF!</definedName>
    <definedName name="M_COMP" localSheetId="11">#REF!</definedName>
    <definedName name="M_COMP">#REF!</definedName>
    <definedName name="M_Cur" localSheetId="37">#REF!</definedName>
    <definedName name="M_Cur" localSheetId="23">#REF!</definedName>
    <definedName name="M_Cur" localSheetId="6">#REF!</definedName>
    <definedName name="M_Cur" localSheetId="11">#REF!</definedName>
    <definedName name="M_Cur">#REF!</definedName>
    <definedName name="m_date" localSheetId="6">#REF!</definedName>
    <definedName name="m_date" localSheetId="11">#REF!</definedName>
    <definedName name="m_date">#REF!</definedName>
    <definedName name="m_date1" localSheetId="6">#REF!</definedName>
    <definedName name="m_date1" localSheetId="11">#REF!</definedName>
    <definedName name="m_date1">#REF!</definedName>
    <definedName name="m_date2" localSheetId="6">#REF!</definedName>
    <definedName name="m_date2" localSheetId="11">#REF!</definedName>
    <definedName name="m_date2">#REF!</definedName>
    <definedName name="m_date3" localSheetId="6">#REF!</definedName>
    <definedName name="m_date3" localSheetId="11">#REF!</definedName>
    <definedName name="m_date3">#REF!</definedName>
    <definedName name="m_date4" localSheetId="6">#REF!</definedName>
    <definedName name="m_date4" localSheetId="11">#REF!</definedName>
    <definedName name="m_date4">#REF!</definedName>
    <definedName name="M_Depn" localSheetId="37">#REF!</definedName>
    <definedName name="M_Depn" localSheetId="23">#REF!</definedName>
    <definedName name="M_Depn" localSheetId="6">#REF!</definedName>
    <definedName name="M_Depn" localSheetId="11">#REF!</definedName>
    <definedName name="M_Depn">#REF!</definedName>
    <definedName name="M_FF" localSheetId="6">#REF!</definedName>
    <definedName name="M_FF" localSheetId="11">#REF!</definedName>
    <definedName name="M_FF">#REF!</definedName>
    <definedName name="M_LI" localSheetId="6">#REF!</definedName>
    <definedName name="M_LI" localSheetId="11">#REF!</definedName>
    <definedName name="M_LI">#REF!</definedName>
    <definedName name="M_MA">#N/A</definedName>
    <definedName name="M_ME" localSheetId="6">#REF!</definedName>
    <definedName name="M_ME" localSheetId="11">#REF!</definedName>
    <definedName name="M_ME">#REF!</definedName>
    <definedName name="M_MV" localSheetId="6">#REF!</definedName>
    <definedName name="M_MV" localSheetId="11">#REF!</definedName>
    <definedName name="M_MV">#REF!</definedName>
    <definedName name="M_OE" localSheetId="6">#REF!</definedName>
    <definedName name="M_OE" localSheetId="11">#REF!</definedName>
    <definedName name="M_OE">#REF!</definedName>
    <definedName name="M_Period" localSheetId="37">#REF!</definedName>
    <definedName name="M_Period" localSheetId="23">#REF!</definedName>
    <definedName name="M_Period" localSheetId="6">#REF!</definedName>
    <definedName name="M_Period" localSheetId="11">#REF!</definedName>
    <definedName name="M_Period">#REF!</definedName>
    <definedName name="M_PlaceofPath" hidden="1">"\\SNYCEQT0300\HOME\DBEGLEIT\excel\FULL\FULL_VDF.XLS"</definedName>
    <definedName name="M_S" localSheetId="6">#REF!</definedName>
    <definedName name="M_S" localSheetId="11">#REF!</definedName>
    <definedName name="M_S">#REF!</definedName>
    <definedName name="m_st_loan_adj" localSheetId="6">#REF!,#REF!</definedName>
    <definedName name="m_st_loan_adj" localSheetId="11">#REF!,#REF!</definedName>
    <definedName name="m_st_loan_adj">#REF!,#REF!</definedName>
    <definedName name="M_WANG">#N/A</definedName>
    <definedName name="M_WU">#N/A</definedName>
    <definedName name="M1.1" localSheetId="37" hidden="1">#REF!</definedName>
    <definedName name="M1.1" localSheetId="23" hidden="1">#REF!</definedName>
    <definedName name="M1.1" localSheetId="6" hidden="1">#REF!</definedName>
    <definedName name="M1.1" localSheetId="11" hidden="1">#REF!</definedName>
    <definedName name="M1.1" hidden="1">#REF!</definedName>
    <definedName name="M1.1CashBank2016" localSheetId="37" hidden="1">#REF!</definedName>
    <definedName name="M1.1CashBank2016" localSheetId="23" hidden="1">#REF!</definedName>
    <definedName name="M1.1CashBank2016" localSheetId="6" hidden="1">#REF!</definedName>
    <definedName name="M1.1CashBank2016" localSheetId="11" hidden="1">#REF!</definedName>
    <definedName name="M1.1CashBank2016" hidden="1">#REF!</definedName>
    <definedName name="ma" localSheetId="6" hidden="1">#REF!</definedName>
    <definedName name="ma" localSheetId="11" hidden="1">#REF!</definedName>
    <definedName name="ma" hidden="1">#REF!</definedName>
    <definedName name="MAC" localSheetId="37">#REF!</definedName>
    <definedName name="MAC" localSheetId="23">#REF!</definedName>
    <definedName name="MAC" localSheetId="6">#REF!</definedName>
    <definedName name="MAC" localSheetId="11">#REF!</definedName>
    <definedName name="MAC">#REF!</definedName>
    <definedName name="MACRO" localSheetId="37">#REF!</definedName>
    <definedName name="MACRO" localSheetId="23">#REF!</definedName>
    <definedName name="MACRO" localSheetId="6">#REF!</definedName>
    <definedName name="MACRO" localSheetId="11">#REF!</definedName>
    <definedName name="MACRO">#REF!</definedName>
    <definedName name="Macro1">#N/A</definedName>
    <definedName name="madeby" localSheetId="6">'[1]基本资料(不打印)'!$F$3:$F$21</definedName>
    <definedName name="madeby" localSheetId="11">'[1]基本资料(不打印)'!$F$3:$F$21</definedName>
    <definedName name="madeby">'[1]基本资料(不打印)'!$F$3:$F$21</definedName>
    <definedName name="madebydate" localSheetId="6">'[1]基本资料(不打印)'!$H$3:$H$24</definedName>
    <definedName name="madebydate" localSheetId="11">'[1]基本资料(不打印)'!$H$3:$H$24</definedName>
    <definedName name="madebydate">'[1]基本资料(不打印)'!$H$3:$H$24</definedName>
    <definedName name="MAF" localSheetId="6">#REF!</definedName>
    <definedName name="MAF" localSheetId="11">#REF!</definedName>
    <definedName name="MAF">#REF!</definedName>
    <definedName name="MAFees" localSheetId="6">#REF!</definedName>
    <definedName name="MAFees" localSheetId="11">#REF!</definedName>
    <definedName name="MAFees">#REF!</definedName>
    <definedName name="mag" localSheetId="6">#REF!</definedName>
    <definedName name="mag" localSheetId="11">#REF!</definedName>
    <definedName name="mag">#REF!</definedName>
    <definedName name="MAIN" localSheetId="6">#REF!</definedName>
    <definedName name="MAIN" localSheetId="11">#REF!</definedName>
    <definedName name="MAIN">#REF!</definedName>
    <definedName name="Maint" localSheetId="37">#REF!</definedName>
    <definedName name="Maint" localSheetId="23">#REF!</definedName>
    <definedName name="Maint" localSheetId="6">#REF!</definedName>
    <definedName name="Maint" localSheetId="11">#REF!</definedName>
    <definedName name="Maint">#REF!</definedName>
    <definedName name="Maintenance_CAPEX" localSheetId="6">#REF!</definedName>
    <definedName name="Maintenance_CAPEX" localSheetId="11">#REF!</definedName>
    <definedName name="Maintenance_CAPEX">#REF!</definedName>
    <definedName name="maji" hidden="1">{"detail",#N/A,FALSE,"mfg";"summary",#N/A,FALSE,"mfg"}</definedName>
    <definedName name="MakeDate">35653.7651731481</definedName>
    <definedName name="MakeIt" localSheetId="6">#REF!</definedName>
    <definedName name="MakeIt" localSheetId="11">#REF!</definedName>
    <definedName name="MakeIt">#REF!</definedName>
    <definedName name="Makro0" localSheetId="37">#REF!</definedName>
    <definedName name="Makro0" localSheetId="23">#REF!</definedName>
    <definedName name="Makro0" localSheetId="6">#REF!</definedName>
    <definedName name="Makro0" localSheetId="11">#REF!</definedName>
    <definedName name="Makro0">#REF!</definedName>
    <definedName name="malt" localSheetId="6">#REF!</definedName>
    <definedName name="malt" localSheetId="11">#REF!</definedName>
    <definedName name="malt">#REF!</definedName>
    <definedName name="MAN" localSheetId="6">#REF!</definedName>
    <definedName name="MAN" localSheetId="11">#REF!</definedName>
    <definedName name="MAN">#REF!</definedName>
    <definedName name="MAND_NAME" localSheetId="6">#REF!</definedName>
    <definedName name="MAND_NAME" localSheetId="11">#REF!</definedName>
    <definedName name="MAND_NAME">#REF!</definedName>
    <definedName name="manpower_site" localSheetId="6">#REF!</definedName>
    <definedName name="manpower_site" localSheetId="11">#REF!</definedName>
    <definedName name="manpower_site">#REF!</definedName>
    <definedName name="MAR" localSheetId="37">#REF!</definedName>
    <definedName name="MAR" localSheetId="23">#REF!</definedName>
    <definedName name="MAR" localSheetId="6">#REF!</definedName>
    <definedName name="MAR" localSheetId="11">#REF!</definedName>
    <definedName name="MAR">#REF!</definedName>
    <definedName name="Mar_pyr_prod" localSheetId="6">#REF!</definedName>
    <definedName name="Mar_pyr_prod" localSheetId="11">#REF!</definedName>
    <definedName name="Mar_pyr_prod">#REF!</definedName>
    <definedName name="Mar2002HourlyCost" localSheetId="37">#REF!</definedName>
    <definedName name="Mar2002HourlyCost" localSheetId="23">#REF!</definedName>
    <definedName name="Mar2002HourlyCost" localSheetId="6">#REF!</definedName>
    <definedName name="Mar2002HourlyCost" localSheetId="11">#REF!</definedName>
    <definedName name="Mar2002HourlyCost">#REF!</definedName>
    <definedName name="Mar2002MonthlyCost" localSheetId="37">#REF!</definedName>
    <definedName name="Mar2002MonthlyCost" localSheetId="23">#REF!</definedName>
    <definedName name="Mar2002MonthlyCost" localSheetId="6">#REF!</definedName>
    <definedName name="Mar2002MonthlyCost" localSheetId="11">#REF!</definedName>
    <definedName name="Mar2002MonthlyCost">#REF!</definedName>
    <definedName name="Mar2003HourlyCost" localSheetId="37">#REF!</definedName>
    <definedName name="Mar2003HourlyCost" localSheetId="23">#REF!</definedName>
    <definedName name="Mar2003HourlyCost" localSheetId="6">#REF!</definedName>
    <definedName name="Mar2003HourlyCost" localSheetId="11">#REF!</definedName>
    <definedName name="Mar2003HourlyCost">#REF!</definedName>
    <definedName name="Mar2003MonthlyCost" localSheetId="37">#REF!</definedName>
    <definedName name="Mar2003MonthlyCost" localSheetId="23">#REF!</definedName>
    <definedName name="Mar2003MonthlyCost" localSheetId="6">#REF!</definedName>
    <definedName name="Mar2003MonthlyCost" localSheetId="11">#REF!</definedName>
    <definedName name="Mar2003MonthlyCost">#REF!</definedName>
    <definedName name="Mar2004HourlyCost" localSheetId="37">#REF!</definedName>
    <definedName name="Mar2004HourlyCost" localSheetId="23">#REF!</definedName>
    <definedName name="Mar2004HourlyCost" localSheetId="6">#REF!</definedName>
    <definedName name="Mar2004HourlyCost" localSheetId="11">#REF!</definedName>
    <definedName name="Mar2004HourlyCost">#REF!</definedName>
    <definedName name="Mar2004MonthlyCost" localSheetId="37">#REF!</definedName>
    <definedName name="Mar2004MonthlyCost" localSheetId="23">#REF!</definedName>
    <definedName name="Mar2004MonthlyCost" localSheetId="6">#REF!</definedName>
    <definedName name="Mar2004MonthlyCost" localSheetId="11">#REF!</definedName>
    <definedName name="Mar2004MonthlyCost">#REF!</definedName>
    <definedName name="Mar2005HourlyCost" localSheetId="37">#REF!</definedName>
    <definedName name="Mar2005HourlyCost" localSheetId="23">#REF!</definedName>
    <definedName name="Mar2005HourlyCost" localSheetId="6">#REF!</definedName>
    <definedName name="Mar2005HourlyCost" localSheetId="11">#REF!</definedName>
    <definedName name="Mar2005HourlyCost">#REF!</definedName>
    <definedName name="Mar2005MonthlyCost" localSheetId="37">#REF!</definedName>
    <definedName name="Mar2005MonthlyCost" localSheetId="23">#REF!</definedName>
    <definedName name="Mar2005MonthlyCost" localSheetId="6">#REF!</definedName>
    <definedName name="Mar2005MonthlyCost" localSheetId="11">#REF!</definedName>
    <definedName name="Mar2005MonthlyCost">#REF!</definedName>
    <definedName name="Mar2006HourlyCost" localSheetId="37">#REF!</definedName>
    <definedName name="Mar2006HourlyCost" localSheetId="23">#REF!</definedName>
    <definedName name="Mar2006HourlyCost" localSheetId="6">#REF!</definedName>
    <definedName name="Mar2006HourlyCost" localSheetId="11">#REF!</definedName>
    <definedName name="Mar2006HourlyCost">#REF!</definedName>
    <definedName name="Mar2006MonthlyCost" localSheetId="37">#REF!</definedName>
    <definedName name="Mar2006MonthlyCost" localSheetId="23">#REF!</definedName>
    <definedName name="Mar2006MonthlyCost" localSheetId="6">#REF!</definedName>
    <definedName name="Mar2006MonthlyCost" localSheetId="11">#REF!</definedName>
    <definedName name="Mar2006MonthlyCost">#REF!</definedName>
    <definedName name="MARCH" localSheetId="37">#REF!</definedName>
    <definedName name="MARCH" localSheetId="23">#REF!</definedName>
    <definedName name="MARCH" localSheetId="6">#REF!</definedName>
    <definedName name="MARCH" localSheetId="11">#REF!</definedName>
    <definedName name="MARCH">#REF!</definedName>
    <definedName name="MarchAR" localSheetId="6">#REF!</definedName>
    <definedName name="MarchAR" localSheetId="11">#REF!</definedName>
    <definedName name="MarchAR">#REF!</definedName>
    <definedName name="margin" localSheetId="6">#REF!</definedName>
    <definedName name="margin" localSheetId="11">#REF!</definedName>
    <definedName name="margin">#REF!</definedName>
    <definedName name="MARIA_1">#N/A</definedName>
    <definedName name="MARIA_ALL">#N/A</definedName>
    <definedName name="MARIA_CAL">#N/A</definedName>
    <definedName name="MARIA_COM">#N/A</definedName>
    <definedName name="MARIA_JUMP">#N/A</definedName>
    <definedName name="MARIA_RATE">#N/A</definedName>
    <definedName name="MARIA_TOT">#N/A</definedName>
    <definedName name="mark" localSheetId="37" hidden="1">#REF!</definedName>
    <definedName name="mark" localSheetId="23" hidden="1">{"summary",#N/A,FALSE,"2000 vs 1999";"detail",#N/A,FALSE,"2000 vs 1999"}</definedName>
    <definedName name="mark" localSheetId="6" hidden="1">#REF!</definedName>
    <definedName name="mark" localSheetId="11" hidden="1">#REF!</definedName>
    <definedName name="mark" hidden="1">{"summary",#N/A,FALSE,"2000 vs 1999";"detail",#N/A,FALSE,"2000 vs 1999"}</definedName>
    <definedName name="marker" localSheetId="6">'[1]基本资料(不打印)'!$J$3:$J$18</definedName>
    <definedName name="marker" localSheetId="11">'[1]基本资料(不打印)'!$J$3:$J$18</definedName>
    <definedName name="marker">'[1]基本资料(不打印)'!$J$3:$J$18</definedName>
    <definedName name="markerdate" localSheetId="6">'[1]基本资料(不打印)'!$L$3:$L$21</definedName>
    <definedName name="markerdate" localSheetId="11">'[1]基本资料(不打印)'!$L$3:$L$21</definedName>
    <definedName name="markerdate">'[1]基本资料(不打印)'!$L$3:$L$21</definedName>
    <definedName name="Market_PE" localSheetId="6">#REF!</definedName>
    <definedName name="Market_PE" localSheetId="11">#REF!</definedName>
    <definedName name="Market_PE">#REF!</definedName>
    <definedName name="MarketCap" localSheetId="6">#REF!</definedName>
    <definedName name="MarketCap" localSheetId="11">#REF!</definedName>
    <definedName name="MarketCap">#REF!</definedName>
    <definedName name="MARY" hidden="1">{#N/A,#N/A,FALSE,"WSPW Bedarf";#N/A,#N/A,FALSE,"production_plan";#N/A,#N/A,FALSE,"possible turn over"}</definedName>
    <definedName name="MaS" localSheetId="37">#REF!</definedName>
    <definedName name="MaS" localSheetId="23">#REF!</definedName>
    <definedName name="MaS" localSheetId="6">#REF!</definedName>
    <definedName name="MaS" localSheetId="11">#REF!</definedName>
    <definedName name="MaS">#REF!</definedName>
    <definedName name="MASTER" hidden="1">{#N/A,#N/A,TRUE,"일정"}</definedName>
    <definedName name="Master_A100A101_Lines_SAP" localSheetId="37">#REF!</definedName>
    <definedName name="Master_A100A101_Lines_SAP" localSheetId="23">#REF!</definedName>
    <definedName name="Master_A100A101_Lines_SAP" localSheetId="6">#REF!</definedName>
    <definedName name="Master_A100A101_Lines_SAP" localSheetId="11">#REF!</definedName>
    <definedName name="Master_A100A101_Lines_SAP">#REF!</definedName>
    <definedName name="Mat" localSheetId="37">#REF!</definedName>
    <definedName name="Mat" localSheetId="23">#REF!</definedName>
    <definedName name="Mat" localSheetId="6">#REF!</definedName>
    <definedName name="Mat" localSheetId="11">#REF!</definedName>
    <definedName name="Mat">#REF!</definedName>
    <definedName name="Match_3F_LCM_9706" localSheetId="6">#REF!</definedName>
    <definedName name="Match_3F_LCM_9706" localSheetId="11">#REF!</definedName>
    <definedName name="Match_3F_LCM_9706">#REF!</definedName>
    <definedName name="Match_3F_LCM_9712_U" localSheetId="6">#REF!</definedName>
    <definedName name="Match_3F_LCM_9712_U" localSheetId="11">#REF!</definedName>
    <definedName name="Match_3F_LCM_9712_U">#REF!</definedName>
    <definedName name="Match_4F_LCM_9712_U" localSheetId="6">#REF!</definedName>
    <definedName name="Match_4F_LCM_9712_U" localSheetId="11">#REF!</definedName>
    <definedName name="Match_4F_LCM_9712_U">#REF!</definedName>
    <definedName name="Materiality" localSheetId="37">#REF!</definedName>
    <definedName name="Materiality" localSheetId="23">#REF!</definedName>
    <definedName name="Materiality" localSheetId="6">#REF!</definedName>
    <definedName name="Materiality" localSheetId="11">#REF!</definedName>
    <definedName name="Materiality">#REF!</definedName>
    <definedName name="MATERIEPRIME" hidden="1">{"BUTENE1_PR",#N/A,FALSE,"CONS.RAFF2"}</definedName>
    <definedName name="matr_reggr">{"16X","25X","16","25"}</definedName>
    <definedName name="MATSPURCH" localSheetId="37">#REF!</definedName>
    <definedName name="MATSPURCH" localSheetId="23">#REF!</definedName>
    <definedName name="MATSPURCH" localSheetId="6">#REF!</definedName>
    <definedName name="MATSPURCH" localSheetId="11">#REF!</definedName>
    <definedName name="MATSPURCH">#REF!</definedName>
    <definedName name="Maturity" localSheetId="6">#REF!</definedName>
    <definedName name="Maturity" localSheetId="11">#REF!</definedName>
    <definedName name="Maturity">#REF!</definedName>
    <definedName name="Mavcap0" localSheetId="37">#REF!</definedName>
    <definedName name="Mavcap0" localSheetId="23">#REF!</definedName>
    <definedName name="Mavcap0" localSheetId="6">#REF!</definedName>
    <definedName name="Mavcap0" localSheetId="11">#REF!</definedName>
    <definedName name="Mavcap0">#REF!</definedName>
    <definedName name="MAY" localSheetId="37">#REF!</definedName>
    <definedName name="MAY" localSheetId="23">#REF!</definedName>
    <definedName name="MAY" localSheetId="6">#REF!</definedName>
    <definedName name="MAY" localSheetId="11">#REF!</definedName>
    <definedName name="MAY">#REF!</definedName>
    <definedName name="may.191" hidden="1">{"'Check Request'!$A$1:$BF$37"}</definedName>
    <definedName name="May_08">#N/A</definedName>
    <definedName name="May2002HourlyCost" localSheetId="37">#REF!</definedName>
    <definedName name="May2002HourlyCost" localSheetId="23">#REF!</definedName>
    <definedName name="May2002HourlyCost" localSheetId="6">#REF!</definedName>
    <definedName name="May2002HourlyCost" localSheetId="11">#REF!</definedName>
    <definedName name="May2002HourlyCost">#REF!</definedName>
    <definedName name="May2002MonthlyCost" localSheetId="37">#REF!</definedName>
    <definedName name="May2002MonthlyCost" localSheetId="23">#REF!</definedName>
    <definedName name="May2002MonthlyCost" localSheetId="6">#REF!</definedName>
    <definedName name="May2002MonthlyCost" localSheetId="11">#REF!</definedName>
    <definedName name="May2002MonthlyCost">#REF!</definedName>
    <definedName name="May2003HourlyCost" localSheetId="37">#REF!</definedName>
    <definedName name="May2003HourlyCost" localSheetId="23">#REF!</definedName>
    <definedName name="May2003HourlyCost" localSheetId="6">#REF!</definedName>
    <definedName name="May2003HourlyCost" localSheetId="11">#REF!</definedName>
    <definedName name="May2003HourlyCost">#REF!</definedName>
    <definedName name="May2003MonthlyCost" localSheetId="37">#REF!</definedName>
    <definedName name="May2003MonthlyCost" localSheetId="23">#REF!</definedName>
    <definedName name="May2003MonthlyCost" localSheetId="6">#REF!</definedName>
    <definedName name="May2003MonthlyCost" localSheetId="11">#REF!</definedName>
    <definedName name="May2003MonthlyCost">#REF!</definedName>
    <definedName name="May2004HourlyCost" localSheetId="37">#REF!</definedName>
    <definedName name="May2004HourlyCost" localSheetId="23">#REF!</definedName>
    <definedName name="May2004HourlyCost" localSheetId="6">#REF!</definedName>
    <definedName name="May2004HourlyCost" localSheetId="11">#REF!</definedName>
    <definedName name="May2004HourlyCost">#REF!</definedName>
    <definedName name="May2004MonthlyCost" localSheetId="37">#REF!</definedName>
    <definedName name="May2004MonthlyCost" localSheetId="23">#REF!</definedName>
    <definedName name="May2004MonthlyCost" localSheetId="6">#REF!</definedName>
    <definedName name="May2004MonthlyCost" localSheetId="11">#REF!</definedName>
    <definedName name="May2004MonthlyCost">#REF!</definedName>
    <definedName name="May2005HourlyCost" localSheetId="37">#REF!</definedName>
    <definedName name="May2005HourlyCost" localSheetId="23">#REF!</definedName>
    <definedName name="May2005HourlyCost" localSheetId="6">#REF!</definedName>
    <definedName name="May2005HourlyCost" localSheetId="11">#REF!</definedName>
    <definedName name="May2005HourlyCost">#REF!</definedName>
    <definedName name="May2005MonthlyCost" localSheetId="37">#REF!</definedName>
    <definedName name="May2005MonthlyCost" localSheetId="23">#REF!</definedName>
    <definedName name="May2005MonthlyCost" localSheetId="6">#REF!</definedName>
    <definedName name="May2005MonthlyCost" localSheetId="11">#REF!</definedName>
    <definedName name="May2005MonthlyCost">#REF!</definedName>
    <definedName name="May2006HourlyCost" localSheetId="37">#REF!</definedName>
    <definedName name="May2006HourlyCost" localSheetId="23">#REF!</definedName>
    <definedName name="May2006HourlyCost" localSheetId="6">#REF!</definedName>
    <definedName name="May2006HourlyCost" localSheetId="11">#REF!</definedName>
    <definedName name="May2006HourlyCost">#REF!</definedName>
    <definedName name="May2006MonthlyCost" localSheetId="37">#REF!</definedName>
    <definedName name="May2006MonthlyCost" localSheetId="23">#REF!</definedName>
    <definedName name="May2006MonthlyCost" localSheetId="6">#REF!</definedName>
    <definedName name="May2006MonthlyCost" localSheetId="11">#REF!</definedName>
    <definedName name="May2006MonthlyCost">#REF!</definedName>
    <definedName name="MBDatabase" localSheetId="6">#REF!</definedName>
    <definedName name="MBDatabase" localSheetId="11">#REF!</definedName>
    <definedName name="MBDatabase">#REF!</definedName>
    <definedName name="MBM" localSheetId="37">#REF!</definedName>
    <definedName name="MBM" localSheetId="23">#REF!</definedName>
    <definedName name="MBM" localSheetId="6">#REF!</definedName>
    <definedName name="MBM" localSheetId="11">#REF!</definedName>
    <definedName name="MBM">#REF!</definedName>
    <definedName name="mbnmk" hidden="1">{#N/A,#N/A,FALSE,"WSPW Bedarf";#N/A,#N/A,FALSE,"production_plan";#N/A,#N/A,FALSE,"possible turn over"}</definedName>
    <definedName name="mbnv" hidden="1">{#N/A,#N/A,FALSE,"TB";#N/A,#N/A,FALSE,"AR";#N/A,#N/A,FALSE,"BS";#N/A,#N/A,FALSE,"PL";#N/A,#N/A,FALSE,"NOTES";#N/A,#N/A,FALSE,"NOTES (2)";#N/A,#N/A,FALSE,"NOTES (3)";#N/A,#N/A,FALSE,"TAXC.INDEX";#N/A,#N/A,FALSE,"Schedule I";#N/A,#N/A,FALSE,"DPL";#N/A,#N/A,FALSE,"Schedule IV";#N/A,#N/A,FALSE,"Adjustments"}</definedName>
    <definedName name="MBR"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MBR_CGISS"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MBR_FWT"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mbvc" hidden="1">{#N/A,#N/A,TRUE,"64M Plan IX ";#N/A,#N/A,TRUE,"UGG 97";#N/A,#N/A,TRUE,"Diff. WM";#N/A,#N/A,TRUE,"64M Delta 2";#N/A,#N/A,TRUE,"256M Plan IX"}</definedName>
    <definedName name="mby" localSheetId="6">[1]基本资料!$I$4:$I$9</definedName>
    <definedName name="mby" localSheetId="11">[1]基本资料!$I$4:$I$9</definedName>
    <definedName name="mby">[1]基本资料!$I$4:$I$9</definedName>
    <definedName name="mc" localSheetId="6">#REF!</definedName>
    <definedName name="mc" localSheetId="11">#REF!</definedName>
    <definedName name="mc">#REF!</definedName>
    <definedName name="mcapex" localSheetId="6">#REF!</definedName>
    <definedName name="mcapex" localSheetId="11">#REF!</definedName>
    <definedName name="mcapex">#REF!</definedName>
    <definedName name="MCAPX00" localSheetId="6">#REF!</definedName>
    <definedName name="MCAPX00" localSheetId="11">#REF!</definedName>
    <definedName name="MCAPX00">#REF!</definedName>
    <definedName name="MCAPX02" localSheetId="6">#REF!</definedName>
    <definedName name="MCAPX02" localSheetId="11">#REF!</definedName>
    <definedName name="MCAPX02">#REF!</definedName>
    <definedName name="MCAPX03" localSheetId="6">#REF!</definedName>
    <definedName name="MCAPX03" localSheetId="11">#REF!</definedName>
    <definedName name="MCAPX03">#REF!</definedName>
    <definedName name="MCDESave">787677294</definedName>
    <definedName name="mcfins" localSheetId="6">#REF!</definedName>
    <definedName name="mcfins" localSheetId="11">#REF!</definedName>
    <definedName name="mcfins">#REF!</definedName>
    <definedName name="mcleodxrate" localSheetId="6">#REF!</definedName>
    <definedName name="mcleodxrate" localSheetId="11">#REF!</definedName>
    <definedName name="mcleodxrate">#REF!</definedName>
    <definedName name="mcleodyearend" localSheetId="6">#REF!</definedName>
    <definedName name="mcleodyearend" localSheetId="11">#REF!</definedName>
    <definedName name="mcleodyearend">#REF!</definedName>
    <definedName name="mcoarea" localSheetId="37">#REF!</definedName>
    <definedName name="mcoarea" localSheetId="23">#REF!</definedName>
    <definedName name="mcoarea" localSheetId="6">#REF!</definedName>
    <definedName name="mcoarea" localSheetId="11">#REF!</definedName>
    <definedName name="mcoarea">#REF!</definedName>
    <definedName name="MDSRate" localSheetId="37">#REF!</definedName>
    <definedName name="MDSRate" localSheetId="23">#REF!</definedName>
    <definedName name="MDSRate" localSheetId="6">#REF!</definedName>
    <definedName name="MDSRate" localSheetId="11">#REF!</definedName>
    <definedName name="MDSRate">#REF!</definedName>
    <definedName name="mdt" localSheetId="6">[1]基本资料!$K$4:$K$15</definedName>
    <definedName name="mdt" localSheetId="11">[1]基本资料!$K$4:$K$15</definedName>
    <definedName name="mdt">[1]基本资料!$K$4:$K$15</definedName>
    <definedName name="me" hidden="1">{#N/A,#N/A,FALSE,"Bare Battery F.G."}</definedName>
    <definedName name="MediaSummaryNew" hidden="1">{#N/A,#N/A,FALSE,"Aging Summary";#N/A,#N/A,FALSE,"Ratio Analysis";#N/A,#N/A,FALSE,"Test 120 Day Accts";#N/A,#N/A,FALSE,"Tickmarks"}</definedName>
    <definedName name="Mediobanca" localSheetId="6">#REF!</definedName>
    <definedName name="Mediobanca" localSheetId="11">#REF!</definedName>
    <definedName name="Mediobanca">#REF!</definedName>
    <definedName name="Mehrbed.vs.Ratio" localSheetId="37">#REF!</definedName>
    <definedName name="Mehrbed.vs.Ratio" localSheetId="23">#REF!</definedName>
    <definedName name="Mehrbed.vs.Ratio" localSheetId="6">#REF!</definedName>
    <definedName name="Mehrbed.vs.Ratio" localSheetId="11">#REF!</definedName>
    <definedName name="Mehrbed.vs.Ratio">#REF!</definedName>
    <definedName name="mel" hidden="1">{#N/A,#N/A,FALSE,"Hip.Bas";#N/A,#N/A,FALSE,"ventas";#N/A,#N/A,FALSE,"ingre-Año";#N/A,#N/A,FALSE,"ventas-Año";#N/A,#N/A,FALSE,"Costepro";#N/A,#N/A,FALSE,"inversion";#N/A,#N/A,FALSE,"personal";#N/A,#N/A,FALSE,"Gastos-V";#N/A,#N/A,FALSE,"Circulante";#N/A,#N/A,FALSE,"CONSOLI";#N/A,#N/A,FALSE,"Es-Fin";#N/A,#N/A,FALSE,"Margen-P"}</definedName>
    <definedName name="meme" hidden="1">{"'Eng (page2)'!$A$1:$D$52"}</definedName>
    <definedName name="MEMO" localSheetId="37">#REF!</definedName>
    <definedName name="MEMO" localSheetId="23">#REF!</definedName>
    <definedName name="MEMO" localSheetId="6">#REF!</definedName>
    <definedName name="MEMO" localSheetId="11">#REF!</definedName>
    <definedName name="MEMO">#REF!</definedName>
    <definedName name="men" hidden="1">{"Error Report",#N/A,FALSE,"Report"}</definedName>
    <definedName name="MENU" localSheetId="37">#REF!</definedName>
    <definedName name="MENU" localSheetId="23">#REF!</definedName>
    <definedName name="MENU" localSheetId="6">#REF!</definedName>
    <definedName name="MENU" localSheetId="11">#REF!</definedName>
    <definedName name="MENU">#REF!</definedName>
    <definedName name="MENU_1">#N/A</definedName>
    <definedName name="MENU_2">#N/A</definedName>
    <definedName name="MENU_3">#N/A</definedName>
    <definedName name="MENU_4">#N/A</definedName>
    <definedName name="MENU_5">#N/A</definedName>
    <definedName name="MENU_6">#N/A</definedName>
    <definedName name="MenuInsertColumnValues" localSheetId="6">#REF!</definedName>
    <definedName name="MenuInsertColumnValues" localSheetId="11">#REF!</definedName>
    <definedName name="MenuInsertColumnValues">#REF!</definedName>
    <definedName name="MenuInsertRowValues" localSheetId="6">#REF!</definedName>
    <definedName name="MenuInsertRowValues" localSheetId="11">#REF!</definedName>
    <definedName name="MenuInsertRowValues">#REF!</definedName>
    <definedName name="merde" hidden="1">{#N/A,#N/A,FALSE,"Fix_C Repo (2)";#N/A,#N/A,FALSE,"INDICES&amp;RATES"}</definedName>
    <definedName name="Merged_export" localSheetId="6">#REF!</definedName>
    <definedName name="Merged_export" localSheetId="11">#REF!</definedName>
    <definedName name="Merged_export">#REF!</definedName>
    <definedName name="merger" localSheetId="6">#REF!</definedName>
    <definedName name="merger" localSheetId="11">#REF!</definedName>
    <definedName name="merger">#REF!</definedName>
    <definedName name="method" localSheetId="6">#REF!</definedName>
    <definedName name="method" localSheetId="11">#REF!</definedName>
    <definedName name="method">#REF!</definedName>
    <definedName name="MEUN_4">#N/A</definedName>
    <definedName name="MEWarning" hidden="1">1</definedName>
    <definedName name="MEXICO" localSheetId="6">#REF!</definedName>
    <definedName name="MEXICO" localSheetId="11">#REF!</definedName>
    <definedName name="MEXICO">#REF!</definedName>
    <definedName name="Mexiko" localSheetId="6">#REF!</definedName>
    <definedName name="Mexiko" localSheetId="11">#REF!</definedName>
    <definedName name="Mexiko">#REF!</definedName>
    <definedName name="mezz" localSheetId="6">#REF!</definedName>
    <definedName name="mezz" localSheetId="11">#REF!</definedName>
    <definedName name="mezz">#REF!</definedName>
    <definedName name="mezzcash" localSheetId="6">#REF!</definedName>
    <definedName name="mezzcash" localSheetId="11">#REF!</definedName>
    <definedName name="mezzcash">#REF!</definedName>
    <definedName name="mezzpik" localSheetId="6">#REF!</definedName>
    <definedName name="mezzpik" localSheetId="11">#REF!</definedName>
    <definedName name="mezzpik">#REF!</definedName>
    <definedName name="MFNX_netdebt" localSheetId="6">#REF!</definedName>
    <definedName name="MFNX_netdebt" localSheetId="11">#REF!</definedName>
    <definedName name="MFNX_netdebt">#REF!</definedName>
    <definedName name="MFNX_share" localSheetId="6">#REF!</definedName>
    <definedName name="MFNX_share" localSheetId="11">#REF!</definedName>
    <definedName name="MFNX_share">#REF!</definedName>
    <definedName name="mfoew" hidden="1">{#N/A,"PURCHM",FALSE,"Business Analysis";#N/A,"SPADD",FALSE,"Business Analysis"}</definedName>
    <definedName name="mfs" localSheetId="37" hidden="1">#REF!</definedName>
    <definedName name="mfs" localSheetId="23" hidden="1">#REF!</definedName>
    <definedName name="mfs" localSheetId="6" hidden="1">#REF!</definedName>
    <definedName name="mfs" localSheetId="11" hidden="1">#REF!</definedName>
    <definedName name="mfs" hidden="1">#REF!</definedName>
    <definedName name="Mgmt_A_C" localSheetId="6">#REF!</definedName>
    <definedName name="Mgmt_A_C" localSheetId="11">#REF!</definedName>
    <definedName name="Mgmt_A_C">#REF!</definedName>
    <definedName name="MGMTFEE_COST" localSheetId="6">#REF!</definedName>
    <definedName name="MGMTFEE_COST" localSheetId="11">#REF!</definedName>
    <definedName name="MGMTFEE_COST">#REF!</definedName>
    <definedName name="MgmtOwn" localSheetId="6">#REF!</definedName>
    <definedName name="MgmtOwn" localSheetId="11">#REF!</definedName>
    <definedName name="MgmtOwn">#REF!</definedName>
    <definedName name="mgn" localSheetId="6">#REF!</definedName>
    <definedName name="mgn" localSheetId="11">#REF!</definedName>
    <definedName name="mgn">#REF!</definedName>
    <definedName name="MGR" localSheetId="37">#REF!</definedName>
    <definedName name="MGR" localSheetId="23">#REF!</definedName>
    <definedName name="MGR" localSheetId="6">#REF!</definedName>
    <definedName name="MGR" localSheetId="11">#REF!</definedName>
    <definedName name="MGR">#REF!</definedName>
    <definedName name="mgs" localSheetId="37">"编制单位："&amp;#REF!</definedName>
    <definedName name="mgs" localSheetId="23">"编制单位："&amp;#REF!</definedName>
    <definedName name="mgs" localSheetId="6">"编制单位："&amp;#REF!</definedName>
    <definedName name="mgs" localSheetId="11">"编制单位："&amp;#REF!</definedName>
    <definedName name="mgs">"编制单位："&amp;#REF!</definedName>
    <definedName name="MGT" localSheetId="37">#REF!</definedName>
    <definedName name="MGT" localSheetId="23">#REF!</definedName>
    <definedName name="MGT" localSheetId="6">#REF!</definedName>
    <definedName name="MGT" localSheetId="11">#REF!</definedName>
    <definedName name="MGT">#REF!</definedName>
    <definedName name="mi" localSheetId="37">#REF!</definedName>
    <definedName name="mi" localSheetId="23">#REF!</definedName>
    <definedName name="mi" localSheetId="6">#REF!</definedName>
    <definedName name="mi" localSheetId="11">#REF!</definedName>
    <definedName name="mi">#REF!</definedName>
    <definedName name="mibs" localSheetId="6">#REF!</definedName>
    <definedName name="mibs" localSheetId="11">#REF!</definedName>
    <definedName name="mibs">#REF!</definedName>
    <definedName name="midyear" localSheetId="6">#REF!</definedName>
    <definedName name="midyear" localSheetId="11">#REF!</definedName>
    <definedName name="midyear">#REF!</definedName>
    <definedName name="mil" localSheetId="6">#REF!</definedName>
    <definedName name="mil" localSheetId="11">#REF!</definedName>
    <definedName name="mil">#REF!</definedName>
    <definedName name="min" hidden="1">{#N/A,#N/A,FALSE,"REPORT"}</definedName>
    <definedName name="MIN_INT" localSheetId="6">#REF!</definedName>
    <definedName name="MIN_INT" localSheetId="11">#REF!</definedName>
    <definedName name="MIN_INT">#REF!</definedName>
    <definedName name="mina" hidden="1">{#N/A,#N/A,FALSE,"REPORT"}</definedName>
    <definedName name="mincash" localSheetId="6">#REF!</definedName>
    <definedName name="mincash" localSheetId="11">#REF!</definedName>
    <definedName name="mincash">#REF!</definedName>
    <definedName name="MINOR_TB" localSheetId="37">#REF!</definedName>
    <definedName name="MINOR_TB" localSheetId="23">#REF!</definedName>
    <definedName name="MINOR_TB" localSheetId="6">#REF!</definedName>
    <definedName name="MINOR_TB" localSheetId="11">#REF!</definedName>
    <definedName name="MINOR_TB">#REF!</definedName>
    <definedName name="MINOR_YTD" localSheetId="37">#REF!</definedName>
    <definedName name="MINOR_YTD" localSheetId="23">#REF!</definedName>
    <definedName name="MINOR_YTD" localSheetId="6">#REF!</definedName>
    <definedName name="MINOR_YTD" localSheetId="11">#REF!</definedName>
    <definedName name="MINOR_YTD">#REF!</definedName>
    <definedName name="Minority_Interest" localSheetId="6">#REF!</definedName>
    <definedName name="Minority_Interest" localSheetId="11">#REF!</definedName>
    <definedName name="Minority_Interest">#REF!</definedName>
    <definedName name="Minority_Interest_BS" localSheetId="6">#REF!</definedName>
    <definedName name="Minority_Interest_BS" localSheetId="11">#REF!</definedName>
    <definedName name="Minority_Interest_BS">#REF!</definedName>
    <definedName name="mio">1000000</definedName>
    <definedName name="mipl" localSheetId="6">#REF!</definedName>
    <definedName name="mipl" localSheetId="11">#REF!</definedName>
    <definedName name="mipl">#REF!</definedName>
    <definedName name="MIP능력검토" hidden="1">{#N/A,#N/A,FALSE,"단축1";#N/A,#N/A,FALSE,"단축2";#N/A,#N/A,FALSE,"단축3";#N/A,#N/A,FALSE,"장축";#N/A,#N/A,FALSE,"4WD"}</definedName>
    <definedName name="MIP동시투자" hidden="1">{#N/A,#N/A,FALSE,"단축1";#N/A,#N/A,FALSE,"단축2";#N/A,#N/A,FALSE,"단축3";#N/A,#N/A,FALSE,"장축";#N/A,#N/A,FALSE,"4WD"}</definedName>
    <definedName name="MIS" localSheetId="37">#REF!</definedName>
    <definedName name="MIS" localSheetId="23">#REF!</definedName>
    <definedName name="MIS" localSheetId="6">#REF!</definedName>
    <definedName name="MIS" localSheetId="11">#REF!</definedName>
    <definedName name="MIS">#REF!</definedName>
    <definedName name="MISMATCH" localSheetId="37">#REF!</definedName>
    <definedName name="MISMATCH" localSheetId="23">#REF!</definedName>
    <definedName name="MISMATCH" localSheetId="6">#REF!</definedName>
    <definedName name="MISMATCH" localSheetId="11">#REF!</definedName>
    <definedName name="MISMATCH">#REF!</definedName>
    <definedName name="misss">#N/A</definedName>
    <definedName name="Mist0">#N/A</definedName>
    <definedName name="mist1">#N/A</definedName>
    <definedName name="Mist2">#N/A</definedName>
    <definedName name="Mist20">#N/A</definedName>
    <definedName name="miwukls" hidden="1">{"detail",#N/A,FALSE,"mfg";"summary",#N/A,FALSE,"mfg"}</definedName>
    <definedName name="MIX" localSheetId="37">#REF!</definedName>
    <definedName name="MIX" localSheetId="23">#REF!</definedName>
    <definedName name="MIX" localSheetId="6">#REF!</definedName>
    <definedName name="MIX" localSheetId="11">#REF!</definedName>
    <definedName name="MIX">#REF!</definedName>
    <definedName name="mj" hidden="1">{"'毛利比较'!$A$4:$P$26"}</definedName>
    <definedName name="mjhgfvc" hidden="1">{#N/A,#N/A,FALSE,"DIR-REP";#N/A,#N/A,FALSE,"AUD-REPORT";#N/A,#N/A,FALSE,"P7L&amp;BS";#N/A,#N/A,FALSE,"NOTES";#N/A,#N/A,FALSE,"FA";#N/A,#N/A,FALSE,"NOTES (2)";#N/A,#N/A,FALSE,"Schedule  IV";#N/A,#N/A,FALSE,"Schedule V"}</definedName>
    <definedName name="mk" hidden="1">{"detail",#N/A,FALSE,"mfg";"summary",#N/A,FALSE,"mfg"}</definedName>
    <definedName name="mkdate" localSheetId="6">#REF!</definedName>
    <definedName name="mkdate" localSheetId="11">#REF!</definedName>
    <definedName name="mkdate">#REF!</definedName>
    <definedName name="mkjllj" localSheetId="6">#REF!</definedName>
    <definedName name="mkjllj" localSheetId="11">#REF!</definedName>
    <definedName name="mkjllj">#REF!</definedName>
    <definedName name="mkl" hidden="1">{"pro_view",#N/A,FALSE,"EEFSNAP2";"rep_view",#N/A,FALSE,"EEFSNAP2"}</definedName>
    <definedName name="mkt_cap" localSheetId="6">#REF!</definedName>
    <definedName name="mkt_cap" localSheetId="11">#REF!</definedName>
    <definedName name="mkt_cap">#REF!</definedName>
    <definedName name="Mkt_dis" localSheetId="6">#REF!</definedName>
    <definedName name="Mkt_dis" localSheetId="11">#REF!</definedName>
    <definedName name="Mkt_dis">#REF!</definedName>
    <definedName name="Mktble_Securities" localSheetId="6">#REF!</definedName>
    <definedName name="Mktble_Securities" localSheetId="11">#REF!</definedName>
    <definedName name="Mktble_Securities">#REF!</definedName>
    <definedName name="MktCap" localSheetId="6">#REF!</definedName>
    <definedName name="MktCap" localSheetId="11">#REF!</definedName>
    <definedName name="MktCap">#REF!</definedName>
    <definedName name="Mktg_Exp_2000" localSheetId="6">#REF!</definedName>
    <definedName name="Mktg_Exp_2000" localSheetId="11">#REF!</definedName>
    <definedName name="Mktg_Exp_2000">#REF!</definedName>
    <definedName name="Mktg_Exp_2001" localSheetId="6">#REF!</definedName>
    <definedName name="Mktg_Exp_2001" localSheetId="11">#REF!</definedName>
    <definedName name="Mktg_Exp_2001">#REF!</definedName>
    <definedName name="Mktg_Exp_2002" localSheetId="6">#REF!</definedName>
    <definedName name="Mktg_Exp_2002" localSheetId="11">#REF!</definedName>
    <definedName name="Mktg_Exp_2002">#REF!</definedName>
    <definedName name="Mktg_Exp_2003" localSheetId="6">#REF!</definedName>
    <definedName name="Mktg_Exp_2003" localSheetId="11">#REF!</definedName>
    <definedName name="Mktg_Exp_2003">#REF!</definedName>
    <definedName name="Mktg_Exp_2004" localSheetId="6">#REF!</definedName>
    <definedName name="Mktg_Exp_2004" localSheetId="11">#REF!</definedName>
    <definedName name="Mktg_Exp_2004">#REF!</definedName>
    <definedName name="Mktg_Exp_2005" localSheetId="6">#REF!</definedName>
    <definedName name="Mktg_Exp_2005" localSheetId="11">#REF!</definedName>
    <definedName name="Mktg_Exp_2005">#REF!</definedName>
    <definedName name="Mktg_Exp_2006" localSheetId="6">#REF!</definedName>
    <definedName name="Mktg_Exp_2006" localSheetId="11">#REF!</definedName>
    <definedName name="Mktg_Exp_2006">#REF!</definedName>
    <definedName name="Mktg_Exp_2007" localSheetId="6">#REF!</definedName>
    <definedName name="Mktg_Exp_2007" localSheetId="11">#REF!</definedName>
    <definedName name="Mktg_Exp_2007">#REF!</definedName>
    <definedName name="Mktg_Exp_2008" localSheetId="6">#REF!</definedName>
    <definedName name="Mktg_Exp_2008" localSheetId="11">#REF!</definedName>
    <definedName name="Mktg_Exp_2008">#REF!</definedName>
    <definedName name="Mktg_Exp_2009" localSheetId="6">#REF!</definedName>
    <definedName name="Mktg_Exp_2009" localSheetId="11">#REF!</definedName>
    <definedName name="Mktg_Exp_2009">#REF!</definedName>
    <definedName name="MLAD" localSheetId="37">#REF!</definedName>
    <definedName name="MLAD" localSheetId="23">#REF!</definedName>
    <definedName name="MLAD" localSheetId="6">#REF!</definedName>
    <definedName name="MLAD" localSheetId="11">#REF!</definedName>
    <definedName name="MLAD">#REF!</definedName>
    <definedName name="MLINE" localSheetId="37">#REF!</definedName>
    <definedName name="MLINE" localSheetId="23">#REF!</definedName>
    <definedName name="MLINE" localSheetId="6">#REF!</definedName>
    <definedName name="MLINE" localSheetId="11">#REF!</definedName>
    <definedName name="MLINE">#REF!</definedName>
    <definedName name="mlw" hidden="1">{#N/A,#N/A,FALSE,"Pharm";#N/A,#N/A,FALSE,"WWCM"}</definedName>
    <definedName name="mm" hidden="1">{"'FTPS16 - X3681'!$A$1:$C$162","'FTPS16 - X3681'!$G$11"}</definedName>
    <definedName name="mm_1" hidden="1">{"'FTPS16 - X3681'!$A$1:$C$162","'FTPS16 - X3681'!$G$11"}</definedName>
    <definedName name="mm_1_1" hidden="1">{"'FTPS16 - X3681'!$A$1:$C$162","'FTPS16 - X3681'!$G$11"}</definedName>
    <definedName name="mm_2" hidden="1">{"'FTPS16 - X3681'!$A$1:$C$162","'FTPS16 - X3681'!$G$11"}</definedName>
    <definedName name="MM_COM">#N/A</definedName>
    <definedName name="MM_JUMP">#N/A</definedName>
    <definedName name="MM_Min" localSheetId="37">#REF!</definedName>
    <definedName name="MM_Min" localSheetId="23">#REF!</definedName>
    <definedName name="MM_Min" localSheetId="6">#REF!</definedName>
    <definedName name="MM_Min" localSheetId="11">#REF!</definedName>
    <definedName name="MM_Min">#REF!</definedName>
    <definedName name="MM_PJT">#N/A</definedName>
    <definedName name="MMBB160" localSheetId="6">#REF!</definedName>
    <definedName name="MMBB160" localSheetId="11">#REF!</definedName>
    <definedName name="MMBB160">#REF!</definedName>
    <definedName name="mmk" hidden="1">{"Pg1",#N/A,FALSE,"OpExYTDvsBud";"Pg2",#N/A,FALSE,"OpExYTDvsBud"}</definedName>
    <definedName name="MMM" localSheetId="37">#REF!</definedName>
    <definedName name="MMM" localSheetId="23">#REF!</definedName>
    <definedName name="MMM" localSheetId="6">#REF!</definedName>
    <definedName name="MMM" localSheetId="11">#REF!</definedName>
    <definedName name="MMM">#REF!</definedName>
    <definedName name="mmmm" hidden="1">{#N/A,#N/A,FALSE,"DIR-REP";#N/A,#N/A,FALSE,"AUD-REPORT";#N/A,#N/A,FALSE,"P7L&amp;BS";#N/A,#N/A,FALSE,"NOTES";#N/A,#N/A,FALSE,"FA";#N/A,#N/A,FALSE,"NOTES (2)";#N/A,#N/A,FALSE,"Schedule  IV";#N/A,#N/A,FALSE,"Schedule V"}</definedName>
    <definedName name="mmmmm" localSheetId="6">MATCH(0.01,'contract liability'!End_Bal,-1)+1</definedName>
    <definedName name="mmmmm" localSheetId="11">MATCH(0.01,'三费&gt;&gt;&gt;'!End_Bal,-1)+1</definedName>
    <definedName name="mmmmm">MATCH(0.01,End_Bal,-1)+1</definedName>
    <definedName name="mmmmmm"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mmmmmmmm" hidden="1">{"Folie 3",#N/A,FALSE,"Jahresumsätze";"Folie 4",#N/A,FALSE,"Jahresumsätze";"Folie 5",#N/A,FALSE,"Jahresumsätze";"Folie 6",#N/A,FALSE,"Jahresumsätze";"Folie 7",#N/A,FALSE,"Jahresumsätze";"Folie 8",#N/A,FALSE,"Jahresumsätze"}</definedName>
    <definedName name="mmp" hidden="1">{"detail",#N/A,FALSE,"mfg";"summary",#N/A,FALSE,"mfg"}</definedName>
    <definedName name="mmt" localSheetId="37" hidden="1">#REF!</definedName>
    <definedName name="mmt" localSheetId="23" hidden="1">#REF!</definedName>
    <definedName name="mmt" localSheetId="6" hidden="1">#REF!</definedName>
    <definedName name="mmt" localSheetId="11" hidden="1">#REF!</definedName>
    <definedName name="mmt" hidden="1">#REF!</definedName>
    <definedName name="mn" hidden="1">{#N/A,#N/A,FALSE,"UNIT";#N/A,#N/A,FALSE,"UNIT";#N/A,#N/A,FALSE,"계정"}</definedName>
    <definedName name="mn_salt" localSheetId="6">#REF!</definedName>
    <definedName name="mn_salt" localSheetId="11">#REF!</definedName>
    <definedName name="mn_salt">#REF!</definedName>
    <definedName name="mnb" hidden="1">{"'毛利比较'!$A$4:$P$26"}</definedName>
    <definedName name="mnbv" hidden="1">{#N/A,#N/A,FALSE,"TB";#N/A,#N/A,FALSE,"DR";#N/A,#N/A,FALSE,"AR";#N/A,#N/A,FALSE,"PL";#N/A,#N/A,FALSE,"BS";#N/A,#N/A,FALSE,"NOTES";#N/A,#N/A,FALSE,"NOTES (2)";#N/A,#N/A,FALSE,"NOTES (3)";#N/A,#N/A,FALSE,"DPL";#N/A,#N/A,FALSE,"TAXC.INDEX";#N/A,#N/A,FALSE,"Schedule I";#N/A,#N/A,FALSE,"Adjustments"}</definedName>
    <definedName name="mnbvc" hidden="1">{#N/A,#N/A,FALSE,"TAXC.INDEX";#N/A,#N/A,FALSE,"Schedule I";#N/A,#N/A,FALSE,"Schedule  II";#N/A,#N/A,FALSE,"Schedule III"}</definedName>
    <definedName name="mnbvcx" hidden="1">{"'毛利比较'!$A$4:$P$26"}</definedName>
    <definedName name="Mnemonic" localSheetId="37">#REF!</definedName>
    <definedName name="Mnemonic" localSheetId="23">#REF!</definedName>
    <definedName name="Mnemonic" localSheetId="6">#REF!</definedName>
    <definedName name="Mnemonic" localSheetId="11">#REF!</definedName>
    <definedName name="Mnemonic">#REF!</definedName>
    <definedName name="mnj" hidden="1">{"'毛利比较'!$A$4:$P$26"}</definedName>
    <definedName name="mnmn" hidden="1">{"detail",#N/A,FALSE,"mfg";"summary",#N/A,FALSE,"mfg"}</definedName>
    <definedName name="mnnb" hidden="1">{#N/A,#N/A,FALSE,"PMW Gruppe 99_98";#N/A,#N/A,FALSE,"PMW KG 98_99";#N/A,#N/A,FALSE,"PMW Inc. 99_98";#N/A,#N/A,FALSE,"PMW VTECH 99_98";#N/A,#N/A,FALSE,"PMW Thail. 99_98";#N/A,#N/A,FALSE,"PMW Canada 99_98";#N/A,#N/A,FALSE,"Währungsabw. 99_98"}</definedName>
    <definedName name="MNS" localSheetId="37">#REF!</definedName>
    <definedName name="MNS" localSheetId="23">#REF!</definedName>
    <definedName name="MNS" localSheetId="6">#REF!</definedName>
    <definedName name="MNS" localSheetId="11">#REF!</definedName>
    <definedName name="MNS">#REF!</definedName>
    <definedName name="MobistarPrice" localSheetId="6">#REF!</definedName>
    <definedName name="MobistarPrice" localSheetId="11">#REF!</definedName>
    <definedName name="MobistarPrice">#REF!</definedName>
    <definedName name="modcolse.id_button_close_click" localSheetId="6">#REF!</definedName>
    <definedName name="modcolse.id_button_close_click" localSheetId="11">#REF!</definedName>
    <definedName name="modcolse.id_button_close_click">#REF!</definedName>
    <definedName name="Model_5yr" localSheetId="6">#REF!</definedName>
    <definedName name="Model_5yr" localSheetId="11">#REF!</definedName>
    <definedName name="Model_5yr">#REF!</definedName>
    <definedName name="ModelType" localSheetId="6">#REF!</definedName>
    <definedName name="ModelType" localSheetId="11">#REF!</definedName>
    <definedName name="ModelType">#REF!</definedName>
    <definedName name="Module.Prix_SMC" localSheetId="37">#REF!</definedName>
    <definedName name="Module.Prix_SMC" localSheetId="23">#REF!</definedName>
    <definedName name="Module.Prix_SMC" localSheetId="6">#REF!</definedName>
    <definedName name="Module.Prix_SMC" localSheetId="11">#REF!</definedName>
    <definedName name="Module.Prix_SMC">#REF!</definedName>
    <definedName name="Module1.sort">#N/A</definedName>
    <definedName name="Module1.Table" localSheetId="6">#REF!</definedName>
    <definedName name="Module1.Table" localSheetId="11">#REF!</definedName>
    <definedName name="Module1.Table">#REF!</definedName>
    <definedName name="Module2.ok">#N/A</definedName>
    <definedName name="mokp" hidden="1">{"QTD_LPO2N2",#N/A,FALSE,"QTD"}</definedName>
    <definedName name="MON">#N/A</definedName>
    <definedName name="Monetary_Precision" localSheetId="37">#REF!</definedName>
    <definedName name="Monetary_Precision" localSheetId="23">#REF!</definedName>
    <definedName name="Monetary_Precision" localSheetId="6">#REF!</definedName>
    <definedName name="Monetary_Precision" localSheetId="11">#REF!</definedName>
    <definedName name="Monetary_Precision">#REF!</definedName>
    <definedName name="MonitorRow">1</definedName>
    <definedName name="Montage" localSheetId="37">#REF!</definedName>
    <definedName name="Montage" localSheetId="23">#REF!</definedName>
    <definedName name="Montage" localSheetId="6">#REF!</definedName>
    <definedName name="Montage" localSheetId="11">#REF!</definedName>
    <definedName name="Montage">#REF!</definedName>
    <definedName name="Montagesatz" localSheetId="37">#REF!</definedName>
    <definedName name="Montagesatz" localSheetId="23">#REF!</definedName>
    <definedName name="Montagesatz" localSheetId="6">#REF!</definedName>
    <definedName name="Montagesatz" localSheetId="11">#REF!</definedName>
    <definedName name="Montagesatz">#REF!</definedName>
    <definedName name="MONTH">#N/A</definedName>
    <definedName name="Month_1" localSheetId="37">#REF!</definedName>
    <definedName name="Month_1" localSheetId="23">#REF!</definedName>
    <definedName name="Month_1" localSheetId="6">#REF!</definedName>
    <definedName name="Month_1" localSheetId="11">#REF!</definedName>
    <definedName name="Month_1">#REF!</definedName>
    <definedName name="Month_2" localSheetId="37">#REF!</definedName>
    <definedName name="Month_2" localSheetId="23">#REF!</definedName>
    <definedName name="Month_2" localSheetId="6">#REF!</definedName>
    <definedName name="Month_2" localSheetId="11">#REF!</definedName>
    <definedName name="Month_2">#REF!</definedName>
    <definedName name="Month1_Ending_Bal" localSheetId="37">#REF!</definedName>
    <definedName name="Month1_Ending_Bal" localSheetId="23">#REF!</definedName>
    <definedName name="Month1_Ending_Bal" localSheetId="6">#REF!</definedName>
    <definedName name="Month1_Ending_Bal" localSheetId="11">#REF!</definedName>
    <definedName name="Month1_Ending_Bal">#REF!</definedName>
    <definedName name="MONTHEND" localSheetId="6">#REF!</definedName>
    <definedName name="MONTHEND" localSheetId="11">#REF!</definedName>
    <definedName name="MONTHEND">#REF!</definedName>
    <definedName name="monthly" localSheetId="6">#REF!</definedName>
    <definedName name="monthly" localSheetId="11">#REF!</definedName>
    <definedName name="monthly">#REF!</definedName>
    <definedName name="MONTHNO" localSheetId="37">#REF!</definedName>
    <definedName name="MONTHNO" localSheetId="23">#REF!</definedName>
    <definedName name="MONTHNO" localSheetId="6">#REF!</definedName>
    <definedName name="MONTHNO" localSheetId="11">#REF!</definedName>
    <definedName name="MONTHNO">#REF!</definedName>
    <definedName name="MonthP" localSheetId="37">#REF!</definedName>
    <definedName name="MonthP" localSheetId="23">#REF!</definedName>
    <definedName name="MonthP" localSheetId="6">#REF!</definedName>
    <definedName name="MonthP" localSheetId="11">#REF!</definedName>
    <definedName name="MonthP">#REF!</definedName>
    <definedName name="Months" localSheetId="37">#REF!</definedName>
    <definedName name="Months" localSheetId="23">#REF!</definedName>
    <definedName name="Months" localSheetId="6">#REF!</definedName>
    <definedName name="Months" localSheetId="11">#REF!</definedName>
    <definedName name="Months">#REF!</definedName>
    <definedName name="Months1" localSheetId="37">#REF!</definedName>
    <definedName name="Months1" localSheetId="23">#REF!</definedName>
    <definedName name="Months1" localSheetId="6">#REF!</definedName>
    <definedName name="Months1" localSheetId="11">#REF!</definedName>
    <definedName name="Months1">#REF!</definedName>
    <definedName name="MoodysRating" localSheetId="6">#REF!</definedName>
    <definedName name="MoodysRating" localSheetId="11">#REF!</definedName>
    <definedName name="MoodysRating">#REF!</definedName>
    <definedName name="mOriginal_Cost" localSheetId="37">#REF!</definedName>
    <definedName name="mOriginal_Cost" localSheetId="23">#REF!</definedName>
    <definedName name="mOriginal_Cost" localSheetId="6">#REF!</definedName>
    <definedName name="mOriginal_Cost" localSheetId="11">#REF!</definedName>
    <definedName name="mOriginal_Cost">#REF!</definedName>
    <definedName name="Morning" localSheetId="6">#REF!</definedName>
    <definedName name="Morning" localSheetId="11">#REF!</definedName>
    <definedName name="Morning">#REF!</definedName>
    <definedName name="Mosaic"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Mosaic_1"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Mosaic_2"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Mosaic_3"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MOTH" localSheetId="37">#REF!</definedName>
    <definedName name="MOTH" localSheetId="23">#REF!</definedName>
    <definedName name="MOTH" localSheetId="6">#REF!</definedName>
    <definedName name="MOTH" localSheetId="11">#REF!</definedName>
    <definedName name="MOTH">#REF!</definedName>
    <definedName name="mou" hidden="1">{"'毛利比较'!$A$4:$P$26"}</definedName>
    <definedName name="mov.good" hidden="1">{#N/A,#N/A,FALSE,"TAXC.INDEX";#N/A,#N/A,FALSE,"Schedule I";#N/A,#N/A,FALSE,"Schedule  II";#N/A,#N/A,FALSE,"Schedule III"}</definedName>
    <definedName name="movement" hidden="1">{#N/A,#N/A,FALSE,"DIR-REP";#N/A,#N/A,FALSE,"AUD-REPORT";#N/A,#N/A,FALSE,"P7L&amp;BS";#N/A,#N/A,FALSE,"NOTES";#N/A,#N/A,FALSE,"FA";#N/A,#N/A,FALSE,"NOTES (2)";#N/A,#N/A,FALSE,"Schedule  IV";#N/A,#N/A,FALSE,"Schedule V"}</definedName>
    <definedName name="MP_hdcnt_Adj_factor">1</definedName>
    <definedName name="MP1T" localSheetId="37">#REF!</definedName>
    <definedName name="MP1T" localSheetId="23">#REF!</definedName>
    <definedName name="MP1T" localSheetId="6">#REF!</definedName>
    <definedName name="MP1T" localSheetId="11">#REF!</definedName>
    <definedName name="MP1T">#REF!</definedName>
    <definedName name="MP2T" localSheetId="37">#REF!</definedName>
    <definedName name="MP2T" localSheetId="23">#REF!</definedName>
    <definedName name="MP2T" localSheetId="6">#REF!</definedName>
    <definedName name="MP2T" localSheetId="11">#REF!</definedName>
    <definedName name="MP2T">#REF!</definedName>
    <definedName name="MP3T" localSheetId="37">#REF!</definedName>
    <definedName name="MP3T" localSheetId="23">#REF!</definedName>
    <definedName name="MP3T" localSheetId="6">#REF!</definedName>
    <definedName name="MP3T" localSheetId="11">#REF!</definedName>
    <definedName name="MP3T">#REF!</definedName>
    <definedName name="MP4T" localSheetId="37">#REF!</definedName>
    <definedName name="MP4T" localSheetId="23">#REF!</definedName>
    <definedName name="MP4T" localSheetId="6">#REF!</definedName>
    <definedName name="MP4T" localSheetId="11">#REF!</definedName>
    <definedName name="MP4T">#REF!</definedName>
    <definedName name="MpaaOvertime">10%</definedName>
    <definedName name="MPcrewOvertime">10%</definedName>
    <definedName name="MpIncrease">1.15</definedName>
    <definedName name="MpWageIncr">1.15</definedName>
    <definedName name="MR" localSheetId="6">#REF!</definedName>
    <definedName name="MR" localSheetId="11">#REF!</definedName>
    <definedName name="MR">#REF!</definedName>
    <definedName name="MReport" localSheetId="37">#REF!</definedName>
    <definedName name="MReport" localSheetId="23">#REF!</definedName>
    <definedName name="MReport" localSheetId="6">#REF!</definedName>
    <definedName name="MReport" localSheetId="11">#REF!</definedName>
    <definedName name="MReport">#REF!</definedName>
    <definedName name="MResult" localSheetId="37">#REF!</definedName>
    <definedName name="MResult" localSheetId="23">#REF!</definedName>
    <definedName name="MResult" localSheetId="6">#REF!</definedName>
    <definedName name="MResult" localSheetId="11">#REF!</definedName>
    <definedName name="MResult">#REF!</definedName>
    <definedName name="msbase" localSheetId="6">#REF!</definedName>
    <definedName name="msbase" localSheetId="11">#REF!</definedName>
    <definedName name="msbase">#REF!</definedName>
    <definedName name="MSC" localSheetId="6">#REF!</definedName>
    <definedName name="MSC" localSheetId="11">#REF!</definedName>
    <definedName name="MSC">#REF!</definedName>
    <definedName name="mscase10797" localSheetId="6">#REF!</definedName>
    <definedName name="mscase10797" localSheetId="11">#REF!</definedName>
    <definedName name="mscase10797">#REF!</definedName>
    <definedName name="msfbal" localSheetId="6">#REF!</definedName>
    <definedName name="msfbal" localSheetId="11">#REF!</definedName>
    <definedName name="msfbal">#REF!</definedName>
    <definedName name="mshigh" localSheetId="6">#REF!</definedName>
    <definedName name="mshigh" localSheetId="11">#REF!</definedName>
    <definedName name="mshigh">#REF!</definedName>
    <definedName name="mslow" localSheetId="6">#REF!</definedName>
    <definedName name="mslow" localSheetId="11">#REF!</definedName>
    <definedName name="mslow">#REF!</definedName>
    <definedName name="mspbal" localSheetId="6">#REF!</definedName>
    <definedName name="mspbal" localSheetId="11">#REF!</definedName>
    <definedName name="mspbal">#REF!</definedName>
    <definedName name="msrec" localSheetId="6">#REF!</definedName>
    <definedName name="msrec" localSheetId="11">#REF!</definedName>
    <definedName name="msrec">#REF!</definedName>
    <definedName name="mssbal" localSheetId="6">#REF!</definedName>
    <definedName name="mssbal" localSheetId="11">#REF!</definedName>
    <definedName name="mssbal">#REF!</definedName>
    <definedName name="MSTemporarySelectionAverage" localSheetId="6">#REF!</definedName>
    <definedName name="MSTemporarySelectionAverage" localSheetId="11">#REF!</definedName>
    <definedName name="MSTemporarySelectionAverage">#REF!</definedName>
    <definedName name="MSTemporarySelectionAverage2" localSheetId="6">#REF!</definedName>
    <definedName name="MSTemporarySelectionAverage2" localSheetId="11">#REF!</definedName>
    <definedName name="MSTemporarySelectionAverage2">#REF!</definedName>
    <definedName name="MSTemporarySelectionFAVG" localSheetId="6">#REF!</definedName>
    <definedName name="MSTemporarySelectionFAVG" localSheetId="11">#REF!</definedName>
    <definedName name="MSTemporarySelectionFAVG">#REF!</definedName>
    <definedName name="Mtach_4F_LCM_9706" localSheetId="6">#REF!</definedName>
    <definedName name="Mtach_4F_LCM_9706" localSheetId="11">#REF!</definedName>
    <definedName name="Mtach_4F_LCM_9706">#REF!</definedName>
    <definedName name="mtax" localSheetId="6">#REF!</definedName>
    <definedName name="mtax" localSheetId="11">#REF!</definedName>
    <definedName name="mtax">#REF!</definedName>
    <definedName name="mth" localSheetId="37">#REF!</definedName>
    <definedName name="mth" localSheetId="23">#REF!</definedName>
    <definedName name="mth" localSheetId="6">#REF!</definedName>
    <definedName name="mth" localSheetId="11">#REF!</definedName>
    <definedName name="mth">#REF!</definedName>
    <definedName name="MTH_CODE" localSheetId="6">#REF!</definedName>
    <definedName name="MTH_CODE" localSheetId="11">#REF!</definedName>
    <definedName name="MTH_CODE">#REF!</definedName>
    <definedName name="mtibal" localSheetId="6">#REF!</definedName>
    <definedName name="mtibal" localSheetId="11">#REF!</definedName>
    <definedName name="mtibal">#REF!</definedName>
    <definedName name="MTK9901_Journal_Entries" localSheetId="6">#REF!</definedName>
    <definedName name="MTK9901_Journal_Entries" localSheetId="11">#REF!</definedName>
    <definedName name="MTK9901_Journal_Entries">#REF!</definedName>
    <definedName name="Mtl_Inflate_Beef">110%</definedName>
    <definedName name="Mtl_Inflate_ChicPat">115%</definedName>
    <definedName name="Mtl_Inflate_ChicTend">110%</definedName>
    <definedName name="Mtl_Inflate_Fish">120%</definedName>
    <definedName name="Mtl_Pkg_Inflate">1.1</definedName>
    <definedName name="MTYPE" localSheetId="37">#REF!</definedName>
    <definedName name="MTYPE" localSheetId="23">#REF!</definedName>
    <definedName name="MTYPE" localSheetId="6">#REF!</definedName>
    <definedName name="MTYPE" localSheetId="11">#REF!</definedName>
    <definedName name="MTYPE">#REF!</definedName>
    <definedName name="Multifamily_Input" localSheetId="6">#REF!</definedName>
    <definedName name="Multifamily_Input" localSheetId="11">#REF!</definedName>
    <definedName name="Multifamily_Input">#REF!</definedName>
    <definedName name="Multiple" localSheetId="6">#REF!</definedName>
    <definedName name="Multiple" localSheetId="11">#REF!</definedName>
    <definedName name="Multiple">#REF!</definedName>
    <definedName name="multiples" localSheetId="6">#REF!</definedName>
    <definedName name="multiples" localSheetId="11">#REF!</definedName>
    <definedName name="multiples">#REF!</definedName>
    <definedName name="MUNE">#N/A</definedName>
    <definedName name="MUS_note" localSheetId="37">#REF!</definedName>
    <definedName name="MUS_note" localSheetId="23">#REF!</definedName>
    <definedName name="MUS_note" localSheetId="6">#REF!</definedName>
    <definedName name="MUS_note" localSheetId="11">#REF!</definedName>
    <definedName name="MUS_note">#REF!</definedName>
    <definedName name="MUSConsultationReq" localSheetId="37">#REF!</definedName>
    <definedName name="MUSConsultationReq" localSheetId="23">#REF!</definedName>
    <definedName name="MUSConsultationReq" localSheetId="6">#REF!</definedName>
    <definedName name="MUSConsultationReq" localSheetId="11">#REF!</definedName>
    <definedName name="MUSConsultationReq">#REF!</definedName>
    <definedName name="MV" localSheetId="6">#REF!</definedName>
    <definedName name="MV" localSheetId="11">#REF!</definedName>
    <definedName name="MV">#REF!</definedName>
    <definedName name="MV_Non_Group_Current_Assets" localSheetId="6">#REF!</definedName>
    <definedName name="MV_Non_Group_Current_Assets" localSheetId="11">#REF!</definedName>
    <definedName name="MV_Non_Group_Current_Assets">#REF!</definedName>
    <definedName name="MV_Non_Group_Fixed_Assets" localSheetId="6">#REF!</definedName>
    <definedName name="MV_Non_Group_Fixed_Assets" localSheetId="11">#REF!</definedName>
    <definedName name="MV_Non_Group_Fixed_Assets">#REF!</definedName>
    <definedName name="mvalue" localSheetId="6">#REF!</definedName>
    <definedName name="mvalue" localSheetId="11">#REF!</definedName>
    <definedName name="mvalue">#REF!</definedName>
    <definedName name="mvcap" localSheetId="37">#REF!</definedName>
    <definedName name="mvcap" localSheetId="23">#REF!</definedName>
    <definedName name="mvcap" localSheetId="6">#REF!</definedName>
    <definedName name="mvcap" localSheetId="11">#REF!</definedName>
    <definedName name="mvcap">#REF!</definedName>
    <definedName name="mw" hidden="1">{#N/A,#N/A,FALSE,"Pharm";#N/A,#N/A,FALSE,"WWCM"}</definedName>
    <definedName name="mwifi_ce_Cost" localSheetId="6">#REF!</definedName>
    <definedName name="mwifi_ce_Cost" localSheetId="11">#REF!</definedName>
    <definedName name="mwifi_ce_Cost">#REF!</definedName>
    <definedName name="mwifi_ce_Rate" localSheetId="6">#REF!</definedName>
    <definedName name="mwifi_ce_Rate" localSheetId="11">#REF!</definedName>
    <definedName name="mwifi_ce_Rate">#REF!</definedName>
    <definedName name="MWU_JUMP">#N/A</definedName>
    <definedName name="mx" localSheetId="37" hidden="1">#REF!</definedName>
    <definedName name="mx" localSheetId="23" hidden="1">#REF!</definedName>
    <definedName name="mx" localSheetId="6" hidden="1">#REF!</definedName>
    <definedName name="mx" localSheetId="11" hidden="1">#REF!</definedName>
    <definedName name="mx" hidden="1">#REF!</definedName>
    <definedName name="MXB0101AB2" localSheetId="37" hidden="1">#REF!</definedName>
    <definedName name="MXB0101AB2" localSheetId="23" hidden="1">#REF!</definedName>
    <definedName name="MXB0101AB2" localSheetId="6" hidden="1">#REF!</definedName>
    <definedName name="MXB0101AB2" localSheetId="11" hidden="1">#REF!</definedName>
    <definedName name="MXB0101AB2" hidden="1">#REF!</definedName>
    <definedName name="MXB0101AB4" localSheetId="37" hidden="1">#REF!</definedName>
    <definedName name="MXB0101AB4" localSheetId="23" hidden="1">#REF!</definedName>
    <definedName name="MXB0101AB4" localSheetId="6" hidden="1">#REF!</definedName>
    <definedName name="MXB0101AB4" localSheetId="11" hidden="1">#REF!</definedName>
    <definedName name="MXB0101AB4" hidden="1">#REF!</definedName>
    <definedName name="MXB0101AB8" localSheetId="37" hidden="1">#REF!</definedName>
    <definedName name="MXB0101AB8" localSheetId="23" hidden="1">#REF!</definedName>
    <definedName name="MXB0101AB8" localSheetId="6" hidden="1">#REF!</definedName>
    <definedName name="MXB0101AB8" localSheetId="11" hidden="1">#REF!</definedName>
    <definedName name="MXB0101AB8" hidden="1">#REF!</definedName>
    <definedName name="MXB0303AB1" localSheetId="37" hidden="1">#REF!</definedName>
    <definedName name="MXB0303AB1" localSheetId="23" hidden="1">#REF!</definedName>
    <definedName name="MXB0303AB1" localSheetId="6" hidden="1">#REF!</definedName>
    <definedName name="MXB0303AB1" localSheetId="11" hidden="1">#REF!</definedName>
    <definedName name="MXB0303AB1" hidden="1">#REF!</definedName>
    <definedName name="MXB0303AB7" localSheetId="37" hidden="1">#REF!</definedName>
    <definedName name="MXB0303AB7" localSheetId="23" hidden="1">#REF!</definedName>
    <definedName name="MXB0303AB7" localSheetId="6" hidden="1">#REF!</definedName>
    <definedName name="MXB0303AB7" localSheetId="11" hidden="1">#REF!</definedName>
    <definedName name="MXB0303AB7" hidden="1">#REF!</definedName>
    <definedName name="MXB0606AB1" localSheetId="37" hidden="1">#REF!</definedName>
    <definedName name="MXB0606AB1" localSheetId="23" hidden="1">#REF!</definedName>
    <definedName name="MXB0606AB1" localSheetId="6" hidden="1">#REF!</definedName>
    <definedName name="MXB0606AB1" localSheetId="11" hidden="1">#REF!</definedName>
    <definedName name="MXB0606AB1" hidden="1">#REF!</definedName>
    <definedName name="MXB0606AB2" localSheetId="37" hidden="1">#REF!</definedName>
    <definedName name="MXB0606AB2" localSheetId="23" hidden="1">#REF!</definedName>
    <definedName name="MXB0606AB2" localSheetId="6" hidden="1">#REF!</definedName>
    <definedName name="MXB0606AB2" localSheetId="11" hidden="1">#REF!</definedName>
    <definedName name="MXB0606AB2" hidden="1">#REF!</definedName>
    <definedName name="MXB0606AB9" localSheetId="37" hidden="1">#REF!</definedName>
    <definedName name="MXB0606AB9" localSheetId="23" hidden="1">#REF!</definedName>
    <definedName name="MXB0606AB9" localSheetId="6" hidden="1">#REF!</definedName>
    <definedName name="MXB0606AB9" localSheetId="11" hidden="1">#REF!</definedName>
    <definedName name="MXB0606AB9" hidden="1">#REF!</definedName>
    <definedName name="MXB1010AB10" localSheetId="37" hidden="1">#REF!</definedName>
    <definedName name="MXB1010AB10" localSheetId="23" hidden="1">#REF!</definedName>
    <definedName name="MXB1010AB10" localSheetId="6" hidden="1">#REF!</definedName>
    <definedName name="MXB1010AB10" localSheetId="11" hidden="1">#REF!</definedName>
    <definedName name="MXB1010AB10" hidden="1">#REF!</definedName>
    <definedName name="MXB1010AB11" localSheetId="37" hidden="1">#REF!</definedName>
    <definedName name="MXB1010AB11" localSheetId="23" hidden="1">#REF!</definedName>
    <definedName name="MXB1010AB11" localSheetId="6" hidden="1">#REF!</definedName>
    <definedName name="MXB1010AB11" localSheetId="11" hidden="1">#REF!</definedName>
    <definedName name="MXB1010AB11" hidden="1">#REF!</definedName>
    <definedName name="MXB1010AB2" localSheetId="37" hidden="1">#REF!</definedName>
    <definedName name="MXB1010AB2" localSheetId="23" hidden="1">#REF!</definedName>
    <definedName name="MXB1010AB2" localSheetId="6" hidden="1">#REF!</definedName>
    <definedName name="MXB1010AB2" localSheetId="11" hidden="1">#REF!</definedName>
    <definedName name="MXB1010AB2" hidden="1">#REF!</definedName>
    <definedName name="MXB1010AB3" localSheetId="37" hidden="1">#REF!</definedName>
    <definedName name="MXB1010AB3" localSheetId="23" hidden="1">#REF!</definedName>
    <definedName name="MXB1010AB3" localSheetId="6" hidden="1">#REF!</definedName>
    <definedName name="MXB1010AB3" localSheetId="11" hidden="1">#REF!</definedName>
    <definedName name="MXB1010AB3" hidden="1">#REF!</definedName>
    <definedName name="MXB1010AB4" localSheetId="37" hidden="1">#REF!</definedName>
    <definedName name="MXB1010AB4" localSheetId="23" hidden="1">#REF!</definedName>
    <definedName name="MXB1010AB4" localSheetId="6" hidden="1">#REF!</definedName>
    <definedName name="MXB1010AB4" localSheetId="11" hidden="1">#REF!</definedName>
    <definedName name="MXB1010AB4" hidden="1">#REF!</definedName>
    <definedName name="MXB1010AB5" localSheetId="37" hidden="1">#REF!</definedName>
    <definedName name="MXB1010AB5" localSheetId="23" hidden="1">#REF!</definedName>
    <definedName name="MXB1010AB5" localSheetId="6" hidden="1">#REF!</definedName>
    <definedName name="MXB1010AB5" localSheetId="11" hidden="1">#REF!</definedName>
    <definedName name="MXB1010AB5" hidden="1">#REF!</definedName>
    <definedName name="MXB1010AB6" localSheetId="37" hidden="1">#REF!</definedName>
    <definedName name="MXB1010AB6" localSheetId="23" hidden="1">#REF!</definedName>
    <definedName name="MXB1010AB6" localSheetId="6" hidden="1">#REF!</definedName>
    <definedName name="MXB1010AB6" localSheetId="11" hidden="1">#REF!</definedName>
    <definedName name="MXB1010AB6" hidden="1">#REF!</definedName>
    <definedName name="MXF1818AF1" localSheetId="37" hidden="1">#REF!</definedName>
    <definedName name="MXF1818AF1" localSheetId="23" hidden="1">#REF!</definedName>
    <definedName name="MXF1818AF1" localSheetId="6" hidden="1">#REF!</definedName>
    <definedName name="MXF1818AF1" localSheetId="11" hidden="1">#REF!</definedName>
    <definedName name="MXF1818AF1" hidden="1">#REF!</definedName>
    <definedName name="MXF1818AF2" localSheetId="37" hidden="1">#REF!</definedName>
    <definedName name="MXF1818AF2" localSheetId="23" hidden="1">#REF!</definedName>
    <definedName name="MXF1818AF2" localSheetId="6" hidden="1">#REF!</definedName>
    <definedName name="MXF1818AF2" localSheetId="11" hidden="1">#REF!</definedName>
    <definedName name="MXF1818AF2" hidden="1">#REF!</definedName>
    <definedName name="MXF1818AF3" localSheetId="37" hidden="1">#REF!</definedName>
    <definedName name="MXF1818AF3" localSheetId="23" hidden="1">#REF!</definedName>
    <definedName name="MXF1818AF3" localSheetId="6" hidden="1">#REF!</definedName>
    <definedName name="MXF1818AF3" localSheetId="11" hidden="1">#REF!</definedName>
    <definedName name="MXF1818AF3" hidden="1">#REF!</definedName>
    <definedName name="MXF1818AF4" localSheetId="37" hidden="1">#REF!</definedName>
    <definedName name="MXF1818AF4" localSheetId="23" hidden="1">#REF!</definedName>
    <definedName name="MXF1818AF4" localSheetId="6" hidden="1">#REF!</definedName>
    <definedName name="MXF1818AF4" localSheetId="11" hidden="1">#REF!</definedName>
    <definedName name="MXF1818AF4" hidden="1">#REF!</definedName>
    <definedName name="MXF1818AF5" localSheetId="37" hidden="1">#REF!</definedName>
    <definedName name="MXF1818AF5" localSheetId="23" hidden="1">#REF!</definedName>
    <definedName name="MXF1818AF5" localSheetId="6" hidden="1">#REF!</definedName>
    <definedName name="MXF1818AF5" localSheetId="11" hidden="1">#REF!</definedName>
    <definedName name="MXF1818AF5" hidden="1">#REF!</definedName>
    <definedName name="MXF1818AF6" localSheetId="37" hidden="1">#REF!</definedName>
    <definedName name="MXF1818AF6" localSheetId="23" hidden="1">#REF!</definedName>
    <definedName name="MXF1818AF6" localSheetId="6" hidden="1">#REF!</definedName>
    <definedName name="MXF1818AF6" localSheetId="11" hidden="1">#REF!</definedName>
    <definedName name="MXF1818AF6" hidden="1">#REF!</definedName>
    <definedName name="MXF1818AF7" localSheetId="37" hidden="1">#REF!</definedName>
    <definedName name="MXF1818AF7" localSheetId="23" hidden="1">#REF!</definedName>
    <definedName name="MXF1818AF7" localSheetId="6" hidden="1">#REF!</definedName>
    <definedName name="MXF1818AF7" localSheetId="11" hidden="1">#REF!</definedName>
    <definedName name="MXF1818AF7" hidden="1">#REF!</definedName>
    <definedName name="MXF3131AF21" localSheetId="37" hidden="1">#REF!</definedName>
    <definedName name="MXF3131AF21" localSheetId="23" hidden="1">#REF!</definedName>
    <definedName name="MXF3131AF21" localSheetId="6" hidden="1">#REF!</definedName>
    <definedName name="MXF3131AF21" localSheetId="11" hidden="1">#REF!</definedName>
    <definedName name="MXF3131AF21" hidden="1">#REF!</definedName>
    <definedName name="MXF6565AF3" localSheetId="37" hidden="1">#REF!</definedName>
    <definedName name="MXF6565AF3" localSheetId="23" hidden="1">#REF!</definedName>
    <definedName name="MXF6565AF3" localSheetId="6" hidden="1">#REF!</definedName>
    <definedName name="MXF6565AF3" localSheetId="11" hidden="1">#REF!</definedName>
    <definedName name="MXF6565AF3" hidden="1">#REF!</definedName>
    <definedName name="MXF6565AF6" localSheetId="37" hidden="1">#REF!</definedName>
    <definedName name="MXF6565AF6" localSheetId="23" hidden="1">#REF!</definedName>
    <definedName name="MXF6565AF6" localSheetId="6" hidden="1">#REF!</definedName>
    <definedName name="MXF6565AF6" localSheetId="11" hidden="1">#REF!</definedName>
    <definedName name="MXF6565AF6" hidden="1">#REF!</definedName>
    <definedName name="MXF6565AF9" localSheetId="37" hidden="1">#REF!</definedName>
    <definedName name="MXF6565AF9" localSheetId="23" hidden="1">#REF!</definedName>
    <definedName name="MXF6565AF9" localSheetId="6" hidden="1">#REF!</definedName>
    <definedName name="MXF6565AF9" localSheetId="11" hidden="1">#REF!</definedName>
    <definedName name="MXF6565AF9" hidden="1">#REF!</definedName>
    <definedName name="MXF7575AF12" localSheetId="37" hidden="1">#REF!</definedName>
    <definedName name="MXF7575AF12" localSheetId="23" hidden="1">#REF!</definedName>
    <definedName name="MXF7575AF12" localSheetId="6" hidden="1">#REF!</definedName>
    <definedName name="MXF7575AF12" localSheetId="11" hidden="1">#REF!</definedName>
    <definedName name="MXF7575AF12" hidden="1">#REF!</definedName>
    <definedName name="mxkm" localSheetId="6">#REF!</definedName>
    <definedName name="mxkm" localSheetId="11">#REF!</definedName>
    <definedName name="mxkm">#REF!</definedName>
    <definedName name="MXP0808AP20" localSheetId="37" hidden="1">#REF!</definedName>
    <definedName name="MXP0808AP20" localSheetId="23" hidden="1">#REF!</definedName>
    <definedName name="MXP0808AP20" localSheetId="6" hidden="1">#REF!</definedName>
    <definedName name="MXP0808AP20" localSheetId="11" hidden="1">#REF!</definedName>
    <definedName name="MXP0808AP20" hidden="1">#REF!</definedName>
    <definedName name="MXP2424AP1" localSheetId="37" hidden="1">#REF!</definedName>
    <definedName name="MXP2424AP1" localSheetId="23" hidden="1">#REF!</definedName>
    <definedName name="MXP2424AP1" localSheetId="6" hidden="1">#REF!</definedName>
    <definedName name="MXP2424AP1" localSheetId="11" hidden="1">#REF!</definedName>
    <definedName name="MXP2424AP1" hidden="1">#REF!</definedName>
    <definedName name="MXP2424AP22" localSheetId="37" hidden="1">#REF!</definedName>
    <definedName name="MXP2424AP22" localSheetId="23" hidden="1">#REF!</definedName>
    <definedName name="MXP2424AP22" localSheetId="6" hidden="1">#REF!</definedName>
    <definedName name="MXP2424AP22" localSheetId="11" hidden="1">#REF!</definedName>
    <definedName name="MXP2424AP22" hidden="1">#REF!</definedName>
    <definedName name="MXP2424AP33" localSheetId="37" hidden="1">#REF!</definedName>
    <definedName name="MXP2424AP33" localSheetId="23" hidden="1">#REF!</definedName>
    <definedName name="MXP2424AP33" localSheetId="6" hidden="1">#REF!</definedName>
    <definedName name="MXP2424AP33" localSheetId="11" hidden="1">#REF!</definedName>
    <definedName name="MXP2424AP33" hidden="1">#REF!</definedName>
    <definedName name="MXP2525AP2" localSheetId="37" hidden="1">#REF!</definedName>
    <definedName name="MXP2525AP2" localSheetId="23" hidden="1">#REF!</definedName>
    <definedName name="MXP2525AP2" localSheetId="6" hidden="1">#REF!</definedName>
    <definedName name="MXP2525AP2" localSheetId="11" hidden="1">#REF!</definedName>
    <definedName name="MXP2525AP2" hidden="1">#REF!</definedName>
    <definedName name="MXP2525AP30" localSheetId="37" hidden="1">#REF!</definedName>
    <definedName name="MXP2525AP30" localSheetId="23" hidden="1">#REF!</definedName>
    <definedName name="MXP2525AP30" localSheetId="6" hidden="1">#REF!</definedName>
    <definedName name="MXP2525AP30" localSheetId="11" hidden="1">#REF!</definedName>
    <definedName name="MXP2525AP30" hidden="1">#REF!</definedName>
    <definedName name="MXP2525AP32" localSheetId="37" hidden="1">#REF!</definedName>
    <definedName name="MXP2525AP32" localSheetId="23" hidden="1">#REF!</definedName>
    <definedName name="MXP2525AP32" localSheetId="6" hidden="1">#REF!</definedName>
    <definedName name="MXP2525AP32" localSheetId="11" hidden="1">#REF!</definedName>
    <definedName name="MXP2525AP32" hidden="1">#REF!</definedName>
    <definedName name="MXP2626AP17" localSheetId="37" hidden="1">#REF!</definedName>
    <definedName name="MXP2626AP17" localSheetId="23" hidden="1">#REF!</definedName>
    <definedName name="MXP2626AP17" localSheetId="6" hidden="1">#REF!</definedName>
    <definedName name="MXP2626AP17" localSheetId="11" hidden="1">#REF!</definedName>
    <definedName name="MXP2626AP17" hidden="1">#REF!</definedName>
    <definedName name="MXP2626AP26" localSheetId="37" hidden="1">#REF!</definedName>
    <definedName name="MXP2626AP26" localSheetId="23" hidden="1">#REF!</definedName>
    <definedName name="MXP2626AP26" localSheetId="6" hidden="1">#REF!</definedName>
    <definedName name="MXP2626AP26" localSheetId="11" hidden="1">#REF!</definedName>
    <definedName name="MXP2626AP26" hidden="1">#REF!</definedName>
    <definedName name="MXP2626AP27" localSheetId="37" hidden="1">#REF!</definedName>
    <definedName name="MXP2626AP27" localSheetId="23" hidden="1">#REF!</definedName>
    <definedName name="MXP2626AP27" localSheetId="6" hidden="1">#REF!</definedName>
    <definedName name="MXP2626AP27" localSheetId="11" hidden="1">#REF!</definedName>
    <definedName name="MXP2626AP27" hidden="1">#REF!</definedName>
    <definedName name="MXP2626AP31" localSheetId="37" hidden="1">#REF!</definedName>
    <definedName name="MXP2626AP31" localSheetId="23" hidden="1">#REF!</definedName>
    <definedName name="MXP2626AP31" localSheetId="6" hidden="1">#REF!</definedName>
    <definedName name="MXP2626AP31" localSheetId="11" hidden="1">#REF!</definedName>
    <definedName name="MXP2626AP31" hidden="1">#REF!</definedName>
    <definedName name="MXP2727AP18" localSheetId="37" hidden="1">#REF!</definedName>
    <definedName name="MXP2727AP18" localSheetId="23" hidden="1">#REF!</definedName>
    <definedName name="MXP2727AP18" localSheetId="6" hidden="1">#REF!</definedName>
    <definedName name="MXP2727AP18" localSheetId="11" hidden="1">#REF!</definedName>
    <definedName name="MXP2727AP18" hidden="1">#REF!</definedName>
    <definedName name="MXP2727AP19" localSheetId="37" hidden="1">#REF!</definedName>
    <definedName name="MXP2727AP19" localSheetId="23" hidden="1">#REF!</definedName>
    <definedName name="MXP2727AP19" localSheetId="6" hidden="1">#REF!</definedName>
    <definedName name="MXP2727AP19" localSheetId="11" hidden="1">#REF!</definedName>
    <definedName name="MXP2727AP19" hidden="1">#REF!</definedName>
    <definedName name="MXP2727AP25" localSheetId="37" hidden="1">#REF!</definedName>
    <definedName name="MXP2727AP25" localSheetId="23" hidden="1">#REF!</definedName>
    <definedName name="MXP2727AP25" localSheetId="6" hidden="1">#REF!</definedName>
    <definedName name="MXP2727AP25" localSheetId="11" hidden="1">#REF!</definedName>
    <definedName name="MXP2727AP25" hidden="1">#REF!</definedName>
    <definedName name="MXS0303AS1" localSheetId="37" hidden="1">#REF!</definedName>
    <definedName name="MXS0303AS1" localSheetId="23" hidden="1">#REF!</definedName>
    <definedName name="MXS0303AS1" localSheetId="6" hidden="1">#REF!</definedName>
    <definedName name="MXS0303AS1" localSheetId="11" hidden="1">#REF!</definedName>
    <definedName name="MXS0303AS1" hidden="1">#REF!</definedName>
    <definedName name="MXS0303AS2" localSheetId="37" hidden="1">#REF!</definedName>
    <definedName name="MXS0303AS2" localSheetId="23" hidden="1">#REF!</definedName>
    <definedName name="MXS0303AS2" localSheetId="6" hidden="1">#REF!</definedName>
    <definedName name="MXS0303AS2" localSheetId="11" hidden="1">#REF!</definedName>
    <definedName name="MXS0303AS2" hidden="1">#REF!</definedName>
    <definedName name="MXS0303AS3" localSheetId="37" hidden="1">#REF!</definedName>
    <definedName name="MXS0303AS3" localSheetId="23" hidden="1">#REF!</definedName>
    <definedName name="MXS0303AS3" localSheetId="6" hidden="1">#REF!</definedName>
    <definedName name="MXS0303AS3" localSheetId="11" hidden="1">#REF!</definedName>
    <definedName name="MXS0303AS3" hidden="1">#REF!</definedName>
    <definedName name="MXS0303AS4" localSheetId="37" hidden="1">#REF!</definedName>
    <definedName name="MXS0303AS4" localSheetId="23" hidden="1">#REF!</definedName>
    <definedName name="MXS0303AS4" localSheetId="6" hidden="1">#REF!</definedName>
    <definedName name="MXS0303AS4" localSheetId="11" hidden="1">#REF!</definedName>
    <definedName name="MXS0303AS4" hidden="1">#REF!</definedName>
    <definedName name="MXS0303AS5" localSheetId="37" hidden="1">#REF!</definedName>
    <definedName name="MXS0303AS5" localSheetId="23" hidden="1">#REF!</definedName>
    <definedName name="MXS0303AS5" localSheetId="6" hidden="1">#REF!</definedName>
    <definedName name="MXS0303AS5" localSheetId="11" hidden="1">#REF!</definedName>
    <definedName name="MXS0303AS5" hidden="1">#REF!</definedName>
    <definedName name="MXS0404AS8" localSheetId="37" hidden="1">#REF!</definedName>
    <definedName name="MXS0404AS8" localSheetId="23" hidden="1">#REF!</definedName>
    <definedName name="MXS0404AS8" localSheetId="6" hidden="1">#REF!</definedName>
    <definedName name="MXS0404AS8" localSheetId="11" hidden="1">#REF!</definedName>
    <definedName name="MXS0404AS8" hidden="1">#REF!</definedName>
    <definedName name="MXXM" localSheetId="6">#REF!</definedName>
    <definedName name="MXXM" localSheetId="11">#REF!</definedName>
    <definedName name="MXXM">#REF!</definedName>
    <definedName name="mxxml" localSheetId="37">#REF!</definedName>
    <definedName name="mxxml" localSheetId="23">#REF!</definedName>
    <definedName name="mxxml" localSheetId="6">#REF!</definedName>
    <definedName name="mxxml" localSheetId="11">#REF!</definedName>
    <definedName name="mxxml">#REF!</definedName>
    <definedName name="myd" localSheetId="37" hidden="1">#REF!</definedName>
    <definedName name="myd" localSheetId="23" hidden="1">#REF!</definedName>
    <definedName name="myd" localSheetId="6" hidden="1">#REF!</definedName>
    <definedName name="myd" localSheetId="11" hidden="1">#REF!</definedName>
    <definedName name="myd" hidden="1">#REF!</definedName>
    <definedName name="myDialog">"dial"</definedName>
    <definedName name="MYR" localSheetId="6">#REF!</definedName>
    <definedName name="MYR" localSheetId="11">#REF!</definedName>
    <definedName name="MYR">#REF!</definedName>
    <definedName name="MZ" localSheetId="37">#REF!</definedName>
    <definedName name="MZ" localSheetId="23">#REF!</definedName>
    <definedName name="MZ" localSheetId="6">#REF!</definedName>
    <definedName name="MZ" localSheetId="11">#REF!</definedName>
    <definedName name="MZ">#REF!</definedName>
    <definedName name="mz_akt_budplz" localSheetId="37">#REF!</definedName>
    <definedName name="mz_akt_budplz" localSheetId="23">#REF!</definedName>
    <definedName name="mz_akt_budplz" localSheetId="6">#REF!</definedName>
    <definedName name="mz_akt_budplz" localSheetId="11">#REF!</definedName>
    <definedName name="mz_akt_budplz">#REF!</definedName>
    <definedName name="mz_akt_budplz2" localSheetId="37">#REF!</definedName>
    <definedName name="mz_akt_budplz2" localSheetId="23">#REF!</definedName>
    <definedName name="mz_akt_budplz2" localSheetId="6">#REF!</definedName>
    <definedName name="mz_akt_budplz2" localSheetId="11">#REF!</definedName>
    <definedName name="mz_akt_budplz2">#REF!</definedName>
    <definedName name="mz_budplz03" localSheetId="37">#REF!</definedName>
    <definedName name="mz_budplz03" localSheetId="23">#REF!</definedName>
    <definedName name="mz_budplz03" localSheetId="6">#REF!</definedName>
    <definedName name="mz_budplz03" localSheetId="11">#REF!</definedName>
    <definedName name="mz_budplz03">#REF!</definedName>
    <definedName name="Mz_erl_veränd" localSheetId="37">#REF!</definedName>
    <definedName name="Mz_erl_veränd" localSheetId="23">#REF!</definedName>
    <definedName name="Mz_erl_veränd" localSheetId="6">#REF!</definedName>
    <definedName name="Mz_erl_veränd" localSheetId="11">#REF!</definedName>
    <definedName name="Mz_erl_veränd">#REF!</definedName>
    <definedName name="mza" localSheetId="37">#REF!</definedName>
    <definedName name="mza" localSheetId="23">#REF!</definedName>
    <definedName name="mza" localSheetId="6">#REF!</definedName>
    <definedName name="mza" localSheetId="11">#REF!</definedName>
    <definedName name="mza">#REF!</definedName>
    <definedName name="mzaa" localSheetId="37">#REF!</definedName>
    <definedName name="mzaa" localSheetId="23">#REF!</definedName>
    <definedName name="mzaa" localSheetId="6">#REF!</definedName>
    <definedName name="mzaa" localSheetId="11">#REF!</definedName>
    <definedName name="mzaa">#REF!</definedName>
    <definedName name="mzat" localSheetId="37">#REF!</definedName>
    <definedName name="mzat" localSheetId="23">#REF!</definedName>
    <definedName name="mzat" localSheetId="6">#REF!</definedName>
    <definedName name="mzat" localSheetId="11">#REF!</definedName>
    <definedName name="mzat">#REF!</definedName>
    <definedName name="mzb" localSheetId="37">#REF!</definedName>
    <definedName name="mzb" localSheetId="23">#REF!</definedName>
    <definedName name="mzb" localSheetId="6">#REF!</definedName>
    <definedName name="mzb" localSheetId="11">#REF!</definedName>
    <definedName name="mzb">#REF!</definedName>
    <definedName name="mzc" localSheetId="37">#REF!</definedName>
    <definedName name="mzc" localSheetId="23">#REF!</definedName>
    <definedName name="mzc" localSheetId="6">#REF!</definedName>
    <definedName name="mzc" localSheetId="11">#REF!</definedName>
    <definedName name="mzc">#REF!</definedName>
    <definedName name="mzoo" localSheetId="37">#REF!</definedName>
    <definedName name="mzoo" localSheetId="23">#REF!</definedName>
    <definedName name="mzoo" localSheetId="6">#REF!</definedName>
    <definedName name="mzoo" localSheetId="11">#REF!</definedName>
    <definedName name="mzoo">#REF!</definedName>
    <definedName name="mzuxt" localSheetId="37">#REF!</definedName>
    <definedName name="mzuxt" localSheetId="23">#REF!</definedName>
    <definedName name="mzuxt" localSheetId="6">#REF!</definedName>
    <definedName name="mzuxt" localSheetId="11">#REF!</definedName>
    <definedName name="mzuxt">#REF!</definedName>
    <definedName name="mzuxt2" localSheetId="37">#REF!</definedName>
    <definedName name="mzuxt2" localSheetId="23">#REF!</definedName>
    <definedName name="mzuxt2" localSheetId="6">#REF!</definedName>
    <definedName name="mzuxt2" localSheetId="11">#REF!</definedName>
    <definedName name="mzuxt2">#REF!</definedName>
    <definedName name="mzuxt3" localSheetId="37">#REF!</definedName>
    <definedName name="mzuxt3" localSheetId="23">#REF!</definedName>
    <definedName name="mzuxt3" localSheetId="6">#REF!</definedName>
    <definedName name="mzuxt3" localSheetId="11">#REF!</definedName>
    <definedName name="mzuxt3">#REF!</definedName>
    <definedName name="mzuxtt" localSheetId="37">#REF!</definedName>
    <definedName name="mzuxtt" localSheetId="23">#REF!</definedName>
    <definedName name="mzuxtt" localSheetId="6">#REF!</definedName>
    <definedName name="mzuxtt" localSheetId="11">#REF!</definedName>
    <definedName name="mzuxtt">#REF!</definedName>
    <definedName name="mzz" localSheetId="37">#REF!</definedName>
    <definedName name="mzz" localSheetId="23">#REF!</definedName>
    <definedName name="mzz" localSheetId="6">#REF!</definedName>
    <definedName name="mzz" localSheetId="11">#REF!</definedName>
    <definedName name="mzz">#REF!</definedName>
    <definedName name="M출하" localSheetId="37">#REF!</definedName>
    <definedName name="M출하" localSheetId="23">#REF!</definedName>
    <definedName name="M출하" localSheetId="6">#REF!</definedName>
    <definedName name="M출하" localSheetId="11">#REF!</definedName>
    <definedName name="M출하">#REF!</definedName>
    <definedName name="n" localSheetId="37" hidden="1">#REF!</definedName>
    <definedName name="n" localSheetId="23" hidden="1">#REF!</definedName>
    <definedName name="n" localSheetId="6" hidden="1">#REF!</definedName>
    <definedName name="n" localSheetId="11" hidden="1">#REF!</definedName>
    <definedName name="n" hidden="1">#REF!</definedName>
    <definedName name="N_1" localSheetId="6">#REF!</definedName>
    <definedName name="N_1" localSheetId="11">#REF!</definedName>
    <definedName name="N_1">#REF!</definedName>
    <definedName name="N_2" localSheetId="6">#REF!</definedName>
    <definedName name="N_2" localSheetId="11">#REF!</definedName>
    <definedName name="N_2">#REF!</definedName>
    <definedName name="N_3" localSheetId="6">#REF!</definedName>
    <definedName name="N_3" localSheetId="11">#REF!</definedName>
    <definedName name="N_3">#REF!</definedName>
    <definedName name="N_4" localSheetId="6">#REF!</definedName>
    <definedName name="N_4" localSheetId="11">#REF!</definedName>
    <definedName name="N_4">#REF!</definedName>
    <definedName name="n_ap_adj" localSheetId="6">#REF!,#REF!</definedName>
    <definedName name="n_ap_adj" localSheetId="11">#REF!,#REF!</definedName>
    <definedName name="n_ap_adj">#REF!,#REF!</definedName>
    <definedName name="n_np_adj" localSheetId="6">#REF!,#REF!</definedName>
    <definedName name="n_np_adj" localSheetId="11">#REF!,#REF!</definedName>
    <definedName name="n_np_adj">#REF!,#REF!</definedName>
    <definedName name="N23HK1" localSheetId="6">#REF!</definedName>
    <definedName name="N23HK1" localSheetId="11">#REF!</definedName>
    <definedName name="N23HK1">#REF!</definedName>
    <definedName name="N23PRC1" localSheetId="6">#REF!</definedName>
    <definedName name="N23PRC1" localSheetId="11">#REF!</definedName>
    <definedName name="N23PRC1">#REF!</definedName>
    <definedName name="N27a" localSheetId="6">#REF!</definedName>
    <definedName name="N27a" localSheetId="11">#REF!</definedName>
    <definedName name="N27a">#REF!</definedName>
    <definedName name="N27b" localSheetId="6">#REF!</definedName>
    <definedName name="N27b" localSheetId="11">#REF!</definedName>
    <definedName name="N27b">#REF!</definedName>
    <definedName name="N27c" localSheetId="6">#REF!</definedName>
    <definedName name="N27c" localSheetId="11">#REF!</definedName>
    <definedName name="N27c">#REF!</definedName>
    <definedName name="N29HK" localSheetId="6">#REF!</definedName>
    <definedName name="N29HK" localSheetId="11">#REF!</definedName>
    <definedName name="N29HK">#REF!</definedName>
    <definedName name="N29PRC" localSheetId="6">#REF!</definedName>
    <definedName name="N29PRC" localSheetId="11">#REF!</definedName>
    <definedName name="N29PRC">#REF!</definedName>
    <definedName name="N5HK1" localSheetId="6">#REF!</definedName>
    <definedName name="N5HK1" localSheetId="11">#REF!</definedName>
    <definedName name="N5HK1">#REF!</definedName>
    <definedName name="N5HK2" localSheetId="6">#REF!</definedName>
    <definedName name="N5HK2" localSheetId="11">#REF!</definedName>
    <definedName name="N5HK2">#REF!</definedName>
    <definedName name="N5PRC1" localSheetId="6">#REF!</definedName>
    <definedName name="N5PRC1" localSheetId="11">#REF!</definedName>
    <definedName name="N5PRC1">#REF!</definedName>
    <definedName name="N5PRC2" localSheetId="6">#REF!</definedName>
    <definedName name="N5PRC2" localSheetId="11">#REF!</definedName>
    <definedName name="N5PRC2">#REF!</definedName>
    <definedName name="N9a" localSheetId="37">#REF!</definedName>
    <definedName name="N9a" localSheetId="23">#REF!</definedName>
    <definedName name="N9a" localSheetId="6">#REF!</definedName>
    <definedName name="N9a" localSheetId="11">#REF!</definedName>
    <definedName name="N9a">#REF!</definedName>
    <definedName name="na" hidden="1">{#N/A,#N/A,FALSE,"TB";#N/A,#N/A,FALSE,"AR";#N/A,#N/A,FALSE,"BS";#N/A,#N/A,FALSE,"PL";#N/A,#N/A,FALSE,"NOTES";#N/A,#N/A,FALSE,"NOTES (2)";#N/A,#N/A,FALSE,"NOTES (3)";#N/A,#N/A,FALSE,"TAXC.INDEX";#N/A,#N/A,FALSE,"Schedule I";#N/A,#N/A,FALSE,"DPL";#N/A,#N/A,FALSE,"Schedule IV";#N/A,#N/A,FALSE,"Adjustments"}</definedName>
    <definedName name="naive" localSheetId="6">#REF!</definedName>
    <definedName name="naive" localSheetId="11">#REF!</definedName>
    <definedName name="naive">#REF!</definedName>
    <definedName name="nam90ng" hidden="1">{"detail",#N/A,FALSE,"mfg";"summary",#N/A,FALSE,"mfg"}</definedName>
    <definedName name="nam9njk" hidden="1">{"detail",#N/A,FALSE,"mfg";"summary",#N/A,FALSE,"mfg"}</definedName>
    <definedName name="NAME" localSheetId="37">#REF!</definedName>
    <definedName name="NAME" localSheetId="23">#REF!</definedName>
    <definedName name="NAME" localSheetId="6">#REF!</definedName>
    <definedName name="NAME" localSheetId="11">#REF!</definedName>
    <definedName name="NAME">#REF!</definedName>
    <definedName name="name1" hidden="1">{"detail",#N/A,FALSE,"mfg";"summary",#N/A,FALSE,"mfg"}</definedName>
    <definedName name="name10" hidden="1">{"detail",#N/A,FALSE,"mfg";"summary",#N/A,FALSE,"mfg"}</definedName>
    <definedName name="name101" hidden="1">{"detail",#N/A,FALSE,"mfg";"summary",#N/A,FALSE,"mfg"}</definedName>
    <definedName name="name102" hidden="1">{"detail",#N/A,FALSE,"mfg";"summary",#N/A,FALSE,"mfg"}</definedName>
    <definedName name="name11" hidden="1">{"detail",#N/A,FALSE,"mfg";"summary",#N/A,FALSE,"mfg"}</definedName>
    <definedName name="name12" hidden="1">{"detail",#N/A,FALSE,"mfg";"summary",#N/A,FALSE,"mfg"}</definedName>
    <definedName name="Name1a" localSheetId="6">#REF!</definedName>
    <definedName name="Name1a" localSheetId="11">#REF!</definedName>
    <definedName name="Name1a">#REF!</definedName>
    <definedName name="Name1b" localSheetId="6">#REF!</definedName>
    <definedName name="Name1b" localSheetId="11">#REF!</definedName>
    <definedName name="Name1b">#REF!</definedName>
    <definedName name="name2" hidden="1">{"detail",#N/A,FALSE,"mfg";"summary",#N/A,FALSE,"mfg"}</definedName>
    <definedName name="name202" hidden="1">{"detail",#N/A,FALSE,"mfg";"summary",#N/A,FALSE,"mfg"}</definedName>
    <definedName name="name203" hidden="1">{"detail",#N/A,FALSE,"mfg";"summary",#N/A,FALSE,"mfg"}</definedName>
    <definedName name="name212" hidden="1">{"detail",#N/A,FALSE,"mfg";"summary",#N/A,FALSE,"mfg"}</definedName>
    <definedName name="name213" hidden="1">{"detail",#N/A,FALSE,"mfg";"summary",#N/A,FALSE,"mfg"}</definedName>
    <definedName name="Name2a" localSheetId="6">#REF!</definedName>
    <definedName name="Name2a" localSheetId="11">#REF!</definedName>
    <definedName name="Name2a">#REF!</definedName>
    <definedName name="Name2b" localSheetId="6">#REF!</definedName>
    <definedName name="Name2b" localSheetId="11">#REF!</definedName>
    <definedName name="Name2b">#REF!</definedName>
    <definedName name="name31" hidden="1">{"detail",#N/A,FALSE,"mfg";"summary",#N/A,FALSE,"mfg"}</definedName>
    <definedName name="name32" hidden="1">{"detail",#N/A,FALSE,"mfg";"summary",#N/A,FALSE,"mfg"}</definedName>
    <definedName name="name34" hidden="1">{"detail",#N/A,FALSE,"mfg";"summary",#N/A,FALSE,"mfg"}</definedName>
    <definedName name="name35" hidden="1">{"detail",#N/A,FALSE,"mfg";"summary",#N/A,FALSE,"mfg"}</definedName>
    <definedName name="NAME41" hidden="1">{"detail",#N/A,FALSE,"mfg";"summary",#N/A,FALSE,"mfg"}</definedName>
    <definedName name="name412" hidden="1">{"detail",#N/A,FALSE,"mfg";"summary",#N/A,FALSE,"mfg"}</definedName>
    <definedName name="name413" hidden="1">{"detail",#N/A,FALSE,"mfg";"summary",#N/A,FALSE,"mfg"}</definedName>
    <definedName name="name42" hidden="1">{"detail",#N/A,FALSE,"mfg";"summary",#N/A,FALSE,"mfg"}</definedName>
    <definedName name="name45" hidden="1">{"detail",#N/A,FALSE,"mfg";"summary",#N/A,FALSE,"mfg"}</definedName>
    <definedName name="name51" hidden="1">{"detail",#N/A,FALSE,"mfg";"summary",#N/A,FALSE,"mfg"}</definedName>
    <definedName name="name54ghs" hidden="1">{"detail",#N/A,FALSE,"mfg";"summary",#N/A,FALSE,"mfg"}</definedName>
    <definedName name="name56a" hidden="1">{"detail",#N/A,FALSE,"mfg";"summary",#N/A,FALSE,"mfg"}</definedName>
    <definedName name="name56a56" hidden="1">{"detail",#N/A,FALSE,"mfg";"summary",#N/A,FALSE,"mfg"}</definedName>
    <definedName name="name61" hidden="1">{"detail",#N/A,FALSE,"mfg";"summary",#N/A,FALSE,"mfg"}</definedName>
    <definedName name="name71" hidden="1">{"detail",#N/A,FALSE,"mfg";"summary",#N/A,FALSE,"mfg"}</definedName>
    <definedName name="name89shj" hidden="1">{"detail",#N/A,FALSE,"mfg";"summary",#N/A,FALSE,"mfg"}</definedName>
    <definedName name="namea101" hidden="1">{"detail",#N/A,FALSE,"mfg";"summary",#N/A,FALSE,"mfg"}</definedName>
    <definedName name="NameAdd" localSheetId="6">#REF!</definedName>
    <definedName name="NameAdd" localSheetId="11">#REF!</definedName>
    <definedName name="NameAdd">#REF!</definedName>
    <definedName name="nameb45" hidden="1">{"detail",#N/A,FALSE,"mfg";"summary",#N/A,FALSE,"mfg"}</definedName>
    <definedName name="nameiges" hidden="1">{"detail",#N/A,FALSE,"mfg";"summary",#N/A,FALSE,"mfg"}</definedName>
    <definedName name="namelist" localSheetId="6">#REF!</definedName>
    <definedName name="namelist" localSheetId="11">#REF!</definedName>
    <definedName name="namelist">#REF!</definedName>
    <definedName name="NameRef" localSheetId="6">#REF!</definedName>
    <definedName name="NameRef" localSheetId="11">#REF!</definedName>
    <definedName name="NameRef">#REF!</definedName>
    <definedName name="names" localSheetId="6">#REF!</definedName>
    <definedName name="names" localSheetId="11">#REF!</definedName>
    <definedName name="names">#REF!</definedName>
    <definedName name="nanido">#N/A</definedName>
    <definedName name="NAV" localSheetId="6">#REF!</definedName>
    <definedName name="NAV" localSheetId="11">#REF!</definedName>
    <definedName name="NAV">#REF!</definedName>
    <definedName name="nb" hidden="1">{"'毛利比较'!$A$4:$P$26"}</definedName>
    <definedName name="nbhj" hidden="1">{"QTD_LPO2N2",#N/A,FALSE,"QTD";"QTD_HYCO",#N/A,FALSE,"QTD";"QTD_LOUISIANA",#N/A,FALSE,"QTD";"QTD_GENERALH2",#N/A,FALSE,"QTD";"QTD_PACKAGE",#N/A,FALSE,"QTD";"QTD_PRS",#N/A,FALSE,"QTD";"QTD_OTHER",#N/A,FALSE,"QTD"}</definedName>
    <definedName name="nbIDAnchor" localSheetId="6">#REF!</definedName>
    <definedName name="nbIDAnchor" localSheetId="11">#REF!</definedName>
    <definedName name="nbIDAnchor">#REF!</definedName>
    <definedName name="nbIDLookupRange" localSheetId="6">OFFSET(OFFSET('contract liability'!nbIDAnchor,1,0),0,0,COUNTA(OFFSET('contract liability'!nbIDAnchor,1,0):OFFSET('contract liability'!nbIDAnchor,60000,0)))</definedName>
    <definedName name="nbIDLookupRange" localSheetId="11">OFFSET(OFFSET('三费&gt;&gt;&gt;'!nbIDAnchor,1,0),0,0,COUNTA(OFFSET('三费&gt;&gt;&gt;'!nbIDAnchor,1,0):OFFSET('三费&gt;&gt;&gt;'!nbIDAnchor,60000,0)))</definedName>
    <definedName name="nbIDLookupRange">OFFSET(OFFSET(nbIDAnchor,1,0),0,0,COUNTA(OFFSET(nbIDAnchor,1,0):OFFSET(nbIDAnchor,60000,0)))</definedName>
    <definedName name="nbnbvn" localSheetId="37">#REF!</definedName>
    <definedName name="nbnbvn" localSheetId="23">#REF!</definedName>
    <definedName name="nbnbvn" localSheetId="6">#REF!</definedName>
    <definedName name="nbnbvn" localSheetId="11">#REF!</definedName>
    <definedName name="nbnbvn">#REF!</definedName>
    <definedName name="nbv" hidden="1">{"Polymers Details",#N/A,FALSE,"Current Yr";"Polymer Details",#N/A,FALSE,"Budget";"Polymer Details",#N/A,FALSE,"Prior Year"}</definedName>
    <definedName name="nbvc"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nbvm" hidden="1">{#N/A,#N/A,FALSE,"FE_CSE"}</definedName>
    <definedName name="ncrc" localSheetId="6">#REF!</definedName>
    <definedName name="ncrc" localSheetId="11">#REF!</definedName>
    <definedName name="ncrc">#REF!</definedName>
    <definedName name="ncreo" localSheetId="6">#REF!</definedName>
    <definedName name="ncreo" localSheetId="11">#REF!</definedName>
    <definedName name="ncreo">#REF!</definedName>
    <definedName name="ncrva" localSheetId="6">#REF!</definedName>
    <definedName name="ncrva" localSheetId="11">#REF!</definedName>
    <definedName name="ncrva">#REF!</definedName>
    <definedName name="ncurr_invent" localSheetId="6">#REF!</definedName>
    <definedName name="ncurr_invent" localSheetId="11">#REF!</definedName>
    <definedName name="ncurr_invent">#REF!</definedName>
    <definedName name="NCVR" localSheetId="6">#REF!</definedName>
    <definedName name="NCVR" localSheetId="11">#REF!</definedName>
    <definedName name="NCVR">#REF!</definedName>
    <definedName name="ncyed2" localSheetId="6">#REF!</definedName>
    <definedName name="ncyed2" localSheetId="11">#REF!</definedName>
    <definedName name="ncyed2">#REF!</definedName>
    <definedName name="ncyej2" localSheetId="6">#REF!</definedName>
    <definedName name="ncyej2" localSheetId="11">#REF!</definedName>
    <definedName name="ncyej2">#REF!</definedName>
    <definedName name="nd" localSheetId="37">YEAR(#REF!)&amp;"年度"</definedName>
    <definedName name="nd" localSheetId="23">YEAR(#REF!)&amp;"年度"</definedName>
    <definedName name="nd" localSheetId="6">YEAR(#REF!)&amp;"年度"</definedName>
    <definedName name="nd" localSheetId="11">YEAR(#REF!)&amp;"年度"</definedName>
    <definedName name="nd">YEAR(#REF!)&amp;"年度"</definedName>
    <definedName name="nd_eq" localSheetId="6">#REF!</definedName>
    <definedName name="nd_eq" localSheetId="11">#REF!</definedName>
    <definedName name="nd_eq">#REF!</definedName>
    <definedName name="ndc" localSheetId="37">#REF!</definedName>
    <definedName name="ndc" localSheetId="23">#REF!</definedName>
    <definedName name="ndc" localSheetId="6">#REF!</definedName>
    <definedName name="ndc" localSheetId="11">#REF!</definedName>
    <definedName name="ndc">#REF!</definedName>
    <definedName name="NDCBULK" localSheetId="37">#REF!</definedName>
    <definedName name="NDCBULK" localSheetId="23">#REF!</definedName>
    <definedName name="NDCBULK" localSheetId="6">#REF!</definedName>
    <definedName name="NDCBULK" localSheetId="11">#REF!</definedName>
    <definedName name="NDCBULK">#REF!</definedName>
    <definedName name="neeeeee" localSheetId="6">#REF!</definedName>
    <definedName name="neeeeee" localSheetId="11">#REF!</definedName>
    <definedName name="neeeeee">#REF!</definedName>
    <definedName name="neia"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NEON_netdebt" localSheetId="6">#REF!</definedName>
    <definedName name="NEON_netdebt" localSheetId="11">#REF!</definedName>
    <definedName name="NEON_netdebt">#REF!</definedName>
    <definedName name="NEON_share" localSheetId="6">#REF!</definedName>
    <definedName name="NEON_share" localSheetId="11">#REF!</definedName>
    <definedName name="NEON_share">#REF!</definedName>
    <definedName name="neps" localSheetId="6">#REF!</definedName>
    <definedName name="neps" localSheetId="11">#REF!</definedName>
    <definedName name="neps">#REF!</definedName>
    <definedName name="nera" localSheetId="37" hidden="1">#REF!</definedName>
    <definedName name="nera" localSheetId="23" hidden="1">#REF!</definedName>
    <definedName name="nera" localSheetId="6" hidden="1">#REF!</definedName>
    <definedName name="nera" localSheetId="11" hidden="1">#REF!</definedName>
    <definedName name="nera" hidden="1">#REF!</definedName>
    <definedName name="Net_Acq_Disp" localSheetId="6">#REF!</definedName>
    <definedName name="Net_Acq_Disp" localSheetId="11">#REF!</definedName>
    <definedName name="Net_Acq_Disp">#REF!</definedName>
    <definedName name="Net_Debt" localSheetId="6">#REF!</definedName>
    <definedName name="Net_Debt" localSheetId="11">#REF!</definedName>
    <definedName name="Net_Debt">#REF!</definedName>
    <definedName name="net_ebitda97" localSheetId="6">#REF!</definedName>
    <definedName name="net_ebitda97" localSheetId="11">#REF!</definedName>
    <definedName name="net_ebitda97">#REF!</definedName>
    <definedName name="net_ebitda98" localSheetId="6">#REF!</definedName>
    <definedName name="net_ebitda98" localSheetId="11">#REF!</definedName>
    <definedName name="net_ebitda98">#REF!</definedName>
    <definedName name="Net_Income" localSheetId="6">#REF!</definedName>
    <definedName name="Net_Income" localSheetId="11">#REF!</definedName>
    <definedName name="Net_Income">#REF!</definedName>
    <definedName name="Net_income_for_the_year" localSheetId="6">#REF!</definedName>
    <definedName name="Net_income_for_the_year" localSheetId="11">#REF!</definedName>
    <definedName name="Net_income_for_the_year">#REF!</definedName>
    <definedName name="NET_INT" localSheetId="6">#REF!</definedName>
    <definedName name="NET_INT" localSheetId="11">#REF!</definedName>
    <definedName name="NET_INT">#REF!</definedName>
    <definedName name="Net_margin" localSheetId="6">#REF!</definedName>
    <definedName name="Net_margin" localSheetId="11">#REF!</definedName>
    <definedName name="Net_margin">#REF!</definedName>
    <definedName name="Net_Profit" localSheetId="6">#REF!</definedName>
    <definedName name="Net_Profit" localSheetId="11">#REF!</definedName>
    <definedName name="Net_Profit">#REF!</definedName>
    <definedName name="Net_sales" localSheetId="6">#REF!</definedName>
    <definedName name="Net_sales" localSheetId="11">#REF!</definedName>
    <definedName name="Net_sales">#REF!</definedName>
    <definedName name="Net_sales_DCF" localSheetId="6">#REF!</definedName>
    <definedName name="Net_sales_DCF" localSheetId="11">#REF!</definedName>
    <definedName name="Net_sales_DCF">#REF!</definedName>
    <definedName name="Net_Work_Cap_Inflat" localSheetId="6">#REF!</definedName>
    <definedName name="Net_Work_Cap_Inflat" localSheetId="11">#REF!</definedName>
    <definedName name="Net_Work_Cap_Inflat">#REF!</definedName>
    <definedName name="Net_Working_Cap" localSheetId="6">#REF!</definedName>
    <definedName name="Net_Working_Cap" localSheetId="11">#REF!</definedName>
    <definedName name="Net_Working_Cap">#REF!</definedName>
    <definedName name="Net_working_capital" localSheetId="6">#REF!</definedName>
    <definedName name="Net_working_capital" localSheetId="11">#REF!</definedName>
    <definedName name="Net_working_capital">#REF!</definedName>
    <definedName name="Net_working_capital_turns" localSheetId="6">#REF!</definedName>
    <definedName name="Net_working_capital_turns" localSheetId="11">#REF!</definedName>
    <definedName name="Net_working_capital_turns">#REF!</definedName>
    <definedName name="NetAbnor" localSheetId="6">#REF!</definedName>
    <definedName name="NetAbnor" localSheetId="11">#REF!</definedName>
    <definedName name="NetAbnor">#REF!</definedName>
    <definedName name="netcom_perpop" localSheetId="6">#REF!</definedName>
    <definedName name="netcom_perpop" localSheetId="11">#REF!</definedName>
    <definedName name="netcom_perpop">#REF!</definedName>
    <definedName name="netcomprice" localSheetId="6">#REF!</definedName>
    <definedName name="netcomprice" localSheetId="11">#REF!</definedName>
    <definedName name="netcomprice">#REF!</definedName>
    <definedName name="Netcomrec" localSheetId="6">#REF!</definedName>
    <definedName name="Netcomrec" localSheetId="11">#REF!</definedName>
    <definedName name="Netcomrec">#REF!</definedName>
    <definedName name="netdebt" localSheetId="6">#REF!</definedName>
    <definedName name="netdebt" localSheetId="11">#REF!</definedName>
    <definedName name="netdebt">#REF!</definedName>
    <definedName name="netdebt_base" localSheetId="6">#REF!</definedName>
    <definedName name="netdebt_base" localSheetId="11">#REF!</definedName>
    <definedName name="netdebt_base">#REF!</definedName>
    <definedName name="netdebtmar" localSheetId="6">#REF!</definedName>
    <definedName name="netdebtmar" localSheetId="11">#REF!</definedName>
    <definedName name="netdebtmar">#REF!</definedName>
    <definedName name="NetID" localSheetId="37">#REF!</definedName>
    <definedName name="NetID" localSheetId="23">#REF!</definedName>
    <definedName name="NetID" localSheetId="6">#REF!</definedName>
    <definedName name="NetID" localSheetId="11">#REF!</definedName>
    <definedName name="NetID">#REF!</definedName>
    <definedName name="NetIncomeAnnual" localSheetId="6">#REF!</definedName>
    <definedName name="NetIncomeAnnual" localSheetId="11">#REF!</definedName>
    <definedName name="NetIncomeAnnual">#REF!</definedName>
    <definedName name="NetIncomeL12M" localSheetId="6">#REF!</definedName>
    <definedName name="NetIncomeL12M" localSheetId="11">#REF!</definedName>
    <definedName name="NetIncomeL12M">#REF!</definedName>
    <definedName name="netint" localSheetId="6">#REF!</definedName>
    <definedName name="netint" localSheetId="11">#REF!</definedName>
    <definedName name="netint">#REF!</definedName>
    <definedName name="NetIntL12M" localSheetId="6">#REF!</definedName>
    <definedName name="NetIntL12M" localSheetId="11">#REF!</definedName>
    <definedName name="NetIntL12M">#REF!</definedName>
    <definedName name="NETPROFITWIRELINE00" localSheetId="6">#REF!</definedName>
    <definedName name="NETPROFITWIRELINE00" localSheetId="11">#REF!</definedName>
    <definedName name="NETPROFITWIRELINE00">#REF!</definedName>
    <definedName name="NETPROFITWIRELINE01" localSheetId="6">#REF!</definedName>
    <definedName name="NETPROFITWIRELINE01" localSheetId="11">#REF!</definedName>
    <definedName name="NETPROFITWIRELINE01">#REF!</definedName>
    <definedName name="neu">#N/A</definedName>
    <definedName name="neuername" hidden="1">{#N/A,#N/A,FALSE,"Kapa-Grafik gesamt";#N/A,#N/A,FALSE,"Kapa-Grafik DRS";#N/A,#N/A,FALSE,"Kapa-Grafik CSE"}</definedName>
    <definedName name="New" hidden="1">{#N/A,#N/A,TRUE,"Overall";#N/A,#N/A,TRUE,"Region Wise ";#N/A,#N/A,TRUE,"Client Wise"}</definedName>
    <definedName name="new_1" hidden="1">{#N/A,#N/A,FALSE,"Aging Summary";#N/A,#N/A,FALSE,"Ratio Analysis";#N/A,#N/A,FALSE,"Test 120 Day Accts";#N/A,#N/A,FALSE,"Tickmarks"}</definedName>
    <definedName name="new_borrowings" localSheetId="6">#REF!</definedName>
    <definedName name="new_borrowings" localSheetId="11">#REF!</definedName>
    <definedName name="new_borrowings">#REF!</definedName>
    <definedName name="new_products" localSheetId="6">#REF!</definedName>
    <definedName name="new_products" localSheetId="11">#REF!</definedName>
    <definedName name="new_products">#REF!</definedName>
    <definedName name="New_Zealand" localSheetId="37">#REF!</definedName>
    <definedName name="New_Zealand" localSheetId="23">#REF!</definedName>
    <definedName name="New_Zealand" localSheetId="6">#REF!</definedName>
    <definedName name="New_Zealand" localSheetId="11">#REF!</definedName>
    <definedName name="New_Zealand">#REF!</definedName>
    <definedName name="newbel" hidden="1">{"IS",#N/A,FALSE,"IS";"RPTIS",#N/A,FALSE,"RPTIS";"STATS",#N/A,FALSE,"STATS";"CELL",#N/A,FALSE,"CELL";"BS",#N/A,FALSE,"BS"}</definedName>
    <definedName name="NewDepartment" localSheetId="6">#REF!</definedName>
    <definedName name="NewDepartment" localSheetId="11">#REF!</definedName>
    <definedName name="NewDepartment">#REF!</definedName>
    <definedName name="NewDepartmentCode" localSheetId="6">#REF!</definedName>
    <definedName name="NewDepartmentCode" localSheetId="11">#REF!</definedName>
    <definedName name="NewDepartmentCode">#REF!</definedName>
    <definedName name="nEWFILL" localSheetId="37" hidden="1">#REF!</definedName>
    <definedName name="nEWFILL" localSheetId="23" hidden="1">#REF!</definedName>
    <definedName name="nEWFILL" localSheetId="6" hidden="1">#REF!</definedName>
    <definedName name="nEWFILL" localSheetId="11" hidden="1">#REF!</definedName>
    <definedName name="nEWFILL" hidden="1">#REF!</definedName>
    <definedName name="newline" localSheetId="37">#REF!</definedName>
    <definedName name="newline" localSheetId="23">#REF!</definedName>
    <definedName name="newline" localSheetId="6">#REF!</definedName>
    <definedName name="newline" localSheetId="11">#REF!</definedName>
    <definedName name="newline">#REF!</definedName>
    <definedName name="newname" localSheetId="6">#REF!</definedName>
    <definedName name="newname" localSheetId="11">#REF!</definedName>
    <definedName name="newname">#REF!</definedName>
    <definedName name="newnewnew" hidden="1">{#N/A,#N/A,FALSE,"Pharm";#N/A,#N/A,FALSE,"WWCM"}</definedName>
    <definedName name="NewPrint" localSheetId="6">#REF!</definedName>
    <definedName name="NewPrint" localSheetId="11">#REF!</definedName>
    <definedName name="NewPrint">#REF!</definedName>
    <definedName name="NEWSHRCAPITAL" localSheetId="6">#REF!</definedName>
    <definedName name="NEWSHRCAPITAL" localSheetId="11">#REF!</definedName>
    <definedName name="NEWSHRCAPITAL">#REF!</definedName>
    <definedName name="NEWSPRINT" localSheetId="6">#REF!</definedName>
    <definedName name="NEWSPRINT" localSheetId="11">#REF!</definedName>
    <definedName name="NEWSPRINT">#REF!</definedName>
    <definedName name="NEWTIMCdol" localSheetId="6">#REF!</definedName>
    <definedName name="NEWTIMCdol" localSheetId="11">#REF!</definedName>
    <definedName name="NEWTIMCdol">#REF!</definedName>
    <definedName name="NEWTIprice" localSheetId="6">#REF!</definedName>
    <definedName name="NEWTIprice" localSheetId="11">#REF!</definedName>
    <definedName name="NEWTIprice">#REF!</definedName>
    <definedName name="NEWTIrec" localSheetId="6">#REF!</definedName>
    <definedName name="NEWTIrec" localSheetId="11">#REF!</definedName>
    <definedName name="NEWTIrec">#REF!</definedName>
    <definedName name="newview" hidden="1">{#N/A,#N/A,FALSE,"Summary";#N/A,#N/A,FALSE,"Signatures";#N/A,#N/A,FALSE,"FL Current";#N/A,#N/A,FALSE,"Assumptions";#N/A,#N/A,FALSE,"Assumptions";#N/A,#N/A,FALSE,"Assumptions";#N/A,#N/A,FALSE,"FL Last";#N/A,#N/A,FALSE,"FL Orig";#N/A,#N/A,FALSE,"C to G Explain"}</definedName>
    <definedName name="newview2" hidden="1">{#N/A,#N/A,FALSE,"Summary";#N/A,#N/A,FALSE,"Signatures";#N/A,#N/A,FALSE,"FL Current";#N/A,#N/A,FALSE,"Assumptions";#N/A,#N/A,FALSE,"Assumptions";#N/A,#N/A,FALSE,"Assumptions";#N/A,#N/A,FALSE,"FL Last";#N/A,#N/A,FALSE,"FL Orig";#N/A,#N/A,FALSE,"C to G Explain"}</definedName>
    <definedName name="newview2a" hidden="1">{"Cover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name="newview2b" hidden="1">{"Cover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name="newview3" hidden="1">{#N/A,#N/A,FALSE,"Summary";#N/A,#N/A,FALSE,"Signatures";#N/A,#N/A,FALSE,"FL Current";#N/A,#N/A,FALSE,"Assumptions";#N/A,#N/A,FALSE,"Assumptions";#N/A,#N/A,FALSE,"Assumptions";#N/A,#N/A,FALSE,"FL Last";#N/A,#N/A,FALSE,"FL Orig";#N/A,#N/A,FALSE,"C to G Explain"}</definedName>
    <definedName name="newview3a" hidden="1">{#N/A,#N/A,FALSE,"Summary";#N/A,#N/A,FALSE,"Signatures";#N/A,#N/A,FALSE,"FL Current";#N/A,#N/A,FALSE,"Assumptions";#N/A,#N/A,FALSE,"Assumptions";#N/A,#N/A,FALSE,"Assumptions";#N/A,#N/A,FALSE,"FL Last";#N/A,#N/A,FALSE,"FL Orig";#N/A,#N/A,FALSE,"C to G Explain"}</definedName>
    <definedName name="newview3b" hidden="1">{#N/A,#N/A,FALSE,"Summary";#N/A,#N/A,FALSE,"Signatures";#N/A,#N/A,FALSE,"FL Current";#N/A,#N/A,FALSE,"Assumptions";#N/A,#N/A,FALSE,"Assumptions";#N/A,#N/A,FALSE,"Assumptions";#N/A,#N/A,FALSE,"FL Last";#N/A,#N/A,FALSE,"FL Orig";#N/A,#N/A,FALSE,"C to G Explain"}</definedName>
    <definedName name="newwrn.full" hidden="1">{"balance",#N/A,FALSE,"Remedy-model";"calendar quarterly",#N/A,FALSE,"Remedy-model";"cash flow",#N/A,FALSE,"Remedy-model";"fiscal quarter",#N/A,FALSE,"Remedy-model";"income",#N/A,FALSE,"Remedy-model";"percentage",#N/A,FALSE,"Remedy-model"}</definedName>
    <definedName name="newwrn.quarterly" hidden="1">{"Calenquart",#N/A,FALSE,"Remedy-model";"fiscquarter",#N/A,FALSE,"Remedy-model"}</definedName>
    <definedName name="newwww" localSheetId="6">#REF!</definedName>
    <definedName name="newwww" localSheetId="11">#REF!</definedName>
    <definedName name="newwww">#REF!</definedName>
    <definedName name="newwwwwww" localSheetId="6">#REF!</definedName>
    <definedName name="newwwwwww" localSheetId="11">#REF!</definedName>
    <definedName name="newwwwwww">#REF!</definedName>
    <definedName name="next_earnings_release_date" localSheetId="6">#REF!</definedName>
    <definedName name="next_earnings_release_date" localSheetId="11">#REF!</definedName>
    <definedName name="next_earnings_release_date">#REF!</definedName>
    <definedName name="next_results_type" localSheetId="6">#REF!</definedName>
    <definedName name="next_results_type" localSheetId="11">#REF!</definedName>
    <definedName name="next_results_type">#REF!</definedName>
    <definedName name="NEXTP7" localSheetId="37">#REF!</definedName>
    <definedName name="NEXTP7" localSheetId="23">#REF!</definedName>
    <definedName name="NEXTP7" localSheetId="6">#REF!</definedName>
    <definedName name="NEXTP7" localSheetId="11">#REF!</definedName>
    <definedName name="NEXTP7">#REF!</definedName>
    <definedName name="NEXTP8" localSheetId="37">#REF!</definedName>
    <definedName name="NEXTP8" localSheetId="23">#REF!</definedName>
    <definedName name="NEXTP8" localSheetId="6">#REF!</definedName>
    <definedName name="NEXTP8" localSheetId="11">#REF!</definedName>
    <definedName name="NEXTP8">#REF!</definedName>
    <definedName name="NEXTP9" localSheetId="37">#REF!</definedName>
    <definedName name="NEXTP9" localSheetId="23">#REF!</definedName>
    <definedName name="NEXTP9" localSheetId="6">#REF!</definedName>
    <definedName name="NEXTP9" localSheetId="11">#REF!</definedName>
    <definedName name="NEXTP9">#REF!</definedName>
    <definedName name="nfht" hidden="1">{"'毛利比较'!$A$4:$P$26"}</definedName>
    <definedName name="ng" hidden="1">{#N/A,#N/A,FALSE,"TB";#N/A,#N/A,FALSE,"DR";#N/A,#N/A,FALSE,"AR";#N/A,#N/A,FALSE,"PL";#N/A,#N/A,FALSE,"BS";#N/A,#N/A,FALSE,"NOTES";#N/A,#N/A,FALSE,"NOTES (2)";#N/A,#N/A,FALSE,"NOTES (3)";#N/A,#N/A,FALSE,"DPL";#N/A,#N/A,FALSE,"TAXC.INDEX";#N/A,#N/A,FALSE,"Schedule I";#N/A,#N/A,FALSE,"Adjustments"}</definedName>
    <definedName name="ngcfgcjf" hidden="1">{#N/A,#N/A,FALSE,"FE_CSE"}</definedName>
    <definedName name="NGH" hidden="1">{"'西神Ⅱ'!$A$1"}</definedName>
    <definedName name="ngjgj" localSheetId="6">#REF!</definedName>
    <definedName name="ngjgj" localSheetId="11">#REF!</definedName>
    <definedName name="ngjgj">#REF!</definedName>
    <definedName name="NGS_CI" localSheetId="6">#REF!</definedName>
    <definedName name="NGS_CI" localSheetId="11">#REF!</definedName>
    <definedName name="NGS_CI">#REF!</definedName>
    <definedName name="nh" hidden="1">{"'毛利比较'!$A$4:$P$26"}</definedName>
    <definedName name="nhbvfc" hidden="1">{#N/A,#N/A,FALSE,"TB";#N/A,#N/A,FALSE,"DR";#N/A,#N/A,FALSE,"AR";#N/A,#N/A,FALSE,"PL";#N/A,#N/A,FALSE,"BS";#N/A,#N/A,FALSE,"NOTES";#N/A,#N/A,FALSE,"NOTES (2)";#N/A,#N/A,FALSE,"NOTES (3)";#N/A,#N/A,FALSE,"DPL";#N/A,#N/A,FALSE,"TAXC.INDEX";#N/A,#N/A,FALSE,"Schedule I";#N/A,#N/A,FALSE,"Adjustments"}</definedName>
    <definedName name="nhj" localSheetId="37" hidden="1">#REF!</definedName>
    <definedName name="nhj" localSheetId="23" hidden="1">#REF!</definedName>
    <definedName name="nhj" localSheetId="6" hidden="1">#REF!</definedName>
    <definedName name="nhj" localSheetId="11" hidden="1">#REF!</definedName>
    <definedName name="nhj" hidden="1">#REF!</definedName>
    <definedName name="nhu" hidden="1">{#N/A,"PURADD",FALSE,"Business Analysis";#N/A,"PURSPP",FALSE,"Business Analysis";#N/A,"CTGIND",FALSE,"Business Analysis";#N/A,"PURCHM",FALSE,"Business Analysis";#N/A,"SPADD",FALSE,"Business Analysis";#N/A,"EPOXY",FALSE,"Business Analysis";#N/A,"PURPER",FALSE,"Business Analysis"}</definedName>
    <definedName name="NI" hidden="1">{#N/A,#N/A,FALSE,"Bare Battery F.G."}</definedName>
    <definedName name="nice" localSheetId="6">#REF!</definedName>
    <definedName name="nice" localSheetId="11">#REF!</definedName>
    <definedName name="nice">#REF!</definedName>
    <definedName name="Nicole"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Niederlande" localSheetId="6">#REF!</definedName>
    <definedName name="Niederlande" localSheetId="11">#REF!</definedName>
    <definedName name="Niederlande">#REF!</definedName>
    <definedName name="nihao" hidden="1">{"'Check Request'!$A$1:$BF$37"}</definedName>
    <definedName name="nijnsh" hidden="1">{"detail",#N/A,FALSE,"mfg";"summary",#N/A,FALSE,"mfg"}</definedName>
    <definedName name="NiName" localSheetId="37">#REF!</definedName>
    <definedName name="NiName" localSheetId="23">#REF!</definedName>
    <definedName name="NiName" localSheetId="6">#REF!</definedName>
    <definedName name="NiName" localSheetId="11">#REF!</definedName>
    <definedName name="NiName">#REF!</definedName>
    <definedName name="nirc" localSheetId="6">#REF!</definedName>
    <definedName name="nirc" localSheetId="11">#REF!</definedName>
    <definedName name="nirc">#REF!</definedName>
    <definedName name="nireo" localSheetId="6">#REF!</definedName>
    <definedName name="nireo" localSheetId="11">#REF!</definedName>
    <definedName name="nireo">#REF!</definedName>
    <definedName name="nirva" localSheetId="6">#REF!</definedName>
    <definedName name="nirva" localSheetId="11">#REF!</definedName>
    <definedName name="nirva">#REF!</definedName>
    <definedName name="nj9km" hidden="1">{"detail",#N/A,FALSE,"mfg";"summary",#N/A,FALSE,"mfg"}</definedName>
    <definedName name="njdfsad" localSheetId="6">#REF!</definedName>
    <definedName name="njdfsad" localSheetId="11">#REF!</definedName>
    <definedName name="njdfsad">#REF!</definedName>
    <definedName name="njhfds" hidden="1">{#N/A,"PURCHM",FALSE,"Business Analysis";#N/A,"SPADD",FALSE,"Business Analysis"}</definedName>
    <definedName name="nji" hidden="1">{"'毛利比较'!$A$4:$P$26"}</definedName>
    <definedName name="njis76" hidden="1">{"detail",#N/A,FALSE,"mfg";"summary",#N/A,FALSE,"mfg"}</definedName>
    <definedName name="njk" hidden="1">{"'毛利比较'!$A$4:$P$26"}</definedName>
    <definedName name="njkjsh" hidden="1">{"detail",#N/A,FALSE,"mfg";"summary",#N/A,FALSE,"mfg"}</definedName>
    <definedName name="NK" localSheetId="6">#REF!</definedName>
    <definedName name="NK" localSheetId="11">#REF!</definedName>
    <definedName name="NK">#REF!</definedName>
    <definedName name="nkmi9c" hidden="1">{#N/A,"PURCHM",FALSE,"Business Analysis";#N/A,"SPADD",FALSE,"Business Analysis"}</definedName>
    <definedName name="nlcomplet" localSheetId="6">#REF!</definedName>
    <definedName name="nlcomplet" localSheetId="11">#REF!</definedName>
    <definedName name="nlcomplet">#REF!</definedName>
    <definedName name="nlcomplet50" localSheetId="6">#REF!</definedName>
    <definedName name="nlcomplet50" localSheetId="11">#REF!</definedName>
    <definedName name="nlcomplet50">#REF!</definedName>
    <definedName name="NLG">1/2.20371</definedName>
    <definedName name="NLGBEF" localSheetId="6">#REF!</definedName>
    <definedName name="NLGBEF" localSheetId="11">#REF!</definedName>
    <definedName name="NLGBEF">#REF!</definedName>
    <definedName name="NLGeXToEUR" localSheetId="37" hidden="1">1/EUReXToNLG</definedName>
    <definedName name="NLGeXToEUR" localSheetId="23" hidden="1">1/EUReXToNLG</definedName>
    <definedName name="NLGeXToEUR" localSheetId="14" hidden="1">1/EUReXToNLG</definedName>
    <definedName name="NLGeXToEUR" localSheetId="6" hidden="1">1/EUReXToNLG</definedName>
    <definedName name="NLGeXToEUR" localSheetId="11" hidden="1">1/EUReXToNLG</definedName>
    <definedName name="NLGeXToEUR" hidden="1">1/EUReXToNLG</definedName>
    <definedName name="ñlkj"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ñlñl" hidden="1">{"pro_view",#N/A,FALSE,"EEFSNAP2";"rep_view",#N/A,FALSE,"EEFSNAP2"}</definedName>
    <definedName name="nm" hidden="1">{"'AS,SEC'!$A$4:$J$25"}</definedName>
    <definedName name="nm_1" hidden="1">{"'AS,SEC'!$A$4:$J$25"}</definedName>
    <definedName name="nmcapex" localSheetId="6">#REF!</definedName>
    <definedName name="nmcapex" localSheetId="11">#REF!</definedName>
    <definedName name="nmcapex">#REF!</definedName>
    <definedName name="nmm" hidden="1">{#N/A,#N/A,FALSE,"FE_DRS"}</definedName>
    <definedName name="nmmnm" hidden="1">{#N/A,#N/A,FALSE,"Kapa-Grafik gesamt";#N/A,#N/A,FALSE,"Kapa-Grafik DRS";#N/A,#N/A,FALSE,"Kapa-Grafik CSE"}</definedName>
    <definedName name="nmndf" hidden="1">{#N/A,#N/A,FALSE,"FE_CSE"}</definedName>
    <definedName name="nmnm" hidden="1">{"summary",#N/A,FALSE,"summary";"sales growth",#N/A,FALSE,"summary";"oper income",#N/A,FALSE,"summary";"oros rank",#N/A,FALSE,"summary";"net assets",#N/A,FALSE,"summary";"asset turnover",#N/A,FALSE,"summary";"orona",#N/A,FALSE,"summary";"total return",#N/A,FALSE,"summary";"overview",#N/A,FALSE,"summary"}</definedName>
    <definedName name="nMonth">9</definedName>
    <definedName name="NN.für.V2" localSheetId="6">#REF!</definedName>
    <definedName name="NN.für.V2" localSheetId="11">#REF!</definedName>
    <definedName name="NN.für.V2">#REF!</definedName>
    <definedName name="NN.für.V3" localSheetId="6">#REF!</definedName>
    <definedName name="NN.für.V3" localSheetId="11">#REF!</definedName>
    <definedName name="NN.für.V3">#REF!</definedName>
    <definedName name="nnh" hidden="1">{"Pa1",#N/A,FALSE,"OpExYTDvsPY";"Pa2",#N/A,FALSE,"OpExYTDvsPY"}</definedName>
    <definedName name="NNN" localSheetId="37" hidden="1">#REF!</definedName>
    <definedName name="NNN" localSheetId="23" hidden="1">#REF!</definedName>
    <definedName name="NNN" localSheetId="6" hidden="1">#REF!</definedName>
    <definedName name="NNN" localSheetId="11" hidden="1">#REF!</definedName>
    <definedName name="NNN" hidden="1">#REF!</definedName>
    <definedName name="nnnn" hidden="1">{#N/A,#N/A,FALSE,"TAXC.INDEX";#N/A,#N/A,FALSE,"Schedule I";#N/A,#N/A,FALSE,"Schedule  II";#N/A,#N/A,FALSE,"Schedule III";#N/A,#N/A,FALSE,"Schedule IV";#N/A,#N/A,FALSE,"Schedule IV (Cont'd)";#N/A,#N/A,FALSE,"Schedule V";#N/A,#N/A,FALSE,"Schedule VI";#N/A,#N/A,FALSE,"Schedule VII"}</definedName>
    <definedName name="nnnnn" localSheetId="37">Scheduled_Payment+Extra_Payment</definedName>
    <definedName name="nnnnn" localSheetId="6">Scheduled_Payment+Extra_Payment</definedName>
    <definedName name="nnnnn" localSheetId="11">Scheduled_Payment+Extra_Payment</definedName>
    <definedName name="nnnnn">Scheduled_Payment+Extra_Payment</definedName>
    <definedName name="nnnnnn"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nnnnnnnn" localSheetId="37">#REF!</definedName>
    <definedName name="nnnnnnnn" localSheetId="23">#REF!</definedName>
    <definedName name="nnnnnnnn" localSheetId="6">#REF!</definedName>
    <definedName name="nnnnnnnn" localSheetId="11">#REF!</definedName>
    <definedName name="nnnnnnnn">#REF!</definedName>
    <definedName name="no" hidden="1">{"Opsys",#N/A,FALSE,"NPV_OPsys";"NT",#N/A,FALSE,"NPV_NT";"DevP",#N/A,FALSE,"NPV_DevPdt";"Office",#N/A,FALSE,"NPV_Office"}</definedName>
    <definedName name="No.4" localSheetId="37">#REF!</definedName>
    <definedName name="No.4" localSheetId="23">#REF!</definedName>
    <definedName name="No.4" localSheetId="6">#REF!</definedName>
    <definedName name="No.4" localSheetId="11">#REF!</definedName>
    <definedName name="No.4">#REF!</definedName>
    <definedName name="No_Employees_At_Yr_End" localSheetId="6">#REF!</definedName>
    <definedName name="No_Employees_At_Yr_End" localSheetId="11">#REF!</definedName>
    <definedName name="No_Employees_At_Yr_End">#REF!</definedName>
    <definedName name="no_inst" localSheetId="6">#REF!</definedName>
    <definedName name="no_inst" localSheetId="11">#REF!</definedName>
    <definedName name="no_inst">#REF!</definedName>
    <definedName name="No_ofYears" localSheetId="6">#REF!</definedName>
    <definedName name="No_ofYears" localSheetId="11">#REF!</definedName>
    <definedName name="No_ofYears">#REF!</definedName>
    <definedName name="no_pay" localSheetId="6">#REF!</definedName>
    <definedName name="no_pay" localSheetId="11">#REF!</definedName>
    <definedName name="no_pay">#REF!</definedName>
    <definedName name="NOGAS" localSheetId="37">#REF!</definedName>
    <definedName name="NOGAS" localSheetId="23">#REF!</definedName>
    <definedName name="NOGAS" localSheetId="6">#REF!</definedName>
    <definedName name="NOGAS" localSheetId="11">#REF!</definedName>
    <definedName name="NOGAS">#REF!</definedName>
    <definedName name="nolcomb" localSheetId="6">#REF!</definedName>
    <definedName name="nolcomb" localSheetId="11">#REF!</definedName>
    <definedName name="nolcomb">#REF!</definedName>
    <definedName name="noljune" localSheetId="6">#REF!</definedName>
    <definedName name="noljune" localSheetId="11">#REF!</definedName>
    <definedName name="noljune">#REF!</definedName>
    <definedName name="nols" localSheetId="6">#REF!</definedName>
    <definedName name="nols" localSheetId="11">#REF!</definedName>
    <definedName name="nols">#REF!</definedName>
    <definedName name="NominalCal" localSheetId="6">#REF!</definedName>
    <definedName name="NominalCal" localSheetId="11">#REF!</definedName>
    <definedName name="NominalCal">#REF!</definedName>
    <definedName name="nominaldiv" localSheetId="6">#REF!</definedName>
    <definedName name="nominaldiv" localSheetId="11">#REF!</definedName>
    <definedName name="nominaldiv">#REF!</definedName>
    <definedName name="non" localSheetId="6">#REF!</definedName>
    <definedName name="non" localSheetId="11">#REF!</definedName>
    <definedName name="non">#REF!</definedName>
    <definedName name="Non_current_Assets" localSheetId="37">#REF!</definedName>
    <definedName name="Non_current_Assets" localSheetId="23">#REF!</definedName>
    <definedName name="Non_current_Assets" localSheetId="6">#REF!</definedName>
    <definedName name="Non_current_Assets" localSheetId="11">#REF!</definedName>
    <definedName name="Non_current_Assets">#REF!</definedName>
    <definedName name="Non_current_Liabilities" localSheetId="37">#REF!</definedName>
    <definedName name="Non_current_Liabilities" localSheetId="23">#REF!</definedName>
    <definedName name="Non_current_Liabilities" localSheetId="6">#REF!</definedName>
    <definedName name="Non_current_Liabilities" localSheetId="11">#REF!</definedName>
    <definedName name="Non_current_Liabilities">#REF!</definedName>
    <definedName name="Non_Japanese_Op_Prof" localSheetId="6">#REF!</definedName>
    <definedName name="Non_Japanese_Op_Prof" localSheetId="11">#REF!</definedName>
    <definedName name="Non_Japanese_Op_Prof">#REF!</definedName>
    <definedName name="Non_operating_expenses_1" localSheetId="37">OFFSET(#REF!,,,COUNTA(#REF!)-2,)</definedName>
    <definedName name="Non_operating_expenses_1" localSheetId="23">OFFSET(#REF!,,,COUNTA(#REF!)-2,)</definedName>
    <definedName name="Non_operating_expenses_1" localSheetId="6">OFFSET(#REF!,,,COUNTA(#REF!)-2,)</definedName>
    <definedName name="Non_operating_expenses_1" localSheetId="11">OFFSET(#REF!,,,COUNTA(#REF!)-2,)</definedName>
    <definedName name="Non_operating_expenses_1">OFFSET(#REF!,,,COUNTA(#REF!)-2,)</definedName>
    <definedName name="Non_operating_income_1" localSheetId="37">OFFSET(#REF!,,,COUNTA(#REF!)-2,)</definedName>
    <definedName name="Non_operating_income_1" localSheetId="23">OFFSET(#REF!,,,COUNTA(#REF!)-2,)</definedName>
    <definedName name="Non_operating_income_1" localSheetId="6">OFFSET(#REF!,,,COUNTA(#REF!)-2,)</definedName>
    <definedName name="Non_operating_income_1" localSheetId="11">OFFSET(#REF!,,,COUNTA(#REF!)-2,)</definedName>
    <definedName name="Non_operating_income_1">OFFSET(#REF!,,,COUNTA(#REF!)-2,)</definedName>
    <definedName name="NonCable" localSheetId="6">#REF!</definedName>
    <definedName name="NonCable" localSheetId="11">#REF!</definedName>
    <definedName name="NonCable">#REF!</definedName>
    <definedName name="none">{"Client Name or Project Name"}</definedName>
    <definedName name="none_1">{"Client Name or Project Name"}</definedName>
    <definedName name="none_2">{"Client Name or Project Name"}</definedName>
    <definedName name="none_3">{"Client Name or Project Name"}</definedName>
    <definedName name="NonMcD" localSheetId="6">#REF!</definedName>
    <definedName name="NonMcD" localSheetId="11">#REF!</definedName>
    <definedName name="NonMcD">#REF!</definedName>
    <definedName name="NOOFFFSEGMENTS1" localSheetId="6">#REF!</definedName>
    <definedName name="NOOFFFSEGMENTS1" localSheetId="11">#REF!</definedName>
    <definedName name="NOOFFFSEGMENTS1">#REF!</definedName>
    <definedName name="NOOFFFSEGMENTS2" localSheetId="37">#REF!</definedName>
    <definedName name="NOOFFFSEGMENTS2" localSheetId="23">#REF!</definedName>
    <definedName name="NOOFFFSEGMENTS2" localSheetId="6">#REF!</definedName>
    <definedName name="NOOFFFSEGMENTS2" localSheetId="11">#REF!</definedName>
    <definedName name="NOOFFFSEGMENTS2">#REF!</definedName>
    <definedName name="NOOFFFSEGMENTS3" localSheetId="37">#REF!</definedName>
    <definedName name="NOOFFFSEGMENTS3" localSheetId="23">#REF!</definedName>
    <definedName name="NOOFFFSEGMENTS3" localSheetId="6">#REF!</definedName>
    <definedName name="NOOFFFSEGMENTS3" localSheetId="11">#REF!</definedName>
    <definedName name="NOOFFFSEGMENTS3">#REF!</definedName>
    <definedName name="NOOFFFSEGMENTS4" localSheetId="37">#REF!</definedName>
    <definedName name="NOOFFFSEGMENTS4" localSheetId="23">#REF!</definedName>
    <definedName name="NOOFFFSEGMENTS4" localSheetId="6">#REF!</definedName>
    <definedName name="NOOFFFSEGMENTS4" localSheetId="11">#REF!</definedName>
    <definedName name="NOOFFFSEGMENTS4">#REF!</definedName>
    <definedName name="NOOFFFSEGMENTS5" localSheetId="37">#REF!</definedName>
    <definedName name="NOOFFFSEGMENTS5" localSheetId="23">#REF!</definedName>
    <definedName name="NOOFFFSEGMENTS5" localSheetId="6">#REF!</definedName>
    <definedName name="NOOFFFSEGMENTS5" localSheetId="11">#REF!</definedName>
    <definedName name="NOOFFFSEGMENTS5">#REF!</definedName>
    <definedName name="NOPAT" localSheetId="6">#REF!</definedName>
    <definedName name="NOPAT" localSheetId="11">#REF!</definedName>
    <definedName name="NOPAT">#REF!</definedName>
    <definedName name="NOPAT_DCF" localSheetId="6">#REF!</definedName>
    <definedName name="NOPAT_DCF" localSheetId="11">#REF!</definedName>
    <definedName name="NOPAT_DCF">#REF!</definedName>
    <definedName name="NOPAT_margin" localSheetId="6">#REF!</definedName>
    <definedName name="NOPAT_margin" localSheetId="11">#REF!</definedName>
    <definedName name="NOPAT_margin">#REF!</definedName>
    <definedName name="NOPBT" localSheetId="6">#REF!</definedName>
    <definedName name="NOPBT" localSheetId="11">#REF!</definedName>
    <definedName name="NOPBT">#REF!</definedName>
    <definedName name="nOpening" localSheetId="6">#REF!</definedName>
    <definedName name="nOpening" localSheetId="11">#REF!</definedName>
    <definedName name="nOpening">#REF!</definedName>
    <definedName name="North_American_Sales" localSheetId="6">#REF!</definedName>
    <definedName name="North_American_Sales" localSheetId="11">#REF!</definedName>
    <definedName name="North_American_Sales">#REF!</definedName>
    <definedName name="norway" localSheetId="6">#REF!</definedName>
    <definedName name="norway" localSheetId="11">#REF!</definedName>
    <definedName name="norway">#REF!</definedName>
    <definedName name="Norwegen" localSheetId="6">#REF!</definedName>
    <definedName name="Norwegen" localSheetId="11">#REF!</definedName>
    <definedName name="Norwegen">#REF!</definedName>
    <definedName name="Not?">"not "</definedName>
    <definedName name="Notapplicable" localSheetId="37">#REF!</definedName>
    <definedName name="Notapplicable" localSheetId="23">#REF!</definedName>
    <definedName name="Notapplicable" localSheetId="6">#REF!</definedName>
    <definedName name="Notapplicable" localSheetId="11">#REF!</definedName>
    <definedName name="Notapplicable">#REF!</definedName>
    <definedName name="NOTE" hidden="1">{#N/A,#N/A,FALSE,"TB";#N/A,#N/A,FALSE,"AR";#N/A,#N/A,FALSE,"BS";#N/A,#N/A,FALSE,"PL";#N/A,#N/A,FALSE,"NOTES";#N/A,#N/A,FALSE,"NOTES (2)";#N/A,#N/A,FALSE,"NOTES (3)";#N/A,#N/A,FALSE,"TAXC.INDEX";#N/A,#N/A,FALSE,"Schedule I";#N/A,#N/A,FALSE,"DPL";#N/A,#N/A,FALSE,"Schedule IV";#N/A,#N/A,FALSE,"Adjustments"}</definedName>
    <definedName name="note1" hidden="1">{#N/A,#N/A,FALSE,"TB";#N/A,#N/A,FALSE,"AR";#N/A,#N/A,FALSE,"BS";#N/A,#N/A,FALSE,"PL";#N/A,#N/A,FALSE,"NOTES";#N/A,#N/A,FALSE,"NOTES (2)";#N/A,#N/A,FALSE,"NOTES (3)";#N/A,#N/A,FALSE,"TAXC.INDEX";#N/A,#N/A,FALSE,"Schedule I";#N/A,#N/A,FALSE,"DPL";#N/A,#N/A,FALSE,"Schedule IV";#N/A,#N/A,FALSE,"Adjustments"}</definedName>
    <definedName name="Note10" hidden="1">{#N/A,#N/A,FALSE,"TAXC.INDEX";#N/A,#N/A,FALSE,"Schedule I";#N/A,#N/A,FALSE,"Schedule  II";#N/A,#N/A,FALSE,"Schedule III"}</definedName>
    <definedName name="Note2" hidden="1">{#N/A,#N/A,FALSE,"DIR-REP";#N/A,#N/A,FALSE,"AUD-REPORT";#N/A,#N/A,FALSE,"P7L&amp;BS";#N/A,#N/A,FALSE,"NOTES";#N/A,#N/A,FALSE,"FA";#N/A,#N/A,FALSE,"NOTES (2)";#N/A,#N/A,FALSE,"Schedule  IV";#N/A,#N/A,FALSE,"Schedule V"}</definedName>
    <definedName name="note3" localSheetId="6">#REF!,#REF!</definedName>
    <definedName name="note3" localSheetId="11">#REF!,#REF!</definedName>
    <definedName name="note3">#REF!,#REF!</definedName>
    <definedName name="note4" localSheetId="6">#REF!</definedName>
    <definedName name="note4" localSheetId="11">#REF!</definedName>
    <definedName name="note4">#REF!</definedName>
    <definedName name="Note5" hidden="1">{#N/A,#N/A,FALSE,"TAXC.INDEX";#N/A,#N/A,FALSE,"Schedule I";#N/A,#N/A,FALSE,"Schedule  II";#N/A,#N/A,FALSE,"Schedule III";#N/A,#N/A,FALSE,"Schedule IV";#N/A,#N/A,FALSE,"Schedule IV (Cont'd)";#N/A,#N/A,FALSE,"Schedule V";#N/A,#N/A,FALSE,"Schedule VI";#N/A,#N/A,FALSE,"Schedule VII"}</definedName>
    <definedName name="Note6" hidden="1">{#N/A,#N/A,FALSE,"TB";#N/A,#N/A,FALSE,"DR";#N/A,#N/A,FALSE,"AR";#N/A,#N/A,FALSE,"PL";#N/A,#N/A,FALSE,"BS";#N/A,#N/A,FALSE,"NOTES";#N/A,#N/A,FALSE,"NOTES (2)";#N/A,#N/A,FALSE,"NOTES (3)";#N/A,#N/A,FALSE,"DPL";#N/A,#N/A,FALSE,"TAXC.INDEX";#N/A,#N/A,FALSE,"Schedule I";#N/A,#N/A,FALSE,"Adjustments"}</definedName>
    <definedName name="Note7" hidden="1">{#N/A,#N/A,FALSE,"DIR-REP";#N/A,#N/A,FALSE,"AUD-REPORT";#N/A,#N/A,FALSE,"P7L&amp;BS";#N/A,#N/A,FALSE,"NOTES";#N/A,#N/A,FALSE,"FA";#N/A,#N/A,FALSE,"NOTES (2)";#N/A,#N/A,FALSE,"Schedule  IV";#N/A,#N/A,FALSE,"Schedule V"}</definedName>
    <definedName name="Note8" hidden="1">{#N/A,#N/A,FALSE,"TB";#N/A,#N/A,FALSE,"AR";#N/A,#N/A,FALSE,"BS";#N/A,#N/A,FALSE,"PL";#N/A,#N/A,FALSE,"NOTES";#N/A,#N/A,FALSE,"NOTES (2)";#N/A,#N/A,FALSE,"NOTES (3)";#N/A,#N/A,FALSE,"TAXC.INDEX";#N/A,#N/A,FALSE,"Schedule I";#N/A,#N/A,FALSE,"DPL";#N/A,#N/A,FALSE,"Schedule IV";#N/A,#N/A,FALSE,"Adjustments"}</definedName>
    <definedName name="Note9" hidden="1">{#N/A,#N/A,FALSE,"TB";#N/A,#N/A,FALSE,"CONTENTS";#N/A,#N/A,FALSE,"DR";#N/A,#N/A,FALSE,"AR";#N/A,#N/A,FALSE,"BS";#N/A,#N/A,FALSE,"PL";#N/A,#N/A,FALSE,"NOTES";#N/A,#N/A,FALSE,"NOTES (2)";#N/A,#N/A,FALSE,"NOTES (3)";#N/A,#N/A,FALSE,"DPL";#N/A,#N/A,FALSE,"DPL"}</definedName>
    <definedName name="notes" hidden="1">{#N/A,#N/A,FALSE,"TB";#N/A,#N/A,FALSE,"AR";#N/A,#N/A,FALSE,"BS";#N/A,#N/A,FALSE,"PL";#N/A,#N/A,FALSE,"NOTES";#N/A,#N/A,FALSE,"NOTES (2)";#N/A,#N/A,FALSE,"NOTES (3)";#N/A,#N/A,FALSE,"TAXC.INDEX";#N/A,#N/A,FALSE,"Schedule I";#N/A,#N/A,FALSE,"DPL";#N/A,#N/A,FALSE,"Schedule IV";#N/A,#N/A,FALSE,"Adjustments"}</definedName>
    <definedName name="Notes_Ac_Pay" localSheetId="6">#REF!</definedName>
    <definedName name="Notes_Ac_Pay" localSheetId="11">#REF!</definedName>
    <definedName name="Notes_Ac_Pay">#REF!</definedName>
    <definedName name="Notes_Ac_Rec" localSheetId="6">#REF!</definedName>
    <definedName name="Notes_Ac_Rec" localSheetId="11">#REF!</definedName>
    <definedName name="Notes_Ac_Rec">#REF!</definedName>
    <definedName name="Notes_payable" localSheetId="6">#REF!</definedName>
    <definedName name="Notes_payable" localSheetId="11">#REF!</definedName>
    <definedName name="Notes_payable">#REF!</definedName>
    <definedName name="Notes_receivable" localSheetId="37">#REF!</definedName>
    <definedName name="Notes_receivable" localSheetId="23">#REF!</definedName>
    <definedName name="Notes_receivable" localSheetId="6">#REF!</definedName>
    <definedName name="Notes_receivable" localSheetId="11">#REF!</definedName>
    <definedName name="Notes_receivable">#REF!</definedName>
    <definedName name="nouv" hidden="1">{#N/A,#N/A,FALSE,"Pharm";#N/A,#N/A,FALSE,"WWCM"}</definedName>
    <definedName name="nouveau_classeur" hidden="1">"="</definedName>
    <definedName name="NOV" localSheetId="37">#REF!</definedName>
    <definedName name="NOV" localSheetId="23">#REF!</definedName>
    <definedName name="NOV" localSheetId="6">#REF!</definedName>
    <definedName name="NOV" localSheetId="11">#REF!</definedName>
    <definedName name="NOV">#REF!</definedName>
    <definedName name="Nov2002HourlyCost" localSheetId="37">#REF!</definedName>
    <definedName name="Nov2002HourlyCost" localSheetId="23">#REF!</definedName>
    <definedName name="Nov2002HourlyCost" localSheetId="6">#REF!</definedName>
    <definedName name="Nov2002HourlyCost" localSheetId="11">#REF!</definedName>
    <definedName name="Nov2002HourlyCost">#REF!</definedName>
    <definedName name="Nov2002MonthlyCost" localSheetId="37">#REF!</definedName>
    <definedName name="Nov2002MonthlyCost" localSheetId="23">#REF!</definedName>
    <definedName name="Nov2002MonthlyCost" localSheetId="6">#REF!</definedName>
    <definedName name="Nov2002MonthlyCost" localSheetId="11">#REF!</definedName>
    <definedName name="Nov2002MonthlyCost">#REF!</definedName>
    <definedName name="Nov2003HourlyCost" localSheetId="37">#REF!</definedName>
    <definedName name="Nov2003HourlyCost" localSheetId="23">#REF!</definedName>
    <definedName name="Nov2003HourlyCost" localSheetId="6">#REF!</definedName>
    <definedName name="Nov2003HourlyCost" localSheetId="11">#REF!</definedName>
    <definedName name="Nov2003HourlyCost">#REF!</definedName>
    <definedName name="Nov2003MonthlyCost" localSheetId="37">#REF!</definedName>
    <definedName name="Nov2003MonthlyCost" localSheetId="23">#REF!</definedName>
    <definedName name="Nov2003MonthlyCost" localSheetId="6">#REF!</definedName>
    <definedName name="Nov2003MonthlyCost" localSheetId="11">#REF!</definedName>
    <definedName name="Nov2003MonthlyCost">#REF!</definedName>
    <definedName name="Nov2004HourlyCost" localSheetId="37">#REF!</definedName>
    <definedName name="Nov2004HourlyCost" localSheetId="23">#REF!</definedName>
    <definedName name="Nov2004HourlyCost" localSheetId="6">#REF!</definedName>
    <definedName name="Nov2004HourlyCost" localSheetId="11">#REF!</definedName>
    <definedName name="Nov2004HourlyCost">#REF!</definedName>
    <definedName name="Nov2004MonthlyCost" localSheetId="37">#REF!</definedName>
    <definedName name="Nov2004MonthlyCost" localSheetId="23">#REF!</definedName>
    <definedName name="Nov2004MonthlyCost" localSheetId="6">#REF!</definedName>
    <definedName name="Nov2004MonthlyCost" localSheetId="11">#REF!</definedName>
    <definedName name="Nov2004MonthlyCost">#REF!</definedName>
    <definedName name="Nov2005HourlyCost" localSheetId="37">#REF!</definedName>
    <definedName name="Nov2005HourlyCost" localSheetId="23">#REF!</definedName>
    <definedName name="Nov2005HourlyCost" localSheetId="6">#REF!</definedName>
    <definedName name="Nov2005HourlyCost" localSheetId="11">#REF!</definedName>
    <definedName name="Nov2005HourlyCost">#REF!</definedName>
    <definedName name="Nov2005MonthlyCost" localSheetId="37">#REF!</definedName>
    <definedName name="Nov2005MonthlyCost" localSheetId="23">#REF!</definedName>
    <definedName name="Nov2005MonthlyCost" localSheetId="6">#REF!</definedName>
    <definedName name="Nov2005MonthlyCost" localSheetId="11">#REF!</definedName>
    <definedName name="Nov2005MonthlyCost">#REF!</definedName>
    <definedName name="Nov2006HourlyCost" localSheetId="37">#REF!</definedName>
    <definedName name="Nov2006HourlyCost" localSheetId="23">#REF!</definedName>
    <definedName name="Nov2006HourlyCost" localSheetId="6">#REF!</definedName>
    <definedName name="Nov2006HourlyCost" localSheetId="11">#REF!</definedName>
    <definedName name="Nov2006HourlyCost">#REF!</definedName>
    <definedName name="Nov2006MonthlyCost" localSheetId="37">#REF!</definedName>
    <definedName name="Nov2006MonthlyCost" localSheetId="23">#REF!</definedName>
    <definedName name="Nov2006MonthlyCost" localSheetId="6">#REF!</definedName>
    <definedName name="Nov2006MonthlyCost" localSheetId="11">#REF!</definedName>
    <definedName name="Nov2006MonthlyCost">#REF!</definedName>
    <definedName name="NOVEMBER" localSheetId="37">#REF!</definedName>
    <definedName name="NOVEMBER" localSheetId="23">#REF!</definedName>
    <definedName name="NOVEMBER" localSheetId="6">#REF!</definedName>
    <definedName name="NOVEMBER" localSheetId="11">#REF!</definedName>
    <definedName name="NOVEMBER">#REF!</definedName>
    <definedName name="nowc" localSheetId="6">#REF!</definedName>
    <definedName name="nowc" localSheetId="11">#REF!</definedName>
    <definedName name="nowc">#REF!</definedName>
    <definedName name="NOWDATE">"2008-1-1"</definedName>
    <definedName name="NOWSELLDAYS" localSheetId="6">#REF!</definedName>
    <definedName name="NOWSELLDAYS" localSheetId="11">#REF!</definedName>
    <definedName name="NOWSELLDAYS">#REF!</definedName>
    <definedName name="NP" localSheetId="6">#REF!</definedName>
    <definedName name="NP" localSheetId="11">#REF!</definedName>
    <definedName name="NP">#REF!</definedName>
    <definedName name="ñp" hidden="1">{#N/A,"PURCHM",FALSE,"Business Analysis";#N/A,"SPADD",FALSE,"Business Analysis"}</definedName>
    <definedName name="NPP" localSheetId="6" hidden="1">#REF!</definedName>
    <definedName name="NPP" localSheetId="11" hidden="1">#REF!</definedName>
    <definedName name="NPP" hidden="1">#REF!</definedName>
    <definedName name="nprofit" localSheetId="6">#REF!</definedName>
    <definedName name="nprofit" localSheetId="11">#REF!</definedName>
    <definedName name="nprofit">#REF!</definedName>
    <definedName name="nprofit_st" localSheetId="6">#REF!</definedName>
    <definedName name="nprofit_st" localSheetId="11">#REF!</definedName>
    <definedName name="nprofit_st">#REF!</definedName>
    <definedName name="npsxihvpsher" hidden="1">{#N/A,#N/A,FALSE,"TB";#N/A,#N/A,FALSE,"AR";#N/A,#N/A,FALSE,"BS";#N/A,#N/A,FALSE,"PL";#N/A,#N/A,FALSE,"NOTES";#N/A,#N/A,FALSE,"NOTES (2)";#N/A,#N/A,FALSE,"NOTES (3)";#N/A,#N/A,FALSE,"TAXC.INDEX";#N/A,#N/A,FALSE,"Schedule I";#N/A,#N/A,FALSE,"DPL";#N/A,#N/A,FALSE,"Schedule IV";#N/A,#N/A,FALSE,"Adjustments"}</definedName>
    <definedName name="NPT_1" localSheetId="6">#REF!</definedName>
    <definedName name="NPT_1" localSheetId="11">#REF!</definedName>
    <definedName name="NPT_1">#REF!</definedName>
    <definedName name="NPT_2" localSheetId="6">#REF!</definedName>
    <definedName name="NPT_2" localSheetId="11">#REF!</definedName>
    <definedName name="NPT_2">#REF!</definedName>
    <definedName name="NPT_P" localSheetId="6">#REF!</definedName>
    <definedName name="NPT_P" localSheetId="11">#REF!</definedName>
    <definedName name="NPT_P">#REF!</definedName>
    <definedName name="NPVa" localSheetId="6">#REF!</definedName>
    <definedName name="NPVa" localSheetId="11">#REF!</definedName>
    <definedName name="NPVa">#REF!</definedName>
    <definedName name="NPVb" localSheetId="6">#REF!</definedName>
    <definedName name="NPVb" localSheetId="11">#REF!</definedName>
    <definedName name="NPVb">#REF!</definedName>
    <definedName name="npvdate" localSheetId="6">#REF!</definedName>
    <definedName name="npvdate" localSheetId="11">#REF!</definedName>
    <definedName name="npvdate">#REF!</definedName>
    <definedName name="nrbFirstMonthCol" localSheetId="6">#REF!</definedName>
    <definedName name="nrbFirstMonthCol" localSheetId="11">#REF!</definedName>
    <definedName name="nrbFirstMonthCol">#REF!</definedName>
    <definedName name="nrbFormula" localSheetId="6">#REF!</definedName>
    <definedName name="nrbFormula" localSheetId="11">#REF!</definedName>
    <definedName name="nrbFormula">#REF!</definedName>
    <definedName name="nrbIDAnchor" localSheetId="6">#REF!</definedName>
    <definedName name="nrbIDAnchor" localSheetId="11">#REF!</definedName>
    <definedName name="nrbIDAnchor">#REF!</definedName>
    <definedName name="nrbIDLookupRange" localSheetId="6">OFFSET(OFFSET('contract liability'!nrbIDAnchor,1,0),0,0,COUNTA(OFFSET('contract liability'!nrbIDAnchor,1,0):OFFSET('contract liability'!nrbIDAnchor,60000,0)))</definedName>
    <definedName name="nrbIDLookupRange" localSheetId="11">OFFSET(OFFSET('三费&gt;&gt;&gt;'!nrbIDAnchor,1,0),0,0,COUNTA(OFFSET('三费&gt;&gt;&gt;'!nrbIDAnchor,1,0):OFFSET('三费&gt;&gt;&gt;'!nrbIDAnchor,60000,0)))</definedName>
    <definedName name="nrbIDLookupRange">OFFSET(OFFSET(nrbIDAnchor,1,0),0,0,COUNTA(OFFSET(nrbIDAnchor,1,0):OFFSET(nrbIDAnchor,60000,0)))</definedName>
    <definedName name="NrComps" localSheetId="6">#REF!</definedName>
    <definedName name="NrComps" localSheetId="11">#REF!</definedName>
    <definedName name="NrComps">#REF!</definedName>
    <definedName name="NRE" localSheetId="6">#REF!</definedName>
    <definedName name="NRE" localSheetId="11">#REF!</definedName>
    <definedName name="NRE">#REF!</definedName>
    <definedName name="nrtIDAnchor" localSheetId="6">#REF!</definedName>
    <definedName name="nrtIDAnchor" localSheetId="11">#REF!</definedName>
    <definedName name="nrtIDAnchor">#REF!</definedName>
    <definedName name="nrtIDLookupRange" localSheetId="6">OFFSET(OFFSET('contract liability'!nrtIDAnchor,1,0),0,0,COUNTA(OFFSET('contract liability'!nrtIDAnchor,1,0):OFFSET('contract liability'!nrtIDAnchor,60000,0)))</definedName>
    <definedName name="nrtIDLookupRange" localSheetId="11">OFFSET(OFFSET('三费&gt;&gt;&gt;'!nrtIDAnchor,1,0),0,0,COUNTA(OFFSET('三费&gt;&gt;&gt;'!nrtIDAnchor,1,0):OFFSET('三费&gt;&gt;&gt;'!nrtIDAnchor,60000,0)))</definedName>
    <definedName name="nrtIDLookupRange">OFFSET(OFFSET(nrtIDAnchor,1,0),0,0,COUNTA(OFFSET(nrtIDAnchor,1,0):OFFSET(nrtIDAnchor,60000,0)))</definedName>
    <definedName name="nrvIDAnchor" localSheetId="6">#REF!</definedName>
    <definedName name="nrvIDAnchor" localSheetId="11">#REF!</definedName>
    <definedName name="nrvIDAnchor">#REF!</definedName>
    <definedName name="nsksiddffkfkfkdldleleoeoeospad" hidden="1">{#N/A,#N/A,FALSE,"TB";#N/A,#N/A,FALSE,"DR";#N/A,#N/A,FALSE,"AR";#N/A,#N/A,FALSE,"BS";#N/A,#N/A,FALSE,"PL";#N/A,#N/A,FALSE,"NOTES";#N/A,#N/A,FALSE,"NOTES (2)";#N/A,#N/A,FALSE,"NOTES (3)";#N/A,#N/A,FALSE,"DPL";#N/A,#N/A,FALSE,"DPL"}</definedName>
    <definedName name="nsncpshpshre" hidden="1">{#N/A,#N/A,FALSE,"TAXC.INDEX";#N/A,#N/A,FALSE,"Schedule I";#N/A,#N/A,FALSE,"Schedule  II";#N/A,#N/A,FALSE,"Schedule III"}</definedName>
    <definedName name="NSProjectionMethodIndex" localSheetId="6">#REF!</definedName>
    <definedName name="NSProjectionMethodIndex" localSheetId="11">#REF!</definedName>
    <definedName name="NSProjectionMethodIndex">#REF!</definedName>
    <definedName name="NSRequiredLevelOfEvidenceItems" localSheetId="6">#REF!</definedName>
    <definedName name="NSRequiredLevelOfEvidenceItems" localSheetId="11">#REF!</definedName>
    <definedName name="NSRequiredLevelOfEvidenceItems">#REF!</definedName>
    <definedName name="NSTargetedTestingItems" localSheetId="6">#REF!</definedName>
    <definedName name="NSTargetedTestingItems" localSheetId="11">#REF!</definedName>
    <definedName name="NSTargetedTestingItems">#REF!</definedName>
    <definedName name="NSTolerableMisstatementEqual" localSheetId="6">#REF!</definedName>
    <definedName name="NSTolerableMisstatementEqual" localSheetId="11">#REF!</definedName>
    <definedName name="NSTolerableMisstatementEqual">#REF!</definedName>
    <definedName name="NSW_HC" localSheetId="37">#REF!</definedName>
    <definedName name="NSW_HC" localSheetId="23">#REF!</definedName>
    <definedName name="NSW_HC" localSheetId="6">#REF!</definedName>
    <definedName name="NSW_HC" localSheetId="11">#REF!</definedName>
    <definedName name="NSW_HC">#REF!</definedName>
    <definedName name="NSW_N_HC" localSheetId="37">#REF!</definedName>
    <definedName name="NSW_N_HC" localSheetId="23">#REF!</definedName>
    <definedName name="NSW_N_HC" localSheetId="6">#REF!</definedName>
    <definedName name="NSW_N_HC" localSheetId="11">#REF!</definedName>
    <definedName name="NSW_N_HC">#REF!</definedName>
    <definedName name="nta" localSheetId="6">#REF!</definedName>
    <definedName name="nta" localSheetId="11">#REF!</definedName>
    <definedName name="nta">#REF!</definedName>
    <definedName name="nta_share" localSheetId="6">#REF!</definedName>
    <definedName name="nta_share" localSheetId="11">#REF!</definedName>
    <definedName name="nta_share">#REF!</definedName>
    <definedName name="NTAC">#N/A</definedName>
    <definedName name="ntd" localSheetId="37" hidden="1">#REF!</definedName>
    <definedName name="ntd" localSheetId="23" hidden="1">#REF!</definedName>
    <definedName name="ntd" localSheetId="6" hidden="1">#REF!</definedName>
    <definedName name="ntd" localSheetId="11" hidden="1">#REF!</definedName>
    <definedName name="ntd" hidden="1">#REF!</definedName>
    <definedName name="NTELevebitda97" localSheetId="6">#REF!</definedName>
    <definedName name="NTELevebitda97" localSheetId="11">#REF!</definedName>
    <definedName name="NTELevebitda97">#REF!</definedName>
    <definedName name="NTELevebitda98" localSheetId="6">#REF!</definedName>
    <definedName name="NTELevebitda98" localSheetId="11">#REF!</definedName>
    <definedName name="NTELevebitda98">#REF!</definedName>
    <definedName name="NTELpe97" localSheetId="6">#REF!</definedName>
    <definedName name="NTELpe97" localSheetId="11">#REF!</definedName>
    <definedName name="NTELpe97">#REF!</definedName>
    <definedName name="NTELpe98" localSheetId="6">#REF!</definedName>
    <definedName name="NTELpe98" localSheetId="11">#REF!</definedName>
    <definedName name="NTELpe98">#REF!</definedName>
    <definedName name="NTELperpop" localSheetId="6">#REF!</definedName>
    <definedName name="NTELperpop" localSheetId="11">#REF!</definedName>
    <definedName name="NTELperpop">#REF!</definedName>
    <definedName name="NTELprice" localSheetId="6">#REF!</definedName>
    <definedName name="NTELprice" localSheetId="11">#REF!</definedName>
    <definedName name="NTELprice">#REF!</definedName>
    <definedName name="ntf" localSheetId="37" hidden="1">#REF!</definedName>
    <definedName name="ntf" localSheetId="23" hidden="1">#REF!</definedName>
    <definedName name="ntf" localSheetId="6" hidden="1">#REF!</definedName>
    <definedName name="ntf" localSheetId="11" hidden="1">#REF!</definedName>
    <definedName name="ntf" hidden="1">#REF!</definedName>
    <definedName name="nty" hidden="1">{"'毛利比较'!$A$4:$P$26"}</definedName>
    <definedName name="nu\" hidden="1">{"'毛利比较'!$A$4:$P$26"}</definedName>
    <definedName name="nuijh467" hidden="1">{"detail",#N/A,FALSE,"mfg";"summary",#N/A,FALSE,"mfg"}</definedName>
    <definedName name="NULL" localSheetId="6">#REF!</definedName>
    <definedName name="NULL" localSheetId="11">#REF!</definedName>
    <definedName name="NULL">#REF!</definedName>
    <definedName name="NUM_DOCS" localSheetId="6">#REF!</definedName>
    <definedName name="NUM_DOCS" localSheetId="11">#REF!</definedName>
    <definedName name="NUM_DOCS">#REF!</definedName>
    <definedName name="num_mth" localSheetId="37">#REF!</definedName>
    <definedName name="num_mth" localSheetId="23">#REF!</definedName>
    <definedName name="num_mth" localSheetId="6">#REF!</definedName>
    <definedName name="num_mth" localSheetId="11">#REF!</definedName>
    <definedName name="num_mth">#REF!</definedName>
    <definedName name="Number" localSheetId="6">#REF!</definedName>
    <definedName name="Number" localSheetId="11">#REF!</definedName>
    <definedName name="Number">#REF!</definedName>
    <definedName name="Number_of_Exceptions_Identified" localSheetId="6">#REF!</definedName>
    <definedName name="Number_of_Exceptions_Identified" localSheetId="11">#REF!</definedName>
    <definedName name="Number_of_Exceptions_Identified">#REF!</definedName>
    <definedName name="Number_of_Payments" localSheetId="6">MATCH(0.01,'contract liability'!End_Bal,-1)+1</definedName>
    <definedName name="Number_of_Payments" localSheetId="11">MATCH(0.01,'三费&gt;&gt;&gt;'!End_Bal,-1)+1</definedName>
    <definedName name="Number_of_Payments">MATCH(0.01,End_Bal,-1)+1</definedName>
    <definedName name="Number_of_tolerable_exceptions" localSheetId="6">#REF!</definedName>
    <definedName name="Number_of_tolerable_exceptions" localSheetId="11">#REF!</definedName>
    <definedName name="Number_of_tolerable_exceptions">#REF!</definedName>
    <definedName name="NumberOfColumnHeadingLines" localSheetId="6">#REF!</definedName>
    <definedName name="NumberOfColumnHeadingLines" localSheetId="11">#REF!</definedName>
    <definedName name="NumberOfColumnHeadingLines">#REF!</definedName>
    <definedName name="NUMBEROFDETAILFIELDS1" localSheetId="6">#REF!</definedName>
    <definedName name="NUMBEROFDETAILFIELDS1" localSheetId="11">#REF!</definedName>
    <definedName name="NUMBEROFDETAILFIELDS1">#REF!</definedName>
    <definedName name="NUMBEROFDETAILFIELDS2" localSheetId="37">#REF!</definedName>
    <definedName name="NUMBEROFDETAILFIELDS2" localSheetId="23">#REF!</definedName>
    <definedName name="NUMBEROFDETAILFIELDS2" localSheetId="6">#REF!</definedName>
    <definedName name="NUMBEROFDETAILFIELDS2" localSheetId="11">#REF!</definedName>
    <definedName name="NUMBEROFDETAILFIELDS2">#REF!</definedName>
    <definedName name="NUMBEROFDETAILFIELDS3" localSheetId="37">#REF!</definedName>
    <definedName name="NUMBEROFDETAILFIELDS3" localSheetId="23">#REF!</definedName>
    <definedName name="NUMBEROFDETAILFIELDS3" localSheetId="6">#REF!</definedName>
    <definedName name="NUMBEROFDETAILFIELDS3" localSheetId="11">#REF!</definedName>
    <definedName name="NUMBEROFDETAILFIELDS3">#REF!</definedName>
    <definedName name="NUMBEROFDETAILFIELDS4" localSheetId="37">#REF!</definedName>
    <definedName name="NUMBEROFDETAILFIELDS4" localSheetId="23">#REF!</definedName>
    <definedName name="NUMBEROFDETAILFIELDS4" localSheetId="6">#REF!</definedName>
    <definedName name="NUMBEROFDETAILFIELDS4" localSheetId="11">#REF!</definedName>
    <definedName name="NUMBEROFDETAILFIELDS4">#REF!</definedName>
    <definedName name="NUMBEROFDETAILFIELDS5" localSheetId="37">#REF!</definedName>
    <definedName name="NUMBEROFDETAILFIELDS5" localSheetId="23">#REF!</definedName>
    <definedName name="NUMBEROFDETAILFIELDS5" localSheetId="6">#REF!</definedName>
    <definedName name="NUMBEROFDETAILFIELDS5" localSheetId="11">#REF!</definedName>
    <definedName name="NUMBEROFDETAILFIELDS5">#REF!</definedName>
    <definedName name="NUMBEROFHEADERFIELDS1" localSheetId="6">#REF!</definedName>
    <definedName name="NUMBEROFHEADERFIELDS1" localSheetId="11">#REF!</definedName>
    <definedName name="NUMBEROFHEADERFIELDS1">#REF!</definedName>
    <definedName name="NUMBEROFHEADERFIELDS2" localSheetId="37">#REF!</definedName>
    <definedName name="NUMBEROFHEADERFIELDS2" localSheetId="23">#REF!</definedName>
    <definedName name="NUMBEROFHEADERFIELDS2" localSheetId="6">#REF!</definedName>
    <definedName name="NUMBEROFHEADERFIELDS2" localSheetId="11">#REF!</definedName>
    <definedName name="NUMBEROFHEADERFIELDS2">#REF!</definedName>
    <definedName name="NUMBEROFHEADERFIELDS3" localSheetId="37">#REF!</definedName>
    <definedName name="NUMBEROFHEADERFIELDS3" localSheetId="23">#REF!</definedName>
    <definedName name="NUMBEROFHEADERFIELDS3" localSheetId="6">#REF!</definedName>
    <definedName name="NUMBEROFHEADERFIELDS3" localSheetId="11">#REF!</definedName>
    <definedName name="NUMBEROFHEADERFIELDS3">#REF!</definedName>
    <definedName name="NUMBEROFHEADERFIELDS4" localSheetId="37">#REF!</definedName>
    <definedName name="NUMBEROFHEADERFIELDS4" localSheetId="23">#REF!</definedName>
    <definedName name="NUMBEROFHEADERFIELDS4" localSheetId="6">#REF!</definedName>
    <definedName name="NUMBEROFHEADERFIELDS4" localSheetId="11">#REF!</definedName>
    <definedName name="NUMBEROFHEADERFIELDS4">#REF!</definedName>
    <definedName name="NUMBEROFHEADERFIELDS5" localSheetId="37">#REF!</definedName>
    <definedName name="NUMBEROFHEADERFIELDS5" localSheetId="23">#REF!</definedName>
    <definedName name="NUMBEROFHEADERFIELDS5" localSheetId="6">#REF!</definedName>
    <definedName name="NUMBEROFHEADERFIELDS5" localSheetId="11">#REF!</definedName>
    <definedName name="NUMBEROFHEADERFIELDS5">#REF!</definedName>
    <definedName name="NumCUSIP">{2}</definedName>
    <definedName name="NumCUSIP_1">{2}</definedName>
    <definedName name="NumCUSIP_2">{2}</definedName>
    <definedName name="NumCUSIP_3">{2}</definedName>
    <definedName name="NumCUSIPMissing">{0}</definedName>
    <definedName name="numFTPthruput" localSheetId="6">#REF!</definedName>
    <definedName name="numFTPthruput" localSheetId="11">#REF!</definedName>
    <definedName name="numFTPthruput">#REF!</definedName>
    <definedName name="numFTPthruputGrowth" localSheetId="6">#REF!</definedName>
    <definedName name="numFTPthruputGrowth" localSheetId="11">#REF!</definedName>
    <definedName name="numFTPthruputGrowth">#REF!</definedName>
    <definedName name="NumInst">{392}</definedName>
    <definedName name="NumInst_1">{392}</definedName>
    <definedName name="NumInst_2">{392}</definedName>
    <definedName name="NumInst_3">{392}</definedName>
    <definedName name="nvkjnfvf"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NvsASD">"V2004-09-30"</definedName>
    <definedName name="NvsAutoDrillOk">"VN"</definedName>
    <definedName name="NvsElapsedTime">0.00115057869697921</definedName>
    <definedName name="NvsEndTime">38270.0907503472</definedName>
    <definedName name="NvsInstLang">"VENG"</definedName>
    <definedName name="NvsInstSpec">"%,FBUSINESS_UNIT,VCN390"</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"%,X,RZF..,CZF.."</definedName>
    <definedName name="NvsPanelEffdt">"V1900-01-01"</definedName>
    <definedName name="NvsPanelSetid">"VCNSHR"</definedName>
    <definedName name="NvsReqBU">"VCN010"</definedName>
    <definedName name="NvsReqBUOnly">"VN"</definedName>
    <definedName name="NvsTransLed">"VN"</definedName>
    <definedName name="NvsTreeASD">"V2004-09-30"</definedName>
    <definedName name="NvsValTbl.ACCOUNT">"GL_ACCOUNT_TBL"</definedName>
    <definedName name="NvsValTbl.DEPTID">"DEPARTMENT_TBL"</definedName>
    <definedName name="NvsValTbl.PRODUCT">"PRODUCT_TBL"</definedName>
    <definedName name="NvsValTbl.SCENARIO">"BD_SCENARIO_TBL"</definedName>
    <definedName name="nxbvpsprfhsre" hidden="1">{#N/A,#N/A,FALSE,"DIR-REP";#N/A,#N/A,FALSE,"AUD-REPORT";#N/A,#N/A,FALSE,"P7L&amp;BS";#N/A,#N/A,FALSE,"NOTES";#N/A,#N/A,FALSE,"FA";#N/A,#N/A,FALSE,"NOTES (2)";#N/A,#N/A,FALSE,"Schedule  IV";#N/A,#N/A,FALSE,"Schedule V"}</definedName>
    <definedName name="ny" hidden="1">{"'毛利比较'!$A$4:$P$26"}</definedName>
    <definedName name="nYear">2006</definedName>
    <definedName name="NZ_HC" localSheetId="37">#REF!</definedName>
    <definedName name="NZ_HC" localSheetId="23">#REF!</definedName>
    <definedName name="NZ_HC" localSheetId="6">#REF!</definedName>
    <definedName name="NZ_HC" localSheetId="11">#REF!</definedName>
    <definedName name="NZ_HC">#REF!</definedName>
    <definedName name="nzncpnfvvsire" hidden="1">{#N/A,#N/A,FALSE,"TB";#N/A,#N/A,FALSE,"DR";#N/A,#N/A,FALSE,"AR";#N/A,#N/A,FALSE,"PL";#N/A,#N/A,FALSE,"BS";#N/A,#N/A,FALSE,"NOTES";#N/A,#N/A,FALSE,"NOTES (2)";#N/A,#N/A,FALSE,"NOTES (3)";#N/A,#N/A,FALSE,"DPL";#N/A,#N/A,FALSE,"TAXC.INDEX";#N/A,#N/A,FALSE,"Schedule I";#N/A,#N/A,FALSE,"Adjustments"}</definedName>
    <definedName name="o" localSheetId="37">#REF!</definedName>
    <definedName name="o" localSheetId="23">#REF!</definedName>
    <definedName name="o" localSheetId="6">#REF!</definedName>
    <definedName name="o" localSheetId="11">#REF!</definedName>
    <definedName name="o">#REF!</definedName>
    <definedName name="o_1"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o_2"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o_3"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o_cit_adj" localSheetId="6">#REF!,#REF!,#REF!</definedName>
    <definedName name="o_cit_adj" localSheetId="11">#REF!,#REF!,#REF!</definedName>
    <definedName name="o_cit_adj">#REF!,#REF!,#REF!</definedName>
    <definedName name="o_da_adj" localSheetId="6">#REF!,#REF!,#REF!</definedName>
    <definedName name="o_da_adj" localSheetId="11">#REF!,#REF!,#REF!</definedName>
    <definedName name="o_da_adj">#REF!,#REF!,#REF!</definedName>
    <definedName name="o_dl_adj" localSheetId="6">#REF!,#REF!,#REF!</definedName>
    <definedName name="o_dl_adj" localSheetId="11">#REF!,#REF!,#REF!</definedName>
    <definedName name="o_dl_adj">#REF!,#REF!,#REF!</definedName>
    <definedName name="O_Price" localSheetId="6">#REF!</definedName>
    <definedName name="O_Price" localSheetId="11">#REF!</definedName>
    <definedName name="O_Price">#REF!</definedName>
    <definedName name="O_RE" localSheetId="37" hidden="1">#REF!</definedName>
    <definedName name="O_RE" localSheetId="23" hidden="1">#REF!</definedName>
    <definedName name="O_RE" localSheetId="6" hidden="1">#REF!</definedName>
    <definedName name="O_RE" localSheetId="11" hidden="1">#REF!</definedName>
    <definedName name="O_RE" hidden="1">#REF!</definedName>
    <definedName name="o_tp_adj" localSheetId="6">#REF!,#REF!</definedName>
    <definedName name="o_tp_adj" localSheetId="11">#REF!,#REF!</definedName>
    <definedName name="o_tp_adj">#REF!,#REF!</definedName>
    <definedName name="o_ts_adj" localSheetId="6">#REF!,#REF!</definedName>
    <definedName name="o_ts_adj" localSheetId="11">#REF!,#REF!</definedName>
    <definedName name="o_ts_adj">#REF!,#REF!</definedName>
    <definedName name="O1_2" localSheetId="37">#REF!</definedName>
    <definedName name="O1_2" localSheetId="23">#REF!</definedName>
    <definedName name="O1_2" localSheetId="6">#REF!</definedName>
    <definedName name="O1_2" localSheetId="11">#REF!</definedName>
    <definedName name="O1_2">#REF!</definedName>
    <definedName name="O1_2_1" localSheetId="37">#REF!</definedName>
    <definedName name="O1_2_1" localSheetId="23">#REF!</definedName>
    <definedName name="O1_2_1" localSheetId="6">#REF!</definedName>
    <definedName name="O1_2_1" localSheetId="11">#REF!</definedName>
    <definedName name="O1_2_1">#REF!</definedName>
    <definedName name="OA" localSheetId="6">#REF!</definedName>
    <definedName name="OA" localSheetId="11">#REF!</definedName>
    <definedName name="OA">#REF!</definedName>
    <definedName name="OAMT" localSheetId="6">#REF!</definedName>
    <definedName name="OAMT" localSheetId="11">#REF!</definedName>
    <definedName name="OAMT">#REF!</definedName>
    <definedName name="OAP">#N/A</definedName>
    <definedName name="OAPR" localSheetId="6">#REF!</definedName>
    <definedName name="OAPR" localSheetId="11">#REF!</definedName>
    <definedName name="OAPR">#REF!</definedName>
    <definedName name="OAUG" localSheetId="6">#REF!</definedName>
    <definedName name="OAUG" localSheetId="11">#REF!</definedName>
    <definedName name="OAUG">#REF!</definedName>
    <definedName name="oawl" hidden="1">{#N/A,#N/A,FALSE,"TAXC.INDEX";#N/A,#N/A,FALSE,"Schedule I";#N/A,#N/A,FALSE,"Schedule  II";#N/A,#N/A,FALSE,"Schedule III"}</definedName>
    <definedName name="oay" hidden="1">{#N/A,#N/A,FALSE,"TAXC.INDEX";#N/A,#N/A,FALSE,"Schedule I";#N/A,#N/A,FALSE,"Schedule  II";#N/A,#N/A,FALSE,"Schedule III"}</definedName>
    <definedName name="Obdobje_Celotno_PredPreteklo_Leto" localSheetId="37" hidden="1">#REF!</definedName>
    <definedName name="Obdobje_Celotno_PredPreteklo_Leto" localSheetId="23" hidden="1">#REF!</definedName>
    <definedName name="Obdobje_Celotno_PredPreteklo_Leto" localSheetId="6" hidden="1">#REF!</definedName>
    <definedName name="Obdobje_Celotno_PredPreteklo_Leto" localSheetId="11" hidden="1">#REF!</definedName>
    <definedName name="Obdobje_Celotno_PredPreteklo_Leto" hidden="1">#REF!</definedName>
    <definedName name="Obdobje_Celotno_Preteklo_Leto" localSheetId="37" hidden="1">#REF!</definedName>
    <definedName name="Obdobje_Celotno_Preteklo_Leto" localSheetId="23" hidden="1">#REF!</definedName>
    <definedName name="Obdobje_Celotno_Preteklo_Leto" localSheetId="6" hidden="1">#REF!</definedName>
    <definedName name="Obdobje_Celotno_Preteklo_Leto" localSheetId="11" hidden="1">#REF!</definedName>
    <definedName name="Obdobje_Celotno_Preteklo_Leto" hidden="1">#REF!</definedName>
    <definedName name="Obdobje_Celotno_tekoče_leto" localSheetId="37" hidden="1">#REF!</definedName>
    <definedName name="Obdobje_Celotno_tekoče_leto" localSheetId="23" hidden="1">#REF!</definedName>
    <definedName name="Obdobje_Celotno_tekoče_leto" localSheetId="6" hidden="1">#REF!</definedName>
    <definedName name="Obdobje_Celotno_tekoče_leto" localSheetId="11" hidden="1">#REF!</definedName>
    <definedName name="Obdobje_Celotno_tekoče_leto" hidden="1">#REF!</definedName>
    <definedName name="Obdobje_preteklo_Leto" localSheetId="37" hidden="1">#REF!</definedName>
    <definedName name="Obdobje_preteklo_Leto" localSheetId="23" hidden="1">#REF!</definedName>
    <definedName name="Obdobje_preteklo_Leto" localSheetId="6" hidden="1">#REF!</definedName>
    <definedName name="Obdobje_preteklo_Leto" localSheetId="11" hidden="1">#REF!</definedName>
    <definedName name="Obdobje_preteklo_Leto" hidden="1">#REF!</definedName>
    <definedName name="Obdobje_tekoče_leto" localSheetId="37" hidden="1">#REF!</definedName>
    <definedName name="Obdobje_tekoče_leto" localSheetId="23" hidden="1">#REF!</definedName>
    <definedName name="Obdobje_tekoče_leto" localSheetId="6" hidden="1">#REF!</definedName>
    <definedName name="Obdobje_tekoče_leto" localSheetId="11" hidden="1">#REF!</definedName>
    <definedName name="Obdobje_tekoče_leto" hidden="1">#REF!</definedName>
    <definedName name="objd\" hidden="1">{#N/A,#N/A,FALSE,"CONTENTS";#N/A,#N/A,FALSE,"DR";#N/A,#N/A,FALSE,"PL";#N/A,#N/A,FALSE,"BS";#N/A,#N/A,FALSE,"Cash Flow";#N/A,#N/A,FALSE,"NOTES";#N/A,#N/A,FALSE,"NOTES (FA)";#N/A,#N/A,FALSE,"Notes(3)";#N/A,#N/A,FALSE,"NOTES (4)";#N/A,#N/A,FALSE,"DP&amp;L";#N/A,#N/A,FALSE,"EXPENSES";#N/A,#N/A,FALSE,"EXPENSES-1"}</definedName>
    <definedName name="OC" localSheetId="6">#REF!</definedName>
    <definedName name="OC" localSheetId="11">#REF!</definedName>
    <definedName name="OC">#REF!</definedName>
    <definedName name="OC_1_1" localSheetId="37">SUM(SUMIF(#REF!,6401,#REF!))-SUM(SUMIF(#REF!,64010000,#REF!))</definedName>
    <definedName name="OC_1_1" localSheetId="23">SUM(SUMIF(#REF!,6401,#REF!))-SUM(SUMIF(#REF!,64010000,#REF!))</definedName>
    <definedName name="OC_1_1" localSheetId="6">SUM(SUMIF(#REF!,6401,#REF!))-SUM(SUMIF(#REF!,64010000,#REF!))</definedName>
    <definedName name="OC_1_1" localSheetId="11">SUM(SUMIF(#REF!,6401,#REF!))-SUM(SUMIF(#REF!,64010000,#REF!))</definedName>
    <definedName name="OC_1_1">SUM(SUMIF(#REF!,6401,#REF!))-SUM(SUMIF(#REF!,64010000,#REF!))</definedName>
    <definedName name="OC_1_2" localSheetId="37">SUM(SUMIF(#REF!,6401,#REF!))-SUM(SUMIF(#REF!,64010000,#REF!))</definedName>
    <definedName name="OC_1_2" localSheetId="23">SUM(SUMIF(#REF!,6401,#REF!))-SUM(SUMIF(#REF!,64010000,#REF!))</definedName>
    <definedName name="OC_1_2" localSheetId="6">SUM(SUMIF(#REF!,6401,#REF!))-SUM(SUMIF(#REF!,64010000,#REF!))</definedName>
    <definedName name="OC_1_2" localSheetId="11">SUM(SUMIF(#REF!,6401,#REF!))-SUM(SUMIF(#REF!,64010000,#REF!))</definedName>
    <definedName name="OC_1_2">SUM(SUMIF(#REF!,6401,#REF!))-SUM(SUMIF(#REF!,64010000,#REF!))</definedName>
    <definedName name="OC_1_3" localSheetId="37">SUM(SUMIF(#REF!,6401,#REF!))-SUM(SUMIF(#REF!,64010000,#REF!))</definedName>
    <definedName name="OC_1_3" localSheetId="23">SUM(SUMIF(#REF!,6401,#REF!))-SUM(SUMIF(#REF!,64010000,#REF!))</definedName>
    <definedName name="OC_1_3" localSheetId="6">SUM(SUMIF(#REF!,6401,#REF!))-SUM(SUMIF(#REF!,64010000,#REF!))</definedName>
    <definedName name="OC_1_3" localSheetId="11">SUM(SUMIF(#REF!,6401,#REF!))-SUM(SUMIF(#REF!,64010000,#REF!))</definedName>
    <definedName name="OC_1_3">SUM(SUMIF(#REF!,6401,#REF!))-SUM(SUMIF(#REF!,64010000,#REF!))</definedName>
    <definedName name="OC_1_4" localSheetId="37">SUM(SUMIF(#REF!,6401,#REF!))-SUM(SUMIF(#REF!,64010000,#REF!))</definedName>
    <definedName name="OC_1_4" localSheetId="23">SUM(SUMIF(#REF!,6401,#REF!))-SUM(SUMIF(#REF!,64010000,#REF!))</definedName>
    <definedName name="OC_1_4" localSheetId="6">SUM(SUMIF(#REF!,6401,#REF!))-SUM(SUMIF(#REF!,64010000,#REF!))</definedName>
    <definedName name="OC_1_4" localSheetId="11">SUM(SUMIF(#REF!,6401,#REF!))-SUM(SUMIF(#REF!,64010000,#REF!))</definedName>
    <definedName name="OC_1_4">SUM(SUMIF(#REF!,6401,#REF!))-SUM(SUMIF(#REF!,64010000,#REF!))</definedName>
    <definedName name="OC_2_1" localSheetId="37">SUM(SUMIF(#REF!,6402,#REF!))-SUM(SUMIF(#REF!,64020000,#REF!))</definedName>
    <definedName name="OC_2_1" localSheetId="23">SUM(SUMIF(#REF!,6402,#REF!))-SUM(SUMIF(#REF!,64020000,#REF!))</definedName>
    <definedName name="OC_2_1" localSheetId="6">SUM(SUMIF(#REF!,6402,#REF!))-SUM(SUMIF(#REF!,64020000,#REF!))</definedName>
    <definedName name="OC_2_1" localSheetId="11">SUM(SUMIF(#REF!,6402,#REF!))-SUM(SUMIF(#REF!,64020000,#REF!))</definedName>
    <definedName name="OC_2_1">SUM(SUMIF(#REF!,6402,#REF!))-SUM(SUMIF(#REF!,64020000,#REF!))</definedName>
    <definedName name="OC_2_2" localSheetId="37">SUM(SUMIF(#REF!,6402,#REF!))-SUM(SUMIF(#REF!,64020000,#REF!))</definedName>
    <definedName name="OC_2_2" localSheetId="23">SUM(SUMIF(#REF!,6402,#REF!))-SUM(SUMIF(#REF!,64020000,#REF!))</definedName>
    <definedName name="OC_2_2" localSheetId="6">SUM(SUMIF(#REF!,6402,#REF!))-SUM(SUMIF(#REF!,64020000,#REF!))</definedName>
    <definedName name="OC_2_2" localSheetId="11">SUM(SUMIF(#REF!,6402,#REF!))-SUM(SUMIF(#REF!,64020000,#REF!))</definedName>
    <definedName name="OC_2_2">SUM(SUMIF(#REF!,6402,#REF!))-SUM(SUMIF(#REF!,64020000,#REF!))</definedName>
    <definedName name="OC_2_3" localSheetId="37">SUM(SUMIF(#REF!,6402,#REF!))-SUM(SUMIF(#REF!,64020000,#REF!))</definedName>
    <definedName name="OC_2_3" localSheetId="23">SUM(SUMIF(#REF!,6402,#REF!))-SUM(SUMIF(#REF!,64020000,#REF!))</definedName>
    <definedName name="OC_2_3" localSheetId="6">SUM(SUMIF(#REF!,6402,#REF!))-SUM(SUMIF(#REF!,64020000,#REF!))</definedName>
    <definedName name="OC_2_3" localSheetId="11">SUM(SUMIF(#REF!,6402,#REF!))-SUM(SUMIF(#REF!,64020000,#REF!))</definedName>
    <definedName name="OC_2_3">SUM(SUMIF(#REF!,6402,#REF!))-SUM(SUMIF(#REF!,64020000,#REF!))</definedName>
    <definedName name="OC_2_4" localSheetId="37">SUM(SUMIF(#REF!,6402,#REF!))-SUM(SUMIF(#REF!,64020000,#REF!))</definedName>
    <definedName name="OC_2_4" localSheetId="23">SUM(SUMIF(#REF!,6402,#REF!))-SUM(SUMIF(#REF!,64020000,#REF!))</definedName>
    <definedName name="OC_2_4" localSheetId="6">SUM(SUMIF(#REF!,6402,#REF!))-SUM(SUMIF(#REF!,64020000,#REF!))</definedName>
    <definedName name="OC_2_4" localSheetId="11">SUM(SUMIF(#REF!,6402,#REF!))-SUM(SUMIF(#REF!,64020000,#REF!))</definedName>
    <definedName name="OC_2_4">SUM(SUMIF(#REF!,6402,#REF!))-SUM(SUMIF(#REF!,64020000,#REF!))</definedName>
    <definedName name="OC_Instruction" localSheetId="37">#REF!</definedName>
    <definedName name="OC_Instruction" localSheetId="23">#REF!</definedName>
    <definedName name="OC_Instruction" localSheetId="6">#REF!</definedName>
    <definedName name="OC_Instruction" localSheetId="11">#REF!</definedName>
    <definedName name="OC_Instruction">#REF!</definedName>
    <definedName name="OC_NBV" localSheetId="37">#REF!</definedName>
    <definedName name="OC_NBV" localSheetId="23">#REF!</definedName>
    <definedName name="OC_NBV" localSheetId="6">#REF!</definedName>
    <definedName name="OC_NBV" localSheetId="11">#REF!</definedName>
    <definedName name="OC_NBV">#REF!</definedName>
    <definedName name="OCAPXA00" localSheetId="6">#REF!</definedName>
    <definedName name="OCAPXA00" localSheetId="11">#REF!</definedName>
    <definedName name="OCAPXA00">#REF!</definedName>
    <definedName name="OCAPXA02" localSheetId="6">#REF!</definedName>
    <definedName name="OCAPXA02" localSheetId="11">#REF!</definedName>
    <definedName name="OCAPXA02">#REF!</definedName>
    <definedName name="OCAPXA03" localSheetId="6">#REF!</definedName>
    <definedName name="OCAPXA03" localSheetId="11">#REF!</definedName>
    <definedName name="OCAPXA03">#REF!</definedName>
    <definedName name="OCAPXB00" localSheetId="6">#REF!</definedName>
    <definedName name="OCAPXB00" localSheetId="11">#REF!</definedName>
    <definedName name="OCAPXB00">#REF!</definedName>
    <definedName name="OCAPXB02" localSheetId="6">#REF!</definedName>
    <definedName name="OCAPXB02" localSheetId="11">#REF!</definedName>
    <definedName name="OCAPXB02">#REF!</definedName>
    <definedName name="OCAPXB03" localSheetId="6">#REF!</definedName>
    <definedName name="OCAPXB03" localSheetId="11">#REF!</definedName>
    <definedName name="OCAPXB03">#REF!</definedName>
    <definedName name="OCAPXC00" localSheetId="6">#REF!</definedName>
    <definedName name="OCAPXC00" localSheetId="11">#REF!</definedName>
    <definedName name="OCAPXC00">#REF!</definedName>
    <definedName name="OCAPXC02" localSheetId="6">#REF!</definedName>
    <definedName name="OCAPXC02" localSheetId="11">#REF!</definedName>
    <definedName name="OCAPXC02">#REF!</definedName>
    <definedName name="OCAPXC03" localSheetId="6">#REF!</definedName>
    <definedName name="OCAPXC03" localSheetId="11">#REF!</definedName>
    <definedName name="OCAPXC03">#REF!</definedName>
    <definedName name="OCFMARG97" localSheetId="6">#REF!</definedName>
    <definedName name="OCFMARG97" localSheetId="11">#REF!</definedName>
    <definedName name="OCFMARG97">#REF!</definedName>
    <definedName name="oclt" hidden="1">{#N/A,#N/A,FALSE,"TAXC.INDEX";#N/A,#N/A,FALSE,"Schedule I";#N/A,#N/A,FALSE,"Schedule  II";#N/A,#N/A,FALSE,"Schedule III"}</definedName>
    <definedName name="OCT" localSheetId="37">#REF!</definedName>
    <definedName name="OCT" localSheetId="23">#REF!</definedName>
    <definedName name="OCT" localSheetId="6">#REF!</definedName>
    <definedName name="OCT" localSheetId="11">#REF!</definedName>
    <definedName name="OCT">#REF!</definedName>
    <definedName name="Oct2002HourlyCost" localSheetId="37">#REF!</definedName>
    <definedName name="Oct2002HourlyCost" localSheetId="23">#REF!</definedName>
    <definedName name="Oct2002HourlyCost" localSheetId="6">#REF!</definedName>
    <definedName name="Oct2002HourlyCost" localSheetId="11">#REF!</definedName>
    <definedName name="Oct2002HourlyCost">#REF!</definedName>
    <definedName name="Oct2002MonthlyCost" localSheetId="37">#REF!</definedName>
    <definedName name="Oct2002MonthlyCost" localSheetId="23">#REF!</definedName>
    <definedName name="Oct2002MonthlyCost" localSheetId="6">#REF!</definedName>
    <definedName name="Oct2002MonthlyCost" localSheetId="11">#REF!</definedName>
    <definedName name="Oct2002MonthlyCost">#REF!</definedName>
    <definedName name="Oct2003HourlyCost" localSheetId="37">#REF!</definedName>
    <definedName name="Oct2003HourlyCost" localSheetId="23">#REF!</definedName>
    <definedName name="Oct2003HourlyCost" localSheetId="6">#REF!</definedName>
    <definedName name="Oct2003HourlyCost" localSheetId="11">#REF!</definedName>
    <definedName name="Oct2003HourlyCost">#REF!</definedName>
    <definedName name="Oct2003MonthlyCost" localSheetId="37">#REF!</definedName>
    <definedName name="Oct2003MonthlyCost" localSheetId="23">#REF!</definedName>
    <definedName name="Oct2003MonthlyCost" localSheetId="6">#REF!</definedName>
    <definedName name="Oct2003MonthlyCost" localSheetId="11">#REF!</definedName>
    <definedName name="Oct2003MonthlyCost">#REF!</definedName>
    <definedName name="Oct2004HourlyCost" localSheetId="37">#REF!</definedName>
    <definedName name="Oct2004HourlyCost" localSheetId="23">#REF!</definedName>
    <definedName name="Oct2004HourlyCost" localSheetId="6">#REF!</definedName>
    <definedName name="Oct2004HourlyCost" localSheetId="11">#REF!</definedName>
    <definedName name="Oct2004HourlyCost">#REF!</definedName>
    <definedName name="Oct2004MonthlyCost" localSheetId="37">#REF!</definedName>
    <definedName name="Oct2004MonthlyCost" localSheetId="23">#REF!</definedName>
    <definedName name="Oct2004MonthlyCost" localSheetId="6">#REF!</definedName>
    <definedName name="Oct2004MonthlyCost" localSheetId="11">#REF!</definedName>
    <definedName name="Oct2004MonthlyCost">#REF!</definedName>
    <definedName name="Oct2005HourlyCost" localSheetId="37">#REF!</definedName>
    <definedName name="Oct2005HourlyCost" localSheetId="23">#REF!</definedName>
    <definedName name="Oct2005HourlyCost" localSheetId="6">#REF!</definedName>
    <definedName name="Oct2005HourlyCost" localSheetId="11">#REF!</definedName>
    <definedName name="Oct2005HourlyCost">#REF!</definedName>
    <definedName name="Oct2005MonthlyCost" localSheetId="37">#REF!</definedName>
    <definedName name="Oct2005MonthlyCost" localSheetId="23">#REF!</definedName>
    <definedName name="Oct2005MonthlyCost" localSheetId="6">#REF!</definedName>
    <definedName name="Oct2005MonthlyCost" localSheetId="11">#REF!</definedName>
    <definedName name="Oct2005MonthlyCost">#REF!</definedName>
    <definedName name="Oct2006HourlyCost" localSheetId="37">#REF!</definedName>
    <definedName name="Oct2006HourlyCost" localSheetId="23">#REF!</definedName>
    <definedName name="Oct2006HourlyCost" localSheetId="6">#REF!</definedName>
    <definedName name="Oct2006HourlyCost" localSheetId="11">#REF!</definedName>
    <definedName name="Oct2006HourlyCost">#REF!</definedName>
    <definedName name="Oct2006MonthlyCost" localSheetId="37">#REF!</definedName>
    <definedName name="Oct2006MonthlyCost" localSheetId="23">#REF!</definedName>
    <definedName name="Oct2006MonthlyCost" localSheetId="6">#REF!</definedName>
    <definedName name="Oct2006MonthlyCost" localSheetId="11">#REF!</definedName>
    <definedName name="Oct2006MonthlyCost">#REF!</definedName>
    <definedName name="OCTOBER" localSheetId="37">#REF!</definedName>
    <definedName name="OCTOBER" localSheetId="23">#REF!</definedName>
    <definedName name="OCTOBER" localSheetId="6">#REF!</definedName>
    <definedName name="OCTOBER" localSheetId="11">#REF!</definedName>
    <definedName name="OCTOBER">#REF!</definedName>
    <definedName name="ODEC" localSheetId="6">#REF!</definedName>
    <definedName name="ODEC" localSheetId="11">#REF!</definedName>
    <definedName name="ODEC">#REF!</definedName>
    <definedName name="oe" hidden="1">{"'毛利比较'!$A$4:$P$26"}</definedName>
    <definedName name="OE_PCN" localSheetId="37">#REF!</definedName>
    <definedName name="OE_PCN" localSheetId="23">#REF!</definedName>
    <definedName name="OE_PCN" localSheetId="6">#REF!</definedName>
    <definedName name="OE_PCN" localSheetId="11">#REF!</definedName>
    <definedName name="OE_PCN">#REF!</definedName>
    <definedName name="OEADB" localSheetId="6">#REF!</definedName>
    <definedName name="OEADB" localSheetId="11">#REF!</definedName>
    <definedName name="OEADB">#REF!</definedName>
    <definedName name="oeahrvb" hidden="1">{"page1",#N/A,FALSE,"Model";"page2",#N/A,FALSE,"Model";"page3",#N/A,FALSE,"Model";"page4",#N/A,FALSE,"Model";"page5",#N/A,FALSE,"Model";"page6",#N/A,FALSE,"Model";"page7",#N/A,FALSE,"Model";"page8",#N/A,FALSE,"Model";"page9",#N/A,FALSE,"Model";"page10",#N/A,FALSE,"Model";"page11",#N/A,FALSE,"Model";"page12",#N/A,FALSE,"Model";"page13",#N/A,FALSE,"Model"}</definedName>
    <definedName name="oehg" hidden="1">{"page1",#N/A,FALSE,"Model";"page2",#N/A,FALSE,"Model";"page3",#N/A,FALSE,"Model";"page4",#N/A,FALSE,"Model";"page5",#N/A,FALSE,"Model";"page6",#N/A,FALSE,"Model";"page7",#N/A,FALSE,"Model";"page8",#N/A,FALSE,"Model";"page9",#N/A,FALSE,"Model";"page10",#N/A,FALSE,"Model";"page11",#N/A,FALSE,"Model";"page12",#N/A,FALSE,"Model";"page13",#N/A,FALSE,"Model"}</definedName>
    <definedName name="oeiurg" hidden="1">{"page1",#N/A,FALSE,"Model";"page2",#N/A,FALSE,"Model";"page3",#N/A,FALSE,"Model";"page4",#N/A,FALSE,"Model";"page5",#N/A,FALSE,"Model";"page6",#N/A,FALSE,"Model";"page7",#N/A,FALSE,"Model";"page8",#N/A,FALSE,"Model";"page9",#N/A,FALSE,"Model";"page10",#N/A,FALSE,"Model";"page11",#N/A,FALSE,"Model";"page12",#N/A,FALSE,"Model";"page13",#N/A,FALSE,"Model"}</definedName>
    <definedName name="oels" hidden="1">{#N/A,#N/A,FALSE,"DIR-REP";#N/A,#N/A,FALSE,"AUD-REPORT";#N/A,#N/A,FALSE,"P7L&amp;BS";#N/A,#N/A,FALSE,"NOTES";#N/A,#N/A,FALSE,"FA";#N/A,#N/A,FALSE,"NOTES (2)";#N/A,#N/A,FALSE,"Schedule  IV";#N/A,#N/A,FALSE,"Schedule V"}</definedName>
    <definedName name="OEM_SALES">#N/A</definedName>
    <definedName name="oen" hidden="1">{"Ops_S.Holders Assets and Income",#N/A,FALSE,"ops_shf"}</definedName>
    <definedName name="oerv" hidden="1">{"page1",#N/A,FALSE,"Model";"page2",#N/A,FALSE,"Model";"page3",#N/A,FALSE,"Model";"page4",#N/A,FALSE,"Model";"page5",#N/A,FALSE,"Model";"page6",#N/A,FALSE,"Model";"page7",#N/A,FALSE,"Model";"page8",#N/A,FALSE,"Model";"page9",#N/A,FALSE,"Model";"page10",#N/A,FALSE,"Model";"page11",#N/A,FALSE,"Model";"page12",#N/A,FALSE,"Model";"page13",#N/A,FALSE,"Model"}</definedName>
    <definedName name="oez" localSheetId="37" hidden="1">#REF!</definedName>
    <definedName name="oez" localSheetId="23" hidden="1">#REF!</definedName>
    <definedName name="oez" localSheetId="6" hidden="1">#REF!</definedName>
    <definedName name="oez" localSheetId="11" hidden="1">#REF!</definedName>
    <definedName name="oez" hidden="1">#REF!</definedName>
    <definedName name="OFEB" localSheetId="6">#REF!</definedName>
    <definedName name="OFEB" localSheetId="11">#REF!</definedName>
    <definedName name="OFEB">#REF!</definedName>
    <definedName name="OFF" localSheetId="6">#REF!</definedName>
    <definedName name="OFF" localSheetId="11">#REF!</definedName>
    <definedName name="OFF">#REF!</definedName>
    <definedName name="Off_B_S_Income" localSheetId="6">#REF!</definedName>
    <definedName name="Off_B_S_Income" localSheetId="11">#REF!</definedName>
    <definedName name="Off_B_S_Income">#REF!</definedName>
    <definedName name="Off_B_S_Income_DCF" localSheetId="6">#REF!</definedName>
    <definedName name="Off_B_S_Income_DCF" localSheetId="11">#REF!</definedName>
    <definedName name="Off_B_S_Income_DCF">#REF!</definedName>
    <definedName name="offer_price" localSheetId="6">#REF!</definedName>
    <definedName name="offer_price" localSheetId="11">#REF!</definedName>
    <definedName name="offer_price">#REF!</definedName>
    <definedName name="OfferPrice" localSheetId="6">#REF!</definedName>
    <definedName name="OfferPrice" localSheetId="11">#REF!</definedName>
    <definedName name="OfferPrice">#REF!</definedName>
    <definedName name="office_exp" localSheetId="6">#REF!</definedName>
    <definedName name="office_exp" localSheetId="11">#REF!</definedName>
    <definedName name="office_exp">#REF!</definedName>
    <definedName name="ogvcl" hidden="1">{#N/A,#N/A,FALSE,"TB";#N/A,#N/A,FALSE,"DR";#N/A,#N/A,FALSE,"AR";#N/A,#N/A,FALSE,"BS";#N/A,#N/A,FALSE,"PL";#N/A,#N/A,FALSE,"NOTES";#N/A,#N/A,FALSE,"NOTES (2)";#N/A,#N/A,FALSE,"NOTES (3)";#N/A,#N/A,FALSE,"DPL";#N/A,#N/A,FALSE,"DPL"}</definedName>
    <definedName name="oh" hidden="1">{#N/A,#N/A,FALSE,"REVENUE"}</definedName>
    <definedName name="oi" hidden="1">{"'毛利比较'!$A$4:$P$26"}</definedName>
    <definedName name="OI_1_1" localSheetId="37">SUM(SUMIF(#REF!,6001,#REF!))-SUM(SUMIF(#REF!,60010000,#REF!))</definedName>
    <definedName name="OI_1_1" localSheetId="23">SUM(SUMIF(#REF!,6001,#REF!))-SUM(SUMIF(#REF!,60010000,#REF!))</definedName>
    <definedName name="OI_1_1" localSheetId="6">SUM(SUMIF(#REF!,6001,#REF!))-SUM(SUMIF(#REF!,60010000,#REF!))</definedName>
    <definedName name="OI_1_1" localSheetId="11">SUM(SUMIF(#REF!,6001,#REF!))-SUM(SUMIF(#REF!,60010000,#REF!))</definedName>
    <definedName name="OI_1_1">SUM(SUMIF(#REF!,6001,#REF!))-SUM(SUMIF(#REF!,60010000,#REF!))</definedName>
    <definedName name="OI_1_2" localSheetId="37">SUM(SUMIF(#REF!,6001,#REF!))-SUM(SUMIF(#REF!,60010000,#REF!))</definedName>
    <definedName name="OI_1_2" localSheetId="23">SUM(SUMIF(#REF!,6001,#REF!))-SUM(SUMIF(#REF!,60010000,#REF!))</definedName>
    <definedName name="OI_1_2" localSheetId="6">SUM(SUMIF(#REF!,6001,#REF!))-SUM(SUMIF(#REF!,60010000,#REF!))</definedName>
    <definedName name="OI_1_2" localSheetId="11">SUM(SUMIF(#REF!,6001,#REF!))-SUM(SUMIF(#REF!,60010000,#REF!))</definedName>
    <definedName name="OI_1_2">SUM(SUMIF(#REF!,6001,#REF!))-SUM(SUMIF(#REF!,60010000,#REF!))</definedName>
    <definedName name="OI_1_3" localSheetId="37">SUM(SUMIF(#REF!,6001,#REF!))-SUM(SUMIF(#REF!,60010000,#REF!))</definedName>
    <definedName name="OI_1_3" localSheetId="23">SUM(SUMIF(#REF!,6001,#REF!))-SUM(SUMIF(#REF!,60010000,#REF!))</definedName>
    <definedName name="OI_1_3" localSheetId="6">SUM(SUMIF(#REF!,6001,#REF!))-SUM(SUMIF(#REF!,60010000,#REF!))</definedName>
    <definedName name="OI_1_3" localSheetId="11">SUM(SUMIF(#REF!,6001,#REF!))-SUM(SUMIF(#REF!,60010000,#REF!))</definedName>
    <definedName name="OI_1_3">SUM(SUMIF(#REF!,6001,#REF!))-SUM(SUMIF(#REF!,60010000,#REF!))</definedName>
    <definedName name="OI_1_4" localSheetId="37">SUM(SUMIF(#REF!,6001,#REF!))-SUM(SUMIF(#REF!,60010000,#REF!))</definedName>
    <definedName name="OI_1_4" localSheetId="23">SUM(SUMIF(#REF!,6001,#REF!))-SUM(SUMIF(#REF!,60010000,#REF!))</definedName>
    <definedName name="OI_1_4" localSheetId="6">SUM(SUMIF(#REF!,6001,#REF!))-SUM(SUMIF(#REF!,60010000,#REF!))</definedName>
    <definedName name="OI_1_4" localSheetId="11">SUM(SUMIF(#REF!,6001,#REF!))-SUM(SUMIF(#REF!,60010000,#REF!))</definedName>
    <definedName name="OI_1_4">SUM(SUMIF(#REF!,6001,#REF!))-SUM(SUMIF(#REF!,60010000,#REF!))</definedName>
    <definedName name="OI_2_1" localSheetId="37">SUM(SUMIF(#REF!,6051,#REF!))-SUM(SUMIF(#REF!,60510000,#REF!))</definedName>
    <definedName name="OI_2_1" localSheetId="23">SUM(SUMIF(#REF!,6051,#REF!))-SUM(SUMIF(#REF!,60510000,#REF!))</definedName>
    <definedName name="OI_2_1" localSheetId="6">SUM(SUMIF(#REF!,6051,#REF!))-SUM(SUMIF(#REF!,60510000,#REF!))</definedName>
    <definedName name="OI_2_1" localSheetId="11">SUM(SUMIF(#REF!,6051,#REF!))-SUM(SUMIF(#REF!,60510000,#REF!))</definedName>
    <definedName name="OI_2_1">SUM(SUMIF(#REF!,6051,#REF!))-SUM(SUMIF(#REF!,60510000,#REF!))</definedName>
    <definedName name="OI_2_2" localSheetId="37">SUM(SUMIF(#REF!,6051,#REF!))-SUM(SUMIF(#REF!,60510000,#REF!))</definedName>
    <definedName name="OI_2_2" localSheetId="23">SUM(SUMIF(#REF!,6051,#REF!))-SUM(SUMIF(#REF!,60510000,#REF!))</definedName>
    <definedName name="OI_2_2" localSheetId="6">SUM(SUMIF(#REF!,6051,#REF!))-SUM(SUMIF(#REF!,60510000,#REF!))</definedName>
    <definedName name="OI_2_2" localSheetId="11">SUM(SUMIF(#REF!,6051,#REF!))-SUM(SUMIF(#REF!,60510000,#REF!))</definedName>
    <definedName name="OI_2_2">SUM(SUMIF(#REF!,6051,#REF!))-SUM(SUMIF(#REF!,60510000,#REF!))</definedName>
    <definedName name="OI_2_3" localSheetId="37">SUM(SUMIF(#REF!,6051,#REF!))-SUM(SUMIF(#REF!,60510000,#REF!))</definedName>
    <definedName name="OI_2_3" localSheetId="23">SUM(SUMIF(#REF!,6051,#REF!))-SUM(SUMIF(#REF!,60510000,#REF!))</definedName>
    <definedName name="OI_2_3" localSheetId="6">SUM(SUMIF(#REF!,6051,#REF!))-SUM(SUMIF(#REF!,60510000,#REF!))</definedName>
    <definedName name="OI_2_3" localSheetId="11">SUM(SUMIF(#REF!,6051,#REF!))-SUM(SUMIF(#REF!,60510000,#REF!))</definedName>
    <definedName name="OI_2_3">SUM(SUMIF(#REF!,6051,#REF!))-SUM(SUMIF(#REF!,60510000,#REF!))</definedName>
    <definedName name="OI_2_4" localSheetId="37">SUM(SUMIF(#REF!,6051,#REF!))-SUM(SUMIF(#REF!,60510000,#REF!))</definedName>
    <definedName name="OI_2_4" localSheetId="23">SUM(SUMIF(#REF!,6051,#REF!))-SUM(SUMIF(#REF!,60510000,#REF!))</definedName>
    <definedName name="OI_2_4" localSheetId="6">SUM(SUMIF(#REF!,6051,#REF!))-SUM(SUMIF(#REF!,60510000,#REF!))</definedName>
    <definedName name="OI_2_4" localSheetId="11">SUM(SUMIF(#REF!,6051,#REF!))-SUM(SUMIF(#REF!,60510000,#REF!))</definedName>
    <definedName name="OI_2_4">SUM(SUMIF(#REF!,6051,#REF!))-SUM(SUMIF(#REF!,60510000,#REF!))</definedName>
    <definedName name="OI_FY_01" localSheetId="6">#REF!</definedName>
    <definedName name="OI_FY_01" localSheetId="11">#REF!</definedName>
    <definedName name="OI_FY_01">#REF!</definedName>
    <definedName name="OI_FY_02" localSheetId="6">#REF!</definedName>
    <definedName name="OI_FY_02" localSheetId="11">#REF!</definedName>
    <definedName name="OI_FY_02">#REF!</definedName>
    <definedName name="OI_FY_03" localSheetId="6">#REF!</definedName>
    <definedName name="OI_FY_03" localSheetId="11">#REF!</definedName>
    <definedName name="OI_FY_03">#REF!</definedName>
    <definedName name="oiehgrcue" hidden="1">{"page1",#N/A,FALSE,"Model";"page2",#N/A,FALSE,"Model";"page3",#N/A,FALSE,"Model";"page4",#N/A,FALSE,"Model";"page5",#N/A,FALSE,"Model";"page6",#N/A,FALSE,"Model";"page7",#N/A,FALSE,"Model";"page8",#N/A,FALSE,"Model";"page9",#N/A,FALSE,"Model";"page10",#N/A,FALSE,"Model";"page11",#N/A,FALSE,"Model";"page12",#N/A,FALSE,"Model";"page13",#N/A,FALSE,"Model"}</definedName>
    <definedName name="oieqwurbg" hidden="1">{"page1",#N/A,FALSE,"Model";"page2",#N/A,FALSE,"Model";"page3",#N/A,FALSE,"Model";"page4",#N/A,FALSE,"Model";"page5",#N/A,FALSE,"Model";"page6",#N/A,FALSE,"Model";"page7",#N/A,FALSE,"Model";"page8",#N/A,FALSE,"Model";"page9",#N/A,FALSE,"Model";"page10",#N/A,FALSE,"Model";"page11",#N/A,FALSE,"Model";"page12",#N/A,FALSE,"Model";"page13",#N/A,FALSE,"Model"}</definedName>
    <definedName name="OIEUO" hidden="1">{#N/A,#N/A,TRUE,"DIVISION-MTH";"MANUFACTURING",#N/A,TRUE,"MANUF-MTH";#N/A,#N/A,TRUE,"TRADING-MTH";#N/A,#N/A,TRUE,"DIV-COSTS-MTH"}</definedName>
    <definedName name="oifd" hidden="1">{"detail",#N/A,FALSE,"mfg";"summary",#N/A,FALSE,"mfg"}</definedName>
    <definedName name="oihu" hidden="1">{#N/A,#N/A,FALSE,"TB";#N/A,#N/A,FALSE,"DR";#N/A,#N/A,FALSE,"AR";#N/A,#N/A,FALSE,"PL";#N/A,#N/A,FALSE,"BS";#N/A,#N/A,FALSE,"NOTES";#N/A,#N/A,FALSE,"NOTES (2)";#N/A,#N/A,FALSE,"NOTES (3)";#N/A,#N/A,FALSE,"DPL";#N/A,#N/A,FALSE,"TAXC.INDEX";#N/A,#N/A,FALSE,"Schedule I";#N/A,#N/A,FALSE,"Adjustments"}</definedName>
    <definedName name="oiirx" hidden="1">{"net assets",#N/A,FALSE,"summary";"asset turnover",#N/A,FALSE,"summary";"orona",#N/A,FALSE,"summary"}</definedName>
    <definedName name="OILMOVE" localSheetId="6">#REF!</definedName>
    <definedName name="OILMOVE" localSheetId="11">#REF!</definedName>
    <definedName name="OILMOVE">#REF!</definedName>
    <definedName name="OILMOVEKE" localSheetId="6">#REF!</definedName>
    <definedName name="OILMOVEKE" localSheetId="11">#REF!</definedName>
    <definedName name="OILMOVEKE">#REF!</definedName>
    <definedName name="oimn" hidden="1">{"QTD_PRS",#N/A,FALSE,"QTD"}</definedName>
    <definedName name="oins" hidden="1">{"detail",#N/A,FALSE,"mfg";"summary",#N/A,FALSE,"mfg"}</definedName>
    <definedName name="oity" hidden="1">{#N/A,"PURADD",FALSE,"Business Analysis";#N/A,"PURSPP",FALSE,"Business Analysis";#N/A,"CTGIND",FALSE,"Business Analysis";#N/A,"PURCHM",FALSE,"Business Analysis";#N/A,"SPADD",FALSE,"Business Analysis";#N/A,"EPOXY",FALSE,"Business Analysis";#N/A,"PURPER",FALSE,"Business Analysis"}</definedName>
    <definedName name="oiu" hidden="1">{"AS REP",#N/A,FALSE,"EEFSNAP2";"PROP",#N/A,FALSE,"EEFSNAP2";"RISKS",#N/A,FALSE,"EEFSNAP2";"VIEW ALL",#N/A,FALSE,"EEFSNAP2"}</definedName>
    <definedName name="oiup" hidden="1">{#N/A,"PURCHM",FALSE,"Business Analysis";#N/A,"SPADD",FALSE,"Business Analysis"}</definedName>
    <definedName name="oiupy" localSheetId="6">#REF!</definedName>
    <definedName name="oiupy" localSheetId="11">#REF!</definedName>
    <definedName name="oiupy">#REF!</definedName>
    <definedName name="oiurhg" hidden="1">{"page1",#N/A,FALSE,"Model";"page2",#N/A,FALSE,"Model";"page3",#N/A,FALSE,"Model";"page4",#N/A,FALSE,"Model";"page5",#N/A,FALSE,"Model";"page6",#N/A,FALSE,"Model";"page7",#N/A,FALSE,"Model";"page8",#N/A,FALSE,"Model";"page9",#N/A,FALSE,"Model";"page10",#N/A,FALSE,"Model";"page11",#N/A,FALSE,"Model";"page12",#N/A,FALSE,"Model";"page13",#N/A,FALSE,"Model"}</definedName>
    <definedName name="oiuy" hidden="1">{"Polymers Details",#N/A,FALSE,"Current Yr";"Polymer Details",#N/A,FALSE,"Budget";"Polymer Details",#N/A,FALSE,"Prior Year"}</definedName>
    <definedName name="oiz" localSheetId="37" hidden="1">#REF!</definedName>
    <definedName name="oiz" localSheetId="23" hidden="1">#REF!</definedName>
    <definedName name="oiz" localSheetId="6" hidden="1">#REF!</definedName>
    <definedName name="oiz" localSheetId="11" hidden="1">#REF!</definedName>
    <definedName name="oiz" hidden="1">#REF!</definedName>
    <definedName name="OJAN" localSheetId="6">#REF!</definedName>
    <definedName name="OJAN" localSheetId="11">#REF!</definedName>
    <definedName name="OJAN">#REF!</definedName>
    <definedName name="ojon" localSheetId="6">#REF!</definedName>
    <definedName name="ojon" localSheetId="11">#REF!</definedName>
    <definedName name="ojon">#REF!</definedName>
    <definedName name="OJUL" localSheetId="6">#REF!</definedName>
    <definedName name="OJUL" localSheetId="11">#REF!</definedName>
    <definedName name="OJUL">#REF!</definedName>
    <definedName name="OJUN" localSheetId="6">#REF!</definedName>
    <definedName name="OJUN" localSheetId="11">#REF!</definedName>
    <definedName name="OJUN">#REF!</definedName>
    <definedName name="ok" hidden="1">{#N/A,#N/A,FALSE,"DIR-REP";#N/A,#N/A,FALSE,"AUD-REPORT";#N/A,#N/A,FALSE,"P7L&amp;BS";#N/A,#N/A,FALSE,"NOTES";#N/A,#N/A,FALSE,"FA";#N/A,#N/A,FALSE,"NOTES (2)";#N/A,#N/A,FALSE,"Schedule  IV";#N/A,#N/A,FALSE,"Schedule V"}</definedName>
    <definedName name="ol" hidden="1">{"vol data",#N/A,FALSE,"Datasheet";"vol graph",#N/A,FALSE,"Volume";"price data",#N/A,FALSE,"Datasheet";"price graph",#N/A,FALSE,"Price";"dp data",#N/A,FALSE,"Datasheet";"dp graph",#N/A,FALSE,"DirectProfit"}</definedName>
    <definedName name="OL_1" localSheetId="6">#REF!</definedName>
    <definedName name="OL_1" localSheetId="11">#REF!</definedName>
    <definedName name="OL_1">#REF!</definedName>
    <definedName name="OL_P" localSheetId="6">#REF!</definedName>
    <definedName name="OL_P" localSheetId="11">#REF!</definedName>
    <definedName name="OL_P">#REF!</definedName>
    <definedName name="old" localSheetId="6">#REF!</definedName>
    <definedName name="old" localSheetId="11">#REF!</definedName>
    <definedName name="old">#REF!</definedName>
    <definedName name="OLD_DUTY" localSheetId="6">#REF!</definedName>
    <definedName name="OLD_DUTY" localSheetId="11">#REF!</definedName>
    <definedName name="OLD_DUTY">#REF!</definedName>
    <definedName name="OLD_PAYMTSCOMP" localSheetId="6">#REF!</definedName>
    <definedName name="OLD_PAYMTSCOMP" localSheetId="11">#REF!</definedName>
    <definedName name="OLD_PAYMTSCOMP">#REF!</definedName>
    <definedName name="OLD_PRODCODE" localSheetId="6">#REF!</definedName>
    <definedName name="OLD_PRODCODE" localSheetId="11">#REF!</definedName>
    <definedName name="OLD_PRODCODE">#REF!</definedName>
    <definedName name="OLD_SUPPLIER" localSheetId="6">#REF!</definedName>
    <definedName name="OLD_SUPPLIER" localSheetId="11">#REF!</definedName>
    <definedName name="OLD_SUPPLIER">#REF!</definedName>
    <definedName name="OLE_LINK1" localSheetId="6">#REF!</definedName>
    <definedName name="OLE_LINK1" localSheetId="11">#REF!</definedName>
    <definedName name="OLE_LINK1">#REF!</definedName>
    <definedName name="OLE_LINK10" localSheetId="1">'PL&gt;&gt;'!$A$85</definedName>
    <definedName name="OLE_LINK104" localSheetId="1">'PL&gt;&gt;'!$A$172</definedName>
    <definedName name="OLE_LINK106" localSheetId="1">'PL&gt;&gt;'!$A$176</definedName>
    <definedName name="OLE_LINK108" localSheetId="1">'PL&gt;&gt;'!$A$189</definedName>
    <definedName name="OLE_LINK110" localSheetId="1">'PL&gt;&gt;'!$A$212</definedName>
    <definedName name="OLE_LINK113" localSheetId="1">'PL&gt;&gt;'!$A$182</definedName>
    <definedName name="OLE_LINK115" localSheetId="1">'PL&gt;&gt;'!$A$214</definedName>
    <definedName name="OLE_LINK121" localSheetId="1">'PL&gt;&gt;'!$A$236</definedName>
    <definedName name="OLE_LINK129" localSheetId="1">'PL&gt;&gt;'!$A$240</definedName>
    <definedName name="OLE_LINK141" localSheetId="1">'PL&gt;&gt;'!$A$248</definedName>
    <definedName name="OLE_LINK2" localSheetId="37">ECL!$E$3</definedName>
    <definedName name="OLE_LINK2" localSheetId="6">#REF!</definedName>
    <definedName name="OLE_LINK2" localSheetId="11">#REF!</definedName>
    <definedName name="OLE_LINK2">#REF!</definedName>
    <definedName name="OLE_LINK24" localSheetId="1">'PL&gt;&gt;'!$A$69</definedName>
    <definedName name="OLE_LINK30" localSheetId="1">'PL&gt;&gt;'!$A$134</definedName>
    <definedName name="OLE_LINK38" localSheetId="1">'PL&gt;&gt;'!$A$149</definedName>
    <definedName name="OLE_LINK478" localSheetId="1">'PL&gt;&gt;'!$A$14</definedName>
    <definedName name="OLE_LINK481" localSheetId="1">'PL&gt;&gt;'!$A$30</definedName>
    <definedName name="OLE_LINK502" localSheetId="1">'PL&gt;&gt;'!$A$98</definedName>
    <definedName name="OLE_LINK503" localSheetId="1">'PL&gt;&gt;'!$A$100</definedName>
    <definedName name="OLE_LINK510" localSheetId="1">'PL&gt;&gt;'!$A$109</definedName>
    <definedName name="OLE_LINK512" localSheetId="1">'PL&gt;&gt;'!$A$111</definedName>
    <definedName name="OLE_LINK513" localSheetId="1">'PL&gt;&gt;'!$A$102</definedName>
    <definedName name="OLE_LINK517" localSheetId="1">'PL&gt;&gt;'!$A$119</definedName>
    <definedName name="OLE_LINK539" localSheetId="1">'PL&gt;&gt;'!$A$161</definedName>
    <definedName name="OLE_LINK558" localSheetId="1">'PL&gt;&gt;'!$A$173</definedName>
    <definedName name="OLE_LINK576" localSheetId="1">'PL&gt;&gt;'!$A$168</definedName>
    <definedName name="OLE_LINK58" localSheetId="1">'PL&gt;&gt;'!$A$222</definedName>
    <definedName name="OLE_LINK597" localSheetId="1">'PL&gt;&gt;'!$A$203</definedName>
    <definedName name="OLE_LINK601" localSheetId="1">'PL&gt;&gt;'!$A$209</definedName>
    <definedName name="OLE_LINK602" localSheetId="1">'PL&gt;&gt;'!$A$211</definedName>
    <definedName name="OLE_LINK61" localSheetId="1">'PL&gt;&gt;'!$A$180</definedName>
    <definedName name="OLE_LINK622" localSheetId="1">'PL&gt;&gt;'!$A$231</definedName>
    <definedName name="OLE_LINK64" localSheetId="1">'PL&gt;&gt;'!$A$230</definedName>
    <definedName name="OLE_LINK643" localSheetId="1">'PL&gt;&gt;'!$A$254</definedName>
    <definedName name="OLE_LINK650" localSheetId="1">'PL&gt;&gt;'!$A$256</definedName>
    <definedName name="OLE_LINK655" localSheetId="1">'PL&gt;&gt;'!$A$261</definedName>
    <definedName name="OLE_LINK70" localSheetId="1">'PL&gt;&gt;'!$A$93</definedName>
    <definedName name="OLE_LINK73" localSheetId="1">'PL&gt;&gt;'!$A$174</definedName>
    <definedName name="OLE_LINK89" localSheetId="1">'PL&gt;&gt;'!$A$277</definedName>
    <definedName name="olg" localSheetId="6">#REF!</definedName>
    <definedName name="olg" localSheetId="11">#REF!</definedName>
    <definedName name="olg">#REF!</definedName>
    <definedName name="OlimanCapGainSpread" localSheetId="6">#REF!</definedName>
    <definedName name="OlimanCapGainSpread" localSheetId="11">#REF!</definedName>
    <definedName name="OlimanCapGainSpread">#REF!</definedName>
    <definedName name="olly" localSheetId="6">OFFSET('contract liability'!Full_Print,0,0,do)</definedName>
    <definedName name="olly" localSheetId="11">OFFSET('三费&gt;&gt;&gt;'!Full_Print,0,0,do)</definedName>
    <definedName name="olly">OFFSET(Full_Print,0,0,do)</definedName>
    <definedName name="OLOC" localSheetId="6">#REF!</definedName>
    <definedName name="OLOC" localSheetId="11">#REF!</definedName>
    <definedName name="OLOC">#REF!</definedName>
    <definedName name="OMAR" localSheetId="6">#REF!</definedName>
    <definedName name="OMAR" localSheetId="11">#REF!</definedName>
    <definedName name="OMAR">#REF!</definedName>
    <definedName name="OMAY" localSheetId="6">#REF!</definedName>
    <definedName name="OMAY" localSheetId="11">#REF!</definedName>
    <definedName name="OMAY">#REF!</definedName>
    <definedName name="on" hidden="1">{"overview",#N/A,FALSE,"summary";"net assets",#N/A,FALSE,"summary";"asset turnover",#N/A,FALSE,"summary";"orona",#N/A,FALSE,"summary"}</definedName>
    <definedName name="one" hidden="1">{"adj95mult",#N/A,FALSE,"COMPCO";"adj95est",#N/A,FALSE,"COMPCO"}</definedName>
    <definedName name="Ongoing" localSheetId="37">#REF!</definedName>
    <definedName name="Ongoing" localSheetId="23">#REF!</definedName>
    <definedName name="Ongoing" localSheetId="6">#REF!</definedName>
    <definedName name="Ongoing" localSheetId="11">#REF!</definedName>
    <definedName name="Ongoing">#REF!</definedName>
    <definedName name="onj" hidden="1">{"Pa1",#N/A,FALSE,"OpExYTDvsPY";"Pa2",#N/A,FALSE,"OpExYTDvsPY"}</definedName>
    <definedName name="ONOV" localSheetId="6">#REF!</definedName>
    <definedName name="ONOV" localSheetId="11">#REF!</definedName>
    <definedName name="ONOV">#REF!</definedName>
    <definedName name="oo" localSheetId="37" hidden="1">#REF!</definedName>
    <definedName name="oo" localSheetId="23" hidden="1">#REF!</definedName>
    <definedName name="oo" localSheetId="6" hidden="1">#REF!</definedName>
    <definedName name="oo" localSheetId="11" hidden="1">#REF!</definedName>
    <definedName name="oo">#REF!</definedName>
    <definedName name="oo.ll" hidden="1">{#N/A,#N/A,FALSE,"Umsatz HM";#N/A,#N/A,FALSE,"ER HM";#N/A,#N/A,FALSE,"EA HM  (2)";#N/A,#N/A,FALSE,"EA HM ";#N/A,#N/A,FALSE,"EA HM  (4)";#N/A,#N/A,FALSE,"EA HM  (3)";#N/A,#N/A,FALSE,"KA HM  (2)";#N/A,#N/A,FALSE,"KA HM";#N/A,#N/A,FALSE,"KA HM  (3)";#N/A,#N/A,FALSE,"KA HM (4)"}</definedName>
    <definedName name="OOCT" localSheetId="6">#REF!</definedName>
    <definedName name="OOCT" localSheetId="11">#REF!</definedName>
    <definedName name="OOCT">#REF!</definedName>
    <definedName name="ööl" hidden="1">{#N/A,#N/A,FALSE,"KA CH  (2)"}</definedName>
    <definedName name="öölälkk" hidden="1">{#N/A,#N/A,FALSE,"Umsatz 99";#N/A,#N/A,FALSE,"ER 99 "}</definedName>
    <definedName name="öölkk" hidden="1">{#N/A,#N/A,FALSE,"Umsatz CH";#N/A,#N/A,FALSE,"ER CH";#N/A,#N/A,FALSE,"EA CH (2) ";#N/A,#N/A,FALSE,"EA CH";#N/A,#N/A,FALSE,"EA CH (3) ";#N/A,#N/A,FALSE,"EA CH (4)";#N/A,#N/A,FALSE,"KA CH";#N/A,#N/A,FALSE,"KA CH  (2)";#N/A,#N/A,FALSE,"KA CH  (3)";#N/A,#N/A,FALSE,"KA CH (4)"}</definedName>
    <definedName name="oolo.lll" hidden="1">{#N/A,#N/A,FALSE,"Umsatz 99";#N/A,#N/A,FALSE,"ER 99 "}</definedName>
    <definedName name="ooo" hidden="1">{"Graphic",#N/A,TRUE,"Graphic"}</definedName>
    <definedName name="ööö" hidden="1">{#N/A,#N/A,FALSE,"Produkte Erw.";#N/A,#N/A,FALSE,"Produkte Plan";#N/A,#N/A,FALSE,"Leistungen Erw.";#N/A,#N/A,FALSE,"Leistungen Plan";#N/A,#N/A,FALSE,"KA Allg.Kosten (2)";#N/A,#N/A,FALSE,"KA All.Kosten"}</definedName>
    <definedName name="OOOO" hidden="1">{#N/A,#N/A,FALSE,"단축1";#N/A,#N/A,FALSE,"단축2";#N/A,#N/A,FALSE,"단축3";#N/A,#N/A,FALSE,"장축";#N/A,#N/A,FALSE,"4WD"}</definedName>
    <definedName name="OOOOO" hidden="1">{"'西神Ⅱ'!$A$1"}</definedName>
    <definedName name="oooooooo" hidden="1">{#N/A,#N/A,FALSE,"Umsatz 99";#N/A,#N/A,FALSE,"ER 99 "}</definedName>
    <definedName name="oop" hidden="1">{#N/A,#N/A,FALSE,"TB";#N/A,#N/A,FALSE,"DR";#N/A,#N/A,FALSE,"AR";#N/A,#N/A,FALSE,"BS";#N/A,#N/A,FALSE,"PL";#N/A,#N/A,FALSE,"NOTES";#N/A,#N/A,FALSE,"NOTES (2)";#N/A,#N/A,FALSE,"NOTES (3)";#N/A,#N/A,FALSE,"DPL";#N/A,#N/A,FALSE,"DPL"}</definedName>
    <definedName name="op" localSheetId="37">#REF!</definedName>
    <definedName name="op" localSheetId="23">#REF!</definedName>
    <definedName name="op" localSheetId="6">#REF!</definedName>
    <definedName name="op" localSheetId="11">#REF!</definedName>
    <definedName name="op">#REF!</definedName>
    <definedName name="Op_Cash_Flow" localSheetId="6">#REF!</definedName>
    <definedName name="Op_Cash_Flow" localSheetId="11">#REF!</definedName>
    <definedName name="Op_Cash_Flow">#REF!</definedName>
    <definedName name="Opcase" localSheetId="6">#REF!</definedName>
    <definedName name="Opcase" localSheetId="11">#REF!</definedName>
    <definedName name="Opcase">#REF!</definedName>
    <definedName name="opcf" localSheetId="6">#REF!</definedName>
    <definedName name="opcf" localSheetId="11">#REF!</definedName>
    <definedName name="opcf">#REF!</definedName>
    <definedName name="open" localSheetId="37">#REF!</definedName>
    <definedName name="open" localSheetId="23">#REF!</definedName>
    <definedName name="open" localSheetId="6">#REF!</definedName>
    <definedName name="open" localSheetId="11">#REF!</definedName>
    <definedName name="open">#REF!</definedName>
    <definedName name="Open_AS400" localSheetId="6">#REF!</definedName>
    <definedName name="Open_AS400" localSheetId="11">#REF!</definedName>
    <definedName name="Open_AS400">#REF!</definedName>
    <definedName name="OpeningBkDebt" localSheetId="6">SUM(#REF!)</definedName>
    <definedName name="OpeningBkDebt" localSheetId="11">SUM(#REF!)</definedName>
    <definedName name="OpeningBkDebt">SUM(#REF!)</definedName>
    <definedName name="openingcash" localSheetId="6">#REF!</definedName>
    <definedName name="openingcash" localSheetId="11">#REF!</definedName>
    <definedName name="openingcash">#REF!</definedName>
    <definedName name="OpeningDebt" localSheetId="6">#REF!</definedName>
    <definedName name="OpeningDebt" localSheetId="11">#REF!</definedName>
    <definedName name="OpeningDebt">#REF!</definedName>
    <definedName name="OpeningEquity" localSheetId="6">#REF!</definedName>
    <definedName name="OpeningEquity" localSheetId="11">#REF!</definedName>
    <definedName name="OpeningEquity">#REF!</definedName>
    <definedName name="OpeningSrDebt" localSheetId="6">SUM(#REF!)</definedName>
    <definedName name="OpeningSrDebt" localSheetId="11">SUM(#REF!)</definedName>
    <definedName name="OpeningSrDebt">SUM(#REF!)</definedName>
    <definedName name="oper_forecast_footnote" localSheetId="6">#REF!</definedName>
    <definedName name="oper_forecast_footnote" localSheetId="11">#REF!</definedName>
    <definedName name="oper_forecast_footnote">#REF!</definedName>
    <definedName name="OPER_MARGIN" localSheetId="6">#REF!</definedName>
    <definedName name="OPER_MARGIN" localSheetId="11">#REF!</definedName>
    <definedName name="OPER_MARGIN">#REF!</definedName>
    <definedName name="OPER_PROFIT" localSheetId="6">#REF!</definedName>
    <definedName name="OPER_PROFIT" localSheetId="11">#REF!</definedName>
    <definedName name="OPER_PROFIT">#REF!</definedName>
    <definedName name="Operating" localSheetId="37">#REF!</definedName>
    <definedName name="Operating" localSheetId="23">#REF!</definedName>
    <definedName name="Operating" localSheetId="6">#REF!</definedName>
    <definedName name="Operating" localSheetId="11">#REF!</definedName>
    <definedName name="Operating">#REF!</definedName>
    <definedName name="Operating_cost_from_principal_activities_1" localSheetId="37">OFFSET(#REF!,,,COUNTA(#REF!)-2,)</definedName>
    <definedName name="Operating_cost_from_principal_activities_1" localSheetId="23">OFFSET(#REF!,,,COUNTA(#REF!)-2,)</definedName>
    <definedName name="Operating_cost_from_principal_activities_1" localSheetId="6">OFFSET(#REF!,,,COUNTA(#REF!)-2,)</definedName>
    <definedName name="Operating_cost_from_principal_activities_1" localSheetId="11">OFFSET(#REF!,,,COUNTA(#REF!)-2,)</definedName>
    <definedName name="Operating_cost_from_principal_activities_1">OFFSET(#REF!,,,COUNTA(#REF!)-2,)</definedName>
    <definedName name="Operating_cost_from_principal_activities_2" localSheetId="37">OFFSET(#REF!,,,COUNTA(#REF!)-2,)</definedName>
    <definedName name="Operating_cost_from_principal_activities_2" localSheetId="23">OFFSET(#REF!,,,COUNTA(#REF!)-2,)</definedName>
    <definedName name="Operating_cost_from_principal_activities_2" localSheetId="6">OFFSET(#REF!,,,COUNTA(#REF!)-2,)</definedName>
    <definedName name="Operating_cost_from_principal_activities_2" localSheetId="11">OFFSET(#REF!,,,COUNTA(#REF!)-2,)</definedName>
    <definedName name="Operating_cost_from_principal_activities_2">OFFSET(#REF!,,,COUNTA(#REF!)-2,)</definedName>
    <definedName name="Operating_expenses" localSheetId="37">#REF!</definedName>
    <definedName name="Operating_expenses" localSheetId="23">#REF!</definedName>
    <definedName name="Operating_expenses" localSheetId="6">#REF!</definedName>
    <definedName name="Operating_expenses" localSheetId="11">#REF!</definedName>
    <definedName name="Operating_expenses">#REF!</definedName>
    <definedName name="Operating_income_from_principal_activities_1" localSheetId="37">OFFSET(#REF!,,,COUNTA(#REF!)-2,)</definedName>
    <definedName name="Operating_income_from_principal_activities_1" localSheetId="23">OFFSET(#REF!,,,COUNTA(#REF!)-2,)</definedName>
    <definedName name="Operating_income_from_principal_activities_1" localSheetId="6">OFFSET(#REF!,,,COUNTA(#REF!)-2,)</definedName>
    <definedName name="Operating_income_from_principal_activities_1" localSheetId="11">OFFSET(#REF!,,,COUNTA(#REF!)-2,)</definedName>
    <definedName name="Operating_income_from_principal_activities_1">OFFSET(#REF!,,,COUNTA(#REF!)-2,)</definedName>
    <definedName name="Operating_income_from_principal_activities_2" localSheetId="37">OFFSET(#REF!,,,COUNTA(#REF!)-2,)</definedName>
    <definedName name="Operating_income_from_principal_activities_2" localSheetId="23">OFFSET(#REF!,,,COUNTA(#REF!)-2,)</definedName>
    <definedName name="Operating_income_from_principal_activities_2" localSheetId="6">OFFSET(#REF!,,,COUNTA(#REF!)-2,)</definedName>
    <definedName name="Operating_income_from_principal_activities_2" localSheetId="11">OFFSET(#REF!,,,COUNTA(#REF!)-2,)</definedName>
    <definedName name="Operating_income_from_principal_activities_2">OFFSET(#REF!,,,COUNTA(#REF!)-2,)</definedName>
    <definedName name="Operating_Lease_Expense" localSheetId="6">#REF!</definedName>
    <definedName name="Operating_Lease_Expense" localSheetId="11">#REF!</definedName>
    <definedName name="Operating_Lease_Expense">#REF!</definedName>
    <definedName name="operating_margin_statistics" localSheetId="6">#REF!</definedName>
    <definedName name="operating_margin_statistics" localSheetId="11">#REF!</definedName>
    <definedName name="operating_margin_statistics">#REF!</definedName>
    <definedName name="Operating_Profit" localSheetId="6">#REF!</definedName>
    <definedName name="Operating_Profit" localSheetId="11">#REF!</definedName>
    <definedName name="Operating_Profit">#REF!</definedName>
    <definedName name="operating_value_statistics" localSheetId="6">#REF!</definedName>
    <definedName name="operating_value_statistics" localSheetId="11">#REF!</definedName>
    <definedName name="operating_value_statistics">#REF!</definedName>
    <definedName name="OPERPROFITWIRELINE00" localSheetId="6">#REF!</definedName>
    <definedName name="OPERPROFITWIRELINE00" localSheetId="11">#REF!</definedName>
    <definedName name="OPERPROFITWIRELINE00">#REF!</definedName>
    <definedName name="OPERPROFITWIRELINE01" localSheetId="6">#REF!</definedName>
    <definedName name="OPERPROFITWIRELINE01" localSheetId="11">#REF!</definedName>
    <definedName name="OPERPROFITWIRELINE01">#REF!</definedName>
    <definedName name="OPINC97" localSheetId="6">#REF!</definedName>
    <definedName name="OPINC97" localSheetId="11">#REF!</definedName>
    <definedName name="OPINC97">#REF!</definedName>
    <definedName name="opinjnininj" hidden="1">{"'毛利比较'!$A$4:$P$26"}</definedName>
    <definedName name="opiu" hidden="1">{"Comp_of_Price_Effect",#N/A,FALSE,"QTRDPVAR"}</definedName>
    <definedName name="OPL" hidden="1">{#N/A,#N/A,FALSE,"AP-MEHK1 ";#N/A,#N/A,FALSE,"MEGBJ";#N/A,#N/A,FALSE,"MEGSH";#N/A,#N/A,FALSE,"MEGGZ "}</definedName>
    <definedName name="oplk" hidden="1">{"Page1",#N/A,FALSE,"OpExJanvsBud";"Page2",#N/A,FALSE,"OpExJanvsBud"}</definedName>
    <definedName name="OPMARG03" localSheetId="6">#REF!</definedName>
    <definedName name="OPMARG03" localSheetId="11">#REF!</definedName>
    <definedName name="OPMARG03">#REF!</definedName>
    <definedName name="OPMARG97" localSheetId="6">#REF!</definedName>
    <definedName name="OPMARG97" localSheetId="11">#REF!</definedName>
    <definedName name="OPMARG97">#REF!</definedName>
    <definedName name="opndixm" hidden="1">{"detail",#N/A,FALSE,"mfg";"summary",#N/A,FALSE,"mfg"}</definedName>
    <definedName name="opop" hidden="1">{#N/A,#N/A,FALSE,"COVER";#N/A,#N/A,FALSE,"0";#N/A,#N/A,FALSE,"1";#N/A,#N/A,FALSE,"2";#N/A,#N/A,FALSE,"3";#N/A,#N/A,FALSE,"4";#N/A,#N/A,FALSE,"5";#N/A,#N/A,FALSE,"6";#N/A,#N/A,FALSE,"7";#N/A,#N/A,FALSE,"8";#N/A,#N/A,FALSE,"9";#N/A,#N/A,FALSE,"10";#N/A,#N/A,FALSE,"11"}</definedName>
    <definedName name="OPPORTUNITY" localSheetId="6">#REF!</definedName>
    <definedName name="OPPORTUNITY" localSheetId="11">#REF!</definedName>
    <definedName name="OPPORTUNITY">#REF!</definedName>
    <definedName name="OPR" localSheetId="6">#REF!</definedName>
    <definedName name="OPR" localSheetId="11">#REF!</definedName>
    <definedName name="OPR">#REF!</definedName>
    <definedName name="Ops">{"equal to";"greater than";"less than";"between";"in list";"begins with";"ends with";"contains"}</definedName>
    <definedName name="Ops_1">{"equal to";"greater than";"less than";"between";"in list";"begins with";"ends with";"contains"}</definedName>
    <definedName name="Ops_2">{"equal to";"greater than";"less than";"between";"in list";"begins with";"ends with";"contains"}</definedName>
    <definedName name="Ops_3">{"equal to";"greater than";"less than";"between";"in list";"begins with";"ends with";"contains"}</definedName>
    <definedName name="OPS_BS" localSheetId="37">#REF!</definedName>
    <definedName name="OPS_BS" localSheetId="23">#REF!</definedName>
    <definedName name="OPS_BS" localSheetId="6">#REF!</definedName>
    <definedName name="OPS_BS" localSheetId="11">#REF!</definedName>
    <definedName name="OPS_BS">#REF!</definedName>
    <definedName name="OpsMaint_Exp_2000" localSheetId="6">#REF!</definedName>
    <definedName name="OpsMaint_Exp_2000" localSheetId="11">#REF!</definedName>
    <definedName name="OpsMaint_Exp_2000">#REF!</definedName>
    <definedName name="OpsMaint_Exp_2001" localSheetId="6">#REF!</definedName>
    <definedName name="OpsMaint_Exp_2001" localSheetId="11">#REF!</definedName>
    <definedName name="OpsMaint_Exp_2001">#REF!</definedName>
    <definedName name="OpsMaint_Exp_2002" localSheetId="6">#REF!</definedName>
    <definedName name="OpsMaint_Exp_2002" localSheetId="11">#REF!</definedName>
    <definedName name="OpsMaint_Exp_2002">#REF!</definedName>
    <definedName name="OpsMaint_Exp_2003" localSheetId="6">#REF!</definedName>
    <definedName name="OpsMaint_Exp_2003" localSheetId="11">#REF!</definedName>
    <definedName name="OpsMaint_Exp_2003">#REF!</definedName>
    <definedName name="OpsMaint_Exp_2004" localSheetId="6">#REF!</definedName>
    <definedName name="OpsMaint_Exp_2004" localSheetId="11">#REF!</definedName>
    <definedName name="OpsMaint_Exp_2004">#REF!</definedName>
    <definedName name="OpsMaint_Exp_2005" localSheetId="6">#REF!</definedName>
    <definedName name="OpsMaint_Exp_2005" localSheetId="11">#REF!</definedName>
    <definedName name="OpsMaint_Exp_2005">#REF!</definedName>
    <definedName name="OpsMaint_Exp_2006" localSheetId="6">#REF!</definedName>
    <definedName name="OpsMaint_Exp_2006" localSheetId="11">#REF!</definedName>
    <definedName name="OpsMaint_Exp_2006">#REF!</definedName>
    <definedName name="OpsMaint_Exp_2007" localSheetId="6">#REF!</definedName>
    <definedName name="OpsMaint_Exp_2007" localSheetId="11">#REF!</definedName>
    <definedName name="OpsMaint_Exp_2007">#REF!</definedName>
    <definedName name="OpsMaint_Exp_2008" localSheetId="6">#REF!</definedName>
    <definedName name="OpsMaint_Exp_2008" localSheetId="11">#REF!</definedName>
    <definedName name="OpsMaint_Exp_2008">#REF!</definedName>
    <definedName name="OpsMaint_Exp_2009" localSheetId="6">#REF!</definedName>
    <definedName name="OpsMaint_Exp_2009" localSheetId="11">#REF!</definedName>
    <definedName name="OpsMaint_Exp_2009">#REF!</definedName>
    <definedName name="Opt_13F_Click" localSheetId="6">#REF!</definedName>
    <definedName name="Opt_13F_Click" localSheetId="11">#REF!</definedName>
    <definedName name="Opt_13F_Click">#REF!</definedName>
    <definedName name="Opt_13F_Only_Click" localSheetId="6">#REF!</definedName>
    <definedName name="Opt_13F_Only_Click" localSheetId="11">#REF!</definedName>
    <definedName name="Opt_13F_Only_Click">#REF!</definedName>
    <definedName name="Opt_5_Percent_Click" localSheetId="6">#REF!</definedName>
    <definedName name="Opt_5_Percent_Click" localSheetId="11">#REF!</definedName>
    <definedName name="Opt_5_Percent_Click">#REF!</definedName>
    <definedName name="Opt_All_Inst_Click" localSheetId="6">#REF!</definedName>
    <definedName name="Opt_All_Inst_Click" localSheetId="11">#REF!</definedName>
    <definedName name="Opt_All_Inst_Click">#REF!</definedName>
    <definedName name="Opt_Inside_Click" localSheetId="6">#REF!</definedName>
    <definedName name="Opt_Inside_Click" localSheetId="11">#REF!</definedName>
    <definedName name="Opt_Inside_Click">#REF!</definedName>
    <definedName name="opt_proc" localSheetId="6">#REF!</definedName>
    <definedName name="opt_proc" localSheetId="11">#REF!</definedName>
    <definedName name="opt_proc">#REF!</definedName>
    <definedName name="Opt5More" localSheetId="6">#REF!</definedName>
    <definedName name="Opt5More" localSheetId="11">#REF!</definedName>
    <definedName name="Opt5More">#REF!</definedName>
    <definedName name="OPTexponents">"0 3 6"</definedName>
    <definedName name="optim" localSheetId="6" hidden="1">#REF!</definedName>
    <definedName name="optim" localSheetId="11" hidden="1">#REF!</definedName>
    <definedName name="optim" hidden="1">#REF!</definedName>
    <definedName name="option" localSheetId="6">#REF!</definedName>
    <definedName name="option" localSheetId="11">#REF!</definedName>
    <definedName name="option">#REF!</definedName>
    <definedName name="options" localSheetId="6">#REF!</definedName>
    <definedName name="options" localSheetId="11">#REF!</definedName>
    <definedName name="options">#REF!</definedName>
    <definedName name="optiontype" localSheetId="6">#REF!</definedName>
    <definedName name="optiontype" localSheetId="11">#REF!</definedName>
    <definedName name="optiontype">#REF!</definedName>
    <definedName name="optiontype_1" localSheetId="6">#REF!</definedName>
    <definedName name="optiontype_1" localSheetId="11">#REF!</definedName>
    <definedName name="optiontype_1">#REF!</definedName>
    <definedName name="optiontype_2" localSheetId="6">#REF!</definedName>
    <definedName name="optiontype_2" localSheetId="11">#REF!</definedName>
    <definedName name="optiontype_2">#REF!</definedName>
    <definedName name="optiontype_3" localSheetId="6">#REF!</definedName>
    <definedName name="optiontype_3" localSheetId="11">#REF!</definedName>
    <definedName name="optiontype_3">#REF!</definedName>
    <definedName name="optiontype_4" localSheetId="6">#REF!</definedName>
    <definedName name="optiontype_4" localSheetId="11">#REF!</definedName>
    <definedName name="optiontype_4">#REF!</definedName>
    <definedName name="OPTvec">"1 1 1 4 1 0 0 1 1 0 0 2 8 0 19 30 1 1 3 0 1 0 1 0 1 0 0 0 0 0 1 1 100 100 0 0 0 0 14 0 0 0 0"</definedName>
    <definedName name="OPUOYIOIYTTERGEWEWR" hidden="1">{#N/A,#N/A,FALSE,"단축1";#N/A,#N/A,FALSE,"단축2";#N/A,#N/A,FALSE,"단축3";#N/A,#N/A,FALSE,"장축";#N/A,#N/A,FALSE,"4WD"}</definedName>
    <definedName name="OPYS" localSheetId="6">#REF!</definedName>
    <definedName name="OPYS" localSheetId="11">#REF!</definedName>
    <definedName name="OPYS">#REF!</definedName>
    <definedName name="or" hidden="1">{"M7_1Print",#N/A,TRUE,"M7_1";"M7_2Print",#N/A,TRUE,"M7_2"}</definedName>
    <definedName name="or_bad_debt" localSheetId="6">#REF!</definedName>
    <definedName name="or_bad_debt" localSheetId="11">#REF!</definedName>
    <definedName name="or_bad_debt">#REF!</definedName>
    <definedName name="Oracle" hidden="1">{"'Check Request'!$A$1:$BF$37"}</definedName>
    <definedName name="ORAevebitda98" localSheetId="6">#REF!</definedName>
    <definedName name="ORAevebitda98" localSheetId="11">#REF!</definedName>
    <definedName name="ORAevebitda98">#REF!</definedName>
    <definedName name="ORAevebitda99" localSheetId="6">#REF!</definedName>
    <definedName name="ORAevebitda99" localSheetId="11">#REF!</definedName>
    <definedName name="ORAevebitda99">#REF!</definedName>
    <definedName name="Orangerec" localSheetId="6">#REF!</definedName>
    <definedName name="Orangerec" localSheetId="11">#REF!</definedName>
    <definedName name="Orangerec">#REF!</definedName>
    <definedName name="ORAperpop" localSheetId="6">#REF!</definedName>
    <definedName name="ORAperpop" localSheetId="11">#REF!</definedName>
    <definedName name="ORAperpop">#REF!</definedName>
    <definedName name="ORAprice" localSheetId="6">#REF!</definedName>
    <definedName name="ORAprice" localSheetId="11">#REF!</definedName>
    <definedName name="ORAprice">#REF!</definedName>
    <definedName name="OrdCashPercent" localSheetId="6">#REF!</definedName>
    <definedName name="OrdCashPercent" localSheetId="11">#REF!</definedName>
    <definedName name="OrdCashPercent">#REF!</definedName>
    <definedName name="order_received" localSheetId="37">#REF!</definedName>
    <definedName name="order_received" localSheetId="23">#REF!</definedName>
    <definedName name="order_received" localSheetId="6">#REF!</definedName>
    <definedName name="order_received" localSheetId="11">#REF!</definedName>
    <definedName name="order_received">#REF!</definedName>
    <definedName name="OrderTable" localSheetId="6" hidden="1">#REF!</definedName>
    <definedName name="OrderTable" localSheetId="11" hidden="1">#REF!</definedName>
    <definedName name="OrderTable" hidden="1">#REF!</definedName>
    <definedName name="OrdPremium" localSheetId="6">#REF!</definedName>
    <definedName name="OrdPremium" localSheetId="11">#REF!</definedName>
    <definedName name="OrdPremium">#REF!</definedName>
    <definedName name="OrdStockPercent" localSheetId="6">#REF!</definedName>
    <definedName name="OrdStockPercent" localSheetId="11">#REF!</definedName>
    <definedName name="OrdStockPercent">#REF!</definedName>
    <definedName name="orgfunction" localSheetId="6">#REF!</definedName>
    <definedName name="orgfunction" localSheetId="11">#REF!</definedName>
    <definedName name="orgfunction">#REF!</definedName>
    <definedName name="OrgTitle" localSheetId="37">#REF!</definedName>
    <definedName name="OrgTitle" localSheetId="23">#REF!</definedName>
    <definedName name="OrgTitle" localSheetId="6">#REF!</definedName>
    <definedName name="OrgTitle" localSheetId="11">#REF!</definedName>
    <definedName name="OrgTitle">#REF!</definedName>
    <definedName name="Orig_Land_Value" localSheetId="6">#REF!</definedName>
    <definedName name="Orig_Land_Value" localSheetId="11">#REF!</definedName>
    <definedName name="Orig_Land_Value">#REF!</definedName>
    <definedName name="Orig_Purch_Price" localSheetId="6">#REF!</definedName>
    <definedName name="Orig_Purch_Price" localSheetId="11">#REF!</definedName>
    <definedName name="Orig_Purch_Price">#REF!</definedName>
    <definedName name="ORIGI" localSheetId="6">#REF!</definedName>
    <definedName name="ORIGI" localSheetId="11">#REF!</definedName>
    <definedName name="ORIGI">#REF!</definedName>
    <definedName name="os" hidden="1">{#N/A,#N/A,FALSE,"TB";#N/A,#N/A,FALSE,"AR";#N/A,#N/A,FALSE,"BS";#N/A,#N/A,FALSE,"PL";#N/A,#N/A,FALSE,"NOTES";#N/A,#N/A,FALSE,"NOTES (2)";#N/A,#N/A,FALSE,"NOTES (3)";#N/A,#N/A,FALSE,"TAXC.INDEX";#N/A,#N/A,FALSE,"Schedule I";#N/A,#N/A,FALSE,"DPL";#N/A,#N/A,FALSE,"Schedule IV";#N/A,#N/A,FALSE,"Adjustments"}</definedName>
    <definedName name="ose" hidden="1">{#N/A,#N/A,TRUE,"COVER";#N/A,#N/A,TRUE,"DIR";#N/A,#N/A,TRUE,"AUDIT"}</definedName>
    <definedName name="OSEP" localSheetId="6">#REF!</definedName>
    <definedName name="OSEP" localSheetId="11">#REF!</definedName>
    <definedName name="OSEP">#REF!</definedName>
    <definedName name="OSOngoing" localSheetId="37">#REF!</definedName>
    <definedName name="OSOngoing" localSheetId="23">#REF!</definedName>
    <definedName name="OSOngoing" localSheetId="6">#REF!</definedName>
    <definedName name="OSOngoing" localSheetId="11">#REF!</definedName>
    <definedName name="OSOngoing">#REF!</definedName>
    <definedName name="OSOthers" localSheetId="37">#REF!</definedName>
    <definedName name="OSOthers" localSheetId="23">#REF!</definedName>
    <definedName name="OSOthers" localSheetId="6">#REF!</definedName>
    <definedName name="OSOthers" localSheetId="11">#REF!</definedName>
    <definedName name="OSOthers">#REF!</definedName>
    <definedName name="OSProjects" localSheetId="37">#REF!</definedName>
    <definedName name="OSProjects" localSheetId="23">#REF!</definedName>
    <definedName name="OSProjects" localSheetId="6">#REF!</definedName>
    <definedName name="OSProjects" localSheetId="11">#REF!</definedName>
    <definedName name="OSProjects">#REF!</definedName>
    <definedName name="Östereich" localSheetId="6">#REF!</definedName>
    <definedName name="Östereich" localSheetId="11">#REF!</definedName>
    <definedName name="Östereich">#REF!</definedName>
    <definedName name="Österreich" localSheetId="6">#REF!</definedName>
    <definedName name="Österreich" localSheetId="11">#REF!</definedName>
    <definedName name="Österreich">#REF!</definedName>
    <definedName name="ostls" hidden="1">{#N/A,#N/A,FALSE,"TB";#N/A,#N/A,FALSE,"DR";#N/A,#N/A,FALSE,"AR";#N/A,#N/A,FALSE,"PL";#N/A,#N/A,FALSE,"BS";#N/A,#N/A,FALSE,"NOTES";#N/A,#N/A,FALSE,"NOTES (2)";#N/A,#N/A,FALSE,"NOTES (3)";#N/A,#N/A,FALSE,"DPL";#N/A,#N/A,FALSE,"TAXC.INDEX";#N/A,#N/A,FALSE,"Schedule I";#N/A,#N/A,FALSE,"Adjustments"}</definedName>
    <definedName name="OSTransformation" localSheetId="37">#REF!</definedName>
    <definedName name="OSTransformation" localSheetId="23">#REF!</definedName>
    <definedName name="OSTransformation" localSheetId="6">#REF!</definedName>
    <definedName name="OSTransformation" localSheetId="11">#REF!</definedName>
    <definedName name="OSTransformation">#REF!</definedName>
    <definedName name="OT" localSheetId="6">#REF!</definedName>
    <definedName name="OT" localSheetId="11">#REF!</definedName>
    <definedName name="OT">#REF!</definedName>
    <definedName name="OTD_start">#N/A</definedName>
    <definedName name="OTDataArea" localSheetId="37">#REF!</definedName>
    <definedName name="OTDataArea" localSheetId="23">#REF!</definedName>
    <definedName name="OTDataArea" localSheetId="6">#REF!</definedName>
    <definedName name="OTDataArea" localSheetId="11">#REF!</definedName>
    <definedName name="OTDataArea">#REF!</definedName>
    <definedName name="OTDataLines" localSheetId="37">#REF!</definedName>
    <definedName name="OTDataLines" localSheetId="23">#REF!</definedName>
    <definedName name="OTDataLines" localSheetId="6">#REF!</definedName>
    <definedName name="OTDataLines" localSheetId="11">#REF!</definedName>
    <definedName name="OTDataLines">#REF!</definedName>
    <definedName name="OTEmpName" localSheetId="37">#REF!</definedName>
    <definedName name="OTEmpName" localSheetId="23">#REF!</definedName>
    <definedName name="OTEmpName" localSheetId="6">#REF!</definedName>
    <definedName name="OTEmpName" localSheetId="11">#REF!</definedName>
    <definedName name="OTEmpName">#REF!</definedName>
    <definedName name="OTEmpNo" localSheetId="37">#REF!</definedName>
    <definedName name="OTEmpNo" localSheetId="23">#REF!</definedName>
    <definedName name="OTEmpNo" localSheetId="6">#REF!</definedName>
    <definedName name="OTEmpNo" localSheetId="11">#REF!</definedName>
    <definedName name="OTEmpNo">#REF!</definedName>
    <definedName name="OTExpLnTotal" localSheetId="37">#REF!</definedName>
    <definedName name="OTExpLnTotal" localSheetId="23">#REF!</definedName>
    <definedName name="OTExpLnTotal" localSheetId="6">#REF!</definedName>
    <definedName name="OTExpLnTotal" localSheetId="11">#REF!</definedName>
    <definedName name="OTExpLnTotal">#REF!</definedName>
    <definedName name="OTExpTotal" localSheetId="37">#REF!</definedName>
    <definedName name="OTExpTotal" localSheetId="23">#REF!</definedName>
    <definedName name="OTExpTotal" localSheetId="6">#REF!</definedName>
    <definedName name="OTExpTotal" localSheetId="11">#REF!</definedName>
    <definedName name="OTExpTotal">#REF!</definedName>
    <definedName name="oth_cf" localSheetId="6">#REF!</definedName>
    <definedName name="oth_cf" localSheetId="11">#REF!</definedName>
    <definedName name="oth_cf">#REF!</definedName>
    <definedName name="Oth_Consol_Adj" localSheetId="6">#REF!</definedName>
    <definedName name="Oth_Consol_Adj" localSheetId="11">#REF!</definedName>
    <definedName name="Oth_Consol_Adj">#REF!</definedName>
    <definedName name="oth_creditors" localSheetId="6">#REF!</definedName>
    <definedName name="oth_creditors" localSheetId="11">#REF!</definedName>
    <definedName name="oth_creditors">#REF!</definedName>
    <definedName name="Oth_Curr_Assets" localSheetId="6">#REF!</definedName>
    <definedName name="Oth_Curr_Assets" localSheetId="11">#REF!</definedName>
    <definedName name="Oth_Curr_Assets">#REF!</definedName>
    <definedName name="Oth_Curr_Liabilities" localSheetId="6">#REF!</definedName>
    <definedName name="Oth_Curr_Liabilities" localSheetId="11">#REF!</definedName>
    <definedName name="Oth_Curr_Liabilities">#REF!</definedName>
    <definedName name="oth_debtors" localSheetId="6">#REF!</definedName>
    <definedName name="oth_debtors" localSheetId="11">#REF!</definedName>
    <definedName name="oth_debtors">#REF!</definedName>
    <definedName name="oth_eq" localSheetId="6">#REF!</definedName>
    <definedName name="oth_eq" localSheetId="11">#REF!</definedName>
    <definedName name="oth_eq">#REF!</definedName>
    <definedName name="Oth_Long_Term_Liab" localSheetId="6">#REF!</definedName>
    <definedName name="Oth_Long_Term_Liab" localSheetId="11">#REF!</definedName>
    <definedName name="Oth_Long_Term_Liab">#REF!</definedName>
    <definedName name="Oth_Non_Op_Exp" localSheetId="6">#REF!</definedName>
    <definedName name="Oth_Non_Op_Exp" localSheetId="11">#REF!</definedName>
    <definedName name="Oth_Non_Op_Exp">#REF!</definedName>
    <definedName name="Oth_Non_Op_Inc" localSheetId="6">#REF!</definedName>
    <definedName name="Oth_Non_Op_Inc" localSheetId="11">#REF!</definedName>
    <definedName name="Oth_Non_Op_Inc">#REF!</definedName>
    <definedName name="other" localSheetId="6">#REF!</definedName>
    <definedName name="other" localSheetId="11">#REF!</definedName>
    <definedName name="other">#REF!</definedName>
    <definedName name="Other_asset_turns" localSheetId="6">#REF!</definedName>
    <definedName name="Other_asset_turns" localSheetId="11">#REF!</definedName>
    <definedName name="Other_asset_turns">#REF!</definedName>
    <definedName name="Other_assets" localSheetId="37">#REF!</definedName>
    <definedName name="Other_assets" localSheetId="23">#REF!</definedName>
    <definedName name="Other_assets" localSheetId="6">#REF!</definedName>
    <definedName name="Other_assets" localSheetId="11">#REF!</definedName>
    <definedName name="Other_assets">#REF!</definedName>
    <definedName name="other_cap" localSheetId="6">#REF!</definedName>
    <definedName name="other_cap" localSheetId="11">#REF!</definedName>
    <definedName name="other_cap">#REF!</definedName>
    <definedName name="other_cf" localSheetId="6">#REF!</definedName>
    <definedName name="other_cf" localSheetId="11">#REF!</definedName>
    <definedName name="other_cf">#REF!</definedName>
    <definedName name="Other_Expenses" localSheetId="6">#REF!</definedName>
    <definedName name="Other_Expenses" localSheetId="11">#REF!</definedName>
    <definedName name="Other_Expenses">#REF!</definedName>
    <definedName name="Other_expenses_gains" localSheetId="6">#REF!</definedName>
    <definedName name="Other_expenses_gains" localSheetId="11">#REF!</definedName>
    <definedName name="Other_expenses_gains">#REF!</definedName>
    <definedName name="OTHER_INC" localSheetId="6">#REF!</definedName>
    <definedName name="OTHER_INC" localSheetId="11">#REF!</definedName>
    <definedName name="OTHER_INC">#REF!</definedName>
    <definedName name="Other_Income" localSheetId="6">#REF!</definedName>
    <definedName name="Other_Income" localSheetId="11">#REF!</definedName>
    <definedName name="Other_Income">#REF!</definedName>
    <definedName name="Other_Liabilities" localSheetId="6">#REF!</definedName>
    <definedName name="Other_Liabilities" localSheetId="11">#REF!</definedName>
    <definedName name="Other_Liabilities">#REF!</definedName>
    <definedName name="Other_list" localSheetId="37">#REF!</definedName>
    <definedName name="Other_list" localSheetId="23">#REF!</definedName>
    <definedName name="Other_list" localSheetId="6">#REF!</definedName>
    <definedName name="Other_list" localSheetId="11">#REF!</definedName>
    <definedName name="Other_list">#REF!</definedName>
    <definedName name="Other_monetory_funds_1" localSheetId="37">OFFSET(#REF!,,,COUNTA(#REF!)-2,)</definedName>
    <definedName name="Other_monetory_funds_1" localSheetId="23">OFFSET(#REF!,,,COUNTA(#REF!)-2,)</definedName>
    <definedName name="Other_monetory_funds_1" localSheetId="6">OFFSET(#REF!,,,COUNTA(#REF!)-2,)</definedName>
    <definedName name="Other_monetory_funds_1" localSheetId="11">OFFSET(#REF!,,,COUNTA(#REF!)-2,)</definedName>
    <definedName name="Other_monetory_funds_1">OFFSET(#REF!,,,COUNTA(#REF!)-2,)</definedName>
    <definedName name="Other_Operating" localSheetId="6">#REF!</definedName>
    <definedName name="Other_Operating" localSheetId="11">#REF!</definedName>
    <definedName name="Other_Operating">#REF!</definedName>
    <definedName name="Other_operating_cost_1" localSheetId="37">OFFSET(#REF!,,,COUNTA(#REF!)-2,)</definedName>
    <definedName name="Other_operating_cost_1" localSheetId="23">OFFSET(#REF!,,,COUNTA(#REF!)-2,)</definedName>
    <definedName name="Other_operating_cost_1" localSheetId="6">OFFSET(#REF!,,,COUNTA(#REF!)-2,)</definedName>
    <definedName name="Other_operating_cost_1" localSheetId="11">OFFSET(#REF!,,,COUNTA(#REF!)-2,)</definedName>
    <definedName name="Other_operating_cost_1">OFFSET(#REF!,,,COUNTA(#REF!)-2,)</definedName>
    <definedName name="Other_operating_cost_2" localSheetId="37">OFFSET(#REF!,,,COUNTA(#REF!)-2,)</definedName>
    <definedName name="Other_operating_cost_2" localSheetId="23">OFFSET(#REF!,,,COUNTA(#REF!)-2,)</definedName>
    <definedName name="Other_operating_cost_2" localSheetId="6">OFFSET(#REF!,,,COUNTA(#REF!)-2,)</definedName>
    <definedName name="Other_operating_cost_2" localSheetId="11">OFFSET(#REF!,,,COUNTA(#REF!)-2,)</definedName>
    <definedName name="Other_operating_cost_2">OFFSET(#REF!,,,COUNTA(#REF!)-2,)</definedName>
    <definedName name="Other_operating_income_1" localSheetId="37">OFFSET(#REF!,,,COUNTA(#REF!)-2,)</definedName>
    <definedName name="Other_operating_income_1" localSheetId="23">OFFSET(#REF!,,,COUNTA(#REF!)-2,)</definedName>
    <definedName name="Other_operating_income_1" localSheetId="6">OFFSET(#REF!,,,COUNTA(#REF!)-2,)</definedName>
    <definedName name="Other_operating_income_1" localSheetId="11">OFFSET(#REF!,,,COUNTA(#REF!)-2,)</definedName>
    <definedName name="Other_operating_income_1">OFFSET(#REF!,,,COUNTA(#REF!)-2,)</definedName>
    <definedName name="Other_operating_income_2" localSheetId="37">OFFSET(#REF!,,,COUNTA(#REF!)-2,)</definedName>
    <definedName name="Other_operating_income_2" localSheetId="23">OFFSET(#REF!,,,COUNTA(#REF!)-2,)</definedName>
    <definedName name="Other_operating_income_2" localSheetId="6">OFFSET(#REF!,,,COUNTA(#REF!)-2,)</definedName>
    <definedName name="Other_operating_income_2" localSheetId="11">OFFSET(#REF!,,,COUNTA(#REF!)-2,)</definedName>
    <definedName name="Other_operating_income_2">OFFSET(#REF!,,,COUNTA(#REF!)-2,)</definedName>
    <definedName name="Other_Peripheral_Assets" localSheetId="6">#REF!</definedName>
    <definedName name="Other_Peripheral_Assets" localSheetId="11">#REF!</definedName>
    <definedName name="Other_Peripheral_Assets">#REF!</definedName>
    <definedName name="Other_Reserves" localSheetId="37">#REF!</definedName>
    <definedName name="Other_Reserves" localSheetId="23">#REF!</definedName>
    <definedName name="Other_Reserves" localSheetId="6">#REF!</definedName>
    <definedName name="Other_Reserves" localSheetId="11">#REF!</definedName>
    <definedName name="Other_Reserves">#REF!</definedName>
    <definedName name="Other_Rev_2000" localSheetId="6">#REF!</definedName>
    <definedName name="Other_Rev_2000" localSheetId="11">#REF!</definedName>
    <definedName name="Other_Rev_2000">#REF!</definedName>
    <definedName name="Other_Rev_2001" localSheetId="6">#REF!</definedName>
    <definedName name="Other_Rev_2001" localSheetId="11">#REF!</definedName>
    <definedName name="Other_Rev_2001">#REF!</definedName>
    <definedName name="Other_Rev_2002" localSheetId="6">#REF!</definedName>
    <definedName name="Other_Rev_2002" localSheetId="11">#REF!</definedName>
    <definedName name="Other_Rev_2002">#REF!</definedName>
    <definedName name="Other_Rev_2003" localSheetId="6">#REF!</definedName>
    <definedName name="Other_Rev_2003" localSheetId="11">#REF!</definedName>
    <definedName name="Other_Rev_2003">#REF!</definedName>
    <definedName name="Other_Rev_2004" localSheetId="6">#REF!</definedName>
    <definedName name="Other_Rev_2004" localSheetId="11">#REF!</definedName>
    <definedName name="Other_Rev_2004">#REF!</definedName>
    <definedName name="Other_Rev_2005" localSheetId="6">#REF!</definedName>
    <definedName name="Other_Rev_2005" localSheetId="11">#REF!</definedName>
    <definedName name="Other_Rev_2005">#REF!</definedName>
    <definedName name="Other_Rev_2006" localSheetId="6">#REF!</definedName>
    <definedName name="Other_Rev_2006" localSheetId="11">#REF!</definedName>
    <definedName name="Other_Rev_2006">#REF!</definedName>
    <definedName name="Other_Rev_2007" localSheetId="6">#REF!</definedName>
    <definedName name="Other_Rev_2007" localSheetId="11">#REF!</definedName>
    <definedName name="Other_Rev_2007">#REF!</definedName>
    <definedName name="Other_Rev_2008" localSheetId="6">#REF!</definedName>
    <definedName name="Other_Rev_2008" localSheetId="11">#REF!</definedName>
    <definedName name="Other_Rev_2008">#REF!</definedName>
    <definedName name="Other_Rev_2009" localSheetId="6">#REF!</definedName>
    <definedName name="Other_Rev_2009" localSheetId="11">#REF!</definedName>
    <definedName name="Other_Rev_2009">#REF!</definedName>
    <definedName name="other_shf" localSheetId="6">#REF!</definedName>
    <definedName name="other_shf" localSheetId="11">#REF!</definedName>
    <definedName name="other_shf">#REF!</definedName>
    <definedName name="Other2007" hidden="1">{"'Check Request'!$A$1:$BF$37"}</definedName>
    <definedName name="other33" hidden="1">{#N/A,#N/A,FALSE,"Pharm";#N/A,#N/A,FALSE,"WWCM"}</definedName>
    <definedName name="otherassets" localSheetId="6">#REF!</definedName>
    <definedName name="otherassets" localSheetId="11">#REF!</definedName>
    <definedName name="otherassets">#REF!</definedName>
    <definedName name="othercase" localSheetId="6">#REF!</definedName>
    <definedName name="othercase" localSheetId="11">#REF!</definedName>
    <definedName name="othercase">#REF!</definedName>
    <definedName name="OtherConditions" localSheetId="37">#REF!</definedName>
    <definedName name="OtherConditions" localSheetId="23">#REF!</definedName>
    <definedName name="OtherConditions" localSheetId="6">#REF!</definedName>
    <definedName name="OtherConditions" localSheetId="11">#REF!</definedName>
    <definedName name="OtherConditions">#REF!</definedName>
    <definedName name="othercurrent" localSheetId="6">#REF!</definedName>
    <definedName name="othercurrent" localSheetId="11">#REF!</definedName>
    <definedName name="othercurrent">#REF!</definedName>
    <definedName name="otherincome" localSheetId="6">#REF!</definedName>
    <definedName name="otherincome" localSheetId="11">#REF!</definedName>
    <definedName name="otherincome">#REF!</definedName>
    <definedName name="otherliabs" localSheetId="6">#REF!</definedName>
    <definedName name="otherliabs" localSheetId="11">#REF!</definedName>
    <definedName name="otherliabs">#REF!</definedName>
    <definedName name="othermar" hidden="1">{#N/A,#N/A,FALSE,"Pharm";#N/A,#N/A,FALSE,"WWCM"}</definedName>
    <definedName name="otherprovs" localSheetId="6">#REF!</definedName>
    <definedName name="otherprovs" localSheetId="11">#REF!</definedName>
    <definedName name="otherprovs">#REF!</definedName>
    <definedName name="Others" localSheetId="6">#REF!</definedName>
    <definedName name="Others" localSheetId="11">#REF!</definedName>
    <definedName name="Others">#REF!</definedName>
    <definedName name="othershf" localSheetId="6">#REF!</definedName>
    <definedName name="othershf" localSheetId="11">#REF!</definedName>
    <definedName name="othershf">#REF!</definedName>
    <definedName name="otherswitch" localSheetId="6">#REF!</definedName>
    <definedName name="otherswitch" localSheetId="11">#REF!</definedName>
    <definedName name="otherswitch">#REF!</definedName>
    <definedName name="othliabs" localSheetId="6">#REF!</definedName>
    <definedName name="othliabs" localSheetId="11">#REF!</definedName>
    <definedName name="othliabs">#REF!</definedName>
    <definedName name="OTHrsTotal" localSheetId="37">#REF!</definedName>
    <definedName name="OTHrsTotal" localSheetId="23">#REF!</definedName>
    <definedName name="OTHrsTotal" localSheetId="6">#REF!</definedName>
    <definedName name="OTHrsTotal" localSheetId="11">#REF!</definedName>
    <definedName name="OTHrsTotal">#REF!</definedName>
    <definedName name="OTInsPoint" localSheetId="37">#REF!</definedName>
    <definedName name="OTInsPoint" localSheetId="23">#REF!</definedName>
    <definedName name="OTInsPoint" localSheetId="6">#REF!</definedName>
    <definedName name="OTInsPoint" localSheetId="11">#REF!</definedName>
    <definedName name="OTInsPoint">#REF!</definedName>
    <definedName name="OTLunchTotal" localSheetId="37">#REF!</definedName>
    <definedName name="OTLunchTotal" localSheetId="23">#REF!</definedName>
    <definedName name="OTLunchTotal" localSheetId="6">#REF!</definedName>
    <definedName name="OTLunchTotal" localSheetId="11">#REF!</definedName>
    <definedName name="OTLunchTotal">#REF!</definedName>
    <definedName name="OTMealTotal" localSheetId="37">#REF!</definedName>
    <definedName name="OTMealTotal" localSheetId="23">#REF!</definedName>
    <definedName name="OTMealTotal" localSheetId="6">#REF!</definedName>
    <definedName name="OTMealTotal" localSheetId="11">#REF!</definedName>
    <definedName name="OTMealTotal">#REF!</definedName>
    <definedName name="OTPageArea" localSheetId="37">#REF!</definedName>
    <definedName name="OTPageArea" localSheetId="23">#REF!</definedName>
    <definedName name="OTPageArea" localSheetId="6">#REF!</definedName>
    <definedName name="OTPageArea" localSheetId="11">#REF!</definedName>
    <definedName name="OTPageArea">#REF!</definedName>
    <definedName name="OTPageLines" localSheetId="37">#REF!</definedName>
    <definedName name="OTPageLines" localSheetId="23">#REF!</definedName>
    <definedName name="OTPageLines" localSheetId="6">#REF!</definedName>
    <definedName name="OTPageLines" localSheetId="11">#REF!</definedName>
    <definedName name="OTPageLines">#REF!</definedName>
    <definedName name="OTPerEnd" localSheetId="37">#REF!</definedName>
    <definedName name="OTPerEnd" localSheetId="23">#REF!</definedName>
    <definedName name="OTPerEnd" localSheetId="6">#REF!</definedName>
    <definedName name="OTPerEnd" localSheetId="11">#REF!</definedName>
    <definedName name="OTPerEnd">#REF!</definedName>
    <definedName name="OTRefID" localSheetId="37">#REF!</definedName>
    <definedName name="OTRefID" localSheetId="23">#REF!</definedName>
    <definedName name="OTRefID" localSheetId="6">#REF!</definedName>
    <definedName name="OTRefID" localSheetId="11">#REF!</definedName>
    <definedName name="OTRefID">#REF!</definedName>
    <definedName name="ots" hidden="1">{#VALUE!,#N/A,FALSE,0}</definedName>
    <definedName name="OTTransTotal" localSheetId="37">#REF!</definedName>
    <definedName name="OTTransTotal" localSheetId="23">#REF!</definedName>
    <definedName name="OTTransTotal" localSheetId="6">#REF!</definedName>
    <definedName name="OTTransTotal" localSheetId="11">#REF!</definedName>
    <definedName name="OTTransTotal">#REF!</definedName>
    <definedName name="OTTravelTotal" localSheetId="37">#REF!</definedName>
    <definedName name="OTTravelTotal" localSheetId="23">#REF!</definedName>
    <definedName name="OTTravelTotal" localSheetId="6">#REF!</definedName>
    <definedName name="OTTravelTotal" localSheetId="11">#REF!</definedName>
    <definedName name="OTTravelTotal">#REF!</definedName>
    <definedName name="OTUsedLines" localSheetId="37">#REF!</definedName>
    <definedName name="OTUsedLines" localSheetId="23">#REF!</definedName>
    <definedName name="OTUsedLines" localSheetId="6">#REF!</definedName>
    <definedName name="OTUsedLines" localSheetId="11">#REF!</definedName>
    <definedName name="OTUsedLines">#REF!</definedName>
    <definedName name="ou" hidden="1">{"QTR_ACT",#N/A,FALSE,"PROP_PBIT_DEV_Q3";"QTR_BUD",#N/A,FALSE,"PROP_PBIT_DEV_Q3";"YTD_BUD",#N/A,FALSE,"PROP_PBIT_DEV_Q3";"YTD_ACT",#N/A,FALSE,"PROP_PBIT_DEV_Q3";"FY95 SNAP3",#N/A,FALSE,"PROP_PBIT_DEV_Q3";"FY95_BUD",#N/A,FALSE,"PROP_PBIT_DEV_Q3";"FY96_BUD",#N/A,FALSE,"PROP_PBIT_DEV_Q3"}</definedName>
    <definedName name="OUI" hidden="1">{#N/A,#N/A,FALSE,"SF"}</definedName>
    <definedName name="OUTPUT" localSheetId="37">#REF!</definedName>
    <definedName name="OUTPUT" localSheetId="23">#REF!</definedName>
    <definedName name="OUTPUT" localSheetId="6">#REF!</definedName>
    <definedName name="OUTPUT" localSheetId="11">#REF!</definedName>
    <definedName name="OUTPUT">#REF!</definedName>
    <definedName name="OUTPUT1" localSheetId="6">#REF!</definedName>
    <definedName name="OUTPUT1" localSheetId="11">#REF!</definedName>
    <definedName name="OUTPUT1">#REF!</definedName>
    <definedName name="OUTPUT2" localSheetId="6">#REF!</definedName>
    <definedName name="OUTPUT2" localSheetId="11">#REF!</definedName>
    <definedName name="OUTPUT2">#REF!</definedName>
    <definedName name="OutputCurr" localSheetId="6">#REF!</definedName>
    <definedName name="OutputCurr" localSheetId="11">#REF!</definedName>
    <definedName name="OutputCurr">#REF!</definedName>
    <definedName name="OutputCurrency" localSheetId="6">#REF!</definedName>
    <definedName name="OutputCurrency" localSheetId="11">#REF!</definedName>
    <definedName name="OutputCurrency">#REF!</definedName>
    <definedName name="OutputDrivers" localSheetId="6">#REF!</definedName>
    <definedName name="OutputDrivers" localSheetId="11">#REF!</definedName>
    <definedName name="OutputDrivers">#REF!</definedName>
    <definedName name="Overhead" localSheetId="37">OFFSET(#REF!,,,COUNTA(#REF!)-2,)</definedName>
    <definedName name="Overhead" localSheetId="23">OFFSET(#REF!,,,COUNTA(#REF!)-2,)</definedName>
    <definedName name="Overhead" localSheetId="6">OFFSET(#REF!,,,COUNTA(#REF!)-2,)</definedName>
    <definedName name="Overhead" localSheetId="11">OFFSET(#REF!,,,COUNTA(#REF!)-2,)</definedName>
    <definedName name="Overhead">OFFSET(#REF!,,,COUNTA(#REF!)-2,)</definedName>
    <definedName name="Override" localSheetId="6">#REF!</definedName>
    <definedName name="Override" localSheetId="11">#REF!</definedName>
    <definedName name="Override">#REF!</definedName>
    <definedName name="overview" localSheetId="6">#REF!</definedName>
    <definedName name="overview" localSheetId="11">#REF!</definedName>
    <definedName name="overview">#REF!</definedName>
    <definedName name="Overview_BL1" hidden="1">{#N/A,#N/A,FALSE,"Introduction";#N/A,#N/A,FALSE,"ALL BL";#N/A,#N/A,FALSE,"BL1";#N/A,#N/A,FALSE,"01ACRI";#N/A,#N/A,FALSE,"01Amino";#N/A,#N/A,FALSE,"01CEDA";#N/A,#N/A,FALSE,"01COAK";#N/A,#N/A,FALSE,"01EPOX";#N/A,#N/A,FALSE,"01MECO";#N/A,#N/A,FALSE,"01OTRE";#N/A,#N/A,FALSE,"01PHCO";#N/A,#N/A,FALSE,"01PUDI";#N/A,#N/A,FALSE,"01UPCO";#N/A,#N/A,FALSE,"01UVRE";#N/A,#N/A,FALSE,"01WBAK";#N/A,#N/A,FALSE,"BL2";#N/A,#N/A,FALSE,"BL3";#N/A,#N/A,FALSE,"03MESP";#N/A,#N/A,FALSE,"03METE";#N/A,#N/A,FALSE,"03PHTE";#N/A,#N/A,FALSE,"03UPTE";#N/A,#N/A,FALSE,"03SOI";#N/A,#N/A,FALSE,"BL4";#N/A,#N/A,FALSE,"04ADDI";#N/A,#N/A,FALSE,"04SOI"}</definedName>
    <definedName name="Overview_Button">#N/A</definedName>
    <definedName name="Overview_Close_Button">#N/A</definedName>
    <definedName name="owejr" hidden="1">{#N/A,#N/A,FALSE,"DIR-REP";#N/A,#N/A,FALSE,"AUD-REPORT";#N/A,#N/A,FALSE,"P7L&amp;BS";#N/A,#N/A,FALSE,"NOTES";#N/A,#N/A,FALSE,"FA";#N/A,#N/A,FALSE,"NOTES (2)";#N/A,#N/A,FALSE,"Schedule  IV";#N/A,#N/A,FALSE,"Schedule V"}</definedName>
    <definedName name="OWI" hidden="1">{#N/A,#N/A,FALSE,"AP-MEHK1 ";#N/A,#N/A,FALSE,"MEGBJ";#N/A,#N/A,FALSE,"MEGSH";#N/A,#N/A,FALSE,"MEGGZ "}</definedName>
    <definedName name="owiueg" hidden="1">{"page1",#N/A,FALSE,"Model";"page2",#N/A,FALSE,"Model";"page3",#N/A,FALSE,"Model";"page4",#N/A,FALSE,"Model";"page5",#N/A,FALSE,"Model";"page6",#N/A,FALSE,"Model";"page7",#N/A,FALSE,"Model";"page8",#N/A,FALSE,"Model";"page9",#N/A,FALSE,"Model";"page10",#N/A,FALSE,"Model";"page11",#N/A,FALSE,"Model";"page12",#N/A,FALSE,"Model";"page13",#N/A,FALSE,"Model"}</definedName>
    <definedName name="owmkib" hidden="1">{"detail",#N/A,FALSE,"mfg";"summary",#N/A,FALSE,"mfg"}</definedName>
    <definedName name="Owner_equity" localSheetId="37">#REF!</definedName>
    <definedName name="Owner_equity" localSheetId="23">#REF!</definedName>
    <definedName name="Owner_equity" localSheetId="6">#REF!</definedName>
    <definedName name="Owner_equity" localSheetId="11">#REF!</definedName>
    <definedName name="Owner_equity">#REF!</definedName>
    <definedName name="owners_equity" localSheetId="37">#REF!</definedName>
    <definedName name="owners_equity" localSheetId="23">#REF!</definedName>
    <definedName name="owners_equity" localSheetId="6">#REF!</definedName>
    <definedName name="owners_equity" localSheetId="11">#REF!</definedName>
    <definedName name="owners_equity">#REF!</definedName>
    <definedName name="ownership" hidden="1">{#N/A,#N/A,TRUE,"Summary";#N/A,#N/A,TRUE,"IS";#N/A,#N/A,TRUE,"Adj";#N/A,#N/A,TRUE,"BS";#N/A,#N/A,TRUE,"CF";#N/A,#N/A,TRUE,"Debt";#N/A,#N/A,TRUE,"IRR"}</definedName>
    <definedName name="ownership2" hidden="1">{#N/A,#N/A,TRUE,"Summary";#N/A,#N/A,TRUE,"IS";#N/A,#N/A,TRUE,"Adj";#N/A,#N/A,TRUE,"BS";#N/A,#N/A,TRUE,"CF";#N/A,#N/A,TRUE,"Debt";#N/A,#N/A,TRUE,"IRR"}</definedName>
    <definedName name="oxclt" hidden="1">{#N/A,#N/A,FALSE,"TB";#N/A,#N/A,FALSE,"DR";#N/A,#N/A,FALSE,"AR";#N/A,#N/A,FALSE,"PL";#N/A,#N/A,FALSE,"BS";#N/A,#N/A,FALSE,"NOTES";#N/A,#N/A,FALSE,"NOTES (2)";#N/A,#N/A,FALSE,"NOTES (3)";#N/A,#N/A,FALSE,"DPL";#N/A,#N/A,FALSE,"TAXC.INDEX";#N/A,#N/A,FALSE,"Schedule I";#N/A,#N/A,FALSE,"Adjustments"}</definedName>
    <definedName name="oxektl" hidden="1">{#N/A,#N/A,FALSE,"TAXC.INDEX";#N/A,#N/A,FALSE,"Schedule I";#N/A,#N/A,FALSE,"Schedule  II";#N/A,#N/A,FALSE,"Schedule III";#N/A,#N/A,FALSE,"Schedule IV";#N/A,#N/A,FALSE,"Schedule IV (Cont'd)";#N/A,#N/A,FALSE,"Schedule V";#N/A,#N/A,FALSE,"Schedule VI";#N/A,#N/A,FALSE,"Schedule VII"}</definedName>
    <definedName name="oyx" localSheetId="37" hidden="1">#REF!</definedName>
    <definedName name="oyx" localSheetId="23" hidden="1">#REF!</definedName>
    <definedName name="oyx" localSheetId="6" hidden="1">#REF!</definedName>
    <definedName name="oyx" localSheetId="11" hidden="1">#REF!</definedName>
    <definedName name="oyx" hidden="1">#REF!</definedName>
    <definedName name="p">#N/A</definedName>
    <definedName name="——P" localSheetId="6">#REF!</definedName>
    <definedName name="——P" localSheetId="11">#REF!</definedName>
    <definedName name="——P">#REF!</definedName>
    <definedName name="p." hidden="1">{#N/A,#N/A,FALSE,"ALY20000-2";#N/A,#N/A,FALSE,"ALY20XXX.XLS";#N/A,#N/A,FALSE,"ALY20803.XLS";#N/A,#N/A,FALSE,"ALY22XXX.XLS";#N/A,#N/A,FALSE,"ALY23XXX.XLS"}</definedName>
    <definedName name="p.1" localSheetId="6">#REF!</definedName>
    <definedName name="p.1" localSheetId="11">#REF!</definedName>
    <definedName name="p.1">#REF!</definedName>
    <definedName name="p.2" localSheetId="6">#REF!</definedName>
    <definedName name="p.2" localSheetId="11">#REF!</definedName>
    <definedName name="p.2">#REF!</definedName>
    <definedName name="P.Costs_Regions" localSheetId="6">#REF!</definedName>
    <definedName name="P.Costs_Regions" localSheetId="11">#REF!</definedName>
    <definedName name="P.Costs_Regions">#REF!</definedName>
    <definedName name="P.Costs_Totals" localSheetId="6">#REF!</definedName>
    <definedName name="P.Costs_Totals" localSheetId="11">#REF!</definedName>
    <definedName name="P.Costs_Totals">#REF!</definedName>
    <definedName name="P.Costs2_Regions" localSheetId="6">#REF!</definedName>
    <definedName name="P.Costs2_Regions" localSheetId="11">#REF!</definedName>
    <definedName name="P.Costs2_Regions">#REF!</definedName>
    <definedName name="P.Costs2_Totals" localSheetId="6">#REF!</definedName>
    <definedName name="P.Costs2_Totals" localSheetId="11">#REF!</definedName>
    <definedName name="P.Costs2_Totals">#REF!</definedName>
    <definedName name="P_1" localSheetId="37">#REF!</definedName>
    <definedName name="P_1" localSheetId="23">#REF!</definedName>
    <definedName name="P_1" localSheetId="6">#REF!</definedName>
    <definedName name="P_1" localSheetId="11">#REF!</definedName>
    <definedName name="P_1">#REF!</definedName>
    <definedName name="P_2" localSheetId="37">#REF!</definedName>
    <definedName name="P_2" localSheetId="23">#REF!</definedName>
    <definedName name="P_2" localSheetId="6">#REF!</definedName>
    <definedName name="P_2" localSheetId="11">#REF!</definedName>
    <definedName name="P_2">#REF!</definedName>
    <definedName name="P_3" localSheetId="37">#REF!</definedName>
    <definedName name="P_3" localSheetId="23">#REF!</definedName>
    <definedName name="P_3" localSheetId="6">#REF!</definedName>
    <definedName name="P_3" localSheetId="11">#REF!</definedName>
    <definedName name="P_3">#REF!</definedName>
    <definedName name="P_4" localSheetId="37">#REF!</definedName>
    <definedName name="P_4" localSheetId="23">#REF!</definedName>
    <definedName name="P_4" localSheetId="6">#REF!</definedName>
    <definedName name="P_4" localSheetId="11">#REF!</definedName>
    <definedName name="P_4">#REF!</definedName>
    <definedName name="P_Adjusted_EPS" localSheetId="6">#REF!</definedName>
    <definedName name="P_Adjusted_EPS" localSheetId="11">#REF!</definedName>
    <definedName name="P_Adjusted_EPS">#REF!</definedName>
    <definedName name="p_adv_fr_adj" localSheetId="6">#REF!,#REF!</definedName>
    <definedName name="p_adv_fr_adj" localSheetId="11">#REF!,#REF!</definedName>
    <definedName name="p_adv_fr_adj">#REF!,#REF!</definedName>
    <definedName name="p_am_good" localSheetId="6">#REF!</definedName>
    <definedName name="p_am_good" localSheetId="11">#REF!</definedName>
    <definedName name="p_am_good">#REF!</definedName>
    <definedName name="P_AMOUNT" localSheetId="6">#REF!</definedName>
    <definedName name="P_AMOUNT" localSheetId="11">#REF!</definedName>
    <definedName name="P_AMOUNT">#REF!</definedName>
    <definedName name="P_Capital_Expenditure" localSheetId="6">#REF!</definedName>
    <definedName name="P_Capital_Expenditure" localSheetId="11">#REF!</definedName>
    <definedName name="P_Capital_Expenditure">#REF!</definedName>
    <definedName name="P_COMMENT" localSheetId="6">#REF!</definedName>
    <definedName name="P_COMMENT" localSheetId="11">#REF!</definedName>
    <definedName name="P_COMMENT">#REF!</definedName>
    <definedName name="p_cost_of_sales" localSheetId="6">#REF!</definedName>
    <definedName name="p_cost_of_sales" localSheetId="11">#REF!</definedName>
    <definedName name="p_cost_of_sales">#REF!</definedName>
    <definedName name="P_Depn" localSheetId="6">#REF!</definedName>
    <definedName name="P_Depn" localSheetId="11">#REF!</definedName>
    <definedName name="P_Depn">#REF!</definedName>
    <definedName name="p_div_pa_adj" localSheetId="6">#REF!,#REF!</definedName>
    <definedName name="p_div_pa_adj" localSheetId="11">#REF!,#REF!</definedName>
    <definedName name="p_div_pa_adj">#REF!,#REF!</definedName>
    <definedName name="p_ebit" localSheetId="6">#REF!</definedName>
    <definedName name="p_ebit" localSheetId="11">#REF!</definedName>
    <definedName name="p_ebit">#REF!</definedName>
    <definedName name="p_exep_items" localSheetId="6">#REF!</definedName>
    <definedName name="p_exep_items" localSheetId="11">#REF!</definedName>
    <definedName name="p_exep_items">#REF!</definedName>
    <definedName name="p_extr_items" localSheetId="6">#REF!</definedName>
    <definedName name="p_extr_items" localSheetId="11">#REF!</definedName>
    <definedName name="p_extr_items">#REF!</definedName>
    <definedName name="p_gross_profit" localSheetId="6">#REF!</definedName>
    <definedName name="p_gross_profit" localSheetId="11">#REF!</definedName>
    <definedName name="p_gross_profit">#REF!</definedName>
    <definedName name="p_HKop_adj" localSheetId="6">#REF!,#REF!</definedName>
    <definedName name="p_HKop_adj" localSheetId="11">#REF!,#REF!</definedName>
    <definedName name="p_HKop_adj">#REF!,#REF!</definedName>
    <definedName name="p_intere_pa_adj" localSheetId="6">#REF!,#REF!</definedName>
    <definedName name="p_intere_pa_adj" localSheetId="11">#REF!,#REF!</definedName>
    <definedName name="p_intere_pa_adj">#REF!,#REF!</definedName>
    <definedName name="p_interest" localSheetId="6">#REF!</definedName>
    <definedName name="p_interest" localSheetId="11">#REF!</definedName>
    <definedName name="p_interest">#REF!</definedName>
    <definedName name="p_min_intr" localSheetId="6">#REF!</definedName>
    <definedName name="p_min_intr" localSheetId="11">#REF!</definedName>
    <definedName name="p_min_intr">#REF!</definedName>
    <definedName name="p_n_op_prof" localSheetId="6">#REF!</definedName>
    <definedName name="p_n_op_prof" localSheetId="11">#REF!</definedName>
    <definedName name="p_n_op_prof">#REF!</definedName>
    <definedName name="p_net_prof" localSheetId="6">#REF!</definedName>
    <definedName name="p_net_prof" localSheetId="11">#REF!</definedName>
    <definedName name="p_net_prof">#REF!</definedName>
    <definedName name="P_Net_Profit" localSheetId="6">#REF!</definedName>
    <definedName name="P_Net_Profit" localSheetId="11">#REF!</definedName>
    <definedName name="P_Net_Profit">#REF!</definedName>
    <definedName name="p_net_sales" localSheetId="6">#REF!</definedName>
    <definedName name="p_net_sales" localSheetId="11">#REF!</definedName>
    <definedName name="p_net_sales">#REF!</definedName>
    <definedName name="p_op_adj" localSheetId="6">#REF!,#REF!</definedName>
    <definedName name="p_op_adj" localSheetId="11">#REF!,#REF!</definedName>
    <definedName name="p_op_adj">#REF!,#REF!</definedName>
    <definedName name="p_op_prof" localSheetId="6">#REF!</definedName>
    <definedName name="p_op_prof" localSheetId="11">#REF!</definedName>
    <definedName name="p_op_prof">#REF!</definedName>
    <definedName name="P_Operating_Profit" localSheetId="6">#REF!</definedName>
    <definedName name="P_Operating_Profit" localSheetId="11">#REF!</definedName>
    <definedName name="P_Operating_Profit">#REF!</definedName>
    <definedName name="p_oth_adj" localSheetId="6">#REF!,#REF!,#REF!</definedName>
    <definedName name="p_oth_adj" localSheetId="11">#REF!,#REF!,#REF!</definedName>
    <definedName name="p_oth_adj">#REF!,#REF!,#REF!</definedName>
    <definedName name="p_oth_op_inc" localSheetId="6">#REF!</definedName>
    <definedName name="p_oth_op_inc" localSheetId="11">#REF!</definedName>
    <definedName name="p_oth_op_inc">#REF!</definedName>
    <definedName name="p_pp_adj" localSheetId="6">#REF!,#REF!</definedName>
    <definedName name="p_pp_adj" localSheetId="11">#REF!,#REF!</definedName>
    <definedName name="p_pp_adj">#REF!,#REF!</definedName>
    <definedName name="p_pre_tax_prof" localSheetId="6">#REF!</definedName>
    <definedName name="p_pre_tax_prof" localSheetId="11">#REF!</definedName>
    <definedName name="p_pre_tax_prof">#REF!</definedName>
    <definedName name="p_prov.adj" localSheetId="6">#REF!,#REF!,#REF!</definedName>
    <definedName name="p_prov.adj" localSheetId="11">#REF!,#REF!,#REF!</definedName>
    <definedName name="p_prov.adj">#REF!,#REF!,#REF!</definedName>
    <definedName name="p_recurring_inc" localSheetId="6">#REF!</definedName>
    <definedName name="p_recurring_inc" localSheetId="11">#REF!</definedName>
    <definedName name="p_recurring_inc">#REF!</definedName>
    <definedName name="P_Recurring_Profit" localSheetId="6">#REF!</definedName>
    <definedName name="P_Recurring_Profit" localSheetId="11">#REF!</definedName>
    <definedName name="P_Recurring_Profit">#REF!</definedName>
    <definedName name="p_tax" localSheetId="6">#REF!</definedName>
    <definedName name="p_tax" localSheetId="11">#REF!</definedName>
    <definedName name="p_tax">#REF!</definedName>
    <definedName name="p_tax_percent" localSheetId="6">#REF!</definedName>
    <definedName name="p_tax_percent" localSheetId="11">#REF!</definedName>
    <definedName name="p_tax_percent">#REF!</definedName>
    <definedName name="P_Total_Sales" localSheetId="6">#REF!</definedName>
    <definedName name="P_Total_Sales" localSheetId="11">#REF!</definedName>
    <definedName name="P_Total_Sales">#REF!</definedName>
    <definedName name="—P04材料成本差异" localSheetId="37">#REF!</definedName>
    <definedName name="—P04材料成本差异" localSheetId="23">#REF!</definedName>
    <definedName name="—P04材料成本差异" localSheetId="6">#REF!</definedName>
    <definedName name="—P04材料成本差异" localSheetId="11">#REF!</definedName>
    <definedName name="—P04材料成本差异">#REF!</definedName>
    <definedName name="—P05低值易耗品" localSheetId="37">#REF!</definedName>
    <definedName name="—P05低值易耗品" localSheetId="23">#REF!</definedName>
    <definedName name="—P05低值易耗品" localSheetId="6">#REF!</definedName>
    <definedName name="—P05低值易耗品" localSheetId="11">#REF!</definedName>
    <definedName name="—P05低值易耗品">#REF!</definedName>
    <definedName name="—P06库存商品" localSheetId="37">#REF!</definedName>
    <definedName name="—P06库存商品" localSheetId="23">#REF!</definedName>
    <definedName name="—P06库存商品" localSheetId="6">#REF!</definedName>
    <definedName name="—P06库存商品" localSheetId="11">#REF!</definedName>
    <definedName name="—P06库存商品">#REF!</definedName>
    <definedName name="—P07委托加工物资" localSheetId="37">#REF!</definedName>
    <definedName name="—P07委托加工物资" localSheetId="23">#REF!</definedName>
    <definedName name="—P07委托加工物资" localSheetId="6">#REF!</definedName>
    <definedName name="—P07委托加工物资" localSheetId="11">#REF!</definedName>
    <definedName name="—P07委托加工物资">#REF!</definedName>
    <definedName name="—P08委托代销商品" localSheetId="37">#REF!</definedName>
    <definedName name="—P08委托代销商品" localSheetId="23">#REF!</definedName>
    <definedName name="—P08委托代销商品" localSheetId="6">#REF!</definedName>
    <definedName name="—P08委托代销商品" localSheetId="11">#REF!</definedName>
    <definedName name="—P08委托代销商品">#REF!</definedName>
    <definedName name="p09i" hidden="1">{#N/A,"PURADD",FALSE,"Business Analysis";#N/A,"PURSPP",FALSE,"Business Analysis";#N/A,"CTGIND",FALSE,"Business Analysis";#N/A,"PURCHM",FALSE,"Business Analysis";#N/A,"SPADD",FALSE,"Business Analysis";#N/A,"EPOXY",FALSE,"Business Analysis";#N/A,"PURPER",FALSE,"Business Analysis"}</definedName>
    <definedName name="—P09受托代销商品" localSheetId="37">#REF!</definedName>
    <definedName name="—P09受托代销商品" localSheetId="23">#REF!</definedName>
    <definedName name="—P09受托代销商品" localSheetId="6">#REF!</definedName>
    <definedName name="—P09受托代销商品" localSheetId="11">#REF!</definedName>
    <definedName name="—P09受托代销商品">#REF!</definedName>
    <definedName name="p0io" hidden="1">{#N/A,"PURCHM",FALSE,"Business Analysis";#N/A,"SPADD",FALSE,"Business Analysis"}</definedName>
    <definedName name="P1_P2_2000_retrieve" localSheetId="37">#REF!</definedName>
    <definedName name="P1_P2_2000_retrieve" localSheetId="23">#REF!</definedName>
    <definedName name="P1_P2_2000_retrieve" localSheetId="6">#REF!</definedName>
    <definedName name="P1_P2_2000_retrieve" localSheetId="11">#REF!</definedName>
    <definedName name="P1_P2_2000_retrieve">#REF!</definedName>
    <definedName name="p1_pyt" localSheetId="37">#REF!</definedName>
    <definedName name="p1_pyt" localSheetId="23">#REF!</definedName>
    <definedName name="p1_pyt" localSheetId="6">#REF!</definedName>
    <definedName name="p1_pyt" localSheetId="11">#REF!</definedName>
    <definedName name="p1_pyt">#REF!</definedName>
    <definedName name="P101arpa" localSheetId="37">#REF!</definedName>
    <definedName name="P101arpa" localSheetId="23">#REF!</definedName>
    <definedName name="P101arpa" localSheetId="6">#REF!</definedName>
    <definedName name="P101arpa" localSheetId="11">#REF!</definedName>
    <definedName name="P101arpa">#REF!</definedName>
    <definedName name="P101arpb" localSheetId="37">#REF!</definedName>
    <definedName name="P101arpb" localSheetId="23">#REF!</definedName>
    <definedName name="P101arpb" localSheetId="6">#REF!</definedName>
    <definedName name="P101arpb" localSheetId="11">#REF!</definedName>
    <definedName name="P101arpb">#REF!</definedName>
    <definedName name="P101arpc" localSheetId="37">#REF!</definedName>
    <definedName name="P101arpc" localSheetId="23">#REF!</definedName>
    <definedName name="P101arpc" localSheetId="6">#REF!</definedName>
    <definedName name="P101arpc" localSheetId="11">#REF!</definedName>
    <definedName name="P101arpc">#REF!</definedName>
    <definedName name="P101arpd" localSheetId="37">#REF!</definedName>
    <definedName name="P101arpd" localSheetId="23">#REF!</definedName>
    <definedName name="P101arpd" localSheetId="6">#REF!</definedName>
    <definedName name="P101arpd" localSheetId="11">#REF!</definedName>
    <definedName name="P101arpd">#REF!</definedName>
    <definedName name="P101arpe" localSheetId="37">#REF!</definedName>
    <definedName name="P101arpe" localSheetId="23">#REF!</definedName>
    <definedName name="P101arpe" localSheetId="6">#REF!</definedName>
    <definedName name="P101arpe" localSheetId="11">#REF!</definedName>
    <definedName name="P101arpe">#REF!</definedName>
    <definedName name="—P10分期收款发出商品" localSheetId="37">#REF!</definedName>
    <definedName name="—P10分期收款发出商品" localSheetId="23">#REF!</definedName>
    <definedName name="—P10分期收款发出商品" localSheetId="6">#REF!</definedName>
    <definedName name="—P10分期收款发出商品" localSheetId="11">#REF!</definedName>
    <definedName name="—P10分期收款发出商品">#REF!</definedName>
    <definedName name="—P12制造费用" localSheetId="37">#REF!</definedName>
    <definedName name="—P12制造费用" localSheetId="23">#REF!</definedName>
    <definedName name="—P12制造费用" localSheetId="6">#REF!</definedName>
    <definedName name="—P12制造费用" localSheetId="11">#REF!</definedName>
    <definedName name="—P12制造费用">#REF!</definedName>
    <definedName name="—P21存货跌价准备" localSheetId="37">#REF!</definedName>
    <definedName name="—P21存货跌价准备" localSheetId="23">#REF!</definedName>
    <definedName name="—P21存货跌价准备" localSheetId="6">#REF!</definedName>
    <definedName name="—P21存货跌价准备" localSheetId="11">#REF!</definedName>
    <definedName name="—P21存货跌价准备">#REF!</definedName>
    <definedName name="—P22待摊费用" localSheetId="37">#REF!</definedName>
    <definedName name="—P22待摊费用" localSheetId="23">#REF!</definedName>
    <definedName name="—P22待摊费用" localSheetId="6">#REF!</definedName>
    <definedName name="—P22待摊费用" localSheetId="11">#REF!</definedName>
    <definedName name="—P22待摊费用">#REF!</definedName>
    <definedName name="—P23待处理流动资产损失" localSheetId="37">#REF!</definedName>
    <definedName name="—P23待处理流动资产损失" localSheetId="23">#REF!</definedName>
    <definedName name="—P23待处理流动资产损失" localSheetId="6">#REF!</definedName>
    <definedName name="—P23待处理流动资产损失" localSheetId="11">#REF!</definedName>
    <definedName name="—P23待处理流动资产损失">#REF!</definedName>
    <definedName name="—P24应付工资" localSheetId="37">#REF!</definedName>
    <definedName name="—P24应付工资" localSheetId="23">#REF!</definedName>
    <definedName name="—P24应付工资" localSheetId="6">#REF!</definedName>
    <definedName name="—P24应付工资" localSheetId="11">#REF!</definedName>
    <definedName name="—P24应付工资">#REF!</definedName>
    <definedName name="—P25应付福利费" localSheetId="37">#REF!</definedName>
    <definedName name="—P25应付福利费" localSheetId="23">#REF!</definedName>
    <definedName name="—P25应付福利费" localSheetId="6">#REF!</definedName>
    <definedName name="—P25应付福利费" localSheetId="11">#REF!</definedName>
    <definedName name="—P25应付福利费">#REF!</definedName>
    <definedName name="—P26预提费用" localSheetId="37">#REF!</definedName>
    <definedName name="—P26预提费用" localSheetId="23">#REF!</definedName>
    <definedName name="—P26预提费用" localSheetId="6">#REF!</definedName>
    <definedName name="—P26预提费用" localSheetId="11">#REF!</definedName>
    <definedName name="—P26预提费用">#REF!</definedName>
    <definedName name="—P27主营业务成本" localSheetId="37">#REF!</definedName>
    <definedName name="—P27主营业务成本" localSheetId="23">#REF!</definedName>
    <definedName name="—P27主营业务成本" localSheetId="6">#REF!</definedName>
    <definedName name="—P27主营业务成本" localSheetId="11">#REF!</definedName>
    <definedName name="—P27主营业务成本">#REF!</definedName>
    <definedName name="P3가공향상" hidden="1">{#N/A,#N/A,TRUE,"Y생산";#N/A,#N/A,TRUE,"Y판매";#N/A,#N/A,TRUE,"Y총물량";#N/A,#N/A,TRUE,"Y능력";#N/A,#N/A,TRUE,"YKD"}</definedName>
    <definedName name="p9540amt" localSheetId="37">#REF!</definedName>
    <definedName name="p9540amt" localSheetId="23">#REF!</definedName>
    <definedName name="p9540amt" localSheetId="6">#REF!</definedName>
    <definedName name="p9540amt" localSheetId="11">#REF!</definedName>
    <definedName name="p9540amt">#REF!</definedName>
    <definedName name="p9540inv" localSheetId="37">#REF!</definedName>
    <definedName name="p9540inv" localSheetId="23">#REF!</definedName>
    <definedName name="p9540inv" localSheetId="6">#REF!</definedName>
    <definedName name="p9540inv" localSheetId="11">#REF!</definedName>
    <definedName name="p9540inv">#REF!</definedName>
    <definedName name="p9541amt" localSheetId="37">#REF!</definedName>
    <definedName name="p9541amt" localSheetId="23">#REF!</definedName>
    <definedName name="p9541amt" localSheetId="6">#REF!</definedName>
    <definedName name="p9541amt" localSheetId="11">#REF!</definedName>
    <definedName name="p9541amt">#REF!</definedName>
    <definedName name="p9541inv" localSheetId="37">#REF!</definedName>
    <definedName name="p9541inv" localSheetId="23">#REF!</definedName>
    <definedName name="p9541inv" localSheetId="6">#REF!</definedName>
    <definedName name="p9541inv" localSheetId="11">#REF!</definedName>
    <definedName name="p9541inv">#REF!</definedName>
    <definedName name="pa" hidden="1">{"page 1",#N/A,FALSE,"A";"page 2",#N/A,FALSE,"A";"page 3",#N/A,FALSE,"A";"page 4",#N/A,FALSE,"A";"page 5",#N/A,FALSE,"A";"page 6",#N/A,FALSE,"A";"page 7",#N/A,FALSE,"A";"page 8",#N/A,FALSE,"A";"page 9",#N/A,FALSE,"A";"page 10",#N/A,FALSE,"A";"page 11",#N/A,FALSE,"A";"page 12",#N/A,FALSE,"A";"page 13",#N/A,FALSE,"A";"page 14",#N/A,FALSE,"A"}</definedName>
    <definedName name="PACK" localSheetId="37">#REF!</definedName>
    <definedName name="PACK" localSheetId="23">#REF!</definedName>
    <definedName name="PACK" localSheetId="6">#REF!</definedName>
    <definedName name="PACK" localSheetId="11">#REF!</definedName>
    <definedName name="PACK">#REF!</definedName>
    <definedName name="PACKAGE3" hidden="1">{#N/A,#N/A,FALSE,"단축1";#N/A,#N/A,FALSE,"단축2";#N/A,#N/A,FALSE,"단축3";#N/A,#N/A,FALSE,"장축";#N/A,#N/A,FALSE,"4WD"}</definedName>
    <definedName name="PACKING" localSheetId="37">#REF!</definedName>
    <definedName name="PACKING" localSheetId="23">#REF!</definedName>
    <definedName name="PACKING" localSheetId="6">#REF!</definedName>
    <definedName name="PACKING" localSheetId="11">#REF!</definedName>
    <definedName name="PACKING">#REF!</definedName>
    <definedName name="PACKING재고" localSheetId="37">#REF!</definedName>
    <definedName name="PACKING재고" localSheetId="23">#REF!</definedName>
    <definedName name="PACKING재고" localSheetId="6">#REF!</definedName>
    <definedName name="PACKING재고" localSheetId="11">#REF!</definedName>
    <definedName name="PACKING재고">#REF!</definedName>
    <definedName name="PACK재고" localSheetId="37">#REF!</definedName>
    <definedName name="PACK재고" localSheetId="23">#REF!</definedName>
    <definedName name="PACK재고" localSheetId="6">#REF!</definedName>
    <definedName name="PACK재고" localSheetId="11">#REF!</definedName>
    <definedName name="PACK재고">#REF!</definedName>
    <definedName name="PacManPremium" localSheetId="6">#REF!</definedName>
    <definedName name="PacManPremium" localSheetId="11">#REF!</definedName>
    <definedName name="PacManPremium">#REF!</definedName>
    <definedName name="Page_One" localSheetId="6">#REF!:#REF!</definedName>
    <definedName name="Page_One" localSheetId="11">#REF!:#REF!</definedName>
    <definedName name="Page_One">#REF!:#REF!</definedName>
    <definedName name="Page_Summary" localSheetId="6">#REF!:#REF!</definedName>
    <definedName name="Page_Summary" localSheetId="11">#REF!:#REF!</definedName>
    <definedName name="Page_Summary">#REF!:#REF!</definedName>
    <definedName name="Page_Three" localSheetId="6">#REF!:#REF!</definedName>
    <definedName name="Page_Three" localSheetId="11">#REF!:#REF!</definedName>
    <definedName name="Page_Three">#REF!:#REF!</definedName>
    <definedName name="Page_Two" localSheetId="6">#REF!:#REF!</definedName>
    <definedName name="Page_Two" localSheetId="11">#REF!:#REF!</definedName>
    <definedName name="Page_Two">#REF!:#REF!</definedName>
    <definedName name="PAGE1" localSheetId="37">#REF!</definedName>
    <definedName name="PAGE1" localSheetId="23">#REF!</definedName>
    <definedName name="PAGE1" localSheetId="6">#REF!</definedName>
    <definedName name="PAGE1" localSheetId="11">#REF!</definedName>
    <definedName name="PAGE1">#REF!</definedName>
    <definedName name="PAGE2" localSheetId="37">#REF!</definedName>
    <definedName name="PAGE2" localSheetId="23">#REF!</definedName>
    <definedName name="PAGE2" localSheetId="6">#REF!</definedName>
    <definedName name="PAGE2" localSheetId="11">#REF!</definedName>
    <definedName name="PAGE2">#REF!</definedName>
    <definedName name="PAGE3" localSheetId="37">#REF!</definedName>
    <definedName name="PAGE3" localSheetId="23">#REF!</definedName>
    <definedName name="PAGE3" localSheetId="6">#REF!</definedName>
    <definedName name="PAGE3" localSheetId="11">#REF!</definedName>
    <definedName name="PAGE3">#REF!</definedName>
    <definedName name="Page5" localSheetId="6">#REF!</definedName>
    <definedName name="Page5" localSheetId="11">#REF!</definedName>
    <definedName name="Page5">#REF!</definedName>
    <definedName name="pageone">{0;0;0;0;1;#N/A;0.37;0.013;0.65;0.65;2;FALSE;FALSE;FALSE;FALSE;FALSE;#N/A;1;100;#N/A;#N/A;"";""}</definedName>
    <definedName name="Paid_in_capital_1" localSheetId="37">OFFSET(#REF!,,,COUNTA(#REF!)-2,)</definedName>
    <definedName name="Paid_in_capital_1" localSheetId="23">OFFSET(#REF!,,,COUNTA(#REF!)-2,)</definedName>
    <definedName name="Paid_in_capital_1" localSheetId="6">OFFSET(#REF!,,,COUNTA(#REF!)-2,)</definedName>
    <definedName name="Paid_in_capital_1" localSheetId="11">OFFSET(#REF!,,,COUNTA(#REF!)-2,)</definedName>
    <definedName name="Paid_in_capital_1">OFFSET(#REF!,,,COUNTA(#REF!)-2,)</definedName>
    <definedName name="paintswitch" localSheetId="6">#REF!</definedName>
    <definedName name="paintswitch" localSheetId="11">#REF!</definedName>
    <definedName name="paintswitch">#REF!</definedName>
    <definedName name="pair" hidden="1">{#N/A,#N/A,FALSE,"-ST.PER1";#N/A,#N/A,FALSE,"-ST.PER2";#N/A,#N/A,FALSE,"+ST.HIS.PER1";#N/A,#N/A,FALSE,"+ST.HIS.PER2";#N/A,#N/A,FALSE,"+ST.STD.PER1";#N/A,#N/A,FALSE,"+ST.STD.PER2"}</definedName>
    <definedName name="palminput" localSheetId="6">#REF!</definedName>
    <definedName name="palminput" localSheetId="11">#REF!</definedName>
    <definedName name="palminput">#REF!</definedName>
    <definedName name="palml4qchange" localSheetId="6">#REF!-#REF!</definedName>
    <definedName name="palml4qchange" localSheetId="11">#REF!-#REF!</definedName>
    <definedName name="palml4qchange">#REF!-#REF!</definedName>
    <definedName name="Palml4qgrowth" localSheetId="6">#REF!/#REF!-1</definedName>
    <definedName name="Palml4qgrowth" localSheetId="11">#REF!/#REF!-1</definedName>
    <definedName name="Palml4qgrowth">#REF!/#REF!-1</definedName>
    <definedName name="Palmpercentrev" localSheetId="6">#REF!/#REF!</definedName>
    <definedName name="Palmpercentrev" localSheetId="11">#REF!/#REF!</definedName>
    <definedName name="Palmpercentrev">#REF!/#REF!</definedName>
    <definedName name="Palmqqgrowth" localSheetId="6">#REF!/#REF!-1</definedName>
    <definedName name="Palmqqgrowth" localSheetId="11">#REF!/#REF!-1</definedName>
    <definedName name="Palmqqgrowth">#REF!/#REF!-1</definedName>
    <definedName name="Pamount" localSheetId="6">#REF!</definedName>
    <definedName name="Pamount" localSheetId="11">#REF!</definedName>
    <definedName name="Pamount">#REF!</definedName>
    <definedName name="PandL" localSheetId="6">#REF!</definedName>
    <definedName name="PandL" localSheetId="11">#REF!</definedName>
    <definedName name="PandL">#REF!</definedName>
    <definedName name="pandnkkdnenenndenenenee" hidden="1">{#N/A,#N/A,FALSE,"CONTENTS";#N/A,#N/A,FALSE,"DR";#N/A,#N/A,FALSE,"PL";#N/A,#N/A,FALSE,"BS";#N/A,#N/A,FALSE,"Cash Flow";#N/A,#N/A,FALSE,"NOTES";#N/A,#N/A,FALSE,"NOTES (FA)";#N/A,#N/A,FALSE,"Notes(3)";#N/A,#N/A,FALSE,"NOTES (4)";#N/A,#N/A,FALSE,"DP&amp;L";#N/A,#N/A,FALSE,"EXPENSES";#N/A,#N/A,FALSE,"EXPENSES-1"}</definedName>
    <definedName name="PAOURNF" hidden="1">{#N/A,#N/A,FALSE,"A1-NDC-CDC-SPLX";#N/A,#N/A,FALSE,"A2-NDC-CDC-AST";#N/A,#N/A,FALSE,"A3-CS-PCS-SPLX";#N/A,#N/A,FALSE,"A4-ANAVAR";#N/A,#N/A,FALSE,"A5-CS-PCS-SPLX"}</definedName>
    <definedName name="PARA" localSheetId="37">#REF!</definedName>
    <definedName name="PARA" localSheetId="23">#REF!</definedName>
    <definedName name="PARA" localSheetId="6">#REF!</definedName>
    <definedName name="PARA" localSheetId="11">#REF!</definedName>
    <definedName name="PARA">#REF!</definedName>
    <definedName name="parentorg" localSheetId="6">#REF!</definedName>
    <definedName name="parentorg" localSheetId="11">#REF!</definedName>
    <definedName name="parentorg">#REF!</definedName>
    <definedName name="ParSoP" localSheetId="6">#REF!</definedName>
    <definedName name="ParSoP" localSheetId="11">#REF!</definedName>
    <definedName name="ParSoP">#REF!</definedName>
    <definedName name="Partial" localSheetId="6">#REF!</definedName>
    <definedName name="Partial" localSheetId="11">#REF!</definedName>
    <definedName name="Partial">#REF!</definedName>
    <definedName name="Particulars" localSheetId="6">#REF!</definedName>
    <definedName name="Particulars" localSheetId="11">#REF!</definedName>
    <definedName name="Particulars">#REF!</definedName>
    <definedName name="PartList비교" hidden="1">{"'AS,SEC'!$A$4:$J$25"}</definedName>
    <definedName name="PartList비교_1" hidden="1">{"'AS,SEC'!$A$4:$J$25"}</definedName>
    <definedName name="PARTNERS_INITIALS" localSheetId="6">#REF!</definedName>
    <definedName name="PARTNERS_INITIALS" localSheetId="11">#REF!</definedName>
    <definedName name="PARTNERS_INITIALS">#REF!</definedName>
    <definedName name="Paste" localSheetId="6">#REF!</definedName>
    <definedName name="Paste" localSheetId="11">#REF!</definedName>
    <definedName name="Paste">#REF!</definedName>
    <definedName name="Paste1" localSheetId="6">#REF!</definedName>
    <definedName name="Paste1" localSheetId="11">#REF!</definedName>
    <definedName name="Paste1">#REF!</definedName>
    <definedName name="PastedBid" localSheetId="6">#REF!</definedName>
    <definedName name="PastedBid" localSheetId="11">#REF!</definedName>
    <definedName name="PastedBid">#REF!</definedName>
    <definedName name="PasteGraph">#N/A</definedName>
    <definedName name="PasteValues">#N/A</definedName>
    <definedName name="PAX" localSheetId="6">#REF!</definedName>
    <definedName name="PAX" localSheetId="11">#REF!</definedName>
    <definedName name="PAX">#REF!</definedName>
    <definedName name="pay" hidden="1">{#N/A,#N/A,FALSE,"TB";#N/A,#N/A,FALSE,"DR";#N/A,#N/A,FALSE,"AR";#N/A,#N/A,FALSE,"BS";#N/A,#N/A,FALSE,"PL";#N/A,#N/A,FALSE,"NOTES";#N/A,#N/A,FALSE,"NOTES (2)";#N/A,#N/A,FALSE,"NOTES (3)";#N/A,#N/A,FALSE,"DPL";#N/A,#N/A,FALSE,"DPL"}</definedName>
    <definedName name="payable2" localSheetId="6" hidden="1">#REF!</definedName>
    <definedName name="payable2" localSheetId="11" hidden="1">#REF!</definedName>
    <definedName name="payable2" hidden="1">#REF!</definedName>
    <definedName name="Payables" localSheetId="6">#REF!</definedName>
    <definedName name="Payables" localSheetId="11">#REF!</definedName>
    <definedName name="Payables">#REF!</definedName>
    <definedName name="Payment_Date" localSheetId="37">DATE(YEAR(Loan_Start),MONTH(Loan_Start)+Payment_Number,DAY(Loan_Start))</definedName>
    <definedName name="Payment_Date" localSheetId="6">DATE(YEAR('contract liability'!Loan_Start),MONTH('contract liability'!Loan_Start)+Payment_Number,DAY('contract liability'!Loan_Start))</definedName>
    <definedName name="Payment_Date" localSheetId="11">DATE(YEAR('三费&gt;&gt;&gt;'!Loan_Start),MONTH('三费&gt;&gt;&gt;'!Loan_Start)+Payment_Number,DAY('三费&gt;&gt;&gt;'!Loan_Start))</definedName>
    <definedName name="Payment_Date">DATE(YEAR(Loan_Start),MONTH(Loan_Start)+Payment_Number,DAY(Loan_Start))</definedName>
    <definedName name="payment查詢" localSheetId="37">#REF!</definedName>
    <definedName name="payment查詢" localSheetId="23">#REF!</definedName>
    <definedName name="payment查詢" localSheetId="6">#REF!</definedName>
    <definedName name="payment查詢" localSheetId="11">#REF!</definedName>
    <definedName name="payment查詢">#REF!</definedName>
    <definedName name="pb" hidden="1">{"net assets",#N/A,FALSE,"summary";"asset turnover",#N/A,FALSE,"summary";"orona",#N/A,FALSE,"summary"}</definedName>
    <definedName name="pb_fee_comm" localSheetId="6">#REF!</definedName>
    <definedName name="pb_fee_comm" localSheetId="11">#REF!</definedName>
    <definedName name="pb_fee_comm">#REF!</definedName>
    <definedName name="pb_loan_loss_prov" localSheetId="6">#REF!</definedName>
    <definedName name="pb_loan_loss_prov" localSheetId="11">#REF!</definedName>
    <definedName name="pb_loan_loss_prov">#REF!</definedName>
    <definedName name="PB_SGA" localSheetId="6">#REF!</definedName>
    <definedName name="PB_SGA" localSheetId="11">#REF!</definedName>
    <definedName name="PB_SGA">#REF!</definedName>
    <definedName name="pb_tot_inc_banks" localSheetId="6">#REF!</definedName>
    <definedName name="pb_tot_inc_banks" localSheetId="11">#REF!</definedName>
    <definedName name="pb_tot_inc_banks">#REF!</definedName>
    <definedName name="pb_trad_inc" localSheetId="6">#REF!</definedName>
    <definedName name="pb_trad_inc" localSheetId="11">#REF!</definedName>
    <definedName name="pb_trad_inc">#REF!</definedName>
    <definedName name="pb_wd_sec" localSheetId="6">#REF!</definedName>
    <definedName name="pb_wd_sec" localSheetId="11">#REF!</definedName>
    <definedName name="pb_wd_sec">#REF!</definedName>
    <definedName name="PC" localSheetId="6" hidden="1">#REF!</definedName>
    <definedName name="PC" localSheetId="11" hidden="1">#REF!</definedName>
    <definedName name="PC" hidden="1">#REF!</definedName>
    <definedName name="PC220SE" localSheetId="6">#REF!</definedName>
    <definedName name="PC220SE" localSheetId="11">#REF!</definedName>
    <definedName name="PC220SE">#REF!</definedName>
    <definedName name="PC2XX期間" localSheetId="6">#REF!</definedName>
    <definedName name="PC2XX期間" localSheetId="11">#REF!</definedName>
    <definedName name="PC2XX期間">#REF!</definedName>
    <definedName name="ＰＣ２ＸＸ買" localSheetId="6">#REF!</definedName>
    <definedName name="ＰＣ２ＸＸ買" localSheetId="11">#REF!</definedName>
    <definedName name="ＰＣ２ＸＸ買">#REF!</definedName>
    <definedName name="ＰＣ３００期間" localSheetId="6">#REF!</definedName>
    <definedName name="ＰＣ３００期間" localSheetId="11">#REF!</definedName>
    <definedName name="ＰＣ３００期間">#REF!</definedName>
    <definedName name="ＰＣ３００買" localSheetId="6">#REF!</definedName>
    <definedName name="ＰＣ３００買" localSheetId="11">#REF!</definedName>
    <definedName name="ＰＣ３００買">#REF!</definedName>
    <definedName name="ＰＣ４００期間" localSheetId="6">#REF!</definedName>
    <definedName name="ＰＣ４００期間" localSheetId="11">#REF!</definedName>
    <definedName name="ＰＣ４００期間">#REF!</definedName>
    <definedName name="ＰＣ４００買" localSheetId="6">#REF!</definedName>
    <definedName name="ＰＣ４００買" localSheetId="11">#REF!</definedName>
    <definedName name="ＰＣ４００買">#REF!</definedName>
    <definedName name="PCA" hidden="1">"BL7FKFTY6NDALOTZZF8PFRAS6"</definedName>
    <definedName name="pcd" localSheetId="6">#REF!</definedName>
    <definedName name="pcd" localSheetId="11">#REF!</definedName>
    <definedName name="pcd">#REF!</definedName>
    <definedName name="Pcomplete" localSheetId="6">#REF!</definedName>
    <definedName name="Pcomplete" localSheetId="11">#REF!</definedName>
    <definedName name="Pcomplete">#REF!</definedName>
    <definedName name="PctCash" localSheetId="6">#REF!</definedName>
    <definedName name="PctCash" localSheetId="11">#REF!</definedName>
    <definedName name="PctCash">#REF!</definedName>
    <definedName name="PD">12800</definedName>
    <definedName name="pdvaln" localSheetId="6">#REF!</definedName>
    <definedName name="pdvaln" localSheetId="11">#REF!</definedName>
    <definedName name="pdvaln">#REF!</definedName>
    <definedName name="PE">2650</definedName>
    <definedName name="PE_DATE" localSheetId="37">#REF!</definedName>
    <definedName name="PE_DATE" localSheetId="23">#REF!</definedName>
    <definedName name="PE_DATE" localSheetId="6">#REF!</definedName>
    <definedName name="PE_DATE" localSheetId="11">#REF!</definedName>
    <definedName name="PE_DATE">#REF!</definedName>
    <definedName name="PE_Limit" localSheetId="6">#REF!</definedName>
    <definedName name="PE_Limit" localSheetId="11">#REF!</definedName>
    <definedName name="PE_Limit">#REF!</definedName>
    <definedName name="PE_Multiple">12</definedName>
    <definedName name="PED" localSheetId="37">#REF!</definedName>
    <definedName name="PED" localSheetId="23">#REF!</definedName>
    <definedName name="PED" localSheetId="6">#REF!</definedName>
    <definedName name="PED" localSheetId="11">#REF!</definedName>
    <definedName name="PED">#REF!</definedName>
    <definedName name="pen" hidden="1">{"Logo",#N/A,FALSE,"Logo";"Exchange",#N/A,FALSE,"Logo";#N/A,#N/A,FALSE,"overview"}</definedName>
    <definedName name="Pension_Prov_Etc" localSheetId="6">#REF!</definedName>
    <definedName name="Pension_Prov_Etc" localSheetId="11">#REF!</definedName>
    <definedName name="Pension_Prov_Etc">#REF!</definedName>
    <definedName name="Pensions" localSheetId="6">#REF!</definedName>
    <definedName name="Pensions" localSheetId="11">#REF!</definedName>
    <definedName name="Pensions">#REF!</definedName>
    <definedName name="pepe" hidden="1">{#N/A,#N/A,FALSE,"Pharm";#N/A,#N/A,FALSE,"WWCM"}</definedName>
    <definedName name="PEPE4" hidden="1">{#N/A,#N/A,FALSE,"Pharm";#N/A,#N/A,FALSE,"WWCM"}</definedName>
    <definedName name="PEPE5" hidden="1">{#N/A,#N/A,FALSE,"Pharm";#N/A,#N/A,FALSE,"WWCM"}</definedName>
    <definedName name="PER" localSheetId="37">#REF!</definedName>
    <definedName name="PER" localSheetId="23">#REF!</definedName>
    <definedName name="PER" localSheetId="6">#REF!</definedName>
    <definedName name="PER" localSheetId="11">#REF!</definedName>
    <definedName name="PER">#REF!</definedName>
    <definedName name="PER_D1" localSheetId="37">#REF!</definedName>
    <definedName name="PER_D1" localSheetId="23">#REF!</definedName>
    <definedName name="PER_D1" localSheetId="6">#REF!</definedName>
    <definedName name="PER_D1" localSheetId="11">#REF!</definedName>
    <definedName name="PER_D1">#REF!</definedName>
    <definedName name="PER_EC" localSheetId="37">#REF!</definedName>
    <definedName name="PER_EC" localSheetId="23">#REF!</definedName>
    <definedName name="PER_EC" localSheetId="6">#REF!</definedName>
    <definedName name="PER_EC" localSheetId="11">#REF!</definedName>
    <definedName name="PER_EC">#REF!</definedName>
    <definedName name="PER_EI" localSheetId="37">#REF!</definedName>
    <definedName name="PER_EI" localSheetId="23">#REF!</definedName>
    <definedName name="PER_EI" localSheetId="6">#REF!</definedName>
    <definedName name="PER_EI" localSheetId="11">#REF!</definedName>
    <definedName name="PER_EI">#REF!</definedName>
    <definedName name="PER_MC" localSheetId="37">#REF!</definedName>
    <definedName name="PER_MC" localSheetId="23">#REF!</definedName>
    <definedName name="PER_MC" localSheetId="6">#REF!</definedName>
    <definedName name="PER_MC" localSheetId="11">#REF!</definedName>
    <definedName name="PER_MC">#REF!</definedName>
    <definedName name="PER_MI" localSheetId="37">#REF!</definedName>
    <definedName name="PER_MI" localSheetId="23">#REF!</definedName>
    <definedName name="PER_MI" localSheetId="6">#REF!</definedName>
    <definedName name="PER_MI" localSheetId="11">#REF!</definedName>
    <definedName name="PER_MI">#REF!</definedName>
    <definedName name="PER_NHK" localSheetId="37">#REF!</definedName>
    <definedName name="PER_NHK" localSheetId="23">#REF!</definedName>
    <definedName name="PER_NHK" localSheetId="6">#REF!</definedName>
    <definedName name="PER_NHK" localSheetId="11">#REF!</definedName>
    <definedName name="PER_NHK">#REF!</definedName>
    <definedName name="PER_NTL" localSheetId="37">#REF!</definedName>
    <definedName name="PER_NTL" localSheetId="23">#REF!</definedName>
    <definedName name="PER_NTL" localSheetId="6">#REF!</definedName>
    <definedName name="PER_NTL" localSheetId="11">#REF!</definedName>
    <definedName name="PER_NTL">#REF!</definedName>
    <definedName name="PER_OC" localSheetId="37">#REF!</definedName>
    <definedName name="PER_OC" localSheetId="23">#REF!</definedName>
    <definedName name="PER_OC" localSheetId="6">#REF!</definedName>
    <definedName name="PER_OC" localSheetId="11">#REF!</definedName>
    <definedName name="PER_OC">#REF!</definedName>
    <definedName name="PER_OI" localSheetId="37">#REF!</definedName>
    <definedName name="PER_OI" localSheetId="23">#REF!</definedName>
    <definedName name="PER_OI" localSheetId="6">#REF!</definedName>
    <definedName name="PER_OI" localSheetId="11">#REF!</definedName>
    <definedName name="PER_OI">#REF!</definedName>
    <definedName name="PER_OP" localSheetId="37">#REF!</definedName>
    <definedName name="PER_OP" localSheetId="23">#REF!</definedName>
    <definedName name="PER_OP" localSheetId="6">#REF!</definedName>
    <definedName name="PER_OP" localSheetId="11">#REF!</definedName>
    <definedName name="PER_OP">#REF!</definedName>
    <definedName name="Percentage" localSheetId="6">#REF!</definedName>
    <definedName name="Percentage" localSheetId="11">#REF!</definedName>
    <definedName name="Percentage">#REF!</definedName>
    <definedName name="PercentSavTendered" localSheetId="6">#REF!</definedName>
    <definedName name="PercentSavTendered" localSheetId="11">#REF!</definedName>
    <definedName name="PercentSavTendered">#REF!</definedName>
    <definedName name="PERF" localSheetId="6">#REF!</definedName>
    <definedName name="PERF" localSheetId="11">#REF!</definedName>
    <definedName name="PERF">#REF!</definedName>
    <definedName name="Perffee" localSheetId="37">#REF!</definedName>
    <definedName name="Perffee" localSheetId="23">#REF!</definedName>
    <definedName name="Perffee" localSheetId="6">#REF!</definedName>
    <definedName name="Perffee" localSheetId="11">#REF!</definedName>
    <definedName name="Perffee">#REF!</definedName>
    <definedName name="perffeeao" localSheetId="37">#REF!</definedName>
    <definedName name="perffeeao" localSheetId="23">#REF!</definedName>
    <definedName name="perffeeao" localSheetId="6">#REF!</definedName>
    <definedName name="perffeeao" localSheetId="11">#REF!</definedName>
    <definedName name="perffeeao">#REF!</definedName>
    <definedName name="Performance_Discount">0.2</definedName>
    <definedName name="perfswitch" localSheetId="6">#REF!</definedName>
    <definedName name="perfswitch" localSheetId="11">#REF!</definedName>
    <definedName name="perfswitch">#REF!</definedName>
    <definedName name="peri" localSheetId="37">#REF!</definedName>
    <definedName name="peri" localSheetId="23">#REF!</definedName>
    <definedName name="peri" localSheetId="6">#REF!</definedName>
    <definedName name="peri" localSheetId="11">#REF!</definedName>
    <definedName name="peri">#REF!</definedName>
    <definedName name="Period" localSheetId="37" hidden="1">#REF!</definedName>
    <definedName name="Period" localSheetId="23" hidden="1">#REF!</definedName>
    <definedName name="Period" localSheetId="6" hidden="1">#REF!</definedName>
    <definedName name="Period" localSheetId="11" hidden="1">#REF!</definedName>
    <definedName name="Period" hidden="1">#REF!</definedName>
    <definedName name="PERIOD_END" localSheetId="37">#REF!</definedName>
    <definedName name="PERIOD_END" localSheetId="23">#REF!</definedName>
    <definedName name="PERIOD_END" localSheetId="6">#REF!</definedName>
    <definedName name="PERIOD_END" localSheetId="11">#REF!</definedName>
    <definedName name="PERIOD_END">#REF!</definedName>
    <definedName name="Period_Month">12</definedName>
    <definedName name="Period_To" localSheetId="6">#REF!</definedName>
    <definedName name="Period_To" localSheetId="11">#REF!</definedName>
    <definedName name="Period_To">#REF!</definedName>
    <definedName name="Period_Year">1998</definedName>
    <definedName name="Period_Year_Ending_Ended" localSheetId="37">#REF!</definedName>
    <definedName name="Period_Year_Ending_Ended" localSheetId="23">#REF!</definedName>
    <definedName name="Period_Year_Ending_Ended" localSheetId="6">#REF!</definedName>
    <definedName name="Period_Year_Ending_Ended" localSheetId="11">#REF!</definedName>
    <definedName name="Period_Year_Ending_Ended">#REF!</definedName>
    <definedName name="PERIOD1" localSheetId="37">#REF!</definedName>
    <definedName name="PERIOD1" localSheetId="23">#REF!</definedName>
    <definedName name="PERIOD1" localSheetId="6">#REF!</definedName>
    <definedName name="PERIOD1" localSheetId="11">#REF!</definedName>
    <definedName name="PERIOD1">#REF!</definedName>
    <definedName name="Periodenddate" localSheetId="37">#REF!</definedName>
    <definedName name="Periodenddate" localSheetId="23">#REF!</definedName>
    <definedName name="Periodenddate" localSheetId="6">#REF!</definedName>
    <definedName name="Periodenddate" localSheetId="11">#REF!</definedName>
    <definedName name="Periodenddate">#REF!</definedName>
    <definedName name="periodfrom" localSheetId="37">#REF!</definedName>
    <definedName name="periodfrom" localSheetId="23">#REF!</definedName>
    <definedName name="periodfrom" localSheetId="6">#REF!</definedName>
    <definedName name="periodfrom" localSheetId="11">#REF!</definedName>
    <definedName name="periodfrom">#REF!</definedName>
    <definedName name="Periodname" localSheetId="37">#REF!</definedName>
    <definedName name="Periodname" localSheetId="23">#REF!</definedName>
    <definedName name="Periodname" localSheetId="6">#REF!</definedName>
    <definedName name="Periodname" localSheetId="11">#REF!</definedName>
    <definedName name="Periodname">#REF!</definedName>
    <definedName name="periods" localSheetId="6">#REF!</definedName>
    <definedName name="periods" localSheetId="11">#REF!</definedName>
    <definedName name="periods">#REF!</definedName>
    <definedName name="PERIODSETNAME1" localSheetId="6">#REF!</definedName>
    <definedName name="PERIODSETNAME1" localSheetId="11">#REF!</definedName>
    <definedName name="PERIODSETNAME1">#REF!</definedName>
    <definedName name="PERIODSETNAME2" localSheetId="37">#REF!</definedName>
    <definedName name="PERIODSETNAME2" localSheetId="23">#REF!</definedName>
    <definedName name="PERIODSETNAME2" localSheetId="6">#REF!</definedName>
    <definedName name="PERIODSETNAME2" localSheetId="11">#REF!</definedName>
    <definedName name="PERIODSETNAME2">#REF!</definedName>
    <definedName name="PERIODSETNAME3" localSheetId="37">#REF!</definedName>
    <definedName name="PERIODSETNAME3" localSheetId="23">#REF!</definedName>
    <definedName name="PERIODSETNAME3" localSheetId="6">#REF!</definedName>
    <definedName name="PERIODSETNAME3" localSheetId="11">#REF!</definedName>
    <definedName name="PERIODSETNAME3">#REF!</definedName>
    <definedName name="PERIODSETNAME4" localSheetId="37">#REF!</definedName>
    <definedName name="PERIODSETNAME4" localSheetId="23">#REF!</definedName>
    <definedName name="PERIODSETNAME4" localSheetId="6">#REF!</definedName>
    <definedName name="PERIODSETNAME4" localSheetId="11">#REF!</definedName>
    <definedName name="PERIODSETNAME4">#REF!</definedName>
    <definedName name="PERIODSETNAME5" localSheetId="37">#REF!</definedName>
    <definedName name="PERIODSETNAME5" localSheetId="23">#REF!</definedName>
    <definedName name="PERIODSETNAME5" localSheetId="6">#REF!</definedName>
    <definedName name="PERIODSETNAME5" localSheetId="11">#REF!</definedName>
    <definedName name="PERIODSETNAME5">#REF!</definedName>
    <definedName name="periodto" localSheetId="37">#REF!</definedName>
    <definedName name="periodto" localSheetId="23">#REF!</definedName>
    <definedName name="periodto" localSheetId="6">#REF!</definedName>
    <definedName name="periodto" localSheetId="11">#REF!</definedName>
    <definedName name="periodto">#REF!</definedName>
    <definedName name="periphass" localSheetId="6">#REF!</definedName>
    <definedName name="periphass" localSheetId="11">#REF!</definedName>
    <definedName name="periphass">#REF!</definedName>
    <definedName name="PERM_KALAKP" localSheetId="6">#REF!</definedName>
    <definedName name="PERM_KALAKP" localSheetId="11">#REF!</definedName>
    <definedName name="PERM_KALAKP">#REF!</definedName>
    <definedName name="PERM_KALAKP_D" localSheetId="6">#REF!</definedName>
    <definedName name="PERM_KALAKP_D" localSheetId="11">#REF!</definedName>
    <definedName name="PERM_KALAKP_D">#REF!</definedName>
    <definedName name="PERM_KALMOD" localSheetId="6">#REF!</definedName>
    <definedName name="PERM_KALMOD" localSheetId="11">#REF!</definedName>
    <definedName name="PERM_KALMOD">#REF!</definedName>
    <definedName name="PERM_KALMOD_D" localSheetId="6">#REF!</definedName>
    <definedName name="PERM_KALMOD_D" localSheetId="11">#REF!</definedName>
    <definedName name="PERM_KALMOD_D">#REF!</definedName>
    <definedName name="PERM_KALRUP" localSheetId="6">#REF!</definedName>
    <definedName name="PERM_KALRUP" localSheetId="11">#REF!</definedName>
    <definedName name="PERM_KALRUP">#REF!</definedName>
    <definedName name="PERM_KALRUP_D" localSheetId="6">#REF!</definedName>
    <definedName name="PERM_KALRUP_D" localSheetId="11">#REF!</definedName>
    <definedName name="PERM_KALRUP_D">#REF!</definedName>
    <definedName name="PERM_KAMAZU" localSheetId="6">#REF!</definedName>
    <definedName name="PERM_KAMAZU" localSheetId="11">#REF!</definedName>
    <definedName name="PERM_KAMAZU">#REF!</definedName>
    <definedName name="PERM_KAMAZU_D" localSheetId="6">#REF!</definedName>
    <definedName name="PERM_KAMAZU_D" localSheetId="11">#REF!</definedName>
    <definedName name="PERM_KAMAZU_D">#REF!</definedName>
    <definedName name="PERM_KAMSUM" localSheetId="6">#REF!</definedName>
    <definedName name="PERM_KAMSUM" localSheetId="11">#REF!</definedName>
    <definedName name="PERM_KAMSUM">#REF!</definedName>
    <definedName name="PERM_KAMSUM_D" localSheetId="6">#REF!</definedName>
    <definedName name="PERM_KAMSUM_D" localSheetId="11">#REF!</definedName>
    <definedName name="PERM_KAMSUM_D">#REF!</definedName>
    <definedName name="PERM_KANAUS" localSheetId="6">#REF!</definedName>
    <definedName name="PERM_KANAUS" localSheetId="11">#REF!</definedName>
    <definedName name="PERM_KANAUS">#REF!</definedName>
    <definedName name="PERM_KANAUS_D" localSheetId="6">#REF!</definedName>
    <definedName name="PERM_KANAUS_D" localSheetId="11">#REF!</definedName>
    <definedName name="PERM_KANAUS_D">#REF!</definedName>
    <definedName name="PERM_KANNEU" localSheetId="6">#REF!</definedName>
    <definedName name="PERM_KANNEU" localSheetId="11">#REF!</definedName>
    <definedName name="PERM_KANNEU">#REF!</definedName>
    <definedName name="PERM_KANNEU_D" localSheetId="6">#REF!</definedName>
    <definedName name="PERM_KANNEU_D" localSheetId="11">#REF!</definedName>
    <definedName name="PERM_KANNEU_D">#REF!</definedName>
    <definedName name="PERM_KAZGEW" localSheetId="6">#REF!</definedName>
    <definedName name="PERM_KAZGEW" localSheetId="11">#REF!</definedName>
    <definedName name="PERM_KAZGEW">#REF!</definedName>
    <definedName name="PERM_KAZGEW_D" localSheetId="6">#REF!</definedName>
    <definedName name="PERM_KAZGEW_D" localSheetId="11">#REF!</definedName>
    <definedName name="PERM_KAZGEW_D">#REF!</definedName>
    <definedName name="PERM_KAZKFM" localSheetId="6">#REF!</definedName>
    <definedName name="PERM_KAZKFM" localSheetId="11">#REF!</definedName>
    <definedName name="PERM_KAZKFM">#REF!</definedName>
    <definedName name="PERM_KAZKFM_D" localSheetId="6">#REF!</definedName>
    <definedName name="PERM_KAZKFM_D" localSheetId="11">#REF!</definedName>
    <definedName name="PERM_KAZKFM_D">#REF!</definedName>
    <definedName name="PERM_KAZTZK" localSheetId="6">#REF!</definedName>
    <definedName name="PERM_KAZTZK" localSheetId="11">#REF!</definedName>
    <definedName name="PERM_KAZTZK">#REF!</definedName>
    <definedName name="PERM_KAZTZK_D" localSheetId="6">#REF!</definedName>
    <definedName name="PERM_KAZTZK_D" localSheetId="11">#REF!</definedName>
    <definedName name="PERM_KAZTZK_D">#REF!</definedName>
    <definedName name="PERM_KAZUBI" localSheetId="6">#REF!</definedName>
    <definedName name="PERM_KAZUBI" localSheetId="11">#REF!</definedName>
    <definedName name="PERM_KAZUBI">#REF!</definedName>
    <definedName name="PERM_KAZUBI_D" localSheetId="6">#REF!</definedName>
    <definedName name="PERM_KAZUBI_D" localSheetId="11">#REF!</definedName>
    <definedName name="PERM_KAZUBI_D">#REF!</definedName>
    <definedName name="PERM_KBEFMA" localSheetId="6">#REF!</definedName>
    <definedName name="PERM_KBEFMA" localSheetId="11">#REF!</definedName>
    <definedName name="PERM_KBEFMA">#REF!</definedName>
    <definedName name="PERM_KBEFMA_D" localSheetId="6">#REF!</definedName>
    <definedName name="PERM_KBEFMA_D" localSheetId="11">#REF!</definedName>
    <definedName name="PERM_KBEFMA_D">#REF!</definedName>
    <definedName name="PERM_KEKGHT" localSheetId="6">#REF!</definedName>
    <definedName name="PERM_KEKGHT" localSheetId="11">#REF!</definedName>
    <definedName name="PERM_KEKGHT">#REF!</definedName>
    <definedName name="PERM_KEKGHT_D" localSheetId="6">#REF!</definedName>
    <definedName name="PERM_KEKGHT_D" localSheetId="11">#REF!</definedName>
    <definedName name="PERM_KEKGHT_D">#REF!</definedName>
    <definedName name="PERM_KEKSGL" localSheetId="6">#REF!</definedName>
    <definedName name="PERM_KEKSGL" localSheetId="11">#REF!</definedName>
    <definedName name="PERM_KEKSGL">#REF!</definedName>
    <definedName name="PERM_KEKSGL_D" localSheetId="6">#REF!</definedName>
    <definedName name="PERM_KEKSGL_D" localSheetId="11">#REF!</definedName>
    <definedName name="PERM_KEKSGL_D">#REF!</definedName>
    <definedName name="PERM_KEKSUM" localSheetId="6">#REF!</definedName>
    <definedName name="PERM_KEKSUM" localSheetId="11">#REF!</definedName>
    <definedName name="PERM_KEKSUM">#REF!</definedName>
    <definedName name="PERM_KEKSUM_D" localSheetId="6">#REF!</definedName>
    <definedName name="PERM_KEKSUM_D" localSheetId="11">#REF!</definedName>
    <definedName name="PERM_KEKSUM_D">#REF!</definedName>
    <definedName name="PERM_KFBFGL" localSheetId="6">#REF!</definedName>
    <definedName name="PERM_KFBFGL" localSheetId="11">#REF!</definedName>
    <definedName name="PERM_KFBFGL">#REF!</definedName>
    <definedName name="PERM_KFBFGL_D" localSheetId="6">#REF!</definedName>
    <definedName name="PERM_KFBFGL_D" localSheetId="11">#REF!</definedName>
    <definedName name="PERM_KFBFGL_D">#REF!</definedName>
    <definedName name="PERM_KFBGHT" localSheetId="6">#REF!</definedName>
    <definedName name="PERM_KFBGHT" localSheetId="11">#REF!</definedName>
    <definedName name="PERM_KFBGHT">#REF!</definedName>
    <definedName name="PERM_KFBGHT_D" localSheetId="6">#REF!</definedName>
    <definedName name="PERM_KFBGHT_D" localSheetId="11">#REF!</definedName>
    <definedName name="PERM_KFBGHT_D">#REF!</definedName>
    <definedName name="PERM_KFBSGL" localSheetId="6">#REF!</definedName>
    <definedName name="PERM_KFBSGL" localSheetId="11">#REF!</definedName>
    <definedName name="PERM_KFBSGL">#REF!</definedName>
    <definedName name="PERM_KFBSGL_D" localSheetId="6">#REF!</definedName>
    <definedName name="PERM_KFBSGL_D" localSheetId="11">#REF!</definedName>
    <definedName name="PERM_KFBSGL_D">#REF!</definedName>
    <definedName name="PERM_KFBSUM" localSheetId="6">#REF!</definedName>
    <definedName name="PERM_KFBSUM" localSheetId="11">#REF!</definedName>
    <definedName name="PERM_KFBSUM">#REF!</definedName>
    <definedName name="PERM_KFBSUM_D" localSheetId="6">#REF!</definedName>
    <definedName name="PERM_KFBSUM_D" localSheetId="11">#REF!</definedName>
    <definedName name="PERM_KFBSUM_D">#REF!</definedName>
    <definedName name="PERM_KFKSUM" localSheetId="6">#REF!</definedName>
    <definedName name="PERM_KFKSUM" localSheetId="11">#REF!</definedName>
    <definedName name="PERM_KFKSUM">#REF!</definedName>
    <definedName name="PERM_KFKSUM_D" localSheetId="6">#REF!</definedName>
    <definedName name="PERM_KFKSUM_D" localSheetId="11">#REF!</definedName>
    <definedName name="PERM_KFKSUM_D">#REF!</definedName>
    <definedName name="PERM_KGLSUM" localSheetId="6">#REF!</definedName>
    <definedName name="PERM_KGLSUM" localSheetId="11">#REF!</definedName>
    <definedName name="PERM_KGLSUM">#REF!</definedName>
    <definedName name="PERM_KGLSUM_D" localSheetId="6">#REF!</definedName>
    <definedName name="PERM_KGLSUM_D" localSheetId="11">#REF!</definedName>
    <definedName name="PERM_KGLSUM_D">#REF!</definedName>
    <definedName name="PERM_KIMGHT" localSheetId="6">#REF!</definedName>
    <definedName name="PERM_KIMGHT" localSheetId="11">#REF!</definedName>
    <definedName name="PERM_KIMGHT">#REF!</definedName>
    <definedName name="PERM_KIMGHT_D" localSheetId="6">#REF!</definedName>
    <definedName name="PERM_KIMGHT_D" localSheetId="11">#REF!</definedName>
    <definedName name="PERM_KIMGHT_D">#REF!</definedName>
    <definedName name="PERM_KIMLHN" localSheetId="6">#REF!</definedName>
    <definedName name="PERM_KIMLHN" localSheetId="11">#REF!</definedName>
    <definedName name="PERM_KIMLHN">#REF!</definedName>
    <definedName name="PERM_KIMLHN_D" localSheetId="6">#REF!</definedName>
    <definedName name="PERM_KIMLHN_D" localSheetId="11">#REF!</definedName>
    <definedName name="PERM_KIMLHN_D">#REF!</definedName>
    <definedName name="PERM_KIMSUM" localSheetId="6">#REF!</definedName>
    <definedName name="PERM_KIMSUM" localSheetId="11">#REF!</definedName>
    <definedName name="PERM_KIMSUM">#REF!</definedName>
    <definedName name="PERM_KIMSUM_D" localSheetId="6">#REF!</definedName>
    <definedName name="PERM_KIMSUM_D" localSheetId="11">#REF!</definedName>
    <definedName name="PERM_KIMSUM_D">#REF!</definedName>
    <definedName name="PERM_KLHPRO" localSheetId="6">#REF!</definedName>
    <definedName name="PERM_KLHPRO" localSheetId="11">#REF!</definedName>
    <definedName name="PERM_KLHPRO">#REF!</definedName>
    <definedName name="PERM_KLHPRO_D" localSheetId="6">#REF!</definedName>
    <definedName name="PERM_KLHPRO_D" localSheetId="11">#REF!</definedName>
    <definedName name="PERM_KLHPRO_D">#REF!</definedName>
    <definedName name="PERM_KLHSON" localSheetId="6">#REF!</definedName>
    <definedName name="PERM_KLHSON" localSheetId="11">#REF!</definedName>
    <definedName name="PERM_KLHSON">#REF!</definedName>
    <definedName name="PERM_KLHSON_D" localSheetId="6">#REF!</definedName>
    <definedName name="PERM_KLHSON_D" localSheetId="11">#REF!</definedName>
    <definedName name="PERM_KLHSON_D">#REF!</definedName>
    <definedName name="PERM_KLHSUM" localSheetId="6">#REF!</definedName>
    <definedName name="PERM_KLHSUM" localSheetId="11">#REF!</definedName>
    <definedName name="PERM_KLHSUM">#REF!</definedName>
    <definedName name="PERM_KLHSUM_D" localSheetId="6">#REF!</definedName>
    <definedName name="PERM_KLHSUM_D" localSheetId="11">#REF!</definedName>
    <definedName name="PERM_KLHSUM_D">#REF!</definedName>
    <definedName name="PERM_KORGMG" localSheetId="6">#REF!</definedName>
    <definedName name="PERM_KORGMG" localSheetId="11">#REF!</definedName>
    <definedName name="PERM_KORGMG">#REF!</definedName>
    <definedName name="PERM_KORGMG_D" localSheetId="6">#REF!</definedName>
    <definedName name="PERM_KORGMG_D" localSheetId="11">#REF!</definedName>
    <definedName name="PERM_KORGMG_D">#REF!</definedName>
    <definedName name="PERM_KPRAKT" localSheetId="6">#REF!</definedName>
    <definedName name="PERM_KPRAKT" localSheetId="11">#REF!</definedName>
    <definedName name="PERM_KPRAKT">#REF!</definedName>
    <definedName name="PERM_KPRAKT_D" localSheetId="6">#REF!</definedName>
    <definedName name="PERM_KPRAKT_D" localSheetId="11">#REF!</definedName>
    <definedName name="PERM_KPRAKT_D">#REF!</definedName>
    <definedName name="PERM_KPSMBG" localSheetId="6">#REF!</definedName>
    <definedName name="PERM_KPSMBG" localSheetId="11">#REF!</definedName>
    <definedName name="PERM_KPSMBG">#REF!</definedName>
    <definedName name="PERM_KPSMBG_D" localSheetId="6">#REF!</definedName>
    <definedName name="PERM_KPSMBG_D" localSheetId="11">#REF!</definedName>
    <definedName name="PERM_KPSMBG_D">#REF!</definedName>
    <definedName name="PERM_KSOULP" localSheetId="6">#REF!</definedName>
    <definedName name="PERM_KSOULP" localSheetId="11">#REF!</definedName>
    <definedName name="PERM_KSOULP">#REF!</definedName>
    <definedName name="PERM_KSOULP_D" localSheetId="6">#REF!</definedName>
    <definedName name="PERM_KSOULP_D" localSheetId="11">#REF!</definedName>
    <definedName name="PERM_KSOULP_D">#REF!</definedName>
    <definedName name="PERM_KTZKMJ" localSheetId="6">#REF!</definedName>
    <definedName name="PERM_KTZKMJ" localSheetId="11">#REF!</definedName>
    <definedName name="PERM_KTZKMJ">#REF!</definedName>
    <definedName name="PERM_KTZKMJ_D" localSheetId="6">#REF!</definedName>
    <definedName name="PERM_KTZKMJ_D" localSheetId="11">#REF!</definedName>
    <definedName name="PERM_KTZKMJ_D">#REF!</definedName>
    <definedName name="PERM_KUPSUM" localSheetId="6">#REF!</definedName>
    <definedName name="PERM_KUPSUM" localSheetId="11">#REF!</definedName>
    <definedName name="PERM_KUPSUM">#REF!</definedName>
    <definedName name="PERM_KUPSUM_D" localSheetId="6">#REF!</definedName>
    <definedName name="PERM_KUPSUM_D" localSheetId="11">#REF!</definedName>
    <definedName name="PERM_KUPSUM_D">#REF!</definedName>
    <definedName name="PERM_KVGGHT" localSheetId="6">#REF!</definedName>
    <definedName name="PERM_KVGGHT" localSheetId="11">#REF!</definedName>
    <definedName name="PERM_KVGGHT">#REF!</definedName>
    <definedName name="PERM_KVGGHT_D" localSheetId="6">#REF!</definedName>
    <definedName name="PERM_KVGGHT_D" localSheetId="11">#REF!</definedName>
    <definedName name="PERM_KVGGHT_D">#REF!</definedName>
    <definedName name="PERM_KVGSGL" localSheetId="6">#REF!</definedName>
    <definedName name="PERM_KVGSGL" localSheetId="11">#REF!</definedName>
    <definedName name="PERM_KVGSGL">#REF!</definedName>
    <definedName name="PERM_KVGSGL_D" localSheetId="6">#REF!</definedName>
    <definedName name="PERM_KVGSGL_D" localSheetId="11">#REF!</definedName>
    <definedName name="PERM_KVGSGL_D">#REF!</definedName>
    <definedName name="PERM_KVGSUM" localSheetId="6">#REF!</definedName>
    <definedName name="PERM_KVGSUM" localSheetId="11">#REF!</definedName>
    <definedName name="PERM_KVGSUM">#REF!</definedName>
    <definedName name="PERM_KVGSUM_D" localSheetId="6">#REF!</definedName>
    <definedName name="PERM_KVGSUM_D" localSheetId="11">#REF!</definedName>
    <definedName name="PERM_KVGSUM_D">#REF!</definedName>
    <definedName name="PERM_KVTGHT" localSheetId="6">#REF!</definedName>
    <definedName name="PERM_KVTGHT" localSheetId="11">#REF!</definedName>
    <definedName name="PERM_KVTGHT">#REF!</definedName>
    <definedName name="PERM_KVTGHT_D" localSheetId="6">#REF!</definedName>
    <definedName name="PERM_KVTGHT_D" localSheetId="11">#REF!</definedName>
    <definedName name="PERM_KVTGHT_D">#REF!</definedName>
    <definedName name="PERM_KVTKDD" localSheetId="6">#REF!</definedName>
    <definedName name="PERM_KVTKDD" localSheetId="11">#REF!</definedName>
    <definedName name="PERM_KVTKDD">#REF!</definedName>
    <definedName name="PERM_KVTKDD_D" localSheetId="6">#REF!</definedName>
    <definedName name="PERM_KVTKDD_D" localSheetId="11">#REF!</definedName>
    <definedName name="PERM_KVTKDD_D">#REF!</definedName>
    <definedName name="PERM_KVTSGL" localSheetId="6">#REF!</definedName>
    <definedName name="PERM_KVTSGL" localSheetId="11">#REF!</definedName>
    <definedName name="PERM_KVTSGL">#REF!</definedName>
    <definedName name="PERM_KVTSGL_D" localSheetId="6">#REF!</definedName>
    <definedName name="PERM_KVTSGL_D" localSheetId="11">#REF!</definedName>
    <definedName name="PERM_KVTSGL_D">#REF!</definedName>
    <definedName name="PERM_KVTSUM" localSheetId="6">#REF!</definedName>
    <definedName name="PERM_KVTSUM" localSheetId="11">#REF!</definedName>
    <definedName name="PERM_KVTSUM">#REF!</definedName>
    <definedName name="PERM_KVTSUM_D" localSheetId="6">#REF!</definedName>
    <definedName name="PERM_KVTSUM_D" localSheetId="11">#REF!</definedName>
    <definedName name="PERM_KVTSUM_D">#REF!</definedName>
    <definedName name="PERM_KVTVER" localSheetId="6">#REF!</definedName>
    <definedName name="PERM_KVTVER" localSheetId="11">#REF!</definedName>
    <definedName name="PERM_KVTVER">#REF!</definedName>
    <definedName name="PERM_KVTVER_D" localSheetId="6">#REF!</definedName>
    <definedName name="PERM_KVTVER_D" localSheetId="11">#REF!</definedName>
    <definedName name="PERM_KVTVER_D">#REF!</definedName>
    <definedName name="PERmarke" localSheetId="6">#REF!</definedName>
    <definedName name="PERmarke" localSheetId="11">#REF!</definedName>
    <definedName name="PERmarke">#REF!</definedName>
    <definedName name="Peroiodenddate" localSheetId="37">#REF!</definedName>
    <definedName name="Peroiodenddate" localSheetId="23">#REF!</definedName>
    <definedName name="Peroiodenddate" localSheetId="6">#REF!</definedName>
    <definedName name="Peroiodenddate" localSheetId="11">#REF!</definedName>
    <definedName name="Peroiodenddate">#REF!</definedName>
    <definedName name="perp" localSheetId="6">#REF!</definedName>
    <definedName name="perp" localSheetId="11">#REF!</definedName>
    <definedName name="perp">#REF!</definedName>
    <definedName name="PERR" localSheetId="6">#REF!</definedName>
    <definedName name="PERR" localSheetId="11">#REF!</definedName>
    <definedName name="PERR">#REF!</definedName>
    <definedName name="PERRmark" localSheetId="6">#REF!</definedName>
    <definedName name="PERRmark" localSheetId="11">#REF!</definedName>
    <definedName name="PERRmark">#REF!</definedName>
    <definedName name="pershare" localSheetId="6">#REF!</definedName>
    <definedName name="pershare" localSheetId="11">#REF!</definedName>
    <definedName name="pershare">#REF!</definedName>
    <definedName name="PerShareBidSav" localSheetId="6">#REF!</definedName>
    <definedName name="PerShareBidSav" localSheetId="11">#REF!</definedName>
    <definedName name="PerShareBidSav">#REF!</definedName>
    <definedName name="PersNbr" localSheetId="37">#REF!</definedName>
    <definedName name="PersNbr" localSheetId="23">#REF!</definedName>
    <definedName name="PersNbr" localSheetId="6">#REF!</definedName>
    <definedName name="PersNbr" localSheetId="11">#REF!</definedName>
    <definedName name="PersNbr">#REF!</definedName>
    <definedName name="petaltv" localSheetId="6">#REF!</definedName>
    <definedName name="petaltv" localSheetId="11">#REF!</definedName>
    <definedName name="petaltv">#REF!</definedName>
    <definedName name="petalvm" localSheetId="6">#REF!</definedName>
    <definedName name="petalvm" localSheetId="11">#REF!</definedName>
    <definedName name="petalvm">#REF!</definedName>
    <definedName name="Petronas0" localSheetId="37">#REF!</definedName>
    <definedName name="Petronas0" localSheetId="23">#REF!</definedName>
    <definedName name="Petronas0" localSheetId="6">#REF!</definedName>
    <definedName name="Petronas0" localSheetId="11">#REF!</definedName>
    <definedName name="Petronas0">#REF!</definedName>
    <definedName name="PF" localSheetId="6">#REF!</definedName>
    <definedName name="PF" localSheetId="11">#REF!</definedName>
    <definedName name="PF">#REF!</definedName>
    <definedName name="PFBS1" localSheetId="37">#REF!</definedName>
    <definedName name="PFBS1" localSheetId="23">#REF!</definedName>
    <definedName name="PFBS1" localSheetId="6">#REF!</definedName>
    <definedName name="PFBS1" localSheetId="11">#REF!</definedName>
    <definedName name="PFBS1">#REF!</definedName>
    <definedName name="PFBS2" localSheetId="37">#REF!</definedName>
    <definedName name="PFBS2" localSheetId="23">#REF!</definedName>
    <definedName name="PFBS2" localSheetId="6">#REF!</definedName>
    <definedName name="PFBS2" localSheetId="11">#REF!</definedName>
    <definedName name="PFBS2">#REF!</definedName>
    <definedName name="PFBS3" localSheetId="37">#REF!</definedName>
    <definedName name="PFBS3" localSheetId="23">#REF!</definedName>
    <definedName name="PFBS3" localSheetId="6">#REF!</definedName>
    <definedName name="PFBS3" localSheetId="11">#REF!</definedName>
    <definedName name="PFBS3">#REF!</definedName>
    <definedName name="PFCAP" localSheetId="6">#REF!</definedName>
    <definedName name="PFCAP" localSheetId="11">#REF!</definedName>
    <definedName name="PFCAP">#REF!</definedName>
    <definedName name="PFCREDIT" localSheetId="6">#REF!</definedName>
    <definedName name="PFCREDIT" localSheetId="11">#REF!</definedName>
    <definedName name="PFCREDIT">#REF!</definedName>
    <definedName name="PFDIV00" localSheetId="6">#REF!</definedName>
    <definedName name="PFDIV00" localSheetId="11">#REF!</definedName>
    <definedName name="PFDIV00">#REF!</definedName>
    <definedName name="PFDIV01" localSheetId="6">#REF!</definedName>
    <definedName name="PFDIV01" localSheetId="11">#REF!</definedName>
    <definedName name="PFDIV01">#REF!</definedName>
    <definedName name="PFDIV02" localSheetId="6">#REF!</definedName>
    <definedName name="PFDIV02" localSheetId="11">#REF!</definedName>
    <definedName name="PFDIV02">#REF!</definedName>
    <definedName name="PFDIV03" localSheetId="6">#REF!</definedName>
    <definedName name="PFDIV03" localSheetId="11">#REF!</definedName>
    <definedName name="PFDIV03">#REF!</definedName>
    <definedName name="PFDIV97" localSheetId="6">#REF!</definedName>
    <definedName name="PFDIV97" localSheetId="11">#REF!</definedName>
    <definedName name="PFDIV97">#REF!</definedName>
    <definedName name="PFDIV98" localSheetId="6">#REF!</definedName>
    <definedName name="PFDIV98" localSheetId="11">#REF!</definedName>
    <definedName name="PFDIV98">#REF!</definedName>
    <definedName name="PFDIV99" localSheetId="6">#REF!</definedName>
    <definedName name="PFDIV99" localSheetId="11">#REF!</definedName>
    <definedName name="PFDIV99">#REF!</definedName>
    <definedName name="PFFIN" localSheetId="6">#REF!</definedName>
    <definedName name="PFFIN" localSheetId="11">#REF!</definedName>
    <definedName name="PFFIN">#REF!</definedName>
    <definedName name="PFFINGRAPH" localSheetId="6">#REF!</definedName>
    <definedName name="PFFINGRAPH" localSheetId="11">#REF!</definedName>
    <definedName name="PFFINGRAPH">#REF!</definedName>
    <definedName name="pg" hidden="1">{"summary",#N/A,FALSE,"summary";"sales growth",#N/A,FALSE,"summary";"oper income",#N/A,FALSE,"summary";"oros rank",#N/A,FALSE,"summary";"net assets",#N/A,FALSE,"summary";"asset turnover",#N/A,FALSE,"summary";"orona",#N/A,FALSE,"summary";"total return",#N/A,FALSE,"summary";"overview",#N/A,FALSE,"summary"}</definedName>
    <definedName name="PG_3" localSheetId="6">#REF!</definedName>
    <definedName name="PG_3" localSheetId="11">#REF!</definedName>
    <definedName name="PG_3">#REF!</definedName>
    <definedName name="pgyz511" localSheetId="6">#REF!</definedName>
    <definedName name="pgyz511" localSheetId="11">#REF!</definedName>
    <definedName name="pgyz511">#REF!</definedName>
    <definedName name="pgyz512" localSheetId="6">#REF!</definedName>
    <definedName name="pgyz512" localSheetId="11">#REF!</definedName>
    <definedName name="pgyz512">#REF!</definedName>
    <definedName name="pgyz513" localSheetId="6">#REF!</definedName>
    <definedName name="pgyz513" localSheetId="11">#REF!</definedName>
    <definedName name="pgyz513">#REF!</definedName>
    <definedName name="pgyz521" localSheetId="6">#REF!</definedName>
    <definedName name="pgyz521" localSheetId="11">#REF!</definedName>
    <definedName name="pgyz521">#REF!</definedName>
    <definedName name="pgyz522" localSheetId="6">#REF!</definedName>
    <definedName name="pgyz522" localSheetId="11">#REF!</definedName>
    <definedName name="pgyz522">#REF!</definedName>
    <definedName name="pgyz523" localSheetId="6">#REF!</definedName>
    <definedName name="pgyz523" localSheetId="11">#REF!</definedName>
    <definedName name="pgyz523">#REF!</definedName>
    <definedName name="pharma" hidden="1">{#N/A,#N/A,FALSE,"Sales Graph";#N/A,#N/A,FALSE,"PSBM";#N/A,#N/A,FALSE,"BUC Graph";#N/A,#N/A,FALSE,"P&amp;L - YTD"}</definedName>
    <definedName name="PHASE1" localSheetId="37">#REF!</definedName>
    <definedName name="PHASE1" localSheetId="23">#REF!</definedName>
    <definedName name="PHASE1" localSheetId="6">#REF!</definedName>
    <definedName name="PHASE1" localSheetId="11">#REF!</definedName>
    <definedName name="PHASE1">#REF!</definedName>
    <definedName name="PHASE2" localSheetId="37">#REF!</definedName>
    <definedName name="PHASE2" localSheetId="23">#REF!</definedName>
    <definedName name="PHASE2" localSheetId="6">#REF!</definedName>
    <definedName name="PHASE2" localSheetId="11">#REF!</definedName>
    <definedName name="PHASE2">#REF!</definedName>
    <definedName name="Philips" localSheetId="37">#REF!</definedName>
    <definedName name="Philips" localSheetId="23">#REF!</definedName>
    <definedName name="Philips" localSheetId="6">#REF!</definedName>
    <definedName name="Philips" localSheetId="11">#REF!</definedName>
    <definedName name="Philips">#REF!</definedName>
    <definedName name="PH단계별" hidden="1">{#N/A,#N/A,TRUE,"일정"}</definedName>
    <definedName name="PI" hidden="1">{#N/A,#N/A,TRUE,"Y생산";#N/A,#N/A,TRUE,"Y판매";#N/A,#N/A,TRUE,"Y총물량";#N/A,#N/A,TRUE,"Y능력";#N/A,#N/A,TRUE,"YKD"}</definedName>
    <definedName name="pi_inv_inc" localSheetId="6">#REF!</definedName>
    <definedName name="pi_inv_inc" localSheetId="11">#REF!</definedName>
    <definedName name="pi_inv_inc">#REF!</definedName>
    <definedName name="pi_life_prof" localSheetId="6">#REF!</definedName>
    <definedName name="pi_life_prof" localSheetId="11">#REF!</definedName>
    <definedName name="pi_life_prof">#REF!</definedName>
    <definedName name="pi_nl_claims" localSheetId="6">#REF!</definedName>
    <definedName name="pi_nl_claims" localSheetId="11">#REF!</definedName>
    <definedName name="pi_nl_claims">#REF!</definedName>
    <definedName name="pi_nl_prem_inc" localSheetId="6">#REF!</definedName>
    <definedName name="pi_nl_prem_inc" localSheetId="11">#REF!</definedName>
    <definedName name="pi_nl_prem_inc">#REF!</definedName>
    <definedName name="pi_nl_prof" localSheetId="6">#REF!</definedName>
    <definedName name="pi_nl_prof" localSheetId="11">#REF!</definedName>
    <definedName name="pi_nl_prof">#REF!</definedName>
    <definedName name="pi_nl_uw_res" localSheetId="6">#REF!</definedName>
    <definedName name="pi_nl_uw_res" localSheetId="11">#REF!</definedName>
    <definedName name="pi_nl_uw_res">#REF!</definedName>
    <definedName name="pickup" localSheetId="6">#REF!</definedName>
    <definedName name="pickup" localSheetId="11">#REF!</definedName>
    <definedName name="pickup">#REF!</definedName>
    <definedName name="pickup2" localSheetId="6">#REF!</definedName>
    <definedName name="pickup2" localSheetId="11">#REF!</definedName>
    <definedName name="pickup2">#REF!</definedName>
    <definedName name="pickup3" localSheetId="6">#REF!</definedName>
    <definedName name="pickup3" localSheetId="11">#REF!</definedName>
    <definedName name="pickup3">#REF!</definedName>
    <definedName name="pickup4" localSheetId="6">#REF!</definedName>
    <definedName name="pickup4" localSheetId="11">#REF!</definedName>
    <definedName name="pickup4">#REF!</definedName>
    <definedName name="PIE" localSheetId="6">#REF!</definedName>
    <definedName name="PIE" localSheetId="11">#REF!</definedName>
    <definedName name="PIE">#REF!</definedName>
    <definedName name="PIKDIV00" localSheetId="6">#REF!</definedName>
    <definedName name="PIKDIV00" localSheetId="11">#REF!</definedName>
    <definedName name="PIKDIV00">#REF!</definedName>
    <definedName name="PIKDIV01" localSheetId="6">#REF!</definedName>
    <definedName name="PIKDIV01" localSheetId="11">#REF!</definedName>
    <definedName name="PIKDIV01">#REF!</definedName>
    <definedName name="PIKDIV02" localSheetId="6">#REF!</definedName>
    <definedName name="PIKDIV02" localSheetId="11">#REF!</definedName>
    <definedName name="PIKDIV02">#REF!</definedName>
    <definedName name="PIKDIV03" localSheetId="6">#REF!</definedName>
    <definedName name="PIKDIV03" localSheetId="11">#REF!</definedName>
    <definedName name="PIKDIV03">#REF!</definedName>
    <definedName name="PIKDIV99" localSheetId="6">#REF!</definedName>
    <definedName name="PIKDIV99" localSheetId="11">#REF!</definedName>
    <definedName name="PIKDIV99">#REF!</definedName>
    <definedName name="PILAR" hidden="1">{"detail",#N/A,FALSE,"mfg";"summary",#N/A,FALSE,"mfg"}</definedName>
    <definedName name="pilk" hidden="1">{"YD LPH2",#N/A,FALSE,"YTD"}</definedName>
    <definedName name="PILOT" hidden="1">{#N/A,#N/A,FALSE,"단축1";#N/A,#N/A,FALSE,"단축2";#N/A,#N/A,FALSE,"단축3";#N/A,#N/A,FALSE,"장축";#N/A,#N/A,FALSE,"4WD"}</definedName>
    <definedName name="pipelineP8" hidden="1">{#N/A,#N/A,FALSE,"P&amp;L Acc";#N/A,#N/A,FALSE,"P&amp;L Var";#N/A,#N/A,FALSE,"I-B Rep";#N/A,#N/A,FALSE,"BS";#N/A,#N/A,FALSE,"C'flw St";#N/A,#N/A,FALSE,"FA Rep";#N/A,#N/A,FALSE,"H-C Cons"}</definedName>
    <definedName name="pipelineperiod8" hidden="1">{#N/A,#N/A,FALSE,"P&amp;L Acc";#N/A,#N/A,FALSE,"P&amp;L Var";#N/A,#N/A,FALSE,"I-B Rep";#N/A,#N/A,FALSE,"BS";#N/A,#N/A,FALSE,"C'flw St";#N/A,#N/A,FALSE,"FA Rep";#N/A,#N/A,FALSE,"H-C Cons"}</definedName>
    <definedName name="pirs" hidden="1">{#N/A,#N/A,FALSE,"TB";#N/A,#N/A,FALSE,"DR";#N/A,#N/A,FALSE,"AR";#N/A,#N/A,FALSE,"BS";#N/A,#N/A,FALSE,"PL";#N/A,#N/A,FALSE,"NOTES";#N/A,#N/A,FALSE,"NOTES (2)";#N/A,#N/A,FALSE,"NOTES (3)";#N/A,#N/A,FALSE,"DPL";#N/A,#N/A,FALSE,"DPL"}</definedName>
    <definedName name="piy" localSheetId="37" hidden="1">#REF!</definedName>
    <definedName name="piy" localSheetId="23" hidden="1">#REF!</definedName>
    <definedName name="piy" localSheetId="6" hidden="1">#REF!</definedName>
    <definedName name="piy" localSheetId="11" hidden="1">#REF!</definedName>
    <definedName name="piy" hidden="1">#REF!</definedName>
    <definedName name="PJ" localSheetId="37">#REF!</definedName>
    <definedName name="PJ" localSheetId="23">#REF!</definedName>
    <definedName name="PJ" localSheetId="6">#REF!</definedName>
    <definedName name="PJ" localSheetId="11">#REF!</definedName>
    <definedName name="PJ">#REF!</definedName>
    <definedName name="pk" hidden="1">{"vol data",#N/A,FALSE,"Datasheet";"vol graph",#N/A,FALSE,"Volume";"price data",#N/A,FALSE,"Datasheet";"price graph",#N/A,FALSE,"Price";"dp data",#N/A,FALSE,"Datasheet";"dp graph",#N/A,FALSE,"DirectProfit"}</definedName>
    <definedName name="PK_Ziel" localSheetId="37">#REF!</definedName>
    <definedName name="PK_Ziel" localSheetId="23">#REF!</definedName>
    <definedName name="PK_Ziel" localSheetId="6">#REF!</definedName>
    <definedName name="PK_Ziel" localSheetId="11">#REF!</definedName>
    <definedName name="PK_Ziel">#REF!</definedName>
    <definedName name="pkeshbr" hidden="1">{"page1",#N/A,FALSE,"Model";"page2",#N/A,FALSE,"Model";"page3",#N/A,FALSE,"Model";"page4",#N/A,FALSE,"Model";"page5",#N/A,FALSE,"Model";"page6",#N/A,FALSE,"Model";"page7",#N/A,FALSE,"Model";"page8",#N/A,FALSE,"Model";"page9",#N/A,FALSE,"Model";"page10",#N/A,FALSE,"Model";"page11",#N/A,FALSE,"Model";"page12",#N/A,FALSE,"Model";"page13",#N/A,FALSE,"Model"}</definedName>
    <definedName name="pkg1_1" hidden="1">{"'AS,SEC'!$A$4:$J$25"}</definedName>
    <definedName name="pl" localSheetId="6">#REF!</definedName>
    <definedName name="pl" localSheetId="11">#REF!</definedName>
    <definedName name="pl">#REF!</definedName>
    <definedName name="PL_ASSOC" localSheetId="6">#REF!</definedName>
    <definedName name="PL_ASSOC" localSheetId="11">#REF!</definedName>
    <definedName name="PL_ASSOC">#REF!</definedName>
    <definedName name="PL_Closing" localSheetId="37">#REF!</definedName>
    <definedName name="PL_Closing" localSheetId="23">#REF!</definedName>
    <definedName name="PL_Closing" localSheetId="6">#REF!</definedName>
    <definedName name="PL_Closing" localSheetId="11">#REF!</definedName>
    <definedName name="PL_Closing">#REF!</definedName>
    <definedName name="PL_Working" localSheetId="37">#REF!,#REF!,#REF!</definedName>
    <definedName name="PL_Working" localSheetId="23">#REF!,#REF!,#REF!</definedName>
    <definedName name="PL_Working" localSheetId="6">#REF!,#REF!,#REF!</definedName>
    <definedName name="PL_Working" localSheetId="11">#REF!,#REF!,#REF!</definedName>
    <definedName name="PL_Working">#REF!,#REF!,#REF!</definedName>
    <definedName name="pl4qchange" localSheetId="6">#REF!-#REF!</definedName>
    <definedName name="pl4qchange" localSheetId="11">#REF!-#REF!</definedName>
    <definedName name="pl4qchange">#REF!-#REF!</definedName>
    <definedName name="pl4qgrowth" localSheetId="6">#REF!/#REF!-1</definedName>
    <definedName name="pl4qgrowth" localSheetId="11">#REF!/#REF!-1</definedName>
    <definedName name="pl4qgrowth">#REF!/#REF!-1</definedName>
    <definedName name="PLA" localSheetId="6">#REF!</definedName>
    <definedName name="PLA" localSheetId="11">#REF!</definedName>
    <definedName name="PLA">#REF!</definedName>
    <definedName name="planning" localSheetId="37" hidden="1">#REF!</definedName>
    <definedName name="planning" localSheetId="23" hidden="1">#REF!</definedName>
    <definedName name="planning" localSheetId="6" hidden="1">#REF!</definedName>
    <definedName name="planning" localSheetId="11" hidden="1">#REF!</definedName>
    <definedName name="planning" hidden="1">#REF!</definedName>
    <definedName name="Planung_95" localSheetId="37">#REF!</definedName>
    <definedName name="Planung_95" localSheetId="23">#REF!</definedName>
    <definedName name="Planung_95" localSheetId="6">#REF!</definedName>
    <definedName name="Planung_95" localSheetId="11">#REF!</definedName>
    <definedName name="Planung_95">#REF!</definedName>
    <definedName name="PLaudited" localSheetId="37">#REF!</definedName>
    <definedName name="PLaudited" localSheetId="23">#REF!</definedName>
    <definedName name="PLaudited" localSheetId="6">#REF!</definedName>
    <definedName name="PLaudited" localSheetId="11">#REF!</definedName>
    <definedName name="PLaudited">#REF!</definedName>
    <definedName name="play" hidden="1">{#N/A,#N/A,FALSE,"TB";#N/A,#N/A,FALSE,"DR";#N/A,#N/A,FALSE,"AR";#N/A,#N/A,FALSE,"PL";#N/A,#N/A,FALSE,"BS";#N/A,#N/A,FALSE,"NOTES";#N/A,#N/A,FALSE,"NOTES (2)";#N/A,#N/A,FALSE,"NOTES (3)";#N/A,#N/A,FALSE,"DPL";#N/A,#N/A,FALSE,"TAXC.INDEX";#N/A,#N/A,FALSE,"Schedule I";#N/A,#N/A,FALSE,"Adjustments"}</definedName>
    <definedName name="Players"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LCepi" hidden="1">{#N/A,#N/A,FALSE,"REPORT"}</definedName>
    <definedName name="plcf00" localSheetId="6">#REF!</definedName>
    <definedName name="plcf00" localSheetId="11">#REF!</definedName>
    <definedName name="plcf00">#REF!</definedName>
    <definedName name="PLEsum" localSheetId="6">#REF!</definedName>
    <definedName name="PLEsum" localSheetId="11">#REF!</definedName>
    <definedName name="PLEsum">#REF!</definedName>
    <definedName name="PLEunit" localSheetId="6">#REF!</definedName>
    <definedName name="PLEunit" localSheetId="11">#REF!</definedName>
    <definedName name="PLEunit">#REF!</definedName>
    <definedName name="PLLL"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pln1a" localSheetId="37">#REF!</definedName>
    <definedName name="pln1a" localSheetId="23">#REF!</definedName>
    <definedName name="pln1a" localSheetId="6">#REF!</definedName>
    <definedName name="pln1a" localSheetId="11">#REF!</definedName>
    <definedName name="pln1a">#REF!</definedName>
    <definedName name="pln1b" localSheetId="37">#REF!</definedName>
    <definedName name="pln1b" localSheetId="23">#REF!</definedName>
    <definedName name="pln1b" localSheetId="6">#REF!</definedName>
    <definedName name="pln1b" localSheetId="11">#REF!</definedName>
    <definedName name="pln1b">#REF!</definedName>
    <definedName name="plod" localSheetId="6">#REF!</definedName>
    <definedName name="plod" localSheetId="11">#REF!</definedName>
    <definedName name="plod">#REF!</definedName>
    <definedName name="plold1" localSheetId="6">#REF!</definedName>
    <definedName name="plold1" localSheetId="11">#REF!</definedName>
    <definedName name="plold1">#REF!</definedName>
    <definedName name="plonetime" localSheetId="6">#REF!</definedName>
    <definedName name="plonetime" localSheetId="11">#REF!</definedName>
    <definedName name="plonetime">#REF!</definedName>
    <definedName name="PLopening" localSheetId="37">#REF!</definedName>
    <definedName name="PLopening" localSheetId="23">#REF!</definedName>
    <definedName name="PLopening" localSheetId="6">#REF!</definedName>
    <definedName name="PLopening" localSheetId="11">#REF!</definedName>
    <definedName name="PLopening">#REF!</definedName>
    <definedName name="PlotRatio" localSheetId="37">#REF!</definedName>
    <definedName name="PlotRatio" localSheetId="23">#REF!</definedName>
    <definedName name="PlotRatio" localSheetId="6">#REF!</definedName>
    <definedName name="PlotRatio" localSheetId="11">#REF!</definedName>
    <definedName name="PlotRatio">#REF!</definedName>
    <definedName name="PLProcef" hidden="1">{#N/A,#N/A,FALSE,"REPORT"}</definedName>
    <definedName name="plsumdef" localSheetId="6">#REF!</definedName>
    <definedName name="plsumdef" localSheetId="11">#REF!</definedName>
    <definedName name="plsumdef">#REF!</definedName>
    <definedName name="plsumone" localSheetId="6">#REF!</definedName>
    <definedName name="plsumone" localSheetId="11">#REF!</definedName>
    <definedName name="plsumone">#REF!</definedName>
    <definedName name="PLt" localSheetId="6">#REF!</definedName>
    <definedName name="PLt" localSheetId="11">#REF!</definedName>
    <definedName name="PLt">#REF!</definedName>
    <definedName name="PLTaxol" hidden="1">{#N/A,#N/A,FALSE,"REPORT"}</definedName>
    <definedName name="PLtest" localSheetId="6">#REF!</definedName>
    <definedName name="PLtest" localSheetId="11">#REF!</definedName>
    <definedName name="PLtest">#REF!</definedName>
    <definedName name="PLUSTRK1" localSheetId="6">#REF!</definedName>
    <definedName name="PLUSTRK1" localSheetId="11">#REF!</definedName>
    <definedName name="PLUSTRK1">#REF!</definedName>
    <definedName name="PM" localSheetId="37">#REF!</definedName>
    <definedName name="PM" localSheetId="23">#REF!</definedName>
    <definedName name="PM" localSheetId="6">#REF!</definedName>
    <definedName name="PM" localSheetId="11">#REF!</definedName>
    <definedName name="PM">#REF!</definedName>
    <definedName name="pm_1" localSheetId="37">#REF!</definedName>
    <definedName name="pm_1" localSheetId="23">#REF!</definedName>
    <definedName name="pm_1" localSheetId="6">#REF!</definedName>
    <definedName name="pm_1" localSheetId="11">#REF!</definedName>
    <definedName name="pm_1">#REF!</definedName>
    <definedName name="pm_2" localSheetId="37">#REF!</definedName>
    <definedName name="pm_2" localSheetId="23">#REF!</definedName>
    <definedName name="pm_2" localSheetId="6">#REF!</definedName>
    <definedName name="pm_2" localSheetId="11">#REF!</definedName>
    <definedName name="pm_2">#REF!</definedName>
    <definedName name="pm_3" localSheetId="37">#REF!</definedName>
    <definedName name="pm_3" localSheetId="23">#REF!</definedName>
    <definedName name="pm_3" localSheetId="6">#REF!</definedName>
    <definedName name="pm_3" localSheetId="11">#REF!</definedName>
    <definedName name="pm_3">#REF!</definedName>
    <definedName name="pmp_1" localSheetId="37">#REF!</definedName>
    <definedName name="pmp_1" localSheetId="23">#REF!</definedName>
    <definedName name="pmp_1" localSheetId="6">#REF!</definedName>
    <definedName name="pmp_1" localSheetId="11">#REF!</definedName>
    <definedName name="pmp_1">#REF!</definedName>
    <definedName name="pmp_2" localSheetId="37">#REF!</definedName>
    <definedName name="pmp_2" localSheetId="23">#REF!</definedName>
    <definedName name="pmp_2" localSheetId="6">#REF!</definedName>
    <definedName name="pmp_2" localSheetId="11">#REF!</definedName>
    <definedName name="pmp_2">#REF!</definedName>
    <definedName name="pmp_3" localSheetId="37">#REF!</definedName>
    <definedName name="pmp_3" localSheetId="23">#REF!</definedName>
    <definedName name="pmp_3" localSheetId="6">#REF!</definedName>
    <definedName name="pmp_3" localSheetId="11">#REF!</definedName>
    <definedName name="pmp_3">#REF!</definedName>
    <definedName name="pmt" hidden="1">{#N/A,#N/A,FALSE,"DIR-REP";#N/A,#N/A,FALSE,"AUD-REPORT";#N/A,#N/A,FALSE,"P7L&amp;BS";#N/A,#N/A,FALSE,"NOTES";#N/A,#N/A,FALSE,"FA";#N/A,#N/A,FALSE,"NOTES (2)";#N/A,#N/A,FALSE,"Schedule  IV";#N/A,#N/A,FALSE,"Schedule V"}</definedName>
    <definedName name="Pmt_Deviation" localSheetId="6">#REF!</definedName>
    <definedName name="Pmt_Deviation" localSheetId="11">#REF!</definedName>
    <definedName name="Pmt_Deviation">#REF!</definedName>
    <definedName name="Pnl" hidden="1">{#N/A,#N/A,FALSE,"Pharm";#N/A,#N/A,FALSE,"WWCM"}</definedName>
    <definedName name="pnsji5" hidden="1">{#N/A,"PURCHM",FALSE,"Business Analysis";#N/A,"SPADD",FALSE,"Business Analysis"}</definedName>
    <definedName name="po" hidden="1">{#N/A,#N/A,FALSE,"TAXC.INDEX";#N/A,#N/A,FALSE,"Schedule I";#N/A,#N/A,FALSE,"Schedule  II";#N/A,#N/A,FALSE,"Schedule III"}</definedName>
    <definedName name="poc" hidden="1">{#N/A,"PURADD",FALSE,"Business Analysis";#N/A,"PURSPP",FALSE,"Business Analysis";#N/A,"CTGIND",FALSE,"Business Analysis";#N/A,"PURCHM",FALSE,"Business Analysis";#N/A,"SPADD",FALSE,"Business Analysis";#N/A,"EPOXY",FALSE,"Business Analysis";#N/A,"PURPER",FALSE,"Business Analysis"}</definedName>
    <definedName name="pohalsh" localSheetId="6">#REF!</definedName>
    <definedName name="pohalsh" localSheetId="11">#REF!</definedName>
    <definedName name="pohalsh">#REF!</definedName>
    <definedName name="poi"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POINT" localSheetId="6">#REF!</definedName>
    <definedName name="POINT" localSheetId="11">#REF!</definedName>
    <definedName name="POINT">#REF!</definedName>
    <definedName name="poip" localSheetId="6">#REF!</definedName>
    <definedName name="poip" localSheetId="11">#REF!</definedName>
    <definedName name="poip">#REF!</definedName>
    <definedName name="poiu" hidden="1">{"Performance Details",#N/A,FALSE,"Current Yr";"Performance Details",#N/A,FALSE,"Budget";"Performance Details",#N/A,FALSE,"Prior Year"}</definedName>
    <definedName name="poiuytr" hidden="1">{"'毛利比较'!$A$4:$P$26"}</definedName>
    <definedName name="pokj" hidden="1">{"QTD_LOUISIANA",#N/A,FALSE,"QTD"}</definedName>
    <definedName name="Polen" localSheetId="6">#REF!</definedName>
    <definedName name="Polen" localSheetId="11">#REF!</definedName>
    <definedName name="Polen">#REF!</definedName>
    <definedName name="poo"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Pool" localSheetId="37">#REF!</definedName>
    <definedName name="Pool" localSheetId="23">#REF!</definedName>
    <definedName name="Pool" localSheetId="6">#REF!</definedName>
    <definedName name="Pool" localSheetId="11">#REF!</definedName>
    <definedName name="Pool">#REF!</definedName>
    <definedName name="pool_1" hidden="1">{#N/A,#N/A,FALSE,"pl";#N/A,#N/A,FALSE,"bs";#N/A,#N/A,FALSE,"fundflow"}</definedName>
    <definedName name="pool_2" hidden="1">{#N/A,#N/A,FALSE,"pl";#N/A,#N/A,FALSE,"bs";#N/A,#N/A,FALSE,"fundflow"}</definedName>
    <definedName name="pool_3" hidden="1">{#N/A,#N/A,FALSE,"pl";#N/A,#N/A,FALSE,"bs";#N/A,#N/A,FALSE,"fundflow"}</definedName>
    <definedName name="poor" hidden="1">{#N/A,#N/A,FALSE,"P&amp;L Acc";#N/A,#N/A,FALSE,"P&amp;L Var";#N/A,#N/A,FALSE,"I-B Rep";#N/A,#N/A,FALSE,"BS";#N/A,#N/A,FALSE,"C'flw St";#N/A,#N/A,FALSE,"FA Rep";#N/A,#N/A,FALSE,"H-C Cons"}</definedName>
    <definedName name="Pop_Sig_T" localSheetId="6">#REF!</definedName>
    <definedName name="Pop_Sig_T" localSheetId="11">#REF!</definedName>
    <definedName name="Pop_Sig_T">#REF!</definedName>
    <definedName name="Poppy" localSheetId="6">#REF!</definedName>
    <definedName name="Poppy" localSheetId="11">#REF!</definedName>
    <definedName name="Poppy">#REF!</definedName>
    <definedName name="Population" localSheetId="6">#REF!</definedName>
    <definedName name="Population" localSheetId="11">#REF!</definedName>
    <definedName name="Population">#REF!</definedName>
    <definedName name="Population_AR" localSheetId="6">#REF!</definedName>
    <definedName name="Population_AR" localSheetId="11">#REF!</definedName>
    <definedName name="Population_AR">#REF!</definedName>
    <definedName name="port29" hidden="1">{#N/A,#N/A,FALSE,"Pharm";#N/A,#N/A,FALSE,"WWCM"}</definedName>
    <definedName name="Portfolio" localSheetId="37">#REF!</definedName>
    <definedName name="Portfolio" localSheetId="23">#REF!</definedName>
    <definedName name="Portfolio" localSheetId="6">#REF!</definedName>
    <definedName name="Portfolio" localSheetId="11">#REF!</definedName>
    <definedName name="Portfolio">#REF!</definedName>
    <definedName name="Portugal" localSheetId="6">#REF!</definedName>
    <definedName name="Portugal" localSheetId="11">#REF!</definedName>
    <definedName name="Portugal">#REF!</definedName>
    <definedName name="PositionCode" localSheetId="37">#REF!</definedName>
    <definedName name="PositionCode" localSheetId="23">#REF!</definedName>
    <definedName name="PositionCode" localSheetId="6">#REF!</definedName>
    <definedName name="PositionCode" localSheetId="11">#REF!</definedName>
    <definedName name="PositionCode">#REF!</definedName>
    <definedName name="POSTERRORSTOSUSP1" localSheetId="6">#REF!</definedName>
    <definedName name="POSTERRORSTOSUSP1" localSheetId="11">#REF!</definedName>
    <definedName name="POSTERRORSTOSUSP1">#REF!</definedName>
    <definedName name="POSTERRORSTOSUSP2" localSheetId="37">#REF!</definedName>
    <definedName name="POSTERRORSTOSUSP2" localSheetId="23">#REF!</definedName>
    <definedName name="POSTERRORSTOSUSP2" localSheetId="6">#REF!</definedName>
    <definedName name="POSTERRORSTOSUSP2" localSheetId="11">#REF!</definedName>
    <definedName name="POSTERRORSTOSUSP2">#REF!</definedName>
    <definedName name="POSTERRORSTOSUSP3" localSheetId="37">#REF!</definedName>
    <definedName name="POSTERRORSTOSUSP3" localSheetId="23">#REF!</definedName>
    <definedName name="POSTERRORSTOSUSP3" localSheetId="6">#REF!</definedName>
    <definedName name="POSTERRORSTOSUSP3" localSheetId="11">#REF!</definedName>
    <definedName name="POSTERRORSTOSUSP3">#REF!</definedName>
    <definedName name="POSTERRORSTOSUSP4" localSheetId="37">#REF!</definedName>
    <definedName name="POSTERRORSTOSUSP4" localSheetId="23">#REF!</definedName>
    <definedName name="POSTERRORSTOSUSP4" localSheetId="6">#REF!</definedName>
    <definedName name="POSTERRORSTOSUSP4" localSheetId="11">#REF!</definedName>
    <definedName name="POSTERRORSTOSUSP4">#REF!</definedName>
    <definedName name="POSTERRORSTOSUSP5" localSheetId="37">#REF!</definedName>
    <definedName name="POSTERRORSTOSUSP5" localSheetId="23">#REF!</definedName>
    <definedName name="POSTERRORSTOSUSP5" localSheetId="6">#REF!</definedName>
    <definedName name="POSTERRORSTOSUSP5" localSheetId="11">#REF!</definedName>
    <definedName name="POSTERRORSTOSUSP5">#REF!</definedName>
    <definedName name="pound" localSheetId="6">#REF!</definedName>
    <definedName name="pound" localSheetId="11">#REF!</definedName>
    <definedName name="pound">#REF!</definedName>
    <definedName name="powq" hidden="1">{#N/A,"PURCHM",FALSE,"Business Analysis";#N/A,"SPADD",FALSE,"Business Analysis"}</definedName>
    <definedName name="poz" localSheetId="37" hidden="1">#REF!</definedName>
    <definedName name="poz" localSheetId="23" hidden="1">#REF!</definedName>
    <definedName name="poz" localSheetId="6" hidden="1">#REF!</definedName>
    <definedName name="poz" localSheetId="11" hidden="1">#REF!</definedName>
    <definedName name="poz" hidden="1">#REF!</definedName>
    <definedName name="pp"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PPE" localSheetId="6">#REF!</definedName>
    <definedName name="PPE" localSheetId="11">#REF!</definedName>
    <definedName name="PPE">#REF!</definedName>
    <definedName name="ppercentASP" localSheetId="6">#REF!/#REF!</definedName>
    <definedName name="ppercentASP" localSheetId="11">#REF!/#REF!</definedName>
    <definedName name="ppercentASP">#REF!/#REF!</definedName>
    <definedName name="ppercentrev" localSheetId="6">#REF!/#REF!</definedName>
    <definedName name="ppercentrev" localSheetId="11">#REF!/#REF!</definedName>
    <definedName name="ppercentrev">#REF!/#REF!</definedName>
    <definedName name="PPK" hidden="1">{#N/A,#N/A,FALSE,"96 3월물량표";#N/A,#N/A,FALSE,"96 4월물량표";#N/A,#N/A,FALSE,"96 5월물량표"}</definedName>
    <definedName name="PPL_Purchase_Price" localSheetId="6">#REF!</definedName>
    <definedName name="PPL_Purchase_Price" localSheetId="11">#REF!</definedName>
    <definedName name="PPL_Purchase_Price">#REF!</definedName>
    <definedName name="PPL_Upfront_Proceeds" localSheetId="6">#REF!</definedName>
    <definedName name="PPL_Upfront_Proceeds" localSheetId="11">#REF!</definedName>
    <definedName name="PPL_Upfront_Proceeds">#REF!</definedName>
    <definedName name="ppo" hidden="1">{"YD LOUISIANA",#N/A,FALSE,"YTD"}</definedName>
    <definedName name="ppoi" hidden="1">{#N/A,#N/A,FALSE,"TAXC.INDEX";#N/A,#N/A,FALSE,"Schedule I";#N/A,#N/A,FALSE,"Schedule  II";#N/A,#N/A,FALSE,"Schedule III";#N/A,#N/A,FALSE,"Schedule IV";#N/A,#N/A,FALSE,"Schedule IV (Cont'd)";#N/A,#N/A,FALSE,"Schedule V";#N/A,#N/A,FALSE,"Schedule VI";#N/A,#N/A,FALSE,"Schedule VII"}</definedName>
    <definedName name="ppp" hidden="1">{"DCF","UPSIDE CASE",FALSE,"Sheet1";"DCF","BASE CASE",FALSE,"Sheet1";"DCF","DOWNSIDE CASE",FALSE,"Sheet1"}</definedName>
    <definedName name="pppp" localSheetId="37">#REF!</definedName>
    <definedName name="pppp" localSheetId="23">#REF!</definedName>
    <definedName name="pppp" localSheetId="6">#REF!</definedName>
    <definedName name="pppp" localSheetId="11">#REF!</definedName>
    <definedName name="pppp">#REF!</definedName>
    <definedName name="pppppoijrbg" hidden="1">{#N/A,#N/A,FALSE,"WSPW Bedarf";#N/A,#N/A,FALSE,"production_plan";#N/A,#N/A,FALSE,"possible turn over"}</definedName>
    <definedName name="pppppppp" hidden="1">{"'FTPS16 - X3681'!$A$1:$C$162","'FTPS16 - X3681'!$G$11"}</definedName>
    <definedName name="ppppppppp" hidden="1">{"Folie 3",#N/A,FALSE,"Jahresumsätze";"Folie 4",#N/A,FALSE,"Jahresumsätze";"Folie 5",#N/A,FALSE,"Jahresumsätze";"Folie 6",#N/A,FALSE,"Jahresumsätze";"Folie 7",#N/A,FALSE,"Jahresumsätze";"Folie 8",#N/A,FALSE,"Jahresumsätze"}</definedName>
    <definedName name="PPV" localSheetId="37">#REF!</definedName>
    <definedName name="PPV" localSheetId="23">#REF!</definedName>
    <definedName name="PPV" localSheetId="6">#REF!</definedName>
    <definedName name="PPV" localSheetId="11">#REF!</definedName>
    <definedName name="PPV">#REF!</definedName>
    <definedName name="PPV_Rev_2000" localSheetId="6">#REF!</definedName>
    <definedName name="PPV_Rev_2000" localSheetId="11">#REF!</definedName>
    <definedName name="PPV_Rev_2000">#REF!</definedName>
    <definedName name="PPV_Rev_2001" localSheetId="6">#REF!</definedName>
    <definedName name="PPV_Rev_2001" localSheetId="11">#REF!</definedName>
    <definedName name="PPV_Rev_2001">#REF!</definedName>
    <definedName name="PPV_Rev_2002" localSheetId="6">#REF!</definedName>
    <definedName name="PPV_Rev_2002" localSheetId="11">#REF!</definedName>
    <definedName name="PPV_Rev_2002">#REF!</definedName>
    <definedName name="PPV_Rev_2003" localSheetId="6">#REF!</definedName>
    <definedName name="PPV_Rev_2003" localSheetId="11">#REF!</definedName>
    <definedName name="PPV_Rev_2003">#REF!</definedName>
    <definedName name="PPV_Rev_2004" localSheetId="6">#REF!</definedName>
    <definedName name="PPV_Rev_2004" localSheetId="11">#REF!</definedName>
    <definedName name="PPV_Rev_2004">#REF!</definedName>
    <definedName name="PPV_Rev_2005" localSheetId="6">#REF!</definedName>
    <definedName name="PPV_Rev_2005" localSheetId="11">#REF!</definedName>
    <definedName name="PPV_Rev_2005">#REF!</definedName>
    <definedName name="PPV_Rev_2006" localSheetId="6">#REF!</definedName>
    <definedName name="PPV_Rev_2006" localSheetId="11">#REF!</definedName>
    <definedName name="PPV_Rev_2006">#REF!</definedName>
    <definedName name="PPV_Rev_2007" localSheetId="6">#REF!</definedName>
    <definedName name="PPV_Rev_2007" localSheetId="11">#REF!</definedName>
    <definedName name="PPV_Rev_2007">#REF!</definedName>
    <definedName name="PPV_Rev_2008" localSheetId="6">#REF!</definedName>
    <definedName name="PPV_Rev_2008" localSheetId="11">#REF!</definedName>
    <definedName name="PPV_Rev_2008">#REF!</definedName>
    <definedName name="PPV_Rev_2009" localSheetId="6">#REF!</definedName>
    <definedName name="PPV_Rev_2009" localSheetId="11">#REF!</definedName>
    <definedName name="PPV_Rev_2009">#REF!</definedName>
    <definedName name="pq" localSheetId="37">#REF!</definedName>
    <definedName name="pq" localSheetId="23">#REF!</definedName>
    <definedName name="pq" localSheetId="6">#REF!</definedName>
    <definedName name="pq" localSheetId="11">#REF!</definedName>
    <definedName name="pq">#REF!</definedName>
    <definedName name="pqiejhg" hidden="1">{"page1",#N/A,FALSE,"Model";"page2",#N/A,FALSE,"Model";"page3",#N/A,FALSE,"Model";"page4",#N/A,FALSE,"Model";"page5",#N/A,FALSE,"Model";"page6",#N/A,FALSE,"Model";"page7",#N/A,FALSE,"Model";"page8",#N/A,FALSE,"Model";"page9",#N/A,FALSE,"Model";"page10",#N/A,FALSE,"Model";"page11",#N/A,FALSE,"Model";"page12",#N/A,FALSE,"Model";"page13",#N/A,FALSE,"Model"}</definedName>
    <definedName name="pqmjuz" hidden="1">{"detail",#N/A,FALSE,"mfg";"summary",#N/A,FALSE,"mfg"}</definedName>
    <definedName name="pqqgrowth" localSheetId="6">#REF!/#REF!-1</definedName>
    <definedName name="pqqgrowth" localSheetId="11">#REF!/#REF!-1</definedName>
    <definedName name="pqqgrowth">#REF!/#REF!-1</definedName>
    <definedName name="pr" localSheetId="6">#REF!</definedName>
    <definedName name="pr" localSheetId="11">#REF!</definedName>
    <definedName name="pr">#REF!</definedName>
    <definedName name="pr_toolbox" localSheetId="37">#REF!</definedName>
    <definedName name="pr_toolbox" localSheetId="23">#REF!</definedName>
    <definedName name="pr_toolbox" localSheetId="6">#REF!</definedName>
    <definedName name="pr_toolbox" localSheetId="11">#REF!</definedName>
    <definedName name="pr_toolbox">#REF!</definedName>
    <definedName name="pr1a" localSheetId="6">#REF!</definedName>
    <definedName name="pr1a" localSheetId="11">#REF!</definedName>
    <definedName name="pr1a">#REF!</definedName>
    <definedName name="pr2a" localSheetId="6">#REF!</definedName>
    <definedName name="pr2a" localSheetId="11">#REF!</definedName>
    <definedName name="pr2a">#REF!</definedName>
    <definedName name="pr3a" localSheetId="6">#REF!</definedName>
    <definedName name="pr3a" localSheetId="11">#REF!</definedName>
    <definedName name="pr3a">#REF!</definedName>
    <definedName name="präm_output" localSheetId="37">#REF!</definedName>
    <definedName name="präm_output" localSheetId="23">#REF!</definedName>
    <definedName name="präm_output" localSheetId="6">#REF!</definedName>
    <definedName name="präm_output" localSheetId="11">#REF!</definedName>
    <definedName name="präm_output">#REF!</definedName>
    <definedName name="PRC_Adjust" localSheetId="6">#REF!</definedName>
    <definedName name="PRC_Adjust" localSheetId="11">#REF!</definedName>
    <definedName name="PRC_Adjust">#REF!</definedName>
    <definedName name="PRCAdj" localSheetId="6">#REF!</definedName>
    <definedName name="PRCAdj" localSheetId="11">#REF!</definedName>
    <definedName name="PRCAdj">#REF!</definedName>
    <definedName name="PRCGAAP" localSheetId="37">#REF!</definedName>
    <definedName name="PRCGAAP" localSheetId="23">#REF!</definedName>
    <definedName name="PRCGAAP" localSheetId="6">#REF!</definedName>
    <definedName name="PRCGAAP" localSheetId="11">#REF!</definedName>
    <definedName name="PRCGAAP">#REF!</definedName>
    <definedName name="PRD" localSheetId="37">#REF!</definedName>
    <definedName name="PRD" localSheetId="23">#REF!</definedName>
    <definedName name="PRD" localSheetId="6">#REF!</definedName>
    <definedName name="PRD" localSheetId="11">#REF!</definedName>
    <definedName name="PRD">#REF!</definedName>
    <definedName name="PRE_EPS" localSheetId="6">#REF!</definedName>
    <definedName name="PRE_EPS" localSheetId="11">#REF!</definedName>
    <definedName name="PRE_EPS">#REF!</definedName>
    <definedName name="PRE_NP" localSheetId="6">#REF!</definedName>
    <definedName name="PRE_NP" localSheetId="11">#REF!</definedName>
    <definedName name="PRE_NP">#REF!</definedName>
    <definedName name="pre_or_net_profits" localSheetId="6">#REF!</definedName>
    <definedName name="pre_or_net_profits" localSheetId="11">#REF!</definedName>
    <definedName name="pre_or_net_profits">#REF!</definedName>
    <definedName name="Pre_tax_materiality" localSheetId="37">#REF!</definedName>
    <definedName name="Pre_tax_materiality" localSheetId="23">#REF!</definedName>
    <definedName name="Pre_tax_materiality" localSheetId="6">#REF!</definedName>
    <definedName name="Pre_tax_materiality" localSheetId="11">#REF!</definedName>
    <definedName name="Pre_tax_materiality">#REF!</definedName>
    <definedName name="precision" localSheetId="37">#REF!</definedName>
    <definedName name="precision" localSheetId="23">#REF!</definedName>
    <definedName name="precision" localSheetId="6">#REF!</definedName>
    <definedName name="precision" localSheetId="11">#REF!</definedName>
    <definedName name="precision">#REF!</definedName>
    <definedName name="pref" localSheetId="6">#REF!</definedName>
    <definedName name="pref" localSheetId="11">#REF!</definedName>
    <definedName name="pref">#REF!</definedName>
    <definedName name="PREF_DIV" localSheetId="6">#REF!</definedName>
    <definedName name="PREF_DIV" localSheetId="11">#REF!</definedName>
    <definedName name="PREF_DIV">#REF!</definedName>
    <definedName name="Prefecture" localSheetId="37">#REF!</definedName>
    <definedName name="Prefecture" localSheetId="23">#REF!</definedName>
    <definedName name="Prefecture" localSheetId="6">#REF!</definedName>
    <definedName name="Prefecture" localSheetId="11">#REF!</definedName>
    <definedName name="Prefecture">#REF!</definedName>
    <definedName name="Preferred" localSheetId="6">#REF!</definedName>
    <definedName name="Preferred" localSheetId="11">#REF!</definedName>
    <definedName name="Preferred">#REF!</definedName>
    <definedName name="Prelim" localSheetId="6">#REF!</definedName>
    <definedName name="Prelim" localSheetId="11">#REF!</definedName>
    <definedName name="Prelim">#REF!</definedName>
    <definedName name="Premium" localSheetId="6">#REF!</definedName>
    <definedName name="Premium" localSheetId="11">#REF!</definedName>
    <definedName name="Premium">#REF!</definedName>
    <definedName name="PremiumPaid" localSheetId="6">#REF!</definedName>
    <definedName name="PremiumPaid" localSheetId="11">#REF!</definedName>
    <definedName name="PremiumPaid">#REF!</definedName>
    <definedName name="PREP" localSheetId="37">#REF!</definedName>
    <definedName name="PREP" localSheetId="23">#REF!</definedName>
    <definedName name="PREP" localSheetId="6">#REF!</definedName>
    <definedName name="PREP" localSheetId="11">#REF!</definedName>
    <definedName name="PREP">#REF!</definedName>
    <definedName name="Prép_Char" localSheetId="37">#REF!</definedName>
    <definedName name="Prép_Char" localSheetId="23">#REF!</definedName>
    <definedName name="Prép_Char" localSheetId="6">#REF!</definedName>
    <definedName name="Prép_Char" localSheetId="11">#REF!</definedName>
    <definedName name="Prép_Char">#REF!</definedName>
    <definedName name="prep_date" localSheetId="6">#REF!</definedName>
    <definedName name="prep_date" localSheetId="11">#REF!</definedName>
    <definedName name="prep_date">#REF!</definedName>
    <definedName name="PREPAID_A" localSheetId="6">#REF!</definedName>
    <definedName name="PREPAID_A" localSheetId="11">#REF!</definedName>
    <definedName name="PREPAID_A">#REF!</definedName>
    <definedName name="prepare" localSheetId="37">#REF!</definedName>
    <definedName name="prepare" localSheetId="23">#REF!</definedName>
    <definedName name="prepare" localSheetId="6">#REF!</definedName>
    <definedName name="prepare" localSheetId="11">#REF!</definedName>
    <definedName name="prepare">#REF!</definedName>
    <definedName name="PREPARED_BY" localSheetId="37">#REF!</definedName>
    <definedName name="PREPARED_BY" localSheetId="23">#REF!</definedName>
    <definedName name="PREPARED_BY" localSheetId="6">#REF!</definedName>
    <definedName name="PREPARED_BY" localSheetId="11">#REF!</definedName>
    <definedName name="PREPARED_BY">#REF!</definedName>
    <definedName name="PREPARED_DATE" localSheetId="37">#REF!</definedName>
    <definedName name="PREPARED_DATE" localSheetId="23">#REF!</definedName>
    <definedName name="PREPARED_DATE" localSheetId="6">#REF!</definedName>
    <definedName name="PREPARED_DATE" localSheetId="11">#REF!</definedName>
    <definedName name="PREPARED_DATE">#REF!</definedName>
    <definedName name="preparer" localSheetId="6">#REF!</definedName>
    <definedName name="preparer" localSheetId="11">#REF!</definedName>
    <definedName name="preparer">#REF!</definedName>
    <definedName name="Prepay_Rec" localSheetId="6">#REF!</definedName>
    <definedName name="Prepay_Rec" localSheetId="11">#REF!</definedName>
    <definedName name="Prepay_Rec">#REF!</definedName>
    <definedName name="Prepayment" hidden="1">{#N/A,#N/A,FALSE,"TB";#N/A,#N/A,FALSE,"AR";#N/A,#N/A,FALSE,"BS";#N/A,#N/A,FALSE,"PL";#N/A,#N/A,FALSE,"NOTES";#N/A,#N/A,FALSE,"NOTES (2)";#N/A,#N/A,FALSE,"NOTES (3)";#N/A,#N/A,FALSE,"TAXC.INDEX";#N/A,#N/A,FALSE,"Schedule I";#N/A,#N/A,FALSE,"DPL";#N/A,#N/A,FALSE,"Schedule IV";#N/A,#N/A,FALSE,"Adjustments"}</definedName>
    <definedName name="Prepayments_1" localSheetId="37">OFFSET(#REF!,,,COUNTA(#REF!)-2,)</definedName>
    <definedName name="Prepayments_1" localSheetId="23">OFFSET(#REF!,,,COUNTA(#REF!)-2,)</definedName>
    <definedName name="Prepayments_1" localSheetId="6">OFFSET(#REF!,,,COUNTA(#REF!)-2,)</definedName>
    <definedName name="Prepayments_1" localSheetId="11">OFFSET(#REF!,,,COUNTA(#REF!)-2,)</definedName>
    <definedName name="Prepayments_1">OFFSET(#REF!,,,COUNTA(#REF!)-2,)</definedName>
    <definedName name="Prepayments_2" localSheetId="37">OFFSET(#REF!,,,COUNTA(#REF!)-2,)</definedName>
    <definedName name="Prepayments_2" localSheetId="23">OFFSET(#REF!,,,COUNTA(#REF!)-2,)</definedName>
    <definedName name="Prepayments_2" localSheetId="6">OFFSET(#REF!,,,COUNTA(#REF!)-2,)</definedName>
    <definedName name="Prepayments_2" localSheetId="11">OFFSET(#REF!,,,COUNTA(#REF!)-2,)</definedName>
    <definedName name="Prepayments_2">OFFSET(#REF!,,,COUNTA(#REF!)-2,)</definedName>
    <definedName name="Pres" hidden="1">{#N/A,#N/A,TRUE,"Cover sheet";#N/A,#N/A,TRUE,"Summary";#N/A,#N/A,TRUE,"Key Assumptions";#N/A,#N/A,TRUE,"Profit &amp; Loss";#N/A,#N/A,TRUE,"Balance Sheet";#N/A,#N/A,TRUE,"Cashflow";#N/A,#N/A,TRUE,"IRR";#N/A,#N/A,TRUE,"Ratios";#N/A,#N/A,TRUE,"Debt analysis"}</definedName>
    <definedName name="Present_Value_Oper_lease" localSheetId="6">#REF!</definedName>
    <definedName name="Present_Value_Oper_lease" localSheetId="11">#REF!</definedName>
    <definedName name="Present_Value_Oper_lease">#REF!</definedName>
    <definedName name="PresentationNormalA4" localSheetId="6">#REF!</definedName>
    <definedName name="PresentationNormalA4" localSheetId="11">#REF!</definedName>
    <definedName name="PresentationNormalA4">#REF!</definedName>
    <definedName name="PresentationNormalA5" localSheetId="6">#REF!</definedName>
    <definedName name="PresentationNormalA5" localSheetId="11">#REF!</definedName>
    <definedName name="PresentationNormalA5">#REF!</definedName>
    <definedName name="pretax" localSheetId="6">#REF!</definedName>
    <definedName name="pretax" localSheetId="11">#REF!</definedName>
    <definedName name="pretax">#REF!</definedName>
    <definedName name="Pretax_income" localSheetId="6">#REF!</definedName>
    <definedName name="Pretax_income" localSheetId="11">#REF!</definedName>
    <definedName name="Pretax_income">#REF!</definedName>
    <definedName name="Pretax_Profit" localSheetId="6">#REF!</definedName>
    <definedName name="Pretax_Profit" localSheetId="11">#REF!</definedName>
    <definedName name="Pretax_Profit">#REF!</definedName>
    <definedName name="Preteklo_Leto" localSheetId="37" hidden="1">#REF!</definedName>
    <definedName name="Preteklo_Leto" localSheetId="23" hidden="1">#REF!</definedName>
    <definedName name="Preteklo_Leto" localSheetId="6" hidden="1">#REF!</definedName>
    <definedName name="Preteklo_Leto" localSheetId="11" hidden="1">#REF!</definedName>
    <definedName name="Preteklo_Leto" hidden="1">#REF!</definedName>
    <definedName name="PREV_NETCASH" localSheetId="6">#REF!</definedName>
    <definedName name="PREV_NETCASH" localSheetId="11">#REF!</definedName>
    <definedName name="PREV_NETCASH">#REF!</definedName>
    <definedName name="PREV_RR" localSheetId="6">#REF!</definedName>
    <definedName name="PREV_RR" localSheetId="11">#REF!</definedName>
    <definedName name="PREV_RR">#REF!</definedName>
    <definedName name="Price" localSheetId="6">#REF!</definedName>
    <definedName name="Price" localSheetId="11">#REF!</definedName>
    <definedName name="Price">#REF!</definedName>
    <definedName name="Price_high" localSheetId="6">#REF!</definedName>
    <definedName name="Price_high" localSheetId="11">#REF!</definedName>
    <definedName name="Price_high">#REF!</definedName>
    <definedName name="price_target_12m" localSheetId="6">#REF!</definedName>
    <definedName name="price_target_12m" localSheetId="11">#REF!</definedName>
    <definedName name="price_target_12m">#REF!</definedName>
    <definedName name="price_target_date" localSheetId="6">#REF!</definedName>
    <definedName name="price_target_date" localSheetId="11">#REF!</definedName>
    <definedName name="price_target_date">#REF!</definedName>
    <definedName name="PRICE140301" localSheetId="37">#REF!</definedName>
    <definedName name="PRICE140301" localSheetId="23">#REF!</definedName>
    <definedName name="PRICE140301" localSheetId="6">#REF!</definedName>
    <definedName name="PRICE140301" localSheetId="11">#REF!</definedName>
    <definedName name="PRICE140301">#REF!</definedName>
    <definedName name="PRICE140302" localSheetId="37">#REF!</definedName>
    <definedName name="PRICE140302" localSheetId="23">#REF!</definedName>
    <definedName name="PRICE140302" localSheetId="6">#REF!</definedName>
    <definedName name="PRICE140302" localSheetId="11">#REF!</definedName>
    <definedName name="PRICE140302">#REF!</definedName>
    <definedName name="PRICE140303" localSheetId="37">#REF!</definedName>
    <definedName name="PRICE140303" localSheetId="23">#REF!</definedName>
    <definedName name="PRICE140303" localSheetId="6">#REF!</definedName>
    <definedName name="PRICE140303" localSheetId="11">#REF!</definedName>
    <definedName name="PRICE140303">#REF!</definedName>
    <definedName name="PRICE140304" localSheetId="37">#REF!</definedName>
    <definedName name="PRICE140304" localSheetId="23">#REF!</definedName>
    <definedName name="PRICE140304" localSheetId="6">#REF!</definedName>
    <definedName name="PRICE140304" localSheetId="11">#REF!</definedName>
    <definedName name="PRICE140304">#REF!</definedName>
    <definedName name="PRICE140305" localSheetId="37">#REF!</definedName>
    <definedName name="PRICE140305" localSheetId="23">#REF!</definedName>
    <definedName name="PRICE140305" localSheetId="6">#REF!</definedName>
    <definedName name="PRICE140305" localSheetId="11">#REF!</definedName>
    <definedName name="PRICE140305">#REF!</definedName>
    <definedName name="PRICE140306" localSheetId="37">#REF!</definedName>
    <definedName name="PRICE140306" localSheetId="23">#REF!</definedName>
    <definedName name="PRICE140306" localSheetId="6">#REF!</definedName>
    <definedName name="PRICE140306" localSheetId="11">#REF!</definedName>
    <definedName name="PRICE140306">#REF!</definedName>
    <definedName name="PRICE140307" localSheetId="37">#REF!</definedName>
    <definedName name="PRICE140307" localSheetId="23">#REF!</definedName>
    <definedName name="PRICE140307" localSheetId="6">#REF!</definedName>
    <definedName name="PRICE140307" localSheetId="11">#REF!</definedName>
    <definedName name="PRICE140307">#REF!</definedName>
    <definedName name="PRICE140308" localSheetId="37">#REF!</definedName>
    <definedName name="PRICE140308" localSheetId="23">#REF!</definedName>
    <definedName name="PRICE140308" localSheetId="6">#REF!</definedName>
    <definedName name="PRICE140308" localSheetId="11">#REF!</definedName>
    <definedName name="PRICE140308">#REF!</definedName>
    <definedName name="PRICE140309" localSheetId="37">#REF!</definedName>
    <definedName name="PRICE140309" localSheetId="23">#REF!</definedName>
    <definedName name="PRICE140309" localSheetId="6">#REF!</definedName>
    <definedName name="PRICE140309" localSheetId="11">#REF!</definedName>
    <definedName name="PRICE140309">#REF!</definedName>
    <definedName name="PRICE140310" localSheetId="37">#REF!</definedName>
    <definedName name="PRICE140310" localSheetId="23">#REF!</definedName>
    <definedName name="PRICE140310" localSheetId="6">#REF!</definedName>
    <definedName name="PRICE140310" localSheetId="11">#REF!</definedName>
    <definedName name="PRICE140310">#REF!</definedName>
    <definedName name="PRICE140401" localSheetId="37">#REF!</definedName>
    <definedName name="PRICE140401" localSheetId="23">#REF!</definedName>
    <definedName name="PRICE140401" localSheetId="6">#REF!</definedName>
    <definedName name="PRICE140401" localSheetId="11">#REF!</definedName>
    <definedName name="PRICE140401">#REF!</definedName>
    <definedName name="PRICE140402" localSheetId="37">#REF!</definedName>
    <definedName name="PRICE140402" localSheetId="23">#REF!</definedName>
    <definedName name="PRICE140402" localSheetId="6">#REF!</definedName>
    <definedName name="PRICE140402" localSheetId="11">#REF!</definedName>
    <definedName name="PRICE140402">#REF!</definedName>
    <definedName name="PRICE141301" localSheetId="37">#REF!</definedName>
    <definedName name="PRICE141301" localSheetId="23">#REF!</definedName>
    <definedName name="PRICE141301" localSheetId="6">#REF!</definedName>
    <definedName name="PRICE141301" localSheetId="11">#REF!</definedName>
    <definedName name="PRICE141301">#REF!</definedName>
    <definedName name="PRICE141302" localSheetId="37">#REF!</definedName>
    <definedName name="PRICE141302" localSheetId="23">#REF!</definedName>
    <definedName name="PRICE141302" localSheetId="6">#REF!</definedName>
    <definedName name="PRICE141302" localSheetId="11">#REF!</definedName>
    <definedName name="PRICE141302">#REF!</definedName>
    <definedName name="PRICE141303" localSheetId="37">#REF!</definedName>
    <definedName name="PRICE141303" localSheetId="23">#REF!</definedName>
    <definedName name="PRICE141303" localSheetId="6">#REF!</definedName>
    <definedName name="PRICE141303" localSheetId="11">#REF!</definedName>
    <definedName name="PRICE141303">#REF!</definedName>
    <definedName name="PRICE141311" localSheetId="37">#REF!</definedName>
    <definedName name="PRICE141311" localSheetId="23">#REF!</definedName>
    <definedName name="PRICE141311" localSheetId="6">#REF!</definedName>
    <definedName name="PRICE141311" localSheetId="11">#REF!</definedName>
    <definedName name="PRICE141311">#REF!</definedName>
    <definedName name="PRICE141312" localSheetId="37">#REF!</definedName>
    <definedName name="PRICE141312" localSheetId="23">#REF!</definedName>
    <definedName name="PRICE141312" localSheetId="6">#REF!</definedName>
    <definedName name="PRICE141312" localSheetId="11">#REF!</definedName>
    <definedName name="PRICE141312">#REF!</definedName>
    <definedName name="PRICE141313" localSheetId="37">#REF!</definedName>
    <definedName name="PRICE141313" localSheetId="23">#REF!</definedName>
    <definedName name="PRICE141313" localSheetId="6">#REF!</definedName>
    <definedName name="PRICE141313" localSheetId="11">#REF!</definedName>
    <definedName name="PRICE141313">#REF!</definedName>
    <definedName name="PRICE141321" localSheetId="37">#REF!</definedName>
    <definedName name="PRICE141321" localSheetId="23">#REF!</definedName>
    <definedName name="PRICE141321" localSheetId="6">#REF!</definedName>
    <definedName name="PRICE141321" localSheetId="11">#REF!</definedName>
    <definedName name="PRICE141321">#REF!</definedName>
    <definedName name="PRICE141322" localSheetId="37">#REF!</definedName>
    <definedName name="PRICE141322" localSheetId="23">#REF!</definedName>
    <definedName name="PRICE141322" localSheetId="6">#REF!</definedName>
    <definedName name="PRICE141322" localSheetId="11">#REF!</definedName>
    <definedName name="PRICE141322">#REF!</definedName>
    <definedName name="PRICE141323" localSheetId="37">#REF!</definedName>
    <definedName name="PRICE141323" localSheetId="23">#REF!</definedName>
    <definedName name="PRICE141323" localSheetId="6">#REF!</definedName>
    <definedName name="PRICE141323" localSheetId="11">#REF!</definedName>
    <definedName name="PRICE141323">#REF!</definedName>
    <definedName name="PRICE141331" localSheetId="37">#REF!</definedName>
    <definedName name="PRICE141331" localSheetId="23">#REF!</definedName>
    <definedName name="PRICE141331" localSheetId="6">#REF!</definedName>
    <definedName name="PRICE141331" localSheetId="11">#REF!</definedName>
    <definedName name="PRICE141331">#REF!</definedName>
    <definedName name="PRICE141332" localSheetId="37">#REF!</definedName>
    <definedName name="PRICE141332" localSheetId="23">#REF!</definedName>
    <definedName name="PRICE141332" localSheetId="6">#REF!</definedName>
    <definedName name="PRICE141332" localSheetId="11">#REF!</definedName>
    <definedName name="PRICE141332">#REF!</definedName>
    <definedName name="PRICE141333" localSheetId="37">#REF!</definedName>
    <definedName name="PRICE141333" localSheetId="23">#REF!</definedName>
    <definedName name="PRICE141333" localSheetId="6">#REF!</definedName>
    <definedName name="PRICE141333" localSheetId="11">#REF!</definedName>
    <definedName name="PRICE141333">#REF!</definedName>
    <definedName name="PRICE141341" localSheetId="37">#REF!</definedName>
    <definedName name="PRICE141341" localSheetId="23">#REF!</definedName>
    <definedName name="PRICE141341" localSheetId="6">#REF!</definedName>
    <definedName name="PRICE141341" localSheetId="11">#REF!</definedName>
    <definedName name="PRICE141341">#REF!</definedName>
    <definedName name="PRICE141342" localSheetId="37">#REF!</definedName>
    <definedName name="PRICE141342" localSheetId="23">#REF!</definedName>
    <definedName name="PRICE141342" localSheetId="6">#REF!</definedName>
    <definedName name="PRICE141342" localSheetId="11">#REF!</definedName>
    <definedName name="PRICE141342">#REF!</definedName>
    <definedName name="PRICE141343" localSheetId="37">#REF!</definedName>
    <definedName name="PRICE141343" localSheetId="23">#REF!</definedName>
    <definedName name="PRICE141343" localSheetId="6">#REF!</definedName>
    <definedName name="PRICE141343" localSheetId="11">#REF!</definedName>
    <definedName name="PRICE141343">#REF!</definedName>
    <definedName name="PRICE141361" localSheetId="37">#REF!</definedName>
    <definedName name="PRICE141361" localSheetId="23">#REF!</definedName>
    <definedName name="PRICE141361" localSheetId="6">#REF!</definedName>
    <definedName name="PRICE141361" localSheetId="11">#REF!</definedName>
    <definedName name="PRICE141361">#REF!</definedName>
    <definedName name="PRICE141370" localSheetId="37">#REF!</definedName>
    <definedName name="PRICE141370" localSheetId="23">#REF!</definedName>
    <definedName name="PRICE141370" localSheetId="6">#REF!</definedName>
    <definedName name="PRICE141370" localSheetId="11">#REF!</definedName>
    <definedName name="PRICE141370">#REF!</definedName>
    <definedName name="PRICE141401" localSheetId="37">#REF!</definedName>
    <definedName name="PRICE141401" localSheetId="23">#REF!</definedName>
    <definedName name="PRICE141401" localSheetId="6">#REF!</definedName>
    <definedName name="PRICE141401" localSheetId="11">#REF!</definedName>
    <definedName name="PRICE141401">#REF!</definedName>
    <definedName name="PRICE141402" localSheetId="37">#REF!</definedName>
    <definedName name="PRICE141402" localSheetId="23">#REF!</definedName>
    <definedName name="PRICE141402" localSheetId="6">#REF!</definedName>
    <definedName name="PRICE141402" localSheetId="11">#REF!</definedName>
    <definedName name="PRICE141402">#REF!</definedName>
    <definedName name="PRICE141403" localSheetId="37">#REF!</definedName>
    <definedName name="PRICE141403" localSheetId="23">#REF!</definedName>
    <definedName name="PRICE141403" localSheetId="6">#REF!</definedName>
    <definedName name="PRICE141403" localSheetId="11">#REF!</definedName>
    <definedName name="PRICE141403">#REF!</definedName>
    <definedName name="PRICE141411" localSheetId="37">#REF!</definedName>
    <definedName name="PRICE141411" localSheetId="23">#REF!</definedName>
    <definedName name="PRICE141411" localSheetId="6">#REF!</definedName>
    <definedName name="PRICE141411" localSheetId="11">#REF!</definedName>
    <definedName name="PRICE141411">#REF!</definedName>
    <definedName name="PRICE141412" localSheetId="37">#REF!</definedName>
    <definedName name="PRICE141412" localSheetId="23">#REF!</definedName>
    <definedName name="PRICE141412" localSheetId="6">#REF!</definedName>
    <definedName name="PRICE141412" localSheetId="11">#REF!</definedName>
    <definedName name="PRICE141412">#REF!</definedName>
    <definedName name="PRICE141413" localSheetId="37">#REF!</definedName>
    <definedName name="PRICE141413" localSheetId="23">#REF!</definedName>
    <definedName name="PRICE141413" localSheetId="6">#REF!</definedName>
    <definedName name="PRICE141413" localSheetId="11">#REF!</definedName>
    <definedName name="PRICE141413">#REF!</definedName>
    <definedName name="PRICE141421" localSheetId="37">#REF!</definedName>
    <definedName name="PRICE141421" localSheetId="23">#REF!</definedName>
    <definedName name="PRICE141421" localSheetId="6">#REF!</definedName>
    <definedName name="PRICE141421" localSheetId="11">#REF!</definedName>
    <definedName name="PRICE141421">#REF!</definedName>
    <definedName name="PRICE141422" localSheetId="37">#REF!</definedName>
    <definedName name="PRICE141422" localSheetId="23">#REF!</definedName>
    <definedName name="PRICE141422" localSheetId="6">#REF!</definedName>
    <definedName name="PRICE141422" localSheetId="11">#REF!</definedName>
    <definedName name="PRICE141422">#REF!</definedName>
    <definedName name="PRICE141423" localSheetId="37">#REF!</definedName>
    <definedName name="PRICE141423" localSheetId="23">#REF!</definedName>
    <definedName name="PRICE141423" localSheetId="6">#REF!</definedName>
    <definedName name="PRICE141423" localSheetId="11">#REF!</definedName>
    <definedName name="PRICE141423">#REF!</definedName>
    <definedName name="PRICE141431" localSheetId="37">#REF!</definedName>
    <definedName name="PRICE141431" localSheetId="23">#REF!</definedName>
    <definedName name="PRICE141431" localSheetId="6">#REF!</definedName>
    <definedName name="PRICE141431" localSheetId="11">#REF!</definedName>
    <definedName name="PRICE141431">#REF!</definedName>
    <definedName name="PRICE141432" localSheetId="37">#REF!</definedName>
    <definedName name="PRICE141432" localSheetId="23">#REF!</definedName>
    <definedName name="PRICE141432" localSheetId="6">#REF!</definedName>
    <definedName name="PRICE141432" localSheetId="11">#REF!</definedName>
    <definedName name="PRICE141432">#REF!</definedName>
    <definedName name="PRICE141433" localSheetId="37">#REF!</definedName>
    <definedName name="PRICE141433" localSheetId="23">#REF!</definedName>
    <definedName name="PRICE141433" localSheetId="6">#REF!</definedName>
    <definedName name="PRICE141433" localSheetId="11">#REF!</definedName>
    <definedName name="PRICE141433">#REF!</definedName>
    <definedName name="PRICE141441" localSheetId="37">#REF!</definedName>
    <definedName name="PRICE141441" localSheetId="23">#REF!</definedName>
    <definedName name="PRICE141441" localSheetId="6">#REF!</definedName>
    <definedName name="PRICE141441" localSheetId="11">#REF!</definedName>
    <definedName name="PRICE141441">#REF!</definedName>
    <definedName name="PRICE141442" localSheetId="37">#REF!</definedName>
    <definedName name="PRICE141442" localSheetId="23">#REF!</definedName>
    <definedName name="PRICE141442" localSheetId="6">#REF!</definedName>
    <definedName name="PRICE141442" localSheetId="11">#REF!</definedName>
    <definedName name="PRICE141442">#REF!</definedName>
    <definedName name="PRICE141443" localSheetId="37">#REF!</definedName>
    <definedName name="PRICE141443" localSheetId="23">#REF!</definedName>
    <definedName name="PRICE141443" localSheetId="6">#REF!</definedName>
    <definedName name="PRICE141443" localSheetId="11">#REF!</definedName>
    <definedName name="PRICE141443">#REF!</definedName>
    <definedName name="PRICE141461" localSheetId="37">#REF!</definedName>
    <definedName name="PRICE141461" localSheetId="23">#REF!</definedName>
    <definedName name="PRICE141461" localSheetId="6">#REF!</definedName>
    <definedName name="PRICE141461" localSheetId="11">#REF!</definedName>
    <definedName name="PRICE141461">#REF!</definedName>
    <definedName name="PRICE141595" localSheetId="37">#REF!</definedName>
    <definedName name="PRICE141595" localSheetId="23">#REF!</definedName>
    <definedName name="PRICE141595" localSheetId="6">#REF!</definedName>
    <definedName name="PRICE141595" localSheetId="11">#REF!</definedName>
    <definedName name="PRICE141595">#REF!</definedName>
    <definedName name="PRICE141611" localSheetId="37">#REF!</definedName>
    <definedName name="PRICE141611" localSheetId="23">#REF!</definedName>
    <definedName name="PRICE141611" localSheetId="6">#REF!</definedName>
    <definedName name="PRICE141611" localSheetId="11">#REF!</definedName>
    <definedName name="PRICE141611">#REF!</definedName>
    <definedName name="PRICE141612" localSheetId="37">#REF!</definedName>
    <definedName name="PRICE141612" localSheetId="23">#REF!</definedName>
    <definedName name="PRICE141612" localSheetId="6">#REF!</definedName>
    <definedName name="PRICE141612" localSheetId="11">#REF!</definedName>
    <definedName name="PRICE141612">#REF!</definedName>
    <definedName name="PRICE141613" localSheetId="37">#REF!</definedName>
    <definedName name="PRICE141613" localSheetId="23">#REF!</definedName>
    <definedName name="PRICE141613" localSheetId="6">#REF!</definedName>
    <definedName name="PRICE141613" localSheetId="11">#REF!</definedName>
    <definedName name="PRICE141613">#REF!</definedName>
    <definedName name="PRICE141614" localSheetId="37">#REF!</definedName>
    <definedName name="PRICE141614" localSheetId="23">#REF!</definedName>
    <definedName name="PRICE141614" localSheetId="6">#REF!</definedName>
    <definedName name="PRICE141614" localSheetId="11">#REF!</definedName>
    <definedName name="PRICE141614">#REF!</definedName>
    <definedName name="PRICE141623" localSheetId="37">#REF!</definedName>
    <definedName name="PRICE141623" localSheetId="23">#REF!</definedName>
    <definedName name="PRICE141623" localSheetId="6">#REF!</definedName>
    <definedName name="PRICE141623" localSheetId="11">#REF!</definedName>
    <definedName name="PRICE141623">#REF!</definedName>
    <definedName name="PRICE141624" localSheetId="37">#REF!</definedName>
    <definedName name="PRICE141624" localSheetId="23">#REF!</definedName>
    <definedName name="PRICE141624" localSheetId="6">#REF!</definedName>
    <definedName name="PRICE141624" localSheetId="11">#REF!</definedName>
    <definedName name="PRICE141624">#REF!</definedName>
    <definedName name="PRICE141625" localSheetId="37">#REF!</definedName>
    <definedName name="PRICE141625" localSheetId="23">#REF!</definedName>
    <definedName name="PRICE141625" localSheetId="6">#REF!</definedName>
    <definedName name="PRICE141625" localSheetId="11">#REF!</definedName>
    <definedName name="PRICE141625">#REF!</definedName>
    <definedName name="PRICE141627" localSheetId="37">#REF!</definedName>
    <definedName name="PRICE141627" localSheetId="23">#REF!</definedName>
    <definedName name="PRICE141627" localSheetId="6">#REF!</definedName>
    <definedName name="PRICE141627" localSheetId="11">#REF!</definedName>
    <definedName name="PRICE141627">#REF!</definedName>
    <definedName name="PRICE141628" localSheetId="37">#REF!</definedName>
    <definedName name="PRICE141628" localSheetId="23">#REF!</definedName>
    <definedName name="PRICE141628" localSheetId="6">#REF!</definedName>
    <definedName name="PRICE141628" localSheetId="11">#REF!</definedName>
    <definedName name="PRICE141628">#REF!</definedName>
    <definedName name="PRICE141629" localSheetId="37">#REF!</definedName>
    <definedName name="PRICE141629" localSheetId="23">#REF!</definedName>
    <definedName name="PRICE141629" localSheetId="6">#REF!</definedName>
    <definedName name="PRICE141629" localSheetId="11">#REF!</definedName>
    <definedName name="PRICE141629">#REF!</definedName>
    <definedName name="PriceOrdOliv" localSheetId="6">#REF!</definedName>
    <definedName name="PriceOrdOliv" localSheetId="11">#REF!</definedName>
    <definedName name="PriceOrdOliv">#REF!</definedName>
    <definedName name="PriceOrdTI" localSheetId="6">#REF!</definedName>
    <definedName name="PriceOrdTI" localSheetId="11">#REF!</definedName>
    <definedName name="PriceOrdTI">#REF!</definedName>
    <definedName name="PricePaid" localSheetId="6">#REF!</definedName>
    <definedName name="PricePaid" localSheetId="11">#REF!</definedName>
    <definedName name="PricePaid">#REF!</definedName>
    <definedName name="PriceSavTI" localSheetId="6">#REF!</definedName>
    <definedName name="PriceSavTI" localSheetId="11">#REF!</definedName>
    <definedName name="PriceSavTI">#REF!</definedName>
    <definedName name="PriceUpdate" localSheetId="6">#REF!</definedName>
    <definedName name="PriceUpdate" localSheetId="11">#REF!</definedName>
    <definedName name="PriceUpdate">#REF!</definedName>
    <definedName name="PricingHomeCell1" localSheetId="6">#REF!</definedName>
    <definedName name="PricingHomeCell1" localSheetId="11">#REF!</definedName>
    <definedName name="PricingHomeCell1">#REF!</definedName>
    <definedName name="primary_source_id" localSheetId="6">#REF!</definedName>
    <definedName name="primary_source_id" localSheetId="11">#REF!</definedName>
    <definedName name="primary_source_id">#REF!</definedName>
    <definedName name="prinallnew" hidden="1">{"sterling",#N/A,FALSE,"£";"USdollar",#N/A,FALSE,"USA$";"mark",#N/A,FALSE,"DM";"peseta",#N/A,FALSE,"Pta";"lira",#N/A,FALSE,"LIRA";"euro",#N/A,FALSE,"Euro";"Ausdollar",#N/A,FALSE,"Aus$";"other",#N/A,FALSE,"Other"}</definedName>
    <definedName name="Princeton" localSheetId="6">#REF!</definedName>
    <definedName name="Princeton" localSheetId="11">#REF!</definedName>
    <definedName name="Princeton">#REF!</definedName>
    <definedName name="Principal" localSheetId="6">#REF!</definedName>
    <definedName name="Principal" localSheetId="11">#REF!</definedName>
    <definedName name="Principal">#REF!</definedName>
    <definedName name="PRINT" localSheetId="37">#REF!</definedName>
    <definedName name="PRINT" localSheetId="23">#REF!</definedName>
    <definedName name="PRINT" localSheetId="6">#REF!</definedName>
    <definedName name="PRINT" localSheetId="11">#REF!</definedName>
    <definedName name="PRINT">#REF!</definedName>
    <definedName name="Print_A1" localSheetId="6">#REF!</definedName>
    <definedName name="Print_A1" localSheetId="11">#REF!</definedName>
    <definedName name="Print_A1">#REF!</definedName>
    <definedName name="_xlnm.Print_Area" localSheetId="0">'FY22-25 IFRS（合并）'!$B$1:$R$82</definedName>
    <definedName name="_xlnm.Print_Area" localSheetId="19">'PL12.1回购权价值计算'!$A$1:$N$61</definedName>
    <definedName name="_xlnm.Print_Area" localSheetId="34">'AR analysis'!$A$1:$K$56</definedName>
    <definedName name="print_area_ab" localSheetId="6">#REF!</definedName>
    <definedName name="print_area_ab" localSheetId="11">#REF!</definedName>
    <definedName name="print_area_ab">#REF!</definedName>
    <definedName name="Print_Area_MI" localSheetId="37">#REF!</definedName>
    <definedName name="Print_Area_MI" localSheetId="23">#REF!</definedName>
    <definedName name="Print_Area_MI" localSheetId="6">#REF!</definedName>
    <definedName name="Print_Area_MI" localSheetId="11">#REF!</definedName>
    <definedName name="Print_Area_MI">#REF!</definedName>
    <definedName name="Print_Area_MI_11">#N/A</definedName>
    <definedName name="Print_Area_MI_5" localSheetId="6">#REF!</definedName>
    <definedName name="Print_Area_MI_5" localSheetId="11">#REF!</definedName>
    <definedName name="Print_Area_MI_5">#REF!</definedName>
    <definedName name="Print_Area_MI_6" localSheetId="6">#REF!</definedName>
    <definedName name="Print_Area_MI_6" localSheetId="11">#REF!</definedName>
    <definedName name="Print_Area_MI_6">#REF!</definedName>
    <definedName name="Print_Area_Reset" localSheetId="37">OFFSET(Full_Print,0,0,ECL!Last_Row)</definedName>
    <definedName name="Print_Area_Reset" localSheetId="6">OFFSET('contract liability'!Full_Print,0,0,'contract liability'!Last_Row)</definedName>
    <definedName name="Print_Area_Reset" localSheetId="11">OFFSET('三费&gt;&gt;&gt;'!Full_Print,0,0,'三费&gt;&gt;&gt;'!Last_Row)</definedName>
    <definedName name="Print_Area_Reset">OFFSET(Full_Print,0,0,Last_Row)</definedName>
    <definedName name="print_area1" localSheetId="6">#REF!</definedName>
    <definedName name="print_area1" localSheetId="11">#REF!</definedName>
    <definedName name="print_area1">#REF!</definedName>
    <definedName name="Print_B1" localSheetId="6">#REF!</definedName>
    <definedName name="Print_B1" localSheetId="11">#REF!</definedName>
    <definedName name="Print_B1">#REF!</definedName>
    <definedName name="Print_B2" localSheetId="6">#REF!</definedName>
    <definedName name="Print_B2" localSheetId="11">#REF!</definedName>
    <definedName name="Print_B2">#REF!</definedName>
    <definedName name="Print_B3" localSheetId="6">#REF!</definedName>
    <definedName name="Print_B3" localSheetId="11">#REF!</definedName>
    <definedName name="Print_B3">#REF!</definedName>
    <definedName name="Print_B4" localSheetId="6">#REF!</definedName>
    <definedName name="Print_B4" localSheetId="11">#REF!</definedName>
    <definedName name="Print_B4">#REF!</definedName>
    <definedName name="Print_B5" localSheetId="6">#REF!</definedName>
    <definedName name="Print_B5" localSheetId="11">#REF!</definedName>
    <definedName name="Print_B5">#REF!</definedName>
    <definedName name="Print_B6" localSheetId="6">#REF!</definedName>
    <definedName name="Print_B6" localSheetId="11">#REF!</definedName>
    <definedName name="Print_B6">#REF!</definedName>
    <definedName name="Print_B7" localSheetId="6">#REF!</definedName>
    <definedName name="Print_B7" localSheetId="11">#REF!</definedName>
    <definedName name="Print_B7">#REF!</definedName>
    <definedName name="Print_C_OUTPUT" localSheetId="6">#REF!</definedName>
    <definedName name="Print_C_OUTPUT" localSheetId="11">#REF!</definedName>
    <definedName name="Print_C_OUTPUT">#REF!</definedName>
    <definedName name="Print_C1" localSheetId="6">#REF!</definedName>
    <definedName name="Print_C1" localSheetId="11">#REF!</definedName>
    <definedName name="Print_C1">#REF!</definedName>
    <definedName name="Print_C2" localSheetId="6">#REF!</definedName>
    <definedName name="Print_C2" localSheetId="11">#REF!</definedName>
    <definedName name="Print_C2">#REF!</definedName>
    <definedName name="Print_C3" localSheetId="6">#REF!</definedName>
    <definedName name="Print_C3" localSheetId="11">#REF!</definedName>
    <definedName name="Print_C3">#REF!</definedName>
    <definedName name="Print_C4" localSheetId="6">#REF!</definedName>
    <definedName name="Print_C4" localSheetId="11">#REF!</definedName>
    <definedName name="Print_C4">#REF!</definedName>
    <definedName name="Print_CSC_Report_2" hidden="1">{"CSC_1",#N/A,FALSE,"CSC Outputs";"CSC_2",#N/A,FALSE,"CSC Outputs"}</definedName>
    <definedName name="print_CSC_report_2a" hidden="1">{"CSC_1",#N/A,FALSE,"CSC Outputs";"CSC_2",#N/A,FALSE,"CSC Outputs"}</definedName>
    <definedName name="Print_CSC_Report_3" hidden="1">{"CSC_1",#N/A,FALSE,"CSC Outputs";"CSC_2",#N/A,FALSE,"CSC Outputs"}</definedName>
    <definedName name="Print_CSC_Report_3a" hidden="1">{"CSC_1",#N/A,FALSE,"CSC Outputs";"CSC_2",#N/A,FALSE,"CSC Outputs"}</definedName>
    <definedName name="Print_CSC_Report_4" hidden="1">{"CSC_1",#N/A,FALSE,"CSC Outputs";"CSC_2",#N/A,FALSE,"CSC Outputs"}</definedName>
    <definedName name="Print_CSC_Report_4a" hidden="1">{"CSC_1",#N/A,FALSE,"CSC Outputs";"CSC_2",#N/A,FALSE,"CSC Outputs"}</definedName>
    <definedName name="Print_D1" localSheetId="6">#REF!</definedName>
    <definedName name="Print_D1" localSheetId="11">#REF!</definedName>
    <definedName name="Print_D1">#REF!</definedName>
    <definedName name="Print_O_OUTPUT" localSheetId="6">#REF!</definedName>
    <definedName name="Print_O_OUTPUT" localSheetId="11">#REF!</definedName>
    <definedName name="Print_O_OUTPUT">#REF!</definedName>
    <definedName name="Print_T1_OUTPUT" localSheetId="6">#REF!</definedName>
    <definedName name="Print_T1_OUTPUT" localSheetId="11">#REF!</definedName>
    <definedName name="Print_T1_OUTPUT">#REF!</definedName>
    <definedName name="Print_T2_OUTPUT" localSheetId="6">#REF!</definedName>
    <definedName name="Print_T2_OUTPUT" localSheetId="11">#REF!</definedName>
    <definedName name="Print_T2_OUTPUT">#REF!</definedName>
    <definedName name="Print_Title" localSheetId="37">#REF!,#REF!</definedName>
    <definedName name="Print_Title" localSheetId="23">#REF!,#REF!</definedName>
    <definedName name="Print_Title" localSheetId="6">#REF!,#REF!</definedName>
    <definedName name="Print_Title" localSheetId="11">#REF!,#REF!</definedName>
    <definedName name="Print_Title">#REF!,#REF!</definedName>
    <definedName name="Print_Titles_MI" localSheetId="37">#REF!</definedName>
    <definedName name="Print_Titles_MI" localSheetId="23">#REF!</definedName>
    <definedName name="Print_Titles_MI" localSheetId="6">#REF!</definedName>
    <definedName name="Print_Titles_MI" localSheetId="11">#REF!</definedName>
    <definedName name="Print_Titles_MI">#REF!</definedName>
    <definedName name="PRINT_TITLES_MI1" localSheetId="37">#REF!</definedName>
    <definedName name="PRINT_TITLES_MI1" localSheetId="23">#REF!</definedName>
    <definedName name="PRINT_TITLES_MI1" localSheetId="6">#REF!</definedName>
    <definedName name="PRINT_TITLES_MI1" localSheetId="11">#REF!</definedName>
    <definedName name="PRINT_TITLES_MI1">#REF!</definedName>
    <definedName name="Print_TitlesRmb" localSheetId="37">#REF!</definedName>
    <definedName name="Print_TitlesRmb" localSheetId="23">#REF!</definedName>
    <definedName name="Print_TitlesRmb" localSheetId="6">#REF!</definedName>
    <definedName name="Print_TitlesRmb" localSheetId="11">#REF!</definedName>
    <definedName name="Print_TitlesRmb">#REF!</definedName>
    <definedName name="PRINT2" localSheetId="37">#REF!</definedName>
    <definedName name="PRINT2" localSheetId="23">#REF!</definedName>
    <definedName name="PRINT2" localSheetId="6">#REF!</definedName>
    <definedName name="PRINT2" localSheetId="11">#REF!</definedName>
    <definedName name="PRINT2">#REF!</definedName>
    <definedName name="print3" hidden="1">{#N/A,#N/A,FALSE,"Summary";#N/A,#N/A,FALSE,"Edit";#N/A,#N/A,FALSE,"MedProf";#N/A,#N/A,FALSE,"Proj Mgt";#N/A,#N/A,FALSE,"Creat Svc";#N/A,#N/A,FALSE,"Meet Svc";#N/A,#N/A,FALSE,"Non-OCC";#N/A,#N/A,FALSE,"Client Svc";#N/A,#N/A,FALSE,"Bus Dev";#N/A,#N/A,FALSE,"Indirect"}</definedName>
    <definedName name="printa" hidden="1">{"CSC_1",#N/A,FALSE,"CSC Outputs";"CSC_2",#N/A,FALSE,"CSC Outputs"}</definedName>
    <definedName name="Printacbal" localSheetId="6">#REF!</definedName>
    <definedName name="Printacbal" localSheetId="11">#REF!</definedName>
    <definedName name="Printacbal">#REF!</definedName>
    <definedName name="printarea" localSheetId="6">#REF!</definedName>
    <definedName name="printarea" localSheetId="11">#REF!</definedName>
    <definedName name="printarea">#REF!</definedName>
    <definedName name="printarea1" localSheetId="6">#REF!</definedName>
    <definedName name="printarea1" localSheetId="11">#REF!</definedName>
    <definedName name="printarea1">#REF!</definedName>
    <definedName name="printarea2" localSheetId="6">#REF!</definedName>
    <definedName name="printarea2" localSheetId="11">#REF!</definedName>
    <definedName name="printarea2">#REF!</definedName>
    <definedName name="printarea3" localSheetId="6">#REF!</definedName>
    <definedName name="printarea3" localSheetId="11">#REF!</definedName>
    <definedName name="printarea3">#REF!</definedName>
    <definedName name="printend" localSheetId="6">#REF!</definedName>
    <definedName name="printend" localSheetId="11">#REF!</definedName>
    <definedName name="printend">#REF!</definedName>
    <definedName name="printend2" localSheetId="6">#REF!</definedName>
    <definedName name="printend2" localSheetId="11">#REF!</definedName>
    <definedName name="printend2">#REF!</definedName>
    <definedName name="Printing" localSheetId="6">#REF!</definedName>
    <definedName name="Printing" localSheetId="11">#REF!</definedName>
    <definedName name="Printing">#REF!</definedName>
    <definedName name="PrintManagerQuery" localSheetId="6">#REF!</definedName>
    <definedName name="PrintManagerQuery" localSheetId="11">#REF!</definedName>
    <definedName name="PrintManagerQuery">#REF!</definedName>
    <definedName name="PRINTOUT2" localSheetId="6">#REF!</definedName>
    <definedName name="PRINTOUT2" localSheetId="11">#REF!</definedName>
    <definedName name="PRINTOUT2">#REF!</definedName>
    <definedName name="PrintOutput">#N/A</definedName>
    <definedName name="PrintPage" localSheetId="6">#REF!</definedName>
    <definedName name="PrintPage" localSheetId="11">#REF!</definedName>
    <definedName name="PrintPage">#REF!</definedName>
    <definedName name="PrintPreview">#N/A</definedName>
    <definedName name="printquery" localSheetId="6">#REF!</definedName>
    <definedName name="printquery" localSheetId="11">#REF!</definedName>
    <definedName name="printquery">#REF!</definedName>
    <definedName name="printreport">#N/A</definedName>
    <definedName name="PrintSelectedSheetsMacroButton" localSheetId="6">#REF!</definedName>
    <definedName name="PrintSelectedSheetsMacroButton" localSheetId="11">#REF!</definedName>
    <definedName name="PrintSelectedSheetsMacroButton">#REF!</definedName>
    <definedName name="PrintSheet1">#N/A</definedName>
    <definedName name="PrintSheet3">#N/A</definedName>
    <definedName name="Prior" localSheetId="37">#REF!</definedName>
    <definedName name="Prior" localSheetId="23">#REF!</definedName>
    <definedName name="Prior" localSheetId="6">#REF!</definedName>
    <definedName name="Prior" localSheetId="11">#REF!</definedName>
    <definedName name="Prior">#REF!</definedName>
    <definedName name="Prix_SMC" localSheetId="37">#REF!</definedName>
    <definedName name="Prix_SMC" localSheetId="23">#REF!</definedName>
    <definedName name="Prix_SMC" localSheetId="6">#REF!</definedName>
    <definedName name="Prix_SMC" localSheetId="11">#REF!</definedName>
    <definedName name="Prix_SMC">#REF!</definedName>
    <definedName name="pro" localSheetId="6">#REF!</definedName>
    <definedName name="pro" localSheetId="11">#REF!</definedName>
    <definedName name="pro">#REF!</definedName>
    <definedName name="pro_grp" localSheetId="37">#REF!</definedName>
    <definedName name="pro_grp" localSheetId="23">#REF!</definedName>
    <definedName name="pro_grp" localSheetId="6">#REF!</definedName>
    <definedName name="pro_grp" localSheetId="11">#REF!</definedName>
    <definedName name="pro_grp">#REF!</definedName>
    <definedName name="prob_down" localSheetId="6">#REF!</definedName>
    <definedName name="prob_down" localSheetId="11">#REF!</definedName>
    <definedName name="prob_down">#REF!</definedName>
    <definedName name="prob_up" localSheetId="6">#REF!</definedName>
    <definedName name="prob_up" localSheetId="11">#REF!</definedName>
    <definedName name="prob_up">#REF!</definedName>
    <definedName name="ProbaNonBankruptcy" localSheetId="6">#REF!</definedName>
    <definedName name="ProbaNonBankruptcy" localSheetId="11">#REF!</definedName>
    <definedName name="ProbaNonBankruptcy">#REF!</definedName>
    <definedName name="Proceeds" localSheetId="6">#REF!</definedName>
    <definedName name="Proceeds" localSheetId="11">#REF!</definedName>
    <definedName name="Proceeds">#REF!</definedName>
    <definedName name="Procef" hidden="1">{#N/A,#N/A,FALSE,"Pharm";#N/A,#N/A,FALSE,"WWCM"}</definedName>
    <definedName name="prod" localSheetId="37">#REF!</definedName>
    <definedName name="prod" localSheetId="23">#REF!</definedName>
    <definedName name="prod" localSheetId="6">#REF!</definedName>
    <definedName name="prod" localSheetId="11">#REF!</definedName>
    <definedName name="prod">#REF!</definedName>
    <definedName name="prod." hidden="1">{"summary",#N/A,FALSE,"2000 vs 1999";"detail",#N/A,FALSE,"2000 vs 1999"}</definedName>
    <definedName name="Prod._Inventories" localSheetId="6">#REF!</definedName>
    <definedName name="Prod._Inventories" localSheetId="11">#REF!</definedName>
    <definedName name="Prod._Inventories">#REF!</definedName>
    <definedName name="ProdForm" localSheetId="6" hidden="1">#REF!</definedName>
    <definedName name="ProdForm" localSheetId="11" hidden="1">#REF!</definedName>
    <definedName name="ProdForm" hidden="1">#REF!</definedName>
    <definedName name="ProdSumm" localSheetId="6">#REF!</definedName>
    <definedName name="ProdSumm" localSheetId="11">#REF!</definedName>
    <definedName name="ProdSumm">#REF!</definedName>
    <definedName name="Product" localSheetId="37" hidden="1">#REF!</definedName>
    <definedName name="Product" localSheetId="23" hidden="1">#REF!</definedName>
    <definedName name="Product" localSheetId="6" hidden="1">#REF!</definedName>
    <definedName name="Product" localSheetId="11" hidden="1">#REF!</definedName>
    <definedName name="Product" hidden="1">#REF!</definedName>
    <definedName name="ProductCOGS" localSheetId="6">#REF!</definedName>
    <definedName name="ProductCOGS" localSheetId="11">#REF!</definedName>
    <definedName name="ProductCOGS">#REF!</definedName>
    <definedName name="ProductFamilyIndex" localSheetId="6">#REF!</definedName>
    <definedName name="ProductFamilyIndex" localSheetId="11">#REF!</definedName>
    <definedName name="ProductFamilyIndex">#REF!</definedName>
    <definedName name="ProductGroupIndex" localSheetId="6">#REF!</definedName>
    <definedName name="ProductGroupIndex" localSheetId="11">#REF!</definedName>
    <definedName name="ProductGroupIndex">#REF!</definedName>
    <definedName name="Production" localSheetId="37">#REF!</definedName>
    <definedName name="Production" localSheetId="23">#REF!</definedName>
    <definedName name="Production" localSheetId="6">#REF!</definedName>
    <definedName name="Production" localSheetId="11">#REF!</definedName>
    <definedName name="Production">#REF!</definedName>
    <definedName name="Production_Companies_Capex" localSheetId="6">#REF!</definedName>
    <definedName name="Production_Companies_Capex" localSheetId="11">#REF!</definedName>
    <definedName name="Production_Companies_Capex">#REF!</definedName>
    <definedName name="PRODUCTION_COST_AND_SALES_AND_COST_OF_SALES" localSheetId="6">#REF!</definedName>
    <definedName name="PRODUCTION_COST_AND_SALES_AND_COST_OF_SALES" localSheetId="11">#REF!</definedName>
    <definedName name="PRODUCTION_COST_AND_SALES_AND_COST_OF_SALES">#REF!</definedName>
    <definedName name="proef" localSheetId="6">#REF!</definedName>
    <definedName name="proef" localSheetId="11">#REF!</definedName>
    <definedName name="proef">#REF!</definedName>
    <definedName name="prof" localSheetId="6">#REF!</definedName>
    <definedName name="prof" localSheetId="11">#REF!</definedName>
    <definedName name="prof">#REF!</definedName>
    <definedName name="profile" localSheetId="6">#REF!</definedName>
    <definedName name="profile" localSheetId="11">#REF!</definedName>
    <definedName name="profile">#REF!</definedName>
    <definedName name="profile2" localSheetId="6">#REF!</definedName>
    <definedName name="profile2" localSheetId="11">#REF!</definedName>
    <definedName name="profile2">#REF!</definedName>
    <definedName name="profile3" localSheetId="6">#REF!</definedName>
    <definedName name="profile3" localSheetId="11">#REF!</definedName>
    <definedName name="profile3">#REF!</definedName>
    <definedName name="profit" localSheetId="6">#REF!</definedName>
    <definedName name="profit" localSheetId="11">#REF!</definedName>
    <definedName name="profit">#REF!</definedName>
    <definedName name="Profit_appropriation_1" localSheetId="37">OFFSET(#REF!,,,COUNTA(#REF!)-2,)</definedName>
    <definedName name="Profit_appropriation_1" localSheetId="23">OFFSET(#REF!,,,COUNTA(#REF!)-2,)</definedName>
    <definedName name="Profit_appropriation_1" localSheetId="6">OFFSET(#REF!,,,COUNTA(#REF!)-2,)</definedName>
    <definedName name="Profit_appropriation_1" localSheetId="11">OFFSET(#REF!,,,COUNTA(#REF!)-2,)</definedName>
    <definedName name="Profit_appropriation_1">OFFSET(#REF!,,,COUNTA(#REF!)-2,)</definedName>
    <definedName name="Profit_appropriation_2" localSheetId="37">OFFSET(#REF!,,,COUNTA(#REF!)-2,)</definedName>
    <definedName name="Profit_appropriation_2" localSheetId="23">OFFSET(#REF!,,,COUNTA(#REF!)-2,)</definedName>
    <definedName name="Profit_appropriation_2" localSheetId="6">OFFSET(#REF!,,,COUNTA(#REF!)-2,)</definedName>
    <definedName name="Profit_appropriation_2" localSheetId="11">OFFSET(#REF!,,,COUNTA(#REF!)-2,)</definedName>
    <definedName name="Profit_appropriation_2">OFFSET(#REF!,,,COUNTA(#REF!)-2,)</definedName>
    <definedName name="proforma" localSheetId="6">#REF!</definedName>
    <definedName name="proforma" localSheetId="11">#REF!</definedName>
    <definedName name="proforma">#REF!</definedName>
    <definedName name="proformayearend" localSheetId="6">#REF!</definedName>
    <definedName name="proformayearend" localSheetId="11">#REF!</definedName>
    <definedName name="proformayearend">#REF!</definedName>
    <definedName name="Prog_Exp_2000" localSheetId="6">#REF!</definedName>
    <definedName name="Prog_Exp_2000" localSheetId="11">#REF!</definedName>
    <definedName name="Prog_Exp_2000">#REF!</definedName>
    <definedName name="Prog_Exp_2001" localSheetId="6">#REF!</definedName>
    <definedName name="Prog_Exp_2001" localSheetId="11">#REF!</definedName>
    <definedName name="Prog_Exp_2001">#REF!</definedName>
    <definedName name="Prog_Exp_2002" localSheetId="6">#REF!</definedName>
    <definedName name="Prog_Exp_2002" localSheetId="11">#REF!</definedName>
    <definedName name="Prog_Exp_2002">#REF!</definedName>
    <definedName name="Prog_Exp_2003" localSheetId="6">#REF!</definedName>
    <definedName name="Prog_Exp_2003" localSheetId="11">#REF!</definedName>
    <definedName name="Prog_Exp_2003">#REF!</definedName>
    <definedName name="Prog_Exp_2004" localSheetId="6">#REF!</definedName>
    <definedName name="Prog_Exp_2004" localSheetId="11">#REF!</definedName>
    <definedName name="Prog_Exp_2004">#REF!</definedName>
    <definedName name="Prog_Exp_2005" localSheetId="6">#REF!</definedName>
    <definedName name="Prog_Exp_2005" localSheetId="11">#REF!</definedName>
    <definedName name="Prog_Exp_2005">#REF!</definedName>
    <definedName name="Prog_Exp_2006" localSheetId="6">#REF!</definedName>
    <definedName name="Prog_Exp_2006" localSheetId="11">#REF!</definedName>
    <definedName name="Prog_Exp_2006">#REF!</definedName>
    <definedName name="Prog_Exp_2007" localSheetId="6">#REF!</definedName>
    <definedName name="Prog_Exp_2007" localSheetId="11">#REF!</definedName>
    <definedName name="Prog_Exp_2007">#REF!</definedName>
    <definedName name="Prog_Exp_2008" localSheetId="6">#REF!</definedName>
    <definedName name="Prog_Exp_2008" localSheetId="11">#REF!</definedName>
    <definedName name="Prog_Exp_2008">#REF!</definedName>
    <definedName name="Prog_Exp_2009" localSheetId="6">#REF!</definedName>
    <definedName name="Prog_Exp_2009" localSheetId="11">#REF!</definedName>
    <definedName name="Prog_Exp_2009">#REF!</definedName>
    <definedName name="proj" hidden="1">{#N/A,#N/A,TRUE,"자재관리";#N/A,#N/A,TRUE,"품질"}</definedName>
    <definedName name="proj_name">{"Client Name or Project Name"}</definedName>
    <definedName name="project" localSheetId="6">#REF!</definedName>
    <definedName name="project" localSheetId="11">#REF!</definedName>
    <definedName name="project">#REF!</definedName>
    <definedName name="Project_Name" localSheetId="6">#REF!</definedName>
    <definedName name="Project_Name" localSheetId="11">#REF!</definedName>
    <definedName name="Project_Name">#REF!</definedName>
    <definedName name="Project12">#N/A</definedName>
    <definedName name="Project2" localSheetId="37">#REF!</definedName>
    <definedName name="Project2" localSheetId="23">#REF!</definedName>
    <definedName name="Project2" localSheetId="6">#REF!</definedName>
    <definedName name="Project2" localSheetId="11">#REF!</definedName>
    <definedName name="Project2">#REF!</definedName>
    <definedName name="projected">{"Client Name or Project Name"}</definedName>
    <definedName name="projected_1">{"Client Name or Project Name"}</definedName>
    <definedName name="projected_2">{"Client Name or Project Name"}</definedName>
    <definedName name="projected_3">{"Client Name or Project Name"}</definedName>
    <definedName name="ProjectEight">#N/A</definedName>
    <definedName name="ProjectEighteen">#N/A</definedName>
    <definedName name="ProjectEleven">#N/A</definedName>
    <definedName name="ProjectFifteen">#N/A</definedName>
    <definedName name="ProjectFive">#N/A</definedName>
    <definedName name="ProjectFour">#N/A</definedName>
    <definedName name="ProjectFourteen">#N/A</definedName>
    <definedName name="ProjectName">{"Client Name or Project Name"}</definedName>
    <definedName name="ProjectName_1">{"Client Name or Project Name"}</definedName>
    <definedName name="ProjectName_2">{"Client Name or Project Name"}</definedName>
    <definedName name="ProjectName_3">{"Client Name or Project Name"}</definedName>
    <definedName name="ProjectName2">{"Client Name or Project Name"}</definedName>
    <definedName name="ProjectName2_1">{"Client Name or Project Name"}</definedName>
    <definedName name="ProjectName2_2">{"Client Name or Project Name"}</definedName>
    <definedName name="ProjectName2_3">{"Client Name or Project Name"}</definedName>
    <definedName name="ProjectNine">#N/A</definedName>
    <definedName name="ProjectNineteen">#N/A</definedName>
    <definedName name="ProjectOne">#N/A</definedName>
    <definedName name="Projects" localSheetId="37">#REF!</definedName>
    <definedName name="Projects" localSheetId="23">#REF!</definedName>
    <definedName name="Projects" localSheetId="6">#REF!</definedName>
    <definedName name="Projects" localSheetId="11">#REF!</definedName>
    <definedName name="Projects">#REF!</definedName>
    <definedName name="ProjectSeven">#N/A</definedName>
    <definedName name="ProjectSeventeen">#N/A</definedName>
    <definedName name="ProjectSix">#N/A</definedName>
    <definedName name="ProjectSixteen">#N/A</definedName>
    <definedName name="ProjectTen">#N/A</definedName>
    <definedName name="ProjectThirteen">#N/A</definedName>
    <definedName name="ProjectThirty">#N/A</definedName>
    <definedName name="ProjectThirtyone">#N/A</definedName>
    <definedName name="ProjectThree">#N/A</definedName>
    <definedName name="ProjectTwelve">#N/A</definedName>
    <definedName name="ProjectTwenty">#N/A</definedName>
    <definedName name="ProjectTwentyeight">#N/A</definedName>
    <definedName name="ProjectTwentyfive">#N/A</definedName>
    <definedName name="ProjectTwentyfour">#N/A</definedName>
    <definedName name="ProjectTwentynine">#N/A</definedName>
    <definedName name="ProjectTwentyone">#N/A</definedName>
    <definedName name="ProjectTwentyseven">#N/A</definedName>
    <definedName name="ProjectTwentysix">#N/A</definedName>
    <definedName name="ProjectTwentythree">#N/A</definedName>
    <definedName name="ProjectTwentytwo">#N/A</definedName>
    <definedName name="ProjectTwo">#N/A</definedName>
    <definedName name="PROJGRAPH" localSheetId="6">#REF!</definedName>
    <definedName name="PROJGRAPH" localSheetId="11">#REF!</definedName>
    <definedName name="PROJGRAPH">#REF!</definedName>
    <definedName name="ProjName2">{"Client Name or Project Name"}</definedName>
    <definedName name="PropertyType" localSheetId="37">#REF!</definedName>
    <definedName name="PropertyType" localSheetId="23">#REF!</definedName>
    <definedName name="PropertyType" localSheetId="6">#REF!</definedName>
    <definedName name="PropertyType" localSheetId="11">#REF!</definedName>
    <definedName name="PropertyType">#REF!</definedName>
    <definedName name="PROTO2" hidden="1">{#N/A,#N/A,FALSE,"단축1";#N/A,#N/A,FALSE,"단축2";#N/A,#N/A,FALSE,"단축3";#N/A,#N/A,FALSE,"장축";#N/A,#N/A,FALSE,"4WD"}</definedName>
    <definedName name="PROTO3" hidden="1">{#N/A,#N/A,FALSE,"단축1";#N/A,#N/A,FALSE,"단축2";#N/A,#N/A,FALSE,"단축3";#N/A,#N/A,FALSE,"장축";#N/A,#N/A,FALSE,"4WD"}</definedName>
    <definedName name="provider_mds" localSheetId="37">#REF!</definedName>
    <definedName name="provider_mds" localSheetId="23">#REF!</definedName>
    <definedName name="provider_mds" localSheetId="6">#REF!</definedName>
    <definedName name="provider_mds" localSheetId="11">#REF!</definedName>
    <definedName name="provider_mds">#REF!</definedName>
    <definedName name="provider_sds" localSheetId="37">#REF!</definedName>
    <definedName name="provider_sds" localSheetId="23">#REF!</definedName>
    <definedName name="provider_sds" localSheetId="6">#REF!</definedName>
    <definedName name="provider_sds" localSheetId="11">#REF!</definedName>
    <definedName name="provider_sds">#REF!</definedName>
    <definedName name="psa" localSheetId="37">#REF!</definedName>
    <definedName name="psa" localSheetId="23">#REF!</definedName>
    <definedName name="psa" localSheetId="6">#REF!</definedName>
    <definedName name="psa" localSheetId="11">#REF!</definedName>
    <definedName name="psa">#REF!</definedName>
    <definedName name="PSP" localSheetId="37">#REF!</definedName>
    <definedName name="PSP" localSheetId="23">#REF!</definedName>
    <definedName name="PSP" localSheetId="6">#REF!</definedName>
    <definedName name="PSP" localSheetId="11">#REF!</definedName>
    <definedName name="PSP">#REF!</definedName>
    <definedName name="PSUEDO" localSheetId="6">#REF!</definedName>
    <definedName name="PSUEDO" localSheetId="11">#REF!</definedName>
    <definedName name="PSUEDO">#REF!</definedName>
    <definedName name="PT">10800</definedName>
    <definedName name="PTADR" localSheetId="6">#REF!</definedName>
    <definedName name="PTADR" localSheetId="11">#REF!</definedName>
    <definedName name="PTADR">#REF!</definedName>
    <definedName name="Ptas" localSheetId="6">#REF!</definedName>
    <definedName name="Ptas" localSheetId="11">#REF!</definedName>
    <definedName name="Ptas">#REF!</definedName>
    <definedName name="PTE">1/200.482</definedName>
    <definedName name="PTEeXToEUR" localSheetId="37" hidden="1">1/EUReXToPTE</definedName>
    <definedName name="PTEeXToEUR" localSheetId="23" hidden="1">1/EUReXToPTE</definedName>
    <definedName name="PTEeXToEUR" localSheetId="14" hidden="1">1/EUReXToPTE</definedName>
    <definedName name="PTEeXToEUR" localSheetId="6" hidden="1">1/EUReXToPTE</definedName>
    <definedName name="PTEeXToEUR" localSheetId="11" hidden="1">1/EUReXToPTE</definedName>
    <definedName name="PTEeXToEUR" hidden="1">1/EUReXToPTE</definedName>
    <definedName name="PTEVEBITDA97" localSheetId="6">#REF!</definedName>
    <definedName name="PTEVEBITDA97" localSheetId="11">#REF!</definedName>
    <definedName name="PTEVEBITDA97">#REF!</definedName>
    <definedName name="PTEVEBITDA98" localSheetId="6">#REF!</definedName>
    <definedName name="PTEVEBITDA98" localSheetId="11">#REF!</definedName>
    <definedName name="PTEVEBITDA98">#REF!</definedName>
    <definedName name="ptlmth" localSheetId="37">#REF!</definedName>
    <definedName name="ptlmth" localSheetId="23">#REF!</definedName>
    <definedName name="ptlmth" localSheetId="6">#REF!</definedName>
    <definedName name="ptlmth" localSheetId="11">#REF!</definedName>
    <definedName name="ptlmth">#REF!</definedName>
    <definedName name="PTMCdol" localSheetId="6">#REF!</definedName>
    <definedName name="PTMCdol" localSheetId="11">#REF!</definedName>
    <definedName name="PTMCdol">#REF!</definedName>
    <definedName name="PTPE98" localSheetId="6">#REF!</definedName>
    <definedName name="PTPE98" localSheetId="11">#REF!</definedName>
    <definedName name="PTPE98">#REF!</definedName>
    <definedName name="PTPERel97" localSheetId="6">#REF!</definedName>
    <definedName name="PTPERel97" localSheetId="11">#REF!</definedName>
    <definedName name="PTPERel97">#REF!</definedName>
    <definedName name="PTPERel98" localSheetId="6">#REF!</definedName>
    <definedName name="PTPERel98" localSheetId="11">#REF!</definedName>
    <definedName name="PTPERel98">#REF!</definedName>
    <definedName name="PTprice" localSheetId="6">#REF!</definedName>
    <definedName name="PTprice" localSheetId="11">#REF!</definedName>
    <definedName name="PTprice">#REF!</definedName>
    <definedName name="PTrec" localSheetId="6">#REF!</definedName>
    <definedName name="PTrec" localSheetId="11">#REF!</definedName>
    <definedName name="PTrec">#REF!</definedName>
    <definedName name="pu" hidden="1">{"'毛利比较'!$A$4:$P$26"}</definedName>
    <definedName name="PUB_FileID" hidden="1">"L10003649.xls"</definedName>
    <definedName name="PUB_UserID" hidden="1">"MAYERX"</definedName>
    <definedName name="PublicBondFees" localSheetId="6">#REF!</definedName>
    <definedName name="PublicBondFees" localSheetId="11">#REF!</definedName>
    <definedName name="PublicBondFees">#REF!</definedName>
    <definedName name="pucspadd42" hidden="1">{#N/A,"PURCHM",FALSE,"Business Analysis";#N/A,"SPADD",FALSE,"Business Analysis"}</definedName>
    <definedName name="PUERTO_RICO" localSheetId="6">#REF!</definedName>
    <definedName name="PUERTO_RICO" localSheetId="11">#REF!</definedName>
    <definedName name="PUERTO_RICO">#REF!</definedName>
    <definedName name="puf" localSheetId="37" hidden="1">1/EUReXToPTE</definedName>
    <definedName name="puf" localSheetId="23" hidden="1">1/EUReXToPTE</definedName>
    <definedName name="puf" localSheetId="14" hidden="1">1/EUReXToPTE</definedName>
    <definedName name="puf" localSheetId="6" hidden="1">1/EUReXToPTE</definedName>
    <definedName name="puf" localSheetId="11" hidden="1">1/EUReXToPTE</definedName>
    <definedName name="puf" hidden="1">1/EUReXToPTE</definedName>
    <definedName name="PULP" localSheetId="6">#REF!</definedName>
    <definedName name="PULP" localSheetId="11">#REF!</definedName>
    <definedName name="PULP">#REF!</definedName>
    <definedName name="pupi" hidden="1">{"YD OTHER",#N/A,FALSE,"YTD"}</definedName>
    <definedName name="püpoüpoüpo" hidden="1">{#N/A,#N/A,FALSE,"PMW Gruppe 99_98";#N/A,#N/A,FALSE,"PMW KG 98_99";#N/A,#N/A,FALSE,"PMW Inc. 99_98";#N/A,#N/A,FALSE,"PMW VTECH 99_98";#N/A,#N/A,FALSE,"PMW Thail. 99_98";#N/A,#N/A,FALSE,"PMW Canada 99_98";#N/A,#N/A,FALSE,"Währungsabw. 99_98"}</definedName>
    <definedName name="püpü" hidden="1">{#N/A,#N/A,FALSE,"Umsatz 99";#N/A,#N/A,FALSE,"ER 99 "}</definedName>
    <definedName name="purch_percentcash_case1" localSheetId="6">#REF!</definedName>
    <definedName name="purch_percentcash_case1" localSheetId="11">#REF!</definedName>
    <definedName name="purch_percentcash_case1">#REF!</definedName>
    <definedName name="purchase" hidden="1">{#N/A,#N/A,FALSE,"SF"}</definedName>
    <definedName name="Purchase_day_book" localSheetId="37">#REF!</definedName>
    <definedName name="Purchase_day_book" localSheetId="23">#REF!</definedName>
    <definedName name="Purchase_day_book" localSheetId="6">#REF!</definedName>
    <definedName name="Purchase_day_book" localSheetId="11">#REF!</definedName>
    <definedName name="Purchase_day_book">#REF!</definedName>
    <definedName name="Purchase_Option_Strike" localSheetId="6">#REF!</definedName>
    <definedName name="Purchase_Option_Strike" localSheetId="11">#REF!</definedName>
    <definedName name="Purchase_Option_Strike">#REF!</definedName>
    <definedName name="put" hidden="1">{#N/A,#N/A,FALSE,"TB";#N/A,#N/A,FALSE,"DR";#N/A,#N/A,FALSE,"AR";#N/A,#N/A,FALSE,"PL";#N/A,#N/A,FALSE,"BS";#N/A,#N/A,FALSE,"NOTES";#N/A,#N/A,FALSE,"NOTES (2)";#N/A,#N/A,FALSE,"NOTES (3)";#N/A,#N/A,FALSE,"DPL";#N/A,#N/A,FALSE,"TAXC.INDEX";#N/A,#N/A,FALSE,"Schedule I";#N/A,#N/A,FALSE,"Adjustments"}</definedName>
    <definedName name="PV_CFPS" localSheetId="6">#REF!</definedName>
    <definedName name="PV_CFPS" localSheetId="11">#REF!</definedName>
    <definedName name="PV_CFPS">#REF!</definedName>
    <definedName name="PV_DPS" localSheetId="6">#REF!</definedName>
    <definedName name="PV_DPS" localSheetId="11">#REF!</definedName>
    <definedName name="PV_DPS">#REF!</definedName>
    <definedName name="PV_EPS" localSheetId="6">#REF!</definedName>
    <definedName name="PV_EPS" localSheetId="11">#REF!</definedName>
    <definedName name="PV_EPS">#REF!</definedName>
    <definedName name="PV_NP" localSheetId="6">#REF!</definedName>
    <definedName name="PV_NP" localSheetId="11">#REF!</definedName>
    <definedName name="PV_NP">#REF!</definedName>
    <definedName name="PV_PRETAX" localSheetId="6">#REF!</definedName>
    <definedName name="PV_PRETAX" localSheetId="11">#REF!</definedName>
    <definedName name="PV_PRETAX">#REF!</definedName>
    <definedName name="PV_Residual" localSheetId="6">#REF!</definedName>
    <definedName name="PV_Residual" localSheetId="11">#REF!</definedName>
    <definedName name="PV_Residual">#REF!</definedName>
    <definedName name="PWG_1">#N/A</definedName>
    <definedName name="PWG_ALL">#N/A</definedName>
    <definedName name="PWG_CAL">#N/A</definedName>
    <definedName name="PWG_COM">#N/A</definedName>
    <definedName name="PWG_JUMP">#N/A</definedName>
    <definedName name="PWG_RATE">#N/A</definedName>
    <definedName name="PWG_TOT">#N/A</definedName>
    <definedName name="PX" localSheetId="6">#REF!</definedName>
    <definedName name="PX" localSheetId="11">#REF!</definedName>
    <definedName name="PX">#REF!</definedName>
    <definedName name="PY">8000</definedName>
    <definedName name="PY_all_Equity" localSheetId="37">#REF!</definedName>
    <definedName name="PY_all_Equity" localSheetId="23">#REF!</definedName>
    <definedName name="PY_all_Equity" localSheetId="6">#REF!</definedName>
    <definedName name="PY_all_Equity" localSheetId="11">#REF!</definedName>
    <definedName name="PY_all_Equity">#REF!</definedName>
    <definedName name="PY_all_Income" localSheetId="37">#REF!</definedName>
    <definedName name="PY_all_Income" localSheetId="23">#REF!</definedName>
    <definedName name="PY_all_Income" localSheetId="6">#REF!</definedName>
    <definedName name="PY_all_Income" localSheetId="11">#REF!</definedName>
    <definedName name="PY_all_Income">#REF!</definedName>
    <definedName name="PY_all_RetEarn" localSheetId="37">#REF!</definedName>
    <definedName name="PY_all_RetEarn" localSheetId="23">#REF!</definedName>
    <definedName name="PY_all_RetEarn" localSheetId="6">#REF!</definedName>
    <definedName name="PY_all_RetEarn" localSheetId="11">#REF!</definedName>
    <definedName name="PY_all_RetEarn">#REF!</definedName>
    <definedName name="PY_CURRENT_LIABILITES" localSheetId="6">#REF!</definedName>
    <definedName name="PY_CURRENT_LIABILITES" localSheetId="11">#REF!</definedName>
    <definedName name="PY_CURRENT_LIABILITES">#REF!</definedName>
    <definedName name="PY_EQUITY" localSheetId="6">#REF!</definedName>
    <definedName name="PY_EQUITY" localSheetId="11">#REF!</definedName>
    <definedName name="PY_EQUITY">#REF!</definedName>
    <definedName name="PY_knw_Income" localSheetId="37">#REF!</definedName>
    <definedName name="PY_knw_Income" localSheetId="23">#REF!</definedName>
    <definedName name="PY_knw_Income" localSheetId="6">#REF!</definedName>
    <definedName name="PY_knw_Income" localSheetId="11">#REF!</definedName>
    <definedName name="PY_knw_Income">#REF!</definedName>
    <definedName name="PY_knw_RetEarn" localSheetId="37">#REF!</definedName>
    <definedName name="PY_knw_RetEarn" localSheetId="23">#REF!</definedName>
    <definedName name="PY_knw_RetEarn" localSheetId="6">#REF!</definedName>
    <definedName name="PY_knw_RetEarn" localSheetId="11">#REF!</definedName>
    <definedName name="PY_knw_RetEarn">#REF!</definedName>
    <definedName name="PY_lik_Income" localSheetId="37">#REF!</definedName>
    <definedName name="PY_lik_Income" localSheetId="23">#REF!</definedName>
    <definedName name="PY_lik_Income" localSheetId="6">#REF!</definedName>
    <definedName name="PY_lik_Income" localSheetId="11">#REF!</definedName>
    <definedName name="PY_lik_Income">#REF!</definedName>
    <definedName name="PY_lik_RetEarn" localSheetId="37">#REF!</definedName>
    <definedName name="PY_lik_RetEarn" localSheetId="23">#REF!</definedName>
    <definedName name="PY_lik_RetEarn" localSheetId="6">#REF!</definedName>
    <definedName name="PY_lik_RetEarn" localSheetId="11">#REF!</definedName>
    <definedName name="PY_lik_RetEarn">#REF!</definedName>
    <definedName name="PY_LT_LIABILITIES" localSheetId="6">#REF!</definedName>
    <definedName name="PY_LT_LIABILITIES" localSheetId="11">#REF!</definedName>
    <definedName name="PY_LT_LIABILITIES">#REF!</definedName>
    <definedName name="PY_NetAssets" localSheetId="6">#REF!</definedName>
    <definedName name="PY_NetAssets" localSheetId="11">#REF!</definedName>
    <definedName name="PY_NetAssets">#REF!</definedName>
    <definedName name="PY_OTHER_ASSETS" localSheetId="6">#REF!</definedName>
    <definedName name="PY_OTHER_ASSETS" localSheetId="11">#REF!</definedName>
    <definedName name="PY_OTHER_ASSETS">#REF!</definedName>
    <definedName name="PY_OTHER_LIABILITES" localSheetId="6">#REF!</definedName>
    <definedName name="PY_OTHER_LIABILITES" localSheetId="11">#REF!</definedName>
    <definedName name="PY_OTHER_LIABILITES">#REF!</definedName>
    <definedName name="PY_Reserves" localSheetId="6">#REF!</definedName>
    <definedName name="PY_Reserves" localSheetId="11">#REF!</definedName>
    <definedName name="PY_Reserves">#REF!</definedName>
    <definedName name="PY_tot_knw_Xfoot" localSheetId="37">#REF!</definedName>
    <definedName name="PY_tot_knw_Xfoot" localSheetId="23">#REF!</definedName>
    <definedName name="PY_tot_knw_Xfoot" localSheetId="6">#REF!</definedName>
    <definedName name="PY_tot_knw_Xfoot" localSheetId="11">#REF!</definedName>
    <definedName name="PY_tot_knw_Xfoot">#REF!</definedName>
    <definedName name="PY_tot_lik_Xfoot" localSheetId="37">#REF!</definedName>
    <definedName name="PY_tot_lik_Xfoot" localSheetId="23">#REF!</definedName>
    <definedName name="PY_tot_lik_Xfoot" localSheetId="6">#REF!</definedName>
    <definedName name="PY_tot_lik_Xfoot" localSheetId="11">#REF!</definedName>
    <definedName name="PY_tot_lik_Xfoot">#REF!</definedName>
    <definedName name="PY_TOTAL_LIABILITES" localSheetId="6">#REF!</definedName>
    <definedName name="PY_TOTAL_LIABILITES" localSheetId="11">#REF!</definedName>
    <definedName name="PY_TOTAL_LIABILITES">#REF!</definedName>
    <definedName name="PY_TOTAL_LIABILITY_AND_EQUITY" localSheetId="6">#REF!</definedName>
    <definedName name="PY_TOTAL_LIABILITY_AND_EQUITY" localSheetId="11">#REF!</definedName>
    <definedName name="PY_TOTAL_LIABILITY_AND_EQUITY">#REF!</definedName>
    <definedName name="PY_tx_all_Income" localSheetId="37">#REF!</definedName>
    <definedName name="PY_tx_all_Income" localSheetId="23">#REF!</definedName>
    <definedName name="PY_tx_all_Income" localSheetId="6">#REF!</definedName>
    <definedName name="PY_tx_all_Income" localSheetId="11">#REF!</definedName>
    <definedName name="PY_tx_all_Income">#REF!</definedName>
    <definedName name="PY_tx_all_RetEarn" localSheetId="37">#REF!</definedName>
    <definedName name="PY_tx_all_RetEarn" localSheetId="23">#REF!</definedName>
    <definedName name="PY_tx_all_RetEarn" localSheetId="6">#REF!</definedName>
    <definedName name="PY_tx_all_RetEarn" localSheetId="11">#REF!</definedName>
    <definedName name="PY_tx_all_RetEarn">#REF!</definedName>
    <definedName name="PY_tx_knw_Income" localSheetId="37">#REF!</definedName>
    <definedName name="PY_tx_knw_Income" localSheetId="23">#REF!</definedName>
    <definedName name="PY_tx_knw_Income" localSheetId="6">#REF!</definedName>
    <definedName name="PY_tx_knw_Income" localSheetId="11">#REF!</definedName>
    <definedName name="PY_tx_knw_Income">#REF!</definedName>
    <definedName name="PY_tx_knw_RetEarn" localSheetId="37">#REF!</definedName>
    <definedName name="PY_tx_knw_RetEarn" localSheetId="23">#REF!</definedName>
    <definedName name="PY_tx_knw_RetEarn" localSheetId="6">#REF!</definedName>
    <definedName name="PY_tx_knw_RetEarn" localSheetId="11">#REF!</definedName>
    <definedName name="PY_tx_knw_RetEarn">#REF!</definedName>
    <definedName name="PY_tx_lik_Income" localSheetId="37">#REF!</definedName>
    <definedName name="PY_tx_lik_Income" localSheetId="23">#REF!</definedName>
    <definedName name="PY_tx_lik_Income" localSheetId="6">#REF!</definedName>
    <definedName name="PY_tx_lik_Income" localSheetId="11">#REF!</definedName>
    <definedName name="PY_tx_lik_Income">#REF!</definedName>
    <definedName name="PY_tx_lik_RetEarn" localSheetId="37">#REF!</definedName>
    <definedName name="PY_tx_lik_RetEarn" localSheetId="23">#REF!</definedName>
    <definedName name="PY_tx_lik_RetEarn" localSheetId="6">#REF!</definedName>
    <definedName name="PY_tx_lik_RetEarn" localSheetId="11">#REF!</definedName>
    <definedName name="PY_tx_lik_RetEarn">#REF!</definedName>
    <definedName name="pz" hidden="1">{"Month Summary",#N/A,FALSE,"Summary";"Total Details",#N/A,FALSE,"Current Yr";"Polymers Details",#N/A,FALSE,"Current Yr";"Performance Details",#N/A,FALSE,"Current Yr";"ICD Details",#N/A,FALSE,"Current Yr"}</definedName>
    <definedName name="PZK" localSheetId="37">#REF!</definedName>
    <definedName name="PZK" localSheetId="23">#REF!</definedName>
    <definedName name="PZK" localSheetId="6">#REF!</definedName>
    <definedName name="PZK" localSheetId="11">#REF!</definedName>
    <definedName name="PZK">#REF!</definedName>
    <definedName name="q" localSheetId="37" hidden="1">#REF!</definedName>
    <definedName name="q" localSheetId="23" hidden="1">#REF!</definedName>
    <definedName name="q" localSheetId="6" hidden="1">#REF!</definedName>
    <definedName name="q" localSheetId="11" hidden="1">#REF!</definedName>
    <definedName name="q" hidden="1">#REF!</definedName>
    <definedName name="q_bp_adj" localSheetId="6">#REF!,#REF!,#REF!</definedName>
    <definedName name="q_bp_adj" localSheetId="11">#REF!,#REF!,#REF!</definedName>
    <definedName name="q_bp_adj">#REF!,#REF!,#REF!</definedName>
    <definedName name="q_cb_adj" localSheetId="6">#REF!,#REF!</definedName>
    <definedName name="q_cb_adj" localSheetId="11">#REF!,#REF!</definedName>
    <definedName name="q_cb_adj">#REF!,#REF!</definedName>
    <definedName name="q_def_inc_adj" localSheetId="6">#REF!,#REF!,#REF!</definedName>
    <definedName name="q_def_inc_adj" localSheetId="11">#REF!,#REF!,#REF!</definedName>
    <definedName name="q_def_inc_adj">#REF!,#REF!,#REF!</definedName>
    <definedName name="q_due_in_adj" localSheetId="6">#REF!,#REF!,#REF!</definedName>
    <definedName name="q_due_in_adj" localSheetId="11">#REF!,#REF!,#REF!</definedName>
    <definedName name="q_due_in_adj">#REF!,#REF!,#REF!</definedName>
    <definedName name="q_fin_pay_adj" localSheetId="6">#REF!,#REF!</definedName>
    <definedName name="q_fin_pay_adj" localSheetId="11">#REF!,#REF!</definedName>
    <definedName name="q_fin_pay_adj">#REF!,#REF!</definedName>
    <definedName name="q_lt_loan_adj" localSheetId="6">#REF!,#REF!</definedName>
    <definedName name="q_lt_loan_adj" localSheetId="11">#REF!,#REF!</definedName>
    <definedName name="q_lt_loan_adj">#REF!,#REF!</definedName>
    <definedName name="q_lt_pa_adj" localSheetId="6">#REF!,#REF!,#REF!</definedName>
    <definedName name="q_lt_pa_adj" localSheetId="11">#REF!,#REF!,#REF!</definedName>
    <definedName name="q_lt_pa_adj">#REF!,#REF!,#REF!</definedName>
    <definedName name="Q_Order_detail_Customer" localSheetId="37">#REF!</definedName>
    <definedName name="Q_Order_detail_Customer" localSheetId="23">#REF!</definedName>
    <definedName name="Q_Order_detail_Customer" localSheetId="6">#REF!</definedName>
    <definedName name="Q_Order_detail_Customer" localSheetId="11">#REF!</definedName>
    <definedName name="Q_Order_detail_Customer">#REF!</definedName>
    <definedName name="Q_Order_detail_Neworder_Customer" localSheetId="37">#REF!</definedName>
    <definedName name="Q_Order_detail_Neworder_Customer" localSheetId="23">#REF!</definedName>
    <definedName name="Q_Order_detail_Neworder_Customer" localSheetId="6">#REF!</definedName>
    <definedName name="Q_Order_detail_Neworder_Customer" localSheetId="11">#REF!</definedName>
    <definedName name="Q_Order_detail_Neworder_Customer">#REF!</definedName>
    <definedName name="q_oth_adj" localSheetId="6">#REF!,#REF!,#REF!</definedName>
    <definedName name="q_oth_adj" localSheetId="11">#REF!,#REF!,#REF!</definedName>
    <definedName name="q_oth_adj">#REF!,#REF!,#REF!</definedName>
    <definedName name="q_spe_pa_adj" localSheetId="6">#REF!,#REF!,#REF!</definedName>
    <definedName name="q_spe_pa_adj" localSheetId="11">#REF!,#REF!,#REF!</definedName>
    <definedName name="q_spe_pa_adj">#REF!,#REF!,#REF!</definedName>
    <definedName name="q1_98" localSheetId="6">#REF!</definedName>
    <definedName name="q1_98" localSheetId="11">#REF!</definedName>
    <definedName name="q1_98">#REF!</definedName>
    <definedName name="q1_99" localSheetId="6">#REF!</definedName>
    <definedName name="q1_99" localSheetId="11">#REF!</definedName>
    <definedName name="q1_99">#REF!</definedName>
    <definedName name="Q1HP" localSheetId="6">#REF!</definedName>
    <definedName name="Q1HP" localSheetId="11">#REF!</definedName>
    <definedName name="Q1HP">#REF!</definedName>
    <definedName name="q1rev" localSheetId="6">#REF!</definedName>
    <definedName name="q1rev" localSheetId="11">#REF!</definedName>
    <definedName name="q1rev">#REF!</definedName>
    <definedName name="q1units" localSheetId="6">#REF!</definedName>
    <definedName name="q1units" localSheetId="11">#REF!</definedName>
    <definedName name="q1units">#REF!</definedName>
    <definedName name="q2_98" localSheetId="6">#REF!</definedName>
    <definedName name="q2_98" localSheetId="11">#REF!</definedName>
    <definedName name="q2_98">#REF!</definedName>
    <definedName name="q2_99" localSheetId="6">#REF!</definedName>
    <definedName name="q2_99" localSheetId="11">#REF!</definedName>
    <definedName name="q2_99">#REF!</definedName>
    <definedName name="Q2HP" localSheetId="6">#REF!</definedName>
    <definedName name="Q2HP" localSheetId="11">#REF!</definedName>
    <definedName name="Q2HP">#REF!</definedName>
    <definedName name="q3_98" localSheetId="6">#REF!</definedName>
    <definedName name="q3_98" localSheetId="11">#REF!</definedName>
    <definedName name="q3_98">#REF!</definedName>
    <definedName name="q3_98." localSheetId="6">#REF!</definedName>
    <definedName name="q3_98." localSheetId="11">#REF!</definedName>
    <definedName name="q3_98.">#REF!</definedName>
    <definedName name="q3_99" localSheetId="6">#REF!</definedName>
    <definedName name="q3_99" localSheetId="11">#REF!</definedName>
    <definedName name="q3_99">#REF!</definedName>
    <definedName name="Q3_P3_retrieve" localSheetId="37">#REF!</definedName>
    <definedName name="Q3_P3_retrieve" localSheetId="23">#REF!</definedName>
    <definedName name="Q3_P3_retrieve" localSheetId="6">#REF!</definedName>
    <definedName name="Q3_P3_retrieve" localSheetId="11">#REF!</definedName>
    <definedName name="Q3_P3_retrieve">#REF!</definedName>
    <definedName name="Q3HP" localSheetId="6">#REF!</definedName>
    <definedName name="Q3HP" localSheetId="11">#REF!</definedName>
    <definedName name="Q3HP">#REF!</definedName>
    <definedName name="q4_98" localSheetId="6">#REF!</definedName>
    <definedName name="q4_98" localSheetId="11">#REF!</definedName>
    <definedName name="q4_98">#REF!</definedName>
    <definedName name="q4_99" localSheetId="6">#REF!</definedName>
    <definedName name="q4_99" localSheetId="11">#REF!</definedName>
    <definedName name="q4_99">#REF!</definedName>
    <definedName name="Q4HP" localSheetId="6">#REF!</definedName>
    <definedName name="Q4HP" localSheetId="11">#REF!</definedName>
    <definedName name="Q4HP">#REF!</definedName>
    <definedName name="qa" hidden="1">{#N/A,#N/A,FALSE,"UNIT";#N/A,#N/A,FALSE,"UNIT";#N/A,#N/A,FALSE,"계정"}</definedName>
    <definedName name="qaaaa" hidden="1">{"detail",#N/A,FALSE,"mfg";"summary",#N/A,FALSE,"mfg"}</definedName>
    <definedName name="qaewqrwf" hidden="1">{"M6Print",#N/A,FALSE,"M6";"M6_1Print",#N/A,FALSE,"M6_1";"M6_2Print",#N/A,FALSE,"M6_2"}</definedName>
    <definedName name="QAZ" localSheetId="37" hidden="1">#REF!</definedName>
    <definedName name="QAZ" localSheetId="23" hidden="1">#REF!</definedName>
    <definedName name="QAZ" localSheetId="6" hidden="1">#REF!</definedName>
    <definedName name="QAZ" localSheetId="11" hidden="1">#REF!</definedName>
    <definedName name="QAZ" hidden="1">#REF!</definedName>
    <definedName name="qazwsx" localSheetId="6" hidden="1">#REF!</definedName>
    <definedName name="qazwsx" localSheetId="11" hidden="1">#REF!</definedName>
    <definedName name="qazwsx" hidden="1">#REF!</definedName>
    <definedName name="QC_Instruction" localSheetId="37">#REF!</definedName>
    <definedName name="QC_Instruction" localSheetId="23">#REF!</definedName>
    <definedName name="QC_Instruction" localSheetId="6">#REF!</definedName>
    <definedName name="QC_Instruction" localSheetId="11">#REF!</definedName>
    <definedName name="QC_Instruction">#REF!</definedName>
    <definedName name="qcbbkm" localSheetId="6">#REF!</definedName>
    <definedName name="qcbbkm" localSheetId="11">#REF!</definedName>
    <definedName name="qcbbkm">#REF!</definedName>
    <definedName name="qcis"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QD" localSheetId="6">#REF!</definedName>
    <definedName name="QD" localSheetId="11">#REF!</definedName>
    <definedName name="QD">#REF!</definedName>
    <definedName name="qde" hidden="1">{#N/A,#N/A,FALSE,"TB";#N/A,#N/A,FALSE,"AR";#N/A,#N/A,FALSE,"BS";#N/A,#N/A,FALSE,"PL";#N/A,#N/A,FALSE,"NOTES";#N/A,#N/A,FALSE,"NOTES (2)";#N/A,#N/A,FALSE,"NOTES (3)";#N/A,#N/A,FALSE,"TAXC.INDEX";#N/A,#N/A,FALSE,"Schedule I";#N/A,#N/A,FALSE,"DPL";#N/A,#N/A,FALSE,"Schedule IV";#N/A,#N/A,FALSE,"Adjustments"}</definedName>
    <definedName name="qe" hidden="1">{#N/A,#N/A,FALSE,"TB";#N/A,#N/A,FALSE,"AR";#N/A,#N/A,FALSE,"BS";#N/A,#N/A,FALSE,"PL";#N/A,#N/A,FALSE,"NOTES";#N/A,#N/A,FALSE,"NOTES (2)";#N/A,#N/A,FALSE,"NOTES (3)";#N/A,#N/A,FALSE,"TAXC.INDEX";#N/A,#N/A,FALSE,"Schedule I";#N/A,#N/A,FALSE,"DPL";#N/A,#N/A,FALSE,"Schedule IV";#N/A,#N/A,FALSE,"Adjustments"}</definedName>
    <definedName name="QEAddition" localSheetId="6">#REF!</definedName>
    <definedName name="QEAddition" localSheetId="11">#REF!</definedName>
    <definedName name="QEAddition">#REF!</definedName>
    <definedName name="QEBF" localSheetId="6">#REF!</definedName>
    <definedName name="QEBF" localSheetId="11">#REF!</definedName>
    <definedName name="QEBF">#REF!</definedName>
    <definedName name="QECF" localSheetId="6">#REF!</definedName>
    <definedName name="QECF" localSheetId="11">#REF!</definedName>
    <definedName name="QECF">#REF!</definedName>
    <definedName name="QEDisposal" localSheetId="6">#REF!</definedName>
    <definedName name="QEDisposal" localSheetId="11">#REF!</definedName>
    <definedName name="QEDisposal">#REF!</definedName>
    <definedName name="qee" hidden="1">{"M7_1Print",#N/A,TRUE,"M7_1";"M7_2Print",#N/A,TRUE,"M7_2"}</definedName>
    <definedName name="qegtrt"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qem_comment" localSheetId="6">#REF!</definedName>
    <definedName name="qem_comment" localSheetId="11">#REF!</definedName>
    <definedName name="qem_comment">#REF!</definedName>
    <definedName name="qeoi" hidden="1">{"page1",#N/A,FALSE,"Model";"page2",#N/A,FALSE,"Model";"page3",#N/A,FALSE,"Model";"page4",#N/A,FALSE,"Model";"page5",#N/A,FALSE,"Model";"page6",#N/A,FALSE,"Model";"page7",#N/A,FALSE,"Model";"page8",#N/A,FALSE,"Model";"page9",#N/A,FALSE,"Model";"page10",#N/A,FALSE,"Model";"page11",#N/A,FALSE,"Model";"page12",#N/A,FALSE,"Model";"page13",#N/A,FALSE,"Model"}</definedName>
    <definedName name="qeoin" hidden="1">{"page1",#N/A,FALSE,"Model";"page2",#N/A,FALSE,"Model";"page3",#N/A,FALSE,"Model";"page4",#N/A,FALSE,"Model";"page5",#N/A,FALSE,"Model";"page6",#N/A,FALSE,"Model";"page7",#N/A,FALSE,"Model";"page8",#N/A,FALSE,"Model";"page9",#N/A,FALSE,"Model";"page10",#N/A,FALSE,"Model";"page11",#N/A,FALSE,"Model";"page12",#N/A,FALSE,"Model";"page13",#N/A,FALSE,"Model"}</definedName>
    <definedName name="qepiubg" hidden="1">{"page1",#N/A,FALSE,"Model";"page2",#N/A,FALSE,"Model";"page3",#N/A,FALSE,"Model";"page4",#N/A,FALSE,"Model";"page5",#N/A,FALSE,"Model";"page6",#N/A,FALSE,"Model";"page7",#N/A,FALSE,"Model";"page8",#N/A,FALSE,"Model";"page9",#N/A,FALSE,"Model";"page10",#N/A,FALSE,"Model";"page11",#N/A,FALSE,"Model";"page12",#N/A,FALSE,"Model";"page13",#N/A,FALSE,"Model"}</definedName>
    <definedName name="qepiwubg" hidden="1">{"page1",#N/A,FALSE,"Model";"page2",#N/A,FALSE,"Model";"page3",#N/A,FALSE,"Model";"page4",#N/A,FALSE,"Model";"page5",#N/A,FALSE,"Model";"page6",#N/A,FALSE,"Model";"page7",#N/A,FALSE,"Model";"page8",#N/A,FALSE,"Model";"page9",#N/A,FALSE,"Model";"page10",#N/A,FALSE,"Model";"page11",#N/A,FALSE,"Model";"page12",#N/A,FALSE,"Model";"page13",#N/A,FALSE,"Model"}</definedName>
    <definedName name="qepoiubg" hidden="1">{"page1",#N/A,FALSE,"Model";"page2",#N/A,FALSE,"Model";"page3",#N/A,FALSE,"Model";"page4",#N/A,FALSE,"Model";"page5",#N/A,FALSE,"Model";"page6",#N/A,FALSE,"Model";"page7",#N/A,FALSE,"Model";"page8",#N/A,FALSE,"Model";"page9",#N/A,FALSE,"Model";"page10",#N/A,FALSE,"Model";"page11",#N/A,FALSE,"Model";"page12",#N/A,FALSE,"Model";"page13",#N/A,FALSE,"Model"}</definedName>
    <definedName name="qeqe" hidden="1">{#N/A,#N/A,FALSE,"Aging Summary";#N/A,#N/A,FALSE,"Ratio Analysis";#N/A,#N/A,FALSE,"Test 120 Day Accts";#N/A,#N/A,FALSE,"Tickmarks"}</definedName>
    <definedName name="qeqee" hidden="1">{#N/A,#N/A,FALSE,"Produkte Erw.";#N/A,#N/A,FALSE,"Produkte Plan";#N/A,#N/A,FALSE,"Leistungen Erw.";#N/A,#N/A,FALSE,"Leistungen Plan";#N/A,#N/A,FALSE,"KA Allg.Kosten (2)";#N/A,#N/A,FALSE,"KA All.Kosten"}</definedName>
    <definedName name="qer" localSheetId="37" hidden="1">1/EUReXToATS</definedName>
    <definedName name="qer" localSheetId="23" hidden="1">1/EUReXToATS</definedName>
    <definedName name="qer" localSheetId="14" hidden="1">1/EUReXToATS</definedName>
    <definedName name="qer" localSheetId="6" hidden="1">1/EUReXToATS</definedName>
    <definedName name="qer" localSheetId="11" hidden="1">1/EUReXToATS</definedName>
    <definedName name="qer" hidden="1">1/EUReXToATS</definedName>
    <definedName name="qera" hidden="1">{#N/A,#N/A,FALSE,"WSPW Bedarf";#N/A,#N/A,FALSE,"production_plan";#N/A,#N/A,FALSE,"possible turn over"}</definedName>
    <definedName name="qertweyu" hidden="1">{#N/A,#N/A,FALSE,"REPORT"}</definedName>
    <definedName name="qesd" hidden="1">{"Page 1",#N/A,FALSE,"OpExJanVsPY";"Page 2",#N/A,FALSE,"OpExJanVsPY"}</definedName>
    <definedName name="qetryywt" hidden="1">{#N/A,#N/A,FALSE,"REPORT"}</definedName>
    <definedName name="qeuhg" hidden="1">{"page1",#N/A,FALSE,"Model";"page2",#N/A,FALSE,"Model";"page3",#N/A,FALSE,"Model";"page4",#N/A,FALSE,"Model";"page5",#N/A,FALSE,"Model";"page6",#N/A,FALSE,"Model";"page7",#N/A,FALSE,"Model";"page8",#N/A,FALSE,"Model";"page9",#N/A,FALSE,"Model";"page10",#N/A,FALSE,"Model";"page11",#N/A,FALSE,"Model";"page12",#N/A,FALSE,"Model";"page13",#N/A,FALSE,"Model"}</definedName>
    <definedName name="qewe" hidden="1">{"M1sPrint",#N/A,FALSE,"M1s"}</definedName>
    <definedName name="qewpoung" hidden="1">{"page1",#N/A,FALSE,"Model";"page2",#N/A,FALSE,"Model";"page3",#N/A,FALSE,"Model";"page4",#N/A,FALSE,"Model";"page5",#N/A,FALSE,"Model";"page6",#N/A,FALSE,"Model";"page7",#N/A,FALSE,"Model";"page8",#N/A,FALSE,"Model";"page9",#N/A,FALSE,"Model";"page10",#N/A,FALSE,"Model";"page11",#N/A,FALSE,"Model";"page12",#N/A,FALSE,"Model";"page13",#N/A,FALSE,"Model"}</definedName>
    <definedName name="qexlLastXCTREF_0" localSheetId="37">#REF!</definedName>
    <definedName name="qexlLastXCTREF_0" localSheetId="23">#REF!</definedName>
    <definedName name="qexlLastXCTREF_0" localSheetId="6">#REF!</definedName>
    <definedName name="qexlLastXCTREF_0" localSheetId="11">#REF!</definedName>
    <definedName name="qexlLastXCTREF_0">#REF!</definedName>
    <definedName name="qexlLastXCTREF_1" localSheetId="37">#REF!</definedName>
    <definedName name="qexlLastXCTREF_1" localSheetId="23">#REF!</definedName>
    <definedName name="qexlLastXCTREF_1" localSheetId="6">#REF!</definedName>
    <definedName name="qexlLastXCTREF_1" localSheetId="11">#REF!</definedName>
    <definedName name="qexlLastXCTREF_1">#REF!</definedName>
    <definedName name="qexlOrigXCTREF_0" localSheetId="37">#REF!</definedName>
    <definedName name="qexlOrigXCTREF_0" localSheetId="23">#REF!</definedName>
    <definedName name="qexlOrigXCTREF_0" localSheetId="6">#REF!</definedName>
    <definedName name="qexlOrigXCTREF_0" localSheetId="11">#REF!</definedName>
    <definedName name="qexlOrigXCTREF_0">#REF!</definedName>
    <definedName name="qexlOrigXCTREF_1" localSheetId="37">#REF!</definedName>
    <definedName name="qexlOrigXCTREF_1" localSheetId="23">#REF!</definedName>
    <definedName name="qexlOrigXCTREF_1" localSheetId="6">#REF!</definedName>
    <definedName name="qexlOrigXCTREF_1" localSheetId="11">#REF!</definedName>
    <definedName name="qexlOrigXCTREF_1">#REF!</definedName>
    <definedName name="qexlOrigXCTREF_2" localSheetId="37">#REF!</definedName>
    <definedName name="qexlOrigXCTREF_2" localSheetId="23">#REF!</definedName>
    <definedName name="qexlOrigXCTREF_2" localSheetId="6">#REF!</definedName>
    <definedName name="qexlOrigXCTREF_2" localSheetId="11">#REF!</definedName>
    <definedName name="qexlOrigXCTREF_2">#REF!</definedName>
    <definedName name="qexlQryInfo">{" ","","","","","";"JE - Scott Mygind - cover letter","Oracle",0,2,FALSE,#N/A}</definedName>
    <definedName name="qf" localSheetId="37">#REF!</definedName>
    <definedName name="qf" localSheetId="23">#REF!</definedName>
    <definedName name="qf" localSheetId="6">#REF!</definedName>
    <definedName name="qf" localSheetId="11">#REF!</definedName>
    <definedName name="qf">#REF!</definedName>
    <definedName name="qi" hidden="1">{#N/A,"PURADD",FALSE,"Business Analysis";#N/A,"PURSPP",FALSE,"Business Analysis";#N/A,"CTGIND",FALSE,"Business Analysis";#N/A,"PURCHM",FALSE,"Business Analysis";#N/A,"SPADD",FALSE,"Business Analysis";#N/A,"EPOXY",FALSE,"Business Analysis";#N/A,"PURPER",FALSE,"Business Analysis"}</definedName>
    <definedName name="qichushu" localSheetId="37">#REF!</definedName>
    <definedName name="qichushu" localSheetId="23">#REF!</definedName>
    <definedName name="qichushu" localSheetId="6">#REF!</definedName>
    <definedName name="qichushu" localSheetId="11">#REF!</definedName>
    <definedName name="qichushu">#REF!</definedName>
    <definedName name="qink" hidden="1">{#N/A,"PURCHM",FALSE,"Business Analysis";#N/A,"SPADD",FALSE,"Business Analysis"}</definedName>
    <definedName name="qiuewbg" hidden="1">{"page1",#N/A,FALSE,"Model";"page2",#N/A,FALSE,"Model";"page3",#N/A,FALSE,"Model";"page4",#N/A,FALSE,"Model";"page5",#N/A,FALSE,"Model";"page6",#N/A,FALSE,"Model";"page7",#N/A,FALSE,"Model";"page8",#N/A,FALSE,"Model";"page9",#N/A,FALSE,"Model";"page10",#N/A,FALSE,"Model";"page11",#N/A,FALSE,"Model";"page12",#N/A,FALSE,"Model";"page13",#N/A,FALSE,"Model"}</definedName>
    <definedName name="qiuhgq" hidden="1">{"page1",#N/A,FALSE,"Model";"page2",#N/A,FALSE,"Model";"page3",#N/A,FALSE,"Model";"page4",#N/A,FALSE,"Model";"page5",#N/A,FALSE,"Model";"page6",#N/A,FALSE,"Model";"page7",#N/A,FALSE,"Model";"page8",#N/A,FALSE,"Model";"page9",#N/A,FALSE,"Model";"page10",#N/A,FALSE,"Model";"page11",#N/A,FALSE,"Model";"page12",#N/A,FALSE,"Model";"page13",#N/A,FALSE,"Model"}</definedName>
    <definedName name="qjfpaijvsij" hidden="1">{#N/A,#N/A,FALSE,"DIR-REP";#N/A,#N/A,FALSE,"AUD-REPORT";#N/A,#N/A,FALSE,"P7L&amp;BS";#N/A,#N/A,FALSE,"NOTES";#N/A,#N/A,FALSE,"FA";#N/A,#N/A,FALSE,"NOTES (2)";#N/A,#N/A,FALSE,"Schedule  IV";#N/A,#N/A,FALSE,"Schedule V"}</definedName>
    <definedName name="QLD_HC" localSheetId="37">#REF!</definedName>
    <definedName name="QLD_HC" localSheetId="23">#REF!</definedName>
    <definedName name="QLD_HC" localSheetId="6">#REF!</definedName>
    <definedName name="QLD_HC" localSheetId="11">#REF!</definedName>
    <definedName name="QLD_HC">#REF!</definedName>
    <definedName name="qlwkhvbe" hidden="1">{"page1",#N/A,FALSE,"Model";"page2",#N/A,FALSE,"Model";"page3",#N/A,FALSE,"Model";"page4",#N/A,FALSE,"Model";"page5",#N/A,FALSE,"Model";"page6",#N/A,FALSE,"Model";"page7",#N/A,FALSE,"Model";"page8",#N/A,FALSE,"Model";"page9",#N/A,FALSE,"Model";"page10",#N/A,FALSE,"Model";"page11",#N/A,FALSE,"Model";"page12",#N/A,FALSE,"Model";"page13",#N/A,FALSE,"Model"}</definedName>
    <definedName name="qmyed2" localSheetId="6">#REF!</definedName>
    <definedName name="qmyed2" localSheetId="11">#REF!</definedName>
    <definedName name="qmyed2">#REF!</definedName>
    <definedName name="qmyej2" localSheetId="6">#REF!</definedName>
    <definedName name="qmyej2" localSheetId="11">#REF!</definedName>
    <definedName name="qmyej2">#REF!</definedName>
    <definedName name="qoihebg" hidden="1">{"page1",#N/A,FALSE,"Model";"page2",#N/A,FALSE,"Model";"page3",#N/A,FALSE,"Model";"page4",#N/A,FALSE,"Model";"page5",#N/A,FALSE,"Model";"page6",#N/A,FALSE,"Model";"page7",#N/A,FALSE,"Model";"page8",#N/A,FALSE,"Model";"page9",#N/A,FALSE,"Model";"page10",#N/A,FALSE,"Model";"page11",#N/A,FALSE,"Model";"page12",#N/A,FALSE,"Model";"page13",#N/A,FALSE,"Model"}</definedName>
    <definedName name="qoiuewfbgr" hidden="1">{"page1",#N/A,FALSE,"Model";"page2",#N/A,FALSE,"Model";"page3",#N/A,FALSE,"Model";"page4",#N/A,FALSE,"Model";"page5",#N/A,FALSE,"Model";"page6",#N/A,FALSE,"Model";"page7",#N/A,FALSE,"Model";"page8",#N/A,FALSE,"Model";"page9",#N/A,FALSE,"Model";"page10",#N/A,FALSE,"Model";"page11",#N/A,FALSE,"Model";"page12",#N/A,FALSE,"Model";"page13",#N/A,FALSE,"Model"}</definedName>
    <definedName name="qoiugebrq" hidden="1">{"page1",#N/A,FALSE,"Model";"page2",#N/A,FALSE,"Model";"page3",#N/A,FALSE,"Model";"page4",#N/A,FALSE,"Model";"page5",#N/A,FALSE,"Model";"page6",#N/A,FALSE,"Model";"page7",#N/A,FALSE,"Model";"page8",#N/A,FALSE,"Model";"page9",#N/A,FALSE,"Model";"page10",#N/A,FALSE,"Model";"page11",#N/A,FALSE,"Model";"page12",#N/A,FALSE,"Model";"page13",#N/A,FALSE,"Model"}</definedName>
    <definedName name="qoiuhg" hidden="1">{"page1",#N/A,FALSE,"Model";"page2",#N/A,FALSE,"Model";"page3",#N/A,FALSE,"Model";"page4",#N/A,FALSE,"Model";"page5",#N/A,FALSE,"Model";"page6",#N/A,FALSE,"Model";"page7",#N/A,FALSE,"Model";"page8",#N/A,FALSE,"Model";"page9",#N/A,FALSE,"Model";"page10",#N/A,FALSE,"Model";"page11",#N/A,FALSE,"Model";"page12",#N/A,FALSE,"Model";"page13",#N/A,FALSE,"Model"}</definedName>
    <definedName name="QOO" localSheetId="37">#REF!</definedName>
    <definedName name="QOO" localSheetId="23">#REF!</definedName>
    <definedName name="QOO" localSheetId="6">#REF!</definedName>
    <definedName name="QOO" localSheetId="11">#REF!</definedName>
    <definedName name="QOO">#REF!</definedName>
    <definedName name="qp" hidden="1">{"overview",#N/A,FALSE,"summary";"net assets",#N/A,FALSE,"summary";"asset turnover",#N/A,FALSE,"summary";"orona",#N/A,FALSE,"summary"}</definedName>
    <definedName name="qpeiubg" hidden="1">{"page1",#N/A,FALSE,"Model";"page2",#N/A,FALSE,"Model";"page3",#N/A,FALSE,"Model";"page4",#N/A,FALSE,"Model";"page5",#N/A,FALSE,"Model";"page6",#N/A,FALSE,"Model";"page7",#N/A,FALSE,"Model";"page8",#N/A,FALSE,"Model";"page9",#N/A,FALSE,"Model";"page10",#N/A,FALSE,"Model";"page11",#N/A,FALSE,"Model";"page12",#N/A,FALSE,"Model";"page13",#N/A,FALSE,"Model"}</definedName>
    <definedName name="qpeouhg" hidden="1">{"page1",#N/A,FALSE,"Model";"page2",#N/A,FALSE,"Model";"page3",#N/A,FALSE,"Model";"page4",#N/A,FALSE,"Model";"page5",#N/A,FALSE,"Model";"page6",#N/A,FALSE,"Model";"page7",#N/A,FALSE,"Model";"page8",#N/A,FALSE,"Model";"page9",#N/A,FALSE,"Model";"page10",#N/A,FALSE,"Model";"page11",#N/A,FALSE,"Model";"page12",#N/A,FALSE,"Model";"page13",#N/A,FALSE,"Model"}</definedName>
    <definedName name="qpewiubg" hidden="1">{"page1",#N/A,FALSE,"Model";"page2",#N/A,FALSE,"Model";"page3",#N/A,FALSE,"Model";"page4",#N/A,FALSE,"Model";"page5",#N/A,FALSE,"Model";"page6",#N/A,FALSE,"Model";"page7",#N/A,FALSE,"Model";"page8",#N/A,FALSE,"Model";"page9",#N/A,FALSE,"Model";"page10",#N/A,FALSE,"Model";"page11",#N/A,FALSE,"Model";"page12",#N/A,FALSE,"Model";"page13",#N/A,FALSE,"Model"}</definedName>
    <definedName name="qpewou" hidden="1">{"page1",#N/A,FALSE,"Model";"page2",#N/A,FALSE,"Model";"page3",#N/A,FALSE,"Model";"page4",#N/A,FALSE,"Model";"page5",#N/A,FALSE,"Model";"page6",#N/A,FALSE,"Model";"page7",#N/A,FALSE,"Model";"page8",#N/A,FALSE,"Model";"page9",#N/A,FALSE,"Model";"page10",#N/A,FALSE,"Model";"page11",#N/A,FALSE,"Model";"page12",#N/A,FALSE,"Model";"page13",#N/A,FALSE,"Model"}</definedName>
    <definedName name="qpiwu" hidden="1">{"page1",#N/A,FALSE,"Model";"page2",#N/A,FALSE,"Model";"page3",#N/A,FALSE,"Model";"page4",#N/A,FALSE,"Model";"page5",#N/A,FALSE,"Model";"page6",#N/A,FALSE,"Model";"page7",#N/A,FALSE,"Model";"page8",#N/A,FALSE,"Model";"page9",#N/A,FALSE,"Model";"page10",#N/A,FALSE,"Model";"page11",#N/A,FALSE,"Model";"page12",#N/A,FALSE,"Model";"page13",#N/A,FALSE,"Model"}</definedName>
    <definedName name="qpowiuehg" hidden="1">{"page1",#N/A,FALSE,"Model";"page2",#N/A,FALSE,"Model";"page3",#N/A,FALSE,"Model";"page4",#N/A,FALSE,"Model";"page5",#N/A,FALSE,"Model";"page6",#N/A,FALSE,"Model";"page7",#N/A,FALSE,"Model";"page8",#N/A,FALSE,"Model";"page9",#N/A,FALSE,"Model";"page10",#N/A,FALSE,"Model";"page11",#N/A,FALSE,"Model";"page12",#N/A,FALSE,"Model";"page13",#N/A,FALSE,"Model"}</definedName>
    <definedName name="QQ">#N/A</definedName>
    <definedName name="qqkkkkk" hidden="1">{#N/A,"PURCHM",FALSE,"Business Analysis";#N/A,"SPADD",FALSE,"Business Analysis"}</definedName>
    <definedName name="qqld" hidden="1">{#N/A,#N/A,FALSE,"COVER";#N/A,#N/A,FALSE,"0";#N/A,#N/A,FALSE,"1";#N/A,#N/A,FALSE,"2";#N/A,#N/A,FALSE,"3";#N/A,#N/A,FALSE,"4";#N/A,#N/A,FALSE,"5";#N/A,#N/A,FALSE,"6";#N/A,#N/A,FALSE,"7";#N/A,#N/A,FALSE,"8";#N/A,#N/A,FALSE,"9";#N/A,#N/A,FALSE,"10";#N/A,#N/A,FALSE,"11"}</definedName>
    <definedName name="QQQ" localSheetId="37" hidden="1">#REF!</definedName>
    <definedName name="QQQ" localSheetId="23" hidden="1">#REF!</definedName>
    <definedName name="QQQ" localSheetId="6" hidden="1">#REF!</definedName>
    <definedName name="QQQ" localSheetId="11" hidden="1">#REF!</definedName>
    <definedName name="QQQ" hidden="1">#REF!</definedName>
    <definedName name="qqqaa" hidden="1">{"detail",#N/A,FALSE,"mfg";"summary",#N/A,FALSE,"mfg"}</definedName>
    <definedName name="QQQAAASSS" hidden="1">{#N/A,#N/A,TRUE,"Y생산";#N/A,#N/A,TRUE,"Y판매";#N/A,#N/A,TRUE,"Y총물량";#N/A,#N/A,TRUE,"Y능력";#N/A,#N/A,TRUE,"YKD"}</definedName>
    <definedName name="qqqq" localSheetId="37">#REF!</definedName>
    <definedName name="qqqq" localSheetId="23">#REF!</definedName>
    <definedName name="qqqq" localSheetId="6">#REF!</definedName>
    <definedName name="qqqq" localSheetId="11">#REF!</definedName>
    <definedName name="qqqq">#REF!</definedName>
    <definedName name="qqqq.q" hidden="1">{#N/A,#N/A,FALSE,"TB";#N/A,#N/A,FALSE,"DR";#N/A,#N/A,FALSE,"AR";#N/A,#N/A,FALSE,"PL";#N/A,#N/A,FALSE,"BS";#N/A,#N/A,FALSE,"NOTES";#N/A,#N/A,FALSE,"NOTES (2)";#N/A,#N/A,FALSE,"NOTES (3)";#N/A,#N/A,FALSE,"DPL";#N/A,#N/A,FALSE,"TAXC.INDEX";#N/A,#N/A,FALSE,"Schedule I";#N/A,#N/A,FALSE,"Adjustments"}</definedName>
    <definedName name="QQQQQ" localSheetId="37" hidden="1">#REF!</definedName>
    <definedName name="QQQQQ" localSheetId="23" hidden="1">#REF!</definedName>
    <definedName name="QQQQQ" localSheetId="6" hidden="1">#REF!</definedName>
    <definedName name="QQQQQ" localSheetId="11" hidden="1">#REF!</definedName>
    <definedName name="QQQQQ" hidden="1">#REF!</definedName>
    <definedName name="qqqqqq" localSheetId="37" hidden="1">Main.SAPF4Help()</definedName>
    <definedName name="qqqqqq" localSheetId="23" hidden="1">Main.SAPF4Help()</definedName>
    <definedName name="qqqqqq" localSheetId="14" hidden="1">Main.SAPF4Help()</definedName>
    <definedName name="qqqqqq" localSheetId="6" hidden="1">Main.SAPF4Help()</definedName>
    <definedName name="qqqqqq" localSheetId="11" hidden="1">Main.SAPF4Help()</definedName>
    <definedName name="qqqqqq" hidden="1">Main.SAPF4Help()</definedName>
    <definedName name="QQQQQQQ" hidden="1">{#N/A,#N/A,TRUE,"Y생산";#N/A,#N/A,TRUE,"Y판매";#N/A,#N/A,TRUE,"Y총물량";#N/A,#N/A,TRUE,"Y능력";#N/A,#N/A,TRUE,"YKD"}</definedName>
    <definedName name="qqqqqqqq1"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qqqqqqqqqq" hidden="1">{"pro_view",#N/A,FALSE,"EEFSNAP2";"rep_view",#N/A,FALSE,"EEFSNAP2"}</definedName>
    <definedName name="QQQQQQQQQQQQ" hidden="1">{#N/A,#N/A,FALSE,"단축1";#N/A,#N/A,FALSE,"단축2";#N/A,#N/A,FALSE,"단축3";#N/A,#N/A,FALSE,"장축";#N/A,#N/A,FALSE,"4WD"}</definedName>
    <definedName name="qqqqqqqqqqqqqq" hidden="1">{#N/A,#N/A,FALSE,"IS INPUT";#N/A,#N/A,FALSE,"BS INPUT";#N/A,#N/A,FALSE,"IS MTH";#N/A,#N/A,FALSE,"IS LOCAL";#N/A,#N/A,FALSE,"WON ADJ";#N/A,#N/A,FALSE,"USD ADJ";#N/A,#N/A,FALSE,"EQUITY";#N/A,#N/A,FALSE,"IS US ";#N/A,#N/A,FALSE,"BS US"}</definedName>
    <definedName name="qqqqqqqqqqqqqqq"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qqqqqqqqqqqqqqqq" hidden="1">{#N/A,"PURADD",FALSE,"Business Analysis";#N/A,"PURSPP",FALSE,"Business Analysis";#N/A,"CTGIND",FALSE,"Business Analysis";#N/A,"PURCHM",FALSE,"Business Analysis";#N/A,"SPADD",FALSE,"Business Analysis";#N/A,"EPOXY",FALSE,"Business Analysis";#N/A,"PURPER",FALSE,"Business Analysis"}</definedName>
    <definedName name="qqqqqqqqqqqqqqqqqqq" hidden="1">{"detail",#N/A,FALSE,"mfg";"summary",#N/A,FALSE,"mfg"}</definedName>
    <definedName name="qqqqqqqqqqqqqqqqqqqqqqqqqqqqqqqqqqqqqqqqqqqqqqqqqqqqqq" hidden="1">{"TXO2N2_SLS",#N/A,FALSE,"MTHLYSLES";"TXH2_SLS",#N/A,FALSE,"MTHLYSLES";"LOUIS_SLS",#N/A,FALSE,"MTHLYSLES";"H2_SLS",#N/A,FALSE,"MTHLYSLES";"O2N2_SLS",#N/A,FALSE,"MTHLYSLES";"PACKAGE_SLS",#N/A,FALSE,"MTHLYSLES"}</definedName>
    <definedName name="qqwtweryey" hidden="1">{#N/A,#N/A,FALSE,"REPORT"}</definedName>
    <definedName name="qr" hidden="1">{"detail",#N/A,FALSE,"mfg";"summary",#N/A,FALSE,"mfg"}</definedName>
    <definedName name="qrqw" hidden="1">{#N/A,#N/A,FALSE,"FE_CSE"}</definedName>
    <definedName name="qrtewuh" hidden="1">{#N/A,#N/A,FALSE,"INPUTS";#N/A,#N/A,FALSE,"PROFORMA BSHEET";#N/A,#N/A,FALSE,"COMBINED";#N/A,#N/A,FALSE,"HIGH YIELD";#N/A,#N/A,FALSE,"COMB_GRAPHS"}</definedName>
    <definedName name="qs" hidden="1">{#N/A,"PURADD",FALSE,"Business Analysis";#N/A,"PURSPP",FALSE,"Business Analysis";#N/A,"CTGIND",FALSE,"Business Analysis";#N/A,"PURCHM",FALSE,"Business Analysis";#N/A,"SPADD",FALSE,"Business Analysis";#N/A,"EPOXY",FALSE,"Business Analysis";#N/A,"PURPER",FALSE,"Business Analysis"}</definedName>
    <definedName name="qssss" hidden="1">{#N/A,"PURCHM",FALSE,"Business Analysis";#N/A,"SPADD",FALSE,"Business Analysis"}</definedName>
    <definedName name="QT">#N/A</definedName>
    <definedName name="QTD" hidden="1">{"'Check Request'!$A$1:$BF$37"}</definedName>
    <definedName name="Qtr" localSheetId="6">#REF!</definedName>
    <definedName name="Qtr" localSheetId="11">#REF!</definedName>
    <definedName name="Qtr">#REF!</definedName>
    <definedName name="qty" localSheetId="37" hidden="1">1/EUReXToBEF</definedName>
    <definedName name="qty" localSheetId="23" hidden="1">1/EUReXToBEF</definedName>
    <definedName name="qty" localSheetId="14" hidden="1">1/EUReXToBEF</definedName>
    <definedName name="qty" localSheetId="6" hidden="1">1/EUReXToBEF</definedName>
    <definedName name="qty" localSheetId="11" hidden="1">1/EUReXToBEF</definedName>
    <definedName name="qty" hidden="1">1/EUReXToBEF</definedName>
    <definedName name="QualIncrease">1.15</definedName>
    <definedName name="Qualitative1" localSheetId="37">#REF!</definedName>
    <definedName name="Qualitative1" localSheetId="23">#REF!</definedName>
    <definedName name="Qualitative1" localSheetId="6">#REF!</definedName>
    <definedName name="Qualitative1" localSheetId="11">#REF!</definedName>
    <definedName name="Qualitative1">#REF!</definedName>
    <definedName name="Qualitative2" localSheetId="37">#REF!</definedName>
    <definedName name="Qualitative2" localSheetId="23">#REF!</definedName>
    <definedName name="Qualitative2" localSheetId="6">#REF!</definedName>
    <definedName name="Qualitative2" localSheetId="11">#REF!</definedName>
    <definedName name="Qualitative2">#REF!</definedName>
    <definedName name="Qualitative3" localSheetId="37">#REF!</definedName>
    <definedName name="Qualitative3" localSheetId="23">#REF!</definedName>
    <definedName name="Qualitative3" localSheetId="6">#REF!</definedName>
    <definedName name="Qualitative3" localSheetId="11">#REF!</definedName>
    <definedName name="Qualitative3">#REF!</definedName>
    <definedName name="QualitativeTextBox" localSheetId="37">#REF!</definedName>
    <definedName name="QualitativeTextBox" localSheetId="23">#REF!</definedName>
    <definedName name="QualitativeTextBox" localSheetId="6">#REF!</definedName>
    <definedName name="QualitativeTextBox" localSheetId="11">#REF!</definedName>
    <definedName name="QualitativeTextBox">#REF!</definedName>
    <definedName name="QualOvertime">8%</definedName>
    <definedName name="quehg" hidden="1">{"page1",#N/A,FALSE,"Model";"page2",#N/A,FALSE,"Model";"page3",#N/A,FALSE,"Model";"page4",#N/A,FALSE,"Model";"page5",#N/A,FALSE,"Model";"page6",#N/A,FALSE,"Model";"page7",#N/A,FALSE,"Model";"page8",#N/A,FALSE,"Model";"page9",#N/A,FALSE,"Model";"page10",#N/A,FALSE,"Model";"page11",#N/A,FALSE,"Model";"page12",#N/A,FALSE,"Model";"page13",#N/A,FALSE,"Model"}</definedName>
    <definedName name="Query1" localSheetId="6">#REF!</definedName>
    <definedName name="Query1" localSheetId="11">#REF!</definedName>
    <definedName name="Query1">#REF!</definedName>
    <definedName name="Query2" localSheetId="6">#REF!</definedName>
    <definedName name="Query2" localSheetId="11">#REF!</definedName>
    <definedName name="Query2">#REF!</definedName>
    <definedName name="Question1" localSheetId="6">#REF!</definedName>
    <definedName name="Question1" localSheetId="11">#REF!</definedName>
    <definedName name="Question1">#REF!</definedName>
    <definedName name="Question10" localSheetId="6">#REF!</definedName>
    <definedName name="Question10" localSheetId="11">#REF!</definedName>
    <definedName name="Question10">#REF!</definedName>
    <definedName name="Question11" localSheetId="6">#REF!</definedName>
    <definedName name="Question11" localSheetId="11">#REF!</definedName>
    <definedName name="Question11">#REF!</definedName>
    <definedName name="Question12" localSheetId="6">#REF!</definedName>
    <definedName name="Question12" localSheetId="11">#REF!</definedName>
    <definedName name="Question12">#REF!</definedName>
    <definedName name="Question13" localSheetId="6">#REF!</definedName>
    <definedName name="Question13" localSheetId="11">#REF!</definedName>
    <definedName name="Question13">#REF!</definedName>
    <definedName name="Question14" localSheetId="6">#REF!</definedName>
    <definedName name="Question14" localSheetId="11">#REF!</definedName>
    <definedName name="Question14">#REF!</definedName>
    <definedName name="Question15" localSheetId="6">#REF!</definedName>
    <definedName name="Question15" localSheetId="11">#REF!</definedName>
    <definedName name="Question15">#REF!</definedName>
    <definedName name="Question16" localSheetId="6">#REF!</definedName>
    <definedName name="Question16" localSheetId="11">#REF!</definedName>
    <definedName name="Question16">#REF!</definedName>
    <definedName name="Question17" localSheetId="6">#REF!</definedName>
    <definedName name="Question17" localSheetId="11">#REF!</definedName>
    <definedName name="Question17">#REF!</definedName>
    <definedName name="Question18" localSheetId="6">#REF!</definedName>
    <definedName name="Question18" localSheetId="11">#REF!</definedName>
    <definedName name="Question18">#REF!</definedName>
    <definedName name="Question19" localSheetId="6">#REF!</definedName>
    <definedName name="Question19" localSheetId="11">#REF!</definedName>
    <definedName name="Question19">#REF!</definedName>
    <definedName name="Question2" localSheetId="6">#REF!</definedName>
    <definedName name="Question2" localSheetId="11">#REF!</definedName>
    <definedName name="Question2">#REF!</definedName>
    <definedName name="Question3" localSheetId="6">#REF!</definedName>
    <definedName name="Question3" localSheetId="11">#REF!</definedName>
    <definedName name="Question3">#REF!</definedName>
    <definedName name="Question4" localSheetId="6">#REF!</definedName>
    <definedName name="Question4" localSheetId="11">#REF!</definedName>
    <definedName name="Question4">#REF!</definedName>
    <definedName name="Question5" localSheetId="6">#REF!</definedName>
    <definedName name="Question5" localSheetId="11">#REF!</definedName>
    <definedName name="Question5">#REF!</definedName>
    <definedName name="Question6" localSheetId="6">#REF!</definedName>
    <definedName name="Question6" localSheetId="11">#REF!</definedName>
    <definedName name="Question6">#REF!</definedName>
    <definedName name="Question7" localSheetId="6">#REF!</definedName>
    <definedName name="Question7" localSheetId="11">#REF!</definedName>
    <definedName name="Question7">#REF!</definedName>
    <definedName name="Question8" localSheetId="6">#REF!</definedName>
    <definedName name="Question8" localSheetId="11">#REF!</definedName>
    <definedName name="Question8">#REF!</definedName>
    <definedName name="Question9" localSheetId="6">#REF!</definedName>
    <definedName name="Question9" localSheetId="11">#REF!</definedName>
    <definedName name="Question9">#REF!</definedName>
    <definedName name="questswitch" localSheetId="6">#REF!</definedName>
    <definedName name="questswitch" localSheetId="11">#REF!</definedName>
    <definedName name="questswitch">#REF!</definedName>
    <definedName name="Quit_Macr" localSheetId="37">#REF!</definedName>
    <definedName name="Quit_Macr" localSheetId="23">#REF!</definedName>
    <definedName name="Quit_Macr" localSheetId="6">#REF!</definedName>
    <definedName name="Quit_Macr" localSheetId="11">#REF!</definedName>
    <definedName name="Quit_Macr">#REF!</definedName>
    <definedName name="Quitter" localSheetId="6">#REF!</definedName>
    <definedName name="Quitter" localSheetId="11">#REF!</definedName>
    <definedName name="Quitter">#REF!</definedName>
    <definedName name="quot" hidden="1">{#N/A,#N/A,FALSE,"TB";#N/A,#N/A,FALSE,"DR";#N/A,#N/A,FALSE,"AR";#N/A,#N/A,FALSE,"PL";#N/A,#N/A,FALSE,"BS";#N/A,#N/A,FALSE,"NOTES";#N/A,#N/A,FALSE,"NOTES (2)";#N/A,#N/A,FALSE,"NOTES (3)";#N/A,#N/A,FALSE,"DPL";#N/A,#N/A,FALSE,"TAXC.INDEX";#N/A,#N/A,FALSE,"Schedule I";#N/A,#N/A,FALSE,"Adjustments"}</definedName>
    <definedName name="qutp" hidden="1">{#N/A,#N/A,FALSE,"DIR-REP";#N/A,#N/A,FALSE,"AUD-REPORT";#N/A,#N/A,FALSE,"P7L&amp;BS";#N/A,#N/A,FALSE,"NOTES";#N/A,#N/A,FALSE,"FA";#N/A,#N/A,FALSE,"NOTES (2)";#N/A,#N/A,FALSE,"Schedule  IV";#N/A,#N/A,FALSE,"Schedule V"}</definedName>
    <definedName name="QVC_Exp_1996" localSheetId="6">#REF!</definedName>
    <definedName name="QVC_Exp_1996" localSheetId="11">#REF!</definedName>
    <definedName name="QVC_Exp_1996">#REF!</definedName>
    <definedName name="QVC_Exp_1997" localSheetId="6">#REF!</definedName>
    <definedName name="QVC_Exp_1997" localSheetId="11">#REF!</definedName>
    <definedName name="QVC_Exp_1997">#REF!</definedName>
    <definedName name="QVC_Exp_1998" localSheetId="6">#REF!</definedName>
    <definedName name="QVC_Exp_1998" localSheetId="11">#REF!</definedName>
    <definedName name="QVC_Exp_1998">#REF!</definedName>
    <definedName name="QVC_Exp_1999" localSheetId="6">#REF!</definedName>
    <definedName name="QVC_Exp_1999" localSheetId="11">#REF!</definedName>
    <definedName name="QVC_Exp_1999">#REF!</definedName>
    <definedName name="QVC_Exp_2000" localSheetId="6">#REF!</definedName>
    <definedName name="QVC_Exp_2000" localSheetId="11">#REF!</definedName>
    <definedName name="QVC_Exp_2000">#REF!</definedName>
    <definedName name="QVC_Exp_2001" localSheetId="6">#REF!</definedName>
    <definedName name="QVC_Exp_2001" localSheetId="11">#REF!</definedName>
    <definedName name="QVC_Exp_2001">#REF!</definedName>
    <definedName name="QVC_Exp_2002" localSheetId="6">#REF!</definedName>
    <definedName name="QVC_Exp_2002" localSheetId="11">#REF!</definedName>
    <definedName name="QVC_Exp_2002">#REF!</definedName>
    <definedName name="QVC_Exp_2003" localSheetId="6">#REF!</definedName>
    <definedName name="QVC_Exp_2003" localSheetId="11">#REF!</definedName>
    <definedName name="QVC_Exp_2003">#REF!</definedName>
    <definedName name="QVC_Exp_2004" localSheetId="6">#REF!</definedName>
    <definedName name="QVC_Exp_2004" localSheetId="11">#REF!</definedName>
    <definedName name="QVC_Exp_2004">#REF!</definedName>
    <definedName name="QVC_Exp_2005" localSheetId="6">#REF!</definedName>
    <definedName name="QVC_Exp_2005" localSheetId="11">#REF!</definedName>
    <definedName name="QVC_Exp_2005">#REF!</definedName>
    <definedName name="QVC_Exp_2006" localSheetId="6">#REF!</definedName>
    <definedName name="QVC_Exp_2006" localSheetId="11">#REF!</definedName>
    <definedName name="QVC_Exp_2006">#REF!</definedName>
    <definedName name="QVC_Exp_2007" localSheetId="6">#REF!</definedName>
    <definedName name="QVC_Exp_2007" localSheetId="11">#REF!</definedName>
    <definedName name="QVC_Exp_2007">#REF!</definedName>
    <definedName name="QVC_Exp_2008" localSheetId="6">#REF!</definedName>
    <definedName name="QVC_Exp_2008" localSheetId="11">#REF!</definedName>
    <definedName name="QVC_Exp_2008">#REF!</definedName>
    <definedName name="QVC_Exp_2009" localSheetId="6">#REF!</definedName>
    <definedName name="QVC_Exp_2009" localSheetId="11">#REF!</definedName>
    <definedName name="QVC_Exp_2009">#REF!</definedName>
    <definedName name="QVC_OCF_1996" localSheetId="6">#REF!</definedName>
    <definedName name="QVC_OCF_1996" localSheetId="11">#REF!</definedName>
    <definedName name="QVC_OCF_1996">#REF!</definedName>
    <definedName name="QVC_OCF_1997" localSheetId="6">#REF!</definedName>
    <definedName name="QVC_OCF_1997" localSheetId="11">#REF!</definedName>
    <definedName name="QVC_OCF_1997">#REF!</definedName>
    <definedName name="QVC_OCF_1998" localSheetId="6">#REF!</definedName>
    <definedName name="QVC_OCF_1998" localSheetId="11">#REF!</definedName>
    <definedName name="QVC_OCF_1998">#REF!</definedName>
    <definedName name="QVC_OCF_1999" localSheetId="6">#REF!</definedName>
    <definedName name="QVC_OCF_1999" localSheetId="11">#REF!</definedName>
    <definedName name="QVC_OCF_1999">#REF!</definedName>
    <definedName name="QVC_OCF_2000" localSheetId="6">#REF!</definedName>
    <definedName name="QVC_OCF_2000" localSheetId="11">#REF!</definedName>
    <definedName name="QVC_OCF_2000">#REF!</definedName>
    <definedName name="QVC_OCF_2001" localSheetId="6">#REF!</definedName>
    <definedName name="QVC_OCF_2001" localSheetId="11">#REF!</definedName>
    <definedName name="QVC_OCF_2001">#REF!</definedName>
    <definedName name="QVC_OCF_2002" localSheetId="6">#REF!</definedName>
    <definedName name="QVC_OCF_2002" localSheetId="11">#REF!</definedName>
    <definedName name="QVC_OCF_2002">#REF!</definedName>
    <definedName name="QVC_OCF_2003" localSheetId="6">#REF!</definedName>
    <definedName name="QVC_OCF_2003" localSheetId="11">#REF!</definedName>
    <definedName name="QVC_OCF_2003">#REF!</definedName>
    <definedName name="QVC_OCF_2004" localSheetId="6">#REF!</definedName>
    <definedName name="QVC_OCF_2004" localSheetId="11">#REF!</definedName>
    <definedName name="QVC_OCF_2004">#REF!</definedName>
    <definedName name="QVC_OCF_2005" localSheetId="6">#REF!</definedName>
    <definedName name="QVC_OCF_2005" localSheetId="11">#REF!</definedName>
    <definedName name="QVC_OCF_2005">#REF!</definedName>
    <definedName name="QVC_OCF_2006" localSheetId="6">#REF!</definedName>
    <definedName name="QVC_OCF_2006" localSheetId="11">#REF!</definedName>
    <definedName name="QVC_OCF_2006">#REF!</definedName>
    <definedName name="QVC_OCF_2007" localSheetId="6">#REF!</definedName>
    <definedName name="QVC_OCF_2007" localSheetId="11">#REF!</definedName>
    <definedName name="QVC_OCF_2007">#REF!</definedName>
    <definedName name="QVC_OCF_2008" localSheetId="6">#REF!</definedName>
    <definedName name="QVC_OCF_2008" localSheetId="11">#REF!</definedName>
    <definedName name="QVC_OCF_2008">#REF!</definedName>
    <definedName name="QVC_OCF_2009" localSheetId="6">#REF!</definedName>
    <definedName name="QVC_OCF_2009" localSheetId="11">#REF!</definedName>
    <definedName name="QVC_OCF_2009">#REF!</definedName>
    <definedName name="QVC_Rev_1996" localSheetId="6">#REF!</definedName>
    <definedName name="QVC_Rev_1996" localSheetId="11">#REF!</definedName>
    <definedName name="QVC_Rev_1996">#REF!</definedName>
    <definedName name="QVC_Rev_1997" localSheetId="6">#REF!</definedName>
    <definedName name="QVC_Rev_1997" localSheetId="11">#REF!</definedName>
    <definedName name="QVC_Rev_1997">#REF!</definedName>
    <definedName name="QVC_Rev_1998" localSheetId="6">#REF!</definedName>
    <definedName name="QVC_Rev_1998" localSheetId="11">#REF!</definedName>
    <definedName name="QVC_Rev_1998">#REF!</definedName>
    <definedName name="QVC_Rev_1999" localSheetId="6">#REF!</definedName>
    <definedName name="QVC_Rev_1999" localSheetId="11">#REF!</definedName>
    <definedName name="QVC_Rev_1999">#REF!</definedName>
    <definedName name="QVC_Rev_2000" localSheetId="6">#REF!</definedName>
    <definedName name="QVC_Rev_2000" localSheetId="11">#REF!</definedName>
    <definedName name="QVC_Rev_2000">#REF!</definedName>
    <definedName name="QVC_Rev_2001" localSheetId="6">#REF!</definedName>
    <definedName name="QVC_Rev_2001" localSheetId="11">#REF!</definedName>
    <definedName name="QVC_Rev_2001">#REF!</definedName>
    <definedName name="QVC_Rev_2002" localSheetId="6">#REF!</definedName>
    <definedName name="QVC_Rev_2002" localSheetId="11">#REF!</definedName>
    <definedName name="QVC_Rev_2002">#REF!</definedName>
    <definedName name="QVC_Rev_2003" localSheetId="6">#REF!</definedName>
    <definedName name="QVC_Rev_2003" localSheetId="11">#REF!</definedName>
    <definedName name="QVC_Rev_2003">#REF!</definedName>
    <definedName name="QVC_Rev_2004" localSheetId="6">#REF!</definedName>
    <definedName name="QVC_Rev_2004" localSheetId="11">#REF!</definedName>
    <definedName name="QVC_Rev_2004">#REF!</definedName>
    <definedName name="QVC_Rev_2005" localSheetId="6">#REF!</definedName>
    <definedName name="QVC_Rev_2005" localSheetId="11">#REF!</definedName>
    <definedName name="QVC_Rev_2005">#REF!</definedName>
    <definedName name="QVC_Rev_2006" localSheetId="6">#REF!</definedName>
    <definedName name="QVC_Rev_2006" localSheetId="11">#REF!</definedName>
    <definedName name="QVC_Rev_2006">#REF!</definedName>
    <definedName name="QVC_Rev_2007" localSheetId="6">#REF!</definedName>
    <definedName name="QVC_Rev_2007" localSheetId="11">#REF!</definedName>
    <definedName name="QVC_Rev_2007">#REF!</definedName>
    <definedName name="QVC_Rev_2008" localSheetId="6">#REF!</definedName>
    <definedName name="QVC_Rev_2008" localSheetId="11">#REF!</definedName>
    <definedName name="QVC_Rev_2008">#REF!</definedName>
    <definedName name="QVC_Rev_2009" localSheetId="6">#REF!</definedName>
    <definedName name="QVC_Rev_2009" localSheetId="11">#REF!</definedName>
    <definedName name="QVC_Rev_2009">#REF!</definedName>
    <definedName name="qw" hidden="1">{#N/A,#N/A,FALSE,"late version";#N/A,#N/A,FALSE,"Sheet3"}</definedName>
    <definedName name="qwe" localSheetId="37" hidden="1">#REF!</definedName>
    <definedName name="qwe" localSheetId="23" hidden="1">#REF!</definedName>
    <definedName name="qwe" localSheetId="6" hidden="1">#REF!</definedName>
    <definedName name="qwe" localSheetId="11" hidden="1">#REF!</definedName>
    <definedName name="qwe" hidden="1">#REF!</definedName>
    <definedName name="qweasd" localSheetId="6" hidden="1">#REF!</definedName>
    <definedName name="qweasd" localSheetId="11" hidden="1">#REF!</definedName>
    <definedName name="qweasd" hidden="1">#REF!</definedName>
    <definedName name="qwedsa" localSheetId="6" hidden="1">#REF!</definedName>
    <definedName name="qwedsa" localSheetId="11" hidden="1">#REF!</definedName>
    <definedName name="qwedsa" hidden="1">#REF!</definedName>
    <definedName name="QWEQWE" localSheetId="6" hidden="1">#REF!</definedName>
    <definedName name="QWEQWE" localSheetId="11" hidden="1">#REF!</definedName>
    <definedName name="QWEQWE" hidden="1">#REF!</definedName>
    <definedName name="qweqwesg" hidden="1">{#N/A,#N/A,FALSE,"Umsatz CH";#N/A,#N/A,FALSE,"ER CH";#N/A,#N/A,FALSE,"EA CH (2) ";#N/A,#N/A,FALSE,"EA CH";#N/A,#N/A,FALSE,"EA CH (3) ";#N/A,#N/A,FALSE,"EA CH (4)";#N/A,#N/A,FALSE,"KA CH";#N/A,#N/A,FALSE,"KA CH  (2)";#N/A,#N/A,FALSE,"KA CH  (3)";#N/A,#N/A,FALSE,"KA CH (4)"}</definedName>
    <definedName name="qweqwsd" hidden="1">{#N/A,#N/A,FALSE,"M1s Board";#N/A,#N/A,FALSE,"M3 Board";#N/A,#N/A,FALSE,"M6 Board";#N/A,#N/A,FALSE,"M7";#N/A,#N/A,FALSE,"M7B";#N/A,#N/A,FALSE,"M8";#N/A,#N/A,FALSE,"M8A Board";#N/A,#N/A,FALSE,"AF1 Board"}</definedName>
    <definedName name="qwer" hidden="1">{#N/A,#N/A,FALSE,"Fix_C Repo (2)";#N/A,#N/A,FALSE,"INDICES&amp;RATES"}</definedName>
    <definedName name="qwert" hidden="1">{"'毛利比较'!$A$4:$P$26"}</definedName>
    <definedName name="qwertqry" hidden="1">{#N/A,#N/A,FALSE,"REPORT"}</definedName>
    <definedName name="qwetqryetytu" hidden="1">{#N/A,#N/A,FALSE,"Pharm";#N/A,#N/A,FALSE,"WWCM"}</definedName>
    <definedName name="qweug" hidden="1">{"page1",#N/A,FALSE,"Model";"page2",#N/A,FALSE,"Model";"page3",#N/A,FALSE,"Model";"page4",#N/A,FALSE,"Model";"page5",#N/A,FALSE,"Model";"page6",#N/A,FALSE,"Model";"page7",#N/A,FALSE,"Model";"page8",#N/A,FALSE,"Model";"page9",#N/A,FALSE,"Model";"page10",#N/A,FALSE,"Model";"page11",#N/A,FALSE,"Model";"page12",#N/A,FALSE,"Model";"page13",#N/A,FALSE,"Model"}</definedName>
    <definedName name="qwex" hidden="1">{#N/A,#N/A,FALSE,"现金"}</definedName>
    <definedName name="qwghjyuklio" hidden="1">{#N/A,#N/A,FALSE,"TB";#N/A,#N/A,FALSE,"AR";#N/A,#N/A,FALSE,"BS";#N/A,#N/A,FALSE,"PL";#N/A,#N/A,FALSE,"NOTES";#N/A,#N/A,FALSE,"NOTES (2)";#N/A,#N/A,FALSE,"NOTES (3)";#N/A,#N/A,FALSE,"TAXC.INDEX";#N/A,#N/A,FALSE,"Schedule I";#N/A,#N/A,FALSE,"DPL";#N/A,#N/A,FALSE,"Schedule IV";#N/A,#N/A,FALSE,"Adjustments"}</definedName>
    <definedName name="qwlkjbg" hidden="1">{"page1",#N/A,FALSE,"Model";"page2",#N/A,FALSE,"Model";"page3",#N/A,FALSE,"Model";"page4",#N/A,FALSE,"Model";"page5",#N/A,FALSE,"Model";"page6",#N/A,FALSE,"Model";"page7",#N/A,FALSE,"Model";"page8",#N/A,FALSE,"Model";"page9",#N/A,FALSE,"Model";"page10",#N/A,FALSE,"Model";"page11",#N/A,FALSE,"Model";"page12",#N/A,FALSE,"Model";"page13",#N/A,FALSE,"Model"}</definedName>
    <definedName name="qwqwqwww" hidden="1">{#N/A,#N/A,FALSE,"UNIT";#N/A,#N/A,FALSE,"UNIT";#N/A,#N/A,FALSE,"계정"}</definedName>
    <definedName name="qwqwwww" hidden="1">{#N/A,#N/A,FALSE,"UNIT";#N/A,#N/A,FALSE,"UNIT";#N/A,#N/A,FALSE,"계정"}</definedName>
    <definedName name="qwrd" hidden="1">{"ACT",#N/A,FALSE,"Q3Elec P&amp;L fy 99  ";"BUD",#N/A,FALSE,"Q3Elec P&amp;L fy 99  ";"PRIOR",#N/A,FALSE,"Q3Elec P&amp;L fy 99  "}</definedName>
    <definedName name="qwsa"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qwsd"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qwte" localSheetId="6">#REF!</definedName>
    <definedName name="qwte" localSheetId="11">#REF!</definedName>
    <definedName name="qwte">#REF!</definedName>
    <definedName name="qwwqwqw" hidden="1">{#N/A,#N/A,FALSE,"UNIT";#N/A,#N/A,FALSE,"UNIT";#N/A,#N/A,FALSE,"계정"}</definedName>
    <definedName name="qwwre" hidden="1">{"M4Print",#N/A,FALSE,"M4"}</definedName>
    <definedName name="QWWWWW" hidden="1">{#N/A,#N/A,FALSE,"단축1";#N/A,#N/A,FALSE,"단축2";#N/A,#N/A,FALSE,"단축3";#N/A,#N/A,FALSE,"장축";#N/A,#N/A,FALSE,"4WD"}</definedName>
    <definedName name="qwz" hidden="1">{"QTD_HYCO",#N/A,FALSE,"QTD"}</definedName>
    <definedName name="QYBDXM" localSheetId="6">#REF!</definedName>
    <definedName name="QYBDXM" localSheetId="11">#REF!</definedName>
    <definedName name="QYBDXM">#REF!</definedName>
    <definedName name="R.4.1" hidden="1">{#N/A,#N/A,FALSE,"DIR-REP";#N/A,#N/A,FALSE,"AUD-REPORT";#N/A,#N/A,FALSE,"P7L&amp;BS";#N/A,#N/A,FALSE,"NOTES";#N/A,#N/A,FALSE,"FA";#N/A,#N/A,FALSE,"NOTES (2)";#N/A,#N/A,FALSE,"Schedule  IV";#N/A,#N/A,FALSE,"Schedule V"}</definedName>
    <definedName name="r_bvps" localSheetId="6">#REF!</definedName>
    <definedName name="r_bvps" localSheetId="11">#REF!</definedName>
    <definedName name="r_bvps">#REF!</definedName>
    <definedName name="r_calendar_is_actual" localSheetId="6">#REF!</definedName>
    <definedName name="r_calendar_is_actual" localSheetId="11">#REF!</definedName>
    <definedName name="r_calendar_is_actual">#REF!</definedName>
    <definedName name="r_ceps" localSheetId="6">#REF!</definedName>
    <definedName name="r_ceps" localSheetId="11">#REF!</definedName>
    <definedName name="r_ceps">#REF!</definedName>
    <definedName name="R_COLLECT">#N/A</definedName>
    <definedName name="R_COVER" hidden="1">{#N/A,#N/A,FALSE,"단축1";#N/A,#N/A,FALSE,"단축2";#N/A,#N/A,FALSE,"단축3";#N/A,#N/A,FALSE,"장축";#N/A,#N/A,FALSE,"4WD"}</definedName>
    <definedName name="R_D_amort_years" localSheetId="6">#REF!</definedName>
    <definedName name="R_D_amort_years" localSheetId="11">#REF!</definedName>
    <definedName name="R_D_amort_years">#REF!</definedName>
    <definedName name="R_D_Amortization" localSheetId="6">#REF!</definedName>
    <definedName name="R_D_Amortization" localSheetId="11">#REF!</definedName>
    <definedName name="R_D_Amortization">#REF!</definedName>
    <definedName name="R_D_Expense" localSheetId="6">#REF!</definedName>
    <definedName name="R_D_Expense" localSheetId="11">#REF!</definedName>
    <definedName name="R_D_Expense">#REF!</definedName>
    <definedName name="R_E" localSheetId="6">#REF!</definedName>
    <definedName name="R_E" localSheetId="11">#REF!</definedName>
    <definedName name="R_E">#REF!</definedName>
    <definedName name="R_E_Additions" localSheetId="6">#REF!</definedName>
    <definedName name="R_E_Additions" localSheetId="11">#REF!</definedName>
    <definedName name="R_E_Additions">#REF!</definedName>
    <definedName name="R_E_b_f" localSheetId="6">#REF!</definedName>
    <definedName name="R_E_b_f" localSheetId="11">#REF!</definedName>
    <definedName name="R_E_b_f">#REF!</definedName>
    <definedName name="R_e_c_f" localSheetId="6">#REF!</definedName>
    <definedName name="R_e_c_f" localSheetId="11">#REF!</definedName>
    <definedName name="R_e_c_f">#REF!</definedName>
    <definedName name="r_eps_calendar" localSheetId="6">#REF!</definedName>
    <definedName name="r_eps_calendar" localSheetId="11">#REF!</definedName>
    <definedName name="r_eps_calendar">#REF!</definedName>
    <definedName name="r_eps_fiscal" localSheetId="6">#REF!</definedName>
    <definedName name="r_eps_fiscal" localSheetId="11">#REF!</definedName>
    <definedName name="r_eps_fiscal">#REF!</definedName>
    <definedName name="r_eps_us_gaap" localSheetId="6">#REF!</definedName>
    <definedName name="r_eps_us_gaap" localSheetId="11">#REF!</definedName>
    <definedName name="r_eps_us_gaap">#REF!</definedName>
    <definedName name="R_Factor" localSheetId="37">#REF!</definedName>
    <definedName name="R_Factor" localSheetId="23">#REF!</definedName>
    <definedName name="R_Factor" localSheetId="6">#REF!</definedName>
    <definedName name="R_Factor" localSheetId="11">#REF!</definedName>
    <definedName name="R_Factor">#REF!</definedName>
    <definedName name="r_fiscal_is_actual" localSheetId="6">#REF!</definedName>
    <definedName name="r_fiscal_is_actual" localSheetId="11">#REF!</definedName>
    <definedName name="r_fiscal_is_actual">#REF!</definedName>
    <definedName name="R_OR">#N/A</definedName>
    <definedName name="R_OVER">#N/A</definedName>
    <definedName name="r_roe" localSheetId="6">#REF!</definedName>
    <definedName name="r_roe" localSheetId="11">#REF!</definedName>
    <definedName name="r_roe">#REF!</definedName>
    <definedName name="R_SALES">#N/A</definedName>
    <definedName name="r_sales_per_share" localSheetId="6">#REF!</definedName>
    <definedName name="r_sales_per_share" localSheetId="11">#REF!</definedName>
    <definedName name="r_sales_per_share">#REF!</definedName>
    <definedName name="RA" localSheetId="6">#REF!</definedName>
    <definedName name="RA" localSheetId="11">#REF!</definedName>
    <definedName name="RA">#REF!</definedName>
    <definedName name="Ra7.5">1</definedName>
    <definedName name="rachel" hidden="1">{#N/A,#N/A,FALSE,"COVER";#N/A,#N/A,FALSE,"0";#N/A,#N/A,FALSE,"1";#N/A,#N/A,FALSE,"2";#N/A,#N/A,FALSE,"3";#N/A,#N/A,FALSE,"4";#N/A,#N/A,FALSE,"5";#N/A,#N/A,FALSE,"6";#N/A,#N/A,FALSE,"7";#N/A,#N/A,FALSE,"8";#N/A,#N/A,FALSE,"9";#N/A,#N/A,FALSE,"10";#N/A,#N/A,FALSE,"11"}</definedName>
    <definedName name="rad" hidden="1">{"PACKAGE",#N/A,FALSE,"CM"}</definedName>
    <definedName name="Rahmen">0.06</definedName>
    <definedName name="RAISE" localSheetId="37">#REF!</definedName>
    <definedName name="RAISE" localSheetId="23">#REF!</definedName>
    <definedName name="RAISE" localSheetId="6">#REF!</definedName>
    <definedName name="RAISE" localSheetId="11">#REF!</definedName>
    <definedName name="RAISE">#REF!</definedName>
    <definedName name="ramli" localSheetId="6">#REF!</definedName>
    <definedName name="ramli" localSheetId="11">#REF!</definedName>
    <definedName name="ramli">#REF!</definedName>
    <definedName name="ramli1" localSheetId="6">#REF!</definedName>
    <definedName name="ramli1" localSheetId="11">#REF!</definedName>
    <definedName name="ramli1">#REF!</definedName>
    <definedName name="ramli2" localSheetId="6">#REF!</definedName>
    <definedName name="ramli2" localSheetId="11">#REF!</definedName>
    <definedName name="ramli2">#REF!</definedName>
    <definedName name="ramli3" localSheetId="6">#REF!</definedName>
    <definedName name="ramli3" localSheetId="11">#REF!</definedName>
    <definedName name="ramli3">#REF!</definedName>
    <definedName name="ramli4" localSheetId="6">#REF!</definedName>
    <definedName name="ramli4" localSheetId="11">#REF!</definedName>
    <definedName name="ramli4">#REF!</definedName>
    <definedName name="ramli5" localSheetId="6">#REF!</definedName>
    <definedName name="ramli5" localSheetId="11">#REF!</definedName>
    <definedName name="ramli5">#REF!</definedName>
    <definedName name="ramli6" localSheetId="6">#REF!</definedName>
    <definedName name="ramli6" localSheetId="11">#REF!</definedName>
    <definedName name="ramli6">#REF!</definedName>
    <definedName name="ramli7" localSheetId="6">#REF!</definedName>
    <definedName name="ramli7" localSheetId="11">#REF!</definedName>
    <definedName name="ramli7">#REF!</definedName>
    <definedName name="RANGE" localSheetId="37">#REF!</definedName>
    <definedName name="RANGE" localSheetId="23">#REF!</definedName>
    <definedName name="RANGE" localSheetId="6">#REF!</definedName>
    <definedName name="RANGE" localSheetId="11">#REF!</definedName>
    <definedName name="RANGE">#REF!</definedName>
    <definedName name="Range_of_Institutions" localSheetId="6">#REF!</definedName>
    <definedName name="Range_of_Institutions" localSheetId="11">#REF!</definedName>
    <definedName name="Range_of_Institutions">#REF!</definedName>
    <definedName name="range1" localSheetId="6">#REF!</definedName>
    <definedName name="range1" localSheetId="11">#REF!</definedName>
    <definedName name="range1">#REF!</definedName>
    <definedName name="Range2" localSheetId="6">#REF!</definedName>
    <definedName name="Range2" localSheetId="11">#REF!</definedName>
    <definedName name="Range2">#REF!</definedName>
    <definedName name="rangev1" localSheetId="37">#REF!</definedName>
    <definedName name="rangev1" localSheetId="23">#REF!</definedName>
    <definedName name="rangev1" localSheetId="6">#REF!</definedName>
    <definedName name="rangev1" localSheetId="11">#REF!</definedName>
    <definedName name="rangev1">#REF!</definedName>
    <definedName name="rangev2" localSheetId="37">#REF!</definedName>
    <definedName name="rangev2" localSheetId="23">#REF!</definedName>
    <definedName name="rangev2" localSheetId="6">#REF!</definedName>
    <definedName name="rangev2" localSheetId="11">#REF!</definedName>
    <definedName name="rangev2">#REF!</definedName>
    <definedName name="RANK" localSheetId="6">#REF!</definedName>
    <definedName name="RANK" localSheetId="11">#REF!</definedName>
    <definedName name="RANK">#REF!</definedName>
    <definedName name="RankPremier" localSheetId="37">#REF!</definedName>
    <definedName name="RankPremier" localSheetId="23">#REF!</definedName>
    <definedName name="RankPremier" localSheetId="6">#REF!</definedName>
    <definedName name="RankPremier" localSheetId="11">#REF!</definedName>
    <definedName name="RankPremier">#REF!</definedName>
    <definedName name="rart" hidden="1">{#N/A,#N/A,FALSE,"Kapa-Grafik gesamt";#N/A,#N/A,FALSE,"Kapa-Grafik DRS";#N/A,#N/A,FALSE,"Kapa-Grafik CSE"}</definedName>
    <definedName name="rate" localSheetId="37">#REF!</definedName>
    <definedName name="rate" localSheetId="23">#REF!</definedName>
    <definedName name="rate" localSheetId="6">#REF!</definedName>
    <definedName name="rate" localSheetId="11">#REF!</definedName>
    <definedName name="rate">#REF!</definedName>
    <definedName name="rate_00" localSheetId="37">#REF!</definedName>
    <definedName name="rate_00" localSheetId="23">#REF!</definedName>
    <definedName name="rate_00" localSheetId="6">#REF!</definedName>
    <definedName name="rate_00" localSheetId="11">#REF!</definedName>
    <definedName name="rate_00">#REF!</definedName>
    <definedName name="RATE_93" localSheetId="6">#REF!</definedName>
    <definedName name="RATE_93" localSheetId="11">#REF!</definedName>
    <definedName name="RATE_93">#REF!</definedName>
    <definedName name="RATE_94Q1" localSheetId="6">#REF!</definedName>
    <definedName name="RATE_94Q1" localSheetId="11">#REF!</definedName>
    <definedName name="RATE_94Q1">#REF!</definedName>
    <definedName name="RATE_94Q2" localSheetId="6">#REF!</definedName>
    <definedName name="RATE_94Q2" localSheetId="11">#REF!</definedName>
    <definedName name="RATE_94Q2">#REF!</definedName>
    <definedName name="RATE_94Q4" localSheetId="6">#REF!</definedName>
    <definedName name="RATE_94Q4" localSheetId="11">#REF!</definedName>
    <definedName name="RATE_94Q4">#REF!</definedName>
    <definedName name="RATE_95PLAN" localSheetId="6">#REF!</definedName>
    <definedName name="RATE_95PLAN" localSheetId="11">#REF!</definedName>
    <definedName name="RATE_95PLAN">#REF!</definedName>
    <definedName name="rate1" localSheetId="37">#REF!</definedName>
    <definedName name="rate1" localSheetId="23">#REF!</definedName>
    <definedName name="rate1" localSheetId="6">#REF!</definedName>
    <definedName name="rate1" localSheetId="11">#REF!</definedName>
    <definedName name="rate1">#REF!</definedName>
    <definedName name="RateAA" localSheetId="6">#REF!</definedName>
    <definedName name="RateAA" localSheetId="11">#REF!</definedName>
    <definedName name="RateAA">#REF!</definedName>
    <definedName name="RateIA" localSheetId="6">#REF!</definedName>
    <definedName name="RateIA" localSheetId="11">#REF!</definedName>
    <definedName name="RateIA">#REF!</definedName>
    <definedName name="Rating" hidden="1">{"Assumptions",#N/A,FALSE,"input page";"1998",#N/A,FALSE,"1998";"1999",#N/A,FALSE,"1999";"2000",#N/A,FALSE,"2000";"2001",#N/A,FALSE,"2001"}</definedName>
    <definedName name="Ratio" localSheetId="6">#REF!</definedName>
    <definedName name="Ratio" localSheetId="11">#REF!</definedName>
    <definedName name="Ratio">#REF!</definedName>
    <definedName name="RATIOINP" localSheetId="37">#REF!</definedName>
    <definedName name="RATIOINP" localSheetId="23">#REF!</definedName>
    <definedName name="RATIOINP" localSheetId="6">#REF!</definedName>
    <definedName name="RATIOINP" localSheetId="11">#REF!</definedName>
    <definedName name="RATIOINP">#REF!</definedName>
    <definedName name="ratios"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RawData" localSheetId="37">#REF!</definedName>
    <definedName name="RawData" localSheetId="23">#REF!</definedName>
    <definedName name="RawData" localSheetId="6">#REF!</definedName>
    <definedName name="RawData" localSheetId="11">#REF!</definedName>
    <definedName name="RawData">#REF!</definedName>
    <definedName name="rawewrr" hidden="1">{#N/A,#N/A,FALSE,"FE_CSE"}</definedName>
    <definedName name="RawHeader" localSheetId="37">#REF!</definedName>
    <definedName name="RawHeader" localSheetId="23">#REF!</definedName>
    <definedName name="RawHeader" localSheetId="6">#REF!</definedName>
    <definedName name="RawHeader" localSheetId="11">#REF!</definedName>
    <definedName name="RawHeader">#REF!</definedName>
    <definedName name="rawtwere" hidden="1">{#N/A,#N/A,FALSE,"FE_DRS"}</definedName>
    <definedName name="ray" hidden="1">{#N/A,#N/A,FALSE,"TB";#N/A,#N/A,FALSE,"AR";#N/A,#N/A,FALSE,"BS";#N/A,#N/A,FALSE,"PL";#N/A,#N/A,FALSE,"NOTES";#N/A,#N/A,FALSE,"NOTES (2)";#N/A,#N/A,FALSE,"NOTES (3)";#N/A,#N/A,FALSE,"TAXC.INDEX";#N/A,#N/A,FALSE,"Schedule I";#N/A,#N/A,FALSE,"DPL";#N/A,#N/A,FALSE,"Schedule IV";#N/A,#N/A,FALSE,"Adjustments"}</definedName>
    <definedName name="RAY_1">#N/A</definedName>
    <definedName name="RAY_2">#N/A</definedName>
    <definedName name="RAY_4">#N/A</definedName>
    <definedName name="RAY_ALL1">#N/A</definedName>
    <definedName name="RAY_ALL2">#N/A</definedName>
    <definedName name="RAY_ALL3">#N/A</definedName>
    <definedName name="RAY_CAL">#N/A</definedName>
    <definedName name="RAY_COM">#N/A</definedName>
    <definedName name="RAY_D1">#N/A</definedName>
    <definedName name="RAY_D2">#N/A</definedName>
    <definedName name="RAY_D3">#N/A</definedName>
    <definedName name="RAY_JUMP">#N/A</definedName>
    <definedName name="RAY_LOW_SA">#N/A</definedName>
    <definedName name="RAY_NO_SA">#N/A</definedName>
    <definedName name="RAY_RATE11">#N/A</definedName>
    <definedName name="RAY_RATE12">#N/A</definedName>
    <definedName name="RAY_RATE13">#N/A</definedName>
    <definedName name="RAY_RATE2">#N/A</definedName>
    <definedName name="RAY_SALES_C">#N/A</definedName>
    <definedName name="RAY_TOT11">#N/A</definedName>
    <definedName name="RAY_TOT12">#N/A</definedName>
    <definedName name="RAY_TOT13">#N/A</definedName>
    <definedName name="RAY_TOT2">#N/A</definedName>
    <definedName name="rby" localSheetId="6">[1]基本资料!$E$4:$E$13</definedName>
    <definedName name="rby" localSheetId="11">[1]基本资料!$E$4:$E$13</definedName>
    <definedName name="rby">[1]基本资料!$E$4:$E$13</definedName>
    <definedName name="RCArea" localSheetId="37" hidden="1">#REF!</definedName>
    <definedName name="RCArea" localSheetId="23" hidden="1">#REF!</definedName>
    <definedName name="RCArea" localSheetId="6" hidden="1">#REF!</definedName>
    <definedName name="RCArea" localSheetId="11" hidden="1">#REF!</definedName>
    <definedName name="RCArea" hidden="1">#REF!</definedName>
    <definedName name="rd" hidden="1">{#N/A,#N/A,FALSE,"FE_CSE"}</definedName>
    <definedName name="RDES" localSheetId="37" hidden="1">#REF!</definedName>
    <definedName name="RDES" localSheetId="23" hidden="1">#REF!</definedName>
    <definedName name="RDES" localSheetId="6" hidden="1">#REF!</definedName>
    <definedName name="RDES" localSheetId="11" hidden="1">#REF!</definedName>
    <definedName name="RDES" hidden="1">#REF!</definedName>
    <definedName name="RDG" hidden="1">{#N/A,#N/A,FALSE,"단축1";#N/A,#N/A,FALSE,"단축2";#N/A,#N/A,FALSE,"단축3";#N/A,#N/A,FALSE,"장축";#N/A,#N/A,FALSE,"4WD"}</definedName>
    <definedName name="RDL12M" localSheetId="6">#REF!</definedName>
    <definedName name="RDL12M" localSheetId="11">#REF!</definedName>
    <definedName name="RDL12M">#REF!</definedName>
    <definedName name="RDLatestQ" localSheetId="6">#REF!</definedName>
    <definedName name="RDLatestQ" localSheetId="11">#REF!</definedName>
    <definedName name="RDLatestQ">#REF!</definedName>
    <definedName name="rdt" localSheetId="6">[1]基本资料!$G$4:$G$21</definedName>
    <definedName name="rdt" localSheetId="11">[1]基本资料!$G$4:$G$21</definedName>
    <definedName name="rdt">[1]基本资料!$G$4:$G$21</definedName>
    <definedName name="rdx" hidden="1">{"oct_res_comm",#N/A,FALSE,"VarToBud"}</definedName>
    <definedName name="RDYearAgo" localSheetId="6">#REF!</definedName>
    <definedName name="RDYearAgo" localSheetId="11">#REF!</definedName>
    <definedName name="RDYearAgo">#REF!</definedName>
    <definedName name="re" localSheetId="6">#REF!</definedName>
    <definedName name="re" localSheetId="11">#REF!</definedName>
    <definedName name="re">#REF!</definedName>
    <definedName name="RE_TOTAL" localSheetId="37">#REF!</definedName>
    <definedName name="RE_TOTAL" localSheetId="23">#REF!</definedName>
    <definedName name="RE_TOTAL" localSheetId="6">#REF!</definedName>
    <definedName name="RE_TOTAL" localSheetId="11">#REF!</definedName>
    <definedName name="RE_TOTAL">#REF!</definedName>
    <definedName name="rea"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REAddition" localSheetId="6">#REF!</definedName>
    <definedName name="REAddition" localSheetId="11">#REF!</definedName>
    <definedName name="REAddition">#REF!</definedName>
    <definedName name="real" localSheetId="6" hidden="1">#REF!</definedName>
    <definedName name="real" localSheetId="11" hidden="1">#REF!</definedName>
    <definedName name="real" hidden="1">#REF!</definedName>
    <definedName name="reality" hidden="1">{#N/A,#N/A,FALSE,"Title Page";#N/A,#N/A,FALSE,"Conclusions";#N/A,#N/A,FALSE,"Assum.";#N/A,#N/A,FALSE,"Sun  DCF-WC-Dep";#N/A,#N/A,FALSE,"MarketValue";#N/A,#N/A,FALSE,"BalSheet";#N/A,#N/A,FALSE,"WACC";#N/A,#N/A,FALSE,"PC+ Info.";#N/A,#N/A,FALSE,"PC+Info_2"}</definedName>
    <definedName name="rearewras" hidden="1">{#N/A,#N/A,FALSE,"WSPW Bedarf";#N/A,#N/A,FALSE,"production_plan";#N/A,#N/A,FALSE,"possible turn over"}</definedName>
    <definedName name="RebateFirstMonthCol" localSheetId="6">#REF!</definedName>
    <definedName name="RebateFirstMonthCol" localSheetId="11">#REF!</definedName>
    <definedName name="RebateFirstMonthCol">#REF!</definedName>
    <definedName name="RebateFormula" localSheetId="6">#REF!</definedName>
    <definedName name="RebateFormula" localSheetId="11">#REF!</definedName>
    <definedName name="RebateFormula">#REF!</definedName>
    <definedName name="RebateIDAnchor" localSheetId="6">#REF!</definedName>
    <definedName name="RebateIDAnchor" localSheetId="11">#REF!</definedName>
    <definedName name="RebateIDAnchor">#REF!</definedName>
    <definedName name="RebateIDLookupRange" localSheetId="6">OFFSET(OFFSET('contract liability'!RebateIDAnchor,1,0),0,0,COUNTA(OFFSET('contract liability'!RebateIDAnchor,1,0):OFFSET('contract liability'!RebateIDAnchor,60000,0)))</definedName>
    <definedName name="RebateIDLookupRange" localSheetId="11">OFFSET(OFFSET('三费&gt;&gt;&gt;'!RebateIDAnchor,1,0),0,0,COUNTA(OFFSET('三费&gt;&gt;&gt;'!RebateIDAnchor,1,0):OFFSET('三费&gt;&gt;&gt;'!RebateIDAnchor,60000,0)))</definedName>
    <definedName name="RebateIDLookupRange">OFFSET(OFFSET(RebateIDAnchor,1,0),0,0,COUNTA(OFFSET(RebateIDAnchor,1,0):OFFSET(RebateIDAnchor,60000,0)))</definedName>
    <definedName name="rebecca" localSheetId="6" hidden="1">#REF!</definedName>
    <definedName name="rebecca" localSheetId="11" hidden="1">#REF!</definedName>
    <definedName name="rebecca" hidden="1">#REF!</definedName>
    <definedName name="REBF" localSheetId="6">#REF!</definedName>
    <definedName name="REBF" localSheetId="11">#REF!</definedName>
    <definedName name="REBF">#REF!</definedName>
    <definedName name="REC" localSheetId="37">#REF!</definedName>
    <definedName name="REC" localSheetId="23">#REF!</definedName>
    <definedName name="REC" localSheetId="6">#REF!</definedName>
    <definedName name="REC" localSheetId="11">#REF!</definedName>
    <definedName name="REC">#REF!</definedName>
    <definedName name="rec_id" localSheetId="6">#REF!</definedName>
    <definedName name="rec_id" localSheetId="11">#REF!</definedName>
    <definedName name="rec_id">#REF!</definedName>
    <definedName name="Rec_Profif_Yen_To_Dollar" localSheetId="6">#REF!</definedName>
    <definedName name="Rec_Profif_Yen_To_Dollar" localSheetId="11">#REF!</definedName>
    <definedName name="Rec_Profif_Yen_To_Dollar">#REF!</definedName>
    <definedName name="Rec_Rev_2000" localSheetId="6">#REF!</definedName>
    <definedName name="Rec_Rev_2000" localSheetId="11">#REF!</definedName>
    <definedName name="Rec_Rev_2000">#REF!</definedName>
    <definedName name="Rec_Rev_2001" localSheetId="6">#REF!</definedName>
    <definedName name="Rec_Rev_2001" localSheetId="11">#REF!</definedName>
    <definedName name="Rec_Rev_2001">#REF!</definedName>
    <definedName name="Rec_Rev_2002" localSheetId="6">#REF!</definedName>
    <definedName name="Rec_Rev_2002" localSheetId="11">#REF!</definedName>
    <definedName name="Rec_Rev_2002">#REF!</definedName>
    <definedName name="Rec_Rev_2003" localSheetId="6">#REF!</definedName>
    <definedName name="Rec_Rev_2003" localSheetId="11">#REF!</definedName>
    <definedName name="Rec_Rev_2003">#REF!</definedName>
    <definedName name="Rec_Rev_2004" localSheetId="6">#REF!</definedName>
    <definedName name="Rec_Rev_2004" localSheetId="11">#REF!</definedName>
    <definedName name="Rec_Rev_2004">#REF!</definedName>
    <definedName name="Rec_Rev_2005" localSheetId="6">#REF!</definedName>
    <definedName name="Rec_Rev_2005" localSheetId="11">#REF!</definedName>
    <definedName name="Rec_Rev_2005">#REF!</definedName>
    <definedName name="Rec_Rev_2006" localSheetId="6">#REF!</definedName>
    <definedName name="Rec_Rev_2006" localSheetId="11">#REF!</definedName>
    <definedName name="Rec_Rev_2006">#REF!</definedName>
    <definedName name="Rec_Rev_2007" localSheetId="6">#REF!</definedName>
    <definedName name="Rec_Rev_2007" localSheetId="11">#REF!</definedName>
    <definedName name="Rec_Rev_2007">#REF!</definedName>
    <definedName name="Rec_Rev_2008" localSheetId="6">#REF!</definedName>
    <definedName name="Rec_Rev_2008" localSheetId="11">#REF!</definedName>
    <definedName name="Rec_Rev_2008">#REF!</definedName>
    <definedName name="Rec_Rev_2009" localSheetId="6">#REF!</definedName>
    <definedName name="Rec_Rev_2009" localSheetId="11">#REF!</definedName>
    <definedName name="Rec_Rev_2009">#REF!</definedName>
    <definedName name="rec_start_date" localSheetId="6">#REF!</definedName>
    <definedName name="rec_start_date" localSheetId="11">#REF!</definedName>
    <definedName name="rec_start_date">#REF!</definedName>
    <definedName name="Recaculation" localSheetId="6">#REF!</definedName>
    <definedName name="Recaculation" localSheetId="11">#REF!</definedName>
    <definedName name="Recaculation">#REF!</definedName>
    <definedName name="recalc">#N/A</definedName>
    <definedName name="recap_dividend">"Picture 69"</definedName>
    <definedName name="recap_repurchase">"Picture 64"</definedName>
    <definedName name="recapprof" localSheetId="6">#REF!</definedName>
    <definedName name="recapprof" localSheetId="11">#REF!</definedName>
    <definedName name="recapprof">#REF!</definedName>
    <definedName name="RecapPur" localSheetId="6">#REF!</definedName>
    <definedName name="RecapPur" localSheetId="11">#REF!</definedName>
    <definedName name="RecapPur">#REF!</definedName>
    <definedName name="Receipt_01" localSheetId="37">#REF!</definedName>
    <definedName name="Receipt_01" localSheetId="23">#REF!</definedName>
    <definedName name="Receipt_01" localSheetId="6">#REF!</definedName>
    <definedName name="Receipt_01" localSheetId="11">#REF!</definedName>
    <definedName name="Receipt_01">#REF!</definedName>
    <definedName name="Receivables" localSheetId="6">#REF!</definedName>
    <definedName name="Receivables" localSheetId="11">#REF!</definedName>
    <definedName name="Receivables">#REF!</definedName>
    <definedName name="receiver_mds" localSheetId="37">#REF!</definedName>
    <definedName name="receiver_mds" localSheetId="23">#REF!</definedName>
    <definedName name="receiver_mds" localSheetId="6">#REF!</definedName>
    <definedName name="receiver_mds" localSheetId="11">#REF!</definedName>
    <definedName name="receiver_mds">#REF!</definedName>
    <definedName name="receiver_sds" localSheetId="37">#REF!</definedName>
    <definedName name="receiver_sds" localSheetId="23">#REF!</definedName>
    <definedName name="receiver_sds" localSheetId="6">#REF!</definedName>
    <definedName name="receiver_sds" localSheetId="11">#REF!</definedName>
    <definedName name="receiver_sds">#REF!</definedName>
    <definedName name="RECF" localSheetId="6">#REF!</definedName>
    <definedName name="RECF" localSheetId="11">#REF!</definedName>
    <definedName name="RECF">#REF!</definedName>
    <definedName name="Reclass97" localSheetId="6">#REF!</definedName>
    <definedName name="Reclass97" localSheetId="11">#REF!</definedName>
    <definedName name="Reclass97">#REF!</definedName>
    <definedName name="reconciliation" hidden="1">{#N/A,#N/A,FALSE,"供料净化车间"}</definedName>
    <definedName name="_xlnm.Recorder" localSheetId="37">#REF!</definedName>
    <definedName name="_xlnm.Recorder" localSheetId="23">#REF!</definedName>
    <definedName name="_xlnm.Recorder" localSheetId="6">#REF!</definedName>
    <definedName name="_xlnm.Recorder" localSheetId="11">#REF!</definedName>
    <definedName name="_xlnm.Recorder">#REF!</definedName>
    <definedName name="Recurring_Profit" localSheetId="6">#REF!</definedName>
    <definedName name="Recurring_Profit" localSheetId="11">#REF!</definedName>
    <definedName name="Recurring_Profit">#REF!</definedName>
    <definedName name="REDisposal" localSheetId="6">#REF!</definedName>
    <definedName name="REDisposal" localSheetId="11">#REF!</definedName>
    <definedName name="REDisposal">#REF!</definedName>
    <definedName name="redo" hidden="1">{#N/A,#N/A,FALSE,"ACQ_GRAPHS";#N/A,#N/A,FALSE,"T_1 GRAPHS";#N/A,#N/A,FALSE,"T_2 GRAPHS";#N/A,#N/A,FALSE,"COMB_GRAPHS"}</definedName>
    <definedName name="redo_1" hidden="1">{#N/A,#N/A,FALSE,"ACQ_GRAPHS";#N/A,#N/A,FALSE,"T_1 GRAPHS";#N/A,#N/A,FALSE,"T_2 GRAPHS";#N/A,#N/A,FALSE,"COMB_GRAPHS"}</definedName>
    <definedName name="redo_2" hidden="1">{#N/A,#N/A,FALSE,"ACQ_GRAPHS";#N/A,#N/A,FALSE,"T_1 GRAPHS";#N/A,#N/A,FALSE,"T_2 GRAPHS";#N/A,#N/A,FALSE,"COMB_GRAPHS"}</definedName>
    <definedName name="redo_3" hidden="1">{#N/A,#N/A,FALSE,"ACQ_GRAPHS";#N/A,#N/A,FALSE,"T_1 GRAPHS";#N/A,#N/A,FALSE,"T_2 GRAPHS";#N/A,#N/A,FALSE,"COMB_GRAPHS"}</definedName>
    <definedName name="REF" localSheetId="37">#REF!</definedName>
    <definedName name="REF" localSheetId="23">#REF!</definedName>
    <definedName name="REF" localSheetId="6">#REF!</definedName>
    <definedName name="REF" localSheetId="11">#REF!</definedName>
    <definedName name="REF">#REF!</definedName>
    <definedName name="Ref_1" localSheetId="6">#REF!</definedName>
    <definedName name="Ref_1" localSheetId="11">#REF!</definedName>
    <definedName name="Ref_1">#REF!</definedName>
    <definedName name="Ref_10" localSheetId="6">#REF!</definedName>
    <definedName name="Ref_10" localSheetId="11">#REF!</definedName>
    <definedName name="Ref_10">#REF!</definedName>
    <definedName name="Ref_11" localSheetId="6">#REF!</definedName>
    <definedName name="Ref_11" localSheetId="11">#REF!</definedName>
    <definedName name="Ref_11">#REF!</definedName>
    <definedName name="Ref_12" localSheetId="6">#REF!</definedName>
    <definedName name="Ref_12" localSheetId="11">#REF!</definedName>
    <definedName name="Ref_12">#REF!</definedName>
    <definedName name="Ref_13" localSheetId="6">#REF!</definedName>
    <definedName name="Ref_13" localSheetId="11">#REF!</definedName>
    <definedName name="Ref_13">#REF!</definedName>
    <definedName name="Ref_14" localSheetId="6">#REF!</definedName>
    <definedName name="Ref_14" localSheetId="11">#REF!</definedName>
    <definedName name="Ref_14">#REF!</definedName>
    <definedName name="Ref_15" localSheetId="6">#REF!</definedName>
    <definedName name="Ref_15" localSheetId="11">#REF!</definedName>
    <definedName name="Ref_15">#REF!</definedName>
    <definedName name="Ref_16" localSheetId="6">#REF!</definedName>
    <definedName name="Ref_16" localSheetId="11">#REF!</definedName>
    <definedName name="Ref_16">#REF!</definedName>
    <definedName name="Ref_17" localSheetId="6">#REF!</definedName>
    <definedName name="Ref_17" localSheetId="11">#REF!</definedName>
    <definedName name="Ref_17">#REF!</definedName>
    <definedName name="Ref_18" localSheetId="6">#REF!</definedName>
    <definedName name="Ref_18" localSheetId="11">#REF!</definedName>
    <definedName name="Ref_18">#REF!</definedName>
    <definedName name="Ref_19" localSheetId="6">#REF!</definedName>
    <definedName name="Ref_19" localSheetId="11">#REF!</definedName>
    <definedName name="Ref_19">#REF!</definedName>
    <definedName name="Ref_2" localSheetId="6">#REF!</definedName>
    <definedName name="Ref_2" localSheetId="11">#REF!</definedName>
    <definedName name="Ref_2">#REF!</definedName>
    <definedName name="Ref_20" localSheetId="6">#REF!</definedName>
    <definedName name="Ref_20" localSheetId="11">#REF!</definedName>
    <definedName name="Ref_20">#REF!</definedName>
    <definedName name="Ref_21" localSheetId="6">#REF!</definedName>
    <definedName name="Ref_21" localSheetId="11">#REF!</definedName>
    <definedName name="Ref_21">#REF!</definedName>
    <definedName name="Ref_22" localSheetId="6">#REF!</definedName>
    <definedName name="Ref_22" localSheetId="11">#REF!</definedName>
    <definedName name="Ref_22">#REF!</definedName>
    <definedName name="Ref_23" localSheetId="6">#REF!</definedName>
    <definedName name="Ref_23" localSheetId="11">#REF!</definedName>
    <definedName name="Ref_23">#REF!</definedName>
    <definedName name="Ref_24" localSheetId="6">#REF!</definedName>
    <definedName name="Ref_24" localSheetId="11">#REF!</definedName>
    <definedName name="Ref_24">#REF!</definedName>
    <definedName name="Ref_25" localSheetId="6">#REF!</definedName>
    <definedName name="Ref_25" localSheetId="11">#REF!</definedName>
    <definedName name="Ref_25">#REF!</definedName>
    <definedName name="Ref_26" localSheetId="6">#REF!</definedName>
    <definedName name="Ref_26" localSheetId="11">#REF!</definedName>
    <definedName name="Ref_26">#REF!</definedName>
    <definedName name="Ref_27" localSheetId="6">#REF!</definedName>
    <definedName name="Ref_27" localSheetId="11">#REF!</definedName>
    <definedName name="Ref_27">#REF!</definedName>
    <definedName name="Ref_28" localSheetId="6">#REF!</definedName>
    <definedName name="Ref_28" localSheetId="11">#REF!</definedName>
    <definedName name="Ref_28">#REF!</definedName>
    <definedName name="Ref_29" localSheetId="6">#REF!</definedName>
    <definedName name="Ref_29" localSheetId="11">#REF!</definedName>
    <definedName name="Ref_29">#REF!</definedName>
    <definedName name="Ref_3" localSheetId="6">#REF!</definedName>
    <definedName name="Ref_3" localSheetId="11">#REF!</definedName>
    <definedName name="Ref_3">#REF!</definedName>
    <definedName name="Ref_30" localSheetId="6">#REF!</definedName>
    <definedName name="Ref_30" localSheetId="11">#REF!</definedName>
    <definedName name="Ref_30">#REF!</definedName>
    <definedName name="Ref_31" localSheetId="6">#REF!</definedName>
    <definedName name="Ref_31" localSheetId="11">#REF!</definedName>
    <definedName name="Ref_31">#REF!</definedName>
    <definedName name="Ref_32" localSheetId="6">#REF!</definedName>
    <definedName name="Ref_32" localSheetId="11">#REF!</definedName>
    <definedName name="Ref_32">#REF!</definedName>
    <definedName name="Ref_33" localSheetId="6">#REF!</definedName>
    <definedName name="Ref_33" localSheetId="11">#REF!</definedName>
    <definedName name="Ref_33">#REF!</definedName>
    <definedName name="Ref_34" localSheetId="6">#REF!</definedName>
    <definedName name="Ref_34" localSheetId="11">#REF!</definedName>
    <definedName name="Ref_34">#REF!</definedName>
    <definedName name="Ref_35" localSheetId="6">#REF!</definedName>
    <definedName name="Ref_35" localSheetId="11">#REF!</definedName>
    <definedName name="Ref_35">#REF!</definedName>
    <definedName name="Ref_36" localSheetId="6">#REF!</definedName>
    <definedName name="Ref_36" localSheetId="11">#REF!</definedName>
    <definedName name="Ref_36">#REF!</definedName>
    <definedName name="Ref_37" localSheetId="6">#REF!</definedName>
    <definedName name="Ref_37" localSheetId="11">#REF!</definedName>
    <definedName name="Ref_37">#REF!</definedName>
    <definedName name="Ref_38" localSheetId="6">#REF!</definedName>
    <definedName name="Ref_38" localSheetId="11">#REF!</definedName>
    <definedName name="Ref_38">#REF!</definedName>
    <definedName name="Ref_39" localSheetId="6">#REF!</definedName>
    <definedName name="Ref_39" localSheetId="11">#REF!</definedName>
    <definedName name="Ref_39">#REF!</definedName>
    <definedName name="Ref_4" localSheetId="6">#REF!</definedName>
    <definedName name="Ref_4" localSheetId="11">#REF!</definedName>
    <definedName name="Ref_4">#REF!</definedName>
    <definedName name="Ref_40" localSheetId="6">#REF!</definedName>
    <definedName name="Ref_40" localSheetId="11">#REF!</definedName>
    <definedName name="Ref_40">#REF!</definedName>
    <definedName name="Ref_41" localSheetId="6">#REF!</definedName>
    <definedName name="Ref_41" localSheetId="11">#REF!</definedName>
    <definedName name="Ref_41">#REF!</definedName>
    <definedName name="Ref_42" localSheetId="6">#REF!</definedName>
    <definedName name="Ref_42" localSheetId="11">#REF!</definedName>
    <definedName name="Ref_42">#REF!</definedName>
    <definedName name="Ref_43" localSheetId="6">#REF!</definedName>
    <definedName name="Ref_43" localSheetId="11">#REF!</definedName>
    <definedName name="Ref_43">#REF!</definedName>
    <definedName name="Ref_44" localSheetId="6">#REF!</definedName>
    <definedName name="Ref_44" localSheetId="11">#REF!</definedName>
    <definedName name="Ref_44">#REF!</definedName>
    <definedName name="Ref_45" localSheetId="6">#REF!</definedName>
    <definedName name="Ref_45" localSheetId="11">#REF!</definedName>
    <definedName name="Ref_45">#REF!</definedName>
    <definedName name="Ref_46" localSheetId="6">#REF!</definedName>
    <definedName name="Ref_46" localSheetId="11">#REF!</definedName>
    <definedName name="Ref_46">#REF!</definedName>
    <definedName name="Ref_47" localSheetId="6">#REF!</definedName>
    <definedName name="Ref_47" localSheetId="11">#REF!</definedName>
    <definedName name="Ref_47">#REF!</definedName>
    <definedName name="Ref_48" localSheetId="6">#REF!</definedName>
    <definedName name="Ref_48" localSheetId="11">#REF!</definedName>
    <definedName name="Ref_48">#REF!</definedName>
    <definedName name="Ref_49" localSheetId="6">#REF!</definedName>
    <definedName name="Ref_49" localSheetId="11">#REF!</definedName>
    <definedName name="Ref_49">#REF!</definedName>
    <definedName name="Ref_5" localSheetId="6">#REF!</definedName>
    <definedName name="Ref_5" localSheetId="11">#REF!</definedName>
    <definedName name="Ref_5">#REF!</definedName>
    <definedName name="Ref_50" localSheetId="6">#REF!</definedName>
    <definedName name="Ref_50" localSheetId="11">#REF!</definedName>
    <definedName name="Ref_50">#REF!</definedName>
    <definedName name="Ref_51" localSheetId="6">#REF!</definedName>
    <definedName name="Ref_51" localSheetId="11">#REF!</definedName>
    <definedName name="Ref_51">#REF!</definedName>
    <definedName name="Ref_52" localSheetId="6">#REF!</definedName>
    <definedName name="Ref_52" localSheetId="11">#REF!</definedName>
    <definedName name="Ref_52">#REF!</definedName>
    <definedName name="Ref_53" localSheetId="6">#REF!</definedName>
    <definedName name="Ref_53" localSheetId="11">#REF!</definedName>
    <definedName name="Ref_53">#REF!</definedName>
    <definedName name="Ref_54" localSheetId="6">#REF!</definedName>
    <definedName name="Ref_54" localSheetId="11">#REF!</definedName>
    <definedName name="Ref_54">#REF!</definedName>
    <definedName name="Ref_55" localSheetId="6">#REF!</definedName>
    <definedName name="Ref_55" localSheetId="11">#REF!</definedName>
    <definedName name="Ref_55">#REF!</definedName>
    <definedName name="Ref_57" localSheetId="6">#REF!</definedName>
    <definedName name="Ref_57" localSheetId="11">#REF!</definedName>
    <definedName name="Ref_57">#REF!</definedName>
    <definedName name="Ref_58" localSheetId="6">#REF!</definedName>
    <definedName name="Ref_58" localSheetId="11">#REF!</definedName>
    <definedName name="Ref_58">#REF!</definedName>
    <definedName name="Ref_59" localSheetId="6">#REF!</definedName>
    <definedName name="Ref_59" localSheetId="11">#REF!</definedName>
    <definedName name="Ref_59">#REF!</definedName>
    <definedName name="Ref_6" localSheetId="6">#REF!</definedName>
    <definedName name="Ref_6" localSheetId="11">#REF!</definedName>
    <definedName name="Ref_6">#REF!</definedName>
    <definedName name="Ref_60" localSheetId="6">#REF!</definedName>
    <definedName name="Ref_60" localSheetId="11">#REF!</definedName>
    <definedName name="Ref_60">#REF!</definedName>
    <definedName name="Ref_61" localSheetId="6">#REF!</definedName>
    <definedName name="Ref_61" localSheetId="11">#REF!</definedName>
    <definedName name="Ref_61">#REF!</definedName>
    <definedName name="Ref_62" localSheetId="6">#REF!</definedName>
    <definedName name="Ref_62" localSheetId="11">#REF!</definedName>
    <definedName name="Ref_62">#REF!</definedName>
    <definedName name="Ref_63" localSheetId="6">#REF!</definedName>
    <definedName name="Ref_63" localSheetId="11">#REF!</definedName>
    <definedName name="Ref_63">#REF!</definedName>
    <definedName name="Ref_64" localSheetId="6">#REF!</definedName>
    <definedName name="Ref_64" localSheetId="11">#REF!</definedName>
    <definedName name="Ref_64">#REF!</definedName>
    <definedName name="Ref_65" localSheetId="6">#REF!</definedName>
    <definedName name="Ref_65" localSheetId="11">#REF!</definedName>
    <definedName name="Ref_65">#REF!</definedName>
    <definedName name="Ref_66" localSheetId="6">#REF!</definedName>
    <definedName name="Ref_66" localSheetId="11">#REF!</definedName>
    <definedName name="Ref_66">#REF!</definedName>
    <definedName name="Ref_67" localSheetId="6">#REF!</definedName>
    <definedName name="Ref_67" localSheetId="11">#REF!</definedName>
    <definedName name="Ref_67">#REF!</definedName>
    <definedName name="Ref_68" localSheetId="6">#REF!</definedName>
    <definedName name="Ref_68" localSheetId="11">#REF!</definedName>
    <definedName name="Ref_68">#REF!</definedName>
    <definedName name="Ref_69" localSheetId="6">#REF!</definedName>
    <definedName name="Ref_69" localSheetId="11">#REF!</definedName>
    <definedName name="Ref_69">#REF!</definedName>
    <definedName name="Ref_7" localSheetId="6">#REF!</definedName>
    <definedName name="Ref_7" localSheetId="11">#REF!</definedName>
    <definedName name="Ref_7">#REF!</definedName>
    <definedName name="Ref_70" localSheetId="6">#REF!</definedName>
    <definedName name="Ref_70" localSheetId="11">#REF!</definedName>
    <definedName name="Ref_70">#REF!</definedName>
    <definedName name="Ref_71" localSheetId="6">#REF!</definedName>
    <definedName name="Ref_71" localSheetId="11">#REF!</definedName>
    <definedName name="Ref_71">#REF!</definedName>
    <definedName name="Ref_72" localSheetId="6">#REF!</definedName>
    <definedName name="Ref_72" localSheetId="11">#REF!</definedName>
    <definedName name="Ref_72">#REF!</definedName>
    <definedName name="Ref_73" localSheetId="6">#REF!</definedName>
    <definedName name="Ref_73" localSheetId="11">#REF!</definedName>
    <definedName name="Ref_73">#REF!</definedName>
    <definedName name="Ref_8" localSheetId="6">#REF!</definedName>
    <definedName name="Ref_8" localSheetId="11">#REF!</definedName>
    <definedName name="Ref_8">#REF!</definedName>
    <definedName name="Ref_9" localSheetId="6">#REF!</definedName>
    <definedName name="Ref_9" localSheetId="11">#REF!</definedName>
    <definedName name="Ref_9">#REF!</definedName>
    <definedName name="Ref_Sales" localSheetId="6">#REF!</definedName>
    <definedName name="Ref_Sales" localSheetId="11">#REF!</definedName>
    <definedName name="Ref_Sales">#REF!</definedName>
    <definedName name="reference" localSheetId="37">#REF!</definedName>
    <definedName name="reference" localSheetId="23">#REF!</definedName>
    <definedName name="reference" localSheetId="6">#REF!</definedName>
    <definedName name="reference" localSheetId="11">#REF!</definedName>
    <definedName name="reference">#REF!</definedName>
    <definedName name="RefinancingTrigger" localSheetId="6">#REF!</definedName>
    <definedName name="RefinancingTrigger" localSheetId="11">#REF!</definedName>
    <definedName name="RefinancingTrigger">#REF!</definedName>
    <definedName name="refnol" localSheetId="6">#REF!</definedName>
    <definedName name="refnol" localSheetId="11">#REF!</definedName>
    <definedName name="refnol">#REF!</definedName>
    <definedName name="refrefref" localSheetId="37">#REF!</definedName>
    <definedName name="refrefref" localSheetId="23">#REF!</definedName>
    <definedName name="refrefref" localSheetId="6">#REF!</definedName>
    <definedName name="refrefref" localSheetId="11">#REF!</definedName>
    <definedName name="refrefref">#REF!</definedName>
    <definedName name="RefreshData" localSheetId="6">#REF!</definedName>
    <definedName name="RefreshData" localSheetId="11">#REF!</definedName>
    <definedName name="RefreshData">#REF!</definedName>
    <definedName name="refrigerationswitch" localSheetId="6">#REF!</definedName>
    <definedName name="refrigerationswitch" localSheetId="11">#REF!</definedName>
    <definedName name="refrigerationswitch">#REF!</definedName>
    <definedName name="RefRow" localSheetId="6">#REF!</definedName>
    <definedName name="RefRow" localSheetId="11">#REF!</definedName>
    <definedName name="RefRow">#REF!</definedName>
    <definedName name="reggie" hidden="1">{#N/A,#N/A,FALSE,"Pharm";#N/A,#N/A,FALSE,"WWCM"}</definedName>
    <definedName name="Region_List_Box">"List Box 4"</definedName>
    <definedName name="RegionIndex" localSheetId="6">#REF!</definedName>
    <definedName name="RegionIndex" localSheetId="11">#REF!</definedName>
    <definedName name="RegionIndex">#REF!</definedName>
    <definedName name="regres" localSheetId="6">#REF!</definedName>
    <definedName name="regres" localSheetId="11">#REF!</definedName>
    <definedName name="regres">#REF!</definedName>
    <definedName name="regres_2" localSheetId="6">#REF!</definedName>
    <definedName name="regres_2" localSheetId="11">#REF!</definedName>
    <definedName name="regres_2">#REF!</definedName>
    <definedName name="regswitch" localSheetId="6">#REF!</definedName>
    <definedName name="regswitch" localSheetId="11">#REF!</definedName>
    <definedName name="regswitch">#REF!</definedName>
    <definedName name="rehb" hidden="1">{"page1",#N/A,FALSE,"Model";"page2",#N/A,FALSE,"Model";"page3",#N/A,FALSE,"Model";"page4",#N/A,FALSE,"Model";"page5",#N/A,FALSE,"Model";"page6",#N/A,FALSE,"Model";"page7",#N/A,FALSE,"Model";"page8",#N/A,FALSE,"Model";"page9",#N/A,FALSE,"Model";"page10",#N/A,FALSE,"Model";"page11",#N/A,FALSE,"Model";"page12",#N/A,FALSE,"Model";"page13",#N/A,FALSE,"Model"}</definedName>
    <definedName name="rejbg" hidden="1">{"page1",#N/A,FALSE,"Model";"page2",#N/A,FALSE,"Model";"page3",#N/A,FALSE,"Model";"page4",#N/A,FALSE,"Model";"page5",#N/A,FALSE,"Model";"page6",#N/A,FALSE,"Model";"page7",#N/A,FALSE,"Model";"page8",#N/A,FALSE,"Model";"page9",#N/A,FALSE,"Model";"page10",#N/A,FALSE,"Model";"page11",#N/A,FALSE,"Model";"page12",#N/A,FALSE,"Model";"page13",#N/A,FALSE,"Model"}</definedName>
    <definedName name="rek72tot79" localSheetId="6">#REF!</definedName>
    <definedName name="rek72tot79" localSheetId="11">#REF!</definedName>
    <definedName name="rek72tot79">#REF!</definedName>
    <definedName name="rekjnb" hidden="1">{"page1",#N/A,FALSE,"Model";"page2",#N/A,FALSE,"Model";"page3",#N/A,FALSE,"Model";"page4",#N/A,FALSE,"Model";"page5",#N/A,FALSE,"Model";"page6",#N/A,FALSE,"Model";"page7",#N/A,FALSE,"Model";"page8",#N/A,FALSE,"Model";"page9",#N/A,FALSE,"Model";"page10",#N/A,FALSE,"Model";"page11",#N/A,FALSE,"Model";"page12",#N/A,FALSE,"Model";"page13",#N/A,FALSE,"Model"}</definedName>
    <definedName name="RelatedParty" localSheetId="6">#REF!</definedName>
    <definedName name="RelatedParty" localSheetId="11">#REF!</definedName>
    <definedName name="RelatedParty">#REF!</definedName>
    <definedName name="Relcost" localSheetId="6">#REF!</definedName>
    <definedName name="Relcost" localSheetId="11">#REF!</definedName>
    <definedName name="Relcost">#REF!</definedName>
    <definedName name="rem" hidden="1">{"Assumptions",#N/A,FALSE,"input page";"1998",#N/A,FALSE,"1998";"1999",#N/A,FALSE,"1999";"2000",#N/A,FALSE,"2000";"2001",#N/A,FALSE,"2001"}</definedName>
    <definedName name="Remaining_Life" localSheetId="6">#REF!</definedName>
    <definedName name="Remaining_Life" localSheetId="11">#REF!</definedName>
    <definedName name="Remaining_Life">#REF!</definedName>
    <definedName name="RemainPopOtherProc" localSheetId="37">#REF!</definedName>
    <definedName name="RemainPopOtherProc" localSheetId="23">#REF!</definedName>
    <definedName name="RemainPopOtherProc" localSheetId="6">#REF!</definedName>
    <definedName name="RemainPopOtherProc" localSheetId="11">#REF!</definedName>
    <definedName name="RemainPopOtherProc">#REF!</definedName>
    <definedName name="RemainPopRationalNotSign" localSheetId="37">#REF!</definedName>
    <definedName name="RemainPopRationalNotSign" localSheetId="23">#REF!</definedName>
    <definedName name="RemainPopRationalNotSign" localSheetId="6">#REF!</definedName>
    <definedName name="RemainPopRationalNotSign" localSheetId="11">#REF!</definedName>
    <definedName name="RemainPopRationalNotSign">#REF!</definedName>
    <definedName name="RemainPopWhenSign" localSheetId="37">#REF!</definedName>
    <definedName name="RemainPopWhenSign" localSheetId="23">#REF!</definedName>
    <definedName name="RemainPopWhenSign" localSheetId="6">#REF!</definedName>
    <definedName name="RemainPopWhenSign" localSheetId="11">#REF!</definedName>
    <definedName name="RemainPopWhenSign">#REF!</definedName>
    <definedName name="ren" localSheetId="6">#REF!</definedName>
    <definedName name="ren" localSheetId="11">#REF!</definedName>
    <definedName name="ren">#REF!</definedName>
    <definedName name="RenditeSumme" localSheetId="6">#REF!</definedName>
    <definedName name="RenditeSumme" localSheetId="11">#REF!</definedName>
    <definedName name="RenditeSumme">#REF!</definedName>
    <definedName name="RenditeSumme1" localSheetId="6">#REF!</definedName>
    <definedName name="RenditeSumme1" localSheetId="11">#REF!</definedName>
    <definedName name="RenditeSumme1">#REF!</definedName>
    <definedName name="RENJ_P322201" localSheetId="6">#REF!</definedName>
    <definedName name="RENJ_P322201" localSheetId="11">#REF!</definedName>
    <definedName name="RENJ_P322201">#REF!</definedName>
    <definedName name="RENJ_P322202" localSheetId="6">#REF!</definedName>
    <definedName name="RENJ_P322202" localSheetId="11">#REF!</definedName>
    <definedName name="RENJ_P322202">#REF!</definedName>
    <definedName name="RENJ_P322203" localSheetId="6">#REF!</definedName>
    <definedName name="RENJ_P322203" localSheetId="11">#REF!</definedName>
    <definedName name="RENJ_P322203">#REF!</definedName>
    <definedName name="RENJ_P322204" localSheetId="6">#REF!</definedName>
    <definedName name="RENJ_P322204" localSheetId="11">#REF!</definedName>
    <definedName name="RENJ_P322204">#REF!</definedName>
    <definedName name="RENJ_P322205" localSheetId="6">#REF!</definedName>
    <definedName name="RENJ_P322205" localSheetId="11">#REF!</definedName>
    <definedName name="RENJ_P322205">#REF!</definedName>
    <definedName name="RENJ_P322206" localSheetId="6">#REF!</definedName>
    <definedName name="RENJ_P322206" localSheetId="11">#REF!</definedName>
    <definedName name="RENJ_P322206">#REF!</definedName>
    <definedName name="RENJ_P322207" localSheetId="6">#REF!</definedName>
    <definedName name="RENJ_P322207" localSheetId="11">#REF!</definedName>
    <definedName name="RENJ_P322207">#REF!</definedName>
    <definedName name="RENJ_P322208" localSheetId="6">#REF!</definedName>
    <definedName name="RENJ_P322208" localSheetId="11">#REF!</definedName>
    <definedName name="RENJ_P322208">#REF!</definedName>
    <definedName name="RENJ_P322209" localSheetId="6">#REF!</definedName>
    <definedName name="RENJ_P322209" localSheetId="11">#REF!</definedName>
    <definedName name="RENJ_P322209">#REF!</definedName>
    <definedName name="RENJ_P322210" localSheetId="6">#REF!</definedName>
    <definedName name="RENJ_P322210" localSheetId="11">#REF!</definedName>
    <definedName name="RENJ_P322210">#REF!</definedName>
    <definedName name="rent" localSheetId="6">#REF!</definedName>
    <definedName name="rent" localSheetId="11">#REF!</definedName>
    <definedName name="rent">#REF!</definedName>
    <definedName name="rentp" localSheetId="6">#REF!</definedName>
    <definedName name="rentp" localSheetId="11">#REF!</definedName>
    <definedName name="rentp">#REF!</definedName>
    <definedName name="rents" localSheetId="6">#REF!</definedName>
    <definedName name="rents" localSheetId="11">#REF!</definedName>
    <definedName name="rents">#REF!</definedName>
    <definedName name="rep_cur" localSheetId="37">#REF!</definedName>
    <definedName name="rep_cur" localSheetId="23">#REF!</definedName>
    <definedName name="rep_cur" localSheetId="6">#REF!</definedName>
    <definedName name="rep_cur" localSheetId="11">#REF!</definedName>
    <definedName name="rep_cur">#REF!</definedName>
    <definedName name="REPMONTH" localSheetId="37">#REF!</definedName>
    <definedName name="REPMONTH" localSheetId="23">#REF!</definedName>
    <definedName name="REPMONTH" localSheetId="6">#REF!</definedName>
    <definedName name="REPMONTH" localSheetId="11">#REF!</definedName>
    <definedName name="REPMONTH">#REF!</definedName>
    <definedName name="repo1">#N/A</definedName>
    <definedName name="REPORT" localSheetId="37">#REF!</definedName>
    <definedName name="REPORT" localSheetId="23">#REF!</definedName>
    <definedName name="REPORT" localSheetId="6">#REF!</definedName>
    <definedName name="REPORT" localSheetId="11">#REF!</definedName>
    <definedName name="REPORT">#REF!</definedName>
    <definedName name="Report_Version_3">"A1"</definedName>
    <definedName name="reportdate" localSheetId="37">#REF!</definedName>
    <definedName name="reportdate" localSheetId="23">#REF!</definedName>
    <definedName name="reportdate" localSheetId="6">#REF!</definedName>
    <definedName name="reportdate" localSheetId="11">#REF!</definedName>
    <definedName name="reportdate">#REF!</definedName>
    <definedName name="ReportGroup" hidden="1">0</definedName>
    <definedName name="ReportTable" localSheetId="37">#REF!</definedName>
    <definedName name="ReportTable" localSheetId="23">#REF!</definedName>
    <definedName name="ReportTable" localSheetId="6">#REF!</definedName>
    <definedName name="ReportTable" localSheetId="11">#REF!</definedName>
    <definedName name="ReportTable">#REF!</definedName>
    <definedName name="reporttype" localSheetId="6">#REF!</definedName>
    <definedName name="reporttype" localSheetId="11">#REF!</definedName>
    <definedName name="reporttype">#REF!</definedName>
    <definedName name="reps" localSheetId="6">#REF!</definedName>
    <definedName name="reps" localSheetId="11">#REF!</definedName>
    <definedName name="reps">#REF!</definedName>
    <definedName name="reqkj" hidden="1">{"page1",#N/A,FALSE,"Model";"page2",#N/A,FALSE,"Model";"page3",#N/A,FALSE,"Model";"page4",#N/A,FALSE,"Model";"page5",#N/A,FALSE,"Model";"page6",#N/A,FALSE,"Model";"page7",#N/A,FALSE,"Model";"page8",#N/A,FALSE,"Model";"page9",#N/A,FALSE,"Model";"page10",#N/A,FALSE,"Model";"page11",#N/A,FALSE,"Model";"page12",#N/A,FALSE,"Model";"page13",#N/A,FALSE,"Model"}</definedName>
    <definedName name="REQT" localSheetId="37">#REF!</definedName>
    <definedName name="REQT" localSheetId="23">#REF!</definedName>
    <definedName name="REQT" localSheetId="6">#REF!</definedName>
    <definedName name="REQT" localSheetId="11">#REF!</definedName>
    <definedName name="REQT">#REF!</definedName>
    <definedName name="Required_cash_percent" localSheetId="6">#REF!</definedName>
    <definedName name="Required_cash_percent" localSheetId="11">#REF!</definedName>
    <definedName name="Required_cash_percent">#REF!</definedName>
    <definedName name="RequiredReturn" localSheetId="6">#REF!</definedName>
    <definedName name="RequiredReturn" localSheetId="11">#REF!</definedName>
    <definedName name="RequiredReturn">#REF!</definedName>
    <definedName name="rer" hidden="1">{"'毛利比较'!$A$4:$P$26"}</definedName>
    <definedName name="rerating" localSheetId="6">#REF!</definedName>
    <definedName name="rerating" localSheetId="11">#REF!</definedName>
    <definedName name="rerating">#REF!</definedName>
    <definedName name="rere" localSheetId="6">#REF!</definedName>
    <definedName name="rere" localSheetId="11">#REF!</definedName>
    <definedName name="rere">#REF!</definedName>
    <definedName name="res" hidden="1">{"'毛利比较'!$A$4:$P$26"}</definedName>
    <definedName name="resadas" localSheetId="37">#REF!</definedName>
    <definedName name="resadas" localSheetId="23">#REF!</definedName>
    <definedName name="resadas" localSheetId="6">#REF!</definedName>
    <definedName name="resadas" localSheetId="11">#REF!</definedName>
    <definedName name="resadas">#REF!</definedName>
    <definedName name="RESERVE" localSheetId="6">#REF!</definedName>
    <definedName name="RESERVE" localSheetId="11">#REF!</definedName>
    <definedName name="RESERVE">#REF!</definedName>
    <definedName name="reset" localSheetId="6">#REF!</definedName>
    <definedName name="reset" localSheetId="11">#REF!</definedName>
    <definedName name="reset">#REF!</definedName>
    <definedName name="ResetItemView">#N/A</definedName>
    <definedName name="ResetReport">#N/A</definedName>
    <definedName name="Residual_difference" localSheetId="37">#REF!</definedName>
    <definedName name="Residual_difference" localSheetId="23">#REF!</definedName>
    <definedName name="Residual_difference" localSheetId="6">#REF!</definedName>
    <definedName name="Residual_difference" localSheetId="11">#REF!</definedName>
    <definedName name="Residual_difference">#REF!</definedName>
    <definedName name="Residual_Disc_Rate" localSheetId="6">#REF!</definedName>
    <definedName name="Residual_Disc_Rate" localSheetId="11">#REF!</definedName>
    <definedName name="Residual_Disc_Rate">#REF!</definedName>
    <definedName name="Residual_Requirement" localSheetId="6">#REF!</definedName>
    <definedName name="Residual_Requirement" localSheetId="11">#REF!</definedName>
    <definedName name="Residual_Requirement">#REF!</definedName>
    <definedName name="RESING" localSheetId="6">#REF!</definedName>
    <definedName name="RESING" localSheetId="11">#REF!</definedName>
    <definedName name="RESING">#REF!</definedName>
    <definedName name="resp." hidden="1">{#N/A,#N/A,FALSE,"Pharm";#N/A,#N/A,FALSE,"WWCM"}</definedName>
    <definedName name="RESPONSIBILITYAPPLICATIONID1" localSheetId="6">#REF!</definedName>
    <definedName name="RESPONSIBILITYAPPLICATIONID1" localSheetId="11">#REF!</definedName>
    <definedName name="RESPONSIBILITYAPPLICATIONID1">#REF!</definedName>
    <definedName name="RESPONSIBILITYAPPLICATIONID2" localSheetId="37">#REF!</definedName>
    <definedName name="RESPONSIBILITYAPPLICATIONID2" localSheetId="23">#REF!</definedName>
    <definedName name="RESPONSIBILITYAPPLICATIONID2" localSheetId="6">#REF!</definedName>
    <definedName name="RESPONSIBILITYAPPLICATIONID2" localSheetId="11">#REF!</definedName>
    <definedName name="RESPONSIBILITYAPPLICATIONID2">#REF!</definedName>
    <definedName name="RESPONSIBILITYAPPLICATIONID3" localSheetId="37">#REF!</definedName>
    <definedName name="RESPONSIBILITYAPPLICATIONID3" localSheetId="23">#REF!</definedName>
    <definedName name="RESPONSIBILITYAPPLICATIONID3" localSheetId="6">#REF!</definedName>
    <definedName name="RESPONSIBILITYAPPLICATIONID3" localSheetId="11">#REF!</definedName>
    <definedName name="RESPONSIBILITYAPPLICATIONID3">#REF!</definedName>
    <definedName name="RESPONSIBILITYAPPLICATIONID4" localSheetId="37">#REF!</definedName>
    <definedName name="RESPONSIBILITYAPPLICATIONID4" localSheetId="23">#REF!</definedName>
    <definedName name="RESPONSIBILITYAPPLICATIONID4" localSheetId="6">#REF!</definedName>
    <definedName name="RESPONSIBILITYAPPLICATIONID4" localSheetId="11">#REF!</definedName>
    <definedName name="RESPONSIBILITYAPPLICATIONID4">#REF!</definedName>
    <definedName name="RESPONSIBILITYAPPLICATIONID5" localSheetId="37">#REF!</definedName>
    <definedName name="RESPONSIBILITYAPPLICATIONID5" localSheetId="23">#REF!</definedName>
    <definedName name="RESPONSIBILITYAPPLICATIONID5" localSheetId="6">#REF!</definedName>
    <definedName name="RESPONSIBILITYAPPLICATIONID5" localSheetId="11">#REF!</definedName>
    <definedName name="RESPONSIBILITYAPPLICATIONID5">#REF!</definedName>
    <definedName name="RESPONSIBILITYID1" localSheetId="6">#REF!</definedName>
    <definedName name="RESPONSIBILITYID1" localSheetId="11">#REF!</definedName>
    <definedName name="RESPONSIBILITYID1">#REF!</definedName>
    <definedName name="RESPONSIBILITYID2" localSheetId="37">#REF!</definedName>
    <definedName name="RESPONSIBILITYID2" localSheetId="23">#REF!</definedName>
    <definedName name="RESPONSIBILITYID2" localSheetId="6">#REF!</definedName>
    <definedName name="RESPONSIBILITYID2" localSheetId="11">#REF!</definedName>
    <definedName name="RESPONSIBILITYID2">#REF!</definedName>
    <definedName name="RESPONSIBILITYID3" localSheetId="37">#REF!</definedName>
    <definedName name="RESPONSIBILITYID3" localSheetId="23">#REF!</definedName>
    <definedName name="RESPONSIBILITYID3" localSheetId="6">#REF!</definedName>
    <definedName name="RESPONSIBILITYID3" localSheetId="11">#REF!</definedName>
    <definedName name="RESPONSIBILITYID3">#REF!</definedName>
    <definedName name="RESPONSIBILITYID4" localSheetId="37">#REF!</definedName>
    <definedName name="RESPONSIBILITYID4" localSheetId="23">#REF!</definedName>
    <definedName name="RESPONSIBILITYID4" localSheetId="6">#REF!</definedName>
    <definedName name="RESPONSIBILITYID4" localSheetId="11">#REF!</definedName>
    <definedName name="RESPONSIBILITYID4">#REF!</definedName>
    <definedName name="RESPONSIBILITYID5" localSheetId="37">#REF!</definedName>
    <definedName name="RESPONSIBILITYID5" localSheetId="23">#REF!</definedName>
    <definedName name="RESPONSIBILITYID5" localSheetId="6">#REF!</definedName>
    <definedName name="RESPONSIBILITYID5" localSheetId="11">#REF!</definedName>
    <definedName name="RESPONSIBILITYID5">#REF!</definedName>
    <definedName name="RESPONSIBILITYNAME1" localSheetId="6">#REF!</definedName>
    <definedName name="RESPONSIBILITYNAME1" localSheetId="11">#REF!</definedName>
    <definedName name="RESPONSIBILITYNAME1">#REF!</definedName>
    <definedName name="RESPONSIBILITYNAME2" localSheetId="37">#REF!</definedName>
    <definedName name="RESPONSIBILITYNAME2" localSheetId="23">#REF!</definedName>
    <definedName name="RESPONSIBILITYNAME2" localSheetId="6">#REF!</definedName>
    <definedName name="RESPONSIBILITYNAME2" localSheetId="11">#REF!</definedName>
    <definedName name="RESPONSIBILITYNAME2">#REF!</definedName>
    <definedName name="RESPONSIBILITYNAME3" localSheetId="37">#REF!</definedName>
    <definedName name="RESPONSIBILITYNAME3" localSheetId="23">#REF!</definedName>
    <definedName name="RESPONSIBILITYNAME3" localSheetId="6">#REF!</definedName>
    <definedName name="RESPONSIBILITYNAME3" localSheetId="11">#REF!</definedName>
    <definedName name="RESPONSIBILITYNAME3">#REF!</definedName>
    <definedName name="RESPONSIBILITYNAME4" localSheetId="37">#REF!</definedName>
    <definedName name="RESPONSIBILITYNAME4" localSheetId="23">#REF!</definedName>
    <definedName name="RESPONSIBILITYNAME4" localSheetId="6">#REF!</definedName>
    <definedName name="RESPONSIBILITYNAME4" localSheetId="11">#REF!</definedName>
    <definedName name="RESPONSIBILITYNAME4">#REF!</definedName>
    <definedName name="RESPONSIBILITYNAME5" localSheetId="37">#REF!</definedName>
    <definedName name="RESPONSIBILITYNAME5" localSheetId="23">#REF!</definedName>
    <definedName name="RESPONSIBILITYNAME5" localSheetId="6">#REF!</definedName>
    <definedName name="RESPONSIBILITYNAME5" localSheetId="11">#REF!</definedName>
    <definedName name="RESPONSIBILITYNAME5">#REF!</definedName>
    <definedName name="Rest_of_World" localSheetId="6">#REF!</definedName>
    <definedName name="Rest_of_World" localSheetId="11">#REF!</definedName>
    <definedName name="Rest_of_World">#REF!</definedName>
    <definedName name="Rest_Of_World_Sales" localSheetId="6">#REF!</definedName>
    <definedName name="Rest_Of_World_Sales" localSheetId="11">#REF!</definedName>
    <definedName name="Rest_Of_World_Sales">#REF!</definedName>
    <definedName name="RestNote" localSheetId="6">#REF!</definedName>
    <definedName name="RestNote" localSheetId="11">#REF!</definedName>
    <definedName name="RestNote">#REF!</definedName>
    <definedName name="Restructure" localSheetId="6">#REF!</definedName>
    <definedName name="Restructure" localSheetId="11">#REF!</definedName>
    <definedName name="Restructure">#REF!</definedName>
    <definedName name="RestV3" localSheetId="6">#REF!</definedName>
    <definedName name="RestV3" localSheetId="11">#REF!</definedName>
    <definedName name="RestV3">#REF!</definedName>
    <definedName name="RESUL" localSheetId="6">#REF!</definedName>
    <definedName name="RESUL" localSheetId="11">#REF!</definedName>
    <definedName name="RESUL">#REF!</definedName>
    <definedName name="Result" localSheetId="6">#REF!</definedName>
    <definedName name="Result" localSheetId="11">#REF!</definedName>
    <definedName name="Result">#REF!</definedName>
    <definedName name="Result_SCREV" localSheetId="37">#REF!</definedName>
    <definedName name="Result_SCREV" localSheetId="23">#REF!</definedName>
    <definedName name="Result_SCREV" localSheetId="6">#REF!</definedName>
    <definedName name="Result_SCREV" localSheetId="11">#REF!</definedName>
    <definedName name="Result_SCREV">#REF!</definedName>
    <definedName name="RESULTATENREKENING" localSheetId="6">#REF!</definedName>
    <definedName name="RESULTATENREKENING" localSheetId="11">#REF!</definedName>
    <definedName name="RESULTATENREKENING">#REF!</definedName>
    <definedName name="resyy" hidden="1">{#N/A,#N/A,FALSE,"Kapa-Grafik gesamt";#N/A,#N/A,FALSE,"Kapa-Grafik DRS";#N/A,#N/A,FALSE,"Kapa-Grafik CSE"}</definedName>
    <definedName name="ret" hidden="1">{"'毛利比较'!$A$4:$P$26"}</definedName>
    <definedName name="retail" hidden="1">{#N/A,#N/A,FALSE,"Hip.Bas";#N/A,#N/A,FALSE,"ventas";#N/A,#N/A,FALSE,"ingre-Año";#N/A,#N/A,FALSE,"ventas-Año";#N/A,#N/A,FALSE,"Costepro";#N/A,#N/A,FALSE,"inversion";#N/A,#N/A,FALSE,"personal";#N/A,#N/A,FALSE,"Gastos-V";#N/A,#N/A,FALSE,"Circulante";#N/A,#N/A,FALSE,"CONSOLI";#N/A,#N/A,FALSE,"Es-Fin";#N/A,#N/A,FALSE,"Margen-P"}</definedName>
    <definedName name="Retained_Earnings" localSheetId="37">#REF!</definedName>
    <definedName name="Retained_Earnings" localSheetId="23">#REF!</definedName>
    <definedName name="Retained_Earnings" localSheetId="6">#REF!</definedName>
    <definedName name="Retained_Earnings" localSheetId="11">#REF!</definedName>
    <definedName name="Retained_Earnings">#REF!</definedName>
    <definedName name="retertw" hidden="1">{"summary",#N/A,FALSE,"2000 vs 1999";"detail",#N/A,FALSE,"2000 vs 1999"}</definedName>
    <definedName name="retfcf" localSheetId="6">#REF!</definedName>
    <definedName name="retfcf" localSheetId="11">#REF!</definedName>
    <definedName name="retfcf">#REF!</definedName>
    <definedName name="retfdv" hidden="1">{#N/A,#N/A,TRUE,"DIVISION-MTH";"MANUFACTURING",#N/A,TRUE,"MANUF-MTH";#N/A,#N/A,TRUE,"TRADING-MTH";#N/A,#N/A,TRUE,"DIV-COSTS-MTH"}</definedName>
    <definedName name="retge4t" hidden="1">{#N/A,#N/A,FALSE,"现金"}</definedName>
    <definedName name="RETotal" localSheetId="6">#REF!</definedName>
    <definedName name="RETotal" localSheetId="11">#REF!</definedName>
    <definedName name="RETotal">#REF!</definedName>
    <definedName name="retrre" hidden="1">{#N/A,#N/A,FALSE,"Aging Summary";#N/A,#N/A,FALSE,"Ratio Analysis";#N/A,#N/A,FALSE,"Test 120 Day Accts";#N/A,#N/A,FALSE,"Tickmarks"}</definedName>
    <definedName name="rets" hidden="1">{#N/A,#N/A,TRUE,"64M Plan IX ";#N/A,#N/A,TRUE,"UGG 97";#N/A,#N/A,TRUE,"Diff. WM";#N/A,#N/A,TRUE,"64M Delta 2";#N/A,#N/A,TRUE,"256M Plan IX"}</definedName>
    <definedName name="return" localSheetId="6">#REF!</definedName>
    <definedName name="return" localSheetId="11">#REF!</definedName>
    <definedName name="return">#REF!</definedName>
    <definedName name="Reunion" localSheetId="6">#REF!</definedName>
    <definedName name="Reunion" localSheetId="11">#REF!</definedName>
    <definedName name="Reunion">#REF!</definedName>
    <definedName name="rev" localSheetId="6">#REF!</definedName>
    <definedName name="rev" localSheetId="11">#REF!</definedName>
    <definedName name="rev">#REF!</definedName>
    <definedName name="Revaluation_Reserves" localSheetId="37">#REF!</definedName>
    <definedName name="Revaluation_Reserves" localSheetId="23">#REF!</definedName>
    <definedName name="Revaluation_Reserves" localSheetId="6">#REF!</definedName>
    <definedName name="Revaluation_Reserves" localSheetId="11">#REF!</definedName>
    <definedName name="Revaluation_Reserves">#REF!</definedName>
    <definedName name="REVCO">#N/A</definedName>
    <definedName name="RevData" localSheetId="6">#REF!</definedName>
    <definedName name="RevData" localSheetId="11">#REF!</definedName>
    <definedName name="RevData">#REF!</definedName>
    <definedName name="revenue" localSheetId="6">#REF!</definedName>
    <definedName name="revenue" localSheetId="11">#REF!</definedName>
    <definedName name="revenue">#REF!</definedName>
    <definedName name="revenue_95" localSheetId="6">#REF!</definedName>
    <definedName name="revenue_95" localSheetId="11">#REF!</definedName>
    <definedName name="revenue_95">#REF!</definedName>
    <definedName name="Revenue_build_up_assumptions">"niki1"</definedName>
    <definedName name="Revenue01" localSheetId="6">#REF!</definedName>
    <definedName name="Revenue01" localSheetId="11">#REF!</definedName>
    <definedName name="Revenue01">#REF!</definedName>
    <definedName name="Revenue02" localSheetId="6">#REF!</definedName>
    <definedName name="Revenue02" localSheetId="11">#REF!</definedName>
    <definedName name="Revenue02">#REF!</definedName>
    <definedName name="Revenue03" localSheetId="6">#REF!</definedName>
    <definedName name="Revenue03" localSheetId="11">#REF!</definedName>
    <definedName name="Revenue03">#REF!</definedName>
    <definedName name="revenues_95" localSheetId="6">#REF!</definedName>
    <definedName name="revenues_95" localSheetId="11">#REF!</definedName>
    <definedName name="revenues_95">#REF!</definedName>
    <definedName name="RevHigh" localSheetId="6">#REF!</definedName>
    <definedName name="RevHigh" localSheetId="11">#REF!</definedName>
    <definedName name="RevHigh">#REF!</definedName>
    <definedName name="review" localSheetId="37">#REF!</definedName>
    <definedName name="review" localSheetId="23">#REF!</definedName>
    <definedName name="review" localSheetId="6">#REF!</definedName>
    <definedName name="review" localSheetId="11">#REF!</definedName>
    <definedName name="review">#REF!</definedName>
    <definedName name="Reviewer" localSheetId="6">#REF!</definedName>
    <definedName name="Reviewer" localSheetId="11">#REF!</definedName>
    <definedName name="Reviewer">#REF!</definedName>
    <definedName name="RevLevel" localSheetId="37" hidden="1">#REF!</definedName>
    <definedName name="RevLevel" localSheetId="23" hidden="1">#REF!</definedName>
    <definedName name="RevLevel" localSheetId="6" hidden="1">#REF!</definedName>
    <definedName name="RevLevel" localSheetId="11" hidden="1">#REF!</definedName>
    <definedName name="RevLevel" hidden="1">#REF!</definedName>
    <definedName name="RevLow" localSheetId="6">#REF!</definedName>
    <definedName name="RevLow" localSheetId="11">#REF!</definedName>
    <definedName name="RevLow">#REF!</definedName>
    <definedName name="RevMgtfee" localSheetId="6">#REF!</definedName>
    <definedName name="RevMgtfee" localSheetId="11">#REF!</definedName>
    <definedName name="RevMgtfee">#REF!</definedName>
    <definedName name="RevRent" localSheetId="6">#REF!</definedName>
    <definedName name="RevRent" localSheetId="11">#REF!</definedName>
    <definedName name="RevRent">#REF!</definedName>
    <definedName name="REVWIRELINE00" localSheetId="6">#REF!</definedName>
    <definedName name="REVWIRELINE00" localSheetId="11">#REF!</definedName>
    <definedName name="REVWIRELINE00">#REF!</definedName>
    <definedName name="REVWIRELINE01" localSheetId="6">#REF!</definedName>
    <definedName name="REVWIRELINE01" localSheetId="11">#REF!</definedName>
    <definedName name="REVWIRELINE01">#REF!</definedName>
    <definedName name="rew" hidden="1">{"'毛利比较'!$A$4:$P$26"}</definedName>
    <definedName name="rewghytj" hidden="1">{#N/A,#N/A,FALSE,"TAXC.INDEX";#N/A,#N/A,FALSE,"Schedule I";#N/A,#N/A,FALSE,"Schedule  II";#N/A,#N/A,FALSE,"Schedule III";#N/A,#N/A,FALSE,"Schedule IV";#N/A,#N/A,FALSE,"Schedule IV (Cont'd)";#N/A,#N/A,FALSE,"Schedule V";#N/A,#N/A,FALSE,"Schedule VI";#N/A,#N/A,FALSE,"Schedule VII"}</definedName>
    <definedName name="rewjg" hidden="1">{"page1",#N/A,FALSE,"Model";"page2",#N/A,FALSE,"Model";"page3",#N/A,FALSE,"Model";"page4",#N/A,FALSE,"Model";"page5",#N/A,FALSE,"Model";"page6",#N/A,FALSE,"Model";"page7",#N/A,FALSE,"Model";"page8",#N/A,FALSE,"Model";"page9",#N/A,FALSE,"Model";"page10",#N/A,FALSE,"Model";"page11",#N/A,FALSE,"Model";"page12",#N/A,FALSE,"Model";"page13",#N/A,FALSE,"Model"}</definedName>
    <definedName name="rewq" hidden="1">{"sales growth",#N/A,FALSE,"summary";"oper income",#N/A,FALSE,"summary";"oros rank",#N/A,FALSE,"summary";"net assets",#N/A,FALSE,"summary";"asset turnover",#N/A,FALSE,"summary";"orona",#N/A,FALSE,"summary"}</definedName>
    <definedName name="rewr" localSheetId="6" hidden="1">#REF!</definedName>
    <definedName name="rewr" localSheetId="11" hidden="1">#REF!</definedName>
    <definedName name="rewr" hidden="1">#REF!</definedName>
    <definedName name="rewtet" hidden="1">{#N/A,#N/A,FALSE,"Umsatz 99";#N/A,#N/A,FALSE,"ER 99 "}</definedName>
    <definedName name="rf" hidden="1">{#N/A,#N/A,FALSE,"TAXC.INDEX";#N/A,#N/A,FALSE,"Schedule I";#N/A,#N/A,FALSE,"Schedule  II";#N/A,#N/A,FALSE,"Schedule III";#N/A,#N/A,FALSE,"Schedule IV";#N/A,#N/A,FALSE,"Schedule IV (Cont'd)";#N/A,#N/A,FALSE,"Schedule V";#N/A,#N/A,FALSE,"Schedule VI";#N/A,#N/A,FALSE,"Schedule VII"}</definedName>
    <definedName name="rf2e" hidden="1">{#N/A,#N/A,FALSE,"Pharm";#N/A,#N/A,FALSE,"WWCM"}</definedName>
    <definedName name="rfdrf" localSheetId="37" hidden="1">#REF!</definedName>
    <definedName name="rfdrf" localSheetId="23" hidden="1">#REF!</definedName>
    <definedName name="rfdrf" localSheetId="6" hidden="1">#REF!</definedName>
    <definedName name="rfdrf" localSheetId="11" hidden="1">#REF!</definedName>
    <definedName name="rfdrf" hidden="1">#REF!</definedName>
    <definedName name="RFRATE" localSheetId="6">#REF!</definedName>
    <definedName name="RFRATE" localSheetId="11">#REF!</definedName>
    <definedName name="RFRATE">#REF!</definedName>
    <definedName name="rfree" localSheetId="6">#REF!</definedName>
    <definedName name="rfree" localSheetId="11">#REF!</definedName>
    <definedName name="rfree">#REF!</definedName>
    <definedName name="RGSDG" hidden="1">{#N/A,#N/A,FALSE,"단축1";#N/A,#N/A,FALSE,"단축2";#N/A,#N/A,FALSE,"단축3";#N/A,#N/A,FALSE,"장축";#N/A,#N/A,FALSE,"4WD"}</definedName>
    <definedName name="RH" hidden="1">{#N/A,#N/A,FALSE,"단축1";#N/A,#N/A,FALSE,"단축2";#N/A,#N/A,FALSE,"단축3";#N/A,#N/A,FALSE,"장축";#N/A,#N/A,FALSE,"4WD"}</definedName>
    <definedName name="rhhty" localSheetId="37">#REF!</definedName>
    <definedName name="rhhty" localSheetId="23">#REF!</definedName>
    <definedName name="rhhty" localSheetId="6">#REF!</definedName>
    <definedName name="rhhty" localSheetId="11">#REF!</definedName>
    <definedName name="rhhty">#REF!</definedName>
    <definedName name="RHODIA" hidden="1">{"'DocTypeCode'!$A$142:$A$226"}</definedName>
    <definedName name="richard" hidden="1">{#N/A,#N/A,FALSE,"P&amp;L Acc";#N/A,#N/A,FALSE,"P&amp;L Var";#N/A,#N/A,FALSE,"I-B Rep";#N/A,#N/A,FALSE,"BS";#N/A,#N/A,FALSE,"C'flw St";#N/A,#N/A,FALSE,"FA Rep";#N/A,#N/A,FALSE,"H-C Cons"}</definedName>
    <definedName name="right" localSheetId="6">[1]审计标识!$A$11</definedName>
    <definedName name="right" localSheetId="11">[1]审计标识!$A$11</definedName>
    <definedName name="right">[1]审计标识!$A$11</definedName>
    <definedName name="rights_discount" localSheetId="6">#REF!</definedName>
    <definedName name="rights_discount" localSheetId="11">#REF!</definedName>
    <definedName name="rights_discount">#REF!</definedName>
    <definedName name="RightsIssueFee" localSheetId="6">#REF!</definedName>
    <definedName name="RightsIssueFee" localSheetId="11">#REF!</definedName>
    <definedName name="RightsIssueFee">#REF!</definedName>
    <definedName name="Risk_Factor" localSheetId="6">#REF!</definedName>
    <definedName name="Risk_Factor" localSheetId="11">#REF!</definedName>
    <definedName name="Risk_Factor">#REF!</definedName>
    <definedName name="Risk_St" localSheetId="6">#REF!</definedName>
    <definedName name="Risk_St" localSheetId="11">#REF!</definedName>
    <definedName name="Risk_St">#REF!</definedName>
    <definedName name="RiskCollectDistributionSamples">2</definedName>
    <definedName name="RiskFixedSeed">1</definedName>
    <definedName name="riskfree" localSheetId="6">#REF!</definedName>
    <definedName name="riskfree" localSheetId="11">#REF!</definedName>
    <definedName name="riskfree">#REF!</definedName>
    <definedName name="riskfree_1" localSheetId="6">#REF!</definedName>
    <definedName name="riskfree_1" localSheetId="11">#REF!</definedName>
    <definedName name="riskfree_1">#REF!</definedName>
    <definedName name="riskfree_2" localSheetId="6">#REF!</definedName>
    <definedName name="riskfree_2" localSheetId="11">#REF!</definedName>
    <definedName name="riskfree_2">#REF!</definedName>
    <definedName name="riskfree_3" localSheetId="6">#REF!</definedName>
    <definedName name="riskfree_3" localSheetId="11">#REF!</definedName>
    <definedName name="riskfree_3">#REF!</definedName>
    <definedName name="riskfree_4" localSheetId="6">#REF!</definedName>
    <definedName name="riskfree_4" localSheetId="11">#REF!</definedName>
    <definedName name="riskfree_4">#REF!</definedName>
    <definedName name="RiskHasSettings">TRUE</definedName>
    <definedName name="risklist" localSheetId="6">#REF!</definedName>
    <definedName name="risklist" localSheetId="11">#REF!</definedName>
    <definedName name="risklist">#REF!</definedName>
    <definedName name="RiskMinimizeOnStart">FALSE</definedName>
    <definedName name="RiskMonitorConvergence">FALSE</definedName>
    <definedName name="RiskNumIterations">500</definedName>
    <definedName name="RiskNumSimulations">1</definedName>
    <definedName name="RiskPauseOnError">FALSE</definedName>
    <definedName name="RiskRealTimeResults">FALSE</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tandardRecalc">1</definedName>
    <definedName name="RiskStatFunctionsUpdateFreq">1</definedName>
    <definedName name="RiskUpdateDisplay">FALSE</definedName>
    <definedName name="RiskUpdateStatFunctions">TRUE</definedName>
    <definedName name="RiskUseDifferentSeedForEachSim">FALSE</definedName>
    <definedName name="RiskUseFixedSeed">FALSE</definedName>
    <definedName name="rixi" hidden="1">{"oct_res_comm",#N/A,FALSE,"VarToBud"}</definedName>
    <definedName name="rjod" hidden="1">{"detail",#N/A,FALSE,"mfg";"summary",#N/A,FALSE,"mfg"}</definedName>
    <definedName name="rkejbn" hidden="1">{"page1",#N/A,FALSE,"Model";"page2",#N/A,FALSE,"Model";"page3",#N/A,FALSE,"Model";"page4",#N/A,FALSE,"Model";"page5",#N/A,FALSE,"Model";"page6",#N/A,FALSE,"Model";"page7",#N/A,FALSE,"Model";"page8",#N/A,FALSE,"Model";"page9",#N/A,FALSE,"Model";"page10",#N/A,FALSE,"Model";"page11",#N/A,FALSE,"Model";"page12",#N/A,FALSE,"Model";"page13",#N/A,FALSE,"Model"}</definedName>
    <definedName name="rkods" hidden="1">{"detail",#N/A,FALSE,"mfg";"summary",#N/A,FALSE,"mfg"}</definedName>
    <definedName name="rlbg" hidden="1">{"page1",#N/A,FALSE,"Model";"page2",#N/A,FALSE,"Model";"page3",#N/A,FALSE,"Model";"page4",#N/A,FALSE,"Model";"page5",#N/A,FALSE,"Model";"page6",#N/A,FALSE,"Model";"page7",#N/A,FALSE,"Model";"page8",#N/A,FALSE,"Model";"page9",#N/A,FALSE,"Model";"page10",#N/A,FALSE,"Model";"page11",#N/A,FALSE,"Model";"page12",#N/A,FALSE,"Model";"page13",#N/A,FALSE,"Model"}</definedName>
    <definedName name="RM43B201" localSheetId="37">#REF!</definedName>
    <definedName name="RM43B201" localSheetId="23">#REF!</definedName>
    <definedName name="RM43B201" localSheetId="6">#REF!</definedName>
    <definedName name="RM43B201" localSheetId="11">#REF!</definedName>
    <definedName name="RM43B201">#REF!</definedName>
    <definedName name="RM60B001" localSheetId="37">#REF!</definedName>
    <definedName name="RM60B001" localSheetId="23">#REF!</definedName>
    <definedName name="RM60B001" localSheetId="6">#REF!</definedName>
    <definedName name="RM60B001" localSheetId="11">#REF!</definedName>
    <definedName name="RM60B001">#REF!</definedName>
    <definedName name="RM65B001" localSheetId="37">#REF!</definedName>
    <definedName name="RM65B001" localSheetId="23">#REF!</definedName>
    <definedName name="RM65B001" localSheetId="6">#REF!</definedName>
    <definedName name="RM65B001" localSheetId="11">#REF!</definedName>
    <definedName name="RM65B001">#REF!</definedName>
    <definedName name="rmb" localSheetId="37">#REF!</definedName>
    <definedName name="rmb" localSheetId="23">#REF!</definedName>
    <definedName name="rmb" localSheetId="6">#REF!</definedName>
    <definedName name="rmb" localSheetId="11">#REF!</definedName>
    <definedName name="rmb">#REF!</definedName>
    <definedName name="Rmb_Exchange_Rate">8.3</definedName>
    <definedName name="RMBHK" localSheetId="6">#REF!</definedName>
    <definedName name="RMBHK" localSheetId="11">#REF!</definedName>
    <definedName name="RMBHK">#REF!</definedName>
    <definedName name="RMBTotalexp" localSheetId="6">#REF!</definedName>
    <definedName name="RMBTotalexp" localSheetId="11">#REF!</definedName>
    <definedName name="RMBTotalexp">#REF!</definedName>
    <definedName name="RMCOptions">"*010000000000000"</definedName>
    <definedName name="rms" hidden="1">{"adj95mult",#N/A,FALSE,"COMPCO";"adj95est",#N/A,FALSE,"COMPCO"}</definedName>
    <definedName name="RnD_expense" localSheetId="6">#REF!</definedName>
    <definedName name="RnD_expense" localSheetId="11">#REF!</definedName>
    <definedName name="RnD_expense">#REF!</definedName>
    <definedName name="rngSelected" localSheetId="6">#REF!</definedName>
    <definedName name="rngSelected" localSheetId="11">#REF!</definedName>
    <definedName name="rngSelected">#REF!</definedName>
    <definedName name="rnjsdhg" hidden="1">{"'AS,SEC'!$A$4:$J$25"}</definedName>
    <definedName name="rnjsdhg_1" hidden="1">{"'AS,SEC'!$A$4:$J$25"}</definedName>
    <definedName name="ro" hidden="1">{#N/A,#N/A,FALSE,"TB";#N/A,#N/A,FALSE,"DR";#N/A,#N/A,FALSE,"AR";#N/A,#N/A,FALSE,"PL";#N/A,#N/A,FALSE,"BS";#N/A,#N/A,FALSE,"NOTES";#N/A,#N/A,FALSE,"NOTES (2)";#N/A,#N/A,FALSE,"NOTES (3)";#N/A,#N/A,FALSE,"DPL";#N/A,#N/A,FALSE,"TAXC.INDEX";#N/A,#N/A,FALSE,"Schedule I";#N/A,#N/A,FALSE,"Adjustments"}</definedName>
    <definedName name="roa" localSheetId="6">#REF!</definedName>
    <definedName name="roa" localSheetId="11">#REF!</definedName>
    <definedName name="roa">#REF!</definedName>
    <definedName name="ROAA" localSheetId="6">#REF!</definedName>
    <definedName name="ROAA" localSheetId="11">#REF!</definedName>
    <definedName name="ROAA">#REF!</definedName>
    <definedName name="ROAE" localSheetId="6">#REF!</definedName>
    <definedName name="ROAE" localSheetId="11">#REF!</definedName>
    <definedName name="ROAE">#REF!</definedName>
    <definedName name="ROCE" localSheetId="6">#REF!</definedName>
    <definedName name="ROCE" localSheetId="11">#REF!</definedName>
    <definedName name="ROCE">#REF!</definedName>
    <definedName name="roe" localSheetId="6">#REF!</definedName>
    <definedName name="roe" localSheetId="11">#REF!</definedName>
    <definedName name="roe">#REF!</definedName>
    <definedName name="roe_five_year_est_average" localSheetId="6">#REF!</definedName>
    <definedName name="roe_five_year_est_average" localSheetId="11">#REF!</definedName>
    <definedName name="roe_five_year_est_average">#REF!</definedName>
    <definedName name="roe_normalised" localSheetId="6">#REF!</definedName>
    <definedName name="roe_normalised" localSheetId="11">#REF!</definedName>
    <definedName name="roe_normalised">#REF!</definedName>
    <definedName name="ROMM" localSheetId="6">#REF!</definedName>
    <definedName name="ROMM" localSheetId="11">#REF!</definedName>
    <definedName name="ROMM">#REF!</definedName>
    <definedName name="ROMM1" localSheetId="6">#REF!</definedName>
    <definedName name="ROMM1" localSheetId="11">#REF!</definedName>
    <definedName name="ROMM1">#REF!</definedName>
    <definedName name="rOriginal_Cost" localSheetId="37">#REF!</definedName>
    <definedName name="rOriginal_Cost" localSheetId="23">#REF!</definedName>
    <definedName name="rOriginal_Cost" localSheetId="6">#REF!</definedName>
    <definedName name="rOriginal_Cost" localSheetId="11">#REF!</definedName>
    <definedName name="rOriginal_Cost">#REF!</definedName>
    <definedName name="ROSM" localSheetId="37">#REF!</definedName>
    <definedName name="ROSM" localSheetId="23">#REF!</definedName>
    <definedName name="ROSM" localSheetId="6">#REF!</definedName>
    <definedName name="ROSM" localSheetId="11">#REF!</definedName>
    <definedName name="ROSM">#REF!</definedName>
    <definedName name="ROTJSRHKWJD1" hidden="1">{#N/A,#N/A,FALSE,"단축1";#N/A,#N/A,FALSE,"단축2";#N/A,#N/A,FALSE,"단축3";#N/A,#N/A,FALSE,"장축";#N/A,#N/A,FALSE,"4WD"}</definedName>
    <definedName name="round">1</definedName>
    <definedName name="row" localSheetId="37">#REF!</definedName>
    <definedName name="row" localSheetId="23">#REF!</definedName>
    <definedName name="row" localSheetId="6">#REF!</definedName>
    <definedName name="row" localSheetId="11">#REF!</definedName>
    <definedName name="row">#REF!</definedName>
    <definedName name="row4leer" localSheetId="6">#REF!,#REF!,#REF!,#REF!,#REF!,#REF!,#REF!,#REF!,#REF!,#REF!,#REF!,#REF!,#REF!,#REF!,#REF!,#REF!,#REF!,#REF!,#REF!,#REF!,#REF!,#REF!,#REF!,#REF!,#REF!,#REF!,#REF!,#REF!,#REF!,#REF!,#REF!,#REF!,#REF!,#REF!,#REF!,#REF!,#REF!,#REF!</definedName>
    <definedName name="row4leer" localSheetId="11">#REF!,#REF!,#REF!,#REF!,#REF!,#REF!,#REF!,#REF!,#REF!,#REF!,#REF!,#REF!,#REF!,#REF!,#REF!,#REF!,#REF!,#REF!,#REF!,#REF!,#REF!,#REF!,#REF!,#REF!,#REF!,#REF!,#REF!,#REF!,#REF!,#REF!,#REF!,#REF!,#REF!,#REF!,#REF!,#REF!,#REF!,#REF!</definedName>
    <definedName name="row4leer">#REF!,#REF!,#REF!,#REF!,#REF!,#REF!,#REF!,#REF!,#REF!,#REF!,#REF!,#REF!,#REF!,#REF!,#REF!,#REF!,#REF!,#REF!,#REF!,#REF!,#REF!,#REF!,#REF!,#REF!,#REF!,#REF!,#REF!,#REF!,#REF!,#REF!,#REF!,#REF!,#REF!,#REF!,#REF!,#REF!,#REF!,#REF!</definedName>
    <definedName name="rowleer" localSheetId="6">#REF!,#REF!,#REF!,#REF!,#REF!,#REF!,#REF!,#REF!,#REF!,#REF!,#REF!,#REF!,#REF!,#REF!,#REF!,#REF!</definedName>
    <definedName name="rowleer" localSheetId="11">#REF!,#REF!,#REF!,#REF!,#REF!,#REF!,#REF!,#REF!,#REF!,#REF!,#REF!,#REF!,#REF!,#REF!,#REF!,#REF!</definedName>
    <definedName name="rowleer">#REF!,#REF!,#REF!,#REF!,#REF!,#REF!,#REF!,#REF!,#REF!,#REF!,#REF!,#REF!,#REF!,#REF!,#REF!,#REF!</definedName>
    <definedName name="ROWSTOUPLOAD1" localSheetId="6">#REF!</definedName>
    <definedName name="ROWSTOUPLOAD1" localSheetId="11">#REF!</definedName>
    <definedName name="ROWSTOUPLOAD1">#REF!</definedName>
    <definedName name="ROWSTOUPLOAD2" localSheetId="37">#REF!</definedName>
    <definedName name="ROWSTOUPLOAD2" localSheetId="23">#REF!</definedName>
    <definedName name="ROWSTOUPLOAD2" localSheetId="6">#REF!</definedName>
    <definedName name="ROWSTOUPLOAD2" localSheetId="11">#REF!</definedName>
    <definedName name="ROWSTOUPLOAD2">#REF!</definedName>
    <definedName name="ROWSTOUPLOAD3" localSheetId="37">#REF!</definedName>
    <definedName name="ROWSTOUPLOAD3" localSheetId="23">#REF!</definedName>
    <definedName name="ROWSTOUPLOAD3" localSheetId="6">#REF!</definedName>
    <definedName name="ROWSTOUPLOAD3" localSheetId="11">#REF!</definedName>
    <definedName name="ROWSTOUPLOAD3">#REF!</definedName>
    <definedName name="ROWSTOUPLOAD4" localSheetId="37">#REF!</definedName>
    <definedName name="ROWSTOUPLOAD4" localSheetId="23">#REF!</definedName>
    <definedName name="ROWSTOUPLOAD4" localSheetId="6">#REF!</definedName>
    <definedName name="ROWSTOUPLOAD4" localSheetId="11">#REF!</definedName>
    <definedName name="ROWSTOUPLOAD4">#REF!</definedName>
    <definedName name="ROWSTOUPLOAD5" localSheetId="37">#REF!</definedName>
    <definedName name="ROWSTOUPLOAD5" localSheetId="23">#REF!</definedName>
    <definedName name="ROWSTOUPLOAD5" localSheetId="6">#REF!</definedName>
    <definedName name="ROWSTOUPLOAD5" localSheetId="11">#REF!</definedName>
    <definedName name="ROWSTOUPLOAD5">#REF!</definedName>
    <definedName name="royalty" localSheetId="6">#REF!</definedName>
    <definedName name="royalty" localSheetId="11">#REF!</definedName>
    <definedName name="royalty">#REF!</definedName>
    <definedName name="rpea" localSheetId="6">#REF!</definedName>
    <definedName name="rpea" localSheetId="11">#REF!</definedName>
    <definedName name="rpea">#REF!</definedName>
    <definedName name="rphg" hidden="1">{"page1",#N/A,FALSE,"Model";"page2",#N/A,FALSE,"Model";"page3",#N/A,FALSE,"Model";"page4",#N/A,FALSE,"Model";"page5",#N/A,FALSE,"Model";"page6",#N/A,FALSE,"Model";"page7",#N/A,FALSE,"Model";"page8",#N/A,FALSE,"Model";"page9",#N/A,FALSE,"Model";"page10",#N/A,FALSE,"Model";"page11",#N/A,FALSE,"Model";"page12",#N/A,FALSE,"Model";"page13",#N/A,FALSE,"Model"}</definedName>
    <definedName name="rpia" localSheetId="6">#REF!</definedName>
    <definedName name="rpia" localSheetId="11">#REF!</definedName>
    <definedName name="rpia">#REF!</definedName>
    <definedName name="RptDate" localSheetId="6">#REF!</definedName>
    <definedName name="RptDate" localSheetId="11">#REF!</definedName>
    <definedName name="RptDate">#REF!</definedName>
    <definedName name="rptline" localSheetId="6">#REF!</definedName>
    <definedName name="rptline" localSheetId="11">#REF!</definedName>
    <definedName name="rptline">#REF!</definedName>
    <definedName name="rptsummary" localSheetId="6">#REF!</definedName>
    <definedName name="rptsummary" localSheetId="11">#REF!</definedName>
    <definedName name="rptsummary">#REF!</definedName>
    <definedName name="rq" localSheetId="37">#REF!</definedName>
    <definedName name="rq" localSheetId="23">#REF!</definedName>
    <definedName name="rq" localSheetId="6">#REF!</definedName>
    <definedName name="rq" localSheetId="11">#REF!</definedName>
    <definedName name="rq">#REF!</definedName>
    <definedName name="rr" localSheetId="37">#REF!</definedName>
    <definedName name="rr" localSheetId="23">#REF!</definedName>
    <definedName name="rr" localSheetId="6">#REF!</definedName>
    <definedName name="rr" localSheetId="11">#REF!</definedName>
    <definedName name="rr">#REF!</definedName>
    <definedName name="RR." localSheetId="6">#REF!</definedName>
    <definedName name="RR." localSheetId="11">#REF!</definedName>
    <definedName name="RR.">#REF!</definedName>
    <definedName name="rr.kk" hidden="1">{#N/A,#N/A,FALSE,"Umsatz CH";#N/A,#N/A,FALSE,"ER CH";#N/A,#N/A,FALSE,"EA CH (2) ";#N/A,#N/A,FALSE,"EA CH";#N/A,#N/A,FALSE,"EA CH (3) ";#N/A,#N/A,FALSE,"EA CH (4)";#N/A,#N/A,FALSE,"KA CH";#N/A,#N/A,FALSE,"KA CH  (2)";#N/A,#N/A,FALSE,"KA CH  (3)";#N/A,#N/A,FALSE,"KA CH (4)"}</definedName>
    <definedName name="RR_FORMULA" localSheetId="6">#REF!</definedName>
    <definedName name="RR_FORMULA" localSheetId="11">#REF!</definedName>
    <definedName name="RR_FORMULA">#REF!</definedName>
    <definedName name="rRange" localSheetId="6">#REF!</definedName>
    <definedName name="rRange" localSheetId="11">#REF!</definedName>
    <definedName name="rRange">#REF!</definedName>
    <definedName name="rrhg" hidden="1">{#N/A,#N/A,FALSE,"WSPW Bedarf";#N/A,#N/A,FALSE,"production_plan";#N/A,#N/A,FALSE,"possible turn over"}</definedName>
    <definedName name="rrr" hidden="1">{#N/A,#N/A,FALSE,"UNIT";#N/A,#N/A,FALSE,"UNIT";#N/A,#N/A,FALSE,"계정"}</definedName>
    <definedName name="rrrr">#N/A</definedName>
    <definedName name="rrrrr" localSheetId="37">#REF!</definedName>
    <definedName name="rrrrr" localSheetId="23">#REF!</definedName>
    <definedName name="rrrrr" localSheetId="6">#REF!</definedName>
    <definedName name="rrrrr" localSheetId="11">#REF!</definedName>
    <definedName name="rrrrr">#REF!</definedName>
    <definedName name="rrrrrr" hidden="1">{"cash plan",#N/A,FALSE,"fccashflow"}</definedName>
    <definedName name="rrrrrr_1" hidden="1">{"cash plan",#N/A,FALSE,"fccashflow"}</definedName>
    <definedName name="rrrrrr_2" hidden="1">{"cash plan",#N/A,FALSE,"fccashflow"}</definedName>
    <definedName name="rrrrrr_3" hidden="1">{"cash plan",#N/A,FALSE,"fccashflow"}</definedName>
    <definedName name="rrrrrrrrrrrrrrrr" hidden="1">{#N/A,#N/A,TRUE,"Overall";#N/A,#N/A,TRUE,"Region Wise ";#N/A,#N/A,TRUE,"Client Wise"}</definedName>
    <definedName name="rryw" hidden="1">{#N/A,#N/A,FALSE,"WSPW Bedarf";#N/A,#N/A,FALSE,"production_plan";#N/A,#N/A,FALSE,"possible turn over"}</definedName>
    <definedName name="rsac" hidden="1">{"PAGE 1",#N/A,FALSE,"COS Excluding Geismar";"PAGE 2",#N/A,FALSE,"COS Excluding Geismar";"PAGE 3",#N/A,FALSE,"COS Excluding Geismar"}</definedName>
    <definedName name="rsertes" hidden="1">{#N/A,#N/A,FALSE,"Kapa-Grafik gesamt";#N/A,#N/A,FALSE,"Kapa-Grafik DRS";#N/A,#N/A,FALSE,"Kapa-Grafik CSE"}</definedName>
    <definedName name="rsrter" hidden="1">{#N/A,#N/A,FALSE,"Kapa-Grafik gesamt";#N/A,#N/A,FALSE,"Kapa-Grafik DRS";#N/A,#N/A,FALSE,"Kapa-Grafik CSE"}</definedName>
    <definedName name="rt" hidden="1">{#N/A,#N/A,FALSE,"FE_DRS"}</definedName>
    <definedName name="rt8iyl.cty" hidden="1">{#N/A,#N/A,FALSE,"Kapa-Grafik gesamt";#N/A,#N/A,FALSE,"Kapa-Grafik DRS";#N/A,#N/A,FALSE,"Kapa-Grafik CSE"}</definedName>
    <definedName name="rtbg" hidden="1">{"page1",#N/A,FALSE,"Model";"page2",#N/A,FALSE,"Model";"page3",#N/A,FALSE,"Model";"page4",#N/A,FALSE,"Model";"page5",#N/A,FALSE,"Model";"page6",#N/A,FALSE,"Model";"page7",#N/A,FALSE,"Model";"page8",#N/A,FALSE,"Model";"page9",#N/A,FALSE,"Model";"page10",#N/A,FALSE,"Model";"page11",#N/A,FALSE,"Model";"page12",#N/A,FALSE,"Model";"page13",#N/A,FALSE,"Model"}</definedName>
    <definedName name="rtcName2a" localSheetId="6">#REF!</definedName>
    <definedName name="rtcName2a" localSheetId="11">#REF!</definedName>
    <definedName name="rtcName2a">#REF!</definedName>
    <definedName name="rtcName2b" localSheetId="6">#REF!</definedName>
    <definedName name="rtcName2b" localSheetId="11">#REF!</definedName>
    <definedName name="rtcName2b">#REF!</definedName>
    <definedName name="rtdd" hidden="1">{#N/A,#N/A,FALSE,"WSPW Bedarf";#N/A,#N/A,FALSE,"production_plan";#N/A,#N/A,FALSE,"possible turn over"}</definedName>
    <definedName name="rtds" hidden="1">{"ICD Details",#N/A,FALSE,"Current Yr";"ICD Details",#N/A,FALSE,"Budget";"ICD Details",#N/A,FALSE,"Prior Year"}</definedName>
    <definedName name="rtehgfds" localSheetId="37" hidden="1">1/EUReXToNLG</definedName>
    <definedName name="rtehgfds" localSheetId="23" hidden="1">1/EUReXToNLG</definedName>
    <definedName name="rtehgfds" localSheetId="14" hidden="1">1/EUReXToNLG</definedName>
    <definedName name="rtehgfds" localSheetId="6" hidden="1">1/EUReXToNLG</definedName>
    <definedName name="rtehgfds" localSheetId="11" hidden="1">1/EUReXToNLG</definedName>
    <definedName name="rtehgfds" hidden="1">1/EUReXToNLG</definedName>
    <definedName name="rtertg" localSheetId="37" hidden="1">#REF!</definedName>
    <definedName name="rtertg" localSheetId="23" hidden="1">#REF!</definedName>
    <definedName name="rtertg" localSheetId="6" hidden="1">#REF!</definedName>
    <definedName name="rtertg" localSheetId="11" hidden="1">#REF!</definedName>
    <definedName name="rtertg" hidden="1">#REF!</definedName>
    <definedName name="rtfcf" localSheetId="6">#REF!</definedName>
    <definedName name="rtfcf" localSheetId="11">#REF!</definedName>
    <definedName name="rtfcf">#REF!</definedName>
    <definedName name="rtfg" hidden="1">{"LAPO2N2",#N/A,FALSE,"CM";"TOTTEXAS",#N/A,FALSE,"CM";"LOUISIANA",#N/A,FALSE,"CM";"GENERALH2",#N/A,FALSE,"CM";"PRS",#N/A,FALSE,"CM";"PACKAGE",#N/A,FALSE,"CM";"OTHER",#N/A,FALSE,"CM"}</definedName>
    <definedName name="rtgh"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rthhyrd" hidden="1">{"Folie 3",#N/A,FALSE,"Jahresumsätze";"Folie 4",#N/A,FALSE,"Jahresumsätze";"Folie 5",#N/A,FALSE,"Jahresumsätze";"Folie 6",#N/A,FALSE,"Jahresumsätze";"Folie 7",#N/A,FALSE,"Jahresumsätze";"Folie 8",#N/A,FALSE,"Jahresumsätze"}</definedName>
    <definedName name="rtnb" hidden="1">{"vol data",#N/A,FALSE,"Datasheet";"vol graph",#N/A,FALSE,"Volume";"price data",#N/A,FALSE,"Datasheet";"price graph",#N/A,FALSE,"Price";"dp data",#N/A,FALSE,"Datasheet";"dp graph",#N/A,FALSE,"DirectProfit"}</definedName>
    <definedName name="rtre" hidden="1">{#N/A,#N/A,FALSE,"Umsatz CH";#N/A,#N/A,FALSE,"ER CH";#N/A,#N/A,FALSE,"EA CH (2) ";#N/A,#N/A,FALSE,"EA CH";#N/A,#N/A,FALSE,"EA CH (3) ";#N/A,#N/A,FALSE,"EA CH (4)";#N/A,#N/A,FALSE,"KA CH";#N/A,#N/A,FALSE,"KA CH  (2)";#N/A,#N/A,FALSE,"KA CH  (3)";#N/A,#N/A,FALSE,"KA CH (4)"}</definedName>
    <definedName name="Rtrrec" localSheetId="6">#REF!</definedName>
    <definedName name="Rtrrec" localSheetId="11">#REF!</definedName>
    <definedName name="Rtrrec">#REF!</definedName>
    <definedName name="rtrrt">#N/A</definedName>
    <definedName name="rts_iss_proceeds" localSheetId="6">#REF!</definedName>
    <definedName name="rts_iss_proceeds" localSheetId="11">#REF!</definedName>
    <definedName name="rts_iss_proceeds">#REF!</definedName>
    <definedName name="rttrhb" hidden="1">{"total",#N/A,FALSE,"Total général";"direction",#N/A,FALSE,"Direction";"commercial",#N/A,FALSE,"Commercial";"controle",#N/A,FALSE,"Contrôle";"departement",#N/A,FALSE,"Département";"compta",#N/A,FALSE,"Comptabilité";"info",#N/A,FALSE,"Informatique";"détail",#N/A,FALSE,"Informatique";"person",#N/A,FALSE,"Personnel";"achats",#N/A,FALSE,"Achats";"bureau",#N/A,FALSE,"Bureau d'étude";"develop",#N/A,FALSE,"Développement";"commun",#N/A,FALSE,"Commun";"administr",#N/A,FALSE,"Site administratif";"usine",#N/A,FALSE,"Site usine";"sites",#N/A,FALSE,"Total sites"}</definedName>
    <definedName name="rtty" hidden="1">{#N/A,#N/A,FALSE,"UNIT";#N/A,#N/A,FALSE,"UNIT";#N/A,#N/A,FALSE,"계정"}</definedName>
    <definedName name="rtun" hidden="1">{#N/A,#N/A,FALSE,"现金"}</definedName>
    <definedName name="rtwe" hidden="1">{"summary",#N/A,FALSE,"2000 vs 1999";"detail",#N/A,FALSE,"2000 vs 1999"}</definedName>
    <definedName name="rtwerewd" hidden="1">{#N/A,#N/A,FALSE,"TAXC.INDEX";#N/A,#N/A,FALSE,"Schedule I";#N/A,#N/A,FALSE,"Schedule  II";#N/A,#N/A,FALSE,"Schedule III";#N/A,#N/A,FALSE,"Schedule IV";#N/A,#N/A,FALSE,"Schedule IV (Cont'd)";#N/A,#N/A,FALSE,"Schedule V";#N/A,#N/A,FALSE,"Schedule VI";#N/A,#N/A,FALSE,"Schedule VII"}</definedName>
    <definedName name="rtwywryw5" hidden="1">{#N/A,#N/A,FALSE,"WSPW Bedarf";#N/A,#N/A,FALSE,"production_plan";#N/A,#N/A,FALSE,"possible turn over"}</definedName>
    <definedName name="rty" hidden="1">{"ICD Details",#N/A,FALSE,"Current Yr";"ICD Details",#N/A,FALSE,"Budget";"ICD Details",#N/A,FALSE,"Prior Year"}</definedName>
    <definedName name="RTYG" hidden="1">{#N/A,#N/A,FALSE,"단축1";#N/A,#N/A,FALSE,"단축2";#N/A,#N/A,FALSE,"단축3";#N/A,#N/A,FALSE,"장축";#N/A,#N/A,FALSE,"4WD"}</definedName>
    <definedName name="rtyreytr" hidden="1">{#N/A,#N/A,FALSE,"FE_CSE"}</definedName>
    <definedName name="RTYRYRT" hidden="1">{#N/A,#N/A,FALSE,"JANLN2"}</definedName>
    <definedName name="RTYRYTRY" hidden="1">{"summary",#N/A,FALSE,"2000 vs 1999";"detail",#N/A,FALSE,"2000 vs 1999"}</definedName>
    <definedName name="rtyu" localSheetId="37" hidden="1">#REF!</definedName>
    <definedName name="rtyu" localSheetId="23" hidden="1">#REF!</definedName>
    <definedName name="rtyu" localSheetId="6" hidden="1">#REF!</definedName>
    <definedName name="rtyu" localSheetId="11" hidden="1">#REF!</definedName>
    <definedName name="rtyu" hidden="1">#REF!</definedName>
    <definedName name="RU" localSheetId="37">#REF!,#REF!</definedName>
    <definedName name="RU" localSheetId="23">#REF!,#REF!</definedName>
    <definedName name="RU" localSheetId="6">#REF!,#REF!</definedName>
    <definedName name="RU" localSheetId="11">#REF!,#REF!</definedName>
    <definedName name="RU">#REF!,#REF!</definedName>
    <definedName name="Ruby" localSheetId="6">#REF!</definedName>
    <definedName name="Ruby" localSheetId="11">#REF!</definedName>
    <definedName name="Ruby">#REF!</definedName>
    <definedName name="RUEJ_P313000" localSheetId="6">#REF!</definedName>
    <definedName name="RUEJ_P313000" localSheetId="11">#REF!</definedName>
    <definedName name="RUEJ_P313000">#REF!</definedName>
    <definedName name="RUEJ_P313100" localSheetId="6">#REF!</definedName>
    <definedName name="RUEJ_P313100" localSheetId="11">#REF!</definedName>
    <definedName name="RUEJ_P313100">#REF!</definedName>
    <definedName name="RUEJ_P313110" localSheetId="6">#REF!</definedName>
    <definedName name="RUEJ_P313110" localSheetId="11">#REF!</definedName>
    <definedName name="RUEJ_P313110">#REF!</definedName>
    <definedName name="RUEJ_P313120" localSheetId="6">#REF!</definedName>
    <definedName name="RUEJ_P313120" localSheetId="11">#REF!</definedName>
    <definedName name="RUEJ_P313120">#REF!</definedName>
    <definedName name="RUEJ_P313130" localSheetId="6">#REF!</definedName>
    <definedName name="RUEJ_P313130" localSheetId="11">#REF!</definedName>
    <definedName name="RUEJ_P313130">#REF!</definedName>
    <definedName name="RUEJ_P313140" localSheetId="6">#REF!</definedName>
    <definedName name="RUEJ_P313140" localSheetId="11">#REF!</definedName>
    <definedName name="RUEJ_P313140">#REF!</definedName>
    <definedName name="RUEJ_P313150" localSheetId="6">#REF!</definedName>
    <definedName name="RUEJ_P313150" localSheetId="11">#REF!</definedName>
    <definedName name="RUEJ_P313150">#REF!</definedName>
    <definedName name="RUEJ_P313200" localSheetId="6">#REF!</definedName>
    <definedName name="RUEJ_P313200" localSheetId="11">#REF!</definedName>
    <definedName name="RUEJ_P313200">#REF!</definedName>
    <definedName name="RUEJ_P313210" localSheetId="6">#REF!</definedName>
    <definedName name="RUEJ_P313210" localSheetId="11">#REF!</definedName>
    <definedName name="RUEJ_P313210">#REF!</definedName>
    <definedName name="RUEJ_P313211" localSheetId="6">#REF!</definedName>
    <definedName name="RUEJ_P313211" localSheetId="11">#REF!</definedName>
    <definedName name="RUEJ_P313211">#REF!</definedName>
    <definedName name="RUEJ_P313212" localSheetId="6">#REF!</definedName>
    <definedName name="RUEJ_P313212" localSheetId="11">#REF!</definedName>
    <definedName name="RUEJ_P313212">#REF!</definedName>
    <definedName name="RUEJ_P313220" localSheetId="6">#REF!</definedName>
    <definedName name="RUEJ_P313220" localSheetId="11">#REF!</definedName>
    <definedName name="RUEJ_P313220">#REF!</definedName>
    <definedName name="RUEJ_P313230" localSheetId="6">#REF!</definedName>
    <definedName name="RUEJ_P313230" localSheetId="11">#REF!</definedName>
    <definedName name="RUEJ_P313230">#REF!</definedName>
    <definedName name="RUEJ_P313240" localSheetId="6">#REF!</definedName>
    <definedName name="RUEJ_P313240" localSheetId="11">#REF!</definedName>
    <definedName name="RUEJ_P313240">#REF!</definedName>
    <definedName name="RUEJ_P313250" localSheetId="6">#REF!</definedName>
    <definedName name="RUEJ_P313250" localSheetId="11">#REF!</definedName>
    <definedName name="RUEJ_P313250">#REF!</definedName>
    <definedName name="RUEJ_P313260" localSheetId="6">#REF!</definedName>
    <definedName name="RUEJ_P313260" localSheetId="11">#REF!</definedName>
    <definedName name="RUEJ_P313260">#REF!</definedName>
    <definedName name="RUEJ_P313270" localSheetId="6">#REF!</definedName>
    <definedName name="RUEJ_P313270" localSheetId="11">#REF!</definedName>
    <definedName name="RUEJ_P313270">#REF!</definedName>
    <definedName name="RUEJ_P313300" localSheetId="6">#REF!</definedName>
    <definedName name="RUEJ_P313300" localSheetId="11">#REF!</definedName>
    <definedName name="RUEJ_P313300">#REF!</definedName>
    <definedName name="RUEJ_P313310" localSheetId="6">#REF!</definedName>
    <definedName name="RUEJ_P313310" localSheetId="11">#REF!</definedName>
    <definedName name="RUEJ_P313310">#REF!</definedName>
    <definedName name="RUEJ_P313320" localSheetId="6">#REF!</definedName>
    <definedName name="RUEJ_P313320" localSheetId="11">#REF!</definedName>
    <definedName name="RUEJ_P313320">#REF!</definedName>
    <definedName name="RUEJ_P313330" localSheetId="6">#REF!</definedName>
    <definedName name="RUEJ_P313330" localSheetId="11">#REF!</definedName>
    <definedName name="RUEJ_P313330">#REF!</definedName>
    <definedName name="RUEJ_P313340" localSheetId="6">#REF!</definedName>
    <definedName name="RUEJ_P313340" localSheetId="11">#REF!</definedName>
    <definedName name="RUEJ_P313340">#REF!</definedName>
    <definedName name="RUEJ_P313350" localSheetId="6">#REF!</definedName>
    <definedName name="RUEJ_P313350" localSheetId="11">#REF!</definedName>
    <definedName name="RUEJ_P313350">#REF!</definedName>
    <definedName name="RUEJ_P313360" localSheetId="6">#REF!</definedName>
    <definedName name="RUEJ_P313360" localSheetId="11">#REF!</definedName>
    <definedName name="RUEJ_P313360">#REF!</definedName>
    <definedName name="RUEJ_P313370" localSheetId="6">#REF!</definedName>
    <definedName name="RUEJ_P313370" localSheetId="11">#REF!</definedName>
    <definedName name="RUEJ_P313370">#REF!</definedName>
    <definedName name="RUEJ_P313400" localSheetId="6">#REF!</definedName>
    <definedName name="RUEJ_P313400" localSheetId="11">#REF!</definedName>
    <definedName name="RUEJ_P313400">#REF!</definedName>
    <definedName name="RUEJ_P313410" localSheetId="6">#REF!</definedName>
    <definedName name="RUEJ_P313410" localSheetId="11">#REF!</definedName>
    <definedName name="RUEJ_P313410">#REF!</definedName>
    <definedName name="RUEJ_P313421" localSheetId="6">#REF!</definedName>
    <definedName name="RUEJ_P313421" localSheetId="11">#REF!</definedName>
    <definedName name="RUEJ_P313421">#REF!</definedName>
    <definedName name="RUEJ_P313422" localSheetId="6">#REF!</definedName>
    <definedName name="RUEJ_P313422" localSheetId="11">#REF!</definedName>
    <definedName name="RUEJ_P313422">#REF!</definedName>
    <definedName name="RUEJ_P313450" localSheetId="6">#REF!</definedName>
    <definedName name="RUEJ_P313450" localSheetId="11">#REF!</definedName>
    <definedName name="RUEJ_P313450">#REF!</definedName>
    <definedName name="RUEJ_P313460" localSheetId="6">#REF!</definedName>
    <definedName name="RUEJ_P313460" localSheetId="11">#REF!</definedName>
    <definedName name="RUEJ_P313460">#REF!</definedName>
    <definedName name="RUEJ_P313470" localSheetId="6">#REF!</definedName>
    <definedName name="RUEJ_P313470" localSheetId="11">#REF!</definedName>
    <definedName name="RUEJ_P313470">#REF!</definedName>
    <definedName name="RUEJ_P313480" localSheetId="6">#REF!</definedName>
    <definedName name="RUEJ_P313480" localSheetId="11">#REF!</definedName>
    <definedName name="RUEJ_P313480">#REF!</definedName>
    <definedName name="RUN_DATE_TIME" localSheetId="37">#REF!</definedName>
    <definedName name="RUN_DATE_TIME" localSheetId="23">#REF!</definedName>
    <definedName name="RUN_DATE_TIME" localSheetId="6">#REF!</definedName>
    <definedName name="RUN_DATE_TIME" localSheetId="11">#REF!</definedName>
    <definedName name="RUN_DATE_TIME">#REF!</definedName>
    <definedName name="Run_Downloads">#N/A</definedName>
    <definedName name="RunAllMergers" localSheetId="6">#REF!</definedName>
    <definedName name="RunAllMergers" localSheetId="11">#REF!</definedName>
    <definedName name="RunAllMergers">#REF!</definedName>
    <definedName name="RunDataTable1" localSheetId="6">#REF!</definedName>
    <definedName name="RunDataTable1" localSheetId="11">#REF!</definedName>
    <definedName name="RunDataTable1">#REF!</definedName>
    <definedName name="RunDataTable2" localSheetId="6">#REF!</definedName>
    <definedName name="RunDataTable2" localSheetId="11">#REF!</definedName>
    <definedName name="RunDataTable2">#REF!</definedName>
    <definedName name="RunDataTable3" localSheetId="6">#REF!</definedName>
    <definedName name="RunDataTable3" localSheetId="11">#REF!</definedName>
    <definedName name="RunDataTable3">#REF!</definedName>
    <definedName name="Rus7.5" localSheetId="37">#REF!</definedName>
    <definedName name="Rus7.5" localSheetId="23">#REF!</definedName>
    <definedName name="Rus7.5" localSheetId="6">#REF!</definedName>
    <definedName name="Rus7.5" localSheetId="11">#REF!</definedName>
    <definedName name="Rus7.5">#REF!</definedName>
    <definedName name="Rus9.5" localSheetId="37">#REF!</definedName>
    <definedName name="Rus9.5" localSheetId="23">#REF!</definedName>
    <definedName name="Rus9.5" localSheetId="6">#REF!</definedName>
    <definedName name="Rus9.5" localSheetId="11">#REF!</definedName>
    <definedName name="Rus9.5">#REF!</definedName>
    <definedName name="rute" hidden="1">{#N/A,#N/A,FALSE,"Kapa-Grafik gesamt";#N/A,#N/A,FALSE,"Kapa-Grafik DRS";#N/A,#N/A,FALSE,"Kapa-Grafik CSE"}</definedName>
    <definedName name="ruufo" hidden="1">{"detail",#N/A,FALSE,"mfg";"summary",#N/A,FALSE,"mfg"}</definedName>
    <definedName name="rv"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rva"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rve" localSheetId="37" hidden="1">#REF!</definedName>
    <definedName name="rve" localSheetId="23" hidden="1">#REF!</definedName>
    <definedName name="rve" localSheetId="6" hidden="1">#REF!</definedName>
    <definedName name="rve" localSheetId="11" hidden="1">#REF!</definedName>
    <definedName name="rve" hidden="1">#REF!</definedName>
    <definedName name="RVSL" localSheetId="37">#REF!</definedName>
    <definedName name="RVSL" localSheetId="23">#REF!</definedName>
    <definedName name="RVSL" localSheetId="6">#REF!</definedName>
    <definedName name="RVSL" localSheetId="11">#REF!</definedName>
    <definedName name="RVSL">#REF!</definedName>
    <definedName name="rw" hidden="1">{#N/A,"PURADD",FALSE,"Business Analysis";#N/A,"PURSPP",FALSE,"Business Analysis";#N/A,"CTGIND",FALSE,"Business Analysis";#N/A,"PURCHM",FALSE,"Business Analysis";#N/A,"SPADD",FALSE,"Business Analysis";#N/A,"EPOXY",FALSE,"Business Analysis";#N/A,"PURPER",FALSE,"Business Analysis"}</definedName>
    <definedName name="rweasdfcv" hidden="1">{#N/A,#N/A,FALSE,"Fix_C Repo (2)";#N/A,#N/A,FALSE,"INDICES&amp;RATES"}</definedName>
    <definedName name="rweq" hidden="1">{"TEXO2N2_VOL",#N/A,FALSE,"MTHLYVOL";"TEXH2_VOL",#N/A,FALSE,"MTHLYVOL";"LOUIS_VOL",#N/A,FALSE,"MTHLYVOL";"H2_VOL",#N/A,FALSE,"MTHLYVOL";"O2N2_VOL",#N/A,FALSE,"MTHLYVOL";"PACKAGE_VOL",#N/A,FALSE,"MTHLYVOL"}</definedName>
    <definedName name="rwert" hidden="1">{#N/A,#N/A,FALSE,"Pharm";#N/A,#N/A,FALSE,"WWCM"}</definedName>
    <definedName name="rwew" hidden="1">{"summary",#N/A,FALSE,"summary";"sales growth",#N/A,FALSE,"summary";"oper income",#N/A,FALSE,"summary";"oros rank",#N/A,FALSE,"summary";"net assets",#N/A,FALSE,"summary";"asset turnover",#N/A,FALSE,"summary";"orona",#N/A,FALSE,"summary";"total return",#N/A,FALSE,"summary";"overview",#N/A,FALSE,"summary"}</definedName>
    <definedName name="rwsz" hidden="1">{"Commentary",#N/A,FALSE,"May"}</definedName>
    <definedName name="rwtywy" hidden="1">{#N/A,#N/A,FALSE,"FE_DRS"}</definedName>
    <definedName name="Rwvu.Page1." localSheetId="37" hidden="1">#REF!</definedName>
    <definedName name="Rwvu.Page1." localSheetId="23" hidden="1">#REF!</definedName>
    <definedName name="Rwvu.Page1." localSheetId="6" hidden="1">#REF!</definedName>
    <definedName name="Rwvu.Page1." localSheetId="11" hidden="1">#REF!</definedName>
    <definedName name="Rwvu.Page1." hidden="1">#REF!</definedName>
    <definedName name="Rwvu.Page2." localSheetId="37" hidden="1">#REF!</definedName>
    <definedName name="Rwvu.Page2." localSheetId="23" hidden="1">#REF!</definedName>
    <definedName name="Rwvu.Page2." localSheetId="6" hidden="1">#REF!</definedName>
    <definedName name="Rwvu.Page2." localSheetId="11" hidden="1">#REF!</definedName>
    <definedName name="Rwvu.Page2." hidden="1">#REF!</definedName>
    <definedName name="Rwvu.Page3." localSheetId="37" hidden="1">#REF!</definedName>
    <definedName name="Rwvu.Page3." localSheetId="23" hidden="1">#REF!</definedName>
    <definedName name="Rwvu.Page3." localSheetId="6" hidden="1">#REF!</definedName>
    <definedName name="Rwvu.Page3." localSheetId="11" hidden="1">#REF!</definedName>
    <definedName name="Rwvu.Page3." hidden="1">#REF!</definedName>
    <definedName name="Rwvu.Page4." localSheetId="37" hidden="1">#REF!</definedName>
    <definedName name="Rwvu.Page4." localSheetId="23" hidden="1">#REF!</definedName>
    <definedName name="Rwvu.Page4." localSheetId="6" hidden="1">#REF!</definedName>
    <definedName name="Rwvu.Page4." localSheetId="11" hidden="1">#REF!</definedName>
    <definedName name="Rwvu.Page4." hidden="1">#REF!</definedName>
    <definedName name="rwws" hidden="1">{#N/A,#N/A,FALSE,"WSPW Bedarf";#N/A,#N/A,FALSE,"production_plan";#N/A,#N/A,FALSE,"possible turn over"}</definedName>
    <definedName name="rwxz" hidden="1">{"TXO2N2_SLS",#N/A,FALSE,"MTHLYSLES";"TXH2_SLS",#N/A,FALSE,"MTHLYSLES";"LOUIS_SLS",#N/A,FALSE,"MTHLYSLES";"H2_SLS",#N/A,FALSE,"MTHLYSLES";"O2N2_SLS",#N/A,FALSE,"MTHLYSLES";"PACKAGE_SLS",#N/A,FALSE,"MTHLYSLES"}</definedName>
    <definedName name="rxs" hidden="1">{"Month Summary",#N/A,FALSE,"Summary";"Total Details",#N/A,FALSE,"Current Yr";"Polymers Details",#N/A,FALSE,"Current Yr";"Performance Details",#N/A,FALSE,"Current Yr";"ICD Details",#N/A,FALSE,"Current Yr"}</definedName>
    <definedName name="RY_list" localSheetId="37">#REF!</definedName>
    <definedName name="RY_list" localSheetId="23">#REF!</definedName>
    <definedName name="RY_list" localSheetId="6">#REF!</definedName>
    <definedName name="RY_list" localSheetId="11">#REF!</definedName>
    <definedName name="RY_list">#REF!</definedName>
    <definedName name="rYD" localSheetId="37">#REF!</definedName>
    <definedName name="rYD" localSheetId="23">#REF!</definedName>
    <definedName name="rYD" localSheetId="6">#REF!</definedName>
    <definedName name="rYD" localSheetId="11">#REF!</definedName>
    <definedName name="rYD">#REF!</definedName>
    <definedName name="rye" hidden="1">{#N/A,#N/A,FALSE,"WSPW Bedarf";#N/A,#N/A,FALSE,"production_plan";#N/A,#N/A,FALSE,"possible turn over"}</definedName>
    <definedName name="ryj" localSheetId="37" hidden="1">1/EUReXToESP</definedName>
    <definedName name="ryj" localSheetId="23" hidden="1">1/EUReXToESP</definedName>
    <definedName name="ryj" localSheetId="14" hidden="1">1/EUReXToESP</definedName>
    <definedName name="ryj" localSheetId="6" hidden="1">1/EUReXToESP</definedName>
    <definedName name="ryj" localSheetId="11" hidden="1">1/EUReXToESP</definedName>
    <definedName name="ryj" hidden="1">1/EUReXToESP</definedName>
    <definedName name="ryretwe" localSheetId="37" hidden="1">#REF!</definedName>
    <definedName name="ryretwe" localSheetId="23" hidden="1">#REF!</definedName>
    <definedName name="ryretwe" localSheetId="6" hidden="1">#REF!</definedName>
    <definedName name="ryretwe" localSheetId="11" hidden="1">#REF!</definedName>
    <definedName name="ryretwe" hidden="1">#REF!</definedName>
    <definedName name="RYRTYRT" hidden="1">{#N/A,#N/A,FALSE,"JANLN2"}</definedName>
    <definedName name="RYRYRTY" hidden="1">{"summary",#N/A,FALSE,"2000 vs 1999";"detail",#N/A,FALSE,"2000 vs 1999"}</definedName>
    <definedName name="RYTR" hidden="1">{"summary",#N/A,FALSE,"2000 vs 1999";"detail",#N/A,FALSE,"2000 vs 1999"}</definedName>
    <definedName name="RYTRTYTY" hidden="1">{"summary",#N/A,FALSE,"2000 vs 1999";"detail",#N/A,FALSE,"2000 vs 1999"}</definedName>
    <definedName name="ryyf" hidden="1">{#N/A,#N/A,FALSE,"Kapa-Grafik gesamt";#N/A,#N/A,FALSE,"Kapa-Grafik DRS";#N/A,#N/A,FALSE,"Kapa-Grafik CSE"}</definedName>
    <definedName name="rza" localSheetId="37">#REF!</definedName>
    <definedName name="rza" localSheetId="23">#REF!</definedName>
    <definedName name="rza" localSheetId="6">#REF!</definedName>
    <definedName name="rza" localSheetId="11">#REF!</definedName>
    <definedName name="rza">#REF!</definedName>
    <definedName name="rzb" localSheetId="37">#REF!</definedName>
    <definedName name="rzb" localSheetId="23">#REF!</definedName>
    <definedName name="rzb" localSheetId="6">#REF!</definedName>
    <definedName name="rzb" localSheetId="11">#REF!</definedName>
    <definedName name="rzb">#REF!</definedName>
    <definedName name="rzc" localSheetId="37">#REF!</definedName>
    <definedName name="rzc" localSheetId="23">#REF!</definedName>
    <definedName name="rzc" localSheetId="6">#REF!</definedName>
    <definedName name="rzc" localSheetId="11">#REF!</definedName>
    <definedName name="rzc">#REF!</definedName>
    <definedName name="rzd" localSheetId="37">#REF!</definedName>
    <definedName name="rzd" localSheetId="23">#REF!</definedName>
    <definedName name="rzd" localSheetId="6">#REF!</definedName>
    <definedName name="rzd" localSheetId="11">#REF!</definedName>
    <definedName name="rzd">#REF!</definedName>
    <definedName name="rze" localSheetId="37">#REF!</definedName>
    <definedName name="rze" localSheetId="23">#REF!</definedName>
    <definedName name="rze" localSheetId="6">#REF!</definedName>
    <definedName name="rze" localSheetId="11">#REF!</definedName>
    <definedName name="rze">#REF!</definedName>
    <definedName name="rzf" localSheetId="37">#REF!</definedName>
    <definedName name="rzf" localSheetId="23">#REF!</definedName>
    <definedName name="rzf" localSheetId="6">#REF!</definedName>
    <definedName name="rzf" localSheetId="11">#REF!</definedName>
    <definedName name="rzf">#REF!</definedName>
    <definedName name="rzg" localSheetId="37">#REF!</definedName>
    <definedName name="rzg" localSheetId="23">#REF!</definedName>
    <definedName name="rzg" localSheetId="6">#REF!</definedName>
    <definedName name="rzg" localSheetId="11">#REF!</definedName>
    <definedName name="rzg">#REF!</definedName>
    <definedName name="rzh" localSheetId="37">#REF!</definedName>
    <definedName name="rzh" localSheetId="23">#REF!</definedName>
    <definedName name="rzh" localSheetId="6">#REF!</definedName>
    <definedName name="rzh" localSheetId="11">#REF!</definedName>
    <definedName name="rzh">#REF!</definedName>
    <definedName name="rzhrzu" localSheetId="37">#REF!</definedName>
    <definedName name="rzhrzu" localSheetId="23">#REF!</definedName>
    <definedName name="rzhrzu" localSheetId="6">#REF!</definedName>
    <definedName name="rzhrzu" localSheetId="11">#REF!</definedName>
    <definedName name="rzhrzu">#REF!</definedName>
    <definedName name="rzi" localSheetId="37">#REF!</definedName>
    <definedName name="rzi" localSheetId="23">#REF!</definedName>
    <definedName name="rzi" localSheetId="6">#REF!</definedName>
    <definedName name="rzi" localSheetId="11">#REF!</definedName>
    <definedName name="rzi">#REF!</definedName>
    <definedName name="rzj" localSheetId="37">#REF!</definedName>
    <definedName name="rzj" localSheetId="23">#REF!</definedName>
    <definedName name="rzj" localSheetId="6">#REF!</definedName>
    <definedName name="rzj" localSheetId="11">#REF!</definedName>
    <definedName name="rzj">#REF!</definedName>
    <definedName name="rzk" localSheetId="37">#REF!</definedName>
    <definedName name="rzk" localSheetId="23">#REF!</definedName>
    <definedName name="rzk" localSheetId="6">#REF!</definedName>
    <definedName name="rzk" localSheetId="11">#REF!</definedName>
    <definedName name="rzk">#REF!</definedName>
    <definedName name="rzl" localSheetId="37">#REF!</definedName>
    <definedName name="rzl" localSheetId="23">#REF!</definedName>
    <definedName name="rzl" localSheetId="6">#REF!</definedName>
    <definedName name="rzl" localSheetId="11">#REF!</definedName>
    <definedName name="rzl">#REF!</definedName>
    <definedName name="rzq" localSheetId="37">#REF!</definedName>
    <definedName name="rzq" localSheetId="23">#REF!</definedName>
    <definedName name="rzq" localSheetId="6">#REF!</definedName>
    <definedName name="rzq" localSheetId="11">#REF!</definedName>
    <definedName name="rzq">#REF!</definedName>
    <definedName name="rzs" localSheetId="37">#REF!</definedName>
    <definedName name="rzs" localSheetId="23">#REF!</definedName>
    <definedName name="rzs" localSheetId="6">#REF!</definedName>
    <definedName name="rzs" localSheetId="11">#REF!</definedName>
    <definedName name="rzs">#REF!</definedName>
    <definedName name="rzw" localSheetId="37">#REF!</definedName>
    <definedName name="rzw" localSheetId="23">#REF!</definedName>
    <definedName name="rzw" localSheetId="6">#REF!</definedName>
    <definedName name="rzw" localSheetId="11">#REF!</definedName>
    <definedName name="rzw">#REF!</definedName>
    <definedName name="rzx" localSheetId="37">#REF!</definedName>
    <definedName name="rzx" localSheetId="23">#REF!</definedName>
    <definedName name="rzx" localSheetId="6">#REF!</definedName>
    <definedName name="rzx" localSheetId="11">#REF!</definedName>
    <definedName name="rzx">#REF!</definedName>
    <definedName name="s" localSheetId="37">#REF!</definedName>
    <definedName name="s" localSheetId="23">#REF!</definedName>
    <definedName name="s" localSheetId="6">#REF!</definedName>
    <definedName name="s" localSheetId="11">#REF!</definedName>
    <definedName name="s">#REF!</definedName>
    <definedName name="s.africa" localSheetId="6">#REF!</definedName>
    <definedName name="s.africa" localSheetId="11">#REF!</definedName>
    <definedName name="s.africa">#REF!</definedName>
    <definedName name="S.P2" localSheetId="37">#REF!</definedName>
    <definedName name="S.P2" localSheetId="23">#REF!</definedName>
    <definedName name="S.P2" localSheetId="6">#REF!</definedName>
    <definedName name="S.P2" localSheetId="11">#REF!</definedName>
    <definedName name="S.P2">#REF!</definedName>
    <definedName name="s.summit" hidden="1">{#N/A,#N/A,FALSE,"TB";#N/A,#N/A,FALSE,"DR";#N/A,#N/A,FALSE,"AR";#N/A,#N/A,FALSE,"PL";#N/A,#N/A,FALSE,"BS";#N/A,#N/A,FALSE,"NOTES";#N/A,#N/A,FALSE,"NOTES (2)";#N/A,#N/A,FALSE,"NOTES (3)";#N/A,#N/A,FALSE,"DPL";#N/A,#N/A,FALSE,"TAXC.INDEX";#N/A,#N/A,FALSE,"Schedule I";#N/A,#N/A,FALSE,"Adjustments"}</definedName>
    <definedName name="s_1" localSheetId="6">#REF!</definedName>
    <definedName name="s_1" localSheetId="11">#REF!</definedName>
    <definedName name="s_1">#REF!</definedName>
    <definedName name="s_2" localSheetId="6">#REF!</definedName>
    <definedName name="s_2" localSheetId="11">#REF!</definedName>
    <definedName name="s_2">#REF!</definedName>
    <definedName name="s_3" localSheetId="6">#REF!</definedName>
    <definedName name="s_3" localSheetId="11">#REF!</definedName>
    <definedName name="s_3">#REF!</definedName>
    <definedName name="s_4" localSheetId="6">#REF!</definedName>
    <definedName name="s_4" localSheetId="11">#REF!</definedName>
    <definedName name="s_4">#REF!</definedName>
    <definedName name="S_AcctNum" localSheetId="6">#REF!</definedName>
    <definedName name="S_AcctNum" localSheetId="11">#REF!</definedName>
    <definedName name="S_AcctNum">#REF!</definedName>
    <definedName name="s_c_list" localSheetId="37">#REF!</definedName>
    <definedName name="s_c_list" localSheetId="23">#REF!</definedName>
    <definedName name="s_c_list" localSheetId="6">#REF!</definedName>
    <definedName name="s_c_list" localSheetId="11">#REF!</definedName>
    <definedName name="s_c_list">#REF!</definedName>
    <definedName name="S_CHAN">#N/A</definedName>
    <definedName name="S_JUMP">#N/A</definedName>
    <definedName name="S_LSRange1" localSheetId="6">#REF!</definedName>
    <definedName name="S_LSRange1" localSheetId="11">#REF!</definedName>
    <definedName name="S_LSRange1">#REF!</definedName>
    <definedName name="S_LSRange1Balance" localSheetId="6">#REF!</definedName>
    <definedName name="S_LSRange1Balance" localSheetId="11">#REF!</definedName>
    <definedName name="S_LSRange1Balance">#REF!</definedName>
    <definedName name="S_LSRange1Balance1" localSheetId="6">#REF!</definedName>
    <definedName name="S_LSRange1Balance1" localSheetId="11">#REF!</definedName>
    <definedName name="S_LSRange1Balance1">#REF!</definedName>
    <definedName name="S_LSRange1Balance2" localSheetId="6">#REF!</definedName>
    <definedName name="S_LSRange1Balance2" localSheetId="11">#REF!</definedName>
    <definedName name="S_LSRange1Balance2">#REF!</definedName>
    <definedName name="S_LSRange1Balance3" localSheetId="6">#REF!</definedName>
    <definedName name="S_LSRange1Balance3" localSheetId="11">#REF!</definedName>
    <definedName name="S_LSRange1Balance3">#REF!</definedName>
    <definedName name="S_LSRange2" localSheetId="6">#REF!</definedName>
    <definedName name="S_LSRange2" localSheetId="11">#REF!</definedName>
    <definedName name="S_LSRange2">#REF!</definedName>
    <definedName name="S_LSRange2Balance" localSheetId="6">#REF!</definedName>
    <definedName name="S_LSRange2Balance" localSheetId="11">#REF!</definedName>
    <definedName name="S_LSRange2Balance">#REF!</definedName>
    <definedName name="S_LSRange2Balance1" localSheetId="6">#REF!</definedName>
    <definedName name="S_LSRange2Balance1" localSheetId="11">#REF!</definedName>
    <definedName name="S_LSRange2Balance1">#REF!</definedName>
    <definedName name="S_LSRange2Balance2" localSheetId="6">#REF!</definedName>
    <definedName name="S_LSRange2Balance2" localSheetId="11">#REF!</definedName>
    <definedName name="S_LSRange2Balance2">#REF!</definedName>
    <definedName name="S_LSRange2Balance3" localSheetId="6">#REF!</definedName>
    <definedName name="S_LSRange2Balance3" localSheetId="11">#REF!</definedName>
    <definedName name="S_LSRange2Balance3">#REF!</definedName>
    <definedName name="S_LSRange3" localSheetId="6">#REF!</definedName>
    <definedName name="S_LSRange3" localSheetId="11">#REF!</definedName>
    <definedName name="S_LSRange3">#REF!</definedName>
    <definedName name="S_LSRange3Balance" localSheetId="6">#REF!</definedName>
    <definedName name="S_LSRange3Balance" localSheetId="11">#REF!</definedName>
    <definedName name="S_LSRange3Balance">#REF!</definedName>
    <definedName name="S_LSRange3Balance1" localSheetId="6">#REF!</definedName>
    <definedName name="S_LSRange3Balance1" localSheetId="11">#REF!</definedName>
    <definedName name="S_LSRange3Balance1">#REF!</definedName>
    <definedName name="S_LSRange3Balance2" localSheetId="6">#REF!</definedName>
    <definedName name="S_LSRange3Balance2" localSheetId="11">#REF!</definedName>
    <definedName name="S_LSRange3Balance2">#REF!</definedName>
    <definedName name="S_LSRange3Balance3" localSheetId="6">#REF!</definedName>
    <definedName name="S_LSRange3Balance3" localSheetId="11">#REF!</definedName>
    <definedName name="S_LSRange3Balance3">#REF!</definedName>
    <definedName name="S_LSRange4" localSheetId="6">#REF!</definedName>
    <definedName name="S_LSRange4" localSheetId="11">#REF!</definedName>
    <definedName name="S_LSRange4">#REF!</definedName>
    <definedName name="S_LSRange4Balance" localSheetId="6">#REF!</definedName>
    <definedName name="S_LSRange4Balance" localSheetId="11">#REF!</definedName>
    <definedName name="S_LSRange4Balance">#REF!</definedName>
    <definedName name="S_LSRange4Balance1" localSheetId="6">#REF!</definedName>
    <definedName name="S_LSRange4Balance1" localSheetId="11">#REF!</definedName>
    <definedName name="S_LSRange4Balance1">#REF!</definedName>
    <definedName name="S_LSRange4Balance2" localSheetId="6">#REF!</definedName>
    <definedName name="S_LSRange4Balance2" localSheetId="11">#REF!</definedName>
    <definedName name="S_LSRange4Balance2">#REF!</definedName>
    <definedName name="S_LSRange4Balance3" localSheetId="6">#REF!</definedName>
    <definedName name="S_LSRange4Balance3" localSheetId="11">#REF!</definedName>
    <definedName name="S_LSRange4Balance3">#REF!</definedName>
    <definedName name="S_LSRange5" localSheetId="6">#REF!</definedName>
    <definedName name="S_LSRange5" localSheetId="11">#REF!</definedName>
    <definedName name="S_LSRange5">#REF!</definedName>
    <definedName name="S_LSRange5Balance" localSheetId="6">#REF!</definedName>
    <definedName name="S_LSRange5Balance" localSheetId="11">#REF!</definedName>
    <definedName name="S_LSRange5Balance">#REF!</definedName>
    <definedName name="S_LSRange5Balance1" localSheetId="6">#REF!</definedName>
    <definedName name="S_LSRange5Balance1" localSheetId="11">#REF!</definedName>
    <definedName name="S_LSRange5Balance1">#REF!</definedName>
    <definedName name="S_LSRange5Balance2" localSheetId="6">#REF!</definedName>
    <definedName name="S_LSRange5Balance2" localSheetId="11">#REF!</definedName>
    <definedName name="S_LSRange5Balance2">#REF!</definedName>
    <definedName name="S_LSRange5Balance3" localSheetId="6">#REF!</definedName>
    <definedName name="S_LSRange5Balance3" localSheetId="11">#REF!</definedName>
    <definedName name="S_LSRange5Balance3">#REF!</definedName>
    <definedName name="S_MENU1">#N/A</definedName>
    <definedName name="s_Pro." hidden="1">{#N/A,#N/A,FALSE,"UNIT";#N/A,#N/A,FALSE,"UNIT";#N/A,#N/A,FALSE,"계정"}</definedName>
    <definedName name="S_T_Inv" localSheetId="37">#REF!</definedName>
    <definedName name="S_T_Inv" localSheetId="23">#REF!</definedName>
    <definedName name="S_T_Inv" localSheetId="6">#REF!</definedName>
    <definedName name="S_T_Inv" localSheetId="11">#REF!</definedName>
    <definedName name="S_T_Inv">#REF!</definedName>
    <definedName name="S_Total" localSheetId="6">#REF!</definedName>
    <definedName name="S_Total" localSheetId="11">#REF!</definedName>
    <definedName name="S_Total">#REF!</definedName>
    <definedName name="S_Total1" localSheetId="6">#REF!</definedName>
    <definedName name="S_Total1" localSheetId="11">#REF!</definedName>
    <definedName name="S_Total1">#REF!</definedName>
    <definedName name="S_Total2" localSheetId="6">#REF!</definedName>
    <definedName name="S_Total2" localSheetId="11">#REF!</definedName>
    <definedName name="S_Total2">#REF!</definedName>
    <definedName name="S_Total3" localSheetId="6">#REF!</definedName>
    <definedName name="S_Total3" localSheetId="11">#REF!</definedName>
    <definedName name="S_Total3">#REF!</definedName>
    <definedName name="S_WONG">#N/A</definedName>
    <definedName name="S0" localSheetId="6">#REF!</definedName>
    <definedName name="S0" localSheetId="11">#REF!</definedName>
    <definedName name="S0">#REF!</definedName>
    <definedName name="—S02应收账款" localSheetId="37">#REF!</definedName>
    <definedName name="—S02应收账款" localSheetId="23">#REF!</definedName>
    <definedName name="—S02应收账款" localSheetId="6">#REF!</definedName>
    <definedName name="—S02应收账款" localSheetId="11">#REF!</definedName>
    <definedName name="—S02应收账款">#REF!</definedName>
    <definedName name="—S03坏账准备" localSheetId="37">#REF!</definedName>
    <definedName name="—S03坏账准备" localSheetId="23">#REF!</definedName>
    <definedName name="—S03坏账准备" localSheetId="6">#REF!</definedName>
    <definedName name="—S03坏账准备" localSheetId="11">#REF!</definedName>
    <definedName name="—S03坏账准备">#REF!</definedName>
    <definedName name="—S04预收账款" localSheetId="37">#REF!</definedName>
    <definedName name="—S04预收账款" localSheetId="23">#REF!</definedName>
    <definedName name="—S04预收账款" localSheetId="6">#REF!</definedName>
    <definedName name="—S04预收账款" localSheetId="11">#REF!</definedName>
    <definedName name="—S04预收账款">#REF!</definedName>
    <definedName name="—S05代销商品款" localSheetId="37">#REF!</definedName>
    <definedName name="—S05代销商品款" localSheetId="23">#REF!</definedName>
    <definedName name="—S05代销商品款" localSheetId="6">#REF!</definedName>
    <definedName name="—S05代销商品款" localSheetId="11">#REF!</definedName>
    <definedName name="—S05代销商品款">#REF!</definedName>
    <definedName name="—S06应交税金" localSheetId="37">#REF!</definedName>
    <definedName name="—S06应交税金" localSheetId="23">#REF!</definedName>
    <definedName name="—S06应交税金" localSheetId="6">#REF!</definedName>
    <definedName name="—S06应交税金" localSheetId="11">#REF!</definedName>
    <definedName name="—S06应交税金">#REF!</definedName>
    <definedName name="—S09折扣与折让" localSheetId="37">#REF!</definedName>
    <definedName name="—S09折扣与折让" localSheetId="23">#REF!</definedName>
    <definedName name="—S09折扣与折让" localSheetId="6">#REF!</definedName>
    <definedName name="—S09折扣与折让" localSheetId="11">#REF!</definedName>
    <definedName name="—S09折扣与折让">#REF!</definedName>
    <definedName name="—S10营业费用" localSheetId="37">#REF!</definedName>
    <definedName name="—S10营业费用" localSheetId="23">#REF!</definedName>
    <definedName name="—S10营业费用" localSheetId="6">#REF!</definedName>
    <definedName name="—S10营业费用" localSheetId="11">#REF!</definedName>
    <definedName name="—S10营业费用">#REF!</definedName>
    <definedName name="—S20其他业务利润" localSheetId="37">#REF!</definedName>
    <definedName name="—S20其他业务利润" localSheetId="23">#REF!</definedName>
    <definedName name="—S20其他业务利润" localSheetId="6">#REF!</definedName>
    <definedName name="—S20其他业务利润" localSheetId="11">#REF!</definedName>
    <definedName name="—S20其他业务利润">#REF!</definedName>
    <definedName name="sa"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A_HC" localSheetId="37">#REF!</definedName>
    <definedName name="SA_HC" localSheetId="23">#REF!</definedName>
    <definedName name="SA_HC" localSheetId="6">#REF!</definedName>
    <definedName name="SA_HC" localSheetId="11">#REF!</definedName>
    <definedName name="SA_HC">#REF!</definedName>
    <definedName name="saa" hidden="1">41083.7121412037</definedName>
    <definedName name="SABEXrevision2" hidden="1">231</definedName>
    <definedName name="sadas" localSheetId="37">#REF!</definedName>
    <definedName name="sadas" localSheetId="23">#REF!</definedName>
    <definedName name="sadas" localSheetId="6">#REF!</definedName>
    <definedName name="sadas" localSheetId="11">#REF!</definedName>
    <definedName name="sadas">#REF!</definedName>
    <definedName name="sadf" hidden="1">{"EIS Main Switchboard",#N/A,FALSE,"EIS Main Switchboard"}</definedName>
    <definedName name="sadfafda" localSheetId="37" hidden="1">#REF!</definedName>
    <definedName name="sadfafda" localSheetId="23" hidden="1">#REF!</definedName>
    <definedName name="sadfafda" localSheetId="6" hidden="1">#REF!</definedName>
    <definedName name="sadfafda" localSheetId="11" hidden="1">#REF!</definedName>
    <definedName name="sadfafda" hidden="1">#REF!</definedName>
    <definedName name="sadfsadf">#N/A</definedName>
    <definedName name="safd" hidden="1">{#N/A,"PURADD",FALSE,"Business Analysis";#N/A,"PURSPP",FALSE,"Business Analysis";#N/A,"CTGIND",FALSE,"Business Analysis";#N/A,"PURCHM",FALSE,"Business Analysis";#N/A,"SPADD",FALSE,"Business Analysis";#N/A,"EPOXY",FALSE,"Business Analysis";#N/A,"PURPER",FALSE,"Business Analysis"}</definedName>
    <definedName name="safds" hidden="1">{"summary",#N/A,FALSE,"2000 vs 1999";"detail",#N/A,FALSE,"2000 vs 1999"}</definedName>
    <definedName name="safdsagsa" hidden="1">{"summary",#N/A,FALSE,"2000 vs 1999";"detail",#N/A,FALSE,"2000 vs 1999"}</definedName>
    <definedName name="safdsg" hidden="1">{"summary",#N/A,FALSE,"2000 vs 1999";"detail",#N/A,FALSE,"2000 vs 1999"}</definedName>
    <definedName name="safsd" hidden="1">{"summary",#N/A,FALSE,"2000 vs 1999";"detail",#N/A,FALSE,"2000 vs 1999"}</definedName>
    <definedName name="sagdsgds" hidden="1">{"summary",#N/A,FALSE,"2000 vs 1999";"detail",#N/A,FALSE,"2000 vs 1999"}</definedName>
    <definedName name="sagfdsgads" hidden="1">{"summary",#N/A,FALSE,"2000 vs 1999";"detail",#N/A,FALSE,"2000 vs 1999"}</definedName>
    <definedName name="SAH_1">#N/A</definedName>
    <definedName name="SAH_ALL">#N/A</definedName>
    <definedName name="SAH_CAL">#N/A</definedName>
    <definedName name="SAH_RATE">#N/A</definedName>
    <definedName name="SAH_TOT">#N/A</definedName>
    <definedName name="sahne"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alary" localSheetId="6">#REF!</definedName>
    <definedName name="Salary" localSheetId="11">#REF!</definedName>
    <definedName name="Salary">#REF!</definedName>
    <definedName name="Sales" localSheetId="6">#REF!</definedName>
    <definedName name="Sales" localSheetId="11">#REF!</definedName>
    <definedName name="Sales">#REF!</definedName>
    <definedName name="Sales_day_book" localSheetId="37">#REF!</definedName>
    <definedName name="Sales_day_book" localSheetId="23">#REF!</definedName>
    <definedName name="Sales_day_book" localSheetId="6">#REF!</definedName>
    <definedName name="Sales_day_book" localSheetId="11">#REF!</definedName>
    <definedName name="Sales_day_book">#REF!</definedName>
    <definedName name="SALES_FY_01" localSheetId="6">#REF!</definedName>
    <definedName name="SALES_FY_01" localSheetId="11">#REF!</definedName>
    <definedName name="SALES_FY_01">#REF!</definedName>
    <definedName name="SALES_FY_02" localSheetId="6">#REF!</definedName>
    <definedName name="SALES_FY_02" localSheetId="11">#REF!</definedName>
    <definedName name="SALES_FY_02">#REF!</definedName>
    <definedName name="SALES_FY_03" localSheetId="6">#REF!</definedName>
    <definedName name="SALES_FY_03" localSheetId="11">#REF!</definedName>
    <definedName name="SALES_FY_03">#REF!</definedName>
    <definedName name="Sales_income__MKRW" localSheetId="6">#REF!</definedName>
    <definedName name="Sales_income__MKRW" localSheetId="11">#REF!</definedName>
    <definedName name="Sales_income__MKRW">#REF!</definedName>
    <definedName name="Sales_Regions" localSheetId="6">#REF!</definedName>
    <definedName name="Sales_Regions" localSheetId="11">#REF!</definedName>
    <definedName name="Sales_Regions">#REF!</definedName>
    <definedName name="Sales_Totals" localSheetId="6">#REF!</definedName>
    <definedName name="Sales_Totals" localSheetId="11">#REF!</definedName>
    <definedName name="Sales_Totals">#REF!</definedName>
    <definedName name="Sales1998E" localSheetId="6">#REF!</definedName>
    <definedName name="Sales1998E" localSheetId="11">#REF!</definedName>
    <definedName name="Sales1998E">#REF!</definedName>
    <definedName name="Sales1999E" localSheetId="6">#REF!</definedName>
    <definedName name="Sales1999E" localSheetId="11">#REF!</definedName>
    <definedName name="Sales1999E">#REF!</definedName>
    <definedName name="Sales2000E" localSheetId="6">#REF!</definedName>
    <definedName name="Sales2000E" localSheetId="11">#REF!</definedName>
    <definedName name="Sales2000E">#REF!</definedName>
    <definedName name="Sales96" localSheetId="6">#REF!</definedName>
    <definedName name="Sales96" localSheetId="11">#REF!</definedName>
    <definedName name="Sales96">#REF!</definedName>
    <definedName name="Sales97" localSheetId="6">#REF!</definedName>
    <definedName name="Sales97" localSheetId="11">#REF!</definedName>
    <definedName name="Sales97">#REF!</definedName>
    <definedName name="Sales98" localSheetId="6">#REF!</definedName>
    <definedName name="Sales98" localSheetId="11">#REF!</definedName>
    <definedName name="Sales98">#REF!</definedName>
    <definedName name="Sales99" localSheetId="6">#REF!</definedName>
    <definedName name="Sales99" localSheetId="11">#REF!</definedName>
    <definedName name="Sales99">#REF!</definedName>
    <definedName name="SALESANAL" localSheetId="37">#REF!</definedName>
    <definedName name="SALESANAL" localSheetId="23">#REF!</definedName>
    <definedName name="SALESANAL" localSheetId="6">#REF!</definedName>
    <definedName name="SALESANAL" localSheetId="11">#REF!</definedName>
    <definedName name="SALESANAL">#REF!</definedName>
    <definedName name="SalesAnnual" localSheetId="6">#REF!</definedName>
    <definedName name="SalesAnnual" localSheetId="11">#REF!</definedName>
    <definedName name="SalesAnnual">#REF!</definedName>
    <definedName name="SalesCummulative" localSheetId="37">#REF!:OFFSET(#REF!,0,COUNTA(#REF!)-1)</definedName>
    <definedName name="SalesCummulative" localSheetId="23">#REF!:OFFSET(#REF!,0,COUNTA(#REF!)-1)</definedName>
    <definedName name="SalesCummulative" localSheetId="6">#REF!:OFFSET(#REF!,0,COUNTA(#REF!)-1)</definedName>
    <definedName name="SalesCummulative" localSheetId="11">#REF!:OFFSET(#REF!,0,COUNTA(#REF!)-1)</definedName>
    <definedName name="SalesCummulative">#REF!:OFFSET(#REF!,0,COUNTA(#REF!)-1)</definedName>
    <definedName name="SalesHK00_01" localSheetId="6">#REF!</definedName>
    <definedName name="SalesHK00_01" localSheetId="11">#REF!</definedName>
    <definedName name="SalesHK00_01">#REF!</definedName>
    <definedName name="SalesMonthly" localSheetId="37">#REF!:OFFSET(#REF!,0,COUNTA(#REF!)-1)</definedName>
    <definedName name="SalesMonthly" localSheetId="23">#REF!:OFFSET(#REF!,0,COUNTA(#REF!)-1)</definedName>
    <definedName name="SalesMonthly" localSheetId="6">#REF!:OFFSET(#REF!,0,COUNTA(#REF!)-1)</definedName>
    <definedName name="SalesMonthly" localSheetId="11">#REF!:OFFSET(#REF!,0,COUNTA(#REF!)-1)</definedName>
    <definedName name="SalesMonthly">#REF!:OFFSET(#REF!,0,COUNTA(#REF!)-1)</definedName>
    <definedName name="Salespp" hidden="1">{"detail",#N/A,FALSE,"mfg";"summary",#N/A,FALSE,"mfg"}</definedName>
    <definedName name="sally" hidden="1">{#N/A,#N/A,FALSE,"Pharm";#N/A,#N/A,FALSE,"WWCM"}</definedName>
    <definedName name="sam" hidden="1">{"Full Gross to Net",#N/A,TRUE,"GtoN";"R_I Accepted from Group Coys",#N/A,TRUE,"GtoN";"R_I Ceded to Group Coys",#N/A,TRUE,"GtoN";"Closing Loss Reserves and Gross Claims Incurred",#N/A,TRUE,"GtoN"}</definedName>
    <definedName name="Samp_TM_Exp_Diff" localSheetId="6">#REF!</definedName>
    <definedName name="Samp_TM_Exp_Diff" localSheetId="11">#REF!</definedName>
    <definedName name="Samp_TM_Exp_Diff">#REF!</definedName>
    <definedName name="Sample" localSheetId="6">#REF!,#REF!,#REF!,#REF!,#REF!,#REF!,#REF!,#REF!,#REF!,#REF!</definedName>
    <definedName name="Sample" localSheetId="11">#REF!,#REF!,#REF!,#REF!,#REF!,#REF!,#REF!,#REF!,#REF!,#REF!</definedName>
    <definedName name="Sample">#REF!,#REF!,#REF!,#REF!,#REF!,#REF!,#REF!,#REF!,#REF!,#REF!</definedName>
    <definedName name="Sample2" localSheetId="6">#REF!,#REF!,#REF!,#REF!,#REF!,#REF!,#REF!,#REF!</definedName>
    <definedName name="Sample2" localSheetId="11">#REF!,#REF!,#REF!,#REF!,#REF!,#REF!,#REF!,#REF!</definedName>
    <definedName name="Sample2">#REF!,#REF!,#REF!,#REF!,#REF!,#REF!,#REF!,#REF!</definedName>
    <definedName name="SAMT" localSheetId="6">#REF!</definedName>
    <definedName name="SAMT" localSheetId="11">#REF!</definedName>
    <definedName name="SAMT">#REF!</definedName>
    <definedName name="SandU" localSheetId="6">#REF!</definedName>
    <definedName name="SandU" localSheetId="11">#REF!</definedName>
    <definedName name="SandU">#REF!</definedName>
    <definedName name="sandvik2" hidden="1">{#N/A,#N/A,FALSE,"A"}</definedName>
    <definedName name="sandvik2_1" hidden="1">{#N/A,#N/A,FALSE,"A"}</definedName>
    <definedName name="sandvik2_2" hidden="1">{#N/A,#N/A,FALSE,"A"}</definedName>
    <definedName name="sandvik2_3" hidden="1">{#N/A,#N/A,FALSE,"A"}</definedName>
    <definedName name="Sandy" localSheetId="6">#REF!</definedName>
    <definedName name="Sandy" localSheetId="11">#REF!</definedName>
    <definedName name="Sandy">#REF!</definedName>
    <definedName name="SAP" localSheetId="37" hidden="1">#REF!</definedName>
    <definedName name="SAP" localSheetId="23" hidden="1">#REF!</definedName>
    <definedName name="SAP" localSheetId="6" hidden="1">#REF!</definedName>
    <definedName name="SAP" localSheetId="11" hidden="1">#REF!</definedName>
    <definedName name="SAP" hidden="1">#REF!</definedName>
    <definedName name="SAP_FS" localSheetId="37">#REF!</definedName>
    <definedName name="SAP_FS" localSheetId="23">#REF!</definedName>
    <definedName name="SAP_FS" localSheetId="6">#REF!</definedName>
    <definedName name="SAP_FS" localSheetId="11">#REF!</definedName>
    <definedName name="SAP_FS">#REF!</definedName>
    <definedName name="SAPBEXbbsBack" hidden="1">"xSAPtemp4791.xls"</definedName>
    <definedName name="SAPBEXdnldView" hidden="1">"437C0T6KZTKNMTLQ8IKJHKBHW"</definedName>
    <definedName name="SAPBEXhrIndnt" hidden="1">2</definedName>
    <definedName name="SAPBEXrevision" hidden="1">1</definedName>
    <definedName name="SAPBEXREVISIONN" hidden="1">25</definedName>
    <definedName name="SAPBEXsysID" hidden="1">"IWP"</definedName>
    <definedName name="SAPBEXwbID" hidden="1">"3T0GM2W4QA2WZA7QNFBG6ZW9G"</definedName>
    <definedName name="SAPCrosstab3" localSheetId="6">#REF!</definedName>
    <definedName name="SAPCrosstab3" localSheetId="11">#REF!</definedName>
    <definedName name="SAPCrosstab3">#REF!</definedName>
    <definedName name="SAPdownload" localSheetId="37">#REF!</definedName>
    <definedName name="SAPdownload" localSheetId="23">#REF!</definedName>
    <definedName name="SAPdownload" localSheetId="6">#REF!</definedName>
    <definedName name="SAPdownload" localSheetId="11">#REF!</definedName>
    <definedName name="SAPdownload">#REF!</definedName>
    <definedName name="SAPEXrevision3" hidden="1">231</definedName>
    <definedName name="sapexrevision4" hidden="1">4</definedName>
    <definedName name="sapexwbid4" hidden="1">"3N5E41CVNKXCIZ2S8I4UWT2K0"</definedName>
    <definedName name="SAPFuncF4Help" localSheetId="37" hidden="1">Main.SAPF4Help()</definedName>
    <definedName name="SAPFuncF4Help" localSheetId="23" hidden="1">Main.SAPF4Help()</definedName>
    <definedName name="SAPFuncF4Help" localSheetId="14">Main.SAPF4Help()</definedName>
    <definedName name="SAPFuncF4Help" localSheetId="6" hidden="1">Main.SAPF4Help()</definedName>
    <definedName name="SAPFuncF4Help" localSheetId="11" hidden="1">Main.SAPF4Help()</definedName>
    <definedName name="SAPFuncF4Help">Main.SAPF4Help()</definedName>
    <definedName name="SAPR" localSheetId="6">#REF!</definedName>
    <definedName name="SAPR" localSheetId="11">#REF!</definedName>
    <definedName name="SAPR">#REF!</definedName>
    <definedName name="SAPRangeKEYFIG_Sheet20_Sheet20D1" localSheetId="37">#REF!</definedName>
    <definedName name="SAPRangeKEYFIG_Sheet20_Sheet20D1" localSheetId="23">#REF!</definedName>
    <definedName name="SAPRangeKEYFIG_Sheet20_Sheet20D1" localSheetId="6">#REF!</definedName>
    <definedName name="SAPRangeKEYFIG_Sheet20_Sheet20D1" localSheetId="11">#REF!</definedName>
    <definedName name="SAPRangeKEYFIG_Sheet20_Sheet20D1">#REF!</definedName>
    <definedName name="SAPRangeKEYFIG_Sheet20_Sheet20D2" localSheetId="37">#REF!</definedName>
    <definedName name="SAPRangeKEYFIG_Sheet20_Sheet20D2" localSheetId="23">#REF!</definedName>
    <definedName name="SAPRangeKEYFIG_Sheet20_Sheet20D2" localSheetId="6">#REF!</definedName>
    <definedName name="SAPRangeKEYFIG_Sheet20_Sheet20D2" localSheetId="11">#REF!</definedName>
    <definedName name="SAPRangeKEYFIG_Sheet20_Sheet20D2">#REF!</definedName>
    <definedName name="SAPRangePOPER_Sheet20_Sheet20D1" localSheetId="37">#REF!</definedName>
    <definedName name="SAPRangePOPER_Sheet20_Sheet20D1" localSheetId="23">#REF!</definedName>
    <definedName name="SAPRangePOPER_Sheet20_Sheet20D1" localSheetId="6">#REF!</definedName>
    <definedName name="SAPRangePOPER_Sheet20_Sheet20D1" localSheetId="11">#REF!</definedName>
    <definedName name="SAPRangePOPER_Sheet20_Sheet20D1">#REF!</definedName>
    <definedName name="SAPRangePOPER_Sheet20_Sheet20D2" localSheetId="37">#REF!</definedName>
    <definedName name="SAPRangePOPER_Sheet20_Sheet20D2" localSheetId="23">#REF!</definedName>
    <definedName name="SAPRangePOPER_Sheet20_Sheet20D2" localSheetId="6">#REF!</definedName>
    <definedName name="SAPRangePOPER_Sheet20_Sheet20D2" localSheetId="11">#REF!</definedName>
    <definedName name="SAPRangePOPER_Sheet20_Sheet20D2">#REF!</definedName>
    <definedName name="SAPRangeRACCT_Sheet20_Sheet20D1" localSheetId="37">#REF!</definedName>
    <definedName name="SAPRangeRACCT_Sheet20_Sheet20D1" localSheetId="23">#REF!</definedName>
    <definedName name="SAPRangeRACCT_Sheet20_Sheet20D1" localSheetId="6">#REF!</definedName>
    <definedName name="SAPRangeRACCT_Sheet20_Sheet20D1" localSheetId="11">#REF!</definedName>
    <definedName name="SAPRangeRACCT_Sheet20_Sheet20D1">#REF!</definedName>
    <definedName name="SAPRangeRACCT_Sheet20_Sheet20D2" localSheetId="37">#REF!</definedName>
    <definedName name="SAPRangeRACCT_Sheet20_Sheet20D2" localSheetId="23">#REF!</definedName>
    <definedName name="SAPRangeRACCT_Sheet20_Sheet20D2" localSheetId="6">#REF!</definedName>
    <definedName name="SAPRangeRACCT_Sheet20_Sheet20D2" localSheetId="11">#REF!</definedName>
    <definedName name="SAPRangeRACCT_Sheet20_Sheet20D2">#REF!</definedName>
    <definedName name="SAPRangeRBUNIT_Tabelle3_SAP_KPI" localSheetId="37">#REF!</definedName>
    <definedName name="SAPRangeRBUNIT_Tabelle3_SAP_KPI" localSheetId="23">#REF!</definedName>
    <definedName name="SAPRangeRBUNIT_Tabelle3_SAP_KPI" localSheetId="6">#REF!</definedName>
    <definedName name="SAPRangeRBUNIT_Tabelle3_SAP_KPI" localSheetId="11">#REF!</definedName>
    <definedName name="SAPRangeRBUNIT_Tabelle3_SAP_KPI">#REF!</definedName>
    <definedName name="SAPRangeRCOMP_Sheet20_Sheet20D1" localSheetId="37">#REF!</definedName>
    <definedName name="SAPRangeRCOMP_Sheet20_Sheet20D1" localSheetId="23">#REF!</definedName>
    <definedName name="SAPRangeRCOMP_Sheet20_Sheet20D1" localSheetId="6">#REF!</definedName>
    <definedName name="SAPRangeRCOMP_Sheet20_Sheet20D1" localSheetId="11">#REF!</definedName>
    <definedName name="SAPRangeRCOMP_Sheet20_Sheet20D1">#REF!</definedName>
    <definedName name="SAPRangeRCOMP_Sheet20_Sheet20D2" localSheetId="37">#REF!</definedName>
    <definedName name="SAPRangeRCOMP_Sheet20_Sheet20D2" localSheetId="23">#REF!</definedName>
    <definedName name="SAPRangeRCOMP_Sheet20_Sheet20D2" localSheetId="6">#REF!</definedName>
    <definedName name="SAPRangeRCOMP_Sheet20_Sheet20D2" localSheetId="11">#REF!</definedName>
    <definedName name="SAPRangeRCOMP_Sheet20_Sheet20D2">#REF!</definedName>
    <definedName name="SAPRangeRLDNR_Sheet20_Sheet20D1" localSheetId="37">#REF!</definedName>
    <definedName name="SAPRangeRLDNR_Sheet20_Sheet20D1" localSheetId="23">#REF!</definedName>
    <definedName name="SAPRangeRLDNR_Sheet20_Sheet20D1" localSheetId="6">#REF!</definedName>
    <definedName name="SAPRangeRLDNR_Sheet20_Sheet20D1" localSheetId="11">#REF!</definedName>
    <definedName name="SAPRangeRLDNR_Sheet20_Sheet20D1">#REF!</definedName>
    <definedName name="SAPRangeRLDNR_Sheet20_Sheet20D2" localSheetId="37">#REF!</definedName>
    <definedName name="SAPRangeRLDNR_Sheet20_Sheet20D2" localSheetId="23">#REF!</definedName>
    <definedName name="SAPRangeRLDNR_Sheet20_Sheet20D2" localSheetId="6">#REF!</definedName>
    <definedName name="SAPRangeRLDNR_Sheet20_Sheet20D2" localSheetId="11">#REF!</definedName>
    <definedName name="SAPRangeRLDNR_Sheet20_Sheet20D2">#REF!</definedName>
    <definedName name="SAPRangeRVERS_Sheet20_Sheet20D1" localSheetId="37">#REF!</definedName>
    <definedName name="SAPRangeRVERS_Sheet20_Sheet20D1" localSheetId="23">#REF!</definedName>
    <definedName name="SAPRangeRVERS_Sheet20_Sheet20D1" localSheetId="6">#REF!</definedName>
    <definedName name="SAPRangeRVERS_Sheet20_Sheet20D1" localSheetId="11">#REF!</definedName>
    <definedName name="SAPRangeRVERS_Sheet20_Sheet20D1">#REF!</definedName>
    <definedName name="SAPRangeRVERS_Sheet20_Sheet20D2" localSheetId="37">#REF!</definedName>
    <definedName name="SAPRangeRVERS_Sheet20_Sheet20D2" localSheetId="23">#REF!</definedName>
    <definedName name="SAPRangeRVERS_Sheet20_Sheet20D2" localSheetId="6">#REF!</definedName>
    <definedName name="SAPRangeRVERS_Sheet20_Sheet20D2" localSheetId="11">#REF!</definedName>
    <definedName name="SAPRangeRVERS_Sheet20_Sheet20D2">#REF!</definedName>
    <definedName name="SAPRangeRYEAR_Sheet20_Sheet20D1" localSheetId="37">#REF!</definedName>
    <definedName name="SAPRangeRYEAR_Sheet20_Sheet20D1" localSheetId="23">#REF!</definedName>
    <definedName name="SAPRangeRYEAR_Sheet20_Sheet20D1" localSheetId="6">#REF!</definedName>
    <definedName name="SAPRangeRYEAR_Sheet20_Sheet20D1" localSheetId="11">#REF!</definedName>
    <definedName name="SAPRangeRYEAR_Sheet20_Sheet20D1">#REF!</definedName>
    <definedName name="SAPRangeRYEAR_Sheet20_Sheet20D2" localSheetId="37">#REF!</definedName>
    <definedName name="SAPRangeRYEAR_Sheet20_Sheet20D2" localSheetId="23">#REF!</definedName>
    <definedName name="SAPRangeRYEAR_Sheet20_Sheet20D2" localSheetId="6">#REF!</definedName>
    <definedName name="SAPRangeRYEAR_Sheet20_Sheet20D2" localSheetId="11">#REF!</definedName>
    <definedName name="SAPRangeRYEAR_Sheet20_Sheet20D2">#REF!</definedName>
    <definedName name="SAPRangeSITYP_Tabelle1_Tabelle1D1" localSheetId="37">#REF!</definedName>
    <definedName name="SAPRangeSITYP_Tabelle1_Tabelle1D1" localSheetId="23">#REF!</definedName>
    <definedName name="SAPRangeSITYP_Tabelle1_Tabelle1D1" localSheetId="6">#REF!</definedName>
    <definedName name="SAPRangeSITYP_Tabelle1_Tabelle1D1" localSheetId="11">#REF!</definedName>
    <definedName name="SAPRangeSITYP_Tabelle1_Tabelle1D1">#REF!</definedName>
    <definedName name="SAPRangeSUBIT_Tabelle1_Tabelle1D1" localSheetId="37">#REF!</definedName>
    <definedName name="SAPRangeSUBIT_Tabelle1_Tabelle1D1" localSheetId="23">#REF!</definedName>
    <definedName name="SAPRangeSUBIT_Tabelle1_Tabelle1D1" localSheetId="6">#REF!</definedName>
    <definedName name="SAPRangeSUBIT_Tabelle1_Tabelle1D1" localSheetId="11">#REF!</definedName>
    <definedName name="SAPRangeSUBIT_Tabelle1_Tabelle1D1">#REF!</definedName>
    <definedName name="SAPsysID" hidden="1">"708C5W7SBKP804JT78WJ0JNKI"</definedName>
    <definedName name="SAPTrigger_Sheet8_SAP_Rail" localSheetId="37">#REF!</definedName>
    <definedName name="SAPTrigger_Sheet8_SAP_Rail" localSheetId="23">#REF!</definedName>
    <definedName name="SAPTrigger_Sheet8_SAP_Rail" localSheetId="6">#REF!</definedName>
    <definedName name="SAPTrigger_Sheet8_SAP_Rail" localSheetId="11">#REF!</definedName>
    <definedName name="SAPTrigger_Sheet8_SAP_Rail">#REF!</definedName>
    <definedName name="SAPTrigger_Tabelle1_Tabelle1D1" localSheetId="37">#REF!</definedName>
    <definedName name="SAPTrigger_Tabelle1_Tabelle1D1" localSheetId="23">#REF!</definedName>
    <definedName name="SAPTrigger_Tabelle1_Tabelle1D1" localSheetId="6">#REF!</definedName>
    <definedName name="SAPTrigger_Tabelle1_Tabelle1D1" localSheetId="11">#REF!</definedName>
    <definedName name="SAPTrigger_Tabelle1_Tabelle1D1">#REF!</definedName>
    <definedName name="SAPTrigger_Tabelle1_Tabelle1D2" localSheetId="37">#REF!</definedName>
    <definedName name="SAPTrigger_Tabelle1_Tabelle1D2" localSheetId="23">#REF!</definedName>
    <definedName name="SAPTrigger_Tabelle1_Tabelle1D2" localSheetId="6">#REF!</definedName>
    <definedName name="SAPTrigger_Tabelle1_Tabelle1D2" localSheetId="11">#REF!</definedName>
    <definedName name="SAPTrigger_Tabelle1_Tabelle1D2">#REF!</definedName>
    <definedName name="SAPTrigger_Tabelle1_Tabelle1D3" localSheetId="37">#REF!</definedName>
    <definedName name="SAPTrigger_Tabelle1_Tabelle1D3" localSheetId="23">#REF!</definedName>
    <definedName name="SAPTrigger_Tabelle1_Tabelle1D3" localSheetId="6">#REF!</definedName>
    <definedName name="SAPTrigger_Tabelle1_Tabelle1D3" localSheetId="11">#REF!</definedName>
    <definedName name="SAPTrigger_Tabelle1_Tabelle1D3">#REF!</definedName>
    <definedName name="SAPTrigger_Tabelle4_Tabelle4D1" localSheetId="37">#REF!</definedName>
    <definedName name="SAPTrigger_Tabelle4_Tabelle4D1" localSheetId="23">#REF!</definedName>
    <definedName name="SAPTrigger_Tabelle4_Tabelle4D1" localSheetId="6">#REF!</definedName>
    <definedName name="SAPTrigger_Tabelle4_Tabelle4D1" localSheetId="11">#REF!</definedName>
    <definedName name="SAPTrigger_Tabelle4_Tabelle4D1">#REF!</definedName>
    <definedName name="SAPwbID" hidden="1">"ARS"</definedName>
    <definedName name="sar" localSheetId="6">#REF!</definedName>
    <definedName name="sar" localSheetId="11">#REF!</definedName>
    <definedName name="sar">#REF!</definedName>
    <definedName name="SAS" hidden="1">{#N/A,#N/A,FALSE,"단축1";#N/A,#N/A,FALSE,"단축2";#N/A,#N/A,FALSE,"단축3";#N/A,#N/A,FALSE,"장축";#N/A,#N/A,FALSE,"4WD"}</definedName>
    <definedName name="SAU" localSheetId="6">#REF!</definedName>
    <definedName name="SAU" localSheetId="11">#REF!</definedName>
    <definedName name="SAU">#REF!</definedName>
    <definedName name="SAUG" localSheetId="6">#REF!</definedName>
    <definedName name="SAUG" localSheetId="11">#REF!</definedName>
    <definedName name="SAUG">#REF!</definedName>
    <definedName name="SavBidPrice" localSheetId="6">#REF!</definedName>
    <definedName name="SavBidPrice" localSheetId="11">#REF!</definedName>
    <definedName name="SavBidPrice">#REF!</definedName>
    <definedName name="SAVE">#N/A</definedName>
    <definedName name="SAW" hidden="1">{#N/A,#N/A,FALSE,"Kapa-Grafik gesamt";#N/A,#N/A,FALSE,"Kapa-Grafik DRS";#N/A,#N/A,FALSE,"Kapa-Grafik CSE"}</definedName>
    <definedName name="say" hidden="1">{#N/A,#N/A,FALSE,"TB";#N/A,#N/A,FALSE,"AR";#N/A,#N/A,FALSE,"BS";#N/A,#N/A,FALSE,"PL";#N/A,#N/A,FALSE,"NOTES";#N/A,#N/A,FALSE,"NOTES (2)";#N/A,#N/A,FALSE,"NOTES (3)";#N/A,#N/A,FALSE,"TAXC.INDEX";#N/A,#N/A,FALSE,"Schedule I";#N/A,#N/A,FALSE,"DPL";#N/A,#N/A,FALSE,"Schedule IV";#N/A,#N/A,FALSE,"Adjustments"}</definedName>
    <definedName name="sc" hidden="1">{#N/A,#N/A,FALSE,"TAXC.INDEX";#N/A,#N/A,FALSE,"Schedule I";#N/A,#N/A,FALSE,"Schedule  II";#N/A,#N/A,FALSE,"Schedule III";#N/A,#N/A,FALSE,"Schedule IV";#N/A,#N/A,FALSE,"Schedule IV (Cont'd)";#N/A,#N/A,FALSE,"Schedule V";#N/A,#N/A,FALSE,"Schedule VI";#N/A,#N/A,FALSE,"Schedule VII"}</definedName>
    <definedName name="SC_Advance_Pillar" localSheetId="6" hidden="1">#REF!</definedName>
    <definedName name="SC_Advance_Pillar" localSheetId="11" hidden="1">#REF!</definedName>
    <definedName name="SC_Advance_Pillar" hidden="1">#REF!</definedName>
    <definedName name="SC_AK1_2003" localSheetId="6" hidden="1">#REF!</definedName>
    <definedName name="SC_AK1_2003" localSheetId="11" hidden="1">#REF!</definedName>
    <definedName name="SC_AK1_2003" hidden="1">#REF!</definedName>
    <definedName name="SC_AK1_2004" localSheetId="6" hidden="1">#REF!</definedName>
    <definedName name="SC_AK1_2004" localSheetId="11" hidden="1">#REF!</definedName>
    <definedName name="SC_AK1_2004" hidden="1">#REF!</definedName>
    <definedName name="SC_AK1_2005" localSheetId="6" hidden="1">#REF!</definedName>
    <definedName name="SC_AK1_2005" localSheetId="11" hidden="1">#REF!</definedName>
    <definedName name="SC_AK1_2005" hidden="1">#REF!</definedName>
    <definedName name="SC_AK1_2006" localSheetId="6" hidden="1">#REF!</definedName>
    <definedName name="SC_AK1_2006" localSheetId="11" hidden="1">#REF!</definedName>
    <definedName name="SC_AK1_2006" hidden="1">#REF!</definedName>
    <definedName name="SC_AK1_Objective" localSheetId="6" hidden="1">#REF!</definedName>
    <definedName name="SC_AK1_Objective" localSheetId="11" hidden="1">#REF!</definedName>
    <definedName name="SC_AK1_Objective" hidden="1">#REF!</definedName>
    <definedName name="SC_AK2_2003" localSheetId="6" hidden="1">#REF!</definedName>
    <definedName name="SC_AK2_2003" localSheetId="11" hidden="1">#REF!</definedName>
    <definedName name="SC_AK2_2003" hidden="1">#REF!</definedName>
    <definedName name="SC_AK2_2004" localSheetId="6" hidden="1">#REF!</definedName>
    <definedName name="SC_AK2_2004" localSheetId="11" hidden="1">#REF!</definedName>
    <definedName name="SC_AK2_2004" hidden="1">#REF!</definedName>
    <definedName name="SC_AK2_2005" localSheetId="6" hidden="1">#REF!</definedName>
    <definedName name="SC_AK2_2005" localSheetId="11" hidden="1">#REF!</definedName>
    <definedName name="SC_AK2_2005" hidden="1">#REF!</definedName>
    <definedName name="SC_AK2_2006" localSheetId="6" hidden="1">#REF!</definedName>
    <definedName name="SC_AK2_2006" localSheetId="11" hidden="1">#REF!</definedName>
    <definedName name="SC_AK2_2006" hidden="1">#REF!</definedName>
    <definedName name="SC_AK2_Objective" localSheetId="6" hidden="1">#REF!</definedName>
    <definedName name="SC_AK2_Objective" localSheetId="11" hidden="1">#REF!</definedName>
    <definedName name="SC_AK2_Objective" hidden="1">#REF!</definedName>
    <definedName name="SC_AK3_2003" localSheetId="6" hidden="1">#REF!</definedName>
    <definedName name="SC_AK3_2003" localSheetId="11" hidden="1">#REF!</definedName>
    <definedName name="SC_AK3_2003" hidden="1">#REF!</definedName>
    <definedName name="SC_AK3_2004" localSheetId="6" hidden="1">#REF!</definedName>
    <definedName name="SC_AK3_2004" localSheetId="11" hidden="1">#REF!</definedName>
    <definedName name="SC_AK3_2004" hidden="1">#REF!</definedName>
    <definedName name="SC_AK3_2005" localSheetId="6" hidden="1">#REF!</definedName>
    <definedName name="SC_AK3_2005" localSheetId="11" hidden="1">#REF!</definedName>
    <definedName name="SC_AK3_2005" hidden="1">#REF!</definedName>
    <definedName name="SC_AK3_2006" localSheetId="6" hidden="1">#REF!</definedName>
    <definedName name="SC_AK3_2006" localSheetId="11" hidden="1">#REF!</definedName>
    <definedName name="SC_AK3_2006" hidden="1">#REF!</definedName>
    <definedName name="SC_AK3_Objective" localSheetId="6" hidden="1">#REF!</definedName>
    <definedName name="SC_AK3_Objective" localSheetId="11" hidden="1">#REF!</definedName>
    <definedName name="SC_AK3_Objective" hidden="1">#REF!</definedName>
    <definedName name="SC_AKP_2001" localSheetId="6" hidden="1">#REF!</definedName>
    <definedName name="SC_AKP_2001" localSheetId="11" hidden="1">#REF!</definedName>
    <definedName name="SC_AKP_2001" hidden="1">#REF!</definedName>
    <definedName name="SC_BU" localSheetId="6" hidden="1">#REF!</definedName>
    <definedName name="SC_BU" localSheetId="11" hidden="1">#REF!</definedName>
    <definedName name="SC_BU" hidden="1">#REF!</definedName>
    <definedName name="SC_Comments" localSheetId="6" hidden="1">#REF!</definedName>
    <definedName name="SC_Comments" localSheetId="11" hidden="1">#REF!</definedName>
    <definedName name="SC_Comments" hidden="1">#REF!</definedName>
    <definedName name="SC_Creation_Date" localSheetId="6" hidden="1">#REF!</definedName>
    <definedName name="SC_Creation_Date" localSheetId="11" hidden="1">#REF!</definedName>
    <definedName name="SC_Creation_Date" hidden="1">#REF!</definedName>
    <definedName name="SC_Division_Man_Days" localSheetId="6" hidden="1">#REF!</definedName>
    <definedName name="SC_Division_Man_Days" localSheetId="11" hidden="1">#REF!</definedName>
    <definedName name="SC_Division_Man_Days" hidden="1">#REF!</definedName>
    <definedName name="SC_IEO_2003" localSheetId="6" hidden="1">#REF!</definedName>
    <definedName name="SC_IEO_2003" localSheetId="11" hidden="1">#REF!</definedName>
    <definedName name="SC_IEO_2003" hidden="1">#REF!</definedName>
    <definedName name="SC_IEO_2004" localSheetId="6" hidden="1">#REF!</definedName>
    <definedName name="SC_IEO_2004" localSheetId="11" hidden="1">#REF!</definedName>
    <definedName name="SC_IEO_2004" hidden="1">#REF!</definedName>
    <definedName name="SC_IEO_2005" localSheetId="6" hidden="1">#REF!</definedName>
    <definedName name="SC_IEO_2005" localSheetId="11" hidden="1">#REF!</definedName>
    <definedName name="SC_IEO_2005" hidden="1">#REF!</definedName>
    <definedName name="SC_IEO_2006" localSheetId="6" hidden="1">#REF!</definedName>
    <definedName name="SC_IEO_2006" localSheetId="11" hidden="1">#REF!</definedName>
    <definedName name="SC_IEO_2006" hidden="1">#REF!</definedName>
    <definedName name="SC_Objectives" localSheetId="6" hidden="1">#REF!</definedName>
    <definedName name="SC_Objectives" localSheetId="11" hidden="1">#REF!</definedName>
    <definedName name="SC_Objectives" hidden="1">#REF!</definedName>
    <definedName name="SC_PFI_2003" localSheetId="6" hidden="1">#REF!</definedName>
    <definedName name="SC_PFI_2003" localSheetId="11" hidden="1">#REF!</definedName>
    <definedName name="SC_PFI_2003" hidden="1">#REF!</definedName>
    <definedName name="SC_PFI_2004" localSheetId="6" hidden="1">#REF!</definedName>
    <definedName name="SC_PFI_2004" localSheetId="11" hidden="1">#REF!</definedName>
    <definedName name="SC_PFI_2004" hidden="1">#REF!</definedName>
    <definedName name="SC_PFI_2005" localSheetId="6" hidden="1">#REF!</definedName>
    <definedName name="SC_PFI_2005" localSheetId="11" hidden="1">#REF!</definedName>
    <definedName name="SC_PFI_2005" hidden="1">#REF!</definedName>
    <definedName name="SC_PFI_2006" localSheetId="6" hidden="1">#REF!</definedName>
    <definedName name="SC_PFI_2006" localSheetId="11" hidden="1">#REF!</definedName>
    <definedName name="SC_PFI_2006" hidden="1">#REF!</definedName>
    <definedName name="SC_PK1_2003" localSheetId="6" hidden="1">#REF!</definedName>
    <definedName name="SC_PK1_2003" localSheetId="11" hidden="1">#REF!</definedName>
    <definedName name="SC_PK1_2003" hidden="1">#REF!</definedName>
    <definedName name="SC_PK1_2004" localSheetId="6" hidden="1">#REF!</definedName>
    <definedName name="SC_PK1_2004" localSheetId="11" hidden="1">#REF!</definedName>
    <definedName name="SC_PK1_2004" hidden="1">#REF!</definedName>
    <definedName name="SC_PK1_2005" localSheetId="6" hidden="1">#REF!</definedName>
    <definedName name="SC_PK1_2005" localSheetId="11" hidden="1">#REF!</definedName>
    <definedName name="SC_PK1_2005" hidden="1">#REF!</definedName>
    <definedName name="SC_PK1_2006" localSheetId="6" hidden="1">#REF!</definedName>
    <definedName name="SC_PK1_2006" localSheetId="11" hidden="1">#REF!</definedName>
    <definedName name="SC_PK1_2006" hidden="1">#REF!</definedName>
    <definedName name="SC_PK1_Objective" localSheetId="6" hidden="1">#REF!</definedName>
    <definedName name="SC_PK1_Objective" localSheetId="11" hidden="1">#REF!</definedName>
    <definedName name="SC_PK1_Objective" hidden="1">#REF!</definedName>
    <definedName name="SC_PK2_2003" localSheetId="6" hidden="1">#REF!</definedName>
    <definedName name="SC_PK2_2003" localSheetId="11" hidden="1">#REF!</definedName>
    <definedName name="SC_PK2_2003" hidden="1">#REF!</definedName>
    <definedName name="SC_PK2_2004" localSheetId="6" hidden="1">#REF!</definedName>
    <definedName name="SC_PK2_2004" localSheetId="11" hidden="1">#REF!</definedName>
    <definedName name="SC_PK2_2004" hidden="1">#REF!</definedName>
    <definedName name="SC_PK2_2005" localSheetId="6" hidden="1">#REF!</definedName>
    <definedName name="SC_PK2_2005" localSheetId="11" hidden="1">#REF!</definedName>
    <definedName name="SC_PK2_2005" hidden="1">#REF!</definedName>
    <definedName name="SC_PK2_2006" localSheetId="6" hidden="1">#REF!</definedName>
    <definedName name="SC_PK2_2006" localSheetId="11" hidden="1">#REF!</definedName>
    <definedName name="SC_PK2_2006" hidden="1">#REF!</definedName>
    <definedName name="SC_PK2_Objective" localSheetId="6" hidden="1">#REF!</definedName>
    <definedName name="SC_PK2_Objective" localSheetId="11" hidden="1">#REF!</definedName>
    <definedName name="SC_PK2_Objective" hidden="1">#REF!</definedName>
    <definedName name="SC_PK3_2003" localSheetId="6" hidden="1">#REF!</definedName>
    <definedName name="SC_PK3_2003" localSheetId="11" hidden="1">#REF!</definedName>
    <definedName name="SC_PK3_2003" hidden="1">#REF!</definedName>
    <definedName name="SC_PK3_2004" localSheetId="6" hidden="1">#REF!</definedName>
    <definedName name="SC_PK3_2004" localSheetId="11" hidden="1">#REF!</definedName>
    <definedName name="SC_PK3_2004" hidden="1">#REF!</definedName>
    <definedName name="SC_PK3_2005" localSheetId="6" hidden="1">#REF!</definedName>
    <definedName name="SC_PK3_2005" localSheetId="11" hidden="1">#REF!</definedName>
    <definedName name="SC_PK3_2005" hidden="1">#REF!</definedName>
    <definedName name="SC_PK3_2006" localSheetId="6" hidden="1">#REF!</definedName>
    <definedName name="SC_PK3_2006" localSheetId="11" hidden="1">#REF!</definedName>
    <definedName name="SC_PK3_2006" hidden="1">#REF!</definedName>
    <definedName name="SC_PK3_Objective" localSheetId="6" hidden="1">#REF!</definedName>
    <definedName name="SC_PK3_Objective" localSheetId="11" hidden="1">#REF!</definedName>
    <definedName name="SC_PK3_Objective" hidden="1">#REF!</definedName>
    <definedName name="SC_PKP_2001" localSheetId="6" hidden="1">#REF!</definedName>
    <definedName name="SC_PKP_2001" localSheetId="11" hidden="1">#REF!</definedName>
    <definedName name="SC_PKP_2001" hidden="1">#REF!</definedName>
    <definedName name="SC_Progress_Contract" localSheetId="6" hidden="1">#REF!</definedName>
    <definedName name="SC_Progress_Contract" localSheetId="11" hidden="1">#REF!</definedName>
    <definedName name="SC_Progress_Contract" hidden="1">#REF!</definedName>
    <definedName name="SC_Region_Man_Days" localSheetId="6" hidden="1">#REF!</definedName>
    <definedName name="SC_Region_Man_Days" localSheetId="11" hidden="1">#REF!</definedName>
    <definedName name="SC_Region_Man_Days" hidden="1">#REF!</definedName>
    <definedName name="SC_Relevant_Indicator_1" localSheetId="6" hidden="1">#REF!</definedName>
    <definedName name="SC_Relevant_Indicator_1" localSheetId="11" hidden="1">#REF!</definedName>
    <definedName name="SC_Relevant_Indicator_1" hidden="1">#REF!</definedName>
    <definedName name="SC_Relevant_Indicator_2" localSheetId="6" hidden="1">#REF!</definedName>
    <definedName name="SC_Relevant_Indicator_2" localSheetId="11" hidden="1">#REF!</definedName>
    <definedName name="SC_Relevant_Indicator_2" hidden="1">#REF!</definedName>
    <definedName name="SC_Relevant_Indicator_3" localSheetId="6" hidden="1">#REF!</definedName>
    <definedName name="SC_Relevant_Indicator_3" localSheetId="11" hidden="1">#REF!</definedName>
    <definedName name="SC_Relevant_Indicator_3" hidden="1">#REF!</definedName>
    <definedName name="SC_Responsible" localSheetId="6" hidden="1">#REF!</definedName>
    <definedName name="SC_Responsible" localSheetId="11" hidden="1">#REF!</definedName>
    <definedName name="SC_Responsible" hidden="1">#REF!</definedName>
    <definedName name="SC_Status" localSheetId="6" hidden="1">#REF!</definedName>
    <definedName name="SC_Status" localSheetId="11" hidden="1">#REF!</definedName>
    <definedName name="SC_Status" hidden="1">#REF!</definedName>
    <definedName name="SC_Support_Description" localSheetId="6" hidden="1">#REF!</definedName>
    <definedName name="SC_Support_Description" localSheetId="11" hidden="1">#REF!</definedName>
    <definedName name="SC_Support_Description" hidden="1">#REF!</definedName>
    <definedName name="SC_TC_Man_Days" localSheetId="6" hidden="1">#REF!</definedName>
    <definedName name="SC_TC_Man_Days" localSheetId="11" hidden="1">#REF!</definedName>
    <definedName name="SC_TC_Man_Days" hidden="1">#REF!</definedName>
    <definedName name="SC_Updated_Date" localSheetId="6" hidden="1">#REF!</definedName>
    <definedName name="SC_Updated_Date" localSheetId="11" hidden="1">#REF!</definedName>
    <definedName name="SC_Updated_Date" hidden="1">#REF!</definedName>
    <definedName name="scala_PL01ZZ00" localSheetId="37">#REF!</definedName>
    <definedName name="scala_PL01ZZ00" localSheetId="23">#REF!</definedName>
    <definedName name="scala_PL01ZZ00" localSheetId="6">#REF!</definedName>
    <definedName name="scala_PL01ZZ00" localSheetId="11">#REF!</definedName>
    <definedName name="scala_PL01ZZ00">#REF!</definedName>
    <definedName name="Scala1" localSheetId="6">#REF!</definedName>
    <definedName name="Scala1" localSheetId="11">#REF!</definedName>
    <definedName name="Scala1">#REF!</definedName>
    <definedName name="scale" hidden="1">{"Assumptions",#N/A,FALSE,"Sheet1";"Main Report",#N/A,FALSE,"Sheet1";"Results",#N/A,FALSE,"Sheet1";"Advances",#N/A,FALSE,"Sheet1"}</definedName>
    <definedName name="SCApps" localSheetId="37">#REF!</definedName>
    <definedName name="SCApps" localSheetId="23">#REF!</definedName>
    <definedName name="SCApps" localSheetId="6">#REF!</definedName>
    <definedName name="SCApps" localSheetId="11">#REF!</definedName>
    <definedName name="SCApps">#REF!</definedName>
    <definedName name="scen" localSheetId="6">#REF!</definedName>
    <definedName name="scen" localSheetId="11">#REF!</definedName>
    <definedName name="scen">#REF!</definedName>
    <definedName name="scenario" localSheetId="6">#REF!</definedName>
    <definedName name="scenario" localSheetId="11">#REF!</definedName>
    <definedName name="scenario">#REF!</definedName>
    <definedName name="ScenarioName1" localSheetId="6">#REF!</definedName>
    <definedName name="ScenarioName1" localSheetId="11">#REF!</definedName>
    <definedName name="ScenarioName1">#REF!</definedName>
    <definedName name="ScenarioName2" localSheetId="6">#REF!</definedName>
    <definedName name="ScenarioName2" localSheetId="11">#REF!</definedName>
    <definedName name="ScenarioName2">#REF!</definedName>
    <definedName name="scenarios" localSheetId="6">#REF!</definedName>
    <definedName name="scenarios" localSheetId="11">#REF!</definedName>
    <definedName name="scenarios">#REF!</definedName>
    <definedName name="SCG" localSheetId="37">#REF!</definedName>
    <definedName name="SCG" localSheetId="23">#REF!</definedName>
    <definedName name="SCG" localSheetId="6">#REF!</definedName>
    <definedName name="SCG" localSheetId="11">#REF!</definedName>
    <definedName name="SCG">#REF!</definedName>
    <definedName name="schedule" localSheetId="6">#REF!</definedName>
    <definedName name="schedule" localSheetId="11">#REF!</definedName>
    <definedName name="schedule">#REF!</definedName>
    <definedName name="SCHEDULE_10_K_15">"print title"</definedName>
    <definedName name="SCHEDULED" localSheetId="37">#REF!</definedName>
    <definedName name="SCHEDULED" localSheetId="23">#REF!</definedName>
    <definedName name="SCHEDULED" localSheetId="6">#REF!</definedName>
    <definedName name="SCHEDULED" localSheetId="11">#REF!</definedName>
    <definedName name="SCHEDULED">#REF!</definedName>
    <definedName name="Schlüssel" localSheetId="6">#REF!</definedName>
    <definedName name="Schlüssel" localSheetId="11">#REF!</definedName>
    <definedName name="Schlüssel">#REF!</definedName>
    <definedName name="school" hidden="1">{#N/A,#N/A,FALSE,"P&amp;L Acc";#N/A,#N/A,FALSE,"P&amp;L Var";#N/A,#N/A,FALSE,"I-B Rep";#N/A,#N/A,FALSE,"BS";#N/A,#N/A,FALSE,"C'flw St";#N/A,#N/A,FALSE,"FA Rep";#N/A,#N/A,FALSE,"H-C Cons"}</definedName>
    <definedName name="SchRef" localSheetId="6">#REF!</definedName>
    <definedName name="SchRef" localSheetId="11">#REF!</definedName>
    <definedName name="SchRef">#REF!</definedName>
    <definedName name="SchRefText" localSheetId="6">#REF!</definedName>
    <definedName name="SchRefText" localSheetId="11">#REF!</definedName>
    <definedName name="SchRefText">#REF!</definedName>
    <definedName name="Schweden" localSheetId="6">#REF!</definedName>
    <definedName name="Schweden" localSheetId="11">#REF!</definedName>
    <definedName name="Schweden">#REF!</definedName>
    <definedName name="Schweiz" localSheetId="6">#REF!</definedName>
    <definedName name="Schweiz" localSheetId="11">#REF!</definedName>
    <definedName name="Schweiz">#REF!</definedName>
    <definedName name="SCM" localSheetId="6">#REF!</definedName>
    <definedName name="SCM" localSheetId="11">#REF!</definedName>
    <definedName name="SCM">#REF!</definedName>
    <definedName name="SCOngoing" localSheetId="37">#REF!</definedName>
    <definedName name="SCOngoing" localSheetId="23">#REF!</definedName>
    <definedName name="SCOngoing" localSheetId="6">#REF!</definedName>
    <definedName name="SCOngoing" localSheetId="11">#REF!</definedName>
    <definedName name="SCOngoing">#REF!</definedName>
    <definedName name="score" localSheetId="37" hidden="1">#REF!</definedName>
    <definedName name="score" localSheetId="23" hidden="1">#REF!</definedName>
    <definedName name="score" localSheetId="6" hidden="1">#REF!</definedName>
    <definedName name="score" localSheetId="11" hidden="1">#REF!</definedName>
    <definedName name="score" hidden="1">#REF!</definedName>
    <definedName name="scorecardfy00" hidden="1">{"Comp_of_Price_Effect",#N/A,FALSE,"QTRDPVAR"}</definedName>
    <definedName name="SCProjects" localSheetId="37">#REF!</definedName>
    <definedName name="SCProjects" localSheetId="23">#REF!</definedName>
    <definedName name="SCProjects" localSheetId="6">#REF!</definedName>
    <definedName name="SCProjects" localSheetId="11">#REF!</definedName>
    <definedName name="SCProjects">#REF!</definedName>
    <definedName name="SCREV" localSheetId="37">#REF!,#REF!,#REF!,#REF!,#REF!,#REF!,#REF!</definedName>
    <definedName name="SCREV" localSheetId="23">#REF!,#REF!,#REF!,#REF!,#REF!,#REF!,#REF!</definedName>
    <definedName name="SCREV" localSheetId="6">#REF!,#REF!,#REF!,#REF!,#REF!,#REF!,#REF!</definedName>
    <definedName name="SCREV" localSheetId="11">#REF!,#REF!,#REF!,#REF!,#REF!,#REF!,#REF!</definedName>
    <definedName name="SCREV">#REF!,#REF!,#REF!,#REF!,#REF!,#REF!,#REF!</definedName>
    <definedName name="SCREV_AREA" localSheetId="37">#REF!</definedName>
    <definedName name="SCREV_AREA" localSheetId="23">#REF!</definedName>
    <definedName name="SCREV_AREA" localSheetId="6">#REF!</definedName>
    <definedName name="SCREV_AREA" localSheetId="11">#REF!</definedName>
    <definedName name="SCREV_AREA">#REF!</definedName>
    <definedName name="SCT" localSheetId="37">#REF!,#REF!,#REF!,#REF!</definedName>
    <definedName name="SCT" localSheetId="23">#REF!,#REF!,#REF!,#REF!</definedName>
    <definedName name="SCT" localSheetId="6">#REF!,#REF!,#REF!,#REF!</definedName>
    <definedName name="SCT" localSheetId="11">#REF!,#REF!,#REF!,#REF!</definedName>
    <definedName name="SCT">#REF!,#REF!,#REF!,#REF!</definedName>
    <definedName name="SC贷款余额" localSheetId="6">#REF!</definedName>
    <definedName name="SC贷款余额" localSheetId="11">#REF!</definedName>
    <definedName name="SC贷款余额">#REF!</definedName>
    <definedName name="sd" localSheetId="37">#REF!</definedName>
    <definedName name="sd" localSheetId="23">#REF!</definedName>
    <definedName name="sd" localSheetId="6">#REF!</definedName>
    <definedName name="sd" localSheetId="11">#REF!</definedName>
    <definedName name="sd">#REF!</definedName>
    <definedName name="sdad" hidden="1">{#N/A,#N/A,FALSE,"TB";#N/A,#N/A,FALSE,"AR";#N/A,#N/A,FALSE,"BS";#N/A,#N/A,FALSE,"PL";#N/A,#N/A,FALSE,"NOTES";#N/A,#N/A,FALSE,"NOTES (2)";#N/A,#N/A,FALSE,"NOTES (3)";#N/A,#N/A,FALSE,"TAXC.INDEX";#N/A,#N/A,FALSE,"Schedule I";#N/A,#N/A,FALSE,"DPL";#N/A,#N/A,FALSE,"Schedule IV";#N/A,#N/A,FALSE,"Adjustments"}</definedName>
    <definedName name="sdadds">{#N/A,#N/A,TRUE,"Cover";#N/A,#N/A,TRUE,"BS";#N/A,#N/A,TRUE,"BS (2)";#N/A,#N/A,TRUE,"BS (3)";#N/A,#N/A,TRUE,"Supp Info-BS";#N/A,#N/A,TRUE,"IS";#N/A,#N/A,TRUE,"IS (2)";#N/A,#N/A,TRUE,"IS (3)";#N/A,#N/A,TRUE,"Supp Info-IS";#N/A,#N/A,TRUE,"CF";#N/A,#N/A,TRUE,"Supp Info-CF";#N/A,#N/A,TRUE,"SH";#N/A,#N/A,TRUE,"Supp Info-SH"}</definedName>
    <definedName name="sdafgs" hidden="1">{#N/A,#N/A,FALSE,"Pharm";#N/A,#N/A,FALSE,"WWCM"}</definedName>
    <definedName name="sdafsda" hidden="1">{#N/A,#N/A,FALSE,"DIR-REP";#N/A,#N/A,FALSE,"AUD-REPORT";#N/A,#N/A,FALSE,"P7L&amp;BS";#N/A,#N/A,FALSE,"NOTES";#N/A,#N/A,FALSE,"FA";#N/A,#N/A,FALSE,"NOTES (2)";#N/A,#N/A,FALSE,"Schedule  IV";#N/A,#N/A,FALSE,"Schedule V"}</definedName>
    <definedName name="sdagds" hidden="1">{"summary",#N/A,FALSE,"2000 vs 1999";"detail",#N/A,FALSE,"2000 vs 1999"}</definedName>
    <definedName name="sdasdasd" localSheetId="37" hidden="1">#REF!</definedName>
    <definedName name="sdasdasd" localSheetId="23" hidden="1">#REF!</definedName>
    <definedName name="sdasdasd" localSheetId="6" hidden="1">#REF!</definedName>
    <definedName name="sdasdasd" localSheetId="11" hidden="1">#REF!</definedName>
    <definedName name="sdasdasd" hidden="1">#REF!</definedName>
    <definedName name="sdcf" hidden="1">{"现金主表",#N/A,FALSE,"正式Cashflow"}</definedName>
    <definedName name="sdd" hidden="1">{#N/A,#N/A,FALSE,"Bare Battery F.G."}</definedName>
    <definedName name="sddd" hidden="1">{"summary",#N/A,FALSE,"2000 vs 1999";"detail",#N/A,FALSE,"2000 vs 1999"}</definedName>
    <definedName name="SDEC" localSheetId="6">#REF!</definedName>
    <definedName name="SDEC" localSheetId="11">#REF!</definedName>
    <definedName name="SDEC">#REF!</definedName>
    <definedName name="sdes" hidden="1">{"PACKAGE",#N/A,FALSE,"CM"}</definedName>
    <definedName name="sdf" localSheetId="37">#REF!</definedName>
    <definedName name="sdf" localSheetId="23">#REF!</definedName>
    <definedName name="sdf" localSheetId="6">#REF!</definedName>
    <definedName name="sdf" localSheetId="11">#REF!</definedName>
    <definedName name="sdf">#REF!</definedName>
    <definedName name="SDFA" localSheetId="6">#REF!</definedName>
    <definedName name="SDFA" localSheetId="11">#REF!</definedName>
    <definedName name="SDFA">#REF!</definedName>
    <definedName name="sdfas" hidden="1">{"SchO1",#N/A,FALSE,"Schedules"}</definedName>
    <definedName name="sdfd" hidden="1">{#N/A,#N/A,FALSE,"INPUTS";#N/A,#N/A,FALSE,"PROFORMA BSHEET";#N/A,#N/A,FALSE,"COMBINED";#N/A,#N/A,FALSE,"ACQUIROR";#N/A,#N/A,FALSE,"TARGET 1";#N/A,#N/A,FALSE,"TARGET 2";#N/A,#N/A,FALSE,"HIGH YIELD";#N/A,#N/A,FALSE,"OVERFUND"}</definedName>
    <definedName name="sdfdf" hidden="1">{#N/A,#N/A,FALSE,"FE_CSE"}</definedName>
    <definedName name="sdfdfdf" hidden="1">{#N/A,#N/A,FALSE,"FE_CSE"}</definedName>
    <definedName name="sdfds" hidden="1">{"page1",#N/A,FALSE,"Model";"page2",#N/A,FALSE,"Model";"page3",#N/A,FALSE,"Model";"page4",#N/A,FALSE,"Model";"page5",#N/A,FALSE,"Model";"page6",#N/A,FALSE,"Model";"page7",#N/A,FALSE,"Model";"page8",#N/A,FALSE,"Model";"page9",#N/A,FALSE,"Model";"page10",#N/A,FALSE,"Model";"page11",#N/A,FALSE,"Model";"page12",#N/A,FALSE,"Model";"page13",#N/A,FALSE,"Model"}</definedName>
    <definedName name="sdfdsf" hidden="1">{#N/A,#N/A,FALSE,"KA CH  (2)"}</definedName>
    <definedName name="sdfdsfsf" hidden="1">{#N/A,#N/A,FALSE,"WSPW Bedarf";#N/A,#N/A,FALSE,"production_plan";#N/A,#N/A,FALSE,"possible turn over"}</definedName>
    <definedName name="sdfghxdfhd" localSheetId="37" hidden="1">#REF!</definedName>
    <definedName name="sdfghxdfhd" localSheetId="23" hidden="1">#REF!</definedName>
    <definedName name="sdfghxdfhd" localSheetId="6" hidden="1">#REF!</definedName>
    <definedName name="sdfghxdfhd" localSheetId="11" hidden="1">#REF!</definedName>
    <definedName name="sdfghxdfhd" hidden="1">#REF!</definedName>
    <definedName name="sdfgsdfg" hidden="1">{#N/A,#N/A,FALSE,"UNIT";#N/A,#N/A,FALSE,"UNIT";#N/A,#N/A,FALSE,"계정"}</definedName>
    <definedName name="sdfh" hidden="1">{#N/A,#N/A,FALSE,"Pharm";#N/A,#N/A,FALSE,"WWCM"}</definedName>
    <definedName name="sdfs" hidden="1">{"Summary report",#N/A,FALSE,"BBH";"Details - chart",#N/A,FALSE,"BBH"}</definedName>
    <definedName name="sdfsadgds" hidden="1">{"summary",#N/A,FALSE,"2000 vs 1999";"detail",#N/A,FALSE,"2000 vs 1999"}</definedName>
    <definedName name="sdfsd" hidden="1">{#N/A,#N/A,FALSE,"WSPW Bedarf";#N/A,#N/A,FALSE,"production_plan";#N/A,#N/A,FALSE,"possible turn over"}</definedName>
    <definedName name="sdfsdf" localSheetId="37">#REF!</definedName>
    <definedName name="sdfsdf" localSheetId="23">#REF!</definedName>
    <definedName name="sdfsdf" localSheetId="6">#REF!</definedName>
    <definedName name="sdfsdf" localSheetId="11">#REF!</definedName>
    <definedName name="sdfsdf">#REF!</definedName>
    <definedName name="sdfsdfsfdsf"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sdfsdgfd" localSheetId="37" hidden="1">#REF!</definedName>
    <definedName name="sdfsdgfd" localSheetId="23" hidden="1">#REF!</definedName>
    <definedName name="sdfsdgfd" localSheetId="6" hidden="1">#REF!</definedName>
    <definedName name="sdfsdgfd" localSheetId="11" hidden="1">#REF!</definedName>
    <definedName name="sdfsdgfd" hidden="1">#REF!</definedName>
    <definedName name="sdfsf" hidden="1">{"page1",#N/A,FALSE,"Model";"page2",#N/A,FALSE,"Model";"page3",#N/A,FALSE,"Model";"page4",#N/A,FALSE,"Model";"page5",#N/A,FALSE,"Model";"page6",#N/A,FALSE,"Model";"page7",#N/A,FALSE,"Model";"page8",#N/A,FALSE,"Model";"page9",#N/A,FALSE,"Model";"page10",#N/A,FALSE,"Model";"page11",#N/A,FALSE,"Model";"page12",#N/A,FALSE,"Model";"page13",#N/A,FALSE,"Model"}</definedName>
    <definedName name="sdfsfs" hidden="1">{"page1",#N/A,FALSE,"Model";"page2",#N/A,FALSE,"Model";"page3",#N/A,FALSE,"Model";"page4",#N/A,FALSE,"Model";"page5",#N/A,FALSE,"Model";"page6",#N/A,FALSE,"Model";"page7",#N/A,FALSE,"Model";"page8",#N/A,FALSE,"Model";"page9",#N/A,FALSE,"Model";"page10",#N/A,FALSE,"Model";"page11",#N/A,FALSE,"Model";"page12",#N/A,FALSE,"Model";"page13",#N/A,FALSE,"Model"}</definedName>
    <definedName name="sdfsfsfsdf"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SDFW" hidden="1">{#N/A,#N/A,FALSE,"AP-MEHK1 ";#N/A,#N/A,FALSE,"MEGBJ";#N/A,#N/A,FALSE,"MEGSH";#N/A,#N/A,FALSE,"MEGGZ "}</definedName>
    <definedName name="sdfwe" hidden="1">{#N/A,#N/A,FALSE,"现金"}</definedName>
    <definedName name="sdfwfdes" hidden="1">{"summary",#N/A,FALSE,"2000 vs 1999";"detail",#N/A,FALSE,"2000 vs 1999"}</definedName>
    <definedName name="SDG" hidden="1">{#N/A,#N/A,FALSE,"FE_CSE"}</definedName>
    <definedName name="sdgagf" hidden="1">{#N/A,#N/A,FALSE,"Pharm";#N/A,#N/A,FALSE,"WWCM"}</definedName>
    <definedName name="sdgdsfg" hidden="1">{"summary",#N/A,FALSE,"2000 vs 1999";"detail",#N/A,FALSE,"2000 vs 1999"}</definedName>
    <definedName name="sdgdsgdg" hidden="1">{#N/A,#N/A,FALSE,"FE_DRS"}</definedName>
    <definedName name="sdgdsgs" hidden="1">{"summary",#N/A,FALSE,"2000 vs 1999";"detail",#N/A,FALSE,"2000 vs 1999"}</definedName>
    <definedName name="sdgfgfah" hidden="1">{#N/A,#N/A,FALSE,"FE_DRS"}</definedName>
    <definedName name="sdgg" hidden="1">{"P_L Account",#N/A,FALSE,"Prime";"Assets",#N/A,FALSE,"Prime";"Liabilities",#N/A,FALSE,"Prime";"Capital and Reserves",#N/A,FALSE,"Prime";"Rec. of S_Holders Funds",#N/A,FALSE,"Prime";"Rec. of Pre and Post Tax Result",#N/A,FALSE,"Prime"}</definedName>
    <definedName name="sdgh" hidden="1">{"qty and inventory value",#N/A,FALSE,"MPartners";"general ledger entries",#N/A,FALSE,"MPartners"}</definedName>
    <definedName name="sdgsd" hidden="1">{"'毛利比较'!$A$4:$P$26"}</definedName>
    <definedName name="sdgsdg" hidden="1">{"summary",#N/A,FALSE,"2000 vs 1999";"detail",#N/A,FALSE,"2000 vs 1999"}</definedName>
    <definedName name="sdgsdgs" hidden="1">{"'毛利比较'!$A$4:$P$26"}</definedName>
    <definedName name="sdgsgsd" hidden="1">{"'毛利比较'!$A$4:$P$26"}</definedName>
    <definedName name="sdgsgsdg" hidden="1">{"'毛利比较'!$A$4:$P$26"}</definedName>
    <definedName name="sdhgsd" hidden="1">{#N/A,#N/A,FALSE,"FE_DRS"}</definedName>
    <definedName name="sdifhasdofnsadf" hidden="1">{#N/A,#N/A,FALSE,"late version";#N/A,#N/A,FALSE,"Sheet3"}</definedName>
    <definedName name="sdiofoi59" localSheetId="37" hidden="1">#REF!</definedName>
    <definedName name="sdiofoi59" localSheetId="23" hidden="1">#REF!</definedName>
    <definedName name="sdiofoi59" localSheetId="6" hidden="1">#REF!</definedName>
    <definedName name="sdiofoi59" localSheetId="11" hidden="1">#REF!</definedName>
    <definedName name="sdiofoi59" hidden="1">#REF!</definedName>
    <definedName name="sdk" localSheetId="37" hidden="1">1/EUReXToFRF</definedName>
    <definedName name="sdk" localSheetId="23" hidden="1">1/EUReXToFRF</definedName>
    <definedName name="sdk" localSheetId="14" hidden="1">1/EUReXToFRF</definedName>
    <definedName name="sdk" localSheetId="6" hidden="1">1/EUReXToFRF</definedName>
    <definedName name="sdk" localSheetId="11" hidden="1">1/EUReXToFRF</definedName>
    <definedName name="sdk" hidden="1">1/EUReXToFRF</definedName>
    <definedName name="sdle" hidden="1">{#N/A,#N/A,FALSE,"TAXC.INDEX";#N/A,#N/A,FALSE,"Schedule I";#N/A,#N/A,FALSE,"Schedule  II";#N/A,#N/A,FALSE,"Schedule III"}</definedName>
    <definedName name="sdlfee" localSheetId="37">#REF!</definedName>
    <definedName name="sdlfee" localSheetId="23">#REF!</definedName>
    <definedName name="sdlfee" localSheetId="6">#REF!</definedName>
    <definedName name="sdlfee" localSheetId="11">#REF!</definedName>
    <definedName name="sdlfee">#REF!</definedName>
    <definedName name="SDS" localSheetId="37">#REF!</definedName>
    <definedName name="SDS" localSheetId="23">#REF!</definedName>
    <definedName name="SDS" localSheetId="6">#REF!</definedName>
    <definedName name="SDS" localSheetId="11">#REF!</definedName>
    <definedName name="SDS">#REF!</definedName>
    <definedName name="sdsadasd" hidden="1">{#N/A,#N/A,FALSE,"Pharm";#N/A,#N/A,FALSE,"WWCM"}</definedName>
    <definedName name="sdsd" hidden="1">{#N/A,#N/A,FALSE,"REPORT"}</definedName>
    <definedName name="sdsds" hidden="1">{#N/A,#N/A,FALSE,"WSPW Bedarf";#N/A,#N/A,FALSE,"production_plan";#N/A,#N/A,FALSE,"possible turn over"}</definedName>
    <definedName name="SDSDSD" hidden="1">{#N/A,#N/A,FALSE,"단축1";#N/A,#N/A,FALSE,"단축2";#N/A,#N/A,FALSE,"단축3";#N/A,#N/A,FALSE,"장축";#N/A,#N/A,FALSE,"4WD"}</definedName>
    <definedName name="sdsfd" hidden="1">{"page1",#N/A,FALSE,"Model";"page2",#N/A,FALSE,"Model";"page3",#N/A,FALSE,"Model";"page4",#N/A,FALSE,"Model";"page5",#N/A,FALSE,"Model";"page6",#N/A,FALSE,"Model";"page7",#N/A,FALSE,"Model";"page8",#N/A,FALSE,"Model";"page9",#N/A,FALSE,"Model";"page10",#N/A,FALSE,"Model";"page11",#N/A,FALSE,"Model";"page12",#N/A,FALSE,"Model";"page13",#N/A,FALSE,"Model"}</definedName>
    <definedName name="SDSRATE" localSheetId="37">#REF!</definedName>
    <definedName name="SDSRATE" localSheetId="23">#REF!</definedName>
    <definedName name="SDSRATE" localSheetId="6">#REF!</definedName>
    <definedName name="SDSRATE" localSheetId="11">#REF!</definedName>
    <definedName name="SDSRATE">#REF!</definedName>
    <definedName name="sdthg">{"X","L"}</definedName>
    <definedName name="sdvcreq" localSheetId="6">#REF!</definedName>
    <definedName name="sdvcreq" localSheetId="11">#REF!</definedName>
    <definedName name="sdvcreq">#REF!</definedName>
    <definedName name="sdwe34" localSheetId="6" hidden="1">#REF!</definedName>
    <definedName name="sdwe34" localSheetId="11" hidden="1">#REF!</definedName>
    <definedName name="sdwe34" hidden="1">#REF!</definedName>
    <definedName name="sdwsa" hidden="1">{#N/A,#N/A,FALSE,"TB";#N/A,#N/A,FALSE,"DR";#N/A,#N/A,FALSE,"AR";#N/A,#N/A,FALSE,"PL";#N/A,#N/A,FALSE,"BS";#N/A,#N/A,FALSE,"NOTES";#N/A,#N/A,FALSE,"NOTES (2)";#N/A,#N/A,FALSE,"NOTES (3)";#N/A,#N/A,FALSE,"DPL";#N/A,#N/A,FALSE,"TAXC.INDEX";#N/A,#N/A,FALSE,"Schedule I";#N/A,#N/A,FALSE,"Adjustments"}</definedName>
    <definedName name="sdzg" hidden="1">{#N/A,#N/A,TRUE,"64M Plan IX ";#N/A,#N/A,TRUE,"UGG 97";#N/A,#N/A,TRUE,"Diff. WM";#N/A,#N/A,TRUE,"64M Delta 2";#N/A,#N/A,TRUE,"256M Plan IX"}</definedName>
    <definedName name="sdzzset" hidden="1">{#N/A,#N/A,FALSE,"Kapa-Grafik gesamt";#N/A,#N/A,FALSE,"Kapa-Grafik DRS";#N/A,#N/A,FALSE,"Kapa-Grafik CSE"}</definedName>
    <definedName name="se" hidden="1">{"'毛利比较'!$A$4:$P$26"}</definedName>
    <definedName name="sea" hidden="1">{"oct_res_comm",#N/A,FALSE,"VarToBud"}</definedName>
    <definedName name="search_filename">#N/A</definedName>
    <definedName name="SEAT관련도" localSheetId="37" hidden="1">#REF!</definedName>
    <definedName name="SEAT관련도" localSheetId="23" hidden="1">#REF!</definedName>
    <definedName name="SEAT관련도" localSheetId="6" hidden="1">#REF!</definedName>
    <definedName name="SEAT관련도" localSheetId="11" hidden="1">#REF!</definedName>
    <definedName name="SEAT관련도" hidden="1">#REF!</definedName>
    <definedName name="sec_desc" localSheetId="6">#REF!</definedName>
    <definedName name="sec_desc" localSheetId="11">#REF!</definedName>
    <definedName name="sec_desc">#REF!</definedName>
    <definedName name="sec_id" localSheetId="6">#REF!</definedName>
    <definedName name="sec_id" localSheetId="11">#REF!</definedName>
    <definedName name="sec_id">#REF!</definedName>
    <definedName name="sec_index_deriv_id" localSheetId="6">#REF!</definedName>
    <definedName name="sec_index_deriv_id" localSheetId="11">#REF!</definedName>
    <definedName name="sec_index_deriv_id">#REF!</definedName>
    <definedName name="sec_mkt_cap" localSheetId="6">#REF!</definedName>
    <definedName name="sec_mkt_cap" localSheetId="11">#REF!</definedName>
    <definedName name="sec_mkt_cap">#REF!</definedName>
    <definedName name="second" localSheetId="37">#REF!</definedName>
    <definedName name="second" localSheetId="23">#REF!</definedName>
    <definedName name="second" localSheetId="6">#REF!</definedName>
    <definedName name="second" localSheetId="11">#REF!</definedName>
    <definedName name="second">#REF!</definedName>
    <definedName name="SECT" localSheetId="37">#REF!</definedName>
    <definedName name="SECT" localSheetId="23">#REF!</definedName>
    <definedName name="SECT" localSheetId="6">#REF!</definedName>
    <definedName name="SECT" localSheetId="11">#REF!</definedName>
    <definedName name="SECT">#REF!</definedName>
    <definedName name="section" localSheetId="6">#REF!</definedName>
    <definedName name="section" localSheetId="11">#REF!</definedName>
    <definedName name="section">#REF!</definedName>
    <definedName name="sectionNames" localSheetId="6">#REF!</definedName>
    <definedName name="sectionNames" localSheetId="11">#REF!</definedName>
    <definedName name="sectionNames">#REF!</definedName>
    <definedName name="SECTOR" localSheetId="37">#REF!</definedName>
    <definedName name="SECTOR" localSheetId="23">#REF!</definedName>
    <definedName name="SECTOR" localSheetId="6">#REF!</definedName>
    <definedName name="SECTOR" localSheetId="11">#REF!</definedName>
    <definedName name="SECTOR">#REF!</definedName>
    <definedName name="security_id" localSheetId="6">#REF!</definedName>
    <definedName name="security_id" localSheetId="11">#REF!</definedName>
    <definedName name="security_id">#REF!</definedName>
    <definedName name="sed" hidden="1">{#N/A,#N/A,FALSE,"Kapa-Grafik gesamt";#N/A,#N/A,FALSE,"Kapa-Grafik DRS";#N/A,#N/A,FALSE,"Kapa-Grafik CSE"}</definedName>
    <definedName name="sedt" hidden="1">{#N/A,#N/A,FALSE,"DIR-REP";#N/A,#N/A,FALSE,"AUD-REPORT";#N/A,#N/A,FALSE,"P7L&amp;BS";#N/A,#N/A,FALSE,"NOTES";#N/A,#N/A,FALSE,"FA";#N/A,#N/A,FALSE,"NOTES (2)";#N/A,#N/A,FALSE,"Schedule  IV";#N/A,#N/A,FALSE,"Schedule V"}</definedName>
    <definedName name="SEE" hidden="1">{#N/A,#N/A,FALSE,"Kapa-Grafik gesamt";#N/A,#N/A,FALSE,"Kapa-Grafik DRS";#N/A,#N/A,FALSE,"Kapa-Grafik CSE"}</definedName>
    <definedName name="Segment1_income" localSheetId="6">#REF!</definedName>
    <definedName name="Segment1_income" localSheetId="11">#REF!</definedName>
    <definedName name="Segment1_income">#REF!</definedName>
    <definedName name="Segment1_income_DCF" localSheetId="6">#REF!</definedName>
    <definedName name="Segment1_income_DCF" localSheetId="11">#REF!</definedName>
    <definedName name="Segment1_income_DCF">#REF!</definedName>
    <definedName name="Segment2_income" localSheetId="6">#REF!</definedName>
    <definedName name="Segment2_income" localSheetId="11">#REF!</definedName>
    <definedName name="Segment2_income">#REF!</definedName>
    <definedName name="Segment2_income_DCF" localSheetId="6">#REF!</definedName>
    <definedName name="Segment2_income_DCF" localSheetId="11">#REF!</definedName>
    <definedName name="Segment2_income_DCF">#REF!</definedName>
    <definedName name="SegmentBudget" hidden="1">{"oct_res_comm",#N/A,FALSE,"VarToBud"}</definedName>
    <definedName name="sehg" hidden="1">{#N/A,#N/A,FALSE,"Kapa-Grafik gesamt";#N/A,#N/A,FALSE,"Kapa-Grafik DRS";#N/A,#N/A,FALSE,"Kapa-Grafik CSE"}</definedName>
    <definedName name="sek" localSheetId="6">#REF!</definedName>
    <definedName name="sek" localSheetId="11">#REF!</definedName>
    <definedName name="sek">#REF!</definedName>
    <definedName name="sekeuro" localSheetId="6">#REF!</definedName>
    <definedName name="sekeuro" localSheetId="11">#REF!</definedName>
    <definedName name="sekeuro">#REF!</definedName>
    <definedName name="sel" localSheetId="6">#REF!</definedName>
    <definedName name="sel" localSheetId="11">#REF!</definedName>
    <definedName name="sel">#REF!</definedName>
    <definedName name="select_dps_to_use" localSheetId="6">#REF!</definedName>
    <definedName name="select_dps_to_use" localSheetId="11">#REF!</definedName>
    <definedName name="select_dps_to_use">#REF!</definedName>
    <definedName name="select_mkt_cap_to_use" localSheetId="6">#REF!</definedName>
    <definedName name="select_mkt_cap_to_use" localSheetId="11">#REF!</definedName>
    <definedName name="select_mkt_cap_to_use">#REF!</definedName>
    <definedName name="Select_Picture_TV">#N/A</definedName>
    <definedName name="select_tot_fd_shares_to_use" localSheetId="6">#REF!</definedName>
    <definedName name="select_tot_fd_shares_to_use" localSheetId="11">#REF!</definedName>
    <definedName name="select_tot_fd_shares_to_use">#REF!</definedName>
    <definedName name="select_tot_ud_shares_to_use" localSheetId="6">#REF!</definedName>
    <definedName name="select_tot_ud_shares_to_use" localSheetId="11">#REF!</definedName>
    <definedName name="select_tot_ud_shares_to_use">#REF!</definedName>
    <definedName name="SelectCreditRatios" localSheetId="6">#REF!</definedName>
    <definedName name="SelectCreditRatios" localSheetId="11">#REF!</definedName>
    <definedName name="SelectCreditRatios">#REF!</definedName>
    <definedName name="SelectSheet" localSheetId="6">#REF!</definedName>
    <definedName name="SelectSheet" localSheetId="11">#REF!</definedName>
    <definedName name="SelectSheet">#REF!</definedName>
    <definedName name="Seller_Ordinary" localSheetId="6">#REF!</definedName>
    <definedName name="Seller_Ordinary" localSheetId="11">#REF!</definedName>
    <definedName name="Seller_Ordinary">#REF!</definedName>
    <definedName name="Seller_Tax_Rate" localSheetId="6">#REF!</definedName>
    <definedName name="Seller_Tax_Rate" localSheetId="11">#REF!</definedName>
    <definedName name="Seller_Tax_Rate">#REF!</definedName>
    <definedName name="selling" localSheetId="6">#REF!</definedName>
    <definedName name="selling" localSheetId="11">#REF!</definedName>
    <definedName name="selling">#REF!</definedName>
    <definedName name="Selling_expenses_1" localSheetId="37">OFFSET(#REF!,,,COUNTA(#REF!)-2,)</definedName>
    <definedName name="Selling_expenses_1" localSheetId="23">OFFSET(#REF!,,,COUNTA(#REF!)-2,)</definedName>
    <definedName name="Selling_expenses_1" localSheetId="6">OFFSET(#REF!,,,COUNTA(#REF!)-2,)</definedName>
    <definedName name="Selling_expenses_1" localSheetId="11">OFFSET(#REF!,,,COUNTA(#REF!)-2,)</definedName>
    <definedName name="Selling_expenses_1">OFFSET(#REF!,,,COUNTA(#REF!)-2,)</definedName>
    <definedName name="selling_p_AM" localSheetId="37">#REF!</definedName>
    <definedName name="selling_p_AM" localSheetId="23">#REF!</definedName>
    <definedName name="selling_p_AM" localSheetId="6">#REF!</definedName>
    <definedName name="selling_p_AM" localSheetId="11">#REF!</definedName>
    <definedName name="selling_p_AM">#REF!</definedName>
    <definedName name="sels" hidden="1">{#N/A,#N/A,TRUE,"COVER";#N/A,#N/A,TRUE,"DIR";#N/A,#N/A,TRUE,"AUDIT"}</definedName>
    <definedName name="semi_sales_fy_00" localSheetId="6">#REF!</definedName>
    <definedName name="semi_sales_fy_00" localSheetId="11">#REF!</definedName>
    <definedName name="semi_sales_fy_00">#REF!</definedName>
    <definedName name="semi_sales_fy_01" localSheetId="6">#REF!</definedName>
    <definedName name="semi_sales_fy_01" localSheetId="11">#REF!</definedName>
    <definedName name="semi_sales_fy_01">#REF!</definedName>
    <definedName name="semi_sales_fy_99" localSheetId="6">#REF!</definedName>
    <definedName name="semi_sales_fy_99" localSheetId="11">#REF!</definedName>
    <definedName name="semi_sales_fy_99">#REF!</definedName>
    <definedName name="sencount" hidden="1">1</definedName>
    <definedName name="SeniorA" localSheetId="6">#REF!</definedName>
    <definedName name="SeniorA" localSheetId="11">#REF!</definedName>
    <definedName name="SeniorA">#REF!</definedName>
    <definedName name="sens.model1" localSheetId="6">#REF!</definedName>
    <definedName name="sens.model1" localSheetId="11">#REF!</definedName>
    <definedName name="sens.model1">#REF!</definedName>
    <definedName name="sens.USD" localSheetId="6">#REF!</definedName>
    <definedName name="sens.USD" localSheetId="11">#REF!</definedName>
    <definedName name="sens.USD">#REF!</definedName>
    <definedName name="sensit" localSheetId="6">#REF!</definedName>
    <definedName name="sensit" localSheetId="11">#REF!</definedName>
    <definedName name="sensit">#REF!</definedName>
    <definedName name="sensit1" localSheetId="6">#REF!</definedName>
    <definedName name="sensit1" localSheetId="11">#REF!</definedName>
    <definedName name="sensit1">#REF!</definedName>
    <definedName name="sensit2" localSheetId="6">#REF!</definedName>
    <definedName name="sensit2" localSheetId="11">#REF!</definedName>
    <definedName name="sensit2">#REF!</definedName>
    <definedName name="sensit3" localSheetId="6">#REF!</definedName>
    <definedName name="sensit3" localSheetId="11">#REF!</definedName>
    <definedName name="sensit3">#REF!</definedName>
    <definedName name="seoa" hidden="1">{#N/A,#N/A,FALSE,"TAXC.INDEX";#N/A,#N/A,FALSE,"Schedule I";#N/A,#N/A,FALSE,"Schedule  II";#N/A,#N/A,FALSE,"Schedule III"}</definedName>
    <definedName name="seoas" hidden="1">{#N/A,#N/A,FALSE,"DIR-REP";#N/A,#N/A,FALSE,"AUD-REPORT";#N/A,#N/A,FALSE,"P7L&amp;BS";#N/A,#N/A,FALSE,"NOTES";#N/A,#N/A,FALSE,"FA";#N/A,#N/A,FALSE,"NOTES (2)";#N/A,#N/A,FALSE,"Schedule  IV";#N/A,#N/A,FALSE,"Schedule V"}</definedName>
    <definedName name="seold" hidden="1">{#N/A,#N/A,FALSE,"TAXC.INDEX";#N/A,#N/A,FALSE,"Schedule I";#N/A,#N/A,FALSE,"Schedule  II";#N/A,#N/A,FALSE,"Schedule III";#N/A,#N/A,FALSE,"Schedule IV";#N/A,#N/A,FALSE,"Schedule IV (Cont'd)";#N/A,#N/A,FALSE,"Schedule V";#N/A,#N/A,FALSE,"Schedule VI";#N/A,#N/A,FALSE,"Schedule VII"}</definedName>
    <definedName name="seos" hidden="1">{#N/A,#N/A,FALSE,"TB";#N/A,#N/A,FALSE,"AR";#N/A,#N/A,FALSE,"BS";#N/A,#N/A,FALSE,"PL";#N/A,#N/A,FALSE,"NOTES";#N/A,#N/A,FALSE,"NOTES (2)";#N/A,#N/A,FALSE,"NOTES (3)";#N/A,#N/A,FALSE,"TAXC.INDEX";#N/A,#N/A,FALSE,"Schedule I";#N/A,#N/A,FALSE,"DPL";#N/A,#N/A,FALSE,"Schedule IV";#N/A,#N/A,FALSE,"Adjustments"}</definedName>
    <definedName name="seot" hidden="1">{#N/A,#N/A,FALSE,"TAXC.INDEX";#N/A,#N/A,FALSE,"Schedule I";#N/A,#N/A,FALSE,"Schedule  II";#N/A,#N/A,FALSE,"Schedule III"}</definedName>
    <definedName name="seotl" hidden="1">{#N/A,#N/A,FALSE,"TB";#N/A,#N/A,FALSE,"AR";#N/A,#N/A,FALSE,"BS";#N/A,#N/A,FALSE,"PL";#N/A,#N/A,FALSE,"NOTES";#N/A,#N/A,FALSE,"NOTES (2)";#N/A,#N/A,FALSE,"NOTES (3)";#N/A,#N/A,FALSE,"TAXC.INDEX";#N/A,#N/A,FALSE,"Schedule I";#N/A,#N/A,FALSE,"DPL";#N/A,#N/A,FALSE,"Schedule IV";#N/A,#N/A,FALSE,"Adjustments"}</definedName>
    <definedName name="seotst" hidden="1">{#N/A,#N/A,FALSE,"TAXC.INDEX";#N/A,#N/A,FALSE,"Schedule I";#N/A,#N/A,FALSE,"Schedule  II";#N/A,#N/A,FALSE,"Schedule III"}</definedName>
    <definedName name="SEP" localSheetId="37">#REF!</definedName>
    <definedName name="SEP" localSheetId="23">#REF!</definedName>
    <definedName name="SEP" localSheetId="6">#REF!</definedName>
    <definedName name="SEP" localSheetId="11">#REF!</definedName>
    <definedName name="SEP">#REF!</definedName>
    <definedName name="Sep2002HourlyCost" localSheetId="37">#REF!</definedName>
    <definedName name="Sep2002HourlyCost" localSheetId="23">#REF!</definedName>
    <definedName name="Sep2002HourlyCost" localSheetId="6">#REF!</definedName>
    <definedName name="Sep2002HourlyCost" localSheetId="11">#REF!</definedName>
    <definedName name="Sep2002HourlyCost">#REF!</definedName>
    <definedName name="Sep2002MonthlyCost" localSheetId="37">#REF!</definedName>
    <definedName name="Sep2002MonthlyCost" localSheetId="23">#REF!</definedName>
    <definedName name="Sep2002MonthlyCost" localSheetId="6">#REF!</definedName>
    <definedName name="Sep2002MonthlyCost" localSheetId="11">#REF!</definedName>
    <definedName name="Sep2002MonthlyCost">#REF!</definedName>
    <definedName name="Sep2003HourlyCost" localSheetId="37">#REF!</definedName>
    <definedName name="Sep2003HourlyCost" localSheetId="23">#REF!</definedName>
    <definedName name="Sep2003HourlyCost" localSheetId="6">#REF!</definedName>
    <definedName name="Sep2003HourlyCost" localSheetId="11">#REF!</definedName>
    <definedName name="Sep2003HourlyCost">#REF!</definedName>
    <definedName name="Sep2003MonthlyCost" localSheetId="37">#REF!</definedName>
    <definedName name="Sep2003MonthlyCost" localSheetId="23">#REF!</definedName>
    <definedName name="Sep2003MonthlyCost" localSheetId="6">#REF!</definedName>
    <definedName name="Sep2003MonthlyCost" localSheetId="11">#REF!</definedName>
    <definedName name="Sep2003MonthlyCost">#REF!</definedName>
    <definedName name="Sep2004HourlyCost" localSheetId="37">#REF!</definedName>
    <definedName name="Sep2004HourlyCost" localSheetId="23">#REF!</definedName>
    <definedName name="Sep2004HourlyCost" localSheetId="6">#REF!</definedName>
    <definedName name="Sep2004HourlyCost" localSheetId="11">#REF!</definedName>
    <definedName name="Sep2004HourlyCost">#REF!</definedName>
    <definedName name="Sep2004MonthlyCost" localSheetId="37">#REF!</definedName>
    <definedName name="Sep2004MonthlyCost" localSheetId="23">#REF!</definedName>
    <definedName name="Sep2004MonthlyCost" localSheetId="6">#REF!</definedName>
    <definedName name="Sep2004MonthlyCost" localSheetId="11">#REF!</definedName>
    <definedName name="Sep2004MonthlyCost">#REF!</definedName>
    <definedName name="Sep2005HourlyCost" localSheetId="37">#REF!</definedName>
    <definedName name="Sep2005HourlyCost" localSheetId="23">#REF!</definedName>
    <definedName name="Sep2005HourlyCost" localSheetId="6">#REF!</definedName>
    <definedName name="Sep2005HourlyCost" localSheetId="11">#REF!</definedName>
    <definedName name="Sep2005HourlyCost">#REF!</definedName>
    <definedName name="Sep2005MonthlyCost" localSheetId="37">#REF!</definedName>
    <definedName name="Sep2005MonthlyCost" localSheetId="23">#REF!</definedName>
    <definedName name="Sep2005MonthlyCost" localSheetId="6">#REF!</definedName>
    <definedName name="Sep2005MonthlyCost" localSheetId="11">#REF!</definedName>
    <definedName name="Sep2005MonthlyCost">#REF!</definedName>
    <definedName name="Sep2006HourlyCost" localSheetId="37">#REF!</definedName>
    <definedName name="Sep2006HourlyCost" localSheetId="23">#REF!</definedName>
    <definedName name="Sep2006HourlyCost" localSheetId="6">#REF!</definedName>
    <definedName name="Sep2006HourlyCost" localSheetId="11">#REF!</definedName>
    <definedName name="Sep2006HourlyCost">#REF!</definedName>
    <definedName name="Sep2006MonthlyCost" localSheetId="37">#REF!</definedName>
    <definedName name="Sep2006MonthlyCost" localSheetId="23">#REF!</definedName>
    <definedName name="Sep2006MonthlyCost" localSheetId="6">#REF!</definedName>
    <definedName name="Sep2006MonthlyCost" localSheetId="11">#REF!</definedName>
    <definedName name="Sep2006MonthlyCost">#REF!</definedName>
    <definedName name="SEPTEMBER" localSheetId="37">#REF!</definedName>
    <definedName name="SEPTEMBER" localSheetId="23">#REF!</definedName>
    <definedName name="SEPTEMBER" localSheetId="6">#REF!</definedName>
    <definedName name="SEPTEMBER" localSheetId="11">#REF!</definedName>
    <definedName name="SEPTEMBER">#REF!</definedName>
    <definedName name="SERI_SELANGIN_SDN_BHD" localSheetId="6">#REF!</definedName>
    <definedName name="SERI_SELANGIN_SDN_BHD" localSheetId="11">#REF!</definedName>
    <definedName name="SERI_SELANGIN_SDN_BHD">#REF!</definedName>
    <definedName name="SeriesFormat">#N/A</definedName>
    <definedName name="serv" localSheetId="6">#REF!</definedName>
    <definedName name="serv" localSheetId="11">#REF!</definedName>
    <definedName name="serv">#REF!</definedName>
    <definedName name="SERVICE" localSheetId="6">#REF!</definedName>
    <definedName name="SERVICE" localSheetId="11">#REF!</definedName>
    <definedName name="SERVICE">#REF!</definedName>
    <definedName name="SERVKE" localSheetId="6">#REF!</definedName>
    <definedName name="SERVKE" localSheetId="11">#REF!</definedName>
    <definedName name="SERVKE">#REF!</definedName>
    <definedName name="SET" hidden="1">{#N/A,#N/A,FALSE,"FE_DRS"}</definedName>
    <definedName name="setftg" hidden="1">{"Folie 3",#N/A,FALSE,"Jahresumsätze";"Folie 4",#N/A,FALSE,"Jahresumsätze";"Folie 5",#N/A,FALSE,"Jahresumsätze";"Folie 6",#N/A,FALSE,"Jahresumsätze";"Folie 7",#N/A,FALSE,"Jahresumsätze";"Folie 8",#N/A,FALSE,"Jahresumsätze"}</definedName>
    <definedName name="SETOFBOOKSID1" localSheetId="6">#REF!</definedName>
    <definedName name="SETOFBOOKSID1" localSheetId="11">#REF!</definedName>
    <definedName name="SETOFBOOKSID1">#REF!</definedName>
    <definedName name="SETOFBOOKSID2" localSheetId="37">#REF!</definedName>
    <definedName name="SETOFBOOKSID2" localSheetId="23">#REF!</definedName>
    <definedName name="SETOFBOOKSID2" localSheetId="6">#REF!</definedName>
    <definedName name="SETOFBOOKSID2" localSheetId="11">#REF!</definedName>
    <definedName name="SETOFBOOKSID2">#REF!</definedName>
    <definedName name="SETOFBOOKSID3" localSheetId="37">#REF!</definedName>
    <definedName name="SETOFBOOKSID3" localSheetId="23">#REF!</definedName>
    <definedName name="SETOFBOOKSID3" localSheetId="6">#REF!</definedName>
    <definedName name="SETOFBOOKSID3" localSheetId="11">#REF!</definedName>
    <definedName name="SETOFBOOKSID3">#REF!</definedName>
    <definedName name="SETOFBOOKSID4" localSheetId="37">#REF!</definedName>
    <definedName name="SETOFBOOKSID4" localSheetId="23">#REF!</definedName>
    <definedName name="SETOFBOOKSID4" localSheetId="6">#REF!</definedName>
    <definedName name="SETOFBOOKSID4" localSheetId="11">#REF!</definedName>
    <definedName name="SETOFBOOKSID4">#REF!</definedName>
    <definedName name="SETOFBOOKSID5" localSheetId="37">#REF!</definedName>
    <definedName name="SETOFBOOKSID5" localSheetId="23">#REF!</definedName>
    <definedName name="SETOFBOOKSID5" localSheetId="6">#REF!</definedName>
    <definedName name="SETOFBOOKSID5" localSheetId="11">#REF!</definedName>
    <definedName name="SETOFBOOKSID5">#REF!</definedName>
    <definedName name="SETOFBOOKSNAME1" localSheetId="6">#REF!</definedName>
    <definedName name="SETOFBOOKSNAME1" localSheetId="11">#REF!</definedName>
    <definedName name="SETOFBOOKSNAME1">#REF!</definedName>
    <definedName name="SETOFBOOKSNAME2" localSheetId="37">#REF!</definedName>
    <definedName name="SETOFBOOKSNAME2" localSheetId="23">#REF!</definedName>
    <definedName name="SETOFBOOKSNAME2" localSheetId="6">#REF!</definedName>
    <definedName name="SETOFBOOKSNAME2" localSheetId="11">#REF!</definedName>
    <definedName name="SETOFBOOKSNAME2">#REF!</definedName>
    <definedName name="SETOFBOOKSNAME3" localSheetId="37">#REF!</definedName>
    <definedName name="SETOFBOOKSNAME3" localSheetId="23">#REF!</definedName>
    <definedName name="SETOFBOOKSNAME3" localSheetId="6">#REF!</definedName>
    <definedName name="SETOFBOOKSNAME3" localSheetId="11">#REF!</definedName>
    <definedName name="SETOFBOOKSNAME3">#REF!</definedName>
    <definedName name="SETOFBOOKSNAME4" localSheetId="37">#REF!</definedName>
    <definedName name="SETOFBOOKSNAME4" localSheetId="23">#REF!</definedName>
    <definedName name="SETOFBOOKSNAME4" localSheetId="6">#REF!</definedName>
    <definedName name="SETOFBOOKSNAME4" localSheetId="11">#REF!</definedName>
    <definedName name="SETOFBOOKSNAME4">#REF!</definedName>
    <definedName name="SETOFBOOKSNAME5" localSheetId="37">#REF!</definedName>
    <definedName name="SETOFBOOKSNAME5" localSheetId="23">#REF!</definedName>
    <definedName name="SETOFBOOKSNAME5" localSheetId="6">#REF!</definedName>
    <definedName name="SETOFBOOKSNAME5" localSheetId="11">#REF!</definedName>
    <definedName name="SETOFBOOKSNAME5">#REF!</definedName>
    <definedName name="setols" hidden="1">{#N/A,#N/A,TRUE,"COVER";#N/A,#N/A,TRUE,"DIR";#N/A,#N/A,TRUE,"AUDIT"}</definedName>
    <definedName name="settings" localSheetId="6">#REF!</definedName>
    <definedName name="settings" localSheetId="11">#REF!</definedName>
    <definedName name="settings">#REF!</definedName>
    <definedName name="Setup">"EQ_Journaal.xla"</definedName>
    <definedName name="sety" hidden="1">{"LAPO2N2",#N/A,FALSE,"CM"}</definedName>
    <definedName name="sev" localSheetId="37">OFFSET(OFFSET(aspIDAnchor,1,0),0,0,COUNTA(OFFSET(aspIDAnchor,1,0):OFFSET(aspIDAnchor,60000,0)))</definedName>
    <definedName name="sev" localSheetId="6">OFFSET(OFFSET(aspIDAnchor,1,0),0,0,COUNTA(OFFSET(aspIDAnchor,1,0):OFFSET(aspIDAnchor,60000,0)))</definedName>
    <definedName name="sev" localSheetId="11">OFFSET(OFFSET(aspIDAnchor,1,0),0,0,COUNTA(OFFSET(aspIDAnchor,1,0):OFFSET(aspIDAnchor,60000,0)))</definedName>
    <definedName name="sev">OFFSET(OFFSET(aspIDAnchor,1,0),0,0,COUNTA(OFFSET(aspIDAnchor,1,0):OFFSET(aspIDAnchor,60000,0)))</definedName>
    <definedName name="sezhxjh" hidden="1">{#N/A,#N/A,FALSE,"WSPW Bedarf";#N/A,#N/A,FALSE,"production_plan";#N/A,#N/A,FALSE,"possible turn over"}</definedName>
    <definedName name="SF"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sfasf"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sfasgdf" hidden="1">{"summary",#N/A,FALSE,"2000 vs 1999";"detail",#N/A,FALSE,"2000 vs 1999"}</definedName>
    <definedName name="sfasgds" hidden="1">{"summary",#N/A,FALSE,"2000 vs 1999";"detail",#N/A,FALSE,"2000 vs 1999"}</definedName>
    <definedName name="SFD" hidden="1">{"summary",#N/A,FALSE,"2000 vs 1999";"detail",#N/A,FALSE,"2000 vs 1999"}</definedName>
    <definedName name="sfdasgdg" hidden="1">{#N/A,#N/A,FALSE,"JANLN2"}</definedName>
    <definedName name="SFDD" localSheetId="37">#REF!</definedName>
    <definedName name="SFDD" localSheetId="23">#REF!</definedName>
    <definedName name="SFDD" localSheetId="6">#REF!</definedName>
    <definedName name="SFDD" localSheetId="11">#REF!</definedName>
    <definedName name="SFDD">#REF!</definedName>
    <definedName name="sfddsfsdf" hidden="1">{#N/A,#N/A,FALSE,"FE_DRS"}</definedName>
    <definedName name="sfdfsf" hidden="1">{#N/A,#N/A,FALSE,"Kapa-Grafik gesamt";#N/A,#N/A,FALSE,"Kapa-Grafik DRS";#N/A,#N/A,FALSE,"Kapa-Grafik CSE"}</definedName>
    <definedName name="sfdgfgg" hidden="1">{#N/A,#N/A,FALSE,"Umsatz OK";#N/A,#N/A,FALSE,"ER OK ";#N/A,#N/A,FALSE,"EA OK (2)";#N/A,#N/A,FALSE,"EA OK";#N/A,#N/A,FALSE,"EA OK (3)";#N/A,#N/A,FALSE,"EA OK (4)";#N/A,#N/A,FALSE,"KA OK  (2)";#N/A,#N/A,FALSE,"KA OK";#N/A,#N/A,FALSE,"KA OK  (3)";#N/A,#N/A,FALSE,"KA OK (4)"}</definedName>
    <definedName name="sfdirect" hidden="1">{#N/A,#N/A,FALSE,"REPORT"}</definedName>
    <definedName name="SFDS" hidden="1">{"summary",#N/A,FALSE,"2000 vs 1999";"detail",#N/A,FALSE,"2000 vs 1999"}</definedName>
    <definedName name="sfdsa"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sfdsaf" hidden="1">{#N/A,#N/A,FALSE,"P&amp;L Acc";#N/A,#N/A,FALSE,"P&amp;L Var";#N/A,#N/A,FALSE,"I-B Rep";#N/A,#N/A,FALSE,"BS";#N/A,#N/A,FALSE,"C'flw St";#N/A,#N/A,FALSE,"FA Rep";#N/A,#N/A,FALSE,"H-C Cons"}</definedName>
    <definedName name="sfdsf" hidden="1">{"summary",#N/A,FALSE,"2000 vs 1999";"detail",#N/A,FALSE,"2000 vs 1999"}</definedName>
    <definedName name="sfdsfdsf" hidden="1">{#N/A,#N/A,FALSE,"Aging Summary";#N/A,#N/A,FALSE,"Ratio Analysis";#N/A,#N/A,FALSE,"Test 120 Day Accts";#N/A,#N/A,FALSE,"Tickmarks"}</definedName>
    <definedName name="SFEB" localSheetId="6">#REF!</definedName>
    <definedName name="SFEB" localSheetId="11">#REF!</definedName>
    <definedName name="SFEB">#REF!</definedName>
    <definedName name="sfeggsafasfas">#N/A</definedName>
    <definedName name="SFF" localSheetId="37">#REF!</definedName>
    <definedName name="SFF" localSheetId="23">#REF!</definedName>
    <definedName name="SFF" localSheetId="6">#REF!</definedName>
    <definedName name="SFF" localSheetId="11">#REF!</definedName>
    <definedName name="SFF">#REF!</definedName>
    <definedName name="sfgd" localSheetId="37" hidden="1">1/EUReXToESP</definedName>
    <definedName name="sfgd" localSheetId="23" hidden="1">1/EUReXToESP</definedName>
    <definedName name="sfgd" localSheetId="14" hidden="1">1/EUReXToESP</definedName>
    <definedName name="sfgd" localSheetId="6" hidden="1">1/EUReXToESP</definedName>
    <definedName name="sfgd" localSheetId="11" hidden="1">1/EUReXToESP</definedName>
    <definedName name="sfgd" hidden="1">1/EUReXToESP</definedName>
    <definedName name="sfgf" hidden="1">{#N/A,#N/A,FALSE,"Umsatz CH";#N/A,#N/A,FALSE,"ER CH";#N/A,#N/A,FALSE,"EA CH (2) ";#N/A,#N/A,FALSE,"EA CH";#N/A,#N/A,FALSE,"EA CH (3) ";#N/A,#N/A,FALSE,"EA CH (4)";#N/A,#N/A,FALSE,"KA CH";#N/A,#N/A,FALSE,"KA CH  (2)";#N/A,#N/A,FALSE,"KA CH  (3)";#N/A,#N/A,FALSE,"KA CH (4)"}</definedName>
    <definedName name="sfghtj" hidden="1">{#N/A,#N/A,FALSE,"UNIT";#N/A,#N/A,FALSE,"UNIT";#N/A,#N/A,FALSE,"계정"}</definedName>
    <definedName name="sfm" localSheetId="37" hidden="1">1/EUReXToFIM</definedName>
    <definedName name="sfm" localSheetId="23" hidden="1">1/EUReXToFIM</definedName>
    <definedName name="sfm" localSheetId="14" hidden="1">1/EUReXToFIM</definedName>
    <definedName name="sfm" localSheetId="6" hidden="1">1/EUReXToFIM</definedName>
    <definedName name="sfm" localSheetId="11" hidden="1">1/EUReXToFIM</definedName>
    <definedName name="sfm" hidden="1">1/EUReXToFIM</definedName>
    <definedName name="sFnc250g" localSheetId="37">#REF!</definedName>
    <definedName name="sFnc250g" localSheetId="23">#REF!</definedName>
    <definedName name="sFnc250g" localSheetId="6">#REF!</definedName>
    <definedName name="sFnc250g" localSheetId="11">#REF!</definedName>
    <definedName name="sFnc250g">#REF!</definedName>
    <definedName name="sfs.">{"page 1";"page 2";"Page3";"Page4";"Page5";"Page6";"Page7";"Page8";"Page9"}</definedName>
    <definedName name="sfsd" hidden="1">{"summary",#N/A,FALSE,"2000 vs 1999";"detail",#N/A,FALSE,"2000 vs 1999"}</definedName>
    <definedName name="sfsfasf" hidden="1">{#N/A,#N/A,FALSE,"FE_DRS"}</definedName>
    <definedName name="sfsfsf" hidden="1">{#N/A,#N/A,FALSE,"FE_DRS"}</definedName>
    <definedName name="SFV" localSheetId="37">#REF!</definedName>
    <definedName name="SFV" localSheetId="23">#REF!</definedName>
    <definedName name="SFV" localSheetId="6">#REF!</definedName>
    <definedName name="SFV" localSheetId="11">#REF!</definedName>
    <definedName name="SFV">#REF!</definedName>
    <definedName name="SFVACT" localSheetId="37">#REF!</definedName>
    <definedName name="SFVACT" localSheetId="23">#REF!</definedName>
    <definedName name="SFVACT" localSheetId="6">#REF!</definedName>
    <definedName name="SFVACT" localSheetId="11">#REF!</definedName>
    <definedName name="SFVACT">#REF!</definedName>
    <definedName name="SFVV" localSheetId="37">#REF!</definedName>
    <definedName name="SFVV" localSheetId="23">#REF!</definedName>
    <definedName name="SFVV" localSheetId="6">#REF!</definedName>
    <definedName name="SFVV" localSheetId="11">#REF!</definedName>
    <definedName name="SFVV">#REF!</definedName>
    <definedName name="SFW" hidden="1">{#N/A,#N/A,FALSE,"AP-MEHK1 ";#N/A,#N/A,FALSE,"MEGBJ";#N/A,#N/A,FALSE,"MEGSH";#N/A,#N/A,FALSE,"MEGGZ "}</definedName>
    <definedName name="sg" localSheetId="37">#REF!</definedName>
    <definedName name="sg" localSheetId="23">#REF!</definedName>
    <definedName name="sg" localSheetId="6">#REF!</definedName>
    <definedName name="sg" localSheetId="11">#REF!</definedName>
    <definedName name="sg">#REF!</definedName>
    <definedName name="SGA" localSheetId="6">#REF!</definedName>
    <definedName name="SGA" localSheetId="11">#REF!</definedName>
    <definedName name="SGA">#REF!</definedName>
    <definedName name="SGAL12M" localSheetId="6">#REF!</definedName>
    <definedName name="SGAL12M" localSheetId="11">#REF!</definedName>
    <definedName name="SGAL12M">#REF!</definedName>
    <definedName name="SGALatestQ" localSheetId="6">#REF!</definedName>
    <definedName name="SGALatestQ" localSheetId="11">#REF!</definedName>
    <definedName name="SGALatestQ">#REF!</definedName>
    <definedName name="sgasgds" hidden="1">{"summary",#N/A,FALSE,"2000 vs 1999";"detail",#N/A,FALSE,"2000 vs 1999"}</definedName>
    <definedName name="SGAYearAgo" localSheetId="6">#REF!</definedName>
    <definedName name="SGAYearAgo" localSheetId="11">#REF!</definedName>
    <definedName name="SGAYearAgo">#REF!</definedName>
    <definedName name="sgdfagdsgd" hidden="1">{"summary",#N/A,FALSE,"2000 vs 1999";"detail",#N/A,FALSE,"2000 vs 1999"}</definedName>
    <definedName name="sgdfsetw" hidden="1">{#N/A,#N/A,FALSE,"Kapa-Grafik gesamt";#N/A,#N/A,FALSE,"Kapa-Grafik DRS";#N/A,#N/A,FALSE,"Kapa-Grafik CSE"}</definedName>
    <definedName name="sgdsagd" hidden="1">{"summary",#N/A,FALSE,"2000 vs 1999";"detail",#N/A,FALSE,"2000 vs 1999"}</definedName>
    <definedName name="sgdsgsg" hidden="1">{"summary",#N/A,FALSE,"2000 vs 1999";"detail",#N/A,FALSE,"2000 vs 1999"}</definedName>
    <definedName name="sgeg" localSheetId="37" hidden="1">1/EUReXToNLG</definedName>
    <definedName name="sgeg" localSheetId="23" hidden="1">1/EUReXToNLG</definedName>
    <definedName name="sgeg" localSheetId="14" hidden="1">1/EUReXToNLG</definedName>
    <definedName name="sgeg" localSheetId="6" hidden="1">1/EUReXToNLG</definedName>
    <definedName name="sgeg" localSheetId="11" hidden="1">1/EUReXToNLG</definedName>
    <definedName name="sgeg" hidden="1">1/EUReXToNLG</definedName>
    <definedName name="sgfd" hidden="1">{#N/A,#N/A,FALSE,"WSPW Bedarf";#N/A,#N/A,FALSE,"production_plan";#N/A,#N/A,FALSE,"possible turn over"}</definedName>
    <definedName name="sgfgfs" hidden="1">{#N/A,#N/A,FALSE,"Kapa-Grafik gesamt";#N/A,#N/A,FALSE,"Kapa-Grafik DRS";#N/A,#N/A,FALSE,"Kapa-Grafik CSE"}</definedName>
    <definedName name="sggf" hidden="1">{#N/A,#N/A,FALSE,"AP-MEHK1 ";#N/A,#N/A,FALSE,"MEGBJ";#N/A,#N/A,FALSE,"MEGSH";#N/A,#N/A,FALSE,"MEGGZ "}</definedName>
    <definedName name="sghh"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gio" localSheetId="6">#REF!</definedName>
    <definedName name="sgio" localSheetId="11">#REF!</definedName>
    <definedName name="sgio">#REF!</definedName>
    <definedName name="sgjvpsdfrgsr" hidden="1">{#N/A,#N/A,FALSE,"TAXC.INDEX";#N/A,#N/A,FALSE,"Schedule I";#N/A,#N/A,FALSE,"Schedule  II";#N/A,#N/A,FALSE,"Schedule III";#N/A,#N/A,FALSE,"Schedule IV";#N/A,#N/A,FALSE,"Schedule IV (Cont'd)";#N/A,#N/A,FALSE,"Schedule V";#N/A,#N/A,FALSE,"Schedule VI";#N/A,#N/A,FALSE,"Schedule VII"}</definedName>
    <definedName name="SGPI" localSheetId="37">#REF!,#REF!,#REF!,#REF!</definedName>
    <definedName name="SGPI" localSheetId="23">#REF!,#REF!,#REF!,#REF!</definedName>
    <definedName name="SGPI" localSheetId="6">#REF!,#REF!,#REF!,#REF!</definedName>
    <definedName name="SGPI" localSheetId="11">#REF!,#REF!,#REF!,#REF!</definedName>
    <definedName name="SGPI">#REF!,#REF!,#REF!,#REF!</definedName>
    <definedName name="SGPSoP" localSheetId="6">#REF!</definedName>
    <definedName name="SGPSoP" localSheetId="11">#REF!</definedName>
    <definedName name="SGPSoP">#REF!</definedName>
    <definedName name="SGPT1" localSheetId="6">#REF!</definedName>
    <definedName name="SGPT1" localSheetId="11">#REF!</definedName>
    <definedName name="SGPT1">#REF!</definedName>
    <definedName name="sgre" hidden="1">{#N/A,#N/A,FALSE,"WSPW Bedarf";#N/A,#N/A,FALSE,"production_plan";#N/A,#N/A,FALSE,"possible turn over"}</definedName>
    <definedName name="sgsf" hidden="1">#N/A</definedName>
    <definedName name="SGSop" localSheetId="6">#REF!</definedName>
    <definedName name="SGSop" localSheetId="11">#REF!</definedName>
    <definedName name="SGSop">#REF!</definedName>
    <definedName name="SH" localSheetId="37" hidden="1">#REF!</definedName>
    <definedName name="SH" localSheetId="23" hidden="1">#REF!</definedName>
    <definedName name="SH" localSheetId="6" hidden="1">#REF!</definedName>
    <definedName name="SH" localSheetId="11" hidden="1">#REF!</definedName>
    <definedName name="SH" hidden="1">#REF!</definedName>
    <definedName name="sh_swap" localSheetId="6">#REF!</definedName>
    <definedName name="sh_swap" localSheetId="11">#REF!</definedName>
    <definedName name="sh_swap">#REF!</definedName>
    <definedName name="sha" hidden="1">{#N/A,#N/A,FALSE,"供料净化车间"}</definedName>
    <definedName name="Share_Capital" localSheetId="37">#REF!</definedName>
    <definedName name="Share_Capital" localSheetId="23">#REF!</definedName>
    <definedName name="Share_Capital" localSheetId="6">#REF!</definedName>
    <definedName name="Share_Capital" localSheetId="11">#REF!</definedName>
    <definedName name="Share_Capital">#REF!</definedName>
    <definedName name="Share_Issues" localSheetId="6">#REF!</definedName>
    <definedName name="Share_Issues" localSheetId="11">#REF!</definedName>
    <definedName name="Share_Issues">#REF!</definedName>
    <definedName name="Share_Premium" localSheetId="37">#REF!</definedName>
    <definedName name="Share_Premium" localSheetId="23">#REF!</definedName>
    <definedName name="Share_Premium" localSheetId="6">#REF!</definedName>
    <definedName name="Share_Premium" localSheetId="11">#REF!</definedName>
    <definedName name="Share_Premium">#REF!</definedName>
    <definedName name="SHARED_FORMULA_0">#N/A</definedName>
    <definedName name="SHARED_FORMULA_1">#N/A</definedName>
    <definedName name="SHARED_FORMULA_10">#N/A</definedName>
    <definedName name="SHARED_FORMULA_11">#N/A</definedName>
    <definedName name="SHARED_FORMULA_12">#N/A</definedName>
    <definedName name="SHARED_FORMULA_13">#N/A</definedName>
    <definedName name="SHARED_FORMULA_14">#N/A</definedName>
    <definedName name="SHARED_FORMULA_15">#N/A</definedName>
    <definedName name="SHARED_FORMULA_16">#N/A</definedName>
    <definedName name="SHARED_FORMULA_17">#N/A</definedName>
    <definedName name="SHARED_FORMULA_18">#N/A</definedName>
    <definedName name="SHARED_FORMULA_19">#N/A</definedName>
    <definedName name="SHARED_FORMULA_2">#N/A</definedName>
    <definedName name="SHARED_FORMULA_20">#N/A</definedName>
    <definedName name="SHARED_FORMULA_21">#N/A</definedName>
    <definedName name="SHARED_FORMULA_3">#N/A</definedName>
    <definedName name="SHARED_FORMULA_4">#N/A</definedName>
    <definedName name="SHARED_FORMULA_5">#N/A</definedName>
    <definedName name="SHARED_FORMULA_6">#N/A</definedName>
    <definedName name="SHARED_FORMULA_7">#N/A</definedName>
    <definedName name="SHARED_FORMULA_8">#N/A</definedName>
    <definedName name="SHARED_FORMULA_9">#N/A</definedName>
    <definedName name="Shareholders_Equity" localSheetId="6">#REF!</definedName>
    <definedName name="Shareholders_Equity" localSheetId="11">#REF!</definedName>
    <definedName name="Shareholders_Equity">#REF!</definedName>
    <definedName name="shareout" localSheetId="6">#REF!</definedName>
    <definedName name="shareout" localSheetId="11">#REF!</definedName>
    <definedName name="shareout">#REF!</definedName>
    <definedName name="SharePC" localSheetId="37">#REF!</definedName>
    <definedName name="SharePC" localSheetId="23">#REF!</definedName>
    <definedName name="SharePC" localSheetId="6">#REF!</definedName>
    <definedName name="SharePC" localSheetId="11">#REF!</definedName>
    <definedName name="SharePC">#REF!</definedName>
    <definedName name="SharePrice" localSheetId="6">#REF!</definedName>
    <definedName name="SharePrice" localSheetId="11">#REF!</definedName>
    <definedName name="SharePrice">#REF!</definedName>
    <definedName name="SharePriceDate" localSheetId="6">#REF!</definedName>
    <definedName name="SharePriceDate" localSheetId="11">#REF!</definedName>
    <definedName name="SharePriceDate">#REF!</definedName>
    <definedName name="Shares" localSheetId="6">#REF!</definedName>
    <definedName name="Shares" localSheetId="11">#REF!</definedName>
    <definedName name="Shares">#REF!</definedName>
    <definedName name="Shares_00" localSheetId="6">#REF!</definedName>
    <definedName name="Shares_00" localSheetId="11">#REF!</definedName>
    <definedName name="Shares_00">#REF!</definedName>
    <definedName name="Shares_01" localSheetId="6">#REF!</definedName>
    <definedName name="Shares_01" localSheetId="11">#REF!</definedName>
    <definedName name="Shares_01">#REF!</definedName>
    <definedName name="Shares_02" localSheetId="6">#REF!</definedName>
    <definedName name="Shares_02" localSheetId="11">#REF!</definedName>
    <definedName name="Shares_02">#REF!</definedName>
    <definedName name="Shares_03" localSheetId="6">#REF!</definedName>
    <definedName name="Shares_03" localSheetId="11">#REF!</definedName>
    <definedName name="Shares_03">#REF!</definedName>
    <definedName name="Shares_04" localSheetId="6">#REF!</definedName>
    <definedName name="Shares_04" localSheetId="11">#REF!</definedName>
    <definedName name="Shares_04">#REF!</definedName>
    <definedName name="Shares_05" localSheetId="6">#REF!</definedName>
    <definedName name="Shares_05" localSheetId="11">#REF!</definedName>
    <definedName name="Shares_05">#REF!</definedName>
    <definedName name="Shares_06" localSheetId="6">#REF!</definedName>
    <definedName name="Shares_06" localSheetId="11">#REF!</definedName>
    <definedName name="Shares_06">#REF!</definedName>
    <definedName name="Shares_07" localSheetId="6">#REF!</definedName>
    <definedName name="Shares_07" localSheetId="11">#REF!</definedName>
    <definedName name="Shares_07">#REF!</definedName>
    <definedName name="Shares_AH" localSheetId="6">#REF!</definedName>
    <definedName name="Shares_AH" localSheetId="11">#REF!</definedName>
    <definedName name="Shares_AH">#REF!</definedName>
    <definedName name="Shares_DCF" localSheetId="6">#REF!</definedName>
    <definedName name="Shares_DCF" localSheetId="11">#REF!</definedName>
    <definedName name="Shares_DCF">#REF!</definedName>
    <definedName name="shares_fd_actual" localSheetId="6">#REF!</definedName>
    <definedName name="shares_fd_actual" localSheetId="11">#REF!</definedName>
    <definedName name="shares_fd_actual">#REF!</definedName>
    <definedName name="shares_fd_mkt" localSheetId="6">#REF!</definedName>
    <definedName name="shares_fd_mkt" localSheetId="11">#REF!</definedName>
    <definedName name="shares_fd_mkt">#REF!</definedName>
    <definedName name="shares_fd_over" localSheetId="6">#REF!</definedName>
    <definedName name="shares_fd_over" localSheetId="11">#REF!</definedName>
    <definedName name="shares_fd_over">#REF!</definedName>
    <definedName name="shares_fd_use_over" localSheetId="6">#REF!</definedName>
    <definedName name="shares_fd_use_over" localSheetId="11">#REF!</definedName>
    <definedName name="shares_fd_use_over">#REF!</definedName>
    <definedName name="Shares_growth" localSheetId="6">#REF!</definedName>
    <definedName name="Shares_growth" localSheetId="11">#REF!</definedName>
    <definedName name="Shares_growth">#REF!</definedName>
    <definedName name="shares_not_floating" localSheetId="6">#REF!</definedName>
    <definedName name="shares_not_floating" localSheetId="11">#REF!</definedName>
    <definedName name="shares_not_floating">#REF!</definedName>
    <definedName name="shares_out" localSheetId="6">#REF!</definedName>
    <definedName name="shares_out" localSheetId="11">#REF!</definedName>
    <definedName name="shares_out">#REF!</definedName>
    <definedName name="shares_ud_actual" localSheetId="6">#REF!</definedName>
    <definedName name="shares_ud_actual" localSheetId="11">#REF!</definedName>
    <definedName name="shares_ud_actual">#REF!</definedName>
    <definedName name="shares_ud_mkt" localSheetId="6">#REF!</definedName>
    <definedName name="shares_ud_mkt" localSheetId="11">#REF!</definedName>
    <definedName name="shares_ud_mkt">#REF!</definedName>
    <definedName name="shares_ud_over" localSheetId="6">#REF!</definedName>
    <definedName name="shares_ud_over" localSheetId="11">#REF!</definedName>
    <definedName name="shares_ud_over">#REF!</definedName>
    <definedName name="shares_ud_use_over" localSheetId="6">#REF!</definedName>
    <definedName name="shares_ud_use_over" localSheetId="11">#REF!</definedName>
    <definedName name="shares_ud_use_over">#REF!</definedName>
    <definedName name="Shares2000" localSheetId="6">#REF!</definedName>
    <definedName name="Shares2000" localSheetId="11">#REF!</definedName>
    <definedName name="Shares2000">#REF!</definedName>
    <definedName name="Shares2001" localSheetId="6">#REF!</definedName>
    <definedName name="Shares2001" localSheetId="11">#REF!</definedName>
    <definedName name="Shares2001">#REF!</definedName>
    <definedName name="Shares2002" localSheetId="6">#REF!</definedName>
    <definedName name="Shares2002" localSheetId="11">#REF!</definedName>
    <definedName name="Shares2002">#REF!</definedName>
    <definedName name="Shares2003" localSheetId="6">#REF!</definedName>
    <definedName name="Shares2003" localSheetId="11">#REF!</definedName>
    <definedName name="Shares2003">#REF!</definedName>
    <definedName name="Shares2004" localSheetId="6">#REF!</definedName>
    <definedName name="Shares2004" localSheetId="11">#REF!</definedName>
    <definedName name="Shares2004">#REF!</definedName>
    <definedName name="Shares2005" localSheetId="6">#REF!</definedName>
    <definedName name="Shares2005" localSheetId="11">#REF!</definedName>
    <definedName name="Shares2005">#REF!</definedName>
    <definedName name="Shares2006" localSheetId="6">#REF!</definedName>
    <definedName name="Shares2006" localSheetId="11">#REF!</definedName>
    <definedName name="Shares2006">#REF!</definedName>
    <definedName name="Shares2007" localSheetId="6">#REF!</definedName>
    <definedName name="Shares2007" localSheetId="11">#REF!</definedName>
    <definedName name="Shares2007">#REF!</definedName>
    <definedName name="Shares2008" localSheetId="6">#REF!</definedName>
    <definedName name="Shares2008" localSheetId="11">#REF!</definedName>
    <definedName name="Shares2008">#REF!</definedName>
    <definedName name="Shares2009" localSheetId="6">#REF!</definedName>
    <definedName name="Shares2009" localSheetId="11">#REF!</definedName>
    <definedName name="Shares2009">#REF!</definedName>
    <definedName name="sharesout" localSheetId="6">#REF!</definedName>
    <definedName name="sharesout" localSheetId="11">#REF!</definedName>
    <definedName name="sharesout">#REF!</definedName>
    <definedName name="she" localSheetId="6">#REF!</definedName>
    <definedName name="she" localSheetId="11">#REF!</definedName>
    <definedName name="she">#REF!</definedName>
    <definedName name="SHE_COM">#N/A</definedName>
    <definedName name="sheet" hidden="1">{#N/A,#N/A,FALSE,"UNIT";#N/A,#N/A,FALSE,"UNIT";#N/A,#N/A,FALSE,"계정"}</definedName>
    <definedName name="Sheet_AcctClass" localSheetId="37" hidden="1">#REF!</definedName>
    <definedName name="Sheet_AcctClass" localSheetId="23" hidden="1">#REF!</definedName>
    <definedName name="Sheet_AcctClass" localSheetId="6" hidden="1">#REF!</definedName>
    <definedName name="Sheet_AcctClass" localSheetId="11" hidden="1">#REF!</definedName>
    <definedName name="Sheet_AcctClass" hidden="1">#REF!</definedName>
    <definedName name="Sheet_AjeProof" localSheetId="37" hidden="1">#REF!</definedName>
    <definedName name="Sheet_AjeProof" localSheetId="23" hidden="1">#REF!</definedName>
    <definedName name="Sheet_AjeProof" localSheetId="6" hidden="1">#REF!</definedName>
    <definedName name="Sheet_AjeProof" localSheetId="11" hidden="1">#REF!</definedName>
    <definedName name="Sheet_AjeProof" hidden="1">#REF!</definedName>
    <definedName name="Sheet_AjeSatus" localSheetId="37" hidden="1">#REF!</definedName>
    <definedName name="Sheet_AjeSatus" localSheetId="23" hidden="1">#REF!</definedName>
    <definedName name="Sheet_AjeSatus" localSheetId="6" hidden="1">#REF!</definedName>
    <definedName name="Sheet_AjeSatus" localSheetId="11" hidden="1">#REF!</definedName>
    <definedName name="Sheet_AjeSatus" hidden="1">#REF!</definedName>
    <definedName name="Sheet_Balance1" localSheetId="37" hidden="1">#REF!</definedName>
    <definedName name="Sheet_Balance1" localSheetId="23" hidden="1">#REF!</definedName>
    <definedName name="Sheet_Balance1" localSheetId="6" hidden="1">#REF!</definedName>
    <definedName name="Sheet_Balance1" localSheetId="11" hidden="1">#REF!</definedName>
    <definedName name="Sheet_Balance1" hidden="1">#REF!</definedName>
    <definedName name="Sheet_CF7" localSheetId="37" hidden="1">#REF!</definedName>
    <definedName name="Sheet_CF7" localSheetId="23" hidden="1">#REF!</definedName>
    <definedName name="Sheet_CF7" localSheetId="6" hidden="1">#REF!</definedName>
    <definedName name="Sheet_CF7" localSheetId="11" hidden="1">#REF!</definedName>
    <definedName name="Sheet_CF7" hidden="1">#REF!</definedName>
    <definedName name="Sheet_ConTrialbal" localSheetId="37" hidden="1">#REF!</definedName>
    <definedName name="Sheet_ConTrialbal" localSheetId="23" hidden="1">#REF!</definedName>
    <definedName name="Sheet_ConTrialbal" localSheetId="6" hidden="1">#REF!</definedName>
    <definedName name="Sheet_ConTrialbal" localSheetId="11" hidden="1">#REF!</definedName>
    <definedName name="Sheet_ConTrialbal" hidden="1">#REF!</definedName>
    <definedName name="Sheet_Items" localSheetId="37" hidden="1">#REF!</definedName>
    <definedName name="Sheet_Items" localSheetId="23" hidden="1">#REF!</definedName>
    <definedName name="Sheet_Items" localSheetId="6" hidden="1">#REF!</definedName>
    <definedName name="Sheet_Items" localSheetId="11" hidden="1">#REF!</definedName>
    <definedName name="Sheet_Items" hidden="1">#REF!</definedName>
    <definedName name="Sheet_Items2" localSheetId="37" hidden="1">#REF!</definedName>
    <definedName name="Sheet_Items2" localSheetId="23" hidden="1">#REF!</definedName>
    <definedName name="Sheet_Items2" localSheetId="6" hidden="1">#REF!</definedName>
    <definedName name="Sheet_Items2" localSheetId="11" hidden="1">#REF!</definedName>
    <definedName name="Sheet_Items2" hidden="1">#REF!</definedName>
    <definedName name="Sheet_MisstaCause" localSheetId="37" hidden="1">#REF!</definedName>
    <definedName name="Sheet_MisstaCause" localSheetId="23" hidden="1">#REF!</definedName>
    <definedName name="Sheet_MisstaCause" localSheetId="6" hidden="1">#REF!</definedName>
    <definedName name="Sheet_MisstaCause" localSheetId="11" hidden="1">#REF!</definedName>
    <definedName name="Sheet_MisstaCause" hidden="1">#REF!</definedName>
    <definedName name="Sheet_MisstaType" localSheetId="37" hidden="1">#REF!</definedName>
    <definedName name="Sheet_MisstaType" localSheetId="23" hidden="1">#REF!</definedName>
    <definedName name="Sheet_MisstaType" localSheetId="6" hidden="1">#REF!</definedName>
    <definedName name="Sheet_MisstaType" localSheetId="11" hidden="1">#REF!</definedName>
    <definedName name="Sheet_MisstaType" hidden="1">#REF!</definedName>
    <definedName name="sheet_name" localSheetId="6">#REF!</definedName>
    <definedName name="sheet_name" localSheetId="11">#REF!</definedName>
    <definedName name="sheet_name">#REF!</definedName>
    <definedName name="Sheet_NoteList" localSheetId="37" hidden="1">#REF!</definedName>
    <definedName name="Sheet_NoteList" localSheetId="23" hidden="1">#REF!</definedName>
    <definedName name="Sheet_NoteList" localSheetId="6" hidden="1">#REF!</definedName>
    <definedName name="Sheet_NoteList" localSheetId="11" hidden="1">#REF!</definedName>
    <definedName name="Sheet_NoteList" hidden="1">#REF!</definedName>
    <definedName name="Sheet_Prebs1" localSheetId="37" hidden="1">#REF!</definedName>
    <definedName name="Sheet_Prebs1" localSheetId="23" hidden="1">#REF!</definedName>
    <definedName name="Sheet_Prebs1" localSheetId="6" hidden="1">#REF!</definedName>
    <definedName name="Sheet_Prebs1" localSheetId="11" hidden="1">#REF!</definedName>
    <definedName name="Sheet_Prebs1" hidden="1">#REF!</definedName>
    <definedName name="Sheet_Prebs2" localSheetId="37" hidden="1">#REF!</definedName>
    <definedName name="Sheet_Prebs2" localSheetId="23" hidden="1">#REF!</definedName>
    <definedName name="Sheet_Prebs2" localSheetId="6" hidden="1">#REF!</definedName>
    <definedName name="Sheet_Prebs2" localSheetId="11" hidden="1">#REF!</definedName>
    <definedName name="Sheet_Prebs2" hidden="1">#REF!</definedName>
    <definedName name="Sheet_Prebs3" localSheetId="37" hidden="1">#REF!</definedName>
    <definedName name="Sheet_Prebs3" localSheetId="23" hidden="1">#REF!</definedName>
    <definedName name="Sheet_Prebs3" localSheetId="6" hidden="1">#REF!</definedName>
    <definedName name="Sheet_Prebs3" localSheetId="11" hidden="1">#REF!</definedName>
    <definedName name="Sheet_Prebs3" hidden="1">#REF!</definedName>
    <definedName name="Sheet_Precf" localSheetId="37" hidden="1">#REF!</definedName>
    <definedName name="Sheet_Precf" localSheetId="23" hidden="1">#REF!</definedName>
    <definedName name="Sheet_Precf" localSheetId="6" hidden="1">#REF!</definedName>
    <definedName name="Sheet_Precf" localSheetId="11" hidden="1">#REF!</definedName>
    <definedName name="Sheet_Precf" hidden="1">#REF!</definedName>
    <definedName name="Sheet_Precf7" localSheetId="37" hidden="1">#REF!</definedName>
    <definedName name="Sheet_Precf7" localSheetId="23" hidden="1">#REF!</definedName>
    <definedName name="Sheet_Precf7" localSheetId="6" hidden="1">#REF!</definedName>
    <definedName name="Sheet_Precf7" localSheetId="11" hidden="1">#REF!</definedName>
    <definedName name="Sheet_Precf7" hidden="1">#REF!</definedName>
    <definedName name="Sheet_Preis" localSheetId="37" hidden="1">#REF!</definedName>
    <definedName name="Sheet_Preis" localSheetId="23" hidden="1">#REF!</definedName>
    <definedName name="Sheet_Preis" localSheetId="6" hidden="1">#REF!</definedName>
    <definedName name="Sheet_Preis" localSheetId="11" hidden="1">#REF!</definedName>
    <definedName name="Sheet_Preis" hidden="1">#REF!</definedName>
    <definedName name="Sheet_Presc" localSheetId="37" hidden="1">#REF!</definedName>
    <definedName name="Sheet_Presc" localSheetId="23" hidden="1">#REF!</definedName>
    <definedName name="Sheet_Presc" localSheetId="6" hidden="1">#REF!</definedName>
    <definedName name="Sheet_Presc" localSheetId="11" hidden="1">#REF!</definedName>
    <definedName name="Sheet_Presc" hidden="1">#REF!</definedName>
    <definedName name="Sheet_Presccol" localSheetId="37" hidden="1">#REF!</definedName>
    <definedName name="Sheet_Presccol" localSheetId="23" hidden="1">#REF!</definedName>
    <definedName name="Sheet_Presccol" localSheetId="6" hidden="1">#REF!</definedName>
    <definedName name="Sheet_Presccol" localSheetId="11" hidden="1">#REF!</definedName>
    <definedName name="Sheet_Presccol" hidden="1">#REF!</definedName>
    <definedName name="Sheet_Prescrow" localSheetId="37" hidden="1">#REF!</definedName>
    <definedName name="Sheet_Prescrow" localSheetId="23" hidden="1">#REF!</definedName>
    <definedName name="Sheet_Prescrow" localSheetId="6" hidden="1">#REF!</definedName>
    <definedName name="Sheet_Prescrow" localSheetId="11" hidden="1">#REF!</definedName>
    <definedName name="Sheet_Prescrow" hidden="1">#REF!</definedName>
    <definedName name="Sheet_Trialbal" localSheetId="37" hidden="1">#REF!</definedName>
    <definedName name="Sheet_Trialbal" localSheetId="23" hidden="1">#REF!</definedName>
    <definedName name="Sheet_Trialbal" localSheetId="6" hidden="1">#REF!</definedName>
    <definedName name="Sheet_Trialbal" localSheetId="11" hidden="1">#REF!</definedName>
    <definedName name="Sheet_Trialbal" hidden="1">#REF!</definedName>
    <definedName name="Sheet_UncorMistaType" localSheetId="37" hidden="1">#REF!</definedName>
    <definedName name="Sheet_UncorMistaType" localSheetId="23" hidden="1">#REF!</definedName>
    <definedName name="Sheet_UncorMistaType" localSheetId="6" hidden="1">#REF!</definedName>
    <definedName name="Sheet_UncorMistaType" localSheetId="11" hidden="1">#REF!</definedName>
    <definedName name="Sheet_UncorMistaType" hidden="1">#REF!</definedName>
    <definedName name="Sheet_Units" localSheetId="37" hidden="1">#REF!</definedName>
    <definedName name="Sheet_Units" localSheetId="23" hidden="1">#REF!</definedName>
    <definedName name="Sheet_Units" localSheetId="6" hidden="1">#REF!</definedName>
    <definedName name="Sheet_Units" localSheetId="11" hidden="1">#REF!</definedName>
    <definedName name="Sheet_Units" hidden="1">#REF!</definedName>
    <definedName name="Sheet1" localSheetId="37">#REF!</definedName>
    <definedName name="Sheet1" localSheetId="23">#REF!</definedName>
    <definedName name="Sheet1" localSheetId="6">#REF!</definedName>
    <definedName name="Sheet1" localSheetId="11">#REF!</definedName>
    <definedName name="Sheet1">#REF!</definedName>
    <definedName name="Sheet1_D10" localSheetId="6">#REF!</definedName>
    <definedName name="Sheet1_D10" localSheetId="11">#REF!</definedName>
    <definedName name="Sheet1_D10">#REF!</definedName>
    <definedName name="Sheet1_D6" localSheetId="6">#REF!</definedName>
    <definedName name="Sheet1_D6" localSheetId="11">#REF!</definedName>
    <definedName name="Sheet1_D6">#REF!</definedName>
    <definedName name="Sheet1_D7" localSheetId="6">#REF!</definedName>
    <definedName name="Sheet1_D7" localSheetId="11">#REF!</definedName>
    <definedName name="Sheet1_D7">#REF!</definedName>
    <definedName name="Sheet1_D8" localSheetId="6">#REF!</definedName>
    <definedName name="Sheet1_D8" localSheetId="11">#REF!</definedName>
    <definedName name="Sheet1_D8">#REF!</definedName>
    <definedName name="Sheet1_D9" localSheetId="6">#REF!</definedName>
    <definedName name="Sheet1_D9" localSheetId="11">#REF!</definedName>
    <definedName name="Sheet1_D9">#REF!</definedName>
    <definedName name="Sheet10" localSheetId="37">#REF!</definedName>
    <definedName name="Sheet10" localSheetId="23">#REF!</definedName>
    <definedName name="Sheet10" localSheetId="6">#REF!</definedName>
    <definedName name="Sheet10" localSheetId="11">#REF!</definedName>
    <definedName name="Sheet10">#REF!</definedName>
    <definedName name="Sheet11" localSheetId="37">#REF!</definedName>
    <definedName name="Sheet11" localSheetId="23">#REF!</definedName>
    <definedName name="Sheet11" localSheetId="6">#REF!</definedName>
    <definedName name="Sheet11" localSheetId="11">#REF!</definedName>
    <definedName name="Sheet11">#REF!</definedName>
    <definedName name="Sheet12" localSheetId="37">#REF!</definedName>
    <definedName name="Sheet12" localSheetId="23">#REF!</definedName>
    <definedName name="Sheet12" localSheetId="6">#REF!</definedName>
    <definedName name="Sheet12" localSheetId="11">#REF!</definedName>
    <definedName name="Sheet12">#REF!</definedName>
    <definedName name="Sheet13" localSheetId="37">#REF!</definedName>
    <definedName name="Sheet13" localSheetId="23">#REF!</definedName>
    <definedName name="Sheet13" localSheetId="6">#REF!</definedName>
    <definedName name="Sheet13" localSheetId="11">#REF!</definedName>
    <definedName name="Sheet13">#REF!</definedName>
    <definedName name="Sheet14" localSheetId="37">#REF!</definedName>
    <definedName name="Sheet14" localSheetId="23">#REF!</definedName>
    <definedName name="Sheet14" localSheetId="6">#REF!</definedName>
    <definedName name="Sheet14" localSheetId="11">#REF!</definedName>
    <definedName name="Sheet14">#REF!</definedName>
    <definedName name="Sheet15" localSheetId="37">#REF!</definedName>
    <definedName name="Sheet15" localSheetId="23">#REF!</definedName>
    <definedName name="Sheet15" localSheetId="6">#REF!</definedName>
    <definedName name="Sheet15" localSheetId="11">#REF!</definedName>
    <definedName name="Sheet15">#REF!</definedName>
    <definedName name="Sheet16" localSheetId="37">#REF!</definedName>
    <definedName name="Sheet16" localSheetId="23">#REF!</definedName>
    <definedName name="Sheet16" localSheetId="6">#REF!</definedName>
    <definedName name="Sheet16" localSheetId="11">#REF!</definedName>
    <definedName name="Sheet16">#REF!</definedName>
    <definedName name="Sheet17" localSheetId="37">#REF!</definedName>
    <definedName name="Sheet17" localSheetId="23">#REF!</definedName>
    <definedName name="Sheet17" localSheetId="6">#REF!</definedName>
    <definedName name="Sheet17" localSheetId="11">#REF!</definedName>
    <definedName name="Sheet17">#REF!</definedName>
    <definedName name="Sheet18" localSheetId="37">#REF!</definedName>
    <definedName name="Sheet18" localSheetId="23">#REF!</definedName>
    <definedName name="Sheet18" localSheetId="6">#REF!</definedName>
    <definedName name="Sheet18" localSheetId="11">#REF!</definedName>
    <definedName name="Sheet18">#REF!</definedName>
    <definedName name="Sheet19" localSheetId="37">#REF!</definedName>
    <definedName name="Sheet19" localSheetId="23">#REF!</definedName>
    <definedName name="Sheet19" localSheetId="6">#REF!</definedName>
    <definedName name="Sheet19" localSheetId="11">#REF!</definedName>
    <definedName name="Sheet19">#REF!</definedName>
    <definedName name="Sheet2" localSheetId="37">#REF!</definedName>
    <definedName name="Sheet2" localSheetId="23">#REF!</definedName>
    <definedName name="Sheet2" localSheetId="6">#REF!</definedName>
    <definedName name="Sheet2" localSheetId="11">#REF!</definedName>
    <definedName name="Sheet2">#REF!</definedName>
    <definedName name="Sheet20" localSheetId="37">#REF!</definedName>
    <definedName name="Sheet20" localSheetId="23">#REF!</definedName>
    <definedName name="Sheet20" localSheetId="6">#REF!</definedName>
    <definedName name="Sheet20" localSheetId="11">#REF!</definedName>
    <definedName name="Sheet20">#REF!</definedName>
    <definedName name="sheet200412" hidden="1">{"'科目汇总表  '!$A$1:$G$38"}</definedName>
    <definedName name="Sheet21" localSheetId="37">#REF!</definedName>
    <definedName name="Sheet21" localSheetId="23">#REF!</definedName>
    <definedName name="Sheet21" localSheetId="6">#REF!</definedName>
    <definedName name="Sheet21" localSheetId="11">#REF!</definedName>
    <definedName name="Sheet21">#REF!</definedName>
    <definedName name="Sheet22" localSheetId="37">#REF!</definedName>
    <definedName name="Sheet22" localSheetId="23">#REF!</definedName>
    <definedName name="Sheet22" localSheetId="6">#REF!</definedName>
    <definedName name="Sheet22" localSheetId="11">#REF!</definedName>
    <definedName name="Sheet22">#REF!</definedName>
    <definedName name="Sheet23" localSheetId="37">#REF!</definedName>
    <definedName name="Sheet23" localSheetId="23">#REF!</definedName>
    <definedName name="Sheet23" localSheetId="6">#REF!</definedName>
    <definedName name="Sheet23" localSheetId="11">#REF!</definedName>
    <definedName name="Sheet23">#REF!</definedName>
    <definedName name="Sheet24" localSheetId="37">#REF!</definedName>
    <definedName name="Sheet24" localSheetId="23">#REF!</definedName>
    <definedName name="Sheet24" localSheetId="6">#REF!</definedName>
    <definedName name="Sheet24" localSheetId="11">#REF!</definedName>
    <definedName name="Sheet24">#REF!</definedName>
    <definedName name="Sheet3" localSheetId="37">#REF!</definedName>
    <definedName name="Sheet3" localSheetId="23">#REF!</definedName>
    <definedName name="Sheet3" localSheetId="6">#REF!</definedName>
    <definedName name="Sheet3" localSheetId="11">#REF!</definedName>
    <definedName name="Sheet3">#REF!</definedName>
    <definedName name="Sheet33" localSheetId="37">#REF!</definedName>
    <definedName name="Sheet33" localSheetId="23">#REF!</definedName>
    <definedName name="Sheet33" localSheetId="6">#REF!</definedName>
    <definedName name="Sheet33" localSheetId="11">#REF!</definedName>
    <definedName name="Sheet33">#REF!</definedName>
    <definedName name="Sheet4" localSheetId="37">#REF!</definedName>
    <definedName name="Sheet4" localSheetId="23">#REF!</definedName>
    <definedName name="Sheet4" localSheetId="6">#REF!</definedName>
    <definedName name="Sheet4" localSheetId="11">#REF!</definedName>
    <definedName name="Sheet4">#REF!</definedName>
    <definedName name="Sheet5" localSheetId="37">#REF!</definedName>
    <definedName name="Sheet5" localSheetId="23">#REF!</definedName>
    <definedName name="Sheet5" localSheetId="6">#REF!</definedName>
    <definedName name="Sheet5" localSheetId="11">#REF!</definedName>
    <definedName name="Sheet5">#REF!</definedName>
    <definedName name="Sheet6" localSheetId="37">#REF!</definedName>
    <definedName name="Sheet6" localSheetId="23">#REF!</definedName>
    <definedName name="Sheet6" localSheetId="6">#REF!</definedName>
    <definedName name="Sheet6" localSheetId="11">#REF!</definedName>
    <definedName name="Sheet6">#REF!</definedName>
    <definedName name="sheet66" localSheetId="37">#REF!</definedName>
    <definedName name="sheet66" localSheetId="23">#REF!</definedName>
    <definedName name="sheet66" localSheetId="6">#REF!</definedName>
    <definedName name="sheet66" localSheetId="11">#REF!</definedName>
    <definedName name="sheet66">#REF!</definedName>
    <definedName name="Sheet7" localSheetId="37">#REF!</definedName>
    <definedName name="Sheet7" localSheetId="23">#REF!</definedName>
    <definedName name="Sheet7" localSheetId="6">#REF!</definedName>
    <definedName name="Sheet7" localSheetId="11">#REF!</definedName>
    <definedName name="Sheet7">#REF!</definedName>
    <definedName name="Sheet8" localSheetId="37">#REF!</definedName>
    <definedName name="Sheet8" localSheetId="23">#REF!</definedName>
    <definedName name="Sheet8" localSheetId="6">#REF!</definedName>
    <definedName name="Sheet8" localSheetId="11">#REF!</definedName>
    <definedName name="Sheet8">#REF!</definedName>
    <definedName name="Sheet9" localSheetId="37">#REF!</definedName>
    <definedName name="Sheet9" localSheetId="23">#REF!</definedName>
    <definedName name="Sheet9" localSheetId="6">#REF!</definedName>
    <definedName name="Sheet9" localSheetId="11">#REF!</definedName>
    <definedName name="Sheet9">#REF!</definedName>
    <definedName name="SHEETH" localSheetId="37">#REF!</definedName>
    <definedName name="SHEETH" localSheetId="23">#REF!</definedName>
    <definedName name="SHEETH" localSheetId="6">#REF!</definedName>
    <definedName name="SHEETH" localSheetId="11">#REF!</definedName>
    <definedName name="SHEETH">#REF!</definedName>
    <definedName name="SheetName" localSheetId="37">#REF!</definedName>
    <definedName name="SheetName" localSheetId="23">#REF!</definedName>
    <definedName name="SheetName" localSheetId="6">#REF!</definedName>
    <definedName name="SheetName" localSheetId="11">#REF!</definedName>
    <definedName name="SheetName">#REF!</definedName>
    <definedName name="SheLett" localSheetId="6">#REF!</definedName>
    <definedName name="SheLett" localSheetId="11">#REF!</definedName>
    <definedName name="SheLett">#REF!</definedName>
    <definedName name="shenqianshu" localSheetId="37">#REF!</definedName>
    <definedName name="shenqianshu" localSheetId="23">#REF!</definedName>
    <definedName name="shenqianshu" localSheetId="6">#REF!</definedName>
    <definedName name="shenqianshu" localSheetId="11">#REF!</definedName>
    <definedName name="shenqianshu">#REF!</definedName>
    <definedName name="shenyang" hidden="1">#N/A</definedName>
    <definedName name="shi" hidden="1">{#N/A,#N/A,FALSE,"OffAdvance";#N/A,#N/A,FALSE,"OffExpRprt";#N/A,#N/A,FALSE,"Travelling";#N/A,#N/A,FALSE,"Entertmnt";#N/A,#N/A,FALSE,"Promotion"}</definedName>
    <definedName name="Shield_Disc_Rate" localSheetId="6">#REF!</definedName>
    <definedName name="Shield_Disc_Rate" localSheetId="11">#REF!</definedName>
    <definedName name="Shield_Disc_Rate">#REF!</definedName>
    <definedName name="shis" localSheetId="6">#REF!</definedName>
    <definedName name="shis" localSheetId="11">#REF!</definedName>
    <definedName name="shis">#REF!</definedName>
    <definedName name="shjid" localSheetId="6">#REF!</definedName>
    <definedName name="shjid" localSheetId="11">#REF!</definedName>
    <definedName name="shjid">#REF!</definedName>
    <definedName name="SHO" hidden="1">{#N/A,#N/A,FALSE,"Bare Battery F.G."}</definedName>
    <definedName name="SHOA" hidden="1">{#N/A,#N/A,FALSE,"Virgin Flightdeck"}</definedName>
    <definedName name="SHOPKO" localSheetId="6">#REF!</definedName>
    <definedName name="SHOPKO" localSheetId="11">#REF!</definedName>
    <definedName name="SHOPKO">#REF!</definedName>
    <definedName name="SHORT" hidden="1">{#N/A,#N/A,FALSE,"Bare Battery F.G."}</definedName>
    <definedName name="Short_term\" localSheetId="37">#REF!</definedName>
    <definedName name="Short_term\" localSheetId="23">#REF!</definedName>
    <definedName name="Short_term\" localSheetId="6">#REF!</definedName>
    <definedName name="Short_term\" localSheetId="11">#REF!</definedName>
    <definedName name="Short_term\">#REF!</definedName>
    <definedName name="Short_Term_Debt" localSheetId="6">#REF!</definedName>
    <definedName name="Short_Term_Debt" localSheetId="11">#REF!</definedName>
    <definedName name="Short_Term_Debt">#REF!</definedName>
    <definedName name="Short_term_investment" localSheetId="37">#REF!</definedName>
    <definedName name="Short_term_investment" localSheetId="23">#REF!</definedName>
    <definedName name="Short_term_investment" localSheetId="6">#REF!</definedName>
    <definedName name="Short_term_investment" localSheetId="11">#REF!</definedName>
    <definedName name="Short_term_investment">#REF!</definedName>
    <definedName name="Short_term_liability" localSheetId="37">#REF!</definedName>
    <definedName name="Short_term_liability" localSheetId="23">#REF!</definedName>
    <definedName name="Short_term_liability" localSheetId="6">#REF!</definedName>
    <definedName name="Short_term_liability" localSheetId="11">#REF!</definedName>
    <definedName name="Short_term_liability">#REF!</definedName>
    <definedName name="Short_term_loan_1" localSheetId="37">OFFSET(#REF!,,,COUNTA(#REF!)-2,)</definedName>
    <definedName name="Short_term_loan_1" localSheetId="23">OFFSET(#REF!,,,COUNTA(#REF!)-2,)</definedName>
    <definedName name="Short_term_loan_1" localSheetId="6">OFFSET(#REF!,,,COUNTA(#REF!)-2,)</definedName>
    <definedName name="Short_term_loan_1" localSheetId="11">OFFSET(#REF!,,,COUNTA(#REF!)-2,)</definedName>
    <definedName name="Short_term_loan_1">OFFSET(#REF!,,,COUNTA(#REF!)-2,)</definedName>
    <definedName name="Short_term_loan_2" localSheetId="37">OFFSET(#REF!,,,COUNTA(#REF!)-2,)</definedName>
    <definedName name="Short_term_loan_2" localSheetId="23">OFFSET(#REF!,,,COUNTA(#REF!)-2,)</definedName>
    <definedName name="Short_term_loan_2" localSheetId="6">OFFSET(#REF!,,,COUNTA(#REF!)-2,)</definedName>
    <definedName name="Short_term_loan_2" localSheetId="11">OFFSET(#REF!,,,COUNTA(#REF!)-2,)</definedName>
    <definedName name="Short_term_loan_2">OFFSET(#REF!,,,COUNTA(#REF!)-2,)</definedName>
    <definedName name="ShortName">"New Millennium Business Planning Model"</definedName>
    <definedName name="SHOU" localSheetId="37">#REF!</definedName>
    <definedName name="SHOU" localSheetId="23">#REF!</definedName>
    <definedName name="SHOU" localSheetId="6">#REF!</definedName>
    <definedName name="SHOU" localSheetId="11">#REF!</definedName>
    <definedName name="SHOU">#REF!</definedName>
    <definedName name="SHOU11" localSheetId="37">#REF!</definedName>
    <definedName name="SHOU11" localSheetId="23">#REF!</definedName>
    <definedName name="SHOU11" localSheetId="6">#REF!</definedName>
    <definedName name="SHOU11" localSheetId="11">#REF!</definedName>
    <definedName name="SHOU11">#REF!</definedName>
    <definedName name="shouru" localSheetId="6">#REF!</definedName>
    <definedName name="shouru" localSheetId="11">#REF!</definedName>
    <definedName name="shouru">#REF!</definedName>
    <definedName name="shouru1.dbf">#N/A</definedName>
    <definedName name="show_dlgSelect" localSheetId="6">#REF!</definedName>
    <definedName name="show_dlgSelect" localSheetId="11">#REF!</definedName>
    <definedName name="show_dlgSelect">#REF!</definedName>
    <definedName name="ShowAbout">#N/A</definedName>
    <definedName name="ShowData">#N/A</definedName>
    <definedName name="ShowGraph">#N/A</definedName>
    <definedName name="ShowLogo" localSheetId="6">#REF!</definedName>
    <definedName name="ShowLogo" localSheetId="11">#REF!</definedName>
    <definedName name="ShowLogo">#REF!</definedName>
    <definedName name="shunpi" localSheetId="6">#REF!,#REF!</definedName>
    <definedName name="shunpi" localSheetId="11">#REF!,#REF!</definedName>
    <definedName name="shunpi">#REF!,#REF!</definedName>
    <definedName name="shunping" localSheetId="6">#REF!</definedName>
    <definedName name="shunping" localSheetId="11">#REF!</definedName>
    <definedName name="shunping">#REF!</definedName>
    <definedName name="SHUNYI" localSheetId="6">#REF!</definedName>
    <definedName name="SHUNYI" localSheetId="11">#REF!</definedName>
    <definedName name="SHUNYI">#REF!</definedName>
    <definedName name="shx.report" hidden="1">{#N/A,#N/A,FALSE,"AP-MEHK1 ";#N/A,#N/A,FALSE,"MEGBJ";#N/A,#N/A,FALSE,"MEGSH";#N/A,#N/A,FALSE,"MEGGZ "}</definedName>
    <definedName name="SIC" localSheetId="37">#REF!</definedName>
    <definedName name="SIC" localSheetId="23">#REF!</definedName>
    <definedName name="SIC" localSheetId="6">#REF!</definedName>
    <definedName name="SIC" localSheetId="11">#REF!</definedName>
    <definedName name="SIC">#REF!</definedName>
    <definedName name="Sicht_gesamt_F" localSheetId="37">#REF!</definedName>
    <definedName name="Sicht_gesamt_F" localSheetId="23">#REF!</definedName>
    <definedName name="Sicht_gesamt_F" localSheetId="6">#REF!</definedName>
    <definedName name="Sicht_gesamt_F" localSheetId="11">#REF!</definedName>
    <definedName name="Sicht_gesamt_F">#REF!</definedName>
    <definedName name="Sicht_gesamt_P" localSheetId="37">#REF!</definedName>
    <definedName name="Sicht_gesamt_P" localSheetId="23">#REF!</definedName>
    <definedName name="Sicht_gesamt_P" localSheetId="6">#REF!</definedName>
    <definedName name="Sicht_gesamt_P" localSheetId="11">#REF!</definedName>
    <definedName name="Sicht_gesamt_P">#REF!</definedName>
    <definedName name="Sicht_Summe_F" localSheetId="37">#REF!</definedName>
    <definedName name="Sicht_Summe_F" localSheetId="23">#REF!</definedName>
    <definedName name="Sicht_Summe_F" localSheetId="6">#REF!</definedName>
    <definedName name="Sicht_Summe_F" localSheetId="11">#REF!</definedName>
    <definedName name="Sicht_Summe_F">#REF!</definedName>
    <definedName name="Sicht_Summe_P" localSheetId="37">#REF!</definedName>
    <definedName name="Sicht_Summe_P" localSheetId="23">#REF!</definedName>
    <definedName name="Sicht_Summe_P" localSheetId="6">#REF!</definedName>
    <definedName name="Sicht_Summe_P" localSheetId="11">#REF!</definedName>
    <definedName name="Sicht_Summe_P">#REF!</definedName>
    <definedName name="SIDE" hidden="1">{#N/A,#N/A,FALSE,"단축1";#N/A,#N/A,FALSE,"단축2";#N/A,#N/A,FALSE,"단축3";#N/A,#N/A,FALSE,"장축";#N/A,#N/A,FALSE,"4WD"}</definedName>
    <definedName name="SIG_BILACT_firstLine" localSheetId="37" hidden="1">#REF!</definedName>
    <definedName name="SIG_BILACT_firstLine" localSheetId="23" hidden="1">#REF!</definedName>
    <definedName name="SIG_BILACT_firstLine" localSheetId="6" hidden="1">#REF!</definedName>
    <definedName name="SIG_BILACT_firstLine" localSheetId="11" hidden="1">#REF!</definedName>
    <definedName name="SIG_BILACT_firstLine" hidden="1">#REF!</definedName>
    <definedName name="SIG_BILACT_H349" localSheetId="37" hidden="1">#REF!</definedName>
    <definedName name="SIG_BILACT_H349" localSheetId="23" hidden="1">#REF!</definedName>
    <definedName name="SIG_BILACT_H349" localSheetId="6" hidden="1">#REF!</definedName>
    <definedName name="SIG_BILACT_H349" localSheetId="11" hidden="1">#REF!</definedName>
    <definedName name="SIG_BILACT_H349" hidden="1">#REF!</definedName>
    <definedName name="SIG_BILACT_H350" localSheetId="37" hidden="1">#REF!</definedName>
    <definedName name="SIG_BILACT_H350" localSheetId="23" hidden="1">#REF!</definedName>
    <definedName name="SIG_BILACT_H350" localSheetId="6" hidden="1">#REF!</definedName>
    <definedName name="SIG_BILACT_H350" localSheetId="11" hidden="1">#REF!</definedName>
    <definedName name="SIG_BILACT_H350" hidden="1">#REF!</definedName>
    <definedName name="SIG_BILACT_H351" localSheetId="37" hidden="1">#REF!</definedName>
    <definedName name="SIG_BILACT_H351" localSheetId="23" hidden="1">#REF!</definedName>
    <definedName name="SIG_BILACT_H351" localSheetId="6" hidden="1">#REF!</definedName>
    <definedName name="SIG_BILACT_H351" localSheetId="11" hidden="1">#REF!</definedName>
    <definedName name="SIG_BILACT_H351" hidden="1">#REF!</definedName>
    <definedName name="SIG_BILACT_H352" localSheetId="37" hidden="1">#REF!</definedName>
    <definedName name="SIG_BILACT_H352" localSheetId="23" hidden="1">#REF!</definedName>
    <definedName name="SIG_BILACT_H352" localSheetId="6" hidden="1">#REF!</definedName>
    <definedName name="SIG_BILACT_H352" localSheetId="11" hidden="1">#REF!</definedName>
    <definedName name="SIG_BILACT_H352" hidden="1">#REF!</definedName>
    <definedName name="SIG_BILACT_H353" localSheetId="37" hidden="1">#REF!</definedName>
    <definedName name="SIG_BILACT_H353" localSheetId="23" hidden="1">#REF!</definedName>
    <definedName name="SIG_BILACT_H353" localSheetId="6" hidden="1">#REF!</definedName>
    <definedName name="SIG_BILACT_H353" localSheetId="11" hidden="1">#REF!</definedName>
    <definedName name="SIG_BILACT_H353" hidden="1">#REF!</definedName>
    <definedName name="SIG_BILACT_H354" localSheetId="37" hidden="1">#REF!</definedName>
    <definedName name="SIG_BILACT_H354" localSheetId="23" hidden="1">#REF!</definedName>
    <definedName name="SIG_BILACT_H354" localSheetId="6" hidden="1">#REF!</definedName>
    <definedName name="SIG_BILACT_H354" localSheetId="11" hidden="1">#REF!</definedName>
    <definedName name="SIG_BILACT_H354" hidden="1">#REF!</definedName>
    <definedName name="SIG_BILACT_H355" localSheetId="37" hidden="1">#REF!</definedName>
    <definedName name="SIG_BILACT_H355" localSheetId="23" hidden="1">#REF!</definedName>
    <definedName name="SIG_BILACT_H355" localSheetId="6" hidden="1">#REF!</definedName>
    <definedName name="SIG_BILACT_H355" localSheetId="11" hidden="1">#REF!</definedName>
    <definedName name="SIG_BILACT_H355" hidden="1">#REF!</definedName>
    <definedName name="SIG_BILACT_H356" localSheetId="37" hidden="1">#REF!</definedName>
    <definedName name="SIG_BILACT_H356" localSheetId="23" hidden="1">#REF!</definedName>
    <definedName name="SIG_BILACT_H356" localSheetId="6" hidden="1">#REF!</definedName>
    <definedName name="SIG_BILACT_H356" localSheetId="11" hidden="1">#REF!</definedName>
    <definedName name="SIG_BILACT_H356" hidden="1">#REF!</definedName>
    <definedName name="SIG_BILACT_H357" localSheetId="37" hidden="1">#REF!</definedName>
    <definedName name="SIG_BILACT_H357" localSheetId="23" hidden="1">#REF!</definedName>
    <definedName name="SIG_BILACT_H357" localSheetId="6" hidden="1">#REF!</definedName>
    <definedName name="SIG_BILACT_H357" localSheetId="11" hidden="1">#REF!</definedName>
    <definedName name="SIG_BILACT_H357" hidden="1">#REF!</definedName>
    <definedName name="SIG_BILACT_H358" localSheetId="37" hidden="1">#REF!</definedName>
    <definedName name="SIG_BILACT_H358" localSheetId="23" hidden="1">#REF!</definedName>
    <definedName name="SIG_BILACT_H358" localSheetId="6" hidden="1">#REF!</definedName>
    <definedName name="SIG_BILACT_H358" localSheetId="11" hidden="1">#REF!</definedName>
    <definedName name="SIG_BILACT_H358" hidden="1">#REF!</definedName>
    <definedName name="SIG_BILACT_H359" localSheetId="37" hidden="1">#REF!</definedName>
    <definedName name="SIG_BILACT_H359" localSheetId="23" hidden="1">#REF!</definedName>
    <definedName name="SIG_BILACT_H359" localSheetId="6" hidden="1">#REF!</definedName>
    <definedName name="SIG_BILACT_H359" localSheetId="11" hidden="1">#REF!</definedName>
    <definedName name="SIG_BILACT_H359" hidden="1">#REF!</definedName>
    <definedName name="SIG_BILACT_H360" localSheetId="37" hidden="1">#REF!</definedName>
    <definedName name="SIG_BILACT_H360" localSheetId="23" hidden="1">#REF!</definedName>
    <definedName name="SIG_BILACT_H360" localSheetId="6" hidden="1">#REF!</definedName>
    <definedName name="SIG_BILACT_H360" localSheetId="11" hidden="1">#REF!</definedName>
    <definedName name="SIG_BILACT_H360" hidden="1">#REF!</definedName>
    <definedName name="SIG_BILACT_H361" localSheetId="37" hidden="1">#REF!</definedName>
    <definedName name="SIG_BILACT_H361" localSheetId="23" hidden="1">#REF!</definedName>
    <definedName name="SIG_BILACT_H361" localSheetId="6" hidden="1">#REF!</definedName>
    <definedName name="SIG_BILACT_H361" localSheetId="11" hidden="1">#REF!</definedName>
    <definedName name="SIG_BILACT_H361" hidden="1">#REF!</definedName>
    <definedName name="SIG_BILACT_H362" localSheetId="37" hidden="1">#REF!</definedName>
    <definedName name="SIG_BILACT_H362" localSheetId="23" hidden="1">#REF!</definedName>
    <definedName name="SIG_BILACT_H362" localSheetId="6" hidden="1">#REF!</definedName>
    <definedName name="SIG_BILACT_H362" localSheetId="11" hidden="1">#REF!</definedName>
    <definedName name="SIG_BILACT_H362" hidden="1">#REF!</definedName>
    <definedName name="SIG_BILACT_H363" localSheetId="37" hidden="1">#REF!</definedName>
    <definedName name="SIG_BILACT_H363" localSheetId="23" hidden="1">#REF!</definedName>
    <definedName name="SIG_BILACT_H363" localSheetId="6" hidden="1">#REF!</definedName>
    <definedName name="SIG_BILACT_H363" localSheetId="11" hidden="1">#REF!</definedName>
    <definedName name="SIG_BILACT_H363" hidden="1">#REF!</definedName>
    <definedName name="SIG_BILACT_H364" localSheetId="37" hidden="1">#REF!</definedName>
    <definedName name="SIG_BILACT_H364" localSheetId="23" hidden="1">#REF!</definedName>
    <definedName name="SIG_BILACT_H364" localSheetId="6" hidden="1">#REF!</definedName>
    <definedName name="SIG_BILACT_H364" localSheetId="11" hidden="1">#REF!</definedName>
    <definedName name="SIG_BILACT_H364" hidden="1">#REF!</definedName>
    <definedName name="SIG_BILACT_H365" localSheetId="37" hidden="1">#REF!</definedName>
    <definedName name="SIG_BILACT_H365" localSheetId="23" hidden="1">#REF!</definedName>
    <definedName name="SIG_BILACT_H365" localSheetId="6" hidden="1">#REF!</definedName>
    <definedName name="SIG_BILACT_H365" localSheetId="11" hidden="1">#REF!</definedName>
    <definedName name="SIG_BILACT_H365" hidden="1">#REF!</definedName>
    <definedName name="SIG_BILACT_IsControlOK" localSheetId="37" hidden="1">#REF!</definedName>
    <definedName name="SIG_BILACT_IsControlOK" localSheetId="23" hidden="1">#REF!</definedName>
    <definedName name="SIG_BILACT_IsControlOK" localSheetId="6" hidden="1">#REF!</definedName>
    <definedName name="SIG_BILACT_IsControlOK" localSheetId="11" hidden="1">#REF!</definedName>
    <definedName name="SIG_BILACT_IsControlOK" hidden="1">#REF!</definedName>
    <definedName name="SIG_BILACT_lastLine" localSheetId="37" hidden="1">#REF!</definedName>
    <definedName name="SIG_BILACT_lastLine" localSheetId="23" hidden="1">#REF!</definedName>
    <definedName name="SIG_BILACT_lastLine" localSheetId="6" hidden="1">#REF!</definedName>
    <definedName name="SIG_BILACT_lastLine" localSheetId="11" hidden="1">#REF!</definedName>
    <definedName name="SIG_BILACT_lastLine" hidden="1">#REF!</definedName>
    <definedName name="SIG_BILACT_TITLECOL" localSheetId="37" hidden="1">#REF!</definedName>
    <definedName name="SIG_BILACT_TITLECOL" localSheetId="23" hidden="1">#REF!</definedName>
    <definedName name="SIG_BILACT_TITLECOL" localSheetId="6" hidden="1">#REF!</definedName>
    <definedName name="SIG_BILACT_TITLECOL" localSheetId="11" hidden="1">#REF!</definedName>
    <definedName name="SIG_BILACT_TITLECOL" hidden="1">#REF!</definedName>
    <definedName name="SIG_BILACT_TITLELINE" localSheetId="37" hidden="1">#REF!</definedName>
    <definedName name="SIG_BILACT_TITLELINE" localSheetId="23" hidden="1">#REF!</definedName>
    <definedName name="SIG_BILACT_TITLELINE" localSheetId="6" hidden="1">#REF!</definedName>
    <definedName name="SIG_BILACT_TITLELINE" localSheetId="11" hidden="1">#REF!</definedName>
    <definedName name="SIG_BILACT_TITLELINE" hidden="1">#REF!</definedName>
    <definedName name="SIG_CONTROLE" localSheetId="37" hidden="1">#REF!</definedName>
    <definedName name="SIG_CONTROLE" localSheetId="23" hidden="1">#REF!</definedName>
    <definedName name="SIG_CONTROLE" localSheetId="6" hidden="1">#REF!</definedName>
    <definedName name="SIG_CONTROLE" localSheetId="11" hidden="1">#REF!</definedName>
    <definedName name="SIG_CONTROLE" hidden="1">#REF!</definedName>
    <definedName name="SIG_DERNIERECOLONNE" localSheetId="37" hidden="1">#REF!</definedName>
    <definedName name="SIG_DERNIERECOLONNE" localSheetId="23" hidden="1">#REF!</definedName>
    <definedName name="SIG_DERNIERECOLONNE" localSheetId="6" hidden="1">#REF!</definedName>
    <definedName name="SIG_DERNIERECOLONNE" localSheetId="11" hidden="1">#REF!</definedName>
    <definedName name="SIG_DERNIERECOLONNE" hidden="1">#REF!</definedName>
    <definedName name="SIG_PTBD_BILACT" localSheetId="37" hidden="1">#REF!</definedName>
    <definedName name="SIG_PTBD_BILACT" localSheetId="23" hidden="1">#REF!</definedName>
    <definedName name="SIG_PTBD_BILACT" localSheetId="6" hidden="1">#REF!</definedName>
    <definedName name="SIG_PTBD_BILACT" localSheetId="11" hidden="1">#REF!</definedName>
    <definedName name="SIG_PTBD_BILACT" hidden="1">#REF!</definedName>
    <definedName name="SIG_PTBD_RMBACKLO" localSheetId="37" hidden="1">#REF!</definedName>
    <definedName name="SIG_PTBD_RMBACKLO" localSheetId="23" hidden="1">#REF!</definedName>
    <definedName name="SIG_PTBD_RMBACKLO" localSheetId="6" hidden="1">#REF!</definedName>
    <definedName name="SIG_PTBD_RMBACKLO" localSheetId="11" hidden="1">#REF!</definedName>
    <definedName name="SIG_PTBD_RMBACKLO" hidden="1">#REF!</definedName>
    <definedName name="SIG_PTBD_RMEG07" localSheetId="37" hidden="1">#REF!</definedName>
    <definedName name="SIG_PTBD_RMEG07" localSheetId="23" hidden="1">#REF!</definedName>
    <definedName name="SIG_PTBD_RMEG07" localSheetId="6" hidden="1">#REF!</definedName>
    <definedName name="SIG_PTBD_RMEG07" localSheetId="11" hidden="1">#REF!</definedName>
    <definedName name="SIG_PTBD_RMEG07" hidden="1">#REF!</definedName>
    <definedName name="SIG_PTBD_RMEG08" localSheetId="37" hidden="1">#REF!</definedName>
    <definedName name="SIG_PTBD_RMEG08" localSheetId="23" hidden="1">#REF!</definedName>
    <definedName name="SIG_PTBD_RMEG08" localSheetId="6" hidden="1">#REF!</definedName>
    <definedName name="SIG_PTBD_RMEG08" localSheetId="11" hidden="1">#REF!</definedName>
    <definedName name="SIG_PTBD_RMEG08" hidden="1">#REF!</definedName>
    <definedName name="SIG_PTBD_RMEG09" localSheetId="37" hidden="1">#REF!</definedName>
    <definedName name="SIG_PTBD_RMEG09" localSheetId="23" hidden="1">#REF!</definedName>
    <definedName name="SIG_PTBD_RMEG09" localSheetId="6" hidden="1">#REF!</definedName>
    <definedName name="SIG_PTBD_RMEG09" localSheetId="11" hidden="1">#REF!</definedName>
    <definedName name="SIG_PTBD_RMEG09" hidden="1">#REF!</definedName>
    <definedName name="SIG_PTBD_RMEG10" localSheetId="37" hidden="1">#REF!</definedName>
    <definedName name="SIG_PTBD_RMEG10" localSheetId="23" hidden="1">#REF!</definedName>
    <definedName name="SIG_PTBD_RMEG10" localSheetId="6" hidden="1">#REF!</definedName>
    <definedName name="SIG_PTBD_RMEG10" localSheetId="11" hidden="1">#REF!</definedName>
    <definedName name="SIG_PTBD_RMEG10" hidden="1">#REF!</definedName>
    <definedName name="SIG_PTBD_RMEG11" localSheetId="37" hidden="1">#REF!</definedName>
    <definedName name="SIG_PTBD_RMEG11" localSheetId="23" hidden="1">#REF!</definedName>
    <definedName name="SIG_PTBD_RMEG11" localSheetId="6" hidden="1">#REF!</definedName>
    <definedName name="SIG_PTBD_RMEG11" localSheetId="11" hidden="1">#REF!</definedName>
    <definedName name="SIG_PTBD_RMEG11" hidden="1">#REF!</definedName>
    <definedName name="SIG_PTBD_RMEG12" localSheetId="37" hidden="1">#REF!</definedName>
    <definedName name="SIG_PTBD_RMEG12" localSheetId="23" hidden="1">#REF!</definedName>
    <definedName name="SIG_PTBD_RMEG12" localSheetId="6" hidden="1">#REF!</definedName>
    <definedName name="SIG_PTBD_RMEG12" localSheetId="11" hidden="1">#REF!</definedName>
    <definedName name="SIG_PTBD_RMEG12" hidden="1">#REF!</definedName>
    <definedName name="SIG_PTBD_RMEG13" localSheetId="37" hidden="1">#REF!</definedName>
    <definedName name="SIG_PTBD_RMEG13" localSheetId="23" hidden="1">#REF!</definedName>
    <definedName name="SIG_PTBD_RMEG13" localSheetId="6" hidden="1">#REF!</definedName>
    <definedName name="SIG_PTBD_RMEG13" localSheetId="11" hidden="1">#REF!</definedName>
    <definedName name="SIG_PTBD_RMEG13" hidden="1">#REF!</definedName>
    <definedName name="SIG_PTBD_RMEG15" localSheetId="37" hidden="1">#REF!</definedName>
    <definedName name="SIG_PTBD_RMEG15" localSheetId="23" hidden="1">#REF!</definedName>
    <definedName name="SIG_PTBD_RMEG15" localSheetId="6" hidden="1">#REF!</definedName>
    <definedName name="SIG_PTBD_RMEG15" localSheetId="11" hidden="1">#REF!</definedName>
    <definedName name="SIG_PTBD_RMEG15" hidden="1">#REF!</definedName>
    <definedName name="SIG_PTBD_RMEG25" localSheetId="37" hidden="1">#REF!</definedName>
    <definedName name="SIG_PTBD_RMEG25" localSheetId="23" hidden="1">#REF!</definedName>
    <definedName name="SIG_PTBD_RMEG25" localSheetId="6" hidden="1">#REF!</definedName>
    <definedName name="SIG_PTBD_RMEG25" localSheetId="11" hidden="1">#REF!</definedName>
    <definedName name="SIG_PTBD_RMEG25" hidden="1">#REF!</definedName>
    <definedName name="SIG_PTBD_RMEGEC07" localSheetId="37" hidden="1">#REF!</definedName>
    <definedName name="SIG_PTBD_RMEGEC07" localSheetId="23" hidden="1">#REF!</definedName>
    <definedName name="SIG_PTBD_RMEGEC07" localSheetId="6" hidden="1">#REF!</definedName>
    <definedName name="SIG_PTBD_RMEGEC07" localSheetId="11" hidden="1">#REF!</definedName>
    <definedName name="SIG_PTBD_RMEGEC07" hidden="1">#REF!</definedName>
    <definedName name="SIG_PTBD_RMEGEC08" localSheetId="37" hidden="1">#REF!</definedName>
    <definedName name="SIG_PTBD_RMEGEC08" localSheetId="23" hidden="1">#REF!</definedName>
    <definedName name="SIG_PTBD_RMEGEC08" localSheetId="6" hidden="1">#REF!</definedName>
    <definedName name="SIG_PTBD_RMEGEC08" localSheetId="11" hidden="1">#REF!</definedName>
    <definedName name="SIG_PTBD_RMEGEC08" hidden="1">#REF!</definedName>
    <definedName name="SIG_PTBD_RMEGEC09" localSheetId="37" hidden="1">#REF!</definedName>
    <definedName name="SIG_PTBD_RMEGEC09" localSheetId="23" hidden="1">#REF!</definedName>
    <definedName name="SIG_PTBD_RMEGEC09" localSheetId="6" hidden="1">#REF!</definedName>
    <definedName name="SIG_PTBD_RMEGEC09" localSheetId="11" hidden="1">#REF!</definedName>
    <definedName name="SIG_PTBD_RMEGEC09" hidden="1">#REF!</definedName>
    <definedName name="SIG_PTBD_RMEGEC10" localSheetId="37" hidden="1">#REF!</definedName>
    <definedName name="SIG_PTBD_RMEGEC10" localSheetId="23" hidden="1">#REF!</definedName>
    <definedName name="SIG_PTBD_RMEGEC10" localSheetId="6" hidden="1">#REF!</definedName>
    <definedName name="SIG_PTBD_RMEGEC10" localSheetId="11" hidden="1">#REF!</definedName>
    <definedName name="SIG_PTBD_RMEGEC10" hidden="1">#REF!</definedName>
    <definedName name="SIG_PTBD_RMEGEC11" localSheetId="37" hidden="1">#REF!</definedName>
    <definedName name="SIG_PTBD_RMEGEC11" localSheetId="23" hidden="1">#REF!</definedName>
    <definedName name="SIG_PTBD_RMEGEC11" localSheetId="6" hidden="1">#REF!</definedName>
    <definedName name="SIG_PTBD_RMEGEC11" localSheetId="11" hidden="1">#REF!</definedName>
    <definedName name="SIG_PTBD_RMEGEC11" hidden="1">#REF!</definedName>
    <definedName name="SIG_PTBD_RMEGEC12" localSheetId="37" hidden="1">#REF!</definedName>
    <definedName name="SIG_PTBD_RMEGEC12" localSheetId="23" hidden="1">#REF!</definedName>
    <definedName name="SIG_PTBD_RMEGEC12" localSheetId="6" hidden="1">#REF!</definedName>
    <definedName name="SIG_PTBD_RMEGEC12" localSheetId="11" hidden="1">#REF!</definedName>
    <definedName name="SIG_PTBD_RMEGEC12" hidden="1">#REF!</definedName>
    <definedName name="SIG_PTBD_RMEGEC13" localSheetId="37" hidden="1">#REF!</definedName>
    <definedName name="SIG_PTBD_RMEGEC13" localSheetId="23" hidden="1">#REF!</definedName>
    <definedName name="SIG_PTBD_RMEGEC13" localSheetId="6" hidden="1">#REF!</definedName>
    <definedName name="SIG_PTBD_RMEGEC13" localSheetId="11" hidden="1">#REF!</definedName>
    <definedName name="SIG_PTBD_RMEGEC13" hidden="1">#REF!</definedName>
    <definedName name="SIG_PTBD_RMEGEC14" localSheetId="37" hidden="1">#REF!</definedName>
    <definedName name="SIG_PTBD_RMEGEC14" localSheetId="23" hidden="1">#REF!</definedName>
    <definedName name="SIG_PTBD_RMEGEC14" localSheetId="6" hidden="1">#REF!</definedName>
    <definedName name="SIG_PTBD_RMEGEC14" localSheetId="11" hidden="1">#REF!</definedName>
    <definedName name="SIG_PTBD_RMEGEC14" hidden="1">#REF!</definedName>
    <definedName name="SIG_PTBD_RMEGEC15" localSheetId="37" hidden="1">#REF!</definedName>
    <definedName name="SIG_PTBD_RMEGEC15" localSheetId="23" hidden="1">#REF!</definedName>
    <definedName name="SIG_PTBD_RMEGEC15" localSheetId="6" hidden="1">#REF!</definedName>
    <definedName name="SIG_PTBD_RMEGEC15" localSheetId="11" hidden="1">#REF!</definedName>
    <definedName name="SIG_PTBD_RMEGEC15" hidden="1">#REF!</definedName>
    <definedName name="SIG_PTBD_RMEGEC25" localSheetId="37" hidden="1">#REF!</definedName>
    <definedName name="SIG_PTBD_RMEGEC25" localSheetId="23" hidden="1">#REF!</definedName>
    <definedName name="SIG_PTBD_RMEGEC25" localSheetId="6" hidden="1">#REF!</definedName>
    <definedName name="SIG_PTBD_RMEGEC25" localSheetId="11" hidden="1">#REF!</definedName>
    <definedName name="SIG_PTBD_RMEGEC25" hidden="1">#REF!</definedName>
    <definedName name="SIG_PTBD_RMP3" localSheetId="37" hidden="1">#REF!</definedName>
    <definedName name="SIG_PTBD_RMP3" localSheetId="23" hidden="1">#REF!</definedName>
    <definedName name="SIG_PTBD_RMP3" localSheetId="6" hidden="1">#REF!</definedName>
    <definedName name="SIG_PTBD_RMP3" localSheetId="11" hidden="1">#REF!</definedName>
    <definedName name="SIG_PTBD_RMP3" hidden="1">#REF!</definedName>
    <definedName name="SIG_PTBD_RMP4" localSheetId="37" hidden="1">#REF!</definedName>
    <definedName name="SIG_PTBD_RMP4" localSheetId="23" hidden="1">#REF!</definedName>
    <definedName name="SIG_PTBD_RMP4" localSheetId="6" hidden="1">#REF!</definedName>
    <definedName name="SIG_PTBD_RMP4" localSheetId="11" hidden="1">#REF!</definedName>
    <definedName name="SIG_PTBD_RMP4" hidden="1">#REF!</definedName>
    <definedName name="SIG_PTBD_RMP7" localSheetId="37" hidden="1">#REF!</definedName>
    <definedName name="SIG_PTBD_RMP7" localSheetId="23" hidden="1">#REF!</definedName>
    <definedName name="SIG_PTBD_RMP7" localSheetId="6" hidden="1">#REF!</definedName>
    <definedName name="SIG_PTBD_RMP7" localSheetId="11" hidden="1">#REF!</definedName>
    <definedName name="SIG_PTBD_RMP7" hidden="1">#REF!</definedName>
    <definedName name="SIG_PTHG_BILACT" localSheetId="37" hidden="1">#REF!</definedName>
    <definedName name="SIG_PTHG_BILACT" localSheetId="23" hidden="1">#REF!</definedName>
    <definedName name="SIG_PTHG_BILACT" localSheetId="6" hidden="1">#REF!</definedName>
    <definedName name="SIG_PTHG_BILACT" localSheetId="11" hidden="1">#REF!</definedName>
    <definedName name="SIG_PTHG_BILACT" hidden="1">#REF!</definedName>
    <definedName name="SIG_PTHG_RMBACKLO" localSheetId="37" hidden="1">#REF!</definedName>
    <definedName name="SIG_PTHG_RMBACKLO" localSheetId="23" hidden="1">#REF!</definedName>
    <definedName name="SIG_PTHG_RMBACKLO" localSheetId="6" hidden="1">#REF!</definedName>
    <definedName name="SIG_PTHG_RMBACKLO" localSheetId="11" hidden="1">#REF!</definedName>
    <definedName name="SIG_PTHG_RMBACKLO" hidden="1">#REF!</definedName>
    <definedName name="SIG_PTHG_RMEG07" localSheetId="37" hidden="1">#REF!</definedName>
    <definedName name="SIG_PTHG_RMEG07" localSheetId="23" hidden="1">#REF!</definedName>
    <definedName name="SIG_PTHG_RMEG07" localSheetId="6" hidden="1">#REF!</definedName>
    <definedName name="SIG_PTHG_RMEG07" localSheetId="11" hidden="1">#REF!</definedName>
    <definedName name="SIG_PTHG_RMEG07" hidden="1">#REF!</definedName>
    <definedName name="SIG_PTHG_RMEG08" localSheetId="37" hidden="1">#REF!</definedName>
    <definedName name="SIG_PTHG_RMEG08" localSheetId="23" hidden="1">#REF!</definedName>
    <definedName name="SIG_PTHG_RMEG08" localSheetId="6" hidden="1">#REF!</definedName>
    <definedName name="SIG_PTHG_RMEG08" localSheetId="11" hidden="1">#REF!</definedName>
    <definedName name="SIG_PTHG_RMEG08" hidden="1">#REF!</definedName>
    <definedName name="SIG_PTHG_RMEG09" localSheetId="37" hidden="1">#REF!</definedName>
    <definedName name="SIG_PTHG_RMEG09" localSheetId="23" hidden="1">#REF!</definedName>
    <definedName name="SIG_PTHG_RMEG09" localSheetId="6" hidden="1">#REF!</definedName>
    <definedName name="SIG_PTHG_RMEG09" localSheetId="11" hidden="1">#REF!</definedName>
    <definedName name="SIG_PTHG_RMEG09" hidden="1">#REF!</definedName>
    <definedName name="SIG_PTHG_RMEG10" localSheetId="37" hidden="1">#REF!</definedName>
    <definedName name="SIG_PTHG_RMEG10" localSheetId="23" hidden="1">#REF!</definedName>
    <definedName name="SIG_PTHG_RMEG10" localSheetId="6" hidden="1">#REF!</definedName>
    <definedName name="SIG_PTHG_RMEG10" localSheetId="11" hidden="1">#REF!</definedName>
    <definedName name="SIG_PTHG_RMEG10" hidden="1">#REF!</definedName>
    <definedName name="SIG_PTHG_RMEG11" localSheetId="37" hidden="1">#REF!</definedName>
    <definedName name="SIG_PTHG_RMEG11" localSheetId="23" hidden="1">#REF!</definedName>
    <definedName name="SIG_PTHG_RMEG11" localSheetId="6" hidden="1">#REF!</definedName>
    <definedName name="SIG_PTHG_RMEG11" localSheetId="11" hidden="1">#REF!</definedName>
    <definedName name="SIG_PTHG_RMEG11" hidden="1">#REF!</definedName>
    <definedName name="SIG_PTHG_RMEG12" localSheetId="37" hidden="1">#REF!</definedName>
    <definedName name="SIG_PTHG_RMEG12" localSheetId="23" hidden="1">#REF!</definedName>
    <definedName name="SIG_PTHG_RMEG12" localSheetId="6" hidden="1">#REF!</definedName>
    <definedName name="SIG_PTHG_RMEG12" localSheetId="11" hidden="1">#REF!</definedName>
    <definedName name="SIG_PTHG_RMEG12" hidden="1">#REF!</definedName>
    <definedName name="SIG_PTHG_RMEG13" localSheetId="37" hidden="1">#REF!</definedName>
    <definedName name="SIG_PTHG_RMEG13" localSheetId="23" hidden="1">#REF!</definedName>
    <definedName name="SIG_PTHG_RMEG13" localSheetId="6" hidden="1">#REF!</definedName>
    <definedName name="SIG_PTHG_RMEG13" localSheetId="11" hidden="1">#REF!</definedName>
    <definedName name="SIG_PTHG_RMEG13" hidden="1">#REF!</definedName>
    <definedName name="SIG_PTHG_RMEG15" localSheetId="37" hidden="1">#REF!</definedName>
    <definedName name="SIG_PTHG_RMEG15" localSheetId="23" hidden="1">#REF!</definedName>
    <definedName name="SIG_PTHG_RMEG15" localSheetId="6" hidden="1">#REF!</definedName>
    <definedName name="SIG_PTHG_RMEG15" localSheetId="11" hidden="1">#REF!</definedName>
    <definedName name="SIG_PTHG_RMEG15" hidden="1">#REF!</definedName>
    <definedName name="SIG_PTHG_RMEG25" localSheetId="37" hidden="1">#REF!</definedName>
    <definedName name="SIG_PTHG_RMEG25" localSheetId="23" hidden="1">#REF!</definedName>
    <definedName name="SIG_PTHG_RMEG25" localSheetId="6" hidden="1">#REF!</definedName>
    <definedName name="SIG_PTHG_RMEG25" localSheetId="11" hidden="1">#REF!</definedName>
    <definedName name="SIG_PTHG_RMEG25" hidden="1">#REF!</definedName>
    <definedName name="SIG_PTHG_RMEGEC07" localSheetId="37" hidden="1">#REF!</definedName>
    <definedName name="SIG_PTHG_RMEGEC07" localSheetId="23" hidden="1">#REF!</definedName>
    <definedName name="SIG_PTHG_RMEGEC07" localSheetId="6" hidden="1">#REF!</definedName>
    <definedName name="SIG_PTHG_RMEGEC07" localSheetId="11" hidden="1">#REF!</definedName>
    <definedName name="SIG_PTHG_RMEGEC07" hidden="1">#REF!</definedName>
    <definedName name="SIG_PTHG_RMEGEC08" localSheetId="37" hidden="1">#REF!</definedName>
    <definedName name="SIG_PTHG_RMEGEC08" localSheetId="23" hidden="1">#REF!</definedName>
    <definedName name="SIG_PTHG_RMEGEC08" localSheetId="6" hidden="1">#REF!</definedName>
    <definedName name="SIG_PTHG_RMEGEC08" localSheetId="11" hidden="1">#REF!</definedName>
    <definedName name="SIG_PTHG_RMEGEC08" hidden="1">#REF!</definedName>
    <definedName name="SIG_PTHG_RMEGEC09" localSheetId="37" hidden="1">#REF!</definedName>
    <definedName name="SIG_PTHG_RMEGEC09" localSheetId="23" hidden="1">#REF!</definedName>
    <definedName name="SIG_PTHG_RMEGEC09" localSheetId="6" hidden="1">#REF!</definedName>
    <definedName name="SIG_PTHG_RMEGEC09" localSheetId="11" hidden="1">#REF!</definedName>
    <definedName name="SIG_PTHG_RMEGEC09" hidden="1">#REF!</definedName>
    <definedName name="SIG_PTHG_RMEGEC10" localSheetId="37" hidden="1">#REF!</definedName>
    <definedName name="SIG_PTHG_RMEGEC10" localSheetId="23" hidden="1">#REF!</definedName>
    <definedName name="SIG_PTHG_RMEGEC10" localSheetId="6" hidden="1">#REF!</definedName>
    <definedName name="SIG_PTHG_RMEGEC10" localSheetId="11" hidden="1">#REF!</definedName>
    <definedName name="SIG_PTHG_RMEGEC10" hidden="1">#REF!</definedName>
    <definedName name="SIG_PTHG_RMEGEC11" localSheetId="37" hidden="1">#REF!</definedName>
    <definedName name="SIG_PTHG_RMEGEC11" localSheetId="23" hidden="1">#REF!</definedName>
    <definedName name="SIG_PTHG_RMEGEC11" localSheetId="6" hidden="1">#REF!</definedName>
    <definedName name="SIG_PTHG_RMEGEC11" localSheetId="11" hidden="1">#REF!</definedName>
    <definedName name="SIG_PTHG_RMEGEC11" hidden="1">#REF!</definedName>
    <definedName name="SIG_PTHG_RMEGEC12" localSheetId="37" hidden="1">#REF!</definedName>
    <definedName name="SIG_PTHG_RMEGEC12" localSheetId="23" hidden="1">#REF!</definedName>
    <definedName name="SIG_PTHG_RMEGEC12" localSheetId="6" hidden="1">#REF!</definedName>
    <definedName name="SIG_PTHG_RMEGEC12" localSheetId="11" hidden="1">#REF!</definedName>
    <definedName name="SIG_PTHG_RMEGEC12" hidden="1">#REF!</definedName>
    <definedName name="SIG_PTHG_RMEGEC13" localSheetId="37" hidden="1">#REF!</definedName>
    <definedName name="SIG_PTHG_RMEGEC13" localSheetId="23" hidden="1">#REF!</definedName>
    <definedName name="SIG_PTHG_RMEGEC13" localSheetId="6" hidden="1">#REF!</definedName>
    <definedName name="SIG_PTHG_RMEGEC13" localSheetId="11" hidden="1">#REF!</definedName>
    <definedName name="SIG_PTHG_RMEGEC13" hidden="1">#REF!</definedName>
    <definedName name="SIG_PTHG_RMEGEC14" localSheetId="37" hidden="1">#REF!</definedName>
    <definedName name="SIG_PTHG_RMEGEC14" localSheetId="23" hidden="1">#REF!</definedName>
    <definedName name="SIG_PTHG_RMEGEC14" localSheetId="6" hidden="1">#REF!</definedName>
    <definedName name="SIG_PTHG_RMEGEC14" localSheetId="11" hidden="1">#REF!</definedName>
    <definedName name="SIG_PTHG_RMEGEC14" hidden="1">#REF!</definedName>
    <definedName name="SIG_PTHG_RMEGEC15" localSheetId="37" hidden="1">#REF!</definedName>
    <definedName name="SIG_PTHG_RMEGEC15" localSheetId="23" hidden="1">#REF!</definedName>
    <definedName name="SIG_PTHG_RMEGEC15" localSheetId="6" hidden="1">#REF!</definedName>
    <definedName name="SIG_PTHG_RMEGEC15" localSheetId="11" hidden="1">#REF!</definedName>
    <definedName name="SIG_PTHG_RMEGEC15" hidden="1">#REF!</definedName>
    <definedName name="SIG_PTHG_RMEGEC25" localSheetId="37" hidden="1">#REF!</definedName>
    <definedName name="SIG_PTHG_RMEGEC25" localSheetId="23" hidden="1">#REF!</definedName>
    <definedName name="SIG_PTHG_RMEGEC25" localSheetId="6" hidden="1">#REF!</definedName>
    <definedName name="SIG_PTHG_RMEGEC25" localSheetId="11" hidden="1">#REF!</definedName>
    <definedName name="SIG_PTHG_RMEGEC25" hidden="1">#REF!</definedName>
    <definedName name="SIG_PTHG_RMP3" localSheetId="37" hidden="1">#REF!</definedName>
    <definedName name="SIG_PTHG_RMP3" localSheetId="23" hidden="1">#REF!</definedName>
    <definedName name="SIG_PTHG_RMP3" localSheetId="6" hidden="1">#REF!</definedName>
    <definedName name="SIG_PTHG_RMP3" localSheetId="11" hidden="1">#REF!</definedName>
    <definedName name="SIG_PTHG_RMP3" hidden="1">#REF!</definedName>
    <definedName name="SIG_PTHG_RMP4" localSheetId="37" hidden="1">#REF!</definedName>
    <definedName name="SIG_PTHG_RMP4" localSheetId="23" hidden="1">#REF!</definedName>
    <definedName name="SIG_PTHG_RMP4" localSheetId="6" hidden="1">#REF!</definedName>
    <definedName name="SIG_PTHG_RMP4" localSheetId="11" hidden="1">#REF!</definedName>
    <definedName name="SIG_PTHG_RMP4" hidden="1">#REF!</definedName>
    <definedName name="SIG_PTHG_RMP7" localSheetId="37" hidden="1">#REF!</definedName>
    <definedName name="SIG_PTHG_RMP7" localSheetId="23" hidden="1">#REF!</definedName>
    <definedName name="SIG_PTHG_RMP7" localSheetId="6" hidden="1">#REF!</definedName>
    <definedName name="SIG_PTHG_RMP7" localSheetId="11" hidden="1">#REF!</definedName>
    <definedName name="SIG_PTHG_RMP7" hidden="1">#REF!</definedName>
    <definedName name="SIG_RMBACKLO_firstLine" localSheetId="37" hidden="1">#REF!</definedName>
    <definedName name="SIG_RMBACKLO_firstLine" localSheetId="23" hidden="1">#REF!</definedName>
    <definedName name="SIG_RMBACKLO_firstLine" localSheetId="6" hidden="1">#REF!</definedName>
    <definedName name="SIG_RMBACKLO_firstLine" localSheetId="11" hidden="1">#REF!</definedName>
    <definedName name="SIG_RMBACKLO_firstLine" hidden="1">#REF!</definedName>
    <definedName name="SIG_RMBACKLO_IsControlOK" localSheetId="37" hidden="1">#REF!</definedName>
    <definedName name="SIG_RMBACKLO_IsControlOK" localSheetId="23" hidden="1">#REF!</definedName>
    <definedName name="SIG_RMBACKLO_IsControlOK" localSheetId="6" hidden="1">#REF!</definedName>
    <definedName name="SIG_RMBACKLO_IsControlOK" localSheetId="11" hidden="1">#REF!</definedName>
    <definedName name="SIG_RMBACKLO_IsControlOK" hidden="1">#REF!</definedName>
    <definedName name="SIG_RMBACKLO_lastLine" localSheetId="37" hidden="1">#REF!</definedName>
    <definedName name="SIG_RMBACKLO_lastLine" localSheetId="23" hidden="1">#REF!</definedName>
    <definedName name="SIG_RMBACKLO_lastLine" localSheetId="6" hidden="1">#REF!</definedName>
    <definedName name="SIG_RMBACKLO_lastLine" localSheetId="11" hidden="1">#REF!</definedName>
    <definedName name="SIG_RMBACKLO_lastLine" hidden="1">#REF!</definedName>
    <definedName name="SIG_RMBACKLO_TITLECOL" localSheetId="37" hidden="1">#REF!</definedName>
    <definedName name="SIG_RMBACKLO_TITLECOL" localSheetId="23" hidden="1">#REF!</definedName>
    <definedName name="SIG_RMBACKLO_TITLECOL" localSheetId="6" hidden="1">#REF!</definedName>
    <definedName name="SIG_RMBACKLO_TITLECOL" localSheetId="11" hidden="1">#REF!</definedName>
    <definedName name="SIG_RMBACKLO_TITLECOL" hidden="1">#REF!</definedName>
    <definedName name="SIG_RMBACKLO_TITLELINE" localSheetId="37" hidden="1">#REF!</definedName>
    <definedName name="SIG_RMBACKLO_TITLELINE" localSheetId="23" hidden="1">#REF!</definedName>
    <definedName name="SIG_RMBACKLO_TITLELINE" localSheetId="6" hidden="1">#REF!</definedName>
    <definedName name="SIG_RMBACKLO_TITLELINE" localSheetId="11" hidden="1">#REF!</definedName>
    <definedName name="SIG_RMBACKLO_TITLELINE" hidden="1">#REF!</definedName>
    <definedName name="SIG_RMEG07_firstLine" localSheetId="37" hidden="1">#REF!</definedName>
    <definedName name="SIG_RMEG07_firstLine" localSheetId="23" hidden="1">#REF!</definedName>
    <definedName name="SIG_RMEG07_firstLine" localSheetId="6" hidden="1">#REF!</definedName>
    <definedName name="SIG_RMEG07_firstLine" localSheetId="11" hidden="1">#REF!</definedName>
    <definedName name="SIG_RMEG07_firstLine" hidden="1">#REF!</definedName>
    <definedName name="SIG_RMEG07_IsControlOK" localSheetId="37" hidden="1">#REF!</definedName>
    <definedName name="SIG_RMEG07_IsControlOK" localSheetId="23" hidden="1">#REF!</definedName>
    <definedName name="SIG_RMEG07_IsControlOK" localSheetId="6" hidden="1">#REF!</definedName>
    <definedName name="SIG_RMEG07_IsControlOK" localSheetId="11" hidden="1">#REF!</definedName>
    <definedName name="SIG_RMEG07_IsControlOK" hidden="1">#REF!</definedName>
    <definedName name="SIG_RMEG07_lastLine" localSheetId="37" hidden="1">#REF!</definedName>
    <definedName name="SIG_RMEG07_lastLine" localSheetId="23" hidden="1">#REF!</definedName>
    <definedName name="SIG_RMEG07_lastLine" localSheetId="6" hidden="1">#REF!</definedName>
    <definedName name="SIG_RMEG07_lastLine" localSheetId="11" hidden="1">#REF!</definedName>
    <definedName name="SIG_RMEG07_lastLine" hidden="1">#REF!</definedName>
    <definedName name="SIG_RMEG07_TITLECOL" localSheetId="37" hidden="1">#REF!</definedName>
    <definedName name="SIG_RMEG07_TITLECOL" localSheetId="23" hidden="1">#REF!</definedName>
    <definedName name="SIG_RMEG07_TITLECOL" localSheetId="6" hidden="1">#REF!</definedName>
    <definedName name="SIG_RMEG07_TITLECOL" localSheetId="11" hidden="1">#REF!</definedName>
    <definedName name="SIG_RMEG07_TITLECOL" hidden="1">#REF!</definedName>
    <definedName name="SIG_RMEG07_TITLELINE" localSheetId="37" hidden="1">#REF!</definedName>
    <definedName name="SIG_RMEG07_TITLELINE" localSheetId="23" hidden="1">#REF!</definedName>
    <definedName name="SIG_RMEG07_TITLELINE" localSheetId="6" hidden="1">#REF!</definedName>
    <definedName name="SIG_RMEG07_TITLELINE" localSheetId="11" hidden="1">#REF!</definedName>
    <definedName name="SIG_RMEG07_TITLELINE" hidden="1">#REF!</definedName>
    <definedName name="SIG_RMEG08_firstLine" localSheetId="37" hidden="1">#REF!</definedName>
    <definedName name="SIG_RMEG08_firstLine" localSheetId="23" hidden="1">#REF!</definedName>
    <definedName name="SIG_RMEG08_firstLine" localSheetId="6" hidden="1">#REF!</definedName>
    <definedName name="SIG_RMEG08_firstLine" localSheetId="11" hidden="1">#REF!</definedName>
    <definedName name="SIG_RMEG08_firstLine" hidden="1">#REF!</definedName>
    <definedName name="SIG_RMEG08_IsControlOK" localSheetId="37" hidden="1">#REF!</definedName>
    <definedName name="SIG_RMEG08_IsControlOK" localSheetId="23" hidden="1">#REF!</definedName>
    <definedName name="SIG_RMEG08_IsControlOK" localSheetId="6" hidden="1">#REF!</definedName>
    <definedName name="SIG_RMEG08_IsControlOK" localSheetId="11" hidden="1">#REF!</definedName>
    <definedName name="SIG_RMEG08_IsControlOK" hidden="1">#REF!</definedName>
    <definedName name="SIG_RMEG08_lastLine" localSheetId="37" hidden="1">#REF!</definedName>
    <definedName name="SIG_RMEG08_lastLine" localSheetId="23" hidden="1">#REF!</definedName>
    <definedName name="SIG_RMEG08_lastLine" localSheetId="6" hidden="1">#REF!</definedName>
    <definedName name="SIG_RMEG08_lastLine" localSheetId="11" hidden="1">#REF!</definedName>
    <definedName name="SIG_RMEG08_lastLine" hidden="1">#REF!</definedName>
    <definedName name="SIG_RMEG08_TITLECOL" localSheetId="37" hidden="1">#REF!</definedName>
    <definedName name="SIG_RMEG08_TITLECOL" localSheetId="23" hidden="1">#REF!</definedName>
    <definedName name="SIG_RMEG08_TITLECOL" localSheetId="6" hidden="1">#REF!</definedName>
    <definedName name="SIG_RMEG08_TITLECOL" localSheetId="11" hidden="1">#REF!</definedName>
    <definedName name="SIG_RMEG08_TITLECOL" hidden="1">#REF!</definedName>
    <definedName name="SIG_RMEG08_TITLELINE" localSheetId="37" hidden="1">#REF!</definedName>
    <definedName name="SIG_RMEG08_TITLELINE" localSheetId="23" hidden="1">#REF!</definedName>
    <definedName name="SIG_RMEG08_TITLELINE" localSheetId="6" hidden="1">#REF!</definedName>
    <definedName name="SIG_RMEG08_TITLELINE" localSheetId="11" hidden="1">#REF!</definedName>
    <definedName name="SIG_RMEG08_TITLELINE" hidden="1">#REF!</definedName>
    <definedName name="SIG_RMEG09_firstLine" localSheetId="37" hidden="1">#REF!</definedName>
    <definedName name="SIG_RMEG09_firstLine" localSheetId="23" hidden="1">#REF!</definedName>
    <definedName name="SIG_RMEG09_firstLine" localSheetId="6" hidden="1">#REF!</definedName>
    <definedName name="SIG_RMEG09_firstLine" localSheetId="11" hidden="1">#REF!</definedName>
    <definedName name="SIG_RMEG09_firstLine" hidden="1">#REF!</definedName>
    <definedName name="SIG_RMEG09_IsControlOK" localSheetId="37" hidden="1">#REF!</definedName>
    <definedName name="SIG_RMEG09_IsControlOK" localSheetId="23" hidden="1">#REF!</definedName>
    <definedName name="SIG_RMEG09_IsControlOK" localSheetId="6" hidden="1">#REF!</definedName>
    <definedName name="SIG_RMEG09_IsControlOK" localSheetId="11" hidden="1">#REF!</definedName>
    <definedName name="SIG_RMEG09_IsControlOK" hidden="1">#REF!</definedName>
    <definedName name="SIG_RMEG09_lastLine" localSheetId="37" hidden="1">#REF!</definedName>
    <definedName name="SIG_RMEG09_lastLine" localSheetId="23" hidden="1">#REF!</definedName>
    <definedName name="SIG_RMEG09_lastLine" localSheetId="6" hidden="1">#REF!</definedName>
    <definedName name="SIG_RMEG09_lastLine" localSheetId="11" hidden="1">#REF!</definedName>
    <definedName name="SIG_RMEG09_lastLine" hidden="1">#REF!</definedName>
    <definedName name="SIG_RMEG09_TITLECOL" localSheetId="37" hidden="1">#REF!</definedName>
    <definedName name="SIG_RMEG09_TITLECOL" localSheetId="23" hidden="1">#REF!</definedName>
    <definedName name="SIG_RMEG09_TITLECOL" localSheetId="6" hidden="1">#REF!</definedName>
    <definedName name="SIG_RMEG09_TITLECOL" localSheetId="11" hidden="1">#REF!</definedName>
    <definedName name="SIG_RMEG09_TITLECOL" hidden="1">#REF!</definedName>
    <definedName name="SIG_RMEG09_TITLELINE" localSheetId="37" hidden="1">#REF!</definedName>
    <definedName name="SIG_RMEG09_TITLELINE" localSheetId="23" hidden="1">#REF!</definedName>
    <definedName name="SIG_RMEG09_TITLELINE" localSheetId="6" hidden="1">#REF!</definedName>
    <definedName name="SIG_RMEG09_TITLELINE" localSheetId="11" hidden="1">#REF!</definedName>
    <definedName name="SIG_RMEG09_TITLELINE" hidden="1">#REF!</definedName>
    <definedName name="SIG_RMEG10_firstLine" localSheetId="37" hidden="1">#REF!</definedName>
    <definedName name="SIG_RMEG10_firstLine" localSheetId="23" hidden="1">#REF!</definedName>
    <definedName name="SIG_RMEG10_firstLine" localSheetId="6" hidden="1">#REF!</definedName>
    <definedName name="SIG_RMEG10_firstLine" localSheetId="11" hidden="1">#REF!</definedName>
    <definedName name="SIG_RMEG10_firstLine" hidden="1">#REF!</definedName>
    <definedName name="SIG_RMEG10_IsControlOK" localSheetId="37" hidden="1">#REF!</definedName>
    <definedName name="SIG_RMEG10_IsControlOK" localSheetId="23" hidden="1">#REF!</definedName>
    <definedName name="SIG_RMEG10_IsControlOK" localSheetId="6" hidden="1">#REF!</definedName>
    <definedName name="SIG_RMEG10_IsControlOK" localSheetId="11" hidden="1">#REF!</definedName>
    <definedName name="SIG_RMEG10_IsControlOK" hidden="1">#REF!</definedName>
    <definedName name="SIG_RMEG10_lastLine" localSheetId="37" hidden="1">#REF!</definedName>
    <definedName name="SIG_RMEG10_lastLine" localSheetId="23" hidden="1">#REF!</definedName>
    <definedName name="SIG_RMEG10_lastLine" localSheetId="6" hidden="1">#REF!</definedName>
    <definedName name="SIG_RMEG10_lastLine" localSheetId="11" hidden="1">#REF!</definedName>
    <definedName name="SIG_RMEG10_lastLine" hidden="1">#REF!</definedName>
    <definedName name="SIG_RMEG10_TITLECOL" localSheetId="37" hidden="1">#REF!</definedName>
    <definedName name="SIG_RMEG10_TITLECOL" localSheetId="23" hidden="1">#REF!</definedName>
    <definedName name="SIG_RMEG10_TITLECOL" localSheetId="6" hidden="1">#REF!</definedName>
    <definedName name="SIG_RMEG10_TITLECOL" localSheetId="11" hidden="1">#REF!</definedName>
    <definedName name="SIG_RMEG10_TITLECOL" hidden="1">#REF!</definedName>
    <definedName name="SIG_RMEG10_TITLELINE" localSheetId="37" hidden="1">#REF!</definedName>
    <definedName name="SIG_RMEG10_TITLELINE" localSheetId="23" hidden="1">#REF!</definedName>
    <definedName name="SIG_RMEG10_TITLELINE" localSheetId="6" hidden="1">#REF!</definedName>
    <definedName name="SIG_RMEG10_TITLELINE" localSheetId="11" hidden="1">#REF!</definedName>
    <definedName name="SIG_RMEG10_TITLELINE" hidden="1">#REF!</definedName>
    <definedName name="SIG_RMEG11_firstLine" localSheetId="37" hidden="1">#REF!</definedName>
    <definedName name="SIG_RMEG11_firstLine" localSheetId="23" hidden="1">#REF!</definedName>
    <definedName name="SIG_RMEG11_firstLine" localSheetId="6" hidden="1">#REF!</definedName>
    <definedName name="SIG_RMEG11_firstLine" localSheetId="11" hidden="1">#REF!</definedName>
    <definedName name="SIG_RMEG11_firstLine" hidden="1">#REF!</definedName>
    <definedName name="SIG_RMEG11_IsControlOK" localSheetId="37" hidden="1">#REF!</definedName>
    <definedName name="SIG_RMEG11_IsControlOK" localSheetId="23" hidden="1">#REF!</definedName>
    <definedName name="SIG_RMEG11_IsControlOK" localSheetId="6" hidden="1">#REF!</definedName>
    <definedName name="SIG_RMEG11_IsControlOK" localSheetId="11" hidden="1">#REF!</definedName>
    <definedName name="SIG_RMEG11_IsControlOK" hidden="1">#REF!</definedName>
    <definedName name="SIG_RMEG11_lastLine" localSheetId="37" hidden="1">#REF!</definedName>
    <definedName name="SIG_RMEG11_lastLine" localSheetId="23" hidden="1">#REF!</definedName>
    <definedName name="SIG_RMEG11_lastLine" localSheetId="6" hidden="1">#REF!</definedName>
    <definedName name="SIG_RMEG11_lastLine" localSheetId="11" hidden="1">#REF!</definedName>
    <definedName name="SIG_RMEG11_lastLine" hidden="1">#REF!</definedName>
    <definedName name="SIG_RMEG11_TITLECOL" localSheetId="37" hidden="1">#REF!</definedName>
    <definedName name="SIG_RMEG11_TITLECOL" localSheetId="23" hidden="1">#REF!</definedName>
    <definedName name="SIG_RMEG11_TITLECOL" localSheetId="6" hidden="1">#REF!</definedName>
    <definedName name="SIG_RMEG11_TITLECOL" localSheetId="11" hidden="1">#REF!</definedName>
    <definedName name="SIG_RMEG11_TITLECOL" hidden="1">#REF!</definedName>
    <definedName name="SIG_RMEG11_TITLELINE" localSheetId="37" hidden="1">#REF!</definedName>
    <definedName name="SIG_RMEG11_TITLELINE" localSheetId="23" hidden="1">#REF!</definedName>
    <definedName name="SIG_RMEG11_TITLELINE" localSheetId="6" hidden="1">#REF!</definedName>
    <definedName name="SIG_RMEG11_TITLELINE" localSheetId="11" hidden="1">#REF!</definedName>
    <definedName name="SIG_RMEG11_TITLELINE" hidden="1">#REF!</definedName>
    <definedName name="SIG_RMEG12_firstLine" localSheetId="37" hidden="1">#REF!</definedName>
    <definedName name="SIG_RMEG12_firstLine" localSheetId="23" hidden="1">#REF!</definedName>
    <definedName name="SIG_RMEG12_firstLine" localSheetId="6" hidden="1">#REF!</definedName>
    <definedName name="SIG_RMEG12_firstLine" localSheetId="11" hidden="1">#REF!</definedName>
    <definedName name="SIG_RMEG12_firstLine" hidden="1">#REF!</definedName>
    <definedName name="SIG_RMEG12_IsControlOK" localSheetId="37" hidden="1">#REF!</definedName>
    <definedName name="SIG_RMEG12_IsControlOK" localSheetId="23" hidden="1">#REF!</definedName>
    <definedName name="SIG_RMEG12_IsControlOK" localSheetId="6" hidden="1">#REF!</definedName>
    <definedName name="SIG_RMEG12_IsControlOK" localSheetId="11" hidden="1">#REF!</definedName>
    <definedName name="SIG_RMEG12_IsControlOK" hidden="1">#REF!</definedName>
    <definedName name="SIG_RMEG12_lastLine" localSheetId="37" hidden="1">#REF!</definedName>
    <definedName name="SIG_RMEG12_lastLine" localSheetId="23" hidden="1">#REF!</definedName>
    <definedName name="SIG_RMEG12_lastLine" localSheetId="6" hidden="1">#REF!</definedName>
    <definedName name="SIG_RMEG12_lastLine" localSheetId="11" hidden="1">#REF!</definedName>
    <definedName name="SIG_RMEG12_lastLine" hidden="1">#REF!</definedName>
    <definedName name="SIG_RMEG12_TITLECOL" localSheetId="37" hidden="1">#REF!</definedName>
    <definedName name="SIG_RMEG12_TITLECOL" localSheetId="23" hidden="1">#REF!</definedName>
    <definedName name="SIG_RMEG12_TITLECOL" localSheetId="6" hidden="1">#REF!</definedName>
    <definedName name="SIG_RMEG12_TITLECOL" localSheetId="11" hidden="1">#REF!</definedName>
    <definedName name="SIG_RMEG12_TITLECOL" hidden="1">#REF!</definedName>
    <definedName name="SIG_RMEG12_TITLELINE" localSheetId="37" hidden="1">#REF!</definedName>
    <definedName name="SIG_RMEG12_TITLELINE" localSheetId="23" hidden="1">#REF!</definedName>
    <definedName name="SIG_RMEG12_TITLELINE" localSheetId="6" hidden="1">#REF!</definedName>
    <definedName name="SIG_RMEG12_TITLELINE" localSheetId="11" hidden="1">#REF!</definedName>
    <definedName name="SIG_RMEG12_TITLELINE" hidden="1">#REF!</definedName>
    <definedName name="SIG_RMEG13_firstLine" localSheetId="37" hidden="1">#REF!</definedName>
    <definedName name="SIG_RMEG13_firstLine" localSheetId="23" hidden="1">#REF!</definedName>
    <definedName name="SIG_RMEG13_firstLine" localSheetId="6" hidden="1">#REF!</definedName>
    <definedName name="SIG_RMEG13_firstLine" localSheetId="11" hidden="1">#REF!</definedName>
    <definedName name="SIG_RMEG13_firstLine" hidden="1">#REF!</definedName>
    <definedName name="SIG_RMEG13_IsControlOK" localSheetId="37" hidden="1">#REF!</definedName>
    <definedName name="SIG_RMEG13_IsControlOK" localSheetId="23" hidden="1">#REF!</definedName>
    <definedName name="SIG_RMEG13_IsControlOK" localSheetId="6" hidden="1">#REF!</definedName>
    <definedName name="SIG_RMEG13_IsControlOK" localSheetId="11" hidden="1">#REF!</definedName>
    <definedName name="SIG_RMEG13_IsControlOK" hidden="1">#REF!</definedName>
    <definedName name="SIG_RMEG13_lastLine" localSheetId="37" hidden="1">#REF!</definedName>
    <definedName name="SIG_RMEG13_lastLine" localSheetId="23" hidden="1">#REF!</definedName>
    <definedName name="SIG_RMEG13_lastLine" localSheetId="6" hidden="1">#REF!</definedName>
    <definedName name="SIG_RMEG13_lastLine" localSheetId="11" hidden="1">#REF!</definedName>
    <definedName name="SIG_RMEG13_lastLine" hidden="1">#REF!</definedName>
    <definedName name="SIG_RMEG13_TITLECOL" localSheetId="37" hidden="1">#REF!</definedName>
    <definedName name="SIG_RMEG13_TITLECOL" localSheetId="23" hidden="1">#REF!</definedName>
    <definedName name="SIG_RMEG13_TITLECOL" localSheetId="6" hidden="1">#REF!</definedName>
    <definedName name="SIG_RMEG13_TITLECOL" localSheetId="11" hidden="1">#REF!</definedName>
    <definedName name="SIG_RMEG13_TITLECOL" hidden="1">#REF!</definedName>
    <definedName name="SIG_RMEG13_TITLELINE" localSheetId="37" hidden="1">#REF!</definedName>
    <definedName name="SIG_RMEG13_TITLELINE" localSheetId="23" hidden="1">#REF!</definedName>
    <definedName name="SIG_RMEG13_TITLELINE" localSheetId="6" hidden="1">#REF!</definedName>
    <definedName name="SIG_RMEG13_TITLELINE" localSheetId="11" hidden="1">#REF!</definedName>
    <definedName name="SIG_RMEG13_TITLELINE" hidden="1">#REF!</definedName>
    <definedName name="SIG_RMEG15_firstLine" localSheetId="37" hidden="1">#REF!</definedName>
    <definedName name="SIG_RMEG15_firstLine" localSheetId="23" hidden="1">#REF!</definedName>
    <definedName name="SIG_RMEG15_firstLine" localSheetId="6" hidden="1">#REF!</definedName>
    <definedName name="SIG_RMEG15_firstLine" localSheetId="11" hidden="1">#REF!</definedName>
    <definedName name="SIG_RMEG15_firstLine" hidden="1">#REF!</definedName>
    <definedName name="SIG_RMEG15_IsControlOK" localSheetId="37" hidden="1">#REF!</definedName>
    <definedName name="SIG_RMEG15_IsControlOK" localSheetId="23" hidden="1">#REF!</definedName>
    <definedName name="SIG_RMEG15_IsControlOK" localSheetId="6" hidden="1">#REF!</definedName>
    <definedName name="SIG_RMEG15_IsControlOK" localSheetId="11" hidden="1">#REF!</definedName>
    <definedName name="SIG_RMEG15_IsControlOK" hidden="1">#REF!</definedName>
    <definedName name="SIG_RMEG15_lastLine" localSheetId="37" hidden="1">#REF!</definedName>
    <definedName name="SIG_RMEG15_lastLine" localSheetId="23" hidden="1">#REF!</definedName>
    <definedName name="SIG_RMEG15_lastLine" localSheetId="6" hidden="1">#REF!</definedName>
    <definedName name="SIG_RMEG15_lastLine" localSheetId="11" hidden="1">#REF!</definedName>
    <definedName name="SIG_RMEG15_lastLine" hidden="1">#REF!</definedName>
    <definedName name="SIG_RMEG15_TITLECOL" localSheetId="37" hidden="1">#REF!</definedName>
    <definedName name="SIG_RMEG15_TITLECOL" localSheetId="23" hidden="1">#REF!</definedName>
    <definedName name="SIG_RMEG15_TITLECOL" localSheetId="6" hidden="1">#REF!</definedName>
    <definedName name="SIG_RMEG15_TITLECOL" localSheetId="11" hidden="1">#REF!</definedName>
    <definedName name="SIG_RMEG15_TITLECOL" hidden="1">#REF!</definedName>
    <definedName name="SIG_RMEG15_TITLELINE" localSheetId="37" hidden="1">#REF!</definedName>
    <definedName name="SIG_RMEG15_TITLELINE" localSheetId="23" hidden="1">#REF!</definedName>
    <definedName name="SIG_RMEG15_TITLELINE" localSheetId="6" hidden="1">#REF!</definedName>
    <definedName name="SIG_RMEG15_TITLELINE" localSheetId="11" hidden="1">#REF!</definedName>
    <definedName name="SIG_RMEG15_TITLELINE" hidden="1">#REF!</definedName>
    <definedName name="SIG_RMEG25_firstLine" localSheetId="37" hidden="1">#REF!</definedName>
    <definedName name="SIG_RMEG25_firstLine" localSheetId="23" hidden="1">#REF!</definedName>
    <definedName name="SIG_RMEG25_firstLine" localSheetId="6" hidden="1">#REF!</definedName>
    <definedName name="SIG_RMEG25_firstLine" localSheetId="11" hidden="1">#REF!</definedName>
    <definedName name="SIG_RMEG25_firstLine" hidden="1">#REF!</definedName>
    <definedName name="SIG_RMEG25_IsControlOK" localSheetId="37" hidden="1">#REF!</definedName>
    <definedName name="SIG_RMEG25_IsControlOK" localSheetId="23" hidden="1">#REF!</definedName>
    <definedName name="SIG_RMEG25_IsControlOK" localSheetId="6" hidden="1">#REF!</definedName>
    <definedName name="SIG_RMEG25_IsControlOK" localSheetId="11" hidden="1">#REF!</definedName>
    <definedName name="SIG_RMEG25_IsControlOK" hidden="1">#REF!</definedName>
    <definedName name="SIG_RMEG25_lastLine" localSheetId="37" hidden="1">#REF!</definedName>
    <definedName name="SIG_RMEG25_lastLine" localSheetId="23" hidden="1">#REF!</definedName>
    <definedName name="SIG_RMEG25_lastLine" localSheetId="6" hidden="1">#REF!</definedName>
    <definedName name="SIG_RMEG25_lastLine" localSheetId="11" hidden="1">#REF!</definedName>
    <definedName name="SIG_RMEG25_lastLine" hidden="1">#REF!</definedName>
    <definedName name="SIG_RMEG25_TITLECOL" localSheetId="37" hidden="1">#REF!</definedName>
    <definedName name="SIG_RMEG25_TITLECOL" localSheetId="23" hidden="1">#REF!</definedName>
    <definedName name="SIG_RMEG25_TITLECOL" localSheetId="6" hidden="1">#REF!</definedName>
    <definedName name="SIG_RMEG25_TITLECOL" localSheetId="11" hidden="1">#REF!</definedName>
    <definedName name="SIG_RMEG25_TITLECOL" hidden="1">#REF!</definedName>
    <definedName name="SIG_RMEG25_TITLELINE" localSheetId="37" hidden="1">#REF!</definedName>
    <definedName name="SIG_RMEG25_TITLELINE" localSheetId="23" hidden="1">#REF!</definedName>
    <definedName name="SIG_RMEG25_TITLELINE" localSheetId="6" hidden="1">#REF!</definedName>
    <definedName name="SIG_RMEG25_TITLELINE" localSheetId="11" hidden="1">#REF!</definedName>
    <definedName name="SIG_RMEG25_TITLELINE" hidden="1">#REF!</definedName>
    <definedName name="SIG_RMEGEC07_firstLine" localSheetId="37" hidden="1">#REF!</definedName>
    <definedName name="SIG_RMEGEC07_firstLine" localSheetId="23" hidden="1">#REF!</definedName>
    <definedName name="SIG_RMEGEC07_firstLine" localSheetId="6" hidden="1">#REF!</definedName>
    <definedName name="SIG_RMEGEC07_firstLine" localSheetId="11" hidden="1">#REF!</definedName>
    <definedName name="SIG_RMEGEC07_firstLine" hidden="1">#REF!</definedName>
    <definedName name="SIG_RMEGEC07_IsControlOK" localSheetId="37" hidden="1">#REF!</definedName>
    <definedName name="SIG_RMEGEC07_IsControlOK" localSheetId="23" hidden="1">#REF!</definedName>
    <definedName name="SIG_RMEGEC07_IsControlOK" localSheetId="6" hidden="1">#REF!</definedName>
    <definedName name="SIG_RMEGEC07_IsControlOK" localSheetId="11" hidden="1">#REF!</definedName>
    <definedName name="SIG_RMEGEC07_IsControlOK" hidden="1">#REF!</definedName>
    <definedName name="SIG_RMEGEC07_lastLine" localSheetId="37" hidden="1">#REF!</definedName>
    <definedName name="SIG_RMEGEC07_lastLine" localSheetId="23" hidden="1">#REF!</definedName>
    <definedName name="SIG_RMEGEC07_lastLine" localSheetId="6" hidden="1">#REF!</definedName>
    <definedName name="SIG_RMEGEC07_lastLine" localSheetId="11" hidden="1">#REF!</definedName>
    <definedName name="SIG_RMEGEC07_lastLine" hidden="1">#REF!</definedName>
    <definedName name="SIG_RMEGEC07_TITLECOL" localSheetId="37" hidden="1">#REF!</definedName>
    <definedName name="SIG_RMEGEC07_TITLECOL" localSheetId="23" hidden="1">#REF!</definedName>
    <definedName name="SIG_RMEGEC07_TITLECOL" localSheetId="6" hidden="1">#REF!</definedName>
    <definedName name="SIG_RMEGEC07_TITLECOL" localSheetId="11" hidden="1">#REF!</definedName>
    <definedName name="SIG_RMEGEC07_TITLECOL" hidden="1">#REF!</definedName>
    <definedName name="SIG_RMEGEC07_TITLELINE" localSheetId="37" hidden="1">#REF!</definedName>
    <definedName name="SIG_RMEGEC07_TITLELINE" localSheetId="23" hidden="1">#REF!</definedName>
    <definedName name="SIG_RMEGEC07_TITLELINE" localSheetId="6" hidden="1">#REF!</definedName>
    <definedName name="SIG_RMEGEC07_TITLELINE" localSheetId="11" hidden="1">#REF!</definedName>
    <definedName name="SIG_RMEGEC07_TITLELINE" hidden="1">#REF!</definedName>
    <definedName name="SIG_RMEGEC08_firstLine" localSheetId="37" hidden="1">#REF!</definedName>
    <definedName name="SIG_RMEGEC08_firstLine" localSheetId="23" hidden="1">#REF!</definedName>
    <definedName name="SIG_RMEGEC08_firstLine" localSheetId="6" hidden="1">#REF!</definedName>
    <definedName name="SIG_RMEGEC08_firstLine" localSheetId="11" hidden="1">#REF!</definedName>
    <definedName name="SIG_RMEGEC08_firstLine" hidden="1">#REF!</definedName>
    <definedName name="SIG_RMEGEC08_IsControlOK" localSheetId="37" hidden="1">#REF!</definedName>
    <definedName name="SIG_RMEGEC08_IsControlOK" localSheetId="23" hidden="1">#REF!</definedName>
    <definedName name="SIG_RMEGEC08_IsControlOK" localSheetId="6" hidden="1">#REF!</definedName>
    <definedName name="SIG_RMEGEC08_IsControlOK" localSheetId="11" hidden="1">#REF!</definedName>
    <definedName name="SIG_RMEGEC08_IsControlOK" hidden="1">#REF!</definedName>
    <definedName name="SIG_RMEGEC08_lastLine" localSheetId="37" hidden="1">#REF!</definedName>
    <definedName name="SIG_RMEGEC08_lastLine" localSheetId="23" hidden="1">#REF!</definedName>
    <definedName name="SIG_RMEGEC08_lastLine" localSheetId="6" hidden="1">#REF!</definedName>
    <definedName name="SIG_RMEGEC08_lastLine" localSheetId="11" hidden="1">#REF!</definedName>
    <definedName name="SIG_RMEGEC08_lastLine" hidden="1">#REF!</definedName>
    <definedName name="SIG_RMEGEC08_TITLECOL" localSheetId="37" hidden="1">#REF!</definedName>
    <definedName name="SIG_RMEGEC08_TITLECOL" localSheetId="23" hidden="1">#REF!</definedName>
    <definedName name="SIG_RMEGEC08_TITLECOL" localSheetId="6" hidden="1">#REF!</definedName>
    <definedName name="SIG_RMEGEC08_TITLECOL" localSheetId="11" hidden="1">#REF!</definedName>
    <definedName name="SIG_RMEGEC08_TITLECOL" hidden="1">#REF!</definedName>
    <definedName name="SIG_RMEGEC08_TITLELINE" localSheetId="37" hidden="1">#REF!</definedName>
    <definedName name="SIG_RMEGEC08_TITLELINE" localSheetId="23" hidden="1">#REF!</definedName>
    <definedName name="SIG_RMEGEC08_TITLELINE" localSheetId="6" hidden="1">#REF!</definedName>
    <definedName name="SIG_RMEGEC08_TITLELINE" localSheetId="11" hidden="1">#REF!</definedName>
    <definedName name="SIG_RMEGEC08_TITLELINE" hidden="1">#REF!</definedName>
    <definedName name="SIG_RMEGEC09_firstLine" localSheetId="37" hidden="1">#REF!</definedName>
    <definedName name="SIG_RMEGEC09_firstLine" localSheetId="23" hidden="1">#REF!</definedName>
    <definedName name="SIG_RMEGEC09_firstLine" localSheetId="6" hidden="1">#REF!</definedName>
    <definedName name="SIG_RMEGEC09_firstLine" localSheetId="11" hidden="1">#REF!</definedName>
    <definedName name="SIG_RMEGEC09_firstLine" hidden="1">#REF!</definedName>
    <definedName name="SIG_RMEGEC09_IsControlOK" localSheetId="37" hidden="1">#REF!</definedName>
    <definedName name="SIG_RMEGEC09_IsControlOK" localSheetId="23" hidden="1">#REF!</definedName>
    <definedName name="SIG_RMEGEC09_IsControlOK" localSheetId="6" hidden="1">#REF!</definedName>
    <definedName name="SIG_RMEGEC09_IsControlOK" localSheetId="11" hidden="1">#REF!</definedName>
    <definedName name="SIG_RMEGEC09_IsControlOK" hidden="1">#REF!</definedName>
    <definedName name="SIG_RMEGEC09_lastLine" localSheetId="37" hidden="1">#REF!</definedName>
    <definedName name="SIG_RMEGEC09_lastLine" localSheetId="23" hidden="1">#REF!</definedName>
    <definedName name="SIG_RMEGEC09_lastLine" localSheetId="6" hidden="1">#REF!</definedName>
    <definedName name="SIG_RMEGEC09_lastLine" localSheetId="11" hidden="1">#REF!</definedName>
    <definedName name="SIG_RMEGEC09_lastLine" hidden="1">#REF!</definedName>
    <definedName name="SIG_RMEGEC09_TITLECOL" localSheetId="37" hidden="1">#REF!</definedName>
    <definedName name="SIG_RMEGEC09_TITLECOL" localSheetId="23" hidden="1">#REF!</definedName>
    <definedName name="SIG_RMEGEC09_TITLECOL" localSheetId="6" hidden="1">#REF!</definedName>
    <definedName name="SIG_RMEGEC09_TITLECOL" localSheetId="11" hidden="1">#REF!</definedName>
    <definedName name="SIG_RMEGEC09_TITLECOL" hidden="1">#REF!</definedName>
    <definedName name="SIG_RMEGEC09_TITLELINE" localSheetId="37" hidden="1">#REF!</definedName>
    <definedName name="SIG_RMEGEC09_TITLELINE" localSheetId="23" hidden="1">#REF!</definedName>
    <definedName name="SIG_RMEGEC09_TITLELINE" localSheetId="6" hidden="1">#REF!</definedName>
    <definedName name="SIG_RMEGEC09_TITLELINE" localSheetId="11" hidden="1">#REF!</definedName>
    <definedName name="SIG_RMEGEC09_TITLELINE" hidden="1">#REF!</definedName>
    <definedName name="SIG_RMEGEC10_firstLine" localSheetId="37" hidden="1">#REF!</definedName>
    <definedName name="SIG_RMEGEC10_firstLine" localSheetId="23" hidden="1">#REF!</definedName>
    <definedName name="SIG_RMEGEC10_firstLine" localSheetId="6" hidden="1">#REF!</definedName>
    <definedName name="SIG_RMEGEC10_firstLine" localSheetId="11" hidden="1">#REF!</definedName>
    <definedName name="SIG_RMEGEC10_firstLine" hidden="1">#REF!</definedName>
    <definedName name="SIG_RMEGEC10_IsControlOK" localSheetId="37" hidden="1">#REF!</definedName>
    <definedName name="SIG_RMEGEC10_IsControlOK" localSheetId="23" hidden="1">#REF!</definedName>
    <definedName name="SIG_RMEGEC10_IsControlOK" localSheetId="6" hidden="1">#REF!</definedName>
    <definedName name="SIG_RMEGEC10_IsControlOK" localSheetId="11" hidden="1">#REF!</definedName>
    <definedName name="SIG_RMEGEC10_IsControlOK" hidden="1">#REF!</definedName>
    <definedName name="SIG_RMEGEC10_lastLine" localSheetId="37" hidden="1">#REF!</definedName>
    <definedName name="SIG_RMEGEC10_lastLine" localSheetId="23" hidden="1">#REF!</definedName>
    <definedName name="SIG_RMEGEC10_lastLine" localSheetId="6" hidden="1">#REF!</definedName>
    <definedName name="SIG_RMEGEC10_lastLine" localSheetId="11" hidden="1">#REF!</definedName>
    <definedName name="SIG_RMEGEC10_lastLine" hidden="1">#REF!</definedName>
    <definedName name="SIG_RMEGEC10_TITLECOL" localSheetId="37" hidden="1">#REF!</definedName>
    <definedName name="SIG_RMEGEC10_TITLECOL" localSheetId="23" hidden="1">#REF!</definedName>
    <definedName name="SIG_RMEGEC10_TITLECOL" localSheetId="6" hidden="1">#REF!</definedName>
    <definedName name="SIG_RMEGEC10_TITLECOL" localSheetId="11" hidden="1">#REF!</definedName>
    <definedName name="SIG_RMEGEC10_TITLECOL" hidden="1">#REF!</definedName>
    <definedName name="SIG_RMEGEC10_TITLELINE" localSheetId="37" hidden="1">#REF!</definedName>
    <definedName name="SIG_RMEGEC10_TITLELINE" localSheetId="23" hidden="1">#REF!</definedName>
    <definedName name="SIG_RMEGEC10_TITLELINE" localSheetId="6" hidden="1">#REF!</definedName>
    <definedName name="SIG_RMEGEC10_TITLELINE" localSheetId="11" hidden="1">#REF!</definedName>
    <definedName name="SIG_RMEGEC10_TITLELINE" hidden="1">#REF!</definedName>
    <definedName name="SIG_RMEGEC11_firstLine" localSheetId="37" hidden="1">#REF!</definedName>
    <definedName name="SIG_RMEGEC11_firstLine" localSheetId="23" hidden="1">#REF!</definedName>
    <definedName name="SIG_RMEGEC11_firstLine" localSheetId="6" hidden="1">#REF!</definedName>
    <definedName name="SIG_RMEGEC11_firstLine" localSheetId="11" hidden="1">#REF!</definedName>
    <definedName name="SIG_RMEGEC11_firstLine" hidden="1">#REF!</definedName>
    <definedName name="SIG_RMEGEC11_IsControlOK" localSheetId="37" hidden="1">#REF!</definedName>
    <definedName name="SIG_RMEGEC11_IsControlOK" localSheetId="23" hidden="1">#REF!</definedName>
    <definedName name="SIG_RMEGEC11_IsControlOK" localSheetId="6" hidden="1">#REF!</definedName>
    <definedName name="SIG_RMEGEC11_IsControlOK" localSheetId="11" hidden="1">#REF!</definedName>
    <definedName name="SIG_RMEGEC11_IsControlOK" hidden="1">#REF!</definedName>
    <definedName name="SIG_RMEGEC11_lastLine" localSheetId="37" hidden="1">#REF!</definedName>
    <definedName name="SIG_RMEGEC11_lastLine" localSheetId="23" hidden="1">#REF!</definedName>
    <definedName name="SIG_RMEGEC11_lastLine" localSheetId="6" hidden="1">#REF!</definedName>
    <definedName name="SIG_RMEGEC11_lastLine" localSheetId="11" hidden="1">#REF!</definedName>
    <definedName name="SIG_RMEGEC11_lastLine" hidden="1">#REF!</definedName>
    <definedName name="SIG_RMEGEC11_TITLECOL" localSheetId="37" hidden="1">#REF!</definedName>
    <definedName name="SIG_RMEGEC11_TITLECOL" localSheetId="23" hidden="1">#REF!</definedName>
    <definedName name="SIG_RMEGEC11_TITLECOL" localSheetId="6" hidden="1">#REF!</definedName>
    <definedName name="SIG_RMEGEC11_TITLECOL" localSheetId="11" hidden="1">#REF!</definedName>
    <definedName name="SIG_RMEGEC11_TITLECOL" hidden="1">#REF!</definedName>
    <definedName name="SIG_RMEGEC11_TITLELINE" localSheetId="37" hidden="1">#REF!</definedName>
    <definedName name="SIG_RMEGEC11_TITLELINE" localSheetId="23" hidden="1">#REF!</definedName>
    <definedName name="SIG_RMEGEC11_TITLELINE" localSheetId="6" hidden="1">#REF!</definedName>
    <definedName name="SIG_RMEGEC11_TITLELINE" localSheetId="11" hidden="1">#REF!</definedName>
    <definedName name="SIG_RMEGEC11_TITLELINE" hidden="1">#REF!</definedName>
    <definedName name="SIG_RMEGEC12_firstLine" localSheetId="37" hidden="1">#REF!</definedName>
    <definedName name="SIG_RMEGEC12_firstLine" localSheetId="23" hidden="1">#REF!</definedName>
    <definedName name="SIG_RMEGEC12_firstLine" localSheetId="6" hidden="1">#REF!</definedName>
    <definedName name="SIG_RMEGEC12_firstLine" localSheetId="11" hidden="1">#REF!</definedName>
    <definedName name="SIG_RMEGEC12_firstLine" hidden="1">#REF!</definedName>
    <definedName name="SIG_RMEGEC12_IsControlOK" localSheetId="37" hidden="1">#REF!</definedName>
    <definedName name="SIG_RMEGEC12_IsControlOK" localSheetId="23" hidden="1">#REF!</definedName>
    <definedName name="SIG_RMEGEC12_IsControlOK" localSheetId="6" hidden="1">#REF!</definedName>
    <definedName name="SIG_RMEGEC12_IsControlOK" localSheetId="11" hidden="1">#REF!</definedName>
    <definedName name="SIG_RMEGEC12_IsControlOK" hidden="1">#REF!</definedName>
    <definedName name="SIG_RMEGEC12_lastLine" localSheetId="37" hidden="1">#REF!</definedName>
    <definedName name="SIG_RMEGEC12_lastLine" localSheetId="23" hidden="1">#REF!</definedName>
    <definedName name="SIG_RMEGEC12_lastLine" localSheetId="6" hidden="1">#REF!</definedName>
    <definedName name="SIG_RMEGEC12_lastLine" localSheetId="11" hidden="1">#REF!</definedName>
    <definedName name="SIG_RMEGEC12_lastLine" hidden="1">#REF!</definedName>
    <definedName name="SIG_RMEGEC12_TITLECOL" localSheetId="37" hidden="1">#REF!</definedName>
    <definedName name="SIG_RMEGEC12_TITLECOL" localSheetId="23" hidden="1">#REF!</definedName>
    <definedName name="SIG_RMEGEC12_TITLECOL" localSheetId="6" hidden="1">#REF!</definedName>
    <definedName name="SIG_RMEGEC12_TITLECOL" localSheetId="11" hidden="1">#REF!</definedName>
    <definedName name="SIG_RMEGEC12_TITLECOL" hidden="1">#REF!</definedName>
    <definedName name="SIG_RMEGEC12_TITLELINE" localSheetId="37" hidden="1">#REF!</definedName>
    <definedName name="SIG_RMEGEC12_TITLELINE" localSheetId="23" hidden="1">#REF!</definedName>
    <definedName name="SIG_RMEGEC12_TITLELINE" localSheetId="6" hidden="1">#REF!</definedName>
    <definedName name="SIG_RMEGEC12_TITLELINE" localSheetId="11" hidden="1">#REF!</definedName>
    <definedName name="SIG_RMEGEC12_TITLELINE" hidden="1">#REF!</definedName>
    <definedName name="SIG_RMEGEC13_firstLine" localSheetId="37" hidden="1">#REF!</definedName>
    <definedName name="SIG_RMEGEC13_firstLine" localSheetId="23" hidden="1">#REF!</definedName>
    <definedName name="SIG_RMEGEC13_firstLine" localSheetId="6" hidden="1">#REF!</definedName>
    <definedName name="SIG_RMEGEC13_firstLine" localSheetId="11" hidden="1">#REF!</definedName>
    <definedName name="SIG_RMEGEC13_firstLine" hidden="1">#REF!</definedName>
    <definedName name="SIG_RMEGEC13_IsControlOK" localSheetId="37" hidden="1">#REF!</definedName>
    <definedName name="SIG_RMEGEC13_IsControlOK" localSheetId="23" hidden="1">#REF!</definedName>
    <definedName name="SIG_RMEGEC13_IsControlOK" localSheetId="6" hidden="1">#REF!</definedName>
    <definedName name="SIG_RMEGEC13_IsControlOK" localSheetId="11" hidden="1">#REF!</definedName>
    <definedName name="SIG_RMEGEC13_IsControlOK" hidden="1">#REF!</definedName>
    <definedName name="SIG_RMEGEC13_lastLine" localSheetId="37" hidden="1">#REF!</definedName>
    <definedName name="SIG_RMEGEC13_lastLine" localSheetId="23" hidden="1">#REF!</definedName>
    <definedName name="SIG_RMEGEC13_lastLine" localSheetId="6" hidden="1">#REF!</definedName>
    <definedName name="SIG_RMEGEC13_lastLine" localSheetId="11" hidden="1">#REF!</definedName>
    <definedName name="SIG_RMEGEC13_lastLine" hidden="1">#REF!</definedName>
    <definedName name="SIG_RMEGEC13_TITLECOL" localSheetId="37" hidden="1">#REF!</definedName>
    <definedName name="SIG_RMEGEC13_TITLECOL" localSheetId="23" hidden="1">#REF!</definedName>
    <definedName name="SIG_RMEGEC13_TITLECOL" localSheetId="6" hidden="1">#REF!</definedName>
    <definedName name="SIG_RMEGEC13_TITLECOL" localSheetId="11" hidden="1">#REF!</definedName>
    <definedName name="SIG_RMEGEC13_TITLECOL" hidden="1">#REF!</definedName>
    <definedName name="SIG_RMEGEC13_TITLELINE" localSheetId="37" hidden="1">#REF!</definedName>
    <definedName name="SIG_RMEGEC13_TITLELINE" localSheetId="23" hidden="1">#REF!</definedName>
    <definedName name="SIG_RMEGEC13_TITLELINE" localSheetId="6" hidden="1">#REF!</definedName>
    <definedName name="SIG_RMEGEC13_TITLELINE" localSheetId="11" hidden="1">#REF!</definedName>
    <definedName name="SIG_RMEGEC13_TITLELINE" hidden="1">#REF!</definedName>
    <definedName name="SIG_RMEGEC14_firstLine" localSheetId="37" hidden="1">#REF!</definedName>
    <definedName name="SIG_RMEGEC14_firstLine" localSheetId="23" hidden="1">#REF!</definedName>
    <definedName name="SIG_RMEGEC14_firstLine" localSheetId="6" hidden="1">#REF!</definedName>
    <definedName name="SIG_RMEGEC14_firstLine" localSheetId="11" hidden="1">#REF!</definedName>
    <definedName name="SIG_RMEGEC14_firstLine" hidden="1">#REF!</definedName>
    <definedName name="SIG_RMEGEC14_IsControlOK" localSheetId="37" hidden="1">#REF!</definedName>
    <definedName name="SIG_RMEGEC14_IsControlOK" localSheetId="23" hidden="1">#REF!</definedName>
    <definedName name="SIG_RMEGEC14_IsControlOK" localSheetId="6" hidden="1">#REF!</definedName>
    <definedName name="SIG_RMEGEC14_IsControlOK" localSheetId="11" hidden="1">#REF!</definedName>
    <definedName name="SIG_RMEGEC14_IsControlOK" hidden="1">#REF!</definedName>
    <definedName name="SIG_RMEGEC14_lastLine" localSheetId="37" hidden="1">#REF!</definedName>
    <definedName name="SIG_RMEGEC14_lastLine" localSheetId="23" hidden="1">#REF!</definedName>
    <definedName name="SIG_RMEGEC14_lastLine" localSheetId="6" hidden="1">#REF!</definedName>
    <definedName name="SIG_RMEGEC14_lastLine" localSheetId="11" hidden="1">#REF!</definedName>
    <definedName name="SIG_RMEGEC14_lastLine" hidden="1">#REF!</definedName>
    <definedName name="SIG_RMEGEC14_TITLECOL" localSheetId="37" hidden="1">#REF!</definedName>
    <definedName name="SIG_RMEGEC14_TITLECOL" localSheetId="23" hidden="1">#REF!</definedName>
    <definedName name="SIG_RMEGEC14_TITLECOL" localSheetId="6" hidden="1">#REF!</definedName>
    <definedName name="SIG_RMEGEC14_TITLECOL" localSheetId="11" hidden="1">#REF!</definedName>
    <definedName name="SIG_RMEGEC14_TITLECOL" hidden="1">#REF!</definedName>
    <definedName name="SIG_RMEGEC14_TITLELINE" localSheetId="37" hidden="1">#REF!</definedName>
    <definedName name="SIG_RMEGEC14_TITLELINE" localSheetId="23" hidden="1">#REF!</definedName>
    <definedName name="SIG_RMEGEC14_TITLELINE" localSheetId="6" hidden="1">#REF!</definedName>
    <definedName name="SIG_RMEGEC14_TITLELINE" localSheetId="11" hidden="1">#REF!</definedName>
    <definedName name="SIG_RMEGEC14_TITLELINE" hidden="1">#REF!</definedName>
    <definedName name="SIG_RMEGEC15_firstLine" localSheetId="37" hidden="1">#REF!</definedName>
    <definedName name="SIG_RMEGEC15_firstLine" localSheetId="23" hidden="1">#REF!</definedName>
    <definedName name="SIG_RMEGEC15_firstLine" localSheetId="6" hidden="1">#REF!</definedName>
    <definedName name="SIG_RMEGEC15_firstLine" localSheetId="11" hidden="1">#REF!</definedName>
    <definedName name="SIG_RMEGEC15_firstLine" hidden="1">#REF!</definedName>
    <definedName name="SIG_RMEGEC15_IsControlOK" localSheetId="37" hidden="1">#REF!</definedName>
    <definedName name="SIG_RMEGEC15_IsControlOK" localSheetId="23" hidden="1">#REF!</definedName>
    <definedName name="SIG_RMEGEC15_IsControlOK" localSheetId="6" hidden="1">#REF!</definedName>
    <definedName name="SIG_RMEGEC15_IsControlOK" localSheetId="11" hidden="1">#REF!</definedName>
    <definedName name="SIG_RMEGEC15_IsControlOK" hidden="1">#REF!</definedName>
    <definedName name="SIG_RMEGEC15_lastLine" localSheetId="37" hidden="1">#REF!</definedName>
    <definedName name="SIG_RMEGEC15_lastLine" localSheetId="23" hidden="1">#REF!</definedName>
    <definedName name="SIG_RMEGEC15_lastLine" localSheetId="6" hidden="1">#REF!</definedName>
    <definedName name="SIG_RMEGEC15_lastLine" localSheetId="11" hidden="1">#REF!</definedName>
    <definedName name="SIG_RMEGEC15_lastLine" hidden="1">#REF!</definedName>
    <definedName name="SIG_RMEGEC15_TITLECOL" localSheetId="37" hidden="1">#REF!</definedName>
    <definedName name="SIG_RMEGEC15_TITLECOL" localSheetId="23" hidden="1">#REF!</definedName>
    <definedName name="SIG_RMEGEC15_TITLECOL" localSheetId="6" hidden="1">#REF!</definedName>
    <definedName name="SIG_RMEGEC15_TITLECOL" localSheetId="11" hidden="1">#REF!</definedName>
    <definedName name="SIG_RMEGEC15_TITLECOL" hidden="1">#REF!</definedName>
    <definedName name="SIG_RMEGEC15_TITLELINE" localSheetId="37" hidden="1">#REF!</definedName>
    <definedName name="SIG_RMEGEC15_TITLELINE" localSheetId="23" hidden="1">#REF!</definedName>
    <definedName name="SIG_RMEGEC15_TITLELINE" localSheetId="6" hidden="1">#REF!</definedName>
    <definedName name="SIG_RMEGEC15_TITLELINE" localSheetId="11" hidden="1">#REF!</definedName>
    <definedName name="SIG_RMEGEC15_TITLELINE" hidden="1">#REF!</definedName>
    <definedName name="SIG_RMEGEC25_firstLine" localSheetId="37" hidden="1">#REF!</definedName>
    <definedName name="SIG_RMEGEC25_firstLine" localSheetId="23" hidden="1">#REF!</definedName>
    <definedName name="SIG_RMEGEC25_firstLine" localSheetId="6" hidden="1">#REF!</definedName>
    <definedName name="SIG_RMEGEC25_firstLine" localSheetId="11" hidden="1">#REF!</definedName>
    <definedName name="SIG_RMEGEC25_firstLine" hidden="1">#REF!</definedName>
    <definedName name="SIG_RMEGEC25_IsControlOK" localSheetId="37" hidden="1">#REF!</definedName>
    <definedName name="SIG_RMEGEC25_IsControlOK" localSheetId="23" hidden="1">#REF!</definedName>
    <definedName name="SIG_RMEGEC25_IsControlOK" localSheetId="6" hidden="1">#REF!</definedName>
    <definedName name="SIG_RMEGEC25_IsControlOK" localSheetId="11" hidden="1">#REF!</definedName>
    <definedName name="SIG_RMEGEC25_IsControlOK" hidden="1">#REF!</definedName>
    <definedName name="SIG_RMEGEC25_lastLine" localSheetId="37" hidden="1">#REF!</definedName>
    <definedName name="SIG_RMEGEC25_lastLine" localSheetId="23" hidden="1">#REF!</definedName>
    <definedName name="SIG_RMEGEC25_lastLine" localSheetId="6" hidden="1">#REF!</definedName>
    <definedName name="SIG_RMEGEC25_lastLine" localSheetId="11" hidden="1">#REF!</definedName>
    <definedName name="SIG_RMEGEC25_lastLine" hidden="1">#REF!</definedName>
    <definedName name="SIG_RMEGEC25_TITLECOL" localSheetId="37" hidden="1">#REF!</definedName>
    <definedName name="SIG_RMEGEC25_TITLECOL" localSheetId="23" hidden="1">#REF!</definedName>
    <definedName name="SIG_RMEGEC25_TITLECOL" localSheetId="6" hidden="1">#REF!</definedName>
    <definedName name="SIG_RMEGEC25_TITLECOL" localSheetId="11" hidden="1">#REF!</definedName>
    <definedName name="SIG_RMEGEC25_TITLECOL" hidden="1">#REF!</definedName>
    <definedName name="SIG_RMEGEC25_TITLELINE" localSheetId="37" hidden="1">#REF!</definedName>
    <definedName name="SIG_RMEGEC25_TITLELINE" localSheetId="23" hidden="1">#REF!</definedName>
    <definedName name="SIG_RMEGEC25_TITLELINE" localSheetId="6" hidden="1">#REF!</definedName>
    <definedName name="SIG_RMEGEC25_TITLELINE" localSheetId="11" hidden="1">#REF!</definedName>
    <definedName name="SIG_RMEGEC25_TITLELINE" hidden="1">#REF!</definedName>
    <definedName name="SIG_RMP3_firstLine" localSheetId="37" hidden="1">#REF!</definedName>
    <definedName name="SIG_RMP3_firstLine" localSheetId="23" hidden="1">#REF!</definedName>
    <definedName name="SIG_RMP3_firstLine" localSheetId="6" hidden="1">#REF!</definedName>
    <definedName name="SIG_RMP3_firstLine" localSheetId="11" hidden="1">#REF!</definedName>
    <definedName name="SIG_RMP3_firstLine" hidden="1">#REF!</definedName>
    <definedName name="SIG_RMP3_IsControlOK" localSheetId="37" hidden="1">#REF!</definedName>
    <definedName name="SIG_RMP3_IsControlOK" localSheetId="23" hidden="1">#REF!</definedName>
    <definedName name="SIG_RMP3_IsControlOK" localSheetId="6" hidden="1">#REF!</definedName>
    <definedName name="SIG_RMP3_IsControlOK" localSheetId="11" hidden="1">#REF!</definedName>
    <definedName name="SIG_RMP3_IsControlOK" hidden="1">#REF!</definedName>
    <definedName name="SIG_RMP3_lastLine" localSheetId="37" hidden="1">#REF!</definedName>
    <definedName name="SIG_RMP3_lastLine" localSheetId="23" hidden="1">#REF!</definedName>
    <definedName name="SIG_RMP3_lastLine" localSheetId="6" hidden="1">#REF!</definedName>
    <definedName name="SIG_RMP3_lastLine" localSheetId="11" hidden="1">#REF!</definedName>
    <definedName name="SIG_RMP3_lastLine" hidden="1">#REF!</definedName>
    <definedName name="SIG_RMP3_TITLECOL" localSheetId="37" hidden="1">#REF!</definedName>
    <definedName name="SIG_RMP3_TITLECOL" localSheetId="23" hidden="1">#REF!</definedName>
    <definedName name="SIG_RMP3_TITLECOL" localSheetId="6" hidden="1">#REF!</definedName>
    <definedName name="SIG_RMP3_TITLECOL" localSheetId="11" hidden="1">#REF!</definedName>
    <definedName name="SIG_RMP3_TITLECOL" hidden="1">#REF!</definedName>
    <definedName name="SIG_RMP3_TITLELINE" localSheetId="37" hidden="1">#REF!</definedName>
    <definedName name="SIG_RMP3_TITLELINE" localSheetId="23" hidden="1">#REF!</definedName>
    <definedName name="SIG_RMP3_TITLELINE" localSheetId="6" hidden="1">#REF!</definedName>
    <definedName name="SIG_RMP3_TITLELINE" localSheetId="11" hidden="1">#REF!</definedName>
    <definedName name="SIG_RMP3_TITLELINE" hidden="1">#REF!</definedName>
    <definedName name="SIG_RMP4_firstLine" localSheetId="37" hidden="1">#REF!</definedName>
    <definedName name="SIG_RMP4_firstLine" localSheetId="23" hidden="1">#REF!</definedName>
    <definedName name="SIG_RMP4_firstLine" localSheetId="6" hidden="1">#REF!</definedName>
    <definedName name="SIG_RMP4_firstLine" localSheetId="11" hidden="1">#REF!</definedName>
    <definedName name="SIG_RMP4_firstLine" hidden="1">#REF!</definedName>
    <definedName name="SIG_RMP4_IsControlOK" localSheetId="37" hidden="1">#REF!</definedName>
    <definedName name="SIG_RMP4_IsControlOK" localSheetId="23" hidden="1">#REF!</definedName>
    <definedName name="SIG_RMP4_IsControlOK" localSheetId="6" hidden="1">#REF!</definedName>
    <definedName name="SIG_RMP4_IsControlOK" localSheetId="11" hidden="1">#REF!</definedName>
    <definedName name="SIG_RMP4_IsControlOK" hidden="1">#REF!</definedName>
    <definedName name="SIG_RMP4_lastLine" localSheetId="37" hidden="1">#REF!</definedName>
    <definedName name="SIG_RMP4_lastLine" localSheetId="23" hidden="1">#REF!</definedName>
    <definedName name="SIG_RMP4_lastLine" localSheetId="6" hidden="1">#REF!</definedName>
    <definedName name="SIG_RMP4_lastLine" localSheetId="11" hidden="1">#REF!</definedName>
    <definedName name="SIG_RMP4_lastLine" hidden="1">#REF!</definedName>
    <definedName name="SIG_RMP4_TITLECOL" localSheetId="37" hidden="1">#REF!</definedName>
    <definedName name="SIG_RMP4_TITLECOL" localSheetId="23" hidden="1">#REF!</definedName>
    <definedName name="SIG_RMP4_TITLECOL" localSheetId="6" hidden="1">#REF!</definedName>
    <definedName name="SIG_RMP4_TITLECOL" localSheetId="11" hidden="1">#REF!</definedName>
    <definedName name="SIG_RMP4_TITLECOL" hidden="1">#REF!</definedName>
    <definedName name="SIG_RMP4_TITLELINE" localSheetId="37" hidden="1">#REF!</definedName>
    <definedName name="SIG_RMP4_TITLELINE" localSheetId="23" hidden="1">#REF!</definedName>
    <definedName name="SIG_RMP4_TITLELINE" localSheetId="6" hidden="1">#REF!</definedName>
    <definedName name="SIG_RMP4_TITLELINE" localSheetId="11" hidden="1">#REF!</definedName>
    <definedName name="SIG_RMP4_TITLELINE" hidden="1">#REF!</definedName>
    <definedName name="SIG_RMP7_firstLine" localSheetId="37" hidden="1">#REF!</definedName>
    <definedName name="SIG_RMP7_firstLine" localSheetId="23" hidden="1">#REF!</definedName>
    <definedName name="SIG_RMP7_firstLine" localSheetId="6" hidden="1">#REF!</definedName>
    <definedName name="SIG_RMP7_firstLine" localSheetId="11" hidden="1">#REF!</definedName>
    <definedName name="SIG_RMP7_firstLine" hidden="1">#REF!</definedName>
    <definedName name="SIG_RMP7_IsControlOK" localSheetId="37" hidden="1">#REF!</definedName>
    <definedName name="SIG_RMP7_IsControlOK" localSheetId="23" hidden="1">#REF!</definedName>
    <definedName name="SIG_RMP7_IsControlOK" localSheetId="6" hidden="1">#REF!</definedName>
    <definedName name="SIG_RMP7_IsControlOK" localSheetId="11" hidden="1">#REF!</definedName>
    <definedName name="SIG_RMP7_IsControlOK" hidden="1">#REF!</definedName>
    <definedName name="SIG_RMP7_lastLine" localSheetId="37" hidden="1">#REF!</definedName>
    <definedName name="SIG_RMP7_lastLine" localSheetId="23" hidden="1">#REF!</definedName>
    <definedName name="SIG_RMP7_lastLine" localSheetId="6" hidden="1">#REF!</definedName>
    <definedName name="SIG_RMP7_lastLine" localSheetId="11" hidden="1">#REF!</definedName>
    <definedName name="SIG_RMP7_lastLine" hidden="1">#REF!</definedName>
    <definedName name="SIG_RMP7_TITLECOL" localSheetId="37" hidden="1">#REF!</definedName>
    <definedName name="SIG_RMP7_TITLECOL" localSheetId="23" hidden="1">#REF!</definedName>
    <definedName name="SIG_RMP7_TITLECOL" localSheetId="6" hidden="1">#REF!</definedName>
    <definedName name="SIG_RMP7_TITLECOL" localSheetId="11" hidden="1">#REF!</definedName>
    <definedName name="SIG_RMP7_TITLECOL" hidden="1">#REF!</definedName>
    <definedName name="SIG_RMP7_TITLELINE" localSheetId="37" hidden="1">#REF!</definedName>
    <definedName name="SIG_RMP7_TITLELINE" localSheetId="23" hidden="1">#REF!</definedName>
    <definedName name="SIG_RMP7_TITLELINE" localSheetId="6" hidden="1">#REF!</definedName>
    <definedName name="SIG_RMP7_TITLELINE" localSheetId="11" hidden="1">#REF!</definedName>
    <definedName name="SIG_RMP7_TITLELINE" hidden="1">#REF!</definedName>
    <definedName name="sigma" localSheetId="6">#REF!</definedName>
    <definedName name="sigma" localSheetId="11">#REF!</definedName>
    <definedName name="sigma">#REF!</definedName>
    <definedName name="sigma_1" localSheetId="6">#REF!</definedName>
    <definedName name="sigma_1" localSheetId="11">#REF!</definedName>
    <definedName name="sigma_1">#REF!</definedName>
    <definedName name="sigma_2" localSheetId="6">#REF!</definedName>
    <definedName name="sigma_2" localSheetId="11">#REF!</definedName>
    <definedName name="sigma_2">#REF!</definedName>
    <definedName name="sigma_3" localSheetId="6">#REF!</definedName>
    <definedName name="sigma_3" localSheetId="11">#REF!</definedName>
    <definedName name="sigma_3">#REF!</definedName>
    <definedName name="sigma_4" localSheetId="6">#REF!</definedName>
    <definedName name="sigma_4" localSheetId="11">#REF!</definedName>
    <definedName name="sigma_4">#REF!</definedName>
    <definedName name="SIN" localSheetId="6">#REF!</definedName>
    <definedName name="SIN" localSheetId="11">#REF!</definedName>
    <definedName name="SIN">#REF!</definedName>
    <definedName name="Singapore" hidden="1">{"'Actual'!$A$1:$F$25"}</definedName>
    <definedName name="Single_Q_Code.Button2_Click" localSheetId="6">#REF!</definedName>
    <definedName name="Single_Q_Code.Button2_Click" localSheetId="11">#REF!</definedName>
    <definedName name="Single_Q_Code.Button2_Click">#REF!</definedName>
    <definedName name="Single_Q_Code.Button3_Click" localSheetId="6">#REF!</definedName>
    <definedName name="Single_Q_Code.Button3_Click" localSheetId="11">#REF!</definedName>
    <definedName name="Single_Q_Code.Button3_Click">#REF!</definedName>
    <definedName name="Single_Q_Code.Chk_All_Click" localSheetId="6">#REF!</definedName>
    <definedName name="Single_Q_Code.Chk_All_Click" localSheetId="11">#REF!</definedName>
    <definedName name="Single_Q_Code.Chk_All_Click">#REF!</definedName>
    <definedName name="Single_Q_Code.Opt_13F_Click" localSheetId="6">#REF!</definedName>
    <definedName name="Single_Q_Code.Opt_13F_Click" localSheetId="11">#REF!</definedName>
    <definedName name="Single_Q_Code.Opt_13F_Click">#REF!</definedName>
    <definedName name="Single_Q_Code.Opt_13F_Only_Click" localSheetId="6">#REF!</definedName>
    <definedName name="Single_Q_Code.Opt_13F_Only_Click" localSheetId="11">#REF!</definedName>
    <definedName name="Single_Q_Code.Opt_13F_Only_Click">#REF!</definedName>
    <definedName name="Single_Q_Code.Opt_5_Percent_Click" localSheetId="6">#REF!</definedName>
    <definedName name="Single_Q_Code.Opt_5_Percent_Click" localSheetId="11">#REF!</definedName>
    <definedName name="Single_Q_Code.Opt_5_Percent_Click">#REF!</definedName>
    <definedName name="Single_Q_Code.Opt_All_Inst_Click" localSheetId="6">#REF!</definedName>
    <definedName name="Single_Q_Code.Opt_All_Inst_Click" localSheetId="11">#REF!</definedName>
    <definedName name="Single_Q_Code.Opt_All_Inst_Click">#REF!</definedName>
    <definedName name="Single_Q_Code.Opt_Inside_Click" localSheetId="6">#REF!</definedName>
    <definedName name="Single_Q_Code.Opt_Inside_Click" localSheetId="11">#REF!</definedName>
    <definedName name="Single_Q_Code.Opt_Inside_Click">#REF!</definedName>
    <definedName name="Single_Q_Code.Opt5More" localSheetId="6">#REF!</definedName>
    <definedName name="Single_Q_Code.Opt5More" localSheetId="11">#REF!</definedName>
    <definedName name="Single_Q_Code.Opt5More">#REF!</definedName>
    <definedName name="Single_Q_code2.Button2_Click" localSheetId="6">#REF!</definedName>
    <definedName name="Single_Q_code2.Button2_Click" localSheetId="11">#REF!</definedName>
    <definedName name="Single_Q_code2.Button2_Click">#REF!</definedName>
    <definedName name="SIRTI" localSheetId="6">#REF!</definedName>
    <definedName name="SIRTI" localSheetId="11">#REF!</definedName>
    <definedName name="SIRTI">#REF!</definedName>
    <definedName name="Site" hidden="1">{#N/A,#N/A,FALSE,"단축1";#N/A,#N/A,FALSE,"단축2";#N/A,#N/A,FALSE,"단축3";#N/A,#N/A,FALSE,"장축";#N/A,#N/A,FALSE,"4WD"}</definedName>
    <definedName name="Siticable_package_____of_premium_channels" localSheetId="6">#REF!</definedName>
    <definedName name="Siticable_package_____of_premium_channels" localSheetId="11">#REF!</definedName>
    <definedName name="Siticable_package_____of_premium_channels">#REF!</definedName>
    <definedName name="SIU_1">#N/A</definedName>
    <definedName name="SIU_ALL">#N/A</definedName>
    <definedName name="SIU_CAL">#N/A</definedName>
    <definedName name="SIU_COM">#N/A</definedName>
    <definedName name="SIU_JUMP">#N/A</definedName>
    <definedName name="SIU_RATE">#N/A</definedName>
    <definedName name="SIU_TOT">#N/A</definedName>
    <definedName name="sivjspr" hidden="1">{#N/A,#N/A,FALSE,"DIR-REP";#N/A,#N/A,FALSE,"AUD-REPORT";#N/A,#N/A,FALSE,"P7L&amp;BS";#N/A,#N/A,FALSE,"NOTES";#N/A,#N/A,FALSE,"FA";#N/A,#N/A,FALSE,"NOTES (2)";#N/A,#N/A,FALSE,"Schedule  IV";#N/A,#N/A,FALSE,"Schedule V"}</definedName>
    <definedName name="sj" localSheetId="6">#REF!</definedName>
    <definedName name="sj" localSheetId="11">#REF!</definedName>
    <definedName name="sj">#REF!</definedName>
    <definedName name="SJAN" localSheetId="6">#REF!</definedName>
    <definedName name="SJAN" localSheetId="11">#REF!</definedName>
    <definedName name="SJAN">#REF!</definedName>
    <definedName name="SJBC" localSheetId="6">#REF!</definedName>
    <definedName name="SJBC" localSheetId="11">#REF!</definedName>
    <definedName name="SJBC">#REF!</definedName>
    <definedName name="sjdw">"安徽华普会计师事务所"</definedName>
    <definedName name="sjedo" hidden="1">{#N/A,#N/A,FALSE,"TAXC.INDEX";#N/A,#N/A,FALSE,"Schedule I";#N/A,#N/A,FALSE,"Schedule  II";#N/A,#N/A,FALSE,"Schedule III"}</definedName>
    <definedName name="sjgosjf" hidden="1">{#N/A,#N/A,FALSE,"TB";#N/A,#N/A,FALSE,"DR";#N/A,#N/A,FALSE,"AR";#N/A,#N/A,FALSE,"PL";#N/A,#N/A,FALSE,"BS";#N/A,#N/A,FALSE,"NOTES";#N/A,#N/A,FALSE,"NOTES (2)";#N/A,#N/A,FALSE,"NOTES (3)";#N/A,#N/A,FALSE,"DPL";#N/A,#N/A,FALSE,"TAXC.INDEX";#N/A,#N/A,FALSE,"Schedule I";#N/A,#N/A,FALSE,"Adjustments"}</definedName>
    <definedName name="SJJL" localSheetId="37">#REF!</definedName>
    <definedName name="SJJL" localSheetId="23">#REF!</definedName>
    <definedName name="SJJL" localSheetId="6">#REF!</definedName>
    <definedName name="SJJL" localSheetId="11">#REF!</definedName>
    <definedName name="SJJL">#REF!</definedName>
    <definedName name="sjl" localSheetId="37">#REF!</definedName>
    <definedName name="sjl" localSheetId="23">#REF!</definedName>
    <definedName name="sjl" localSheetId="6">#REF!</definedName>
    <definedName name="sjl" localSheetId="11">#REF!</definedName>
    <definedName name="sjl">#REF!</definedName>
    <definedName name="sjoe" hidden="1">{#N/A,#N/A,TRUE,"COVER";#N/A,#N/A,TRUE,"DIR";#N/A,#N/A,TRUE,"AUDIT"}</definedName>
    <definedName name="sjog" hidden="1">{#N/A,#N/A,FALSE,"TB";#N/A,#N/A,FALSE,"DR";#N/A,#N/A,FALSE,"AR";#N/A,#N/A,FALSE,"PL";#N/A,#N/A,FALSE,"BS";#N/A,#N/A,FALSE,"NOTES";#N/A,#N/A,FALSE,"NOTES (2)";#N/A,#N/A,FALSE,"NOTES (3)";#N/A,#N/A,FALSE,"DPL";#N/A,#N/A,FALSE,"TAXC.INDEX";#N/A,#N/A,FALSE,"Schedule I";#N/A,#N/A,FALSE,"Adjustments"}</definedName>
    <definedName name="SJSM" localSheetId="37">#REF!</definedName>
    <definedName name="SJSM" localSheetId="23">#REF!</definedName>
    <definedName name="SJSM" localSheetId="6">#REF!</definedName>
    <definedName name="SJSM" localSheetId="11">#REF!</definedName>
    <definedName name="SJSM">#REF!</definedName>
    <definedName name="SJSM_第2页" localSheetId="37">#REF!</definedName>
    <definedName name="SJSM_第2页" localSheetId="23">#REF!</definedName>
    <definedName name="SJSM_第2页" localSheetId="6">#REF!</definedName>
    <definedName name="SJSM_第2页" localSheetId="11">#REF!</definedName>
    <definedName name="SJSM_第2页">#REF!</definedName>
    <definedName name="SJSM_第3页" localSheetId="37">#REF!</definedName>
    <definedName name="SJSM_第3页" localSheetId="23">#REF!</definedName>
    <definedName name="SJSM_第3页" localSheetId="6">#REF!</definedName>
    <definedName name="SJSM_第3页" localSheetId="11">#REF!</definedName>
    <definedName name="SJSM_第3页">#REF!</definedName>
    <definedName name="SJSM_第5页" localSheetId="37">#REF!</definedName>
    <definedName name="SJSM_第5页" localSheetId="23">#REF!</definedName>
    <definedName name="SJSM_第5页" localSheetId="6">#REF!</definedName>
    <definedName name="SJSM_第5页" localSheetId="11">#REF!</definedName>
    <definedName name="SJSM_第5页">#REF!</definedName>
    <definedName name="SJSM_第6页" localSheetId="37">#REF!</definedName>
    <definedName name="SJSM_第6页" localSheetId="23">#REF!</definedName>
    <definedName name="SJSM_第6页" localSheetId="6">#REF!</definedName>
    <definedName name="SJSM_第6页" localSheetId="11">#REF!</definedName>
    <definedName name="SJSM_第6页">#REF!</definedName>
    <definedName name="SJSM_第7页" localSheetId="37">#REF!</definedName>
    <definedName name="SJSM_第7页" localSheetId="23">#REF!</definedName>
    <definedName name="SJSM_第7页" localSheetId="6">#REF!</definedName>
    <definedName name="SJSM_第7页" localSheetId="11">#REF!</definedName>
    <definedName name="SJSM_第7页">#REF!</definedName>
    <definedName name="SJTZ" localSheetId="37">#REF!</definedName>
    <definedName name="SJTZ" localSheetId="23">#REF!</definedName>
    <definedName name="SJTZ" localSheetId="6">#REF!</definedName>
    <definedName name="SJTZ" localSheetId="11">#REF!</definedName>
    <definedName name="SJTZ">#REF!</definedName>
    <definedName name="SJUL" localSheetId="6">#REF!</definedName>
    <definedName name="SJUL" localSheetId="11">#REF!</definedName>
    <definedName name="SJUL">#REF!</definedName>
    <definedName name="SJUN" localSheetId="6">#REF!</definedName>
    <definedName name="SJUN" localSheetId="11">#REF!</definedName>
    <definedName name="SJUN">#REF!</definedName>
    <definedName name="sjvpjs" hidden="1">{#N/A,#N/A,FALSE,"TB";#N/A,#N/A,FALSE,"AR";#N/A,#N/A,FALSE,"BS";#N/A,#N/A,FALSE,"PL";#N/A,#N/A,FALSE,"NOTES";#N/A,#N/A,FALSE,"NOTES (2)";#N/A,#N/A,FALSE,"NOTES (3)";#N/A,#N/A,FALSE,"TAXC.INDEX";#N/A,#N/A,FALSE,"Schedule I";#N/A,#N/A,FALSE,"DPL";#N/A,#N/A,FALSE,"Schedule IV";#N/A,#N/A,FALSE,"Adjustments"}</definedName>
    <definedName name="sjvpsijhhfsnsndfs" hidden="1">{#N/A,#N/A,FALSE,"TB";#N/A,#N/A,FALSE,"DR";#N/A,#N/A,FALSE,"AR";#N/A,#N/A,FALSE,"BS";#N/A,#N/A,FALSE,"PL";#N/A,#N/A,FALSE,"NOTES";#N/A,#N/A,FALSE,"NOTES (2)";#N/A,#N/A,FALSE,"NOTES (3)";#N/A,#N/A,FALSE,"DPL";#N/A,#N/A,FALSE,"DPL"}</definedName>
    <definedName name="SKF0" localSheetId="37">#REF!</definedName>
    <definedName name="SKF0" localSheetId="23">#REF!</definedName>
    <definedName name="SKF0" localSheetId="6">#REF!</definedName>
    <definedName name="SKF0" localSheetId="11">#REF!</definedName>
    <definedName name="SKF0">#REF!</definedName>
    <definedName name="sky" localSheetId="6">#REF!</definedName>
    <definedName name="sky" localSheetId="11">#REF!</definedName>
    <definedName name="sky">#REF!</definedName>
    <definedName name="sldkfj" localSheetId="6">#REF!</definedName>
    <definedName name="sldkfj" localSheetId="11">#REF!</definedName>
    <definedName name="sldkfj">#REF!</definedName>
    <definedName name="sldkjf" localSheetId="6">#REF!</definedName>
    <definedName name="sldkjf" localSheetId="11">#REF!</definedName>
    <definedName name="sldkjf">#REF!</definedName>
    <definedName name="sleo" hidden="1">{#N/A,#N/A,FALSE,"TB";#N/A,#N/A,FALSE,"DR";#N/A,#N/A,FALSE,"AR";#N/A,#N/A,FALSE,"BS";#N/A,#N/A,FALSE,"PL";#N/A,#N/A,FALSE,"NOTES";#N/A,#N/A,FALSE,"NOTES (2)";#N/A,#N/A,FALSE,"NOTES (3)";#N/A,#N/A,FALSE,"DPL";#N/A,#N/A,FALSE,"DPL"}</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kcdj" localSheetId="37" hidden="1">#REF!</definedName>
    <definedName name="slkcdj" localSheetId="23" hidden="1">#REF!</definedName>
    <definedName name="slkcdj" localSheetId="6" hidden="1">#REF!</definedName>
    <definedName name="slkcdj" localSheetId="11" hidden="1">#REF!</definedName>
    <definedName name="slkcdj" hidden="1">#REF!</definedName>
    <definedName name="slkdfj"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slkjfow"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slllie" hidden="1">{#N/A,#N/A,FALSE,"TB";#N/A,#N/A,FALSE,"DR";#N/A,#N/A,FALSE,"AR";#N/A,#N/A,FALSE,"PL";#N/A,#N/A,FALSE,"BS";#N/A,#N/A,FALSE,"NOTES";#N/A,#N/A,FALSE,"NOTES (2)";#N/A,#N/A,FALSE,"NOTES (3)";#N/A,#N/A,FALSE,"DPL";#N/A,#N/A,FALSE,"TAXC.INDEX";#N/A,#N/A,FALSE,"Schedule I";#N/A,#N/A,FALSE,"Adjustments"}</definedName>
    <definedName name="slloo" hidden="1">{#N/A,#N/A,FALSE,"TB";#N/A,#N/A,FALSE,"AR";#N/A,#N/A,FALSE,"BS";#N/A,#N/A,FALSE,"PL";#N/A,#N/A,FALSE,"NOTES";#N/A,#N/A,FALSE,"NOTES (2)";#N/A,#N/A,FALSE,"NOTES (3)";#N/A,#N/A,FALSE,"TAXC.INDEX";#N/A,#N/A,FALSE,"Schedule I";#N/A,#N/A,FALSE,"DPL";#N/A,#N/A,FALSE,"Schedule IV";#N/A,#N/A,FALSE,"Adjustments"}</definedName>
    <definedName name="SLOC" localSheetId="6">#REF!</definedName>
    <definedName name="SLOC" localSheetId="11">#REF!</definedName>
    <definedName name="SLOC">#REF!</definedName>
    <definedName name="Slowakei" localSheetId="6">#REF!</definedName>
    <definedName name="Slowakei" localSheetId="11">#REF!</definedName>
    <definedName name="Slowakei">#REF!</definedName>
    <definedName name="Slowenien" localSheetId="6">#REF!</definedName>
    <definedName name="Slowenien" localSheetId="11">#REF!</definedName>
    <definedName name="Slowenien">#REF!</definedName>
    <definedName name="sm" localSheetId="6">#REF!</definedName>
    <definedName name="sm" localSheetId="11">#REF!</definedName>
    <definedName name="sm">#REF!</definedName>
    <definedName name="SM_CurrentYearHyplnk" localSheetId="37">#REF!</definedName>
    <definedName name="SM_CurrentYearHyplnk" localSheetId="23">#REF!</definedName>
    <definedName name="SM_CurrentYearHyplnk" localSheetId="6">#REF!</definedName>
    <definedName name="SM_CurrentYearHyplnk" localSheetId="11">#REF!</definedName>
    <definedName name="SM_CurrentYearHyplnk">#REF!</definedName>
    <definedName name="SM_ohne_Kap" localSheetId="37">#REF!</definedName>
    <definedName name="SM_ohne_Kap" localSheetId="23">#REF!</definedName>
    <definedName name="SM_ohne_Kap" localSheetId="6">#REF!</definedName>
    <definedName name="SM_ohne_Kap" localSheetId="11">#REF!</definedName>
    <definedName name="SM_ohne_Kap">#REF!</definedName>
    <definedName name="SM_PriorYearHyplnk" localSheetId="37">#REF!</definedName>
    <definedName name="SM_PriorYearHyplnk" localSheetId="23">#REF!</definedName>
    <definedName name="SM_PriorYearHyplnk" localSheetId="6">#REF!</definedName>
    <definedName name="SM_PriorYearHyplnk" localSheetId="11">#REF!</definedName>
    <definedName name="SM_PriorYearHyplnk">#REF!</definedName>
    <definedName name="SM_WholeSheet" localSheetId="37">#REF!</definedName>
    <definedName name="SM_WholeSheet" localSheetId="23">#REF!</definedName>
    <definedName name="SM_WholeSheet" localSheetId="6">#REF!</definedName>
    <definedName name="SM_WholeSheet" localSheetId="11">#REF!</definedName>
    <definedName name="SM_WholeSheet">#REF!</definedName>
    <definedName name="SMAR" localSheetId="6">#REF!</definedName>
    <definedName name="SMAR" localSheetId="11">#REF!</definedName>
    <definedName name="SMAR">#REF!</definedName>
    <definedName name="smart" localSheetId="37">#REF!</definedName>
    <definedName name="smart" localSheetId="23">#REF!</definedName>
    <definedName name="smart" localSheetId="6">#REF!</definedName>
    <definedName name="smart" localSheetId="11">#REF!</definedName>
    <definedName name="smart">#REF!</definedName>
    <definedName name="SMAY" localSheetId="6">#REF!</definedName>
    <definedName name="SMAY" localSheetId="11">#REF!</definedName>
    <definedName name="SMAY">#REF!</definedName>
    <definedName name="SMCO" localSheetId="37">#REF!,#REF!,#REF!</definedName>
    <definedName name="SMCO" localSheetId="23">#REF!,#REF!,#REF!</definedName>
    <definedName name="SMCO" localSheetId="6">#REF!,#REF!,#REF!</definedName>
    <definedName name="SMCO" localSheetId="11">#REF!,#REF!,#REF!</definedName>
    <definedName name="SMCO">#REF!,#REF!,#REF!</definedName>
    <definedName name="sme" localSheetId="6">#REF!</definedName>
    <definedName name="sme" localSheetId="11">#REF!</definedName>
    <definedName name="sme">#REF!</definedName>
    <definedName name="SMIN" localSheetId="6">#REF!</definedName>
    <definedName name="SMIN" localSheetId="11">#REF!</definedName>
    <definedName name="SMIN">#REF!</definedName>
    <definedName name="smk" hidden="1">{"QTD_GENERALH2",#N/A,FALSE,"QTD"}</definedName>
    <definedName name="SMT" localSheetId="37" hidden="1">#REF!</definedName>
    <definedName name="SMT" localSheetId="23" hidden="1">#REF!</definedName>
    <definedName name="SMT" localSheetId="6" hidden="1">#REF!</definedName>
    <definedName name="SMT" localSheetId="11" hidden="1">#REF!</definedName>
    <definedName name="SMT" hidden="1">#REF!</definedName>
    <definedName name="sname" localSheetId="6">#REF!</definedName>
    <definedName name="sname" localSheetId="11">#REF!</definedName>
    <definedName name="sname">#REF!</definedName>
    <definedName name="snd" localSheetId="37">(YEAR(#REF!)-1)&amp;"年度"</definedName>
    <definedName name="snd" localSheetId="23">(YEAR(#REF!)-1)&amp;"年度"</definedName>
    <definedName name="snd" localSheetId="6">(YEAR(#REF!)-1)&amp;"年度"</definedName>
    <definedName name="snd" localSheetId="11">(YEAR(#REF!)-1)&amp;"年度"</definedName>
    <definedName name="snd">(YEAR(#REF!)-1)&amp;"年度"</definedName>
    <definedName name="sndc" localSheetId="37">#REF!</definedName>
    <definedName name="sndc" localSheetId="23">#REF!</definedName>
    <definedName name="sndc" localSheetId="6">#REF!</definedName>
    <definedName name="sndc" localSheetId="11">#REF!</definedName>
    <definedName name="sndc">#REF!</definedName>
    <definedName name="SNDCBULK" localSheetId="37">#REF!</definedName>
    <definedName name="SNDCBULK" localSheetId="23">#REF!</definedName>
    <definedName name="SNDCBULK" localSheetId="6">#REF!</definedName>
    <definedName name="SNDCBULK" localSheetId="11">#REF!</definedName>
    <definedName name="SNDCBULK">#REF!</definedName>
    <definedName name="snfvshvir" hidden="1">{#N/A,#N/A,FALSE,"TB";#N/A,#N/A,FALSE,"AR";#N/A,#N/A,FALSE,"BS";#N/A,#N/A,FALSE,"PL";#N/A,#N/A,FALSE,"NOTES";#N/A,#N/A,FALSE,"NOTES (2)";#N/A,#N/A,FALSE,"NOTES (3)";#N/A,#N/A,FALSE,"TAXC.INDEX";#N/A,#N/A,FALSE,"Schedule I";#N/A,#N/A,FALSE,"DPL";#N/A,#N/A,FALSE,"Schedule IV";#N/A,#N/A,FALSE,"Adjustments"}</definedName>
    <definedName name="SNOV" localSheetId="6">#REF!</definedName>
    <definedName name="SNOV" localSheetId="11">#REF!</definedName>
    <definedName name="SNOV">#REF!</definedName>
    <definedName name="Snow" hidden="1">{#N/A,#N/A,FALSE,"Virgin Flightdeck"}</definedName>
    <definedName name="SO" hidden="1">{"SchI1",#N/A,FALSE,"Schedules";"SchI2",#N/A,FALSE,"Schedules"}</definedName>
    <definedName name="SOAIndex" localSheetId="6">IF('contract liability'!RefRow="PRC",'contract liability'!PRCAdj,IF('contract liability'!RefRow="IAS",'contract liability'!IASAdj,""))</definedName>
    <definedName name="SOAIndex" localSheetId="11">IF('三费&gt;&gt;&gt;'!RefRow="PRC",'三费&gt;&gt;&gt;'!PRCAdj,IF('三费&gt;&gt;&gt;'!RefRow="IAS",'三费&gt;&gt;&gt;'!IASAdj,""))</definedName>
    <definedName name="SOAIndex">IF(RefRow="PRC",PRCAdj,IF(RefRow="IAS",IASAdj,""))</definedName>
    <definedName name="sobp" localSheetId="6">#REF!</definedName>
    <definedName name="sobp" localSheetId="11">#REF!</definedName>
    <definedName name="sobp">#REF!</definedName>
    <definedName name="SocialCost">49%</definedName>
    <definedName name="SocialCostAdjFactor">3000</definedName>
    <definedName name="Sockel">0.3</definedName>
    <definedName name="SOCT" localSheetId="6">#REF!</definedName>
    <definedName name="SOCT" localSheetId="11">#REF!</definedName>
    <definedName name="SOCT">#REF!</definedName>
    <definedName name="soctl" hidden="1">{#N/A,#N/A,FALSE,"TB";#N/A,#N/A,FALSE,"DR";#N/A,#N/A,FALSE,"AR";#N/A,#N/A,FALSE,"PL";#N/A,#N/A,FALSE,"BS";#N/A,#N/A,FALSE,"NOTES";#N/A,#N/A,FALSE,"NOTES (2)";#N/A,#N/A,FALSE,"NOTES (3)";#N/A,#N/A,FALSE,"DPL";#N/A,#N/A,FALSE,"TAXC.INDEX";#N/A,#N/A,FALSE,"Schedule I";#N/A,#N/A,FALSE,"Adjustments"}</definedName>
    <definedName name="SOD" localSheetId="6">#REF!</definedName>
    <definedName name="SOD" localSheetId="11">#REF!</definedName>
    <definedName name="SOD">#REF!</definedName>
    <definedName name="soe" hidden="1">{#N/A,#N/A,FALSE,"TAXC.INDEX";#N/A,#N/A,FALSE,"Schedule I";#N/A,#N/A,FALSE,"Schedule  II";#N/A,#N/A,FALSE,"Schedule III"}</definedName>
    <definedName name="soe.ct" hidden="1">{#N/A,#N/A,FALSE,"TB";#N/A,#N/A,FALSE,"AR";#N/A,#N/A,FALSE,"BS";#N/A,#N/A,FALSE,"PL";#N/A,#N/A,FALSE,"NOTES";#N/A,#N/A,FALSE,"NOTES (2)";#N/A,#N/A,FALSE,"NOTES (3)";#N/A,#N/A,FALSE,"TAXC.INDEX";#N/A,#N/A,FALSE,"Schedule I";#N/A,#N/A,FALSE,"DPL";#N/A,#N/A,FALSE,"Schedule IV";#N/A,#N/A,FALSE,"Adjustments"}</definedName>
    <definedName name="soeg" hidden="1">{#N/A,#N/A,FALSE,"TB";#N/A,#N/A,FALSE,"DR";#N/A,#N/A,FALSE,"AR";#N/A,#N/A,FALSE,"BS";#N/A,#N/A,FALSE,"PL";#N/A,#N/A,FALSE,"NOTES";#N/A,#N/A,FALSE,"NOTES (2)";#N/A,#N/A,FALSE,"NOTES (3)";#N/A,#N/A,FALSE,"DPL";#N/A,#N/A,FALSE,"DPL"}</definedName>
    <definedName name="soelt" hidden="1">{#N/A,#N/A,FALSE,"TB";#N/A,#N/A,FALSE,"DR";#N/A,#N/A,FALSE,"AR";#N/A,#N/A,FALSE,"BS";#N/A,#N/A,FALSE,"PL";#N/A,#N/A,FALSE,"NOTES";#N/A,#N/A,FALSE,"NOTES (2)";#N/A,#N/A,FALSE,"NOTES (3)";#N/A,#N/A,FALSE,"DPL";#N/A,#N/A,FALSE,"DPL"}</definedName>
    <definedName name="soetjl" hidden="1">{#N/A,#N/A,FALSE,"TAXC.INDEX";#N/A,#N/A,FALSE,"Schedule I";#N/A,#N/A,FALSE,"Schedule  II";#N/A,#N/A,FALSE,"Schedule III";#N/A,#N/A,FALSE,"Schedule IV";#N/A,#N/A,FALSE,"Schedule IV (Cont'd)";#N/A,#N/A,FALSE,"Schedule V";#N/A,#N/A,FALSE,"Schedule VI";#N/A,#N/A,FALSE,"Schedule VII"}</definedName>
    <definedName name="sof" hidden="1">{#N/A,#N/A,FALSE,"DIR-REP";#N/A,#N/A,FALSE,"AUD-REPORT";#N/A,#N/A,FALSE,"P7L&amp;BS";#N/A,#N/A,FALSE,"NOTES";#N/A,#N/A,FALSE,"FA";#N/A,#N/A,FALSE,"NOTES (2)";#N/A,#N/A,FALSE,"Schedule  IV";#N/A,#N/A,FALSE,"Schedule V"}</definedName>
    <definedName name="Sofo_Auto_GEZL"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oftware" localSheetId="37">#REF!</definedName>
    <definedName name="Software" localSheetId="23">#REF!</definedName>
    <definedName name="Software" localSheetId="6">#REF!</definedName>
    <definedName name="Software" localSheetId="11">#REF!</definedName>
    <definedName name="Software">#REF!</definedName>
    <definedName name="SOHU" localSheetId="6">#REF!</definedName>
    <definedName name="SOHU" localSheetId="11">#REF!</definedName>
    <definedName name="SOHU">#REF!</definedName>
    <definedName name="solar_ratio" localSheetId="37">#REF!</definedName>
    <definedName name="solar_ratio" localSheetId="23">#REF!</definedName>
    <definedName name="solar_ratio" localSheetId="6">#REF!</definedName>
    <definedName name="solar_ratio" localSheetId="11">#REF!</definedName>
    <definedName name="solar_ratio">#REF!</definedName>
    <definedName name="SOLDURENE" localSheetId="6">#REF!</definedName>
    <definedName name="SOLDURENE" localSheetId="11">#REF!</definedName>
    <definedName name="SOLDURENE">#REF!</definedName>
    <definedName name="SOLL_aktueller_Monat" localSheetId="37">#REF!</definedName>
    <definedName name="SOLL_aktueller_Monat" localSheetId="23">#REF!</definedName>
    <definedName name="SOLL_aktueller_Monat" localSheetId="6">#REF!</definedName>
    <definedName name="SOLL_aktueller_Monat" localSheetId="11">#REF!</definedName>
    <definedName name="SOLL_aktueller_Monat">#REF!</definedName>
    <definedName name="solport" localSheetId="6">#REF!</definedName>
    <definedName name="solport" localSheetId="11">#REF!</definedName>
    <definedName name="solport">#REF!</definedName>
    <definedName name="solver_adj" localSheetId="37" hidden="1">#REF!</definedName>
    <definedName name="solver_adj" localSheetId="23" hidden="1">#REF!</definedName>
    <definedName name="solver_adj" localSheetId="6" hidden="1">#REF!</definedName>
    <definedName name="solver_adj" localSheetId="11" hidden="1">#REF!</definedName>
    <definedName name="solver_adj" hidden="1">#REF!</definedName>
    <definedName name="solver_cvg" hidden="1">0.001</definedName>
    <definedName name="solver_drv" hidden="1">1</definedName>
    <definedName name="solver_est" hidden="1">1</definedName>
    <definedName name="solver_itr" hidden="1">100</definedName>
    <definedName name="solver_lhs1" localSheetId="37" hidden="1">#REF!</definedName>
    <definedName name="solver_lhs1" localSheetId="23" hidden="1">#REF!</definedName>
    <definedName name="solver_lhs1" localSheetId="6" hidden="1">#REF!</definedName>
    <definedName name="solver_lhs1" localSheetId="11" hidden="1">#REF!</definedName>
    <definedName name="solver_lhs1" hidden="1">#REF!</definedName>
    <definedName name="solver_lin" hidden="1">0</definedName>
    <definedName name="solver_neg" hidden="1">2</definedName>
    <definedName name="solver_num" hidden="1">0</definedName>
    <definedName name="solver_nwt" hidden="1">1</definedName>
    <definedName name="solver_opt" localSheetId="37" hidden="1">#REF!</definedName>
    <definedName name="solver_opt" localSheetId="23" hidden="1">#REF!</definedName>
    <definedName name="solver_opt" localSheetId="6" hidden="1">#REF!</definedName>
    <definedName name="solver_opt" localSheetId="11" hidden="1">#REF!</definedName>
    <definedName name="solver_opt" hidden="1">#REF!</definedName>
    <definedName name="solver_pre" hidden="1">0.000001</definedName>
    <definedName name="solver_rel1" hidden="1">1</definedName>
    <definedName name="solver_rhs1" hidden="1">0.15</definedName>
    <definedName name="solver_scl" hidden="1">2</definedName>
    <definedName name="solver_sho" hidden="1">2</definedName>
    <definedName name="solver_tim" hidden="1">100</definedName>
    <definedName name="solver_tmp" hidden="1">0.15</definedName>
    <definedName name="solver_tol" hidden="1">0.05</definedName>
    <definedName name="solver_typ" hidden="1">1</definedName>
    <definedName name="solver_val" hidden="1">0</definedName>
    <definedName name="SOMI1">#N/A</definedName>
    <definedName name="SOMI2">#N/A</definedName>
    <definedName name="sonstige_vx" localSheetId="6">#REF!</definedName>
    <definedName name="sonstige_vx" localSheetId="11">#REF!</definedName>
    <definedName name="sonstige_vx">#REF!</definedName>
    <definedName name="SonstSt_Übers" localSheetId="6">#REF!</definedName>
    <definedName name="SonstSt_Übers" localSheetId="11">#REF!</definedName>
    <definedName name="SonstSt_Übers">#REF!</definedName>
    <definedName name="soooot" hidden="1">{#N/A,#N/A,FALSE,"DIR-REP";#N/A,#N/A,FALSE,"AUD-REPORT";#N/A,#N/A,FALSE,"P7L&amp;BS";#N/A,#N/A,FALSE,"NOTES";#N/A,#N/A,FALSE,"FA";#N/A,#N/A,FALSE,"NOTES (2)";#N/A,#N/A,FALSE,"Schedule  IV";#N/A,#N/A,FALSE,"Schedule V"}</definedName>
    <definedName name="SOP.VALN.2000" localSheetId="6">#REF!</definedName>
    <definedName name="SOP.VALN.2000" localSheetId="11">#REF!</definedName>
    <definedName name="SOP.VALN.2000">#REF!</definedName>
    <definedName name="SOPNL" localSheetId="37">#REF!</definedName>
    <definedName name="SOPNL" localSheetId="23">#REF!</definedName>
    <definedName name="SOPNL" localSheetId="6">#REF!</definedName>
    <definedName name="SOPNL" localSheetId="11">#REF!</definedName>
    <definedName name="SOPNL">#REF!</definedName>
    <definedName name="sor" localSheetId="37" hidden="1">#REF!</definedName>
    <definedName name="sor" localSheetId="23" hidden="1">#REF!</definedName>
    <definedName name="sor" localSheetId="6" hidden="1">#REF!</definedName>
    <definedName name="sor" localSheetId="11" hidden="1">#REF!</definedName>
    <definedName name="sor" hidden="1">#REF!</definedName>
    <definedName name="sort" localSheetId="37" hidden="1">#REF!</definedName>
    <definedName name="sort" localSheetId="23" hidden="1">#REF!</definedName>
    <definedName name="sort" localSheetId="6" hidden="1">#REF!</definedName>
    <definedName name="sort" localSheetId="11" hidden="1">#REF!</definedName>
    <definedName name="sort" hidden="1">#REF!</definedName>
    <definedName name="sotaljt" hidden="1">{#N/A,#N/A,FALSE,"TB";#N/A,#N/A,FALSE,"AR";#N/A,#N/A,FALSE,"BS";#N/A,#N/A,FALSE,"PL";#N/A,#N/A,FALSE,"NOTES";#N/A,#N/A,FALSE,"NOTES (2)";#N/A,#N/A,FALSE,"NOTES (3)";#N/A,#N/A,FALSE,"TAXC.INDEX";#N/A,#N/A,FALSE,"Schedule I";#N/A,#N/A,FALSE,"DPL";#N/A,#N/A,FALSE,"Schedule IV";#N/A,#N/A,FALSE,"Adjustments"}</definedName>
    <definedName name="SOUTH_AMERICA" localSheetId="6">#REF!</definedName>
    <definedName name="SOUTH_AMERICA" localSheetId="11">#REF!</definedName>
    <definedName name="SOUTH_AMERICA">#REF!</definedName>
    <definedName name="SOX"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sp">6</definedName>
    <definedName name="Space" localSheetId="37">#REF!</definedName>
    <definedName name="Space" localSheetId="23">#REF!</definedName>
    <definedName name="Space" localSheetId="6">#REF!</definedName>
    <definedName name="Space" localSheetId="11">#REF!</definedName>
    <definedName name="Space">#REF!</definedName>
    <definedName name="Spanien" localSheetId="6">#REF!</definedName>
    <definedName name="Spanien" localSheetId="11">#REF!</definedName>
    <definedName name="Spanien">#REF!</definedName>
    <definedName name="spare" hidden="1">{#N/A,#N/A,FALSE,"P&amp;L Acc";#N/A,#N/A,FALSE,"P&amp;L Var";#N/A,#N/A,FALSE,"I-B Rep";#N/A,#N/A,FALSE,"BS";#N/A,#N/A,FALSE,"C'flw St";#N/A,#N/A,FALSE,"FA Rep";#N/A,#N/A,FALSE,"H-C Cons"}</definedName>
    <definedName name="spare2" hidden="1">{#N/A,#N/A,FALSE,"P&amp;L Acc";#N/A,#N/A,FALSE,"P&amp;L Var";#N/A,#N/A,FALSE,"I-B Rep";#N/A,#N/A,FALSE,"BS";#N/A,#N/A,FALSE,"C'flw St";#N/A,#N/A,FALSE,"FA Rep";#N/A,#N/A,FALSE,"H-C Cons"}</definedName>
    <definedName name="spare3" hidden="1">{#N/A,#N/A,FALSE,"P&amp;L Acc";#N/A,#N/A,FALSE,"P&amp;L Var";#N/A,#N/A,FALSE,"I-B Rep";#N/A,#N/A,FALSE,"BS";#N/A,#N/A,FALSE,"C'flw St";#N/A,#N/A,FALSE,"FA Rep";#N/A,#N/A,FALSE,"H-C Cons"}</definedName>
    <definedName name="spare5" hidden="1">{#N/A,#N/A,FALSE,"P&amp;L Acc";#N/A,#N/A,FALSE,"P&amp;L Var";#N/A,#N/A,FALSE,"I-B Rep";#N/A,#N/A,FALSE,"BS";#N/A,#N/A,FALSE,"C'flw St";#N/A,#N/A,FALSE,"FA Rep";#N/A,#N/A,FALSE,"H-C Cons"}</definedName>
    <definedName name="spare7" hidden="1">{#N/A,#N/A,FALSE,"P&amp;L Acc";#N/A,#N/A,FALSE,"P&amp;L Var";#N/A,#N/A,FALSE,"I-B Rep";#N/A,#N/A,FALSE,"BS";#N/A,#N/A,FALSE,"C'flw St";#N/A,#N/A,FALSE,"FA Rep";#N/A,#N/A,FALSE,"H-C Cons"}</definedName>
    <definedName name="SpecialPrice" localSheetId="37" hidden="1">#REF!</definedName>
    <definedName name="SpecialPrice" localSheetId="23" hidden="1">#REF!</definedName>
    <definedName name="SpecialPrice" localSheetId="6" hidden="1">#REF!</definedName>
    <definedName name="SpecialPrice" localSheetId="11" hidden="1">#REF!</definedName>
    <definedName name="SpecialPrice" hidden="1">#REF!</definedName>
    <definedName name="Specific_Grant" localSheetId="6">#REF!</definedName>
    <definedName name="Specific_Grant" localSheetId="11">#REF!</definedName>
    <definedName name="Specific_Grant">#REF!</definedName>
    <definedName name="SpecItems" localSheetId="6">#REF!</definedName>
    <definedName name="SpecItems" localSheetId="11">#REF!</definedName>
    <definedName name="SpecItems">#REF!</definedName>
    <definedName name="SpecItemsFY0" localSheetId="6">#REF!</definedName>
    <definedName name="SpecItemsFY0" localSheetId="11">#REF!</definedName>
    <definedName name="SpecItemsFY0">#REF!</definedName>
    <definedName name="SpecItemsFY1" localSheetId="6">#REF!</definedName>
    <definedName name="SpecItemsFY1" localSheetId="11">#REF!</definedName>
    <definedName name="SpecItemsFY1">#REF!</definedName>
    <definedName name="SpecItemsFY2" localSheetId="6">#REF!</definedName>
    <definedName name="SpecItemsFY2" localSheetId="11">#REF!</definedName>
    <definedName name="SpecItemsFY2">#REF!</definedName>
    <definedName name="SpecItemsFY3" localSheetId="6">#REF!</definedName>
    <definedName name="SpecItemsFY3" localSheetId="11">#REF!</definedName>
    <definedName name="SpecItemsFY3">#REF!</definedName>
    <definedName name="SpecItemsFY4" localSheetId="6">#REF!</definedName>
    <definedName name="SpecItemsFY4" localSheetId="11">#REF!</definedName>
    <definedName name="SpecItemsFY4">#REF!</definedName>
    <definedName name="Sperren" localSheetId="37">#REF!,#REF!,#REF!,#REF!,#REF!,#REF!,#REF!</definedName>
    <definedName name="Sperren" localSheetId="23">#REF!,#REF!,#REF!,#REF!,#REF!,#REF!,#REF!</definedName>
    <definedName name="Sperren" localSheetId="6">#REF!,#REF!,#REF!,#REF!,#REF!,#REF!,#REF!</definedName>
    <definedName name="Sperren" localSheetId="11">#REF!,#REF!,#REF!,#REF!,#REF!,#REF!,#REF!</definedName>
    <definedName name="Sperren">#REF!,#REF!,#REF!,#REF!,#REF!,#REF!,#REF!</definedName>
    <definedName name="spo" hidden="1">{#N/A,#N/A,FALSE,"TB";#N/A,#N/A,FALSE,"DR";#N/A,#N/A,FALSE,"AR";#N/A,#N/A,FALSE,"PL";#N/A,#N/A,FALSE,"BS";#N/A,#N/A,FALSE,"NOTES";#N/A,#N/A,FALSE,"NOTES (2)";#N/A,#N/A,FALSE,"NOTES (3)";#N/A,#N/A,FALSE,"DPL";#N/A,#N/A,FALSE,"TAXC.INDEX";#N/A,#N/A,FALSE,"Schedule I";#N/A,#N/A,FALSE,"Adjustments"}</definedName>
    <definedName name="sppp" localSheetId="6">#REF!</definedName>
    <definedName name="sppp" localSheetId="11">#REF!</definedName>
    <definedName name="sppp">#REF!</definedName>
    <definedName name="SPRating" localSheetId="6">#REF!</definedName>
    <definedName name="SPRating" localSheetId="11">#REF!</definedName>
    <definedName name="SPRating">#REF!</definedName>
    <definedName name="SPWS_WBID">"4E6D2710-CD02-11D3-B861-00C04F794732"</definedName>
    <definedName name="SPX" hidden="1">{#N/A,#N/A,FALSE,"A"}</definedName>
    <definedName name="SPX_1" hidden="1">{#N/A,#N/A,FALSE,"A"}</definedName>
    <definedName name="SPX_2" hidden="1">{#N/A,#N/A,FALSE,"A"}</definedName>
    <definedName name="SPX_3" hidden="1">{#N/A,#N/A,FALSE,"A"}</definedName>
    <definedName name="SPYS" localSheetId="6">#REF!</definedName>
    <definedName name="SPYS" localSheetId="11">#REF!</definedName>
    <definedName name="SPYS">#REF!</definedName>
    <definedName name="sq" hidden="1">{"'毛利比较'!$A$4:$P$26"}</definedName>
    <definedName name="sql_statement" hidden="1">"select distinct acct_cat,sum(cyr),sum(lyr),sum(cbd),mult
from r1_datasum
group by acct_cat
"</definedName>
    <definedName name="sqw" hidden="1">{"'毛利比较'!$A$4:$P$26"}</definedName>
    <definedName name="SR" localSheetId="6">#REF!</definedName>
    <definedName name="SR" localSheetId="11">#REF!</definedName>
    <definedName name="SR">#REF!</definedName>
    <definedName name="src" localSheetId="6">#REF!</definedName>
    <definedName name="src" localSheetId="11">#REF!</definedName>
    <definedName name="src">#REF!</definedName>
    <definedName name="sre" hidden="1">{"vol data",#N/A,FALSE,"Datasheet";"vol graph",#N/A,FALSE,"Volume";"price data",#N/A,FALSE,"Datasheet";"price graph",#N/A,FALSE,"Price";"dp data",#N/A,FALSE,"Datasheet";"dp graph",#N/A,FALSE,"DirectProfit"}</definedName>
    <definedName name="srea" hidden="1">{#N/A,#N/A,FALSE,"WSPW Bedarf";#N/A,#N/A,FALSE,"production_plan";#N/A,#N/A,FALSE,"possible turn over"}</definedName>
    <definedName name="sres" hidden="1">{#N/A,#N/A,FALSE,"FE_CSE"}</definedName>
    <definedName name="srews" hidden="1">{#N/A,#N/A,FALSE,"FE_CSE"}</definedName>
    <definedName name="sreZdz" hidden="1">{#N/A,#N/A,FALSE,"FE_DRS"}</definedName>
    <definedName name="srpFirstMonthCol" localSheetId="6">#REF!</definedName>
    <definedName name="srpFirstMonthCol" localSheetId="11">#REF!</definedName>
    <definedName name="srpFirstMonthCol">#REF!</definedName>
    <definedName name="srpFormula" localSheetId="6">#REF!</definedName>
    <definedName name="srpFormula" localSheetId="11">#REF!</definedName>
    <definedName name="srpFormula">#REF!</definedName>
    <definedName name="srpIDAnchor" localSheetId="6">#REF!</definedName>
    <definedName name="srpIDAnchor" localSheetId="11">#REF!</definedName>
    <definedName name="srpIDAnchor">#REF!</definedName>
    <definedName name="srpIDLookupRange" localSheetId="6">OFFSET(OFFSET('contract liability'!srpIDAnchor,1,0),0,0,COUNTA(OFFSET('contract liability'!srpIDAnchor,1,0):OFFSET('contract liability'!srpIDAnchor,60000,0)))</definedName>
    <definedName name="srpIDLookupRange" localSheetId="11">OFFSET(OFFSET('三费&gt;&gt;&gt;'!srpIDAnchor,1,0),0,0,COUNTA(OFFSET('三费&gt;&gt;&gt;'!srpIDAnchor,1,0):OFFSET('三费&gt;&gt;&gt;'!srpIDAnchor,60000,0)))</definedName>
    <definedName name="srpIDLookupRange">OFFSET(OFFSET(srpIDAnchor,1,0),0,0,COUNTA(OFFSET(srpIDAnchor,1,0):OFFSET(srpIDAnchor,60000,0)))</definedName>
    <definedName name="srsr" hidden="1">{#N/A,#N/A,FALSE,"Kapa-Grafik gesamt";#N/A,#N/A,FALSE,"Kapa-Grafik DRS";#N/A,#N/A,FALSE,"Kapa-Grafik CSE"}</definedName>
    <definedName name="srtsw" hidden="1">{#N/A,#N/A,FALSE,"WSPW Bedarf";#N/A,#N/A,FALSE,"production_plan";#N/A,#N/A,FALSE,"possible turn over"}</definedName>
    <definedName name="srtwset" hidden="1">{#N/A,#N/A,FALSE,"Kapa-Grafik gesamt";#N/A,#N/A,FALSE,"Kapa-Grafik DRS";#N/A,#N/A,FALSE,"Kapa-Grafik CSE"}</definedName>
    <definedName name="SS" localSheetId="37">#REF!</definedName>
    <definedName name="SS" localSheetId="23">#REF!</definedName>
    <definedName name="SS" localSheetId="6">#REF!</definedName>
    <definedName name="SS" localSheetId="11">#REF!</definedName>
    <definedName name="SS">#REF!</definedName>
    <definedName name="ss7fee" localSheetId="37">#REF!</definedName>
    <definedName name="ss7fee" localSheetId="23">#REF!</definedName>
    <definedName name="ss7fee" localSheetId="6">#REF!</definedName>
    <definedName name="ss7fee" localSheetId="11">#REF!</definedName>
    <definedName name="ss7fee">#REF!</definedName>
    <definedName name="ssaa" hidden="1">{#N/A,#N/A,TRUE,"일정"}</definedName>
    <definedName name="ssadsad" hidden="1">{#N/A,"PURADD",FALSE,"Business Analysis";#N/A,"PURSPP",FALSE,"Business Analysis";#N/A,"CTGIND",FALSE,"Business Analysis";#N/A,"PURCHM",FALSE,"Business Analysis";#N/A,"SPADD",FALSE,"Business Analysis";#N/A,"EPOXY",FALSE,"Business Analysis";#N/A,"PURPER",FALSE,"Business Analysis"}</definedName>
    <definedName name="ssd" hidden="1">{#N/A,#N/A,FALSE,"FE_CSE"}</definedName>
    <definedName name="sse" hidden="1">{#N/A,#N/A,FALSE,"Bare Battery F.G."}</definedName>
    <definedName name="SSEP" localSheetId="6">#REF!</definedName>
    <definedName name="SSEP" localSheetId="11">#REF!</definedName>
    <definedName name="SSEP">#REF!</definedName>
    <definedName name="ssfgs" hidden="1">{#N/A,#N/A,FALSE,"Kapa-Grafik gesamt";#N/A,#N/A,FALSE,"Kapa-Grafik DRS";#N/A,#N/A,FALSE,"Kapa-Grafik CSE"}</definedName>
    <definedName name="ssfw" localSheetId="37" hidden="1">1/EUReXToESP</definedName>
    <definedName name="ssfw" localSheetId="23" hidden="1">1/EUReXToESP</definedName>
    <definedName name="ssfw" localSheetId="14" hidden="1">1/EUReXToESP</definedName>
    <definedName name="ssfw" localSheetId="6" hidden="1">1/EUReXToESP</definedName>
    <definedName name="ssfw" localSheetId="11" hidden="1">1/EUReXToESP</definedName>
    <definedName name="ssfw" hidden="1">1/EUReXToESP</definedName>
    <definedName name="ssfzxm" localSheetId="37">#REF!</definedName>
    <definedName name="ssfzxm" localSheetId="23">#REF!</definedName>
    <definedName name="ssfzxm" localSheetId="6">#REF!</definedName>
    <definedName name="ssfzxm" localSheetId="11">#REF!</definedName>
    <definedName name="ssfzxm">#REF!</definedName>
    <definedName name="SSG_TABLE" localSheetId="6">#REF!</definedName>
    <definedName name="SSG_TABLE" localSheetId="11">#REF!</definedName>
    <definedName name="SSG_TABLE">#REF!</definedName>
    <definedName name="SSG_TITLE" localSheetId="6">#REF!</definedName>
    <definedName name="SSG_TITLE" localSheetId="11">#REF!</definedName>
    <definedName name="SSG_TITLE">#REF!</definedName>
    <definedName name="ssh" hidden="1">{#N/A,#N/A,FALSE,"FE_CSE"}</definedName>
    <definedName name="Ssksk" hidden="1">"4N8WW4L6V7U23YI9GF89JJU6H"</definedName>
    <definedName name="SSLIE" hidden="1">{#N/A,#N/A,FALSE,"Bare Battery F.G."}</definedName>
    <definedName name="SSLO" hidden="1">{#N/A,#N/A,FALSE,"Bare Battery F.G."}</definedName>
    <definedName name="SSREV" localSheetId="37">#REF!</definedName>
    <definedName name="SSREV" localSheetId="23">#REF!</definedName>
    <definedName name="SSREV" localSheetId="6">#REF!</definedName>
    <definedName name="SSREV" localSheetId="11">#REF!</definedName>
    <definedName name="SSREV">#REF!</definedName>
    <definedName name="ssrtrt" hidden="1">{#N/A,#N/A,FALSE,"Kapa-Grafik gesamt";#N/A,#N/A,FALSE,"Kapa-Grafik DRS";#N/A,#N/A,FALSE,"Kapa-Grafik CSE"}</definedName>
    <definedName name="sss" localSheetId="37">#REF!</definedName>
    <definedName name="sss" localSheetId="23">#REF!</definedName>
    <definedName name="sss" localSheetId="6">#REF!</definedName>
    <definedName name="sss" localSheetId="11">#REF!</definedName>
    <definedName name="sss">#REF!</definedName>
    <definedName name="sssc" localSheetId="6">#REF!</definedName>
    <definedName name="sssc" localSheetId="11">#REF!</definedName>
    <definedName name="sssc">#REF!</definedName>
    <definedName name="sssd" hidden="1">{"summary",#N/A,FALSE,"2000 vs 1999";"detail",#N/A,FALSE,"2000 vs 1999"}</definedName>
    <definedName name="SSS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 hidden="1">{"summary",#N/A,FALSE,"2000 vs 1999";"detail",#N/A,FALSE,"2000 vs 1999"}</definedName>
    <definedName name="SSSSS" hidden="1">{#N/A,#N/A,TRUE,"Cover sheet";#N/A,#N/A,TRUE,"Summary";#N/A,#N/A,TRUE,"Key Assumptions";#N/A,#N/A,TRUE,"Profit &amp; Loss";#N/A,#N/A,TRUE,"Balance Sheet";#N/A,#N/A,TRUE,"Cashflow";#N/A,#N/A,TRUE,"IRR";#N/A,#N/A,TRUE,"Ratios";#N/A,#N/A,TRUE,"Debt analysis"}</definedName>
    <definedName name="ssssss" hidden="1">{#N/A,#N/A,FALSE,"TB";#N/A,#N/A,FALSE,"AR";#N/A,#N/A,FALSE,"BS";#N/A,#N/A,FALSE,"PL";#N/A,#N/A,FALSE,"NOTES";#N/A,#N/A,FALSE,"NOTES (2)";#N/A,#N/A,FALSE,"NOTES (3)";#N/A,#N/A,FALSE,"TAXC.INDEX";#N/A,#N/A,FALSE,"Schedule I";#N/A,#N/A,FALSE,"DPL";#N/A,#N/A,FALSE,"Schedule IV";#N/A,#N/A,FALSE,"Adjustments"}</definedName>
    <definedName name="sssssss" hidden="1">{#N/A,#N/A,FALSE,"TB";#N/A,#N/A,FALSE,"DR";#N/A,#N/A,FALSE,"AR";#N/A,#N/A,FALSE,"BS";#N/A,#N/A,FALSE,"PL";#N/A,#N/A,FALSE,"NOTES";#N/A,#N/A,FALSE,"NOTES (2)";#N/A,#N/A,FALSE,"NOTES (3)";#N/A,#N/A,FALSE,"DPL";#N/A,#N/A,FALSE,"DPL"}</definedName>
    <definedName name="ssssssss" hidden="1">{#N/A,#N/A,FALSE,"단축1";#N/A,#N/A,FALSE,"단축2";#N/A,#N/A,FALSE,"단축3";#N/A,#N/A,FALSE,"장축";#N/A,#N/A,FALSE,"4WD"}</definedName>
    <definedName name="sssssssss" hidden="1">{"'FTPS16 - X3681'!$A$1:$C$162","'FTPS16 - X3681'!$G$11"}</definedName>
    <definedName name="sssssssss_1" hidden="1">{"'FTPS16 - X3681'!$A$1:$C$162","'FTPS16 - X3681'!$G$11"}</definedName>
    <definedName name="sssssssss_1_1" hidden="1">{"'FTPS16 - X3681'!$A$1:$C$162","'FTPS16 - X3681'!$G$11"}</definedName>
    <definedName name="sssssssss_2" hidden="1">{"'FTPS16 - X3681'!$A$1:$C$162","'FTPS16 - X3681'!$G$11"}</definedName>
    <definedName name="ssssssssssssd" hidden="1">{"Issues1",#N/A,FALSE,"Issues"}</definedName>
    <definedName name="sssssssssssssss" hidden="1">{"mgmt forecast",#N/A,FALSE,"Mgmt Forecast";"dcf table",#N/A,FALSE,"Mgmt Forecast";"sensitivity",#N/A,FALSE,"Mgmt Forecast";"table inputs",#N/A,FALSE,"Mgmt Forecast";"calculations",#N/A,FALSE,"Mgmt Forecast"}</definedName>
    <definedName name="sssssssssssssssss" hidden="1">{"detail",#N/A,FALSE,"mfg";"summary",#N/A,FALSE,"mfg"}</definedName>
    <definedName name="sssssssssssssssssss"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ssssssssssssssssssssssss" hidden="1">{"M2Print",#N/A,FALSE,"M2"}</definedName>
    <definedName name="sssssy" localSheetId="37">#REF!</definedName>
    <definedName name="sssssy" localSheetId="23">#REF!</definedName>
    <definedName name="sssssy" localSheetId="6">#REF!</definedName>
    <definedName name="sssssy" localSheetId="11">#REF!</definedName>
    <definedName name="sssssy">#REF!</definedName>
    <definedName name="sssswwww" hidden="1">{#N/A,"PURCHM",FALSE,"Business Analysis";#N/A,"SPADD",FALSE,"Business Analysis"}</definedName>
    <definedName name="sssyy" localSheetId="37">#REF!</definedName>
    <definedName name="sssyy" localSheetId="23">#REF!</definedName>
    <definedName name="sssyy" localSheetId="6">#REF!</definedName>
    <definedName name="sssyy" localSheetId="11">#REF!</definedName>
    <definedName name="sssyy">#REF!</definedName>
    <definedName name="sssyyyy" localSheetId="37">#REF!</definedName>
    <definedName name="sssyyyy" localSheetId="23">#REF!</definedName>
    <definedName name="sssyyyy" localSheetId="6">#REF!</definedName>
    <definedName name="sssyyyy" localSheetId="11">#REF!</definedName>
    <definedName name="sssyyyy">#REF!</definedName>
    <definedName name="sstst" hidden="1">{#N/A,#N/A,FALSE,"WSPW Bedarf";#N/A,#N/A,FALSE,"production_plan";#N/A,#N/A,FALSE,"possible turn over"}</definedName>
    <definedName name="ssv" hidden="1">{#N/A,#N/A,FALSE,"summary"}</definedName>
    <definedName name="st" localSheetId="37" hidden="1">Main.SAPF4Help()</definedName>
    <definedName name="st" localSheetId="23" hidden="1">Main.SAPF4Help()</definedName>
    <definedName name="st" localSheetId="14" hidden="1">Main.SAPF4Help()</definedName>
    <definedName name="st" localSheetId="6" hidden="1">Main.SAPF4Help()</definedName>
    <definedName name="st" localSheetId="11" hidden="1">Main.SAPF4Help()</definedName>
    <definedName name="st" hidden="1">Main.SAPF4Help()</definedName>
    <definedName name="StakeAcquired" localSheetId="6">#REF!</definedName>
    <definedName name="StakeAcquired" localSheetId="11">#REF!</definedName>
    <definedName name="StakeAcquired">#REF!</definedName>
    <definedName name="stakesg" localSheetId="6">#REF!</definedName>
    <definedName name="stakesg" localSheetId="11">#REF!</definedName>
    <definedName name="stakesg">#REF!</definedName>
    <definedName name="stakesgp" localSheetId="6">#REF!</definedName>
    <definedName name="stakesgp" localSheetId="11">#REF!</definedName>
    <definedName name="stakesgp">#REF!</definedName>
    <definedName name="STANDARD_ROW" localSheetId="6">#REF!</definedName>
    <definedName name="STANDARD_ROW" localSheetId="11">#REF!</definedName>
    <definedName name="STANDARD_ROW">#REF!</definedName>
    <definedName name="StandIndex1" localSheetId="37" hidden="1">#REF!</definedName>
    <definedName name="StandIndex1" localSheetId="23" hidden="1">#REF!</definedName>
    <definedName name="StandIndex1" localSheetId="6" hidden="1">#REF!</definedName>
    <definedName name="StandIndex1" localSheetId="11" hidden="1">#REF!</definedName>
    <definedName name="StandIndex1" hidden="1">#REF!</definedName>
    <definedName name="Star_Movies___wholesale_price" localSheetId="6">#REF!</definedName>
    <definedName name="Star_Movies___wholesale_price" localSheetId="11">#REF!</definedName>
    <definedName name="Star_Movies___wholesale_price">#REF!</definedName>
    <definedName name="Star_Movies_share" localSheetId="6">#REF!</definedName>
    <definedName name="Star_Movies_share" localSheetId="11">#REF!</definedName>
    <definedName name="Star_Movies_share">#REF!</definedName>
    <definedName name="Star_TV_Plus_Cable_HH" localSheetId="6">#REF!</definedName>
    <definedName name="Star_TV_Plus_Cable_HH" localSheetId="11">#REF!</definedName>
    <definedName name="Star_TV_Plus_Cable_HH">#REF!</definedName>
    <definedName name="Staril" hidden="1">{#N/A,#N/A,FALSE,"REPORT"}</definedName>
    <definedName name="StarPlus__English____wholesale_price" localSheetId="6">#REF!</definedName>
    <definedName name="StarPlus__English____wholesale_price" localSheetId="11">#REF!</definedName>
    <definedName name="StarPlus__English____wholesale_price">#REF!</definedName>
    <definedName name="StarPlus__Hindi____Prod_Cost" localSheetId="6">#REF!</definedName>
    <definedName name="StarPlus__Hindi____Prod_Cost" localSheetId="11">#REF!</definedName>
    <definedName name="StarPlus__Hindi____Prod_Cost">#REF!</definedName>
    <definedName name="StarPlus__Hindi____wholesale_price" localSheetId="6">#REF!</definedName>
    <definedName name="StarPlus__Hindi____wholesale_price" localSheetId="11">#REF!</definedName>
    <definedName name="StarPlus__Hindi____wholesale_price">#REF!</definedName>
    <definedName name="StarPlus_share__English" localSheetId="6">#REF!</definedName>
    <definedName name="StarPlus_share__English" localSheetId="11">#REF!</definedName>
    <definedName name="StarPlus_share__English">#REF!</definedName>
    <definedName name="StarPlus_share__Hindi" localSheetId="6">#REF!</definedName>
    <definedName name="StarPlus_share__Hindi" localSheetId="11">#REF!</definedName>
    <definedName name="StarPlus_share__Hindi">#REF!</definedName>
    <definedName name="START" localSheetId="37">#REF!</definedName>
    <definedName name="START" localSheetId="23">#REF!</definedName>
    <definedName name="START" localSheetId="6">#REF!</definedName>
    <definedName name="START" localSheetId="11">#REF!</definedName>
    <definedName name="START">#REF!</definedName>
    <definedName name="start_date" localSheetId="37">#REF!</definedName>
    <definedName name="start_date" localSheetId="23">#REF!</definedName>
    <definedName name="start_date" localSheetId="6">#REF!</definedName>
    <definedName name="start_date" localSheetId="11">#REF!</definedName>
    <definedName name="start_date">#REF!</definedName>
    <definedName name="Start_print" localSheetId="6">#REF!</definedName>
    <definedName name="Start_print" localSheetId="11">#REF!</definedName>
    <definedName name="Start_print">#REF!</definedName>
    <definedName name="StartColumnIndex" localSheetId="6">#REF!</definedName>
    <definedName name="StartColumnIndex" localSheetId="11">#REF!</definedName>
    <definedName name="StartColumnIndex">#REF!</definedName>
    <definedName name="StartColumnRowIndex" localSheetId="6">#REF!</definedName>
    <definedName name="StartColumnRowIndex" localSheetId="11">#REF!</definedName>
    <definedName name="StartColumnRowIndex">#REF!</definedName>
    <definedName name="STARTJOURNALIMPORT1" localSheetId="6">#REF!</definedName>
    <definedName name="STARTJOURNALIMPORT1" localSheetId="11">#REF!</definedName>
    <definedName name="STARTJOURNALIMPORT1">#REF!</definedName>
    <definedName name="STARTJOURNALIMPORT2" localSheetId="37">#REF!</definedName>
    <definedName name="STARTJOURNALIMPORT2" localSheetId="23">#REF!</definedName>
    <definedName name="STARTJOURNALIMPORT2" localSheetId="6">#REF!</definedName>
    <definedName name="STARTJOURNALIMPORT2" localSheetId="11">#REF!</definedName>
    <definedName name="STARTJOURNALIMPORT2">#REF!</definedName>
    <definedName name="STARTJOURNALIMPORT3" localSheetId="37">#REF!</definedName>
    <definedName name="STARTJOURNALIMPORT3" localSheetId="23">#REF!</definedName>
    <definedName name="STARTJOURNALIMPORT3" localSheetId="6">#REF!</definedName>
    <definedName name="STARTJOURNALIMPORT3" localSheetId="11">#REF!</definedName>
    <definedName name="STARTJOURNALIMPORT3">#REF!</definedName>
    <definedName name="STARTJOURNALIMPORT4" localSheetId="37">#REF!</definedName>
    <definedName name="STARTJOURNALIMPORT4" localSheetId="23">#REF!</definedName>
    <definedName name="STARTJOURNALIMPORT4" localSheetId="6">#REF!</definedName>
    <definedName name="STARTJOURNALIMPORT4" localSheetId="11">#REF!</definedName>
    <definedName name="STARTJOURNALIMPORT4">#REF!</definedName>
    <definedName name="STARTJOURNALIMPORT5" localSheetId="37">#REF!</definedName>
    <definedName name="STARTJOURNALIMPORT5" localSheetId="23">#REF!</definedName>
    <definedName name="STARTJOURNALIMPORT5" localSheetId="6">#REF!</definedName>
    <definedName name="STARTJOURNALIMPORT5" localSheetId="11">#REF!</definedName>
    <definedName name="STARTJOURNALIMPORT5">#REF!</definedName>
    <definedName name="StartPosition" localSheetId="6">#REF!</definedName>
    <definedName name="StartPosition" localSheetId="11">#REF!</definedName>
    <definedName name="StartPosition">#REF!</definedName>
    <definedName name="StartRowLineItemIndex" localSheetId="6">#REF!</definedName>
    <definedName name="StartRowLineItemIndex" localSheetId="11">#REF!</definedName>
    <definedName name="StartRowLineItemIndex">#REF!</definedName>
    <definedName name="STATACC" localSheetId="6">#REF!</definedName>
    <definedName name="STATACC" localSheetId="11">#REF!</definedName>
    <definedName name="STATACC">#REF!</definedName>
    <definedName name="state" hidden="1">{#N/A,#N/A,FALSE,"Contents";#N/A,#N/A,FALSE,"Cashflow";#N/A,#N/A,FALSE,"Assumptions";#N/A,#N/A,FALSE,"Disclaimer";#N/A,#N/A,FALSE,"Graphs"}</definedName>
    <definedName name="state96" localSheetId="6">#REF!</definedName>
    <definedName name="state96" localSheetId="11">#REF!</definedName>
    <definedName name="state96">#REF!</definedName>
    <definedName name="Stated_DPS" localSheetId="6">#REF!</definedName>
    <definedName name="Stated_DPS" localSheetId="11">#REF!</definedName>
    <definedName name="Stated_DPS">#REF!</definedName>
    <definedName name="Statement_of_Inventories" localSheetId="6">#REF!</definedName>
    <definedName name="Statement_of_Inventories" localSheetId="11">#REF!</definedName>
    <definedName name="Statement_of_Inventories">#REF!</definedName>
    <definedName name="STATEMENT_OF_NON_OPERATING_INCOME_AND_EXPENSE" localSheetId="6">#REF!</definedName>
    <definedName name="STATEMENT_OF_NON_OPERATING_INCOME_AND_EXPENSE" localSheetId="11">#REF!</definedName>
    <definedName name="STATEMENT_OF_NON_OPERATING_INCOME_AND_EXPENSE">#REF!</definedName>
    <definedName name="States">{"Client Name or Project Name"}</definedName>
    <definedName name="Status" localSheetId="6">#REF!</definedName>
    <definedName name="Status" localSheetId="11">#REF!</definedName>
    <definedName name="Status">#REF!</definedName>
    <definedName name="STD" localSheetId="37">#REF!</definedName>
    <definedName name="STD" localSheetId="23">#REF!</definedName>
    <definedName name="STD" localSheetId="6">#REF!</definedName>
    <definedName name="STD" localSheetId="11">#REF!</definedName>
    <definedName name="STD">#REF!</definedName>
    <definedName name="StdAccount" localSheetId="6">#REF!</definedName>
    <definedName name="StdAccount" localSheetId="11">#REF!</definedName>
    <definedName name="StdAccount">#REF!</definedName>
    <definedName name="STDCHG" localSheetId="6">#REF!</definedName>
    <definedName name="STDCHG" localSheetId="11">#REF!</definedName>
    <definedName name="STDCHG">#REF!</definedName>
    <definedName name="stdebt" localSheetId="6">#REF!</definedName>
    <definedName name="stdebt" localSheetId="11">#REF!</definedName>
    <definedName name="stdebt">#REF!</definedName>
    <definedName name="ste" hidden="1">{#N/A,#N/A,FALSE,"Virgin Flightdeck"}</definedName>
    <definedName name="STE_1">#N/A</definedName>
    <definedName name="STE_2">#N/A</definedName>
    <definedName name="STE_ALL">#N/A</definedName>
    <definedName name="STE_CAL">#N/A</definedName>
    <definedName name="STE_COM">#N/A</definedName>
    <definedName name="STE_JUMP">#N/A</definedName>
    <definedName name="STE_RATE1">#N/A</definedName>
    <definedName name="STE_RATE2">#N/A</definedName>
    <definedName name="STE_SUB1">#N/A</definedName>
    <definedName name="STE_TOT1">#N/A</definedName>
    <definedName name="STE_TOT2">#N/A</definedName>
    <definedName name="stef" hidden="1">{#N/A,#N/A,TRUE,"Cover sheet";#N/A,#N/A,TRUE,"Summary";#N/A,#N/A,TRUE,"Key Assumptions";#N/A,#N/A,TRUE,"Profit &amp; Loss";#N/A,#N/A,TRUE,"Balance Sheet";#N/A,#N/A,TRUE,"Cashflow";#N/A,#N/A,TRUE,"IRR";#N/A,#N/A,TRUE,"Ratios";#N/A,#N/A,TRUE,"Debt analysis"}</definedName>
    <definedName name="stemvm" localSheetId="6">#REF!</definedName>
    <definedName name="stemvm" localSheetId="11">#REF!</definedName>
    <definedName name="stemvm">#REF!</definedName>
    <definedName name="Step" localSheetId="6">#REF!</definedName>
    <definedName name="Step" localSheetId="11">#REF!</definedName>
    <definedName name="Step">#REF!</definedName>
    <definedName name="stepup" localSheetId="6">#REF!</definedName>
    <definedName name="stepup" localSheetId="11">#REF!</definedName>
    <definedName name="stepup">#REF!</definedName>
    <definedName name="STETEVEBITDA97" localSheetId="6">#REF!</definedName>
    <definedName name="STETEVEBITDA97" localSheetId="11">#REF!</definedName>
    <definedName name="STETEVEBITDA97">#REF!</definedName>
    <definedName name="STETEVEBITDA98" localSheetId="6">#REF!</definedName>
    <definedName name="STETEVEBITDA98" localSheetId="11">#REF!</definedName>
    <definedName name="STETEVEBITDA98">#REF!</definedName>
    <definedName name="STETHELprice" localSheetId="6">#REF!</definedName>
    <definedName name="STETHELprice" localSheetId="11">#REF!</definedName>
    <definedName name="STETHELprice">#REF!</definedName>
    <definedName name="STETPE97" localSheetId="6">#REF!</definedName>
    <definedName name="STETPE97" localSheetId="11">#REF!</definedName>
    <definedName name="STETPE97">#REF!</definedName>
    <definedName name="STETPE98" localSheetId="6">#REF!</definedName>
    <definedName name="STETPE98" localSheetId="11">#REF!</definedName>
    <definedName name="STETPE98">#REF!</definedName>
    <definedName name="STETPERel97" localSheetId="6">#REF!</definedName>
    <definedName name="STETPERel97" localSheetId="11">#REF!</definedName>
    <definedName name="STETPERel97">#REF!</definedName>
    <definedName name="STETPERel98" localSheetId="6">#REF!</definedName>
    <definedName name="STETPERel98" localSheetId="11">#REF!</definedName>
    <definedName name="STETPERel98">#REF!</definedName>
    <definedName name="STETprice" localSheetId="6">#REF!</definedName>
    <definedName name="STETprice" localSheetId="11">#REF!</definedName>
    <definedName name="STETprice">#REF!</definedName>
    <definedName name="STETrec" localSheetId="6">#REF!</definedName>
    <definedName name="STETrec" localSheetId="11">#REF!</definedName>
    <definedName name="STETrec">#REF!</definedName>
    <definedName name="STETTi_evebitda97" localSheetId="6">#REF!</definedName>
    <definedName name="STETTi_evebitda97" localSheetId="11">#REF!</definedName>
    <definedName name="STETTi_evebitda97">#REF!</definedName>
    <definedName name="STETTi_evebitda98" localSheetId="6">#REF!</definedName>
    <definedName name="STETTi_evebitda98" localSheetId="11">#REF!</definedName>
    <definedName name="STETTi_evebitda98">#REF!</definedName>
    <definedName name="STETTi_pe97" localSheetId="6">#REF!</definedName>
    <definedName name="STETTi_pe97" localSheetId="11">#REF!</definedName>
    <definedName name="STETTi_pe97">#REF!</definedName>
    <definedName name="STETTi_pe98" localSheetId="6">#REF!</definedName>
    <definedName name="STETTi_pe98" localSheetId="11">#REF!</definedName>
    <definedName name="STETTi_pe98">#REF!</definedName>
    <definedName name="STETTi_price" localSheetId="6">#REF!</definedName>
    <definedName name="STETTi_price" localSheetId="11">#REF!</definedName>
    <definedName name="STETTi_price">#REF!</definedName>
    <definedName name="STETTi_y97" localSheetId="6">#REF!</definedName>
    <definedName name="STETTi_y97" localSheetId="11">#REF!</definedName>
    <definedName name="STETTi_y97">#REF!</definedName>
    <definedName name="STETTi_y98" localSheetId="6">#REF!</definedName>
    <definedName name="STETTi_y98" localSheetId="11">#REF!</definedName>
    <definedName name="STETTi_y98">#REF!</definedName>
    <definedName name="STETTirec" localSheetId="6">#REF!</definedName>
    <definedName name="STETTirec" localSheetId="11">#REF!</definedName>
    <definedName name="STETTirec">#REF!</definedName>
    <definedName name="STETy97" localSheetId="6">#REF!</definedName>
    <definedName name="STETy97" localSheetId="11">#REF!</definedName>
    <definedName name="STETy97">#REF!</definedName>
    <definedName name="STETy98" localSheetId="6">#REF!</definedName>
    <definedName name="STETy98" localSheetId="11">#REF!</definedName>
    <definedName name="STETy98">#REF!</definedName>
    <definedName name="sthdffh" hidden="1">{#N/A,#N/A,FALSE,"WSPW Bedarf";#N/A,#N/A,FALSE,"production_plan";#N/A,#N/A,FALSE,"possible turn over"}</definedName>
    <definedName name="STHK" localSheetId="6">#REF!</definedName>
    <definedName name="STHK" localSheetId="11">#REF!</definedName>
    <definedName name="STHK">#REF!</definedName>
    <definedName name="STICHTAG_BJ" localSheetId="6">#REF!</definedName>
    <definedName name="STICHTAG_BJ" localSheetId="11">#REF!</definedName>
    <definedName name="STICHTAG_BJ">#REF!</definedName>
    <definedName name="STKMV" localSheetId="37" hidden="1">#REF!</definedName>
    <definedName name="STKMV" localSheetId="23" hidden="1">#REF!</definedName>
    <definedName name="STKMV" localSheetId="6" hidden="1">#REF!</definedName>
    <definedName name="STKMV" localSheetId="11" hidden="1">#REF!</definedName>
    <definedName name="STKMV" hidden="1">#REF!</definedName>
    <definedName name="stl" localSheetId="6">#REF!</definedName>
    <definedName name="stl" localSheetId="11">#REF!</definedName>
    <definedName name="stl">#REF!</definedName>
    <definedName name="stlbal" localSheetId="6">#REF!</definedName>
    <definedName name="stlbal" localSheetId="11">#REF!</definedName>
    <definedName name="stlbal">#REF!</definedName>
    <definedName name="stock" localSheetId="6">#REF!</definedName>
    <definedName name="stock" localSheetId="11">#REF!</definedName>
    <definedName name="stock">#REF!</definedName>
    <definedName name="stock1" localSheetId="6">#REF!</definedName>
    <definedName name="stock1" localSheetId="11">#REF!</definedName>
    <definedName name="stock1">#REF!</definedName>
    <definedName name="STORE" localSheetId="37">#REF!</definedName>
    <definedName name="STORE" localSheetId="23">#REF!</definedName>
    <definedName name="STORE" localSheetId="6">#REF!</definedName>
    <definedName name="STORE" localSheetId="11">#REF!</definedName>
    <definedName name="STORE">#REF!</definedName>
    <definedName name="STORE_IN_STORE" localSheetId="6">#REF!</definedName>
    <definedName name="STORE_IN_STORE" localSheetId="11">#REF!</definedName>
    <definedName name="STORE_IN_STORE">#REF!</definedName>
    <definedName name="STORE0" localSheetId="6">#REF!</definedName>
    <definedName name="STORE0" localSheetId="11">#REF!</definedName>
    <definedName name="STORE0">#REF!</definedName>
    <definedName name="StornoAB" localSheetId="6">#REF!</definedName>
    <definedName name="StornoAB" localSheetId="11">#REF!</definedName>
    <definedName name="StornoAB">#REF!</definedName>
    <definedName name="StornoAE" localSheetId="6">#REF!</definedName>
    <definedName name="StornoAE" localSheetId="11">#REF!</definedName>
    <definedName name="StornoAE">#REF!</definedName>
    <definedName name="STRAT" localSheetId="37">#REF!</definedName>
    <definedName name="STRAT" localSheetId="23">#REF!</definedName>
    <definedName name="STRAT" localSheetId="6">#REF!</definedName>
    <definedName name="STRAT" localSheetId="11">#REF!</definedName>
    <definedName name="STRAT">#REF!</definedName>
    <definedName name="Strat_1_Def" localSheetId="6">#REF!</definedName>
    <definedName name="Strat_1_Def" localSheetId="11">#REF!</definedName>
    <definedName name="Strat_1_Def">#REF!</definedName>
    <definedName name="Strat_1_It" localSheetId="6">#REF!</definedName>
    <definedName name="Strat_1_It" localSheetId="11">#REF!</definedName>
    <definedName name="Strat_1_It">#REF!</definedName>
    <definedName name="Strat_1_T" localSheetId="6">#REF!</definedName>
    <definedName name="Strat_1_T" localSheetId="11">#REF!</definedName>
    <definedName name="Strat_1_T">#REF!</definedName>
    <definedName name="Strat_2_Def" localSheetId="6">#REF!</definedName>
    <definedName name="Strat_2_Def" localSheetId="11">#REF!</definedName>
    <definedName name="Strat_2_Def">#REF!</definedName>
    <definedName name="Strat_2_It" localSheetId="6">#REF!</definedName>
    <definedName name="Strat_2_It" localSheetId="11">#REF!</definedName>
    <definedName name="Strat_2_It">#REF!</definedName>
    <definedName name="Strat_2_T" localSheetId="6">#REF!</definedName>
    <definedName name="Strat_2_T" localSheetId="11">#REF!</definedName>
    <definedName name="Strat_2_T">#REF!</definedName>
    <definedName name="Strat_Def" localSheetId="6">#REF!</definedName>
    <definedName name="Strat_Def" localSheetId="11">#REF!</definedName>
    <definedName name="Strat_Def">#REF!</definedName>
    <definedName name="Strat_T_It" localSheetId="6">#REF!</definedName>
    <definedName name="Strat_T_It" localSheetId="11">#REF!</definedName>
    <definedName name="Strat_T_It">#REF!</definedName>
    <definedName name="Strat_T_T" localSheetId="6">#REF!</definedName>
    <definedName name="Strat_T_T" localSheetId="11">#REF!</definedName>
    <definedName name="Strat_T_T">#REF!</definedName>
    <definedName name="STRATEGY" localSheetId="37">#REF!</definedName>
    <definedName name="STRATEGY" localSheetId="23">#REF!</definedName>
    <definedName name="STRATEGY" localSheetId="6">#REF!</definedName>
    <definedName name="STRATEGY" localSheetId="11">#REF!</definedName>
    <definedName name="STRATEGY">#REF!</definedName>
    <definedName name="StratPlanAP" hidden="1">{#N/A,#N/A,FALSE,"Pharm";#N/A,#N/A,FALSE,"WWCM"}</definedName>
    <definedName name="Strike" localSheetId="6">#REF!</definedName>
    <definedName name="Strike" localSheetId="11">#REF!</definedName>
    <definedName name="Strike">#REF!</definedName>
    <definedName name="StrikePut" localSheetId="6">#REF!</definedName>
    <definedName name="StrikePut" localSheetId="11">#REF!</definedName>
    <definedName name="StrikePut">#REF!</definedName>
    <definedName name="structure" localSheetId="6">#REF!</definedName>
    <definedName name="structure" localSheetId="11">#REF!</definedName>
    <definedName name="structure">#REF!</definedName>
    <definedName name="Structures" localSheetId="6">#REF!</definedName>
    <definedName name="Structures" localSheetId="11">#REF!</definedName>
    <definedName name="Structures">#REF!</definedName>
    <definedName name="stswyr" hidden="1">{#N/A,#N/A,FALSE,"WSPW Bedarf";#N/A,#N/A,FALSE,"production_plan";#N/A,#N/A,FALSE,"possible turn over"}</definedName>
    <definedName name="Stub1" localSheetId="6">#REF!</definedName>
    <definedName name="Stub1" localSheetId="11">#REF!</definedName>
    <definedName name="Stub1">#REF!</definedName>
    <definedName name="Stub2" localSheetId="6">#REF!</definedName>
    <definedName name="Stub2" localSheetId="11">#REF!</definedName>
    <definedName name="Stub2">#REF!</definedName>
    <definedName name="styled" localSheetId="6">#REF!</definedName>
    <definedName name="styled" localSheetId="11">#REF!</definedName>
    <definedName name="styled">#REF!</definedName>
    <definedName name="stylef" localSheetId="6">#REF!</definedName>
    <definedName name="stylef" localSheetId="11">#REF!</definedName>
    <definedName name="stylef">#REF!</definedName>
    <definedName name="styles" localSheetId="6">#REF!</definedName>
    <definedName name="styles" localSheetId="11">#REF!</definedName>
    <definedName name="styles">#REF!</definedName>
    <definedName name="stylesf" localSheetId="6">#REF!</definedName>
    <definedName name="stylesf" localSheetId="11">#REF!</definedName>
    <definedName name="stylesf">#REF!</definedName>
    <definedName name="stysry" hidden="1">{#N/A,#N/A,FALSE,"FE_CSE"}</definedName>
    <definedName name="stzsdb" hidden="1">{#N/A,#N/A,FALSE,"WSPW Bedarf";#N/A,#N/A,FALSE,"production_plan";#N/A,#N/A,FALSE,"possible turn over"}</definedName>
    <definedName name="Su" localSheetId="37">#REF!</definedName>
    <definedName name="Su" localSheetId="23">#REF!</definedName>
    <definedName name="Su" localSheetId="6">#REF!</definedName>
    <definedName name="Su" localSheetId="11">#REF!</definedName>
    <definedName name="Su">#REF!</definedName>
    <definedName name="suagtso" localSheetId="6">#REF!</definedName>
    <definedName name="suagtso" localSheetId="11">#REF!</definedName>
    <definedName name="suagtso">#REF!</definedName>
    <definedName name="sub_200404" localSheetId="37">#REF!</definedName>
    <definedName name="sub_200404" localSheetId="23">#REF!</definedName>
    <definedName name="sub_200404" localSheetId="6">#REF!</definedName>
    <definedName name="sub_200404" localSheetId="11">#REF!</definedName>
    <definedName name="sub_200404">#REF!</definedName>
    <definedName name="sub_200405" localSheetId="37">#REF!</definedName>
    <definedName name="sub_200405" localSheetId="23">#REF!</definedName>
    <definedName name="sub_200405" localSheetId="6">#REF!</definedName>
    <definedName name="sub_200405" localSheetId="11">#REF!</definedName>
    <definedName name="sub_200405">#REF!</definedName>
    <definedName name="sub_200406" localSheetId="37">#REF!</definedName>
    <definedName name="sub_200406" localSheetId="23">#REF!</definedName>
    <definedName name="sub_200406" localSheetId="6">#REF!</definedName>
    <definedName name="sub_200406" localSheetId="11">#REF!</definedName>
    <definedName name="sub_200406">#REF!</definedName>
    <definedName name="sub_200407" localSheetId="37">#REF!</definedName>
    <definedName name="sub_200407" localSheetId="23">#REF!</definedName>
    <definedName name="sub_200407" localSheetId="6">#REF!</definedName>
    <definedName name="sub_200407" localSheetId="11">#REF!</definedName>
    <definedName name="sub_200407">#REF!</definedName>
    <definedName name="sub_200408" localSheetId="37">#REF!</definedName>
    <definedName name="sub_200408" localSheetId="23">#REF!</definedName>
    <definedName name="sub_200408" localSheetId="6">#REF!</definedName>
    <definedName name="sub_200408" localSheetId="11">#REF!</definedName>
    <definedName name="sub_200408">#REF!</definedName>
    <definedName name="sub_200409" localSheetId="37">#REF!</definedName>
    <definedName name="sub_200409" localSheetId="23">#REF!</definedName>
    <definedName name="sub_200409" localSheetId="6">#REF!</definedName>
    <definedName name="sub_200409" localSheetId="11">#REF!</definedName>
    <definedName name="sub_200409">#REF!</definedName>
    <definedName name="sub_200410" localSheetId="37">#REF!</definedName>
    <definedName name="sub_200410" localSheetId="23">#REF!</definedName>
    <definedName name="sub_200410" localSheetId="6">#REF!</definedName>
    <definedName name="sub_200410" localSheetId="11">#REF!</definedName>
    <definedName name="sub_200410">#REF!</definedName>
    <definedName name="sub_200411" localSheetId="37">#REF!</definedName>
    <definedName name="sub_200411" localSheetId="23">#REF!</definedName>
    <definedName name="sub_200411" localSheetId="6">#REF!</definedName>
    <definedName name="sub_200411" localSheetId="11">#REF!</definedName>
    <definedName name="sub_200411">#REF!</definedName>
    <definedName name="sub_200412" localSheetId="37">#REF!</definedName>
    <definedName name="sub_200412" localSheetId="23">#REF!</definedName>
    <definedName name="sub_200412" localSheetId="6">#REF!</definedName>
    <definedName name="sub_200412" localSheetId="11">#REF!</definedName>
    <definedName name="sub_200412">#REF!</definedName>
    <definedName name="sub_200501" localSheetId="37">#REF!</definedName>
    <definedName name="sub_200501" localSheetId="23">#REF!</definedName>
    <definedName name="sub_200501" localSheetId="6">#REF!</definedName>
    <definedName name="sub_200501" localSheetId="11">#REF!</definedName>
    <definedName name="sub_200501">#REF!</definedName>
    <definedName name="sub_200502" localSheetId="37">#REF!</definedName>
    <definedName name="sub_200502" localSheetId="23">#REF!</definedName>
    <definedName name="sub_200502" localSheetId="6">#REF!</definedName>
    <definedName name="sub_200502" localSheetId="11">#REF!</definedName>
    <definedName name="sub_200502">#REF!</definedName>
    <definedName name="sub_200503" localSheetId="37">#REF!</definedName>
    <definedName name="sub_200503" localSheetId="23">#REF!</definedName>
    <definedName name="sub_200503" localSheetId="6">#REF!</definedName>
    <definedName name="sub_200503" localSheetId="11">#REF!</definedName>
    <definedName name="sub_200503">#REF!</definedName>
    <definedName name="sub_200504" localSheetId="37">#REF!</definedName>
    <definedName name="sub_200504" localSheetId="23">#REF!</definedName>
    <definedName name="sub_200504" localSheetId="6">#REF!</definedName>
    <definedName name="sub_200504" localSheetId="11">#REF!</definedName>
    <definedName name="sub_200504">#REF!</definedName>
    <definedName name="sub_200505" localSheetId="37">#REF!</definedName>
    <definedName name="sub_200505" localSheetId="23">#REF!</definedName>
    <definedName name="sub_200505" localSheetId="6">#REF!</definedName>
    <definedName name="sub_200505" localSheetId="11">#REF!</definedName>
    <definedName name="sub_200505">#REF!</definedName>
    <definedName name="sub_200506" localSheetId="37">#REF!</definedName>
    <definedName name="sub_200506" localSheetId="23">#REF!</definedName>
    <definedName name="sub_200506" localSheetId="6">#REF!</definedName>
    <definedName name="sub_200506" localSheetId="11">#REF!</definedName>
    <definedName name="sub_200506">#REF!</definedName>
    <definedName name="sub_200507" localSheetId="37">#REF!</definedName>
    <definedName name="sub_200507" localSheetId="23">#REF!</definedName>
    <definedName name="sub_200507" localSheetId="6">#REF!</definedName>
    <definedName name="sub_200507" localSheetId="11">#REF!</definedName>
    <definedName name="sub_200507">#REF!</definedName>
    <definedName name="sub_200508" localSheetId="37">#REF!</definedName>
    <definedName name="sub_200508" localSheetId="23">#REF!</definedName>
    <definedName name="sub_200508" localSheetId="6">#REF!</definedName>
    <definedName name="sub_200508" localSheetId="11">#REF!</definedName>
    <definedName name="sub_200508">#REF!</definedName>
    <definedName name="sub_200509" localSheetId="37">#REF!</definedName>
    <definedName name="sub_200509" localSheetId="23">#REF!</definedName>
    <definedName name="sub_200509" localSheetId="6">#REF!</definedName>
    <definedName name="sub_200509" localSheetId="11">#REF!</definedName>
    <definedName name="sub_200509">#REF!</definedName>
    <definedName name="sub_200510" localSheetId="37">#REF!</definedName>
    <definedName name="sub_200510" localSheetId="23">#REF!</definedName>
    <definedName name="sub_200510" localSheetId="6">#REF!</definedName>
    <definedName name="sub_200510" localSheetId="11">#REF!</definedName>
    <definedName name="sub_200510">#REF!</definedName>
    <definedName name="sub_200511" localSheetId="37">#REF!</definedName>
    <definedName name="sub_200511" localSheetId="23">#REF!</definedName>
    <definedName name="sub_200511" localSheetId="6">#REF!</definedName>
    <definedName name="sub_200511" localSheetId="11">#REF!</definedName>
    <definedName name="sub_200511">#REF!</definedName>
    <definedName name="sub_200512" localSheetId="37">#REF!</definedName>
    <definedName name="sub_200512" localSheetId="23">#REF!</definedName>
    <definedName name="sub_200512" localSheetId="6">#REF!</definedName>
    <definedName name="sub_200512" localSheetId="11">#REF!</definedName>
    <definedName name="sub_200512">#REF!</definedName>
    <definedName name="sub_costcenter" localSheetId="37">#REF!</definedName>
    <definedName name="sub_costcenter" localSheetId="23">#REF!</definedName>
    <definedName name="sub_costcenter" localSheetId="6">#REF!</definedName>
    <definedName name="sub_costcenter" localSheetId="11">#REF!</definedName>
    <definedName name="sub_costcenter">#REF!</definedName>
    <definedName name="subord" localSheetId="6">#REF!</definedName>
    <definedName name="subord" localSheetId="11">#REF!</definedName>
    <definedName name="subord">#REF!</definedName>
    <definedName name="Subs" localSheetId="37">#REF!</definedName>
    <definedName name="Subs" localSheetId="23">#REF!</definedName>
    <definedName name="Subs" localSheetId="6">#REF!</definedName>
    <definedName name="Subs" localSheetId="11">#REF!</definedName>
    <definedName name="Subs">#REF!</definedName>
    <definedName name="subsfee" localSheetId="37">#REF!</definedName>
    <definedName name="subsfee" localSheetId="23">#REF!</definedName>
    <definedName name="subsfee" localSheetId="6">#REF!</definedName>
    <definedName name="subsfee" localSheetId="11">#REF!</definedName>
    <definedName name="subsfee">#REF!</definedName>
    <definedName name="Subsidiary" localSheetId="37">#REF!</definedName>
    <definedName name="Subsidiary" localSheetId="23">#REF!</definedName>
    <definedName name="Subsidiary" localSheetId="6">#REF!</definedName>
    <definedName name="Subsidiary" localSheetId="11">#REF!</definedName>
    <definedName name="Subsidiary">#REF!</definedName>
    <definedName name="subst_array" localSheetId="37">#REF!</definedName>
    <definedName name="subst_array" localSheetId="23">#REF!</definedName>
    <definedName name="subst_array" localSheetId="6">#REF!</definedName>
    <definedName name="subst_array" localSheetId="11">#REF!</definedName>
    <definedName name="subst_array">#REF!</definedName>
    <definedName name="Süd.Afrika.SAR.SAF" localSheetId="6">#REF!</definedName>
    <definedName name="Süd.Afrika.SAR.SAF" localSheetId="11">#REF!</definedName>
    <definedName name="Süd.Afrika.SAR.SAF">#REF!</definedName>
    <definedName name="sugar1" localSheetId="6">#REF!</definedName>
    <definedName name="sugar1" localSheetId="11">#REF!</definedName>
    <definedName name="sugar1">#REF!</definedName>
    <definedName name="sugar2" localSheetId="6">#REF!</definedName>
    <definedName name="sugar2" localSheetId="11">#REF!</definedName>
    <definedName name="sugar2">#REF!</definedName>
    <definedName name="SULFUR" localSheetId="6">#REF!</definedName>
    <definedName name="SULFUR" localSheetId="11">#REF!</definedName>
    <definedName name="SULFUR">#REF!</definedName>
    <definedName name="sulzer1">{"Client Name or Project Name"}</definedName>
    <definedName name="sulzer1_1">{"Client Name or Project Name"}</definedName>
    <definedName name="sulzer1_2">{"Client Name or Project Name"}</definedName>
    <definedName name="sulzer1_3">{"Client Name or Project Name"}</definedName>
    <definedName name="sum" localSheetId="37">#REF!</definedName>
    <definedName name="sum" localSheetId="23">#REF!</definedName>
    <definedName name="sum" localSheetId="6">#REF!</definedName>
    <definedName name="sum" localSheetId="11">#REF!</definedName>
    <definedName name="sum">#REF!</definedName>
    <definedName name="SUM_CO" localSheetId="37">#REF!</definedName>
    <definedName name="SUM_CO" localSheetId="23">#REF!</definedName>
    <definedName name="SUM_CO" localSheetId="6">#REF!</definedName>
    <definedName name="SUM_CO" localSheetId="11">#REF!</definedName>
    <definedName name="SUM_CO">#REF!</definedName>
    <definedName name="sum_stat" localSheetId="6">#REF!</definedName>
    <definedName name="sum_stat" localSheetId="11">#REF!</definedName>
    <definedName name="sum_stat">#REF!</definedName>
    <definedName name="sum_stat1" localSheetId="6">#REF!</definedName>
    <definedName name="sum_stat1" localSheetId="11">#REF!</definedName>
    <definedName name="sum_stat1">#REF!</definedName>
    <definedName name="sumbuscase" hidden="1">{#N/A,#N/A,FALSE,"P&amp;L Acc";#N/A,#N/A,FALSE,"I-B Rep";#N/A,#N/A,FALSE,"BS";#N/A,#N/A,FALSE,"C'flw St";#N/A,#N/A,FALSE,"FA Rep";#N/A,#N/A,FALSE,"H-C Cons";#N/A,#N/A,FALSE,"P&amp;L Var"}</definedName>
    <definedName name="sumctrl" localSheetId="37">#REF!</definedName>
    <definedName name="sumctrl" localSheetId="23">#REF!</definedName>
    <definedName name="sumctrl" localSheetId="6">#REF!</definedName>
    <definedName name="sumctrl" localSheetId="11">#REF!</definedName>
    <definedName name="sumctrl">#REF!</definedName>
    <definedName name="summa" localSheetId="6">#REF!</definedName>
    <definedName name="summa" localSheetId="11">#REF!</definedName>
    <definedName name="summa">#REF!</definedName>
    <definedName name="summary" localSheetId="37">#REF!</definedName>
    <definedName name="summary" localSheetId="23">#REF!</definedName>
    <definedName name="summary" localSheetId="6">#REF!</definedName>
    <definedName name="summary" localSheetId="11">#REF!</definedName>
    <definedName name="summary">#REF!</definedName>
    <definedName name="Summary_Client_Revenue" localSheetId="6">#REF!</definedName>
    <definedName name="Summary_Client_Revenue" localSheetId="11">#REF!</definedName>
    <definedName name="Summary_Client_Revenue">#REF!</definedName>
    <definedName name="Summary_Prj_Completion" localSheetId="6">#REF!</definedName>
    <definedName name="Summary_Prj_Completion" localSheetId="11">#REF!</definedName>
    <definedName name="Summary_Prj_Completion">#REF!</definedName>
    <definedName name="Summary_Split_Detail" localSheetId="6">#REF!</definedName>
    <definedName name="Summary_Split_Detail" localSheetId="11">#REF!</definedName>
    <definedName name="Summary_Split_Detail">#REF!</definedName>
    <definedName name="summary3" hidden="1">{#N/A,#N/A,FALSE,"Virgin Flightdeck"}</definedName>
    <definedName name="SummaryCOKnownProtection" localSheetId="37">#REF!</definedName>
    <definedName name="SummaryCOKnownProtection" localSheetId="23">#REF!</definedName>
    <definedName name="SummaryCOKnownProtection" localSheetId="6">#REF!</definedName>
    <definedName name="SummaryCOKnownProtection" localSheetId="11">#REF!</definedName>
    <definedName name="SummaryCOKnownProtection">#REF!</definedName>
    <definedName name="SummaryCOLikelyProtection" localSheetId="37">#REF!</definedName>
    <definedName name="SummaryCOLikelyProtection" localSheetId="23">#REF!</definedName>
    <definedName name="SummaryCOLikelyProtection" localSheetId="6">#REF!</definedName>
    <definedName name="SummaryCOLikelyProtection" localSheetId="11">#REF!</definedName>
    <definedName name="SummaryCOLikelyProtection">#REF!</definedName>
    <definedName name="SummaryKnownProtection" localSheetId="37">#REF!</definedName>
    <definedName name="SummaryKnownProtection" localSheetId="23">#REF!</definedName>
    <definedName name="SummaryKnownProtection" localSheetId="6">#REF!</definedName>
    <definedName name="SummaryKnownProtection" localSheetId="11">#REF!</definedName>
    <definedName name="SummaryKnownProtection">#REF!</definedName>
    <definedName name="SummaryLikely1Protection" localSheetId="37">#REF!</definedName>
    <definedName name="SummaryLikely1Protection" localSheetId="23">#REF!</definedName>
    <definedName name="SummaryLikely1Protection" localSheetId="6">#REF!</definedName>
    <definedName name="SummaryLikely1Protection" localSheetId="11">#REF!</definedName>
    <definedName name="SummaryLikely1Protection">#REF!</definedName>
    <definedName name="SummaryLikely2Protection" localSheetId="37">#REF!</definedName>
    <definedName name="SummaryLikely2Protection" localSheetId="23">#REF!</definedName>
    <definedName name="SummaryLikely2Protection" localSheetId="6">#REF!</definedName>
    <definedName name="SummaryLikely2Protection" localSheetId="11">#REF!</definedName>
    <definedName name="SummaryLikely2Protection">#REF!</definedName>
    <definedName name="Summe.Asien.Pazifik" localSheetId="6">#REF!</definedName>
    <definedName name="Summe.Asien.Pazifik" localSheetId="11">#REF!</definedName>
    <definedName name="Summe.Asien.Pazifik">#REF!</definedName>
    <definedName name="Summe.NAR" localSheetId="6">#REF!</definedName>
    <definedName name="Summe.NAR" localSheetId="11">#REF!</definedName>
    <definedName name="Summe.NAR">#REF!</definedName>
    <definedName name="Summe.V2" localSheetId="6">#REF!</definedName>
    <definedName name="Summe.V2" localSheetId="11">#REF!</definedName>
    <definedName name="Summe.V2">#REF!</definedName>
    <definedName name="Summe.V3" localSheetId="6">#REF!</definedName>
    <definedName name="Summe.V3" localSheetId="11">#REF!</definedName>
    <definedName name="Summe.V3">#REF!</definedName>
    <definedName name="Summe.VIVX" localSheetId="6">#REF!</definedName>
    <definedName name="Summe.VIVX" localSheetId="11">#REF!</definedName>
    <definedName name="Summe.VIVX">#REF!</definedName>
    <definedName name="Summe.VX" localSheetId="6">#REF!</definedName>
    <definedName name="Summe.VX" localSheetId="11">#REF!</definedName>
    <definedName name="Summe.VX">#REF!</definedName>
    <definedName name="Summe.Welt" localSheetId="6">#REF!</definedName>
    <definedName name="Summe.Welt" localSheetId="11">#REF!</definedName>
    <definedName name="Summe.Welt">#REF!</definedName>
    <definedName name="Summe_aoErg" localSheetId="6">#REF!</definedName>
    <definedName name="Summe_aoErg" localSheetId="11">#REF!</definedName>
    <definedName name="Summe_aoErg">#REF!</definedName>
    <definedName name="Summe_BWASK" localSheetId="6">#REF!</definedName>
    <definedName name="Summe_BWASK" localSheetId="11">#REF!</definedName>
    <definedName name="Summe_BWASK">#REF!</definedName>
    <definedName name="Summe_noAbschr" localSheetId="6">#REF!</definedName>
    <definedName name="Summe_noAbschr" localSheetId="11">#REF!</definedName>
    <definedName name="Summe_noAbschr">#REF!</definedName>
    <definedName name="Summe_noAufw" localSheetId="6">#REF!</definedName>
    <definedName name="Summe_noAufw" localSheetId="11">#REF!</definedName>
    <definedName name="Summe_noAufw">#REF!</definedName>
    <definedName name="Summe_noErträge" localSheetId="6">#REF!</definedName>
    <definedName name="Summe_noErträge" localSheetId="11">#REF!</definedName>
    <definedName name="Summe_noErträge">#REF!</definedName>
    <definedName name="Summed_OnG_FTE" localSheetId="37">#REF!</definedName>
    <definedName name="Summed_OnG_FTE" localSheetId="23">#REF!</definedName>
    <definedName name="Summed_OnG_FTE" localSheetId="6">#REF!</definedName>
    <definedName name="Summed_OnG_FTE" localSheetId="11">#REF!</definedName>
    <definedName name="Summed_OnG_FTE">#REF!</definedName>
    <definedName name="Summed_OnG_Monthly_Rate" localSheetId="37">#REF!</definedName>
    <definedName name="Summed_OnG_Monthly_Rate" localSheetId="23">#REF!</definedName>
    <definedName name="Summed_OnG_Monthly_Rate" localSheetId="6">#REF!</definedName>
    <definedName name="Summed_OnG_Monthly_Rate" localSheetId="11">#REF!</definedName>
    <definedName name="Summed_OnG_Monthly_Rate">#REF!</definedName>
    <definedName name="Summen_GUV_alle" hidden="1">{#N/A,#N/A,FALSE,"Grafik Vermögen";#N/A,#N/A,FALSE,"Grafik Finanz";#N/A,#N/A,FALSE,"Grafik Erfolg"}</definedName>
    <definedName name="Summenfor.4Spalten" localSheetId="37">#REF!</definedName>
    <definedName name="Summenfor.4Spalten" localSheetId="23">#REF!</definedName>
    <definedName name="Summenfor.4Spalten" localSheetId="6">#REF!</definedName>
    <definedName name="Summenfor.4Spalten" localSheetId="11">#REF!</definedName>
    <definedName name="Summenfor.4Spalten">#REF!</definedName>
    <definedName name="Summenformeln" localSheetId="37">#REF!</definedName>
    <definedName name="Summenformeln" localSheetId="23">#REF!</definedName>
    <definedName name="Summenformeln" localSheetId="6">#REF!</definedName>
    <definedName name="Summenformeln" localSheetId="11">#REF!</definedName>
    <definedName name="Summenformeln">#REF!</definedName>
    <definedName name="SummenGuV_alle" hidden="1">{#N/A,#N/A,FALSE,"JA-deck";#N/A,#N/A,FALSE,"JA-inhv";#N/A,#N/A,FALSE,"JA-auftrag";#N/A,#N/A,FALSE,"JA-recht";#N/A,#N/A,FALSE,"JA-steuer";#N/A,#N/A,FALSE,"BILANZ";#N/A,#N/A,FALSE,"GUV";#N/A,#N/A,FALSE,"ANLAGEN";#N/A,#N/A,FALSE,"I.ANH";#N/A,#N/A,FALSE,"ERLBIL";#N/A,#N/A,FALSE,"ERLGUV";#N/A,#N/A,FALSE,"IV.ANH"}</definedName>
    <definedName name="SummenGuValle" hidden="1">{#N/A,#N/A,FALSE,"BILANZ";#N/A,#N/A,FALSE,"GUV";#N/A,#N/A,FALSE,"ANLAGEN";#N/A,#N/A,FALSE,"ANHANG";#N/A,#N/A,FALSE,"FB-FORM";#N/A,#N/A,FALSE,"FB-ANTRAG"}</definedName>
    <definedName name="summs" hidden="1">{#N/A,#N/A,FALSE,"P&amp;L Acc";#N/A,#N/A,FALSE,"P&amp;L Var";#N/A,#N/A,FALSE,"I-B Rep";#N/A,#N/A,FALSE,"BS";#N/A,#N/A,FALSE,"C'flw St";#N/A,#N/A,FALSE,"FA Rep";#N/A,#N/A,FALSE,"H-C Cons"}</definedName>
    <definedName name="SUN" localSheetId="6">#REF!</definedName>
    <definedName name="SUN" localSheetId="11">#REF!</definedName>
    <definedName name="SUN">#REF!</definedName>
    <definedName name="SunJournal" localSheetId="37">#REF!</definedName>
    <definedName name="SunJournal" localSheetId="23">#REF!</definedName>
    <definedName name="SunJournal" localSheetId="6">#REF!</definedName>
    <definedName name="SunJournal" localSheetId="11">#REF!</definedName>
    <definedName name="SunJournal">#REF!</definedName>
    <definedName name="suoyinhao" localSheetId="37">#REF!</definedName>
    <definedName name="suoyinhao" localSheetId="23">#REF!</definedName>
    <definedName name="suoyinhao" localSheetId="6">#REF!</definedName>
    <definedName name="suoyinhao" localSheetId="11">#REF!</definedName>
    <definedName name="suoyinhao">#REF!</definedName>
    <definedName name="super"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Supplier" localSheetId="37">#REF!</definedName>
    <definedName name="Supplier" localSheetId="23">#REF!</definedName>
    <definedName name="Supplier" localSheetId="6">#REF!</definedName>
    <definedName name="Supplier" localSheetId="11">#REF!</definedName>
    <definedName name="Supplier">#REF!</definedName>
    <definedName name="Supplier_list" localSheetId="37">#REF!</definedName>
    <definedName name="Supplier_list" localSheetId="23">#REF!</definedName>
    <definedName name="Supplier_list" localSheetId="6">#REF!</definedName>
    <definedName name="Supplier_list" localSheetId="11">#REF!</definedName>
    <definedName name="Supplier_list">#REF!</definedName>
    <definedName name="Suppliers" localSheetId="37">#REF!</definedName>
    <definedName name="Suppliers" localSheetId="23">#REF!</definedName>
    <definedName name="Suppliers" localSheetId="6">#REF!</definedName>
    <definedName name="Suppliers" localSheetId="11">#REF!</definedName>
    <definedName name="Suppliers">#REF!</definedName>
    <definedName name="Surplus_reserve_1" localSheetId="37">OFFSET(#REF!,,,COUNTA(#REF!)-2,)</definedName>
    <definedName name="Surplus_reserve_1" localSheetId="23">OFFSET(#REF!,,,COUNTA(#REF!)-2,)</definedName>
    <definedName name="Surplus_reserve_1" localSheetId="6">OFFSET(#REF!,,,COUNTA(#REF!)-2,)</definedName>
    <definedName name="Surplus_reserve_1" localSheetId="11">OFFSET(#REF!,,,COUNTA(#REF!)-2,)</definedName>
    <definedName name="Surplus_reserve_1">OFFSET(#REF!,,,COUNTA(#REF!)-2,)</definedName>
    <definedName name="susan" localSheetId="37">#REF!</definedName>
    <definedName name="susan" localSheetId="23">#REF!</definedName>
    <definedName name="susan" localSheetId="6">#REF!</definedName>
    <definedName name="susan" localSheetId="11">#REF!</definedName>
    <definedName name="susan">#REF!</definedName>
    <definedName name="SVC" localSheetId="6">#REF!</definedName>
    <definedName name="SVC" localSheetId="11">#REF!</definedName>
    <definedName name="SVC">#REF!</definedName>
    <definedName name="svizvinq" hidden="1">{#N/A,#N/A,FALSE,"TAXC.INDEX";#N/A,#N/A,FALSE,"Schedule I";#N/A,#N/A,FALSE,"Schedule  II";#N/A,#N/A,FALSE,"Schedule III"}</definedName>
    <definedName name="svsprepvsnsrn" hidden="1">{#N/A,#N/A,FALSE,"TAXC.INDEX";#N/A,#N/A,FALSE,"Schedule I";#N/A,#N/A,FALSE,"Schedule  II";#N/A,#N/A,FALSE,"Schedule III"}</definedName>
    <definedName name="sw" localSheetId="37" hidden="1">#REF!</definedName>
    <definedName name="sw" localSheetId="23" hidden="1">#REF!</definedName>
    <definedName name="sw" localSheetId="6" hidden="1">#REF!</definedName>
    <definedName name="sw" localSheetId="11" hidden="1">#REF!</definedName>
    <definedName name="sw" hidden="1">#REF!</definedName>
    <definedName name="SW_COM">#N/A</definedName>
    <definedName name="SW_JUMP">#N/A</definedName>
    <definedName name="swaprate" localSheetId="6">#REF!</definedName>
    <definedName name="swaprate" localSheetId="11">#REF!</definedName>
    <definedName name="swaprate">#REF!</definedName>
    <definedName name="swaw" hidden="1">{"TEXO2N2_VOL",#N/A,FALSE,"MTHLYVOL";"TEXH2_VOL",#N/A,FALSE,"MTHLYVOL";"LOUIS_VOL",#N/A,FALSE,"MTHLYVOL";"H2_VOL",#N/A,FALSE,"MTHLYVOL";"O2N2_VOL",#N/A,FALSE,"MTHLYVOL";"PACKAGE_VOL",#N/A,FALSE,"MTHLYVOL"}</definedName>
    <definedName name="SWCR"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sweden" localSheetId="6">#REF!</definedName>
    <definedName name="sweden" localSheetId="11">#REF!</definedName>
    <definedName name="sweden">#REF!</definedName>
    <definedName name="swet"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swgf" hidden="1">{#N/A,#N/A,FALSE,"UNIT";#N/A,#N/A,FALSE,"UNIT";#N/A,#N/A,FALSE,"계정"}</definedName>
    <definedName name="swhtbr" hidden="1">{"page1",#N/A,FALSE,"Model";"page2",#N/A,FALSE,"Model";"page3",#N/A,FALSE,"Model";"page4",#N/A,FALSE,"Model";"page5",#N/A,FALSE,"Model";"page6",#N/A,FALSE,"Model";"page7",#N/A,FALSE,"Model";"page8",#N/A,FALSE,"Model";"page9",#N/A,FALSE,"Model";"page10",#N/A,FALSE,"Model";"page11",#N/A,FALSE,"Model";"page12",#N/A,FALSE,"Model";"page13",#N/A,FALSE,"Model"}</definedName>
    <definedName name="switch" localSheetId="6">#REF!</definedName>
    <definedName name="switch" localSheetId="11">#REF!</definedName>
    <definedName name="switch">#REF!</definedName>
    <definedName name="switch_proj" localSheetId="6">#REF!</definedName>
    <definedName name="switch_proj" localSheetId="11">#REF!</definedName>
    <definedName name="switch_proj">#REF!</definedName>
    <definedName name="switch1" localSheetId="6">#REF!</definedName>
    <definedName name="switch1" localSheetId="11">#REF!</definedName>
    <definedName name="switch1">#REF!</definedName>
    <definedName name="switch2" localSheetId="6">#REF!</definedName>
    <definedName name="switch2" localSheetId="11">#REF!</definedName>
    <definedName name="switch2">#REF!</definedName>
    <definedName name="SwitchAlternative" localSheetId="6">#REF!</definedName>
    <definedName name="SwitchAlternative" localSheetId="11">#REF!</definedName>
    <definedName name="SwitchAlternative">#REF!</definedName>
    <definedName name="SwitchBuyer" localSheetId="6">#REF!</definedName>
    <definedName name="SwitchBuyer" localSheetId="11">#REF!</definedName>
    <definedName name="SwitchBuyer">#REF!</definedName>
    <definedName name="SwitchCVG" localSheetId="6">#REF!</definedName>
    <definedName name="SwitchCVG" localSheetId="11">#REF!</definedName>
    <definedName name="SwitchCVG">#REF!</definedName>
    <definedName name="SwitchCVR" localSheetId="6">#REF!</definedName>
    <definedName name="SwitchCVR" localSheetId="11">#REF!</definedName>
    <definedName name="SwitchCVR">#REF!</definedName>
    <definedName name="SwitchImpact" localSheetId="6">#REF!</definedName>
    <definedName name="SwitchImpact" localSheetId="11">#REF!</definedName>
    <definedName name="SwitchImpact">#REF!</definedName>
    <definedName name="switchscen" localSheetId="6">#REF!</definedName>
    <definedName name="switchscen" localSheetId="11">#REF!</definedName>
    <definedName name="switchscen">#REF!</definedName>
    <definedName name="SwitchTapInsurance" localSheetId="6">#REF!</definedName>
    <definedName name="SwitchTapInsurance" localSheetId="11">#REF!</definedName>
    <definedName name="SwitchTapInsurance">#REF!</definedName>
    <definedName name="SwitchTarget" localSheetId="6">#REF!</definedName>
    <definedName name="SwitchTarget" localSheetId="11">#REF!</definedName>
    <definedName name="SwitchTarget">#REF!</definedName>
    <definedName name="switcscenario" localSheetId="6">#REF!</definedName>
    <definedName name="switcscenario" localSheetId="11">#REF!</definedName>
    <definedName name="switcscenario">#REF!</definedName>
    <definedName name="SwithPurchase" localSheetId="6">#REF!</definedName>
    <definedName name="SwithPurchase" localSheetId="11">#REF!</definedName>
    <definedName name="SwithPurchase">#REF!</definedName>
    <definedName name="swq" hidden="1">{#N/A,"PURCHM",FALSE,"Business Analysis";#N/A,"SPADD",FALSE,"Business Analysis"}</definedName>
    <definedName name="swr" hidden="1">{"Polymers Details",#N/A,FALSE,"Current Yr";"Polymer Details",#N/A,FALSE,"Budget";"Polymer Details",#N/A,FALSE,"Prior Year"}</definedName>
    <definedName name="SWUnitMaint">#N/A</definedName>
    <definedName name="Swvu.Datafin_Copy." localSheetId="37" hidden="1">#REF!</definedName>
    <definedName name="Swvu.Datafin_Copy." localSheetId="23" hidden="1">#REF!</definedName>
    <definedName name="Swvu.Datafin_Copy." localSheetId="6" hidden="1">#REF!</definedName>
    <definedName name="Swvu.Datafin_Copy." localSheetId="11" hidden="1">#REF!</definedName>
    <definedName name="Swvu.Datafin_Copy." hidden="1">#REF!</definedName>
    <definedName name="Swvu.Datamkt_Copy." localSheetId="37" hidden="1">#REF!</definedName>
    <definedName name="Swvu.Datamkt_Copy." localSheetId="23" hidden="1">#REF!</definedName>
    <definedName name="Swvu.Datamkt_Copy." localSheetId="6" hidden="1">#REF!</definedName>
    <definedName name="Swvu.Datamkt_Copy." localSheetId="11" hidden="1">#REF!</definedName>
    <definedName name="Swvu.Datamkt_Copy." hidden="1">#REF!</definedName>
    <definedName name="Swvu.Page4." localSheetId="37" hidden="1">#REF!</definedName>
    <definedName name="Swvu.Page4." localSheetId="23" hidden="1">#REF!</definedName>
    <definedName name="Swvu.Page4." localSheetId="6" hidden="1">#REF!</definedName>
    <definedName name="Swvu.Page4." localSheetId="11" hidden="1">#REF!</definedName>
    <definedName name="Swvu.Page4." hidden="1">#REF!</definedName>
    <definedName name="Swvu.Saisie." localSheetId="37" hidden="1">#REF!</definedName>
    <definedName name="Swvu.Saisie." localSheetId="23" hidden="1">#REF!</definedName>
    <definedName name="Swvu.Saisie." localSheetId="6" hidden="1">#REF!</definedName>
    <definedName name="Swvu.Saisie." localSheetId="11" hidden="1">#REF!</definedName>
    <definedName name="Swvu.Saisie." hidden="1">#REF!</definedName>
    <definedName name="Swvu.summary1." localSheetId="37" hidden="1">#REF!</definedName>
    <definedName name="Swvu.summary1." localSheetId="23" hidden="1">#REF!</definedName>
    <definedName name="Swvu.summary1." localSheetId="6" hidden="1">#REF!</definedName>
    <definedName name="Swvu.summary1." localSheetId="11" hidden="1">#REF!</definedName>
    <definedName name="Swvu.summary1." hidden="1">#REF!</definedName>
    <definedName name="Swvu.summary2." localSheetId="37" hidden="1">#REF!</definedName>
    <definedName name="Swvu.summary2." localSheetId="23" hidden="1">#REF!</definedName>
    <definedName name="Swvu.summary2." localSheetId="6" hidden="1">#REF!</definedName>
    <definedName name="Swvu.summary2." localSheetId="11" hidden="1">#REF!</definedName>
    <definedName name="Swvu.summary2." hidden="1">#REF!</definedName>
    <definedName name="Swvu.summary3." localSheetId="37" hidden="1">#REF!</definedName>
    <definedName name="Swvu.summary3." localSheetId="23" hidden="1">#REF!</definedName>
    <definedName name="Swvu.summary3." localSheetId="6" hidden="1">#REF!</definedName>
    <definedName name="Swvu.summary3." localSheetId="11" hidden="1">#REF!</definedName>
    <definedName name="Swvu.summary3." hidden="1">#REF!</definedName>
    <definedName name="SX"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fg" hidden="1">{#N/A,#N/A,FALSE,"WSPW Bedarf";#N/A,#N/A,FALSE,"production_plan";#N/A,#N/A,FALSE,"possible turn over"}</definedName>
    <definedName name="sxggjgf" hidden="1">{#N/A,#N/A,FALSE,"FE_CSE"}</definedName>
    <definedName name="sxh.report" hidden="1">{#N/A,#N/A,FALSE,"AP-MEHK1 ";#N/A,#N/A,FALSE,"MEGBJ";#N/A,#N/A,FALSE,"MEGSH";#N/A,#N/A,FALSE,"MEGGZ "}</definedName>
    <definedName name="SY" localSheetId="37">#REF!</definedName>
    <definedName name="SY" localSheetId="23">#REF!</definedName>
    <definedName name="SY" localSheetId="6">#REF!</definedName>
    <definedName name="SY" localSheetId="11">#REF!</definedName>
    <definedName name="SY">#REF!</definedName>
    <definedName name="syh" localSheetId="6">#REF!</definedName>
    <definedName name="syh" localSheetId="11">#REF!</definedName>
    <definedName name="syh">#REF!</definedName>
    <definedName name="syhm" localSheetId="6">#REF!</definedName>
    <definedName name="syhm" localSheetId="11">#REF!</definedName>
    <definedName name="syhm">#REF!</definedName>
    <definedName name="syn" localSheetId="6">#REF!</definedName>
    <definedName name="syn" localSheetId="11">#REF!</definedName>
    <definedName name="syn">#REF!</definedName>
    <definedName name="synergies" localSheetId="6">#REF!</definedName>
    <definedName name="synergies" localSheetId="11">#REF!</definedName>
    <definedName name="synergies">#REF!</definedName>
    <definedName name="sys_num" localSheetId="37">#REF!</definedName>
    <definedName name="sys_num" localSheetId="23">#REF!</definedName>
    <definedName name="sys_num" localSheetId="6">#REF!</definedName>
    <definedName name="sys_num" localSheetId="11">#REF!</definedName>
    <definedName name="sys_num">#REF!</definedName>
    <definedName name="system" localSheetId="6">#REF!</definedName>
    <definedName name="system" localSheetId="11">#REF!</definedName>
    <definedName name="system">#REF!</definedName>
    <definedName name="systems" localSheetId="6">#REF!</definedName>
    <definedName name="systems" localSheetId="11">#REF!</definedName>
    <definedName name="systems">#REF!</definedName>
    <definedName name="sytrsyrw" hidden="1">{#N/A,#N/A,FALSE,"Kapa-Grafik gesamt";#N/A,#N/A,FALSE,"Kapa-Grafik DRS";#N/A,#N/A,FALSE,"Kapa-Grafik CSE"}</definedName>
    <definedName name="syy" localSheetId="37">#REF!</definedName>
    <definedName name="syy" localSheetId="23">#REF!</definedName>
    <definedName name="syy" localSheetId="6">#REF!</definedName>
    <definedName name="syy" localSheetId="11">#REF!</definedName>
    <definedName name="syy">#REF!</definedName>
    <definedName name="sz" hidden="1">{#N/A,#N/A,FALSE,"FE_DRS"}</definedName>
    <definedName name="szrged" hidden="1">{#N/A,#N/A,FALSE,"Kapa-Grafik gesamt";#N/A,#N/A,FALSE,"Kapa-Grafik DRS";#N/A,#N/A,FALSE,"Kapa-Grafik CSE"}</definedName>
    <definedName name="sztz" hidden="1">{#N/A,#N/A,FALSE,"WSPW Bedarf";#N/A,#N/A,FALSE,"production_plan";#N/A,#N/A,FALSE,"possible turn over"}</definedName>
    <definedName name="szx" hidden="1">{"LAPO2N2",#N/A,FALSE,"CM"}</definedName>
    <definedName name="t" localSheetId="37">#N/A</definedName>
    <definedName name="t" localSheetId="23">#N/A</definedName>
    <definedName name="t" localSheetId="14">Main.SAPF4Help()</definedName>
    <definedName name="t" localSheetId="6">#N/A</definedName>
    <definedName name="t" localSheetId="11">#N/A</definedName>
    <definedName name="t">Main.SAPF4Help()</definedName>
    <definedName name="t.2" hidden="1">{#N/A,#N/A,FALSE,"Umsatz EO BP";#N/A,#N/A,FALSE,"Umsatz EO OP";#N/A,#N/A,FALSE,"ER EO BP";#N/A,#N/A,FALSE,"ER EO OP";#N/A,#N/A,FALSE,"EA EO (2)";#N/A,#N/A,FALSE,"EA EO";#N/A,#N/A,FALSE,"EA EO (3)";#N/A,#N/A,FALSE,"EA EO (4)";#N/A,#N/A,FALSE,"KA EO  (2)";#N/A,#N/A,FALSE,"KA EO";#N/A,#N/A,FALSE,"KA EO  (3)";#N/A,#N/A,FALSE,"KA EO (4)"}</definedName>
    <definedName name="t.5"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t.t" hidden="1">{"賃貸事例比較法",#N/A,FALSE,"Sheet2";"賃貸条件",#N/A,FALSE,"Sheet2"}</definedName>
    <definedName name="t_1" hidden="1">{"'FTPS16 - X3681'!$A$1:$C$162","'FTPS16 - X3681'!$G$11"}</definedName>
    <definedName name="t_1_1" hidden="1">{"'FTPS16 - X3681'!$A$1:$C$162","'FTPS16 - X3681'!$G$11"}</definedName>
    <definedName name="t_2" hidden="1">{"'FTPS16 - X3681'!$A$1:$C$162","'FTPS16 - X3681'!$G$11"}</definedName>
    <definedName name="T_Borr" localSheetId="37">#REF!</definedName>
    <definedName name="T_Borr" localSheetId="23">#REF!</definedName>
    <definedName name="T_Borr" localSheetId="6">#REF!</definedName>
    <definedName name="T_Borr" localSheetId="11">#REF!</definedName>
    <definedName name="T_Borr">#REF!</definedName>
    <definedName name="t_cap_adj" localSheetId="6">#REF!,#REF!,#REF!</definedName>
    <definedName name="t_cap_adj" localSheetId="11">#REF!,#REF!,#REF!</definedName>
    <definedName name="t_cap_adj">#REF!,#REF!,#REF!</definedName>
    <definedName name="t_cap_sur_adj" localSheetId="6">#REF!,#REF!,#REF!</definedName>
    <definedName name="t_cap_sur_adj" localSheetId="11">#REF!,#REF!,#REF!</definedName>
    <definedName name="t_cap_sur_adj">#REF!,#REF!,#REF!</definedName>
    <definedName name="t_ebdit" localSheetId="6">#REF!</definedName>
    <definedName name="t_ebdit" localSheetId="11">#REF!</definedName>
    <definedName name="t_ebdit">#REF!</definedName>
    <definedName name="t_ebitda" localSheetId="6">#REF!</definedName>
    <definedName name="t_ebitda" localSheetId="11">#REF!</definedName>
    <definedName name="t_ebitda">#REF!</definedName>
    <definedName name="t_ex_adj" localSheetId="6">#REF!,#REF!,#REF!</definedName>
    <definedName name="t_ex_adj" localSheetId="11">#REF!,#REF!,#REF!</definedName>
    <definedName name="t_ex_adj">#REF!,#REF!,#REF!</definedName>
    <definedName name="t_free_cash_flow" localSheetId="6">#REF!</definedName>
    <definedName name="t_free_cash_flow" localSheetId="11">#REF!</definedName>
    <definedName name="t_free_cash_flow">#REF!</definedName>
    <definedName name="T_JUMP">#N/A</definedName>
    <definedName name="T_Pay" localSheetId="37">#REF!</definedName>
    <definedName name="T_Pay" localSheetId="23">#REF!</definedName>
    <definedName name="T_Pay" localSheetId="6">#REF!</definedName>
    <definedName name="T_Pay" localSheetId="11">#REF!</definedName>
    <definedName name="T_Pay">#REF!</definedName>
    <definedName name="t_ret_ear_adj" localSheetId="6">#REF!,#REF!,#REF!</definedName>
    <definedName name="t_ret_ear_adj" localSheetId="11">#REF!,#REF!,#REF!</definedName>
    <definedName name="t_ret_ear_adj">#REF!,#REF!,#REF!</definedName>
    <definedName name="T_shares" localSheetId="6">#REF!</definedName>
    <definedName name="T_shares" localSheetId="11">#REF!</definedName>
    <definedName name="T_shares">#REF!</definedName>
    <definedName name="t_spe_reser_adj" localSheetId="6">#REF!,#REF!,#REF!</definedName>
    <definedName name="t_spe_reser_adj" localSheetId="11">#REF!,#REF!,#REF!</definedName>
    <definedName name="t_spe_reser_adj">#REF!,#REF!,#REF!</definedName>
    <definedName name="t_spe_reser_brd" localSheetId="6">#REF!</definedName>
    <definedName name="t_spe_reser_brd" localSheetId="11">#REF!</definedName>
    <definedName name="t_spe_reser_brd">#REF!</definedName>
    <definedName name="t_sur_reser_adj" localSheetId="6">#REF!,#REF!,#REF!</definedName>
    <definedName name="t_sur_reser_adj" localSheetId="11">#REF!,#REF!,#REF!</definedName>
    <definedName name="t_sur_reser_adj">#REF!,#REF!,#REF!</definedName>
    <definedName name="T_TAM">#N/A</definedName>
    <definedName name="t_tot_cash_earns" localSheetId="6">#REF!</definedName>
    <definedName name="t_tot_cash_earns" localSheetId="11">#REF!</definedName>
    <definedName name="t_tot_cash_earns">#REF!</definedName>
    <definedName name="t_tot_interest_payments" localSheetId="6">#REF!</definedName>
    <definedName name="t_tot_interest_payments" localSheetId="11">#REF!</definedName>
    <definedName name="t_tot_interest_payments">#REF!</definedName>
    <definedName name="t_tot_net_debt" localSheetId="6">#REF!</definedName>
    <definedName name="t_tot_net_debt" localSheetId="11">#REF!</definedName>
    <definedName name="t_tot_net_debt">#REF!</definedName>
    <definedName name="T_VidnoNevidno" localSheetId="37" hidden="1">#REF!</definedName>
    <definedName name="T_VidnoNevidno" localSheetId="23" hidden="1">#REF!</definedName>
    <definedName name="T_VidnoNevidno" localSheetId="6" hidden="1">#REF!</definedName>
    <definedName name="T_VidnoNevidno" localSheetId="11" hidden="1">#REF!</definedName>
    <definedName name="T_VidnoNevidno" hidden="1">#REF!</definedName>
    <definedName name="T_WONG">#N/A</definedName>
    <definedName name="t_working_cap" localSheetId="6">#REF!</definedName>
    <definedName name="t_working_cap" localSheetId="11">#REF!</definedName>
    <definedName name="t_working_cap">#REF!</definedName>
    <definedName name="T03001_A" localSheetId="6">#REF!</definedName>
    <definedName name="T03001_A" localSheetId="11">#REF!</definedName>
    <definedName name="T03001_A">#REF!</definedName>
    <definedName name="T03001_CZ" localSheetId="6">#REF!</definedName>
    <definedName name="T03001_CZ" localSheetId="11">#REF!</definedName>
    <definedName name="T03001_CZ">#REF!</definedName>
    <definedName name="T03025_A" localSheetId="6">#REF!</definedName>
    <definedName name="T03025_A" localSheetId="11">#REF!</definedName>
    <definedName name="T03025_A">#REF!</definedName>
    <definedName name="T03025_C" localSheetId="6">#REF!</definedName>
    <definedName name="T03025_C" localSheetId="11">#REF!</definedName>
    <definedName name="T03025_C">#REF!</definedName>
    <definedName name="T03026Z" localSheetId="6">#REF!</definedName>
    <definedName name="T03026Z" localSheetId="11">#REF!</definedName>
    <definedName name="T03026Z">#REF!</definedName>
    <definedName name="T03027Z" localSheetId="6">#REF!</definedName>
    <definedName name="T03027Z" localSheetId="11">#REF!</definedName>
    <definedName name="T03027Z">#REF!</definedName>
    <definedName name="T03028_A" localSheetId="6">#REF!</definedName>
    <definedName name="T03028_A" localSheetId="11">#REF!</definedName>
    <definedName name="T03028_A">#REF!</definedName>
    <definedName name="T03030_A" localSheetId="6">#REF!</definedName>
    <definedName name="T03030_A" localSheetId="11">#REF!</definedName>
    <definedName name="T03030_A">#REF!</definedName>
    <definedName name="T03030Z" localSheetId="6">#REF!</definedName>
    <definedName name="T03030Z" localSheetId="11">#REF!</definedName>
    <definedName name="T03030Z">#REF!</definedName>
    <definedName name="T03033_A" localSheetId="6">#REF!</definedName>
    <definedName name="T03033_A" localSheetId="11">#REF!</definedName>
    <definedName name="T03033_A">#REF!</definedName>
    <definedName name="T03033_CZ" localSheetId="6">#REF!</definedName>
    <definedName name="T03033_CZ" localSheetId="11">#REF!</definedName>
    <definedName name="T03033_CZ">#REF!</definedName>
    <definedName name="T03068Z" localSheetId="6">#REF!</definedName>
    <definedName name="T03068Z" localSheetId="11">#REF!</definedName>
    <definedName name="T03068Z">#REF!</definedName>
    <definedName name="T03074Z" localSheetId="6">#REF!</definedName>
    <definedName name="T03074Z" localSheetId="11">#REF!</definedName>
    <definedName name="T03074Z">#REF!</definedName>
    <definedName name="T03075Z" localSheetId="6">#REF!</definedName>
    <definedName name="T03075Z" localSheetId="11">#REF!</definedName>
    <definedName name="T03075Z">#REF!</definedName>
    <definedName name="T03079Z" localSheetId="6">#REF!</definedName>
    <definedName name="T03079Z" localSheetId="11">#REF!</definedName>
    <definedName name="T03079Z">#REF!</definedName>
    <definedName name="T04021_CZ" localSheetId="6">#REF!</definedName>
    <definedName name="T04021_CZ" localSheetId="11">#REF!</definedName>
    <definedName name="T04021_CZ">#REF!</definedName>
    <definedName name="T04026Z" localSheetId="6">#REF!</definedName>
    <definedName name="T04026Z" localSheetId="11">#REF!</definedName>
    <definedName name="T04026Z">#REF!</definedName>
    <definedName name="T04028Z" localSheetId="6">#REF!</definedName>
    <definedName name="T04028Z" localSheetId="11">#REF!</definedName>
    <definedName name="T04028Z">#REF!</definedName>
    <definedName name="T04029Z" localSheetId="6">#REF!</definedName>
    <definedName name="T04029Z" localSheetId="11">#REF!</definedName>
    <definedName name="T04029Z">#REF!</definedName>
    <definedName name="T101n" localSheetId="37">#REF!</definedName>
    <definedName name="T101n" localSheetId="23">#REF!</definedName>
    <definedName name="T101n" localSheetId="6">#REF!</definedName>
    <definedName name="T101n" localSheetId="11">#REF!</definedName>
    <definedName name="T101n">#REF!</definedName>
    <definedName name="T12008_SUM">#N/A</definedName>
    <definedName name="T12011_SUM">#N/A</definedName>
    <definedName name="T12050_SUM">#N/A</definedName>
    <definedName name="T3_1_1P" localSheetId="6">#REF!</definedName>
    <definedName name="T3_1_1P" localSheetId="11">#REF!</definedName>
    <definedName name="T3_1_1P">#REF!</definedName>
    <definedName name="T3_1_1T" localSheetId="6">#REF!</definedName>
    <definedName name="T3_1_1T" localSheetId="11">#REF!</definedName>
    <definedName name="T3_1_1T">#REF!</definedName>
    <definedName name="T3_1_1Z" localSheetId="6">#REF!</definedName>
    <definedName name="T3_1_1Z" localSheetId="11">#REF!</definedName>
    <definedName name="T3_1_1Z">#REF!</definedName>
    <definedName name="T3_1_2P" localSheetId="6">#REF!</definedName>
    <definedName name="T3_1_2P" localSheetId="11">#REF!</definedName>
    <definedName name="T3_1_2P">#REF!</definedName>
    <definedName name="T3_1_2T" localSheetId="6">#REF!</definedName>
    <definedName name="T3_1_2T" localSheetId="11">#REF!</definedName>
    <definedName name="T3_1_2T">#REF!</definedName>
    <definedName name="T3_1_2Z" localSheetId="6">#REF!</definedName>
    <definedName name="T3_1_2Z" localSheetId="11">#REF!</definedName>
    <definedName name="T3_1_2Z">#REF!</definedName>
    <definedName name="T3_10_1P" localSheetId="6">#REF!</definedName>
    <definedName name="T3_10_1P" localSheetId="11">#REF!</definedName>
    <definedName name="T3_10_1P">#REF!</definedName>
    <definedName name="T3_10_1T" localSheetId="6">#REF!</definedName>
    <definedName name="T3_10_1T" localSheetId="11">#REF!</definedName>
    <definedName name="T3_10_1T">#REF!</definedName>
    <definedName name="T3_10_1Z" localSheetId="6">#REF!</definedName>
    <definedName name="T3_10_1Z" localSheetId="11">#REF!</definedName>
    <definedName name="T3_10_1Z">#REF!</definedName>
    <definedName name="T3_10_6P" localSheetId="6">#REF!</definedName>
    <definedName name="T3_10_6P" localSheetId="11">#REF!</definedName>
    <definedName name="T3_10_6P">#REF!</definedName>
    <definedName name="T3_10_6T" localSheetId="6">#REF!</definedName>
    <definedName name="T3_10_6T" localSheetId="11">#REF!</definedName>
    <definedName name="T3_10_6T">#REF!</definedName>
    <definedName name="T3_10_6Z" localSheetId="6">#REF!</definedName>
    <definedName name="T3_10_6Z" localSheetId="11">#REF!</definedName>
    <definedName name="T3_10_6Z">#REF!</definedName>
    <definedName name="T3_10_7P" localSheetId="6">#REF!</definedName>
    <definedName name="T3_10_7P" localSheetId="11">#REF!</definedName>
    <definedName name="T3_10_7P">#REF!</definedName>
    <definedName name="T3_10_7T" localSheetId="6">#REF!</definedName>
    <definedName name="T3_10_7T" localSheetId="11">#REF!</definedName>
    <definedName name="T3_10_7T">#REF!</definedName>
    <definedName name="T3_10_7Z" localSheetId="6">#REF!</definedName>
    <definedName name="T3_10_7Z" localSheetId="11">#REF!</definedName>
    <definedName name="T3_10_7Z">#REF!</definedName>
    <definedName name="T3_3P" localSheetId="6">#REF!</definedName>
    <definedName name="T3_3P" localSheetId="11">#REF!</definedName>
    <definedName name="T3_3P">#REF!</definedName>
    <definedName name="T3_3T" localSheetId="6">#REF!</definedName>
    <definedName name="T3_3T" localSheetId="11">#REF!</definedName>
    <definedName name="T3_3T">#REF!</definedName>
    <definedName name="T3_3Z" localSheetId="6">#REF!</definedName>
    <definedName name="T3_3Z" localSheetId="11">#REF!</definedName>
    <definedName name="T3_3Z">#REF!</definedName>
    <definedName name="T3_4P" localSheetId="6">#REF!</definedName>
    <definedName name="T3_4P" localSheetId="11">#REF!</definedName>
    <definedName name="T3_4P">#REF!</definedName>
    <definedName name="T3_4T" localSheetId="6">#REF!</definedName>
    <definedName name="T3_4T" localSheetId="11">#REF!</definedName>
    <definedName name="T3_4T">#REF!</definedName>
    <definedName name="T3_4Z" localSheetId="6">#REF!</definedName>
    <definedName name="T3_4Z" localSheetId="11">#REF!</definedName>
    <definedName name="T3_4Z">#REF!</definedName>
    <definedName name="T3_7P" localSheetId="6">#REF!</definedName>
    <definedName name="T3_7P" localSheetId="11">#REF!</definedName>
    <definedName name="T3_7P">#REF!</definedName>
    <definedName name="T3_7T" localSheetId="6">#REF!</definedName>
    <definedName name="T3_7T" localSheetId="11">#REF!</definedName>
    <definedName name="T3_7T">#REF!</definedName>
    <definedName name="T3_7Z" localSheetId="6">#REF!</definedName>
    <definedName name="T3_7Z" localSheetId="11">#REF!</definedName>
    <definedName name="T3_7Z">#REF!</definedName>
    <definedName name="T3_9P" localSheetId="6">#REF!</definedName>
    <definedName name="T3_9P" localSheetId="11">#REF!</definedName>
    <definedName name="T3_9P">#REF!</definedName>
    <definedName name="T3_9T" localSheetId="6">#REF!</definedName>
    <definedName name="T3_9T" localSheetId="11">#REF!</definedName>
    <definedName name="T3_9T">#REF!</definedName>
    <definedName name="T3_9Z" localSheetId="6">#REF!</definedName>
    <definedName name="T3_9Z" localSheetId="11">#REF!</definedName>
    <definedName name="T3_9Z">#REF!</definedName>
    <definedName name="t4tre" localSheetId="6">#REF!,#REF!</definedName>
    <definedName name="t4tre" localSheetId="11">#REF!,#REF!</definedName>
    <definedName name="t4tre">#REF!,#REF!</definedName>
    <definedName name="T9_11P" localSheetId="6">#REF!</definedName>
    <definedName name="T9_11P" localSheetId="11">#REF!</definedName>
    <definedName name="T9_11P">#REF!</definedName>
    <definedName name="T9_11T" localSheetId="6">#REF!</definedName>
    <definedName name="T9_11T" localSheetId="11">#REF!</definedName>
    <definedName name="T9_11T">#REF!</definedName>
    <definedName name="T9_11Z" localSheetId="6">#REF!</definedName>
    <definedName name="T9_11Z" localSheetId="11">#REF!</definedName>
    <definedName name="T9_11Z">#REF!</definedName>
    <definedName name="T9_12P" localSheetId="6">#REF!</definedName>
    <definedName name="T9_12P" localSheetId="11">#REF!</definedName>
    <definedName name="T9_12P">#REF!</definedName>
    <definedName name="T9_12T" localSheetId="6">#REF!</definedName>
    <definedName name="T9_12T" localSheetId="11">#REF!</definedName>
    <definedName name="T9_12T">#REF!</definedName>
    <definedName name="T9_12Z" localSheetId="6">#REF!</definedName>
    <definedName name="T9_12Z" localSheetId="11">#REF!</definedName>
    <definedName name="T9_12Z">#REF!</definedName>
    <definedName name="T9_1P" localSheetId="6">#REF!</definedName>
    <definedName name="T9_1P" localSheetId="11">#REF!</definedName>
    <definedName name="T9_1P">#REF!</definedName>
    <definedName name="T9_1T" localSheetId="6">#REF!</definedName>
    <definedName name="T9_1T" localSheetId="11">#REF!</definedName>
    <definedName name="T9_1T">#REF!</definedName>
    <definedName name="T9_1Z" localSheetId="6">#REF!</definedName>
    <definedName name="T9_1Z" localSheetId="11">#REF!</definedName>
    <definedName name="T9_1Z">#REF!</definedName>
    <definedName name="T9_3P" localSheetId="6">#REF!</definedName>
    <definedName name="T9_3P" localSheetId="11">#REF!</definedName>
    <definedName name="T9_3P">#REF!</definedName>
    <definedName name="T9_3T" localSheetId="6">#REF!</definedName>
    <definedName name="T9_3T" localSheetId="11">#REF!</definedName>
    <definedName name="T9_3T">#REF!</definedName>
    <definedName name="T9_3Z" localSheetId="6">#REF!</definedName>
    <definedName name="T9_3Z" localSheetId="11">#REF!</definedName>
    <definedName name="T9_3Z">#REF!</definedName>
    <definedName name="T9_4P" localSheetId="6">#REF!</definedName>
    <definedName name="T9_4P" localSheetId="11">#REF!</definedName>
    <definedName name="T9_4P">#REF!</definedName>
    <definedName name="T9_4T" localSheetId="6">#REF!</definedName>
    <definedName name="T9_4T" localSheetId="11">#REF!</definedName>
    <definedName name="T9_4T">#REF!</definedName>
    <definedName name="T9_4Z" localSheetId="6">#REF!</definedName>
    <definedName name="T9_4Z" localSheetId="11">#REF!</definedName>
    <definedName name="T9_4Z">#REF!</definedName>
    <definedName name="T9_6P" localSheetId="6">#REF!</definedName>
    <definedName name="T9_6P" localSheetId="11">#REF!</definedName>
    <definedName name="T9_6P">#REF!</definedName>
    <definedName name="T9_6T" localSheetId="6">#REF!</definedName>
    <definedName name="T9_6T" localSheetId="11">#REF!</definedName>
    <definedName name="T9_6T">#REF!</definedName>
    <definedName name="T9_6Z" localSheetId="6">#REF!</definedName>
    <definedName name="T9_6Z" localSheetId="11">#REF!</definedName>
    <definedName name="T9_6Z">#REF!</definedName>
    <definedName name="T9_8P" localSheetId="6">#REF!</definedName>
    <definedName name="T9_8P" localSheetId="11">#REF!</definedName>
    <definedName name="T9_8P">#REF!</definedName>
    <definedName name="T9_8T" localSheetId="6">#REF!</definedName>
    <definedName name="T9_8T" localSheetId="11">#REF!</definedName>
    <definedName name="T9_8T">#REF!</definedName>
    <definedName name="T9_8Z" localSheetId="6">#REF!</definedName>
    <definedName name="T9_8Z" localSheetId="11">#REF!</definedName>
    <definedName name="T9_8Z">#REF!</definedName>
    <definedName name="T9_9P" localSheetId="6">#REF!</definedName>
    <definedName name="T9_9P" localSheetId="11">#REF!</definedName>
    <definedName name="T9_9P">#REF!</definedName>
    <definedName name="T9_9T" localSheetId="6">#REF!</definedName>
    <definedName name="T9_9T" localSheetId="11">#REF!</definedName>
    <definedName name="T9_9T">#REF!</definedName>
    <definedName name="T9_9Z" localSheetId="6">#REF!</definedName>
    <definedName name="T9_9Z" localSheetId="11">#REF!</definedName>
    <definedName name="T9_9Z">#REF!</definedName>
    <definedName name="ta" hidden="1">{"BA detail",#N/A,FALSE,"Q3YTD "}</definedName>
    <definedName name="tábla96" localSheetId="6">#REF!</definedName>
    <definedName name="tábla96" localSheetId="11">#REF!</definedName>
    <definedName name="tábla96">#REF!</definedName>
    <definedName name="TABLE" localSheetId="37">#REF!</definedName>
    <definedName name="TABLE" localSheetId="23">#REF!</definedName>
    <definedName name="TABLE" localSheetId="6">#REF!</definedName>
    <definedName name="TABLE" localSheetId="11">#REF!</definedName>
    <definedName name="TABLE">#REF!</definedName>
    <definedName name="Table_01" localSheetId="6">#REF!</definedName>
    <definedName name="Table_01" localSheetId="11">#REF!</definedName>
    <definedName name="Table_01">#REF!</definedName>
    <definedName name="Table_02_Forming_Norms" localSheetId="6">#REF!</definedName>
    <definedName name="Table_02_Forming_Norms" localSheetId="11">#REF!</definedName>
    <definedName name="Table_02_Forming_Norms">#REF!</definedName>
    <definedName name="Table_03_Fabrication_Norms" localSheetId="6">#REF!</definedName>
    <definedName name="Table_03_Fabrication_Norms" localSheetId="11">#REF!</definedName>
    <definedName name="Table_03_Fabrication_Norms">#REF!</definedName>
    <definedName name="Table_04_Inflation_Prod.ref" localSheetId="6">#REF!</definedName>
    <definedName name="Table_04_Inflation_Prod.ref" localSheetId="11">#REF!</definedName>
    <definedName name="Table_04_Inflation_Prod.ref">#REF!</definedName>
    <definedName name="Table_05_Indirect_Cost_Inputs" localSheetId="6">#REF!</definedName>
    <definedName name="Table_05_Indirect_Cost_Inputs" localSheetId="11">#REF!</definedName>
    <definedName name="Table_05_Indirect_Cost_Inputs">#REF!</definedName>
    <definedName name="Table_09_Activity" localSheetId="6">#REF!</definedName>
    <definedName name="Table_09_Activity" localSheetId="11">#REF!</definedName>
    <definedName name="Table_09_Activity">#REF!</definedName>
    <definedName name="Table_10_Ind.C.C_Activity" localSheetId="6">#REF!</definedName>
    <definedName name="Table_10_Ind.C.C_Activity" localSheetId="11">#REF!</definedName>
    <definedName name="Table_10_Ind.C.C_Activity">#REF!</definedName>
    <definedName name="Table_116_Plant_Consumption" localSheetId="6">#REF!</definedName>
    <definedName name="Table_116_Plant_Consumption" localSheetId="11">#REF!</definedName>
    <definedName name="Table_116_Plant_Consumption">#REF!</definedName>
    <definedName name="Table_13_COSTS_per_NATURE" localSheetId="6">#REF!</definedName>
    <definedName name="Table_13_COSTS_per_NATURE" localSheetId="11">#REF!</definedName>
    <definedName name="Table_13_COSTS_per_NATURE">#REF!</definedName>
    <definedName name="Table_14_Direct_Cost" localSheetId="6">#REF!</definedName>
    <definedName name="Table_14_Direct_Cost" localSheetId="11">#REF!</definedName>
    <definedName name="Table_14_Direct_Cost">#REF!</definedName>
    <definedName name="Table_16_STD_Cost" localSheetId="6">#REF!</definedName>
    <definedName name="Table_16_STD_Cost" localSheetId="11">#REF!</definedName>
    <definedName name="Table_16_STD_Cost">#REF!</definedName>
    <definedName name="table_1J" localSheetId="6">#REF!</definedName>
    <definedName name="table_1J" localSheetId="11">#REF!</definedName>
    <definedName name="table_1J">#REF!</definedName>
    <definedName name="Table_32_Headcount" localSheetId="6">#REF!</definedName>
    <definedName name="Table_32_Headcount" localSheetId="11">#REF!</definedName>
    <definedName name="Table_32_Headcount">#REF!</definedName>
    <definedName name="Table_33_Path" localSheetId="6">#REF!</definedName>
    <definedName name="Table_33_Path" localSheetId="11">#REF!</definedName>
    <definedName name="Table_33_Path">#REF!</definedName>
    <definedName name="Table_Co" localSheetId="37">#REF!</definedName>
    <definedName name="Table_Co" localSheetId="23">#REF!</definedName>
    <definedName name="Table_Co" localSheetId="6">#REF!</definedName>
    <definedName name="Table_Co" localSheetId="11">#REF!</definedName>
    <definedName name="Table_Co">#REF!</definedName>
    <definedName name="Table_COSTS_per_NATURE" localSheetId="6">#REF!</definedName>
    <definedName name="Table_COSTS_per_NATURE" localSheetId="11">#REF!</definedName>
    <definedName name="Table_COSTS_per_NATURE">#REF!</definedName>
    <definedName name="table_name" localSheetId="6">#REF!</definedName>
    <definedName name="table_name" localSheetId="11">#REF!</definedName>
    <definedName name="table_name">#REF!</definedName>
    <definedName name="table1" localSheetId="6">#REF!</definedName>
    <definedName name="table1" localSheetId="11">#REF!</definedName>
    <definedName name="table1">#REF!</definedName>
    <definedName name="Table1E" localSheetId="6">#REF!</definedName>
    <definedName name="Table1E" localSheetId="11">#REF!</definedName>
    <definedName name="Table1E">#REF!</definedName>
    <definedName name="Table1J" localSheetId="6">#REF!</definedName>
    <definedName name="Table1J" localSheetId="11">#REF!</definedName>
    <definedName name="Table1J">#REF!</definedName>
    <definedName name="Table2" localSheetId="6">#REF!</definedName>
    <definedName name="Table2" localSheetId="11">#REF!</definedName>
    <definedName name="Table2">#REF!</definedName>
    <definedName name="Table2E" localSheetId="6">#REF!</definedName>
    <definedName name="Table2E" localSheetId="11">#REF!</definedName>
    <definedName name="Table2E">#REF!</definedName>
    <definedName name="Table2J" localSheetId="6">#REF!</definedName>
    <definedName name="Table2J" localSheetId="11">#REF!</definedName>
    <definedName name="Table2J">#REF!</definedName>
    <definedName name="Table3" localSheetId="6">#REF!</definedName>
    <definedName name="Table3" localSheetId="11">#REF!</definedName>
    <definedName name="Table3">#REF!</definedName>
    <definedName name="Table3E" localSheetId="6">#REF!</definedName>
    <definedName name="Table3E" localSheetId="11">#REF!</definedName>
    <definedName name="Table3E">#REF!</definedName>
    <definedName name="Table3J" localSheetId="6">#REF!</definedName>
    <definedName name="Table3J" localSheetId="11">#REF!</definedName>
    <definedName name="Table3J">#REF!</definedName>
    <definedName name="Table4" localSheetId="6">#REF!</definedName>
    <definedName name="Table4" localSheetId="11">#REF!</definedName>
    <definedName name="Table4">#REF!</definedName>
    <definedName name="Table4.1aE" localSheetId="6">#REF!</definedName>
    <definedName name="Table4.1aE" localSheetId="11">#REF!</definedName>
    <definedName name="Table4.1aE">#REF!</definedName>
    <definedName name="Table4.1aJ" localSheetId="6">#REF!</definedName>
    <definedName name="Table4.1aJ" localSheetId="11">#REF!</definedName>
    <definedName name="Table4.1aJ">#REF!</definedName>
    <definedName name="Table4.1bE" localSheetId="6">#REF!</definedName>
    <definedName name="Table4.1bE" localSheetId="11">#REF!</definedName>
    <definedName name="Table4.1bE">#REF!</definedName>
    <definedName name="Table4.1bJ" localSheetId="6">#REF!</definedName>
    <definedName name="Table4.1bJ" localSheetId="11">#REF!</definedName>
    <definedName name="Table4.1bJ">#REF!</definedName>
    <definedName name="Table4.1J" localSheetId="6">#REF!</definedName>
    <definedName name="Table4.1J" localSheetId="11">#REF!</definedName>
    <definedName name="Table4.1J">#REF!</definedName>
    <definedName name="Table4.2aE" localSheetId="6">#REF!</definedName>
    <definedName name="Table4.2aE" localSheetId="11">#REF!</definedName>
    <definedName name="Table4.2aE">#REF!</definedName>
    <definedName name="Table4.2aJ" localSheetId="6">#REF!</definedName>
    <definedName name="Table4.2aJ" localSheetId="11">#REF!</definedName>
    <definedName name="Table4.2aJ">#REF!</definedName>
    <definedName name="Table4.2bE" localSheetId="6">#REF!</definedName>
    <definedName name="Table4.2bE" localSheetId="11">#REF!</definedName>
    <definedName name="Table4.2bE">#REF!</definedName>
    <definedName name="Table4.2bJ" localSheetId="6">#REF!</definedName>
    <definedName name="Table4.2bJ" localSheetId="11">#REF!</definedName>
    <definedName name="Table4.2bJ">#REF!</definedName>
    <definedName name="Table4.2cE" localSheetId="6">#REF!</definedName>
    <definedName name="Table4.2cE" localSheetId="11">#REF!</definedName>
    <definedName name="Table4.2cE">#REF!</definedName>
    <definedName name="Table4.2cJ" localSheetId="6">#REF!</definedName>
    <definedName name="Table4.2cJ" localSheetId="11">#REF!</definedName>
    <definedName name="Table4.2cJ">#REF!</definedName>
    <definedName name="Table4.3aE" localSheetId="6">#REF!</definedName>
    <definedName name="Table4.3aE" localSheetId="11">#REF!</definedName>
    <definedName name="Table4.3aE">#REF!</definedName>
    <definedName name="Table4.3aJ" localSheetId="6">#REF!</definedName>
    <definedName name="Table4.3aJ" localSheetId="11">#REF!</definedName>
    <definedName name="Table4.3aJ">#REF!</definedName>
    <definedName name="Table4.3bE" localSheetId="6">#REF!</definedName>
    <definedName name="Table4.3bE" localSheetId="11">#REF!</definedName>
    <definedName name="Table4.3bE">#REF!</definedName>
    <definedName name="Table4.3bJ" localSheetId="6">#REF!</definedName>
    <definedName name="Table4.3bJ" localSheetId="11">#REF!</definedName>
    <definedName name="Table4.3bJ">#REF!</definedName>
    <definedName name="Table4.3cE" localSheetId="6">#REF!</definedName>
    <definedName name="Table4.3cE" localSheetId="11">#REF!</definedName>
    <definedName name="Table4.3cE">#REF!</definedName>
    <definedName name="Table4.3cJ" localSheetId="6">#REF!</definedName>
    <definedName name="Table4.3cJ" localSheetId="11">#REF!</definedName>
    <definedName name="Table4.3cJ">#REF!</definedName>
    <definedName name="Table4.4E" localSheetId="6">#REF!</definedName>
    <definedName name="Table4.4E" localSheetId="11">#REF!</definedName>
    <definedName name="Table4.4E">#REF!</definedName>
    <definedName name="Table4.4J" localSheetId="6">#REF!</definedName>
    <definedName name="Table4.4J" localSheetId="11">#REF!</definedName>
    <definedName name="Table4.4J">#REF!</definedName>
    <definedName name="Table4.5E" localSheetId="6">#REF!</definedName>
    <definedName name="Table4.5E" localSheetId="11">#REF!</definedName>
    <definedName name="Table4.5E">#REF!</definedName>
    <definedName name="Table4.5J" localSheetId="6">#REF!</definedName>
    <definedName name="Table4.5J" localSheetId="11">#REF!</definedName>
    <definedName name="Table4.5J">#REF!</definedName>
    <definedName name="Table5" localSheetId="6">#REF!</definedName>
    <definedName name="Table5" localSheetId="11">#REF!</definedName>
    <definedName name="Table5">#REF!</definedName>
    <definedName name="Table5.1E" localSheetId="6">#REF!</definedName>
    <definedName name="Table5.1E" localSheetId="11">#REF!</definedName>
    <definedName name="Table5.1E">#REF!</definedName>
    <definedName name="Table5.1J" localSheetId="6">#REF!</definedName>
    <definedName name="Table5.1J" localSheetId="11">#REF!</definedName>
    <definedName name="Table5.1J">#REF!</definedName>
    <definedName name="Table5.2E" localSheetId="6">#REF!</definedName>
    <definedName name="Table5.2E" localSheetId="11">#REF!</definedName>
    <definedName name="Table5.2E">#REF!</definedName>
    <definedName name="Table5.2J" localSheetId="6">#REF!</definedName>
    <definedName name="Table5.2J" localSheetId="11">#REF!</definedName>
    <definedName name="Table5.2J">#REF!</definedName>
    <definedName name="Table6" localSheetId="6">#REF!</definedName>
    <definedName name="Table6" localSheetId="11">#REF!</definedName>
    <definedName name="Table6">#REF!</definedName>
    <definedName name="Table7.1aE" localSheetId="6">#REF!</definedName>
    <definedName name="Table7.1aE" localSheetId="11">#REF!</definedName>
    <definedName name="Table7.1aE">#REF!</definedName>
    <definedName name="Table7.1aJ" localSheetId="6">#REF!</definedName>
    <definedName name="Table7.1aJ" localSheetId="11">#REF!</definedName>
    <definedName name="Table7.1aJ">#REF!</definedName>
    <definedName name="Table7.1bE" localSheetId="6">#REF!</definedName>
    <definedName name="Table7.1bE" localSheetId="11">#REF!</definedName>
    <definedName name="Table7.1bE">#REF!</definedName>
    <definedName name="Table7.1bJ" localSheetId="6">#REF!</definedName>
    <definedName name="Table7.1bJ" localSheetId="11">#REF!</definedName>
    <definedName name="Table7.1bJ">#REF!</definedName>
    <definedName name="Table7.1cE" localSheetId="6">#REF!</definedName>
    <definedName name="Table7.1cE" localSheetId="11">#REF!</definedName>
    <definedName name="Table7.1cE">#REF!</definedName>
    <definedName name="Table7.1cJ" localSheetId="6">#REF!</definedName>
    <definedName name="Table7.1cJ" localSheetId="11">#REF!</definedName>
    <definedName name="Table7.1cJ">#REF!</definedName>
    <definedName name="Table7.1dE" localSheetId="6">#REF!</definedName>
    <definedName name="Table7.1dE" localSheetId="11">#REF!</definedName>
    <definedName name="Table7.1dE">#REF!</definedName>
    <definedName name="Table7.1dJ" localSheetId="6">#REF!</definedName>
    <definedName name="Table7.1dJ" localSheetId="11">#REF!</definedName>
    <definedName name="Table7.1dJ">#REF!</definedName>
    <definedName name="Table7.1eE" localSheetId="6">#REF!</definedName>
    <definedName name="Table7.1eE" localSheetId="11">#REF!</definedName>
    <definedName name="Table7.1eE">#REF!</definedName>
    <definedName name="Table7.1eJ" localSheetId="6">#REF!</definedName>
    <definedName name="Table7.1eJ" localSheetId="11">#REF!</definedName>
    <definedName name="Table7.1eJ">#REF!</definedName>
    <definedName name="Table7.1HeadingE" localSheetId="6">#REF!</definedName>
    <definedName name="Table7.1HeadingE" localSheetId="11">#REF!</definedName>
    <definedName name="Table7.1HeadingE">#REF!</definedName>
    <definedName name="Table7.1HeadingJ" localSheetId="6">#REF!</definedName>
    <definedName name="Table7.1HeadingJ" localSheetId="11">#REF!</definedName>
    <definedName name="Table7.1HeadingJ">#REF!</definedName>
    <definedName name="Table7.2aE" localSheetId="6">#REF!</definedName>
    <definedName name="Table7.2aE" localSheetId="11">#REF!</definedName>
    <definedName name="Table7.2aE">#REF!</definedName>
    <definedName name="Table7.2aJ" localSheetId="6">#REF!</definedName>
    <definedName name="Table7.2aJ" localSheetId="11">#REF!</definedName>
    <definedName name="Table7.2aJ">#REF!</definedName>
    <definedName name="Table7.2bE" localSheetId="6">#REF!</definedName>
    <definedName name="Table7.2bE" localSheetId="11">#REF!</definedName>
    <definedName name="Table7.2bE">#REF!</definedName>
    <definedName name="Table7.2bJ" localSheetId="6">#REF!</definedName>
    <definedName name="Table7.2bJ" localSheetId="11">#REF!</definedName>
    <definedName name="Table7.2bJ">#REF!</definedName>
    <definedName name="Table7.2HeadingE" localSheetId="6">#REF!</definedName>
    <definedName name="Table7.2HeadingE" localSheetId="11">#REF!</definedName>
    <definedName name="Table7.2HeadingE">#REF!</definedName>
    <definedName name="Table7.2HeadingJ" localSheetId="6">#REF!</definedName>
    <definedName name="Table7.2HeadingJ" localSheetId="11">#REF!</definedName>
    <definedName name="Table7.2HeadingJ">#REF!</definedName>
    <definedName name="Table7HeadingJ" localSheetId="6">#REF!</definedName>
    <definedName name="Table7HeadingJ" localSheetId="11">#REF!</definedName>
    <definedName name="Table7HeadingJ">#REF!</definedName>
    <definedName name="Table8.1E" localSheetId="6">#REF!</definedName>
    <definedName name="Table8.1E" localSheetId="11">#REF!</definedName>
    <definedName name="Table8.1E">#REF!</definedName>
    <definedName name="Table8.1J" localSheetId="6">#REF!</definedName>
    <definedName name="Table8.1J" localSheetId="11">#REF!</definedName>
    <definedName name="Table8.1J">#REF!</definedName>
    <definedName name="Table8.2E" localSheetId="6">#REF!</definedName>
    <definedName name="Table8.2E" localSheetId="11">#REF!</definedName>
    <definedName name="Table8.2E">#REF!</definedName>
    <definedName name="Table8.2J" localSheetId="6">#REF!</definedName>
    <definedName name="Table8.2J" localSheetId="11">#REF!</definedName>
    <definedName name="Table8.2J">#REF!</definedName>
    <definedName name="Table8.3E" localSheetId="6">#REF!</definedName>
    <definedName name="Table8.3E" localSheetId="11">#REF!</definedName>
    <definedName name="Table8.3E">#REF!</definedName>
    <definedName name="Table8HeadingE" localSheetId="6">#REF!</definedName>
    <definedName name="Table8HeadingE" localSheetId="11">#REF!</definedName>
    <definedName name="Table8HeadingE">#REF!</definedName>
    <definedName name="Table8HeadingJ" localSheetId="6">#REF!</definedName>
    <definedName name="Table8HeadingJ" localSheetId="11">#REF!</definedName>
    <definedName name="Table8HeadingJ">#REF!</definedName>
    <definedName name="table9" localSheetId="6">#REF!</definedName>
    <definedName name="table9" localSheetId="11">#REF!</definedName>
    <definedName name="table9">#REF!</definedName>
    <definedName name="tableau" localSheetId="37" hidden="1">#REF!</definedName>
    <definedName name="tableau" localSheetId="23" hidden="1">#REF!</definedName>
    <definedName name="tableau" localSheetId="6" hidden="1">#REF!</definedName>
    <definedName name="tableau" localSheetId="11" hidden="1">#REF!</definedName>
    <definedName name="tableau" hidden="1">#REF!</definedName>
    <definedName name="TableName">"Dummy"</definedName>
    <definedName name="tables" localSheetId="6">#REF!</definedName>
    <definedName name="tables" localSheetId="11">#REF!</definedName>
    <definedName name="tables">#REF!</definedName>
    <definedName name="TACS1"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TACS3"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tai.v4" hidden="1">{#N/A,#N/A,FALSE,"Umsatz EO BP";#N/A,#N/A,FALSE,"Umsatz EO OP";#N/A,#N/A,FALSE,"ER EO BP";#N/A,#N/A,FALSE,"ER EO OP";#N/A,#N/A,FALSE,"EA EO (2)";#N/A,#N/A,FALSE,"EA EO";#N/A,#N/A,FALSE,"EA EO (3)";#N/A,#N/A,FALSE,"EA EO (4)";#N/A,#N/A,FALSE,"KA EO  (2)";#N/A,#N/A,FALSE,"KA EO";#N/A,#N/A,FALSE,"KA EO  (3)";#N/A,#N/A,FALSE,"KA EO (4)"}</definedName>
    <definedName name="Tail.2" hidden="1">{#N/A,#N/A,FALSE,"KA CH  (2)"}</definedName>
    <definedName name="Taiwan" localSheetId="6">#REF!</definedName>
    <definedName name="Taiwan" localSheetId="11">#REF!</definedName>
    <definedName name="Taiwan">#REF!</definedName>
    <definedName name="tar" localSheetId="6">#REF!</definedName>
    <definedName name="tar" localSheetId="11">#REF!</definedName>
    <definedName name="tar">#REF!</definedName>
    <definedName name="tarea" localSheetId="6">#REF!</definedName>
    <definedName name="tarea" localSheetId="11">#REF!</definedName>
    <definedName name="tarea">#REF!</definedName>
    <definedName name="Target" localSheetId="6">#REF!</definedName>
    <definedName name="Target" localSheetId="11">#REF!</definedName>
    <definedName name="Target">#REF!</definedName>
    <definedName name="Target_Inc_actuals" localSheetId="6">#REF!</definedName>
    <definedName name="Target_Inc_actuals" localSheetId="11">#REF!</definedName>
    <definedName name="Target_Inc_actuals">#REF!</definedName>
    <definedName name="target_type" localSheetId="6">#REF!</definedName>
    <definedName name="target_type" localSheetId="11">#REF!</definedName>
    <definedName name="target_type">#REF!</definedName>
    <definedName name="targetprice" localSheetId="6">#REF!</definedName>
    <definedName name="targetprice" localSheetId="11">#REF!</definedName>
    <definedName name="targetprice">#REF!</definedName>
    <definedName name="TARLPI" localSheetId="6">#REF!</definedName>
    <definedName name="TARLPI" localSheetId="11">#REF!</definedName>
    <definedName name="TARLPI">#REF!</definedName>
    <definedName name="tarshprice" localSheetId="6">#REF!</definedName>
    <definedName name="tarshprice" localSheetId="11">#REF!</definedName>
    <definedName name="tarshprice">#REF!</definedName>
    <definedName name="TARSPP" localSheetId="6">#REF!</definedName>
    <definedName name="TARSPP" localSheetId="11">#REF!</definedName>
    <definedName name="TARSPP">#REF!</definedName>
    <definedName name="TARSS1" localSheetId="6">#REF!</definedName>
    <definedName name="TARSS1" localSheetId="11">#REF!</definedName>
    <definedName name="TARSS1">#REF!</definedName>
    <definedName name="tasd" localSheetId="6">#REF!</definedName>
    <definedName name="tasd" localSheetId="11">#REF!</definedName>
    <definedName name="tasd">#REF!</definedName>
    <definedName name="tat" hidden="1">{#N/A,#N/A,FALSE,"TB";#N/A,#N/A,FALSE,"AR";#N/A,#N/A,FALSE,"BS";#N/A,#N/A,FALSE,"PL";#N/A,#N/A,FALSE,"NOTES";#N/A,#N/A,FALSE,"NOTES (2)";#N/A,#N/A,FALSE,"NOTES (3)";#N/A,#N/A,FALSE,"TAXC.INDEX";#N/A,#N/A,FALSE,"Schedule I";#N/A,#N/A,FALSE,"DPL";#N/A,#N/A,FALSE,"Schedule IV";#N/A,#N/A,FALSE,"Adjustments"}</definedName>
    <definedName name="TATCF03" localSheetId="6">#REF!</definedName>
    <definedName name="TATCF03" localSheetId="11">#REF!</definedName>
    <definedName name="TATCF03">#REF!</definedName>
    <definedName name="TATCF97" localSheetId="6">#REF!</definedName>
    <definedName name="TATCF97" localSheetId="11">#REF!</definedName>
    <definedName name="TATCF97">#REF!</definedName>
    <definedName name="TAX">#N/A</definedName>
    <definedName name="Tax_Effect_Income" localSheetId="37">#REF!</definedName>
    <definedName name="Tax_Effect_Income" localSheetId="23">#REF!</definedName>
    <definedName name="Tax_Effect_Income" localSheetId="6">#REF!</definedName>
    <definedName name="Tax_Effect_Income" localSheetId="11">#REF!</definedName>
    <definedName name="Tax_Effect_Income">#REF!</definedName>
    <definedName name="Tax_Effect_Liabs" localSheetId="37">#REF!</definedName>
    <definedName name="Tax_Effect_Liabs" localSheetId="23">#REF!</definedName>
    <definedName name="Tax_Effect_Liabs" localSheetId="6">#REF!</definedName>
    <definedName name="Tax_Effect_Liabs" localSheetId="11">#REF!</definedName>
    <definedName name="Tax_Effect_Liabs">#REF!</definedName>
    <definedName name="Tax_Effect_RetEarn" localSheetId="37">#REF!</definedName>
    <definedName name="Tax_Effect_RetEarn" localSheetId="23">#REF!</definedName>
    <definedName name="Tax_Effect_RetEarn" localSheetId="6">#REF!</definedName>
    <definedName name="Tax_Effect_RetEarn" localSheetId="11">#REF!</definedName>
    <definedName name="Tax_Effect_RetEarn">#REF!</definedName>
    <definedName name="Tax_Rate" localSheetId="37">#REF!</definedName>
    <definedName name="Tax_Rate" localSheetId="23">#REF!</definedName>
    <definedName name="Tax_Rate" localSheetId="6">#REF!</definedName>
    <definedName name="Tax_Rate" localSheetId="11">#REF!</definedName>
    <definedName name="Tax_Rate">#REF!</definedName>
    <definedName name="Taxes" localSheetId="6">#REF!</definedName>
    <definedName name="Taxes" localSheetId="11">#REF!</definedName>
    <definedName name="Taxes">#REF!</definedName>
    <definedName name="taxol" hidden="1">{#N/A,#N/A,FALSE,"Pharm";#N/A,#N/A,FALSE,"WWCM"}</definedName>
    <definedName name="TaxPaidAnnual" localSheetId="6">#REF!</definedName>
    <definedName name="TaxPaidAnnual" localSheetId="11">#REF!</definedName>
    <definedName name="TaxPaidAnnual">#REF!</definedName>
    <definedName name="TaxPaidLatestQ" localSheetId="6">#REF!</definedName>
    <definedName name="TaxPaidLatestQ" localSheetId="11">#REF!</definedName>
    <definedName name="TaxPaidLatestQ">#REF!</definedName>
    <definedName name="TaxPaidYearAgo" localSheetId="6">#REF!</definedName>
    <definedName name="TaxPaidYearAgo" localSheetId="11">#REF!</definedName>
    <definedName name="TaxPaidYearAgo">#REF!</definedName>
    <definedName name="taxpd" localSheetId="6">#REF!</definedName>
    <definedName name="taxpd" localSheetId="11">#REF!</definedName>
    <definedName name="taxpd">#REF!</definedName>
    <definedName name="TAXR03" localSheetId="6">#REF!</definedName>
    <definedName name="TAXR03" localSheetId="11">#REF!</definedName>
    <definedName name="TAXR03">#REF!</definedName>
    <definedName name="TAXR97" localSheetId="6">#REF!</definedName>
    <definedName name="TAXR97" localSheetId="11">#REF!</definedName>
    <definedName name="TAXR97">#REF!</definedName>
    <definedName name="TAXRATE" localSheetId="6">#REF!</definedName>
    <definedName name="TAXRATE" localSheetId="11">#REF!</definedName>
    <definedName name="TAXRATE">#REF!</definedName>
    <definedName name="TaxTV">10%</definedName>
    <definedName name="TaxXL">5%</definedName>
    <definedName name="tay" hidden="1">{#N/A,#N/A,FALSE,"TAXC.INDEX";#N/A,#N/A,FALSE,"Schedule I";#N/A,#N/A,FALSE,"Schedule  II";#N/A,#N/A,FALSE,"Schedule III";#N/A,#N/A,FALSE,"Schedule IV";#N/A,#N/A,FALSE,"Schedule IV (Cont'd)";#N/A,#N/A,FALSE,"Schedule V";#N/A,#N/A,FALSE,"Schedule VI";#N/A,#N/A,FALSE,"Schedule VII"}</definedName>
    <definedName name="tb"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tb010.ProductGroups." localSheetId="6">OFFSET(#REF!,0,0,COUNTA(#REF!),1)</definedName>
    <definedName name="tb010.ProductGroups." localSheetId="11">OFFSET(#REF!,0,0,COUNTA(#REF!),1)</definedName>
    <definedName name="tb010.ProductGroups.">OFFSET(#REF!,0,0,COUNTA(#REF!),1)</definedName>
    <definedName name="TB0106b1e5_e684_4ac6_ba42_c645896e49de" localSheetId="37" hidden="1">#REF!</definedName>
    <definedName name="TB0106b1e5_e684_4ac6_ba42_c645896e49de" localSheetId="23" hidden="1">#REF!</definedName>
    <definedName name="TB0106b1e5_e684_4ac6_ba42_c645896e49de" localSheetId="6" hidden="1">#REF!</definedName>
    <definedName name="TB0106b1e5_e684_4ac6_ba42_c645896e49de" localSheetId="11" hidden="1">#REF!</definedName>
    <definedName name="TB0106b1e5_e684_4ac6_ba42_c645896e49de" hidden="1">#REF!</definedName>
    <definedName name="TB019695b0_5e8a_4834_bf26_e4a557a42ecb" localSheetId="37" hidden="1">#REF!</definedName>
    <definedName name="TB019695b0_5e8a_4834_bf26_e4a557a42ecb" localSheetId="23" hidden="1">#REF!</definedName>
    <definedName name="TB019695b0_5e8a_4834_bf26_e4a557a42ecb" localSheetId="6" hidden="1">#REF!</definedName>
    <definedName name="TB019695b0_5e8a_4834_bf26_e4a557a42ecb" localSheetId="11" hidden="1">#REF!</definedName>
    <definedName name="TB019695b0_5e8a_4834_bf26_e4a557a42ecb" hidden="1">#REF!</definedName>
    <definedName name="tb020.ProductFamilies." localSheetId="6">OFFSET(#REF!,0,0,COUNTA(#REF!),1)</definedName>
    <definedName name="tb020.ProductFamilies." localSheetId="11">OFFSET(#REF!,0,0,COUNTA(#REF!),1)</definedName>
    <definedName name="tb020.ProductFamilies.">OFFSET(#REF!,0,0,COUNTA(#REF!),1)</definedName>
    <definedName name="TB0235b5c5_d9f2_4669_8dc8_3bafa169098b" localSheetId="6" hidden="1">#REF!</definedName>
    <definedName name="TB0235b5c5_d9f2_4669_8dc8_3bafa169098b" localSheetId="11" hidden="1">#REF!</definedName>
    <definedName name="TB0235b5c5_d9f2_4669_8dc8_3bafa169098b" hidden="1">#REF!</definedName>
    <definedName name="tb030.Regions." localSheetId="6">OFFSET(#REF!,0,0,COUNTA(#REF!),1)</definedName>
    <definedName name="tb030.Regions." localSheetId="11">OFFSET(#REF!,0,0,COUNTA(#REF!),1)</definedName>
    <definedName name="tb030.Regions.">OFFSET(#REF!,0,0,COUNTA(#REF!),1)</definedName>
    <definedName name="tb040.Countries." localSheetId="6">OFFSET(#REF!,0,0,COUNTA(#REF!),1)</definedName>
    <definedName name="tb040.Countries." localSheetId="11">OFFSET(#REF!,0,0,COUNTA(#REF!),1)</definedName>
    <definedName name="tb040.Countries.">OFFSET(#REF!,0,0,COUNTA(#REF!),1)</definedName>
    <definedName name="tb050.Channels." localSheetId="6">OFFSET(#REF!,0,0,COUNTA(#REF!),1)</definedName>
    <definedName name="tb050.Channels." localSheetId="11">OFFSET(#REF!,0,0,COUNTA(#REF!),1)</definedName>
    <definedName name="tb050.Channels.">OFFSET(#REF!,0,0,COUNTA(#REF!),1)</definedName>
    <definedName name="TB08c2f706_140a_4b23_aaaa_b112504fac4f" localSheetId="6" hidden="1">#REF!</definedName>
    <definedName name="TB08c2f706_140a_4b23_aaaa_b112504fac4f" localSheetId="11" hidden="1">#REF!</definedName>
    <definedName name="TB08c2f706_140a_4b23_aaaa_b112504fac4f" hidden="1">#REF!</definedName>
    <definedName name="TB0958f6b8_c7ad_4ad8_9dbf_4df9e336e294" localSheetId="6" hidden="1">#REF!</definedName>
    <definedName name="TB0958f6b8_c7ad_4ad8_9dbf_4df9e336e294" localSheetId="11" hidden="1">#REF!</definedName>
    <definedName name="TB0958f6b8_c7ad_4ad8_9dbf_4df9e336e294" hidden="1">#REF!</definedName>
    <definedName name="TB1852a370_d57e_4bbc_aae3_5d5e61a873f7" localSheetId="6" hidden="1">#REF!</definedName>
    <definedName name="TB1852a370_d57e_4bbc_aae3_5d5e61a873f7" localSheetId="11" hidden="1">#REF!</definedName>
    <definedName name="TB1852a370_d57e_4bbc_aae3_5d5e61a873f7" hidden="1">#REF!</definedName>
    <definedName name="TB1b0f2dc9_1629_46dd_bda9_29fa998a516a" localSheetId="6" hidden="1">#REF!</definedName>
    <definedName name="TB1b0f2dc9_1629_46dd_bda9_29fa998a516a" localSheetId="11" hidden="1">#REF!</definedName>
    <definedName name="TB1b0f2dc9_1629_46dd_bda9_29fa998a516a" hidden="1">#REF!</definedName>
    <definedName name="TB1b17416e_7bd3_4be5_88d2_357d7b3c81b0" localSheetId="6" hidden="1">#REF!</definedName>
    <definedName name="TB1b17416e_7bd3_4be5_88d2_357d7b3c81b0" localSheetId="11" hidden="1">#REF!</definedName>
    <definedName name="TB1b17416e_7bd3_4be5_88d2_357d7b3c81b0" hidden="1">#REF!</definedName>
    <definedName name="TB1cb7ef63_b78d_45e0_87cb_c9396d204ffe" localSheetId="37" hidden="1">#REF!</definedName>
    <definedName name="TB1cb7ef63_b78d_45e0_87cb_c9396d204ffe" localSheetId="23" hidden="1">#REF!</definedName>
    <definedName name="TB1cb7ef63_b78d_45e0_87cb_c9396d204ffe" localSheetId="6" hidden="1">#REF!</definedName>
    <definedName name="TB1cb7ef63_b78d_45e0_87cb_c9396d204ffe" localSheetId="11" hidden="1">#REF!</definedName>
    <definedName name="TB1cb7ef63_b78d_45e0_87cb_c9396d204ffe" hidden="1">#REF!</definedName>
    <definedName name="tb200.TimePeriods." localSheetId="6">#REF!</definedName>
    <definedName name="tb200.TimePeriods." localSheetId="11">#REF!</definedName>
    <definedName name="tb200.TimePeriods.">#REF!</definedName>
    <definedName name="TB2256cbdc_0199_495c_ba50_016c32f3aa80" localSheetId="6" hidden="1">#REF!</definedName>
    <definedName name="TB2256cbdc_0199_495c_ba50_016c32f3aa80" localSheetId="11" hidden="1">#REF!</definedName>
    <definedName name="TB2256cbdc_0199_495c_ba50_016c32f3aa80" hidden="1">#REF!</definedName>
    <definedName name="TB2461e80f_874c_4b23_b5bb_d9369905aeb0" localSheetId="6" hidden="1">#REF!</definedName>
    <definedName name="TB2461e80f_874c_4b23_b5bb_d9369905aeb0" localSheetId="11" hidden="1">#REF!</definedName>
    <definedName name="TB2461e80f_874c_4b23_b5bb_d9369905aeb0" hidden="1">#REF!</definedName>
    <definedName name="TB25076ce2_733c_4640_9a0d_52ae8e592369" localSheetId="6" hidden="1">#REF!</definedName>
    <definedName name="TB25076ce2_733c_4640_9a0d_52ae8e592369" localSheetId="11" hidden="1">#REF!</definedName>
    <definedName name="TB25076ce2_733c_4640_9a0d_52ae8e592369" hidden="1">#REF!</definedName>
    <definedName name="TB26f6d2bc_1457_425c_97cc_707558dcd4a5" localSheetId="6" hidden="1">#REF!</definedName>
    <definedName name="TB26f6d2bc_1457_425c_97cc_707558dcd4a5" localSheetId="11" hidden="1">#REF!</definedName>
    <definedName name="TB26f6d2bc_1457_425c_97cc_707558dcd4a5" hidden="1">#REF!</definedName>
    <definedName name="TB2ae13e38_e2ab_4703_9839_0b3280939a04" localSheetId="6" hidden="1">#REF!</definedName>
    <definedName name="TB2ae13e38_e2ab_4703_9839_0b3280939a04" localSheetId="11" hidden="1">#REF!</definedName>
    <definedName name="TB2ae13e38_e2ab_4703_9839_0b3280939a04" hidden="1">#REF!</definedName>
    <definedName name="TB2b8be153_cd07_4785_a57b_c55853520a8b" localSheetId="6" hidden="1">#REF!</definedName>
    <definedName name="TB2b8be153_cd07_4785_a57b_c55853520a8b" localSheetId="11" hidden="1">#REF!</definedName>
    <definedName name="TB2b8be153_cd07_4785_a57b_c55853520a8b" hidden="1">#REF!</definedName>
    <definedName name="tb300.Criteria." localSheetId="6">#REF!</definedName>
    <definedName name="tb300.Criteria." localSheetId="11">#REF!</definedName>
    <definedName name="tb300.Criteria.">#REF!</definedName>
    <definedName name="TB3ca96667_b3a6_42c8_9ea4_a7554b18241c" localSheetId="37" hidden="1">#REF!</definedName>
    <definedName name="TB3ca96667_b3a6_42c8_9ea4_a7554b18241c" localSheetId="23" hidden="1">#REF!</definedName>
    <definedName name="TB3ca96667_b3a6_42c8_9ea4_a7554b18241c" localSheetId="6" hidden="1">#REF!</definedName>
    <definedName name="TB3ca96667_b3a6_42c8_9ea4_a7554b18241c" localSheetId="11" hidden="1">#REF!</definedName>
    <definedName name="TB3ca96667_b3a6_42c8_9ea4_a7554b18241c" hidden="1">#REF!</definedName>
    <definedName name="TB3ea5655c_9e3e_444d_b150_3d5cef5b2ab8" localSheetId="6" hidden="1">#REF!</definedName>
    <definedName name="TB3ea5655c_9e3e_444d_b150_3d5cef5b2ab8" localSheetId="11" hidden="1">#REF!</definedName>
    <definedName name="TB3ea5655c_9e3e_444d_b150_3d5cef5b2ab8" hidden="1">#REF!</definedName>
    <definedName name="tb400.Extract." localSheetId="6">#REF!</definedName>
    <definedName name="tb400.Extract." localSheetId="11">#REF!</definedName>
    <definedName name="tb400.Extract.">#REF!</definedName>
    <definedName name="TB42a8637e_68b0_4cda_9fdf_a12aafad154c" localSheetId="6" hidden="1">#REF!</definedName>
    <definedName name="TB42a8637e_68b0_4cda_9fdf_a12aafad154c" localSheetId="11" hidden="1">#REF!</definedName>
    <definedName name="TB42a8637e_68b0_4cda_9fdf_a12aafad154c" hidden="1">#REF!</definedName>
    <definedName name="TB4664cdae_b028_496e_8c04_60758453fd7f" localSheetId="6" hidden="1">#REF!</definedName>
    <definedName name="TB4664cdae_b028_496e_8c04_60758453fd7f" localSheetId="11" hidden="1">#REF!</definedName>
    <definedName name="TB4664cdae_b028_496e_8c04_60758453fd7f" hidden="1">#REF!</definedName>
    <definedName name="TB46c20684_4e54_479f_944b_97161ca4996b" localSheetId="6" hidden="1">#REF!</definedName>
    <definedName name="TB46c20684_4e54_479f_944b_97161ca4996b" localSheetId="11" hidden="1">#REF!</definedName>
    <definedName name="TB46c20684_4e54_479f_944b_97161ca4996b" hidden="1">#REF!</definedName>
    <definedName name="TB47bc90a1_ef15_4469_b638_2811858939e4" localSheetId="6" hidden="1">#REF!</definedName>
    <definedName name="TB47bc90a1_ef15_4469_b638_2811858939e4" localSheetId="11" hidden="1">#REF!</definedName>
    <definedName name="TB47bc90a1_ef15_4469_b638_2811858939e4" hidden="1">#REF!</definedName>
    <definedName name="TB48bbb803_5959_478c_8b67_0cba84c6dc29" localSheetId="6" hidden="1">#REF!</definedName>
    <definedName name="TB48bbb803_5959_478c_8b67_0cba84c6dc29" localSheetId="11" hidden="1">#REF!</definedName>
    <definedName name="TB48bbb803_5959_478c_8b67_0cba84c6dc29" hidden="1">#REF!</definedName>
    <definedName name="TB493e6f8f_9f15_437d_89d7_26bd11c478b2" localSheetId="6" hidden="1">#REF!</definedName>
    <definedName name="TB493e6f8f_9f15_437d_89d7_26bd11c478b2" localSheetId="11" hidden="1">#REF!</definedName>
    <definedName name="TB493e6f8f_9f15_437d_89d7_26bd11c478b2" hidden="1">#REF!</definedName>
    <definedName name="TB4bf22744_95a1_45f0_a380_8bf7cbccfce2" localSheetId="6" hidden="1">#REF!</definedName>
    <definedName name="TB4bf22744_95a1_45f0_a380_8bf7cbccfce2" localSheetId="11" hidden="1">#REF!</definedName>
    <definedName name="TB4bf22744_95a1_45f0_a380_8bf7cbccfce2" hidden="1">#REF!</definedName>
    <definedName name="TB4d38a16a_8c4a_4db5_b3a0_fd6039c54904" localSheetId="6" hidden="1">#REF!</definedName>
    <definedName name="TB4d38a16a_8c4a_4db5_b3a0_fd6039c54904" localSheetId="11" hidden="1">#REF!</definedName>
    <definedName name="TB4d38a16a_8c4a_4db5_b3a0_fd6039c54904" hidden="1">#REF!</definedName>
    <definedName name="TB501a860b_5149_42f9_beff_c64b2acc8112" localSheetId="6" hidden="1">#REF!</definedName>
    <definedName name="TB501a860b_5149_42f9_beff_c64b2acc8112" localSheetId="11" hidden="1">#REF!</definedName>
    <definedName name="TB501a860b_5149_42f9_beff_c64b2acc8112" hidden="1">#REF!</definedName>
    <definedName name="TB50dcd646_d895_47f0_9659_6b30e62bff00" localSheetId="6" hidden="1">#REF!</definedName>
    <definedName name="TB50dcd646_d895_47f0_9659_6b30e62bff00" localSheetId="11" hidden="1">#REF!</definedName>
    <definedName name="TB50dcd646_d895_47f0_9659_6b30e62bff00" hidden="1">#REF!</definedName>
    <definedName name="TB5c67a8c9_c455_4be7_a1a9_b5846c63d052" localSheetId="6" hidden="1">#REF!</definedName>
    <definedName name="TB5c67a8c9_c455_4be7_a1a9_b5846c63d052" localSheetId="11" hidden="1">#REF!</definedName>
    <definedName name="TB5c67a8c9_c455_4be7_a1a9_b5846c63d052" hidden="1">#REF!</definedName>
    <definedName name="TB5d625688_5338_40f0_97f7_e5ed0703718a" localSheetId="6" hidden="1">#REF!</definedName>
    <definedName name="TB5d625688_5338_40f0_97f7_e5ed0703718a" localSheetId="11" hidden="1">#REF!</definedName>
    <definedName name="TB5d625688_5338_40f0_97f7_e5ed0703718a" hidden="1">#REF!</definedName>
    <definedName name="TB5ef94522_b3f0_4749_87b9_f76041f47534" localSheetId="6" hidden="1">#REF!</definedName>
    <definedName name="TB5ef94522_b3f0_4749_87b9_f76041f47534" localSheetId="11" hidden="1">#REF!</definedName>
    <definedName name="TB5ef94522_b3f0_4749_87b9_f76041f47534" hidden="1">#REF!</definedName>
    <definedName name="TB608deb20_fd27_4134_8b75_56399fd23b7e" localSheetId="6" hidden="1">#REF!</definedName>
    <definedName name="TB608deb20_fd27_4134_8b75_56399fd23b7e" localSheetId="11" hidden="1">#REF!</definedName>
    <definedName name="TB608deb20_fd27_4134_8b75_56399fd23b7e" hidden="1">#REF!</definedName>
    <definedName name="TB654107f6_be8d_4b53_83a2_8fc76f68c6a8" localSheetId="6" hidden="1">#REF!</definedName>
    <definedName name="TB654107f6_be8d_4b53_83a2_8fc76f68c6a8" localSheetId="11" hidden="1">#REF!</definedName>
    <definedName name="TB654107f6_be8d_4b53_83a2_8fc76f68c6a8" hidden="1">#REF!</definedName>
    <definedName name="TB66bf40d2_edc8_4e9c_85fa_c55cd90fd832" localSheetId="6" hidden="1">#REF!</definedName>
    <definedName name="TB66bf40d2_edc8_4e9c_85fa_c55cd90fd832" localSheetId="11" hidden="1">#REF!</definedName>
    <definedName name="TB66bf40d2_edc8_4e9c_85fa_c55cd90fd832" hidden="1">#REF!</definedName>
    <definedName name="TB6a7e4dfb_7221_43f3_a814_e40c7f41896f" localSheetId="6" hidden="1">#REF!</definedName>
    <definedName name="TB6a7e4dfb_7221_43f3_a814_e40c7f41896f" localSheetId="11" hidden="1">#REF!</definedName>
    <definedName name="TB6a7e4dfb_7221_43f3_a814_e40c7f41896f" hidden="1">#REF!</definedName>
    <definedName name="TB6c2520a2_bc66_411a_aff6_89a99bdc0c3e" localSheetId="6" hidden="1">#REF!</definedName>
    <definedName name="TB6c2520a2_bc66_411a_aff6_89a99bdc0c3e" localSheetId="11" hidden="1">#REF!</definedName>
    <definedName name="TB6c2520a2_bc66_411a_aff6_89a99bdc0c3e" hidden="1">#REF!</definedName>
    <definedName name="TB6cdfb32b_898b_48e4_b0fe_47e7a69050f7" localSheetId="6" hidden="1">#REF!</definedName>
    <definedName name="TB6cdfb32b_898b_48e4_b0fe_47e7a69050f7" localSheetId="11" hidden="1">#REF!</definedName>
    <definedName name="TB6cdfb32b_898b_48e4_b0fe_47e7a69050f7" hidden="1">#REF!</definedName>
    <definedName name="TB6d54cbf8_d5d7_4015_9c67_b7283462fa09" localSheetId="6" hidden="1">#REF!</definedName>
    <definedName name="TB6d54cbf8_d5d7_4015_9c67_b7283462fa09" localSheetId="11" hidden="1">#REF!</definedName>
    <definedName name="TB6d54cbf8_d5d7_4015_9c67_b7283462fa09" hidden="1">#REF!</definedName>
    <definedName name="TB6e96fd14_d9ad_4021_9403_3633c002bb37" localSheetId="6" hidden="1">#REF!</definedName>
    <definedName name="TB6e96fd14_d9ad_4021_9403_3633c002bb37" localSheetId="11" hidden="1">#REF!</definedName>
    <definedName name="TB6e96fd14_d9ad_4021_9403_3633c002bb37" hidden="1">#REF!</definedName>
    <definedName name="TB78fed54f_4de4_43a5_9941_a135a640d096" localSheetId="6" hidden="1">#REF!</definedName>
    <definedName name="TB78fed54f_4de4_43a5_9941_a135a640d096" localSheetId="11" hidden="1">#REF!</definedName>
    <definedName name="TB78fed54f_4de4_43a5_9941_a135a640d096" hidden="1">#REF!</definedName>
    <definedName name="TB793b485d_d8b5_4dd4_a475_0108ffecdb80" localSheetId="6" hidden="1">#REF!</definedName>
    <definedName name="TB793b485d_d8b5_4dd4_a475_0108ffecdb80" localSheetId="11" hidden="1">#REF!</definedName>
    <definedName name="TB793b485d_d8b5_4dd4_a475_0108ffecdb80" hidden="1">#REF!</definedName>
    <definedName name="TB7d2998d4_89f4_4299_af6d_0944a2393911" localSheetId="6" hidden="1">#REF!</definedName>
    <definedName name="TB7d2998d4_89f4_4299_af6d_0944a2393911" localSheetId="11" hidden="1">#REF!</definedName>
    <definedName name="TB7d2998d4_89f4_4299_af6d_0944a2393911" hidden="1">#REF!</definedName>
    <definedName name="TB82018b65_1c87_4265_a766_181d1414007a" localSheetId="6" hidden="1">#REF!</definedName>
    <definedName name="TB82018b65_1c87_4265_a766_181d1414007a" localSheetId="11" hidden="1">#REF!</definedName>
    <definedName name="TB82018b65_1c87_4265_a766_181d1414007a" hidden="1">#REF!</definedName>
    <definedName name="TB82baaf09_8407_4bd6_9df7_b9f1a264e59c" localSheetId="6" hidden="1">#REF!</definedName>
    <definedName name="TB82baaf09_8407_4bd6_9df7_b9f1a264e59c" localSheetId="11" hidden="1">#REF!</definedName>
    <definedName name="TB82baaf09_8407_4bd6_9df7_b9f1a264e59c" hidden="1">#REF!</definedName>
    <definedName name="TB836013c1_429a_43da_be28_f8f01a8f7a41" localSheetId="6" hidden="1">#REF!</definedName>
    <definedName name="TB836013c1_429a_43da_be28_f8f01a8f7a41" localSheetId="11" hidden="1">#REF!</definedName>
    <definedName name="TB836013c1_429a_43da_be28_f8f01a8f7a41" hidden="1">#REF!</definedName>
    <definedName name="TB863d5678_a203_4140_8542_67bbbab48d08" localSheetId="6" hidden="1">#REF!</definedName>
    <definedName name="TB863d5678_a203_4140_8542_67bbbab48d08" localSheetId="11" hidden="1">#REF!</definedName>
    <definedName name="TB863d5678_a203_4140_8542_67bbbab48d08" hidden="1">#REF!</definedName>
    <definedName name="TB897c827b_8fcd_4d8c_b75e_5b836b4ea3b4" localSheetId="6" hidden="1">#REF!</definedName>
    <definedName name="TB897c827b_8fcd_4d8c_b75e_5b836b4ea3b4" localSheetId="11" hidden="1">#REF!</definedName>
    <definedName name="TB897c827b_8fcd_4d8c_b75e_5b836b4ea3b4" hidden="1">#REF!</definedName>
    <definedName name="TB8bd67b15_0bc0_49b9_84a9_eb18f7d59ae4" localSheetId="6" hidden="1">#REF!</definedName>
    <definedName name="TB8bd67b15_0bc0_49b9_84a9_eb18f7d59ae4" localSheetId="11" hidden="1">#REF!</definedName>
    <definedName name="TB8bd67b15_0bc0_49b9_84a9_eb18f7d59ae4" hidden="1">#REF!</definedName>
    <definedName name="TB8c4b40e3_0b35_4c96_bd0d_105b2cc5f49b" localSheetId="6" hidden="1">#REF!</definedName>
    <definedName name="TB8c4b40e3_0b35_4c96_bd0d_105b2cc5f49b" localSheetId="11" hidden="1">#REF!</definedName>
    <definedName name="TB8c4b40e3_0b35_4c96_bd0d_105b2cc5f49b" hidden="1">#REF!</definedName>
    <definedName name="TB8c785d67_947d_4864_96c2_5680c940676e" localSheetId="6" hidden="1">#REF!</definedName>
    <definedName name="TB8c785d67_947d_4864_96c2_5680c940676e" localSheetId="11" hidden="1">#REF!</definedName>
    <definedName name="TB8c785d67_947d_4864_96c2_5680c940676e" hidden="1">#REF!</definedName>
    <definedName name="TB8ccf9b4a_c0f1_43ee_8074_80564fa4aa34" localSheetId="6" hidden="1">#REF!</definedName>
    <definedName name="TB8ccf9b4a_c0f1_43ee_8074_80564fa4aa34" localSheetId="11" hidden="1">#REF!</definedName>
    <definedName name="TB8ccf9b4a_c0f1_43ee_8074_80564fa4aa34" hidden="1">#REF!</definedName>
    <definedName name="TB8f1c557e_d413_4b71_8e9f_cf6c8b0e58d4" localSheetId="6" hidden="1">#REF!</definedName>
    <definedName name="TB8f1c557e_d413_4b71_8e9f_cf6c8b0e58d4" localSheetId="11" hidden="1">#REF!</definedName>
    <definedName name="TB8f1c557e_d413_4b71_8e9f_cf6c8b0e58d4" hidden="1">#REF!</definedName>
    <definedName name="TB8f955c22_c2bf_4fb0_b191_e27702f8e7e9" localSheetId="6" hidden="1">#REF!</definedName>
    <definedName name="TB8f955c22_c2bf_4fb0_b191_e27702f8e7e9" localSheetId="11" hidden="1">#REF!</definedName>
    <definedName name="TB8f955c22_c2bf_4fb0_b191_e27702f8e7e9" hidden="1">#REF!</definedName>
    <definedName name="TB91384276_4bf6_4d9b_952f_6d45c3d24c89" localSheetId="6" hidden="1">#REF!</definedName>
    <definedName name="TB91384276_4bf6_4d9b_952f_6d45c3d24c89" localSheetId="11" hidden="1">#REF!</definedName>
    <definedName name="TB91384276_4bf6_4d9b_952f_6d45c3d24c89" hidden="1">#REF!</definedName>
    <definedName name="TB935cf544_b879_4da4_86a9_6aa07b138098" localSheetId="6" hidden="1">#REF!</definedName>
    <definedName name="TB935cf544_b879_4da4_86a9_6aa07b138098" localSheetId="11" hidden="1">#REF!</definedName>
    <definedName name="TB935cf544_b879_4da4_86a9_6aa07b138098" hidden="1">#REF!</definedName>
    <definedName name="TB95f2982c_8a8b_4c52_8bce_d2abd016ab1e" localSheetId="6" hidden="1">#REF!</definedName>
    <definedName name="TB95f2982c_8a8b_4c52_8bce_d2abd016ab1e" localSheetId="11" hidden="1">#REF!</definedName>
    <definedName name="TB95f2982c_8a8b_4c52_8bce_d2abd016ab1e" hidden="1">#REF!</definedName>
    <definedName name="TB97c2dc11_2b31_4e75_8cde_0a2a55a2a426" localSheetId="6" hidden="1">#REF!</definedName>
    <definedName name="TB97c2dc11_2b31_4e75_8cde_0a2a55a2a426" localSheetId="11" hidden="1">#REF!</definedName>
    <definedName name="TB97c2dc11_2b31_4e75_8cde_0a2a55a2a426" hidden="1">#REF!</definedName>
    <definedName name="TB98d09cd4_bc43_4f2e_8454_ee2f6bdd9e20" localSheetId="6" hidden="1">#REF!</definedName>
    <definedName name="TB98d09cd4_bc43_4f2e_8454_ee2f6bdd9e20" localSheetId="11" hidden="1">#REF!</definedName>
    <definedName name="TB98d09cd4_bc43_4f2e_8454_ee2f6bdd9e20" hidden="1">#REF!</definedName>
    <definedName name="TB9b0f412f_ed0f_4285_9809_fdaf64e702df" localSheetId="6" hidden="1">#REF!</definedName>
    <definedName name="TB9b0f412f_ed0f_4285_9809_fdaf64e702df" localSheetId="11" hidden="1">#REF!</definedName>
    <definedName name="TB9b0f412f_ed0f_4285_9809_fdaf64e702df" hidden="1">#REF!</definedName>
    <definedName name="TB9c030a74_1319_482c_b1e1_05120a6001fa" localSheetId="6" hidden="1">#REF!</definedName>
    <definedName name="TB9c030a74_1319_482c_b1e1_05120a6001fa" localSheetId="11" hidden="1">#REF!</definedName>
    <definedName name="TB9c030a74_1319_482c_b1e1_05120a6001fa" hidden="1">#REF!</definedName>
    <definedName name="TB9c36a531_a611_417f_94e2_f280c5a22d54" localSheetId="6" hidden="1">#REF!</definedName>
    <definedName name="TB9c36a531_a611_417f_94e2_f280c5a22d54" localSheetId="11" hidden="1">#REF!</definedName>
    <definedName name="TB9c36a531_a611_417f_94e2_f280c5a22d54" hidden="1">#REF!</definedName>
    <definedName name="TB9e4b61de_fd64_4ecc_8383_1c1f466a6c50" localSheetId="6" hidden="1">#REF!</definedName>
    <definedName name="TB9e4b61de_fd64_4ecc_8383_1c1f466a6c50" localSheetId="11" hidden="1">#REF!</definedName>
    <definedName name="TB9e4b61de_fd64_4ecc_8383_1c1f466a6c50" hidden="1">#REF!</definedName>
    <definedName name="TB9f7f7e14_dda4_41c6_8fe1_b5f47d8815c5" localSheetId="6" hidden="1">#REF!</definedName>
    <definedName name="TB9f7f7e14_dda4_41c6_8fe1_b5f47d8815c5" localSheetId="11" hidden="1">#REF!</definedName>
    <definedName name="TB9f7f7e14_dda4_41c6_8fe1_b5f47d8815c5" hidden="1">#REF!</definedName>
    <definedName name="TBa189c195_180a_43ba_a21e_76ce0eaec471" localSheetId="6" hidden="1">#REF!</definedName>
    <definedName name="TBa189c195_180a_43ba_a21e_76ce0eaec471" localSheetId="11" hidden="1">#REF!</definedName>
    <definedName name="TBa189c195_180a_43ba_a21e_76ce0eaec471" hidden="1">#REF!</definedName>
    <definedName name="TBa2739cb2_abe5_4a05_a80a_6f0aff94d7b1" localSheetId="6" hidden="1">#REF!</definedName>
    <definedName name="TBa2739cb2_abe5_4a05_a80a_6f0aff94d7b1" localSheetId="11" hidden="1">#REF!</definedName>
    <definedName name="TBa2739cb2_abe5_4a05_a80a_6f0aff94d7b1" hidden="1">#REF!</definedName>
    <definedName name="TBa28c4f24_749f_4ce9_9698_3610ca57d0e6" localSheetId="6" hidden="1">#REF!</definedName>
    <definedName name="TBa28c4f24_749f_4ce9_9698_3610ca57d0e6" localSheetId="11" hidden="1">#REF!</definedName>
    <definedName name="TBa28c4f24_749f_4ce9_9698_3610ca57d0e6" hidden="1">#REF!</definedName>
    <definedName name="TBa3a78523_e3f8_4c1d_95d3_d9cfc9d55a65" localSheetId="6" hidden="1">#REF!</definedName>
    <definedName name="TBa3a78523_e3f8_4c1d_95d3_d9cfc9d55a65" localSheetId="11" hidden="1">#REF!</definedName>
    <definedName name="TBa3a78523_e3f8_4c1d_95d3_d9cfc9d55a65" hidden="1">#REF!</definedName>
    <definedName name="TBa8baa75a_19f9_4aee_9720_e4fda12be568" localSheetId="6" hidden="1">#REF!</definedName>
    <definedName name="TBa8baa75a_19f9_4aee_9720_e4fda12be568" localSheetId="11" hidden="1">#REF!</definedName>
    <definedName name="TBa8baa75a_19f9_4aee_9720_e4fda12be568" hidden="1">#REF!</definedName>
    <definedName name="TBa9ccfdc6_7824_40cd_b25a_ae866d2ea581" localSheetId="6" hidden="1">#REF!</definedName>
    <definedName name="TBa9ccfdc6_7824_40cd_b25a_ae866d2ea581" localSheetId="11" hidden="1">#REF!</definedName>
    <definedName name="TBa9ccfdc6_7824_40cd_b25a_ae866d2ea581" hidden="1">#REF!</definedName>
    <definedName name="TBabab29b3_418a_456e_9ac7_90fcb5742026" localSheetId="6" hidden="1">#REF!</definedName>
    <definedName name="TBabab29b3_418a_456e_9ac7_90fcb5742026" localSheetId="11" hidden="1">#REF!</definedName>
    <definedName name="TBabab29b3_418a_456e_9ac7_90fcb5742026" hidden="1">#REF!</definedName>
    <definedName name="TBadb0fd2d_f510_44ca_beac_8a0d628f319a" localSheetId="6" hidden="1">#REF!</definedName>
    <definedName name="TBadb0fd2d_f510_44ca_beac_8a0d628f319a" localSheetId="11" hidden="1">#REF!</definedName>
    <definedName name="TBadb0fd2d_f510_44ca_beac_8a0d628f319a" hidden="1">#REF!</definedName>
    <definedName name="TBb083ef47_dbfe_454c_b15f_97438dab7428" localSheetId="6" hidden="1">#REF!</definedName>
    <definedName name="TBb083ef47_dbfe_454c_b15f_97438dab7428" localSheetId="11" hidden="1">#REF!</definedName>
    <definedName name="TBb083ef47_dbfe_454c_b15f_97438dab7428" hidden="1">#REF!</definedName>
    <definedName name="TBb2428575_ec7c_47b7_99af_b0588a948011" localSheetId="6" hidden="1">#REF!</definedName>
    <definedName name="TBb2428575_ec7c_47b7_99af_b0588a948011" localSheetId="11" hidden="1">#REF!</definedName>
    <definedName name="TBb2428575_ec7c_47b7_99af_b0588a948011" hidden="1">#REF!</definedName>
    <definedName name="TBb4b2b667_a7a0_4454_b6c1_d3b2cf6db123" localSheetId="6" hidden="1">#REF!</definedName>
    <definedName name="TBb4b2b667_a7a0_4454_b6c1_d3b2cf6db123" localSheetId="11" hidden="1">#REF!</definedName>
    <definedName name="TBb4b2b667_a7a0_4454_b6c1_d3b2cf6db123" hidden="1">#REF!</definedName>
    <definedName name="TBb5a7758d_b1d6_481d_8f2f_0e8e291e0834" localSheetId="6" hidden="1">#REF!</definedName>
    <definedName name="TBb5a7758d_b1d6_481d_8f2f_0e8e291e0834" localSheetId="11" hidden="1">#REF!</definedName>
    <definedName name="TBb5a7758d_b1d6_481d_8f2f_0e8e291e0834" hidden="1">#REF!</definedName>
    <definedName name="TBb79e4954_0e5f_483f_8522_88a0caea5b60" localSheetId="6" hidden="1">#REF!</definedName>
    <definedName name="TBb79e4954_0e5f_483f_8522_88a0caea5b60" localSheetId="11" hidden="1">#REF!</definedName>
    <definedName name="TBb79e4954_0e5f_483f_8522_88a0caea5b60" hidden="1">#REF!</definedName>
    <definedName name="TBb9f5397d_5456_4244_ace1_04c282bda4f8" localSheetId="6" hidden="1">#REF!</definedName>
    <definedName name="TBb9f5397d_5456_4244_ace1_04c282bda4f8" localSheetId="11" hidden="1">#REF!</definedName>
    <definedName name="TBb9f5397d_5456_4244_ace1_04c282bda4f8" hidden="1">#REF!</definedName>
    <definedName name="TBbc2162a7_d3da_4c43_89ed_b669107b46a9" localSheetId="37" hidden="1">#REF!</definedName>
    <definedName name="TBbc2162a7_d3da_4c43_89ed_b669107b46a9" localSheetId="23" hidden="1">#REF!</definedName>
    <definedName name="TBbc2162a7_d3da_4c43_89ed_b669107b46a9" localSheetId="6" hidden="1">#REF!</definedName>
    <definedName name="TBbc2162a7_d3da_4c43_89ed_b669107b46a9" localSheetId="11" hidden="1">#REF!</definedName>
    <definedName name="TBbc2162a7_d3da_4c43_89ed_b669107b46a9" hidden="1">#REF!</definedName>
    <definedName name="TBc0ec4376_280e_44e0_b913_002a7a37bad9" localSheetId="6" hidden="1">#REF!</definedName>
    <definedName name="TBc0ec4376_280e_44e0_b913_002a7a37bad9" localSheetId="11" hidden="1">#REF!</definedName>
    <definedName name="TBc0ec4376_280e_44e0_b913_002a7a37bad9" hidden="1">#REF!</definedName>
    <definedName name="TBc1ed5e8f_eac8_4a8e_aad1_c1af149dc048" localSheetId="6" hidden="1">#REF!</definedName>
    <definedName name="TBc1ed5e8f_eac8_4a8e_aad1_c1af149dc048" localSheetId="11" hidden="1">#REF!</definedName>
    <definedName name="TBc1ed5e8f_eac8_4a8e_aad1_c1af149dc048" hidden="1">#REF!</definedName>
    <definedName name="TBc23157e4_aaca_47fc_9c4b_dc1e8b0a3b7a" localSheetId="6" hidden="1">#REF!</definedName>
    <definedName name="TBc23157e4_aaca_47fc_9c4b_dc1e8b0a3b7a" localSheetId="11" hidden="1">#REF!</definedName>
    <definedName name="TBc23157e4_aaca_47fc_9c4b_dc1e8b0a3b7a" hidden="1">#REF!</definedName>
    <definedName name="TBc362c463_a33f_4bcc_8324_9e075689bf5e" localSheetId="6" hidden="1">#REF!</definedName>
    <definedName name="TBc362c463_a33f_4bcc_8324_9e075689bf5e" localSheetId="11" hidden="1">#REF!</definedName>
    <definedName name="TBc362c463_a33f_4bcc_8324_9e075689bf5e" hidden="1">#REF!</definedName>
    <definedName name="TBc3787608_5f3a_4e67_a828_faa10520f92b" localSheetId="6" hidden="1">#REF!</definedName>
    <definedName name="TBc3787608_5f3a_4e67_a828_faa10520f92b" localSheetId="11" hidden="1">#REF!</definedName>
    <definedName name="TBc3787608_5f3a_4e67_a828_faa10520f92b" hidden="1">#REF!</definedName>
    <definedName name="TBc3b4b113_a7ca_4cf0_8bd9_a6172737ca44" localSheetId="6" hidden="1">#REF!</definedName>
    <definedName name="TBc3b4b113_a7ca_4cf0_8bd9_a6172737ca44" localSheetId="11" hidden="1">#REF!</definedName>
    <definedName name="TBc3b4b113_a7ca_4cf0_8bd9_a6172737ca44" hidden="1">#REF!</definedName>
    <definedName name="TBc3c150ed_21dd_4e34_bd29_382e903dec22" localSheetId="6" hidden="1">#REF!</definedName>
    <definedName name="TBc3c150ed_21dd_4e34_bd29_382e903dec22" localSheetId="11" hidden="1">#REF!</definedName>
    <definedName name="TBc3c150ed_21dd_4e34_bd29_382e903dec22" hidden="1">#REF!</definedName>
    <definedName name="TBc4e890d7_014d_4b87_8124_2ae7d8c612ac" localSheetId="37" hidden="1">#REF!</definedName>
    <definedName name="TBc4e890d7_014d_4b87_8124_2ae7d8c612ac" localSheetId="23" hidden="1">#REF!</definedName>
    <definedName name="TBc4e890d7_014d_4b87_8124_2ae7d8c612ac" localSheetId="6" hidden="1">#REF!</definedName>
    <definedName name="TBc4e890d7_014d_4b87_8124_2ae7d8c612ac" localSheetId="11" hidden="1">#REF!</definedName>
    <definedName name="TBc4e890d7_014d_4b87_8124_2ae7d8c612ac" hidden="1">#REF!</definedName>
    <definedName name="TBc5534f16_7795_4c99_8d93_b79648d16e8c" localSheetId="6" hidden="1">#REF!</definedName>
    <definedName name="TBc5534f16_7795_4c99_8d93_b79648d16e8c" localSheetId="11" hidden="1">#REF!</definedName>
    <definedName name="TBc5534f16_7795_4c99_8d93_b79648d16e8c" hidden="1">#REF!</definedName>
    <definedName name="TBc74c695a_9ca3_425f_9217_2e7273e29d39" localSheetId="6" hidden="1">#REF!</definedName>
    <definedName name="TBc74c695a_9ca3_425f_9217_2e7273e29d39" localSheetId="11" hidden="1">#REF!</definedName>
    <definedName name="TBc74c695a_9ca3_425f_9217_2e7273e29d39" hidden="1">#REF!</definedName>
    <definedName name="TBc7cddc3f_dc2c_4d95_96ef_bc9f4e5eb88f" localSheetId="6" hidden="1">#REF!</definedName>
    <definedName name="TBc7cddc3f_dc2c_4d95_96ef_bc9f4e5eb88f" localSheetId="11" hidden="1">#REF!</definedName>
    <definedName name="TBc7cddc3f_dc2c_4d95_96ef_bc9f4e5eb88f" hidden="1">#REF!</definedName>
    <definedName name="TBc93a4c32_c36a_4ede_ba6d_e5a2b5913818" localSheetId="6" hidden="1">#REF!</definedName>
    <definedName name="TBc93a4c32_c36a_4ede_ba6d_e5a2b5913818" localSheetId="11" hidden="1">#REF!</definedName>
    <definedName name="TBc93a4c32_c36a_4ede_ba6d_e5a2b5913818" hidden="1">#REF!</definedName>
    <definedName name="TBca8e0470_c96d_437e_bd25_00362619b707" localSheetId="6" hidden="1">#REF!</definedName>
    <definedName name="TBca8e0470_c96d_437e_bd25_00362619b707" localSheetId="11" hidden="1">#REF!</definedName>
    <definedName name="TBca8e0470_c96d_437e_bd25_00362619b707" hidden="1">#REF!</definedName>
    <definedName name="tbcy" localSheetId="6">#REF!</definedName>
    <definedName name="tbcy" localSheetId="11">#REF!</definedName>
    <definedName name="tbcy">#REF!</definedName>
    <definedName name="TBd0ca483c_dfaa_44cc_ac00_5605cfadc66a" localSheetId="6" hidden="1">#REF!</definedName>
    <definedName name="TBd0ca483c_dfaa_44cc_ac00_5605cfadc66a" localSheetId="11" hidden="1">#REF!</definedName>
    <definedName name="TBd0ca483c_dfaa_44cc_ac00_5605cfadc66a" hidden="1">#REF!</definedName>
    <definedName name="TBd5a215e1_5dda_46e0_8325_ce0b8c3246f0" localSheetId="6" hidden="1">#REF!</definedName>
    <definedName name="TBd5a215e1_5dda_46e0_8325_ce0b8c3246f0" localSheetId="11" hidden="1">#REF!</definedName>
    <definedName name="TBd5a215e1_5dda_46e0_8325_ce0b8c3246f0" hidden="1">#REF!</definedName>
    <definedName name="TBd6ae676d_4051_4fc8_aff0_a7114d3da2fd" localSheetId="6" hidden="1">#REF!</definedName>
    <definedName name="TBd6ae676d_4051_4fc8_aff0_a7114d3da2fd" localSheetId="11" hidden="1">#REF!</definedName>
    <definedName name="TBd6ae676d_4051_4fc8_aff0_a7114d3da2fd" hidden="1">#REF!</definedName>
    <definedName name="TBd8f60f6b_c34a_43ad_8eb3_a8f5c9da5d6d" localSheetId="6" hidden="1">#REF!</definedName>
    <definedName name="TBd8f60f6b_c34a_43ad_8eb3_a8f5c9da5d6d" localSheetId="11" hidden="1">#REF!</definedName>
    <definedName name="TBd8f60f6b_c34a_43ad_8eb3_a8f5c9da5d6d" hidden="1">#REF!</definedName>
    <definedName name="TBda9ed44c_58ab_497a_a2b1_8dfc29ce267b" localSheetId="6" hidden="1">#REF!</definedName>
    <definedName name="TBda9ed44c_58ab_497a_a2b1_8dfc29ce267b" localSheetId="11" hidden="1">#REF!</definedName>
    <definedName name="TBda9ed44c_58ab_497a_a2b1_8dfc29ce267b" hidden="1">#REF!</definedName>
    <definedName name="TBdb2c9bb2_bc6a_43c3_9158_f208536a6a8f" localSheetId="6" hidden="1">#REF!</definedName>
    <definedName name="TBdb2c9bb2_bc6a_43c3_9158_f208536a6a8f" localSheetId="11" hidden="1">#REF!</definedName>
    <definedName name="TBdb2c9bb2_bc6a_43c3_9158_f208536a6a8f" hidden="1">#REF!</definedName>
    <definedName name="TBe46304a6_54c4_4171_9719_2e51c7feb858" localSheetId="6" hidden="1">#REF!</definedName>
    <definedName name="TBe46304a6_54c4_4171_9719_2e51c7feb858" localSheetId="11" hidden="1">#REF!</definedName>
    <definedName name="TBe46304a6_54c4_4171_9719_2e51c7feb858" hidden="1">#REF!</definedName>
    <definedName name="TBe66ede37_a7f2_43a6_8ceb_1a8c5c992127" localSheetId="6" hidden="1">#REF!</definedName>
    <definedName name="TBe66ede37_a7f2_43a6_8ceb_1a8c5c992127" localSheetId="11" hidden="1">#REF!</definedName>
    <definedName name="TBe66ede37_a7f2_43a6_8ceb_1a8c5c992127" hidden="1">#REF!</definedName>
    <definedName name="TBe8ec4676_169e_4e80_a04d_3ec224f96f88" localSheetId="6" hidden="1">#REF!</definedName>
    <definedName name="TBe8ec4676_169e_4e80_a04d_3ec224f96f88" localSheetId="11" hidden="1">#REF!</definedName>
    <definedName name="TBe8ec4676_169e_4e80_a04d_3ec224f96f88" hidden="1">#REF!</definedName>
    <definedName name="TBea3def7f_df4f_4056_8879_82d71a22a030" localSheetId="6" hidden="1">#REF!</definedName>
    <definedName name="TBea3def7f_df4f_4056_8879_82d71a22a030" localSheetId="11" hidden="1">#REF!</definedName>
    <definedName name="TBea3def7f_df4f_4056_8879_82d71a22a030" hidden="1">#REF!</definedName>
    <definedName name="TBed28352c_6ad9_427c_b476_f2f06d78444d" localSheetId="6" hidden="1">#REF!</definedName>
    <definedName name="TBed28352c_6ad9_427c_b476_f2f06d78444d" localSheetId="11" hidden="1">#REF!</definedName>
    <definedName name="TBed28352c_6ad9_427c_b476_f2f06d78444d" hidden="1">#REF!</definedName>
    <definedName name="TBeffd5be5_040c_4937_b7f3_b2dbe8ec9802" localSheetId="6" hidden="1">#REF!</definedName>
    <definedName name="TBeffd5be5_040c_4937_b7f3_b2dbe8ec9802" localSheetId="11" hidden="1">#REF!</definedName>
    <definedName name="TBeffd5be5_040c_4937_b7f3_b2dbe8ec9802" hidden="1">#REF!</definedName>
    <definedName name="TBf040c5f9_4402_4abb_b90d_20ed69714750" localSheetId="6" hidden="1">#REF!</definedName>
    <definedName name="TBf040c5f9_4402_4abb_b90d_20ed69714750" localSheetId="11" hidden="1">#REF!</definedName>
    <definedName name="TBf040c5f9_4402_4abb_b90d_20ed69714750" hidden="1">#REF!</definedName>
    <definedName name="TBf070400d_56b5_4066_b69b_df327efeea7f" localSheetId="6" hidden="1">#REF!</definedName>
    <definedName name="TBf070400d_56b5_4066_b69b_df327efeea7f" localSheetId="11" hidden="1">#REF!</definedName>
    <definedName name="TBf070400d_56b5_4066_b69b_df327efeea7f" hidden="1">#REF!</definedName>
    <definedName name="TBf1cde1f3_d08b_4ea0_b76c_5e96e0afe272" localSheetId="6" hidden="1">#REF!</definedName>
    <definedName name="TBf1cde1f3_d08b_4ea0_b76c_5e96e0afe272" localSheetId="11" hidden="1">#REF!</definedName>
    <definedName name="TBf1cde1f3_d08b_4ea0_b76c_5e96e0afe272" hidden="1">#REF!</definedName>
    <definedName name="TBf2b47eb4_653a_4a37_ae41_1bf4e071645d" localSheetId="6" hidden="1">#REF!</definedName>
    <definedName name="TBf2b47eb4_653a_4a37_ae41_1bf4e071645d" localSheetId="11" hidden="1">#REF!</definedName>
    <definedName name="TBf2b47eb4_653a_4a37_ae41_1bf4e071645d" hidden="1">#REF!</definedName>
    <definedName name="TBf5de46e0_69fa_44a5_b02f_097088dbdfae" localSheetId="37" hidden="1">#REF!</definedName>
    <definedName name="TBf5de46e0_69fa_44a5_b02f_097088dbdfae" localSheetId="23" hidden="1">#REF!</definedName>
    <definedName name="TBf5de46e0_69fa_44a5_b02f_097088dbdfae" localSheetId="6" hidden="1">#REF!</definedName>
    <definedName name="TBf5de46e0_69fa_44a5_b02f_097088dbdfae" localSheetId="11" hidden="1">#REF!</definedName>
    <definedName name="TBf5de46e0_69fa_44a5_b02f_097088dbdfae" hidden="1">#REF!</definedName>
    <definedName name="TBfd762327_043b_4b9e_9181_d17b94556f67" localSheetId="6" hidden="1">#REF!</definedName>
    <definedName name="TBfd762327_043b_4b9e_9181_d17b94556f67" localSheetId="11" hidden="1">#REF!</definedName>
    <definedName name="TBfd762327_043b_4b9e_9181_d17b94556f67" hidden="1">#REF!</definedName>
    <definedName name="tbl_ProdInfo" localSheetId="37" hidden="1">#REF!</definedName>
    <definedName name="tbl_ProdInfo" localSheetId="23" hidden="1">#REF!</definedName>
    <definedName name="tbl_ProdInfo" localSheetId="6" hidden="1">#REF!</definedName>
    <definedName name="tbl_ProdInfo" localSheetId="11" hidden="1">#REF!</definedName>
    <definedName name="tbl_ProdInfo" hidden="1">#REF!</definedName>
    <definedName name="tblFund" localSheetId="6">#REF!</definedName>
    <definedName name="tblFund" localSheetId="11">#REF!</definedName>
    <definedName name="tblFund">#REF!</definedName>
    <definedName name="TBS" localSheetId="37">#REF!</definedName>
    <definedName name="TBS" localSheetId="23">#REF!</definedName>
    <definedName name="TBS" localSheetId="6">#REF!</definedName>
    <definedName name="TBS" localSheetId="11">#REF!</definedName>
    <definedName name="TBS">#REF!</definedName>
    <definedName name="TBSTYLE">"general"</definedName>
    <definedName name="TC" localSheetId="37" hidden="1">#REF!</definedName>
    <definedName name="TC" localSheetId="23" hidden="1">#REF!</definedName>
    <definedName name="TC" localSheetId="6" hidden="1">#REF!</definedName>
    <definedName name="TC" localSheetId="11" hidden="1">#REF!</definedName>
    <definedName name="TC" hidden="1">#REF!</definedName>
    <definedName name="TC_cost" localSheetId="37">#REF!</definedName>
    <definedName name="TC_cost" localSheetId="23">#REF!</definedName>
    <definedName name="TC_cost" localSheetId="6">#REF!</definedName>
    <definedName name="TC_cost" localSheetId="11">#REF!</definedName>
    <definedName name="TC_cost">#REF!</definedName>
    <definedName name="TC_pl" localSheetId="37">#REF!</definedName>
    <definedName name="TC_pl" localSheetId="23">#REF!</definedName>
    <definedName name="TC_pl" localSheetId="6">#REF!</definedName>
    <definedName name="TC_pl" localSheetId="11">#REF!</definedName>
    <definedName name="TC_pl">#REF!</definedName>
    <definedName name="TC_rev" localSheetId="37">#REF!</definedName>
    <definedName name="TC_rev" localSheetId="23">#REF!</definedName>
    <definedName name="TC_rev" localSheetId="6">#REF!</definedName>
    <definedName name="TC_rev" localSheetId="11">#REF!</definedName>
    <definedName name="TC_rev">#REF!</definedName>
    <definedName name="TC_tax" localSheetId="37">#REF!</definedName>
    <definedName name="TC_tax" localSheetId="23">#REF!</definedName>
    <definedName name="TC_tax" localSheetId="6">#REF!</definedName>
    <definedName name="TC_tax" localSheetId="11">#REF!</definedName>
    <definedName name="TC_tax">#REF!</definedName>
    <definedName name="TCELevebitda97" localSheetId="6">#REF!</definedName>
    <definedName name="TCELevebitda97" localSheetId="11">#REF!</definedName>
    <definedName name="TCELevebitda97">#REF!</definedName>
    <definedName name="TCELevebitda98" localSheetId="6">#REF!</definedName>
    <definedName name="TCELevebitda98" localSheetId="11">#REF!</definedName>
    <definedName name="TCELevebitda98">#REF!</definedName>
    <definedName name="TCELpe97" localSheetId="6">#REF!</definedName>
    <definedName name="TCELpe97" localSheetId="11">#REF!</definedName>
    <definedName name="TCELpe97">#REF!</definedName>
    <definedName name="TCELpe98" localSheetId="6">#REF!</definedName>
    <definedName name="TCELpe98" localSheetId="11">#REF!</definedName>
    <definedName name="TCELpe98">#REF!</definedName>
    <definedName name="TCELperpop" localSheetId="6">#REF!</definedName>
    <definedName name="TCELperpop" localSheetId="11">#REF!</definedName>
    <definedName name="TCELperpop">#REF!</definedName>
    <definedName name="TCELprice" localSheetId="6">#REF!</definedName>
    <definedName name="TCELprice" localSheetId="11">#REF!</definedName>
    <definedName name="TCELprice">#REF!</definedName>
    <definedName name="TCELrec" localSheetId="6">#REF!</definedName>
    <definedName name="TCELrec" localSheetId="11">#REF!</definedName>
    <definedName name="TCELrec">#REF!</definedName>
    <definedName name="tci" hidden="1">{#N/A,#N/A,FALSE,"단축1";#N/A,#N/A,FALSE,"단축2";#N/A,#N/A,FALSE,"단축3";#N/A,#N/A,FALSE,"장축";#N/A,#N/A,FALSE,"4WD"}</definedName>
    <definedName name="tcIDAnchor" localSheetId="6">#REF!</definedName>
    <definedName name="tcIDAnchor" localSheetId="11">#REF!</definedName>
    <definedName name="tcIDAnchor">#REF!</definedName>
    <definedName name="TCM_cost" localSheetId="37">#REF!</definedName>
    <definedName name="TCM_cost" localSheetId="23">#REF!</definedName>
    <definedName name="TCM_cost" localSheetId="6">#REF!</definedName>
    <definedName name="TCM_cost" localSheetId="11">#REF!</definedName>
    <definedName name="TCM_cost">#REF!</definedName>
    <definedName name="TCM_netdebt" localSheetId="6">#REF!</definedName>
    <definedName name="TCM_netdebt" localSheetId="11">#REF!</definedName>
    <definedName name="TCM_netdebt">#REF!</definedName>
    <definedName name="TCM_share" localSheetId="6">#REF!</definedName>
    <definedName name="TCM_share" localSheetId="11">#REF!</definedName>
    <definedName name="TCM_share">#REF!</definedName>
    <definedName name="tcot" hidden="1">{#N/A,#N/A,FALSE,"TB";#N/A,#N/A,FALSE,"DR";#N/A,#N/A,FALSE,"AR";#N/A,#N/A,FALSE,"PL";#N/A,#N/A,FALSE,"BS";#N/A,#N/A,FALSE,"NOTES";#N/A,#N/A,FALSE,"NOTES (2)";#N/A,#N/A,FALSE,"NOTES (3)";#N/A,#N/A,FALSE,"DPL";#N/A,#N/A,FALSE,"TAXC.INDEX";#N/A,#N/A,FALSE,"Schedule I";#N/A,#N/A,FALSE,"Adjustments"}</definedName>
    <definedName name="tczmz72" localSheetId="6">#REF!</definedName>
    <definedName name="tczmz72" localSheetId="11">#REF!</definedName>
    <definedName name="tczmz72">#REF!</definedName>
    <definedName name="TD" localSheetId="6">#REF!</definedName>
    <definedName name="TD" localSheetId="11">#REF!</definedName>
    <definedName name="TD">#REF!</definedName>
    <definedName name="tdebtors" localSheetId="6">#REF!</definedName>
    <definedName name="tdebtors" localSheetId="11">#REF!</definedName>
    <definedName name="tdebtors">#REF!</definedName>
    <definedName name="TDevebitda97" localSheetId="6">#REF!</definedName>
    <definedName name="TDevebitda97" localSheetId="11">#REF!</definedName>
    <definedName name="TDevebitda97">#REF!</definedName>
    <definedName name="TDpe97" localSheetId="6">#REF!</definedName>
    <definedName name="TDpe97" localSheetId="11">#REF!</definedName>
    <definedName name="TDpe97">#REF!</definedName>
    <definedName name="TDperel97" localSheetId="6">#REF!</definedName>
    <definedName name="TDperel97" localSheetId="11">#REF!</definedName>
    <definedName name="TDperel97">#REF!</definedName>
    <definedName name="TDprice" localSheetId="6">#REF!</definedName>
    <definedName name="TDprice" localSheetId="11">#REF!</definedName>
    <definedName name="TDprice">#REF!</definedName>
    <definedName name="TDrec" localSheetId="6">#REF!</definedName>
    <definedName name="TDrec" localSheetId="11">#REF!</definedName>
    <definedName name="TDrec">#REF!</definedName>
    <definedName name="te" localSheetId="37">#REF!</definedName>
    <definedName name="te" localSheetId="23">#REF!</definedName>
    <definedName name="te" localSheetId="6">#REF!</definedName>
    <definedName name="te" localSheetId="11">#REF!</definedName>
    <definedName name="te">#REF!</definedName>
    <definedName name="tech" hidden="1">{#N/A,#N/A,FALSE,"Hip.Bas";#N/A,#N/A,FALSE,"ventas";#N/A,#N/A,FALSE,"ingre-Año";#N/A,#N/A,FALSE,"ventas-Año";#N/A,#N/A,FALSE,"Costepro";#N/A,#N/A,FALSE,"inversion";#N/A,#N/A,FALSE,"personal";#N/A,#N/A,FALSE,"Gastos-V";#N/A,#N/A,FALSE,"Circulante";#N/A,#N/A,FALSE,"CONSOLI";#N/A,#N/A,FALSE,"Es-Fin";#N/A,#N/A,FALSE,"Margen-P"}</definedName>
    <definedName name="Tecnost" localSheetId="6">#REF!</definedName>
    <definedName name="Tecnost" localSheetId="11">#REF!</definedName>
    <definedName name="Tecnost">#REF!</definedName>
    <definedName name="TEFADR" localSheetId="6">#REF!</definedName>
    <definedName name="TEFADR" localSheetId="11">#REF!</definedName>
    <definedName name="TEFADR">#REF!</definedName>
    <definedName name="TEFevebitda97" localSheetId="6">#REF!</definedName>
    <definedName name="TEFevebitda97" localSheetId="11">#REF!</definedName>
    <definedName name="TEFevebitda97">#REF!</definedName>
    <definedName name="TEFevebitda98" localSheetId="6">#REF!</definedName>
    <definedName name="TEFevebitda98" localSheetId="11">#REF!</definedName>
    <definedName name="TEFevebitda98">#REF!</definedName>
    <definedName name="TEFMCdol" localSheetId="6">#REF!</definedName>
    <definedName name="TEFMCdol" localSheetId="11">#REF!</definedName>
    <definedName name="TEFMCdol">#REF!</definedName>
    <definedName name="TEFpe97" localSheetId="6">#REF!</definedName>
    <definedName name="TEFpe97" localSheetId="11">#REF!</definedName>
    <definedName name="TEFpe97">#REF!</definedName>
    <definedName name="TEFpe98" localSheetId="6">#REF!</definedName>
    <definedName name="TEFpe98" localSheetId="11">#REF!</definedName>
    <definedName name="TEFpe98">#REF!</definedName>
    <definedName name="TEFperel97" localSheetId="6">#REF!</definedName>
    <definedName name="TEFperel97" localSheetId="11">#REF!</definedName>
    <definedName name="TEFperel97">#REF!</definedName>
    <definedName name="TEFperel98" localSheetId="6">#REF!</definedName>
    <definedName name="TEFperel98" localSheetId="11">#REF!</definedName>
    <definedName name="TEFperel98">#REF!</definedName>
    <definedName name="Tefprice" localSheetId="6">#REF!</definedName>
    <definedName name="Tefprice" localSheetId="11">#REF!</definedName>
    <definedName name="Tefprice">#REF!</definedName>
    <definedName name="Tefrec" localSheetId="6">#REF!</definedName>
    <definedName name="Tefrec" localSheetId="11">#REF!</definedName>
    <definedName name="Tefrec">#REF!</definedName>
    <definedName name="Tefy97" localSheetId="6">#REF!</definedName>
    <definedName name="Tefy97" localSheetId="11">#REF!</definedName>
    <definedName name="Tefy97">#REF!</definedName>
    <definedName name="Tefy98" localSheetId="6">#REF!</definedName>
    <definedName name="Tefy98" localSheetId="11">#REF!</definedName>
    <definedName name="Tefy98">#REF!</definedName>
    <definedName name="TEG_TABLE" localSheetId="6">#REF!</definedName>
    <definedName name="TEG_TABLE" localSheetId="11">#REF!</definedName>
    <definedName name="TEG_TABLE">#REF!</definedName>
    <definedName name="tekytkytyektrk" hidden="1">{"'毛利比较'!$A$4:$P$26"}</definedName>
    <definedName name="TEL" localSheetId="6">#REF!</definedName>
    <definedName name="TEL" localSheetId="11">#REF!</definedName>
    <definedName name="TEL">#REF!</definedName>
    <definedName name="Tel_Exp_2000" localSheetId="6">#REF!</definedName>
    <definedName name="Tel_Exp_2000" localSheetId="11">#REF!</definedName>
    <definedName name="Tel_Exp_2000">#REF!</definedName>
    <definedName name="Tel_Exp_2001" localSheetId="6">#REF!</definedName>
    <definedName name="Tel_Exp_2001" localSheetId="11">#REF!</definedName>
    <definedName name="Tel_Exp_2001">#REF!</definedName>
    <definedName name="Tel_Exp_2002" localSheetId="6">#REF!</definedName>
    <definedName name="Tel_Exp_2002" localSheetId="11">#REF!</definedName>
    <definedName name="Tel_Exp_2002">#REF!</definedName>
    <definedName name="Tel_Exp_2003" localSheetId="6">#REF!</definedName>
    <definedName name="Tel_Exp_2003" localSheetId="11">#REF!</definedName>
    <definedName name="Tel_Exp_2003">#REF!</definedName>
    <definedName name="Tel_Exp_2004" localSheetId="6">#REF!</definedName>
    <definedName name="Tel_Exp_2004" localSheetId="11">#REF!</definedName>
    <definedName name="Tel_Exp_2004">#REF!</definedName>
    <definedName name="Tel_Exp_2005" localSheetId="6">#REF!</definedName>
    <definedName name="Tel_Exp_2005" localSheetId="11">#REF!</definedName>
    <definedName name="Tel_Exp_2005">#REF!</definedName>
    <definedName name="Tel_Exp_2006" localSheetId="6">#REF!</definedName>
    <definedName name="Tel_Exp_2006" localSheetId="11">#REF!</definedName>
    <definedName name="Tel_Exp_2006">#REF!</definedName>
    <definedName name="Tel_Exp_2007" localSheetId="6">#REF!</definedName>
    <definedName name="Tel_Exp_2007" localSheetId="11">#REF!</definedName>
    <definedName name="Tel_Exp_2007">#REF!</definedName>
    <definedName name="Tel_Exp_2008" localSheetId="6">#REF!</definedName>
    <definedName name="Tel_Exp_2008" localSheetId="11">#REF!</definedName>
    <definedName name="Tel_Exp_2008">#REF!</definedName>
    <definedName name="Tel_Exp_2009" localSheetId="6">#REF!</definedName>
    <definedName name="Tel_Exp_2009" localSheetId="11">#REF!</definedName>
    <definedName name="Tel_Exp_2009">#REF!</definedName>
    <definedName name="Tel_Rev_2000" localSheetId="6">#REF!</definedName>
    <definedName name="Tel_Rev_2000" localSheetId="11">#REF!</definedName>
    <definedName name="Tel_Rev_2000">#REF!</definedName>
    <definedName name="Tel_Rev_2001" localSheetId="6">#REF!</definedName>
    <definedName name="Tel_Rev_2001" localSheetId="11">#REF!</definedName>
    <definedName name="Tel_Rev_2001">#REF!</definedName>
    <definedName name="Tel_Rev_2002" localSheetId="6">#REF!</definedName>
    <definedName name="Tel_Rev_2002" localSheetId="11">#REF!</definedName>
    <definedName name="Tel_Rev_2002">#REF!</definedName>
    <definedName name="Tel_Rev_2003" localSheetId="6">#REF!</definedName>
    <definedName name="Tel_Rev_2003" localSheetId="11">#REF!</definedName>
    <definedName name="Tel_Rev_2003">#REF!</definedName>
    <definedName name="Tel_Rev_2004" localSheetId="6">#REF!</definedName>
    <definedName name="Tel_Rev_2004" localSheetId="11">#REF!</definedName>
    <definedName name="Tel_Rev_2004">#REF!</definedName>
    <definedName name="Tel_Rev_2005" localSheetId="6">#REF!</definedName>
    <definedName name="Tel_Rev_2005" localSheetId="11">#REF!</definedName>
    <definedName name="Tel_Rev_2005">#REF!</definedName>
    <definedName name="Tel_Rev_2006" localSheetId="6">#REF!</definedName>
    <definedName name="Tel_Rev_2006" localSheetId="11">#REF!</definedName>
    <definedName name="Tel_Rev_2006">#REF!</definedName>
    <definedName name="Tel_Rev_2007" localSheetId="6">#REF!</definedName>
    <definedName name="Tel_Rev_2007" localSheetId="11">#REF!</definedName>
    <definedName name="Tel_Rev_2007">#REF!</definedName>
    <definedName name="Tel_Rev_2008" localSheetId="6">#REF!</definedName>
    <definedName name="Tel_Rev_2008" localSheetId="11">#REF!</definedName>
    <definedName name="Tel_Rev_2008">#REF!</definedName>
    <definedName name="Tel_Rev_2009" localSheetId="6">#REF!</definedName>
    <definedName name="Tel_Rev_2009" localSheetId="11">#REF!</definedName>
    <definedName name="Tel_Rev_2009">#REF!</definedName>
    <definedName name="Telecelrec" localSheetId="6">#REF!</definedName>
    <definedName name="Telecelrec" localSheetId="11">#REF!</definedName>
    <definedName name="Telecelrec">#REF!</definedName>
    <definedName name="telqvist" hidden="1">{#N/A,#N/A,FALSE,"pl";#N/A,#N/A,FALSE,"bs";#N/A,#N/A,FALSE,"fundflow"}</definedName>
    <definedName name="telqvist_1" hidden="1">{#N/A,#N/A,FALSE,"pl";#N/A,#N/A,FALSE,"bs";#N/A,#N/A,FALSE,"fundflow"}</definedName>
    <definedName name="telqvist_2" hidden="1">{#N/A,#N/A,FALSE,"pl";#N/A,#N/A,FALSE,"bs";#N/A,#N/A,FALSE,"fundflow"}</definedName>
    <definedName name="telqvist_3" hidden="1">{#N/A,#N/A,FALSE,"pl";#N/A,#N/A,FALSE,"bs";#N/A,#N/A,FALSE,"fundflow"}</definedName>
    <definedName name="Tem" hidden="1">{#N/A,#N/A,FALSE,"Pharm";#N/A,#N/A,FALSE,"WWCM"}</definedName>
    <definedName name="TEMP" localSheetId="37">#REF!</definedName>
    <definedName name="TEMP" localSheetId="23">#REF!</definedName>
    <definedName name="TEMP" localSheetId="6">#REF!</definedName>
    <definedName name="TEMP" localSheetId="11">#REF!</definedName>
    <definedName name="TEMP">#REF!</definedName>
    <definedName name="TEMP_TYP_1_X" localSheetId="37">#REF!</definedName>
    <definedName name="TEMP_TYP_1_X" localSheetId="23">#REF!</definedName>
    <definedName name="TEMP_TYP_1_X" localSheetId="6">#REF!</definedName>
    <definedName name="TEMP_TYP_1_X" localSheetId="11">#REF!</definedName>
    <definedName name="TEMP_TYP_1_X">#REF!</definedName>
    <definedName name="TEMP01">#N/A</definedName>
    <definedName name="TEMP02">#N/A</definedName>
    <definedName name="TEMP03">#N/A</definedName>
    <definedName name="TEMP04">#N/A</definedName>
    <definedName name="TEMP05">#N/A</definedName>
    <definedName name="TEMP06">#N/A</definedName>
    <definedName name="TEMP07">#N/A</definedName>
    <definedName name="TEMP08">#N/A</definedName>
    <definedName name="TEMP09">#N/A</definedName>
    <definedName name="TEMP10">#N/A</definedName>
    <definedName name="TEMP100">#N/A</definedName>
    <definedName name="TEMP101">#N/A</definedName>
    <definedName name="TEMP102">#N/A</definedName>
    <definedName name="TEMP103">#N/A</definedName>
    <definedName name="TEMP104">#N/A</definedName>
    <definedName name="TEMP105">#N/A</definedName>
    <definedName name="TEMP106">#N/A</definedName>
    <definedName name="TEMP107">#N/A</definedName>
    <definedName name="TEMP108">#N/A</definedName>
    <definedName name="TEMP109">#N/A</definedName>
    <definedName name="TEMP11">#N/A</definedName>
    <definedName name="TEMP110">#N/A</definedName>
    <definedName name="TEMP111">#N/A</definedName>
    <definedName name="TEMP112">#N/A</definedName>
    <definedName name="TEMP113">#N/A</definedName>
    <definedName name="TEMP114">#N/A</definedName>
    <definedName name="TEMP115">#N/A</definedName>
    <definedName name="TEMP116">#N/A</definedName>
    <definedName name="TEMP117">#N/A</definedName>
    <definedName name="TEMP118">#N/A</definedName>
    <definedName name="TEMP119">#N/A</definedName>
    <definedName name="TEMP12">#N/A</definedName>
    <definedName name="TEMP120">#N/A</definedName>
    <definedName name="TEMP121">#N/A</definedName>
    <definedName name="TEMP122">#N/A</definedName>
    <definedName name="TEMP123">#N/A</definedName>
    <definedName name="TEMP124">#N/A</definedName>
    <definedName name="TEMP125">#N/A</definedName>
    <definedName name="TEMP126">#N/A</definedName>
    <definedName name="TEMP127">#N/A</definedName>
    <definedName name="TEMP128">#N/A</definedName>
    <definedName name="TEMP129">#N/A</definedName>
    <definedName name="TEMP13">#N/A</definedName>
    <definedName name="TEMP130">#N/A</definedName>
    <definedName name="TEMP14">#N/A</definedName>
    <definedName name="TEMP15">#N/A</definedName>
    <definedName name="TEMP16">#N/A</definedName>
    <definedName name="TEMP17">#N/A</definedName>
    <definedName name="TEMP18">#N/A</definedName>
    <definedName name="TEMP19">#N/A</definedName>
    <definedName name="TEMP2" localSheetId="37">#REF!</definedName>
    <definedName name="TEMP2" localSheetId="23">#REF!</definedName>
    <definedName name="TEMP2" localSheetId="6">#REF!</definedName>
    <definedName name="TEMP2" localSheetId="11">#REF!</definedName>
    <definedName name="TEMP2">#REF!</definedName>
    <definedName name="TEMP20">#N/A</definedName>
    <definedName name="TEMP22">#N/A</definedName>
    <definedName name="TEMP23">#N/A</definedName>
    <definedName name="TEMP24">#N/A</definedName>
    <definedName name="TEMP25">#N/A</definedName>
    <definedName name="TEMP26">#N/A</definedName>
    <definedName name="TEMP27">#N/A</definedName>
    <definedName name="TEMP28">#N/A</definedName>
    <definedName name="TEMP29">#N/A</definedName>
    <definedName name="TEMP31">#N/A</definedName>
    <definedName name="TEMP32">#N/A</definedName>
    <definedName name="TEMP33">#N/A</definedName>
    <definedName name="TEMP34">#N/A</definedName>
    <definedName name="TEMP40">#N/A</definedName>
    <definedName name="TEMP44">#N/A</definedName>
    <definedName name="TEMP45">#N/A</definedName>
    <definedName name="TEMP46">#N/A</definedName>
    <definedName name="TEMP47">#N/A</definedName>
    <definedName name="TEMP48">#N/A</definedName>
    <definedName name="TEMP49">#N/A</definedName>
    <definedName name="TEMP50">#N/A</definedName>
    <definedName name="TEMP51">#N/A</definedName>
    <definedName name="TEMP52">#N/A</definedName>
    <definedName name="TEMP53">#N/A</definedName>
    <definedName name="TEMP54">#N/A</definedName>
    <definedName name="TEMP55">#N/A</definedName>
    <definedName name="TEMP56">#N/A</definedName>
    <definedName name="TEMP57">#N/A</definedName>
    <definedName name="TEMP58">#N/A</definedName>
    <definedName name="TEMP59">#N/A</definedName>
    <definedName name="TEMP60">#N/A</definedName>
    <definedName name="TEMP61">#N/A</definedName>
    <definedName name="TEMP62">#N/A</definedName>
    <definedName name="TEMP63">#N/A</definedName>
    <definedName name="TEMP64">#N/A</definedName>
    <definedName name="TEMP65">#N/A</definedName>
    <definedName name="TEMP66">#N/A</definedName>
    <definedName name="TEMP67">#N/A</definedName>
    <definedName name="TEMP68">#N/A</definedName>
    <definedName name="TEMP69">#N/A</definedName>
    <definedName name="TEMP70">#N/A</definedName>
    <definedName name="TEMP71">#N/A</definedName>
    <definedName name="TEMP72">#N/A</definedName>
    <definedName name="TEMP73">#N/A</definedName>
    <definedName name="TEMP74">#N/A</definedName>
    <definedName name="TEMP75">#N/A</definedName>
    <definedName name="TEMP76">#N/A</definedName>
    <definedName name="TEMP77">#N/A</definedName>
    <definedName name="TEMP78">#N/A</definedName>
    <definedName name="TEMP79">#N/A</definedName>
    <definedName name="TEMP80">#N/A</definedName>
    <definedName name="TEMP81">#N/A</definedName>
    <definedName name="TEMP82">#N/A</definedName>
    <definedName name="TEMP83">#N/A</definedName>
    <definedName name="TEMP84">#N/A</definedName>
    <definedName name="TEMP85">#N/A</definedName>
    <definedName name="TEMP86">#N/A</definedName>
    <definedName name="TEMP87">#N/A</definedName>
    <definedName name="TEMP88">#N/A</definedName>
    <definedName name="TEMP89">#N/A</definedName>
    <definedName name="TEMP90">#N/A</definedName>
    <definedName name="TEMP91">#N/A</definedName>
    <definedName name="TEMP92">#N/A</definedName>
    <definedName name="TEMP93">#N/A</definedName>
    <definedName name="TEMP94">#N/A</definedName>
    <definedName name="TEMP95">#N/A</definedName>
    <definedName name="TEMP96">#N/A</definedName>
    <definedName name="TEMP97">#N/A</definedName>
    <definedName name="TEMP98">#N/A</definedName>
    <definedName name="TEMP99">#N/A</definedName>
    <definedName name="Template" localSheetId="6">#REF!</definedName>
    <definedName name="Template" localSheetId="11">#REF!</definedName>
    <definedName name="Template">#REF!</definedName>
    <definedName name="Template.WIRE">"DBACCESS"</definedName>
    <definedName name="Template_Analytic" localSheetId="6">#REF!</definedName>
    <definedName name="Template_Analytic" localSheetId="11">#REF!</definedName>
    <definedName name="Template_Analytic">#REF!</definedName>
    <definedName name="TEMPLATENUMBER1" localSheetId="6">#REF!</definedName>
    <definedName name="TEMPLATENUMBER1" localSheetId="11">#REF!</definedName>
    <definedName name="TEMPLATENUMBER1">#REF!</definedName>
    <definedName name="TEMPLATENUMBER2" localSheetId="37">#REF!</definedName>
    <definedName name="TEMPLATENUMBER2" localSheetId="23">#REF!</definedName>
    <definedName name="TEMPLATENUMBER2" localSheetId="6">#REF!</definedName>
    <definedName name="TEMPLATENUMBER2" localSheetId="11">#REF!</definedName>
    <definedName name="TEMPLATENUMBER2">#REF!</definedName>
    <definedName name="TEMPLATENUMBER3" localSheetId="37">#REF!</definedName>
    <definedName name="TEMPLATENUMBER3" localSheetId="23">#REF!</definedName>
    <definedName name="TEMPLATENUMBER3" localSheetId="6">#REF!</definedName>
    <definedName name="TEMPLATENUMBER3" localSheetId="11">#REF!</definedName>
    <definedName name="TEMPLATENUMBER3">#REF!</definedName>
    <definedName name="TEMPLATENUMBER4" localSheetId="37">#REF!</definedName>
    <definedName name="TEMPLATENUMBER4" localSheetId="23">#REF!</definedName>
    <definedName name="TEMPLATENUMBER4" localSheetId="6">#REF!</definedName>
    <definedName name="TEMPLATENUMBER4" localSheetId="11">#REF!</definedName>
    <definedName name="TEMPLATENUMBER4">#REF!</definedName>
    <definedName name="TEMPLATENUMBER5" localSheetId="37">#REF!</definedName>
    <definedName name="TEMPLATENUMBER5" localSheetId="23">#REF!</definedName>
    <definedName name="TEMPLATENUMBER5" localSheetId="6">#REF!</definedName>
    <definedName name="TEMPLATENUMBER5" localSheetId="11">#REF!</definedName>
    <definedName name="TEMPLATENUMBER5">#REF!</definedName>
    <definedName name="TEMPLATESTYLE1" localSheetId="6">#REF!</definedName>
    <definedName name="TEMPLATESTYLE1" localSheetId="11">#REF!</definedName>
    <definedName name="TEMPLATESTYLE1">#REF!</definedName>
    <definedName name="TEMPLATESTYLE2" localSheetId="37">#REF!</definedName>
    <definedName name="TEMPLATESTYLE2" localSheetId="23">#REF!</definedName>
    <definedName name="TEMPLATESTYLE2" localSheetId="6">#REF!</definedName>
    <definedName name="TEMPLATESTYLE2" localSheetId="11">#REF!</definedName>
    <definedName name="TEMPLATESTYLE2">#REF!</definedName>
    <definedName name="TEMPLATESTYLE3" localSheetId="37">#REF!</definedName>
    <definedName name="TEMPLATESTYLE3" localSheetId="23">#REF!</definedName>
    <definedName name="TEMPLATESTYLE3" localSheetId="6">#REF!</definedName>
    <definedName name="TEMPLATESTYLE3" localSheetId="11">#REF!</definedName>
    <definedName name="TEMPLATESTYLE3">#REF!</definedName>
    <definedName name="TEMPLATESTYLE4" localSheetId="37">#REF!</definedName>
    <definedName name="TEMPLATESTYLE4" localSheetId="23">#REF!</definedName>
    <definedName name="TEMPLATESTYLE4" localSheetId="6">#REF!</definedName>
    <definedName name="TEMPLATESTYLE4" localSheetId="11">#REF!</definedName>
    <definedName name="TEMPLATESTYLE4">#REF!</definedName>
    <definedName name="TEMPLATESTYLE5" localSheetId="37">#REF!</definedName>
    <definedName name="TEMPLATESTYLE5" localSheetId="23">#REF!</definedName>
    <definedName name="TEMPLATESTYLE5" localSheetId="6">#REF!</definedName>
    <definedName name="TEMPLATESTYLE5" localSheetId="11">#REF!</definedName>
    <definedName name="TEMPLATESTYLE5">#REF!</definedName>
    <definedName name="TEMPLATETYPE1" localSheetId="6">#REF!</definedName>
    <definedName name="TEMPLATETYPE1" localSheetId="11">#REF!</definedName>
    <definedName name="TEMPLATETYPE1">#REF!</definedName>
    <definedName name="TEMPLATETYPE2" localSheetId="37">#REF!</definedName>
    <definedName name="TEMPLATETYPE2" localSheetId="23">#REF!</definedName>
    <definedName name="TEMPLATETYPE2" localSheetId="6">#REF!</definedName>
    <definedName name="TEMPLATETYPE2" localSheetId="11">#REF!</definedName>
    <definedName name="TEMPLATETYPE2">#REF!</definedName>
    <definedName name="TEMPLATETYPE3" localSheetId="37">#REF!</definedName>
    <definedName name="TEMPLATETYPE3" localSheetId="23">#REF!</definedName>
    <definedName name="TEMPLATETYPE3" localSheetId="6">#REF!</definedName>
    <definedName name="TEMPLATETYPE3" localSheetId="11">#REF!</definedName>
    <definedName name="TEMPLATETYPE3">#REF!</definedName>
    <definedName name="TEMPLATETYPE4" localSheetId="37">#REF!</definedName>
    <definedName name="TEMPLATETYPE4" localSheetId="23">#REF!</definedName>
    <definedName name="TEMPLATETYPE4" localSheetId="6">#REF!</definedName>
    <definedName name="TEMPLATETYPE4" localSheetId="11">#REF!</definedName>
    <definedName name="TEMPLATETYPE4">#REF!</definedName>
    <definedName name="TEMPLATETYPE5" localSheetId="37">#REF!</definedName>
    <definedName name="TEMPLATETYPE5" localSheetId="23">#REF!</definedName>
    <definedName name="TEMPLATETYPE5" localSheetId="6">#REF!</definedName>
    <definedName name="TEMPLATETYPE5" localSheetId="11">#REF!</definedName>
    <definedName name="TEMPLATETYPE5">#REF!</definedName>
    <definedName name="TemplateVersion" localSheetId="37" hidden="1">#REF!</definedName>
    <definedName name="TemplateVersion" localSheetId="23" hidden="1">#REF!</definedName>
    <definedName name="TemplateVersion" localSheetId="6" hidden="1">#REF!</definedName>
    <definedName name="TemplateVersion" localSheetId="11" hidden="1">#REF!</definedName>
    <definedName name="TemplateVersion" hidden="1">#REF!</definedName>
    <definedName name="Tenant_Deposits_Paid" localSheetId="6">#REF!</definedName>
    <definedName name="Tenant_Deposits_Paid" localSheetId="11">#REF!</definedName>
    <definedName name="Tenant_Deposits_Paid">#REF!</definedName>
    <definedName name="Tenant_Deposits_Rec" localSheetId="6">#REF!</definedName>
    <definedName name="Tenant_Deposits_Rec" localSheetId="11">#REF!</definedName>
    <definedName name="Tenant_Deposits_Rec">#REF!</definedName>
    <definedName name="TenderFee" localSheetId="6">#REF!</definedName>
    <definedName name="TenderFee" localSheetId="11">#REF!</definedName>
    <definedName name="TenderFee">#REF!</definedName>
    <definedName name="TenderPremium" localSheetId="6">#REF!</definedName>
    <definedName name="TenderPremium" localSheetId="11">#REF!</definedName>
    <definedName name="TenderPremium">#REF!</definedName>
    <definedName name="TenderStub" localSheetId="6">#REF!</definedName>
    <definedName name="TenderStub" localSheetId="11">#REF!</definedName>
    <definedName name="TenderStub">#REF!</definedName>
    <definedName name="teo"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PP1">#N/A</definedName>
    <definedName name="TEPP10">#N/A</definedName>
    <definedName name="TEPP11">#N/A</definedName>
    <definedName name="TEPP12">#N/A</definedName>
    <definedName name="TEPP13">#N/A</definedName>
    <definedName name="TEPP14">#N/A</definedName>
    <definedName name="TEPP2">#N/A</definedName>
    <definedName name="TEPP3">#N/A</definedName>
    <definedName name="TEPP4">#N/A</definedName>
    <definedName name="TEPP5">#N/A</definedName>
    <definedName name="TEPP6">#N/A</definedName>
    <definedName name="TEPP7">#N/A</definedName>
    <definedName name="TEPP8">#N/A</definedName>
    <definedName name="TEPP9">#N/A</definedName>
    <definedName name="TEPS03" localSheetId="6">#REF!</definedName>
    <definedName name="TEPS03" localSheetId="11">#REF!</definedName>
    <definedName name="TEPS03">#REF!</definedName>
    <definedName name="TEPS97" localSheetId="6">#REF!</definedName>
    <definedName name="TEPS97" localSheetId="11">#REF!</definedName>
    <definedName name="TEPS97">#REF!</definedName>
    <definedName name="teq" hidden="1">{#N/A,#N/A,FALSE,"Pharm";#N/A,#N/A,FALSE,"WWCM"}</definedName>
    <definedName name="Tequin" hidden="1">{#N/A,#N/A,FALSE,"Pharm";#N/A,#N/A,FALSE,"WWCM"}</definedName>
    <definedName name="tequinol" hidden="1">{#N/A,#N/A,FALSE,"REPORT"}</definedName>
    <definedName name="ter"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TER_1">#N/A</definedName>
    <definedName name="TER_2">#N/A</definedName>
    <definedName name="TER_4">#N/A</definedName>
    <definedName name="TER_CAL">#N/A</definedName>
    <definedName name="TER_RATE1">#N/A</definedName>
    <definedName name="TER_RATE2">#N/A</definedName>
    <definedName name="TER_SALES">#N/A</definedName>
    <definedName name="TER_TOT1">#N/A</definedName>
    <definedName name="TER_TOT2">#N/A</definedName>
    <definedName name="TeraUnitMaint">#N/A</definedName>
    <definedName name="terc" hidden="1">{"YD GENERALH2",#N/A,FALSE,"YTD"}</definedName>
    <definedName name="Terence" localSheetId="37">#REF!</definedName>
    <definedName name="Terence" localSheetId="23">#REF!</definedName>
    <definedName name="Terence" localSheetId="6">#REF!</definedName>
    <definedName name="Terence" localSheetId="11">#REF!</definedName>
    <definedName name="Terence">#REF!</definedName>
    <definedName name="TERESA">#N/A</definedName>
    <definedName name="TERM_C8" localSheetId="6">#REF!</definedName>
    <definedName name="TERM_C8" localSheetId="11">#REF!</definedName>
    <definedName name="TERM_C8">#REF!</definedName>
    <definedName name="TERM_PB" localSheetId="6">#REF!</definedName>
    <definedName name="TERM_PB" localSheetId="11">#REF!</definedName>
    <definedName name="TERM_PB">#REF!</definedName>
    <definedName name="Terminal_EBITDA_X" localSheetId="6">#REF!</definedName>
    <definedName name="Terminal_EBITDA_X" localSheetId="11">#REF!</definedName>
    <definedName name="Terminal_EBITDA_X">#REF!</definedName>
    <definedName name="Terminal_G" localSheetId="6">#REF!</definedName>
    <definedName name="Terminal_G" localSheetId="11">#REF!</definedName>
    <definedName name="Terminal_G">#REF!</definedName>
    <definedName name="termmultiple" localSheetId="6">#REF!</definedName>
    <definedName name="termmultiple" localSheetId="11">#REF!</definedName>
    <definedName name="termmultiple">#REF!</definedName>
    <definedName name="terms" localSheetId="6">#REF!</definedName>
    <definedName name="terms" localSheetId="11">#REF!</definedName>
    <definedName name="terms">#REF!</definedName>
    <definedName name="test" localSheetId="37">#REF!</definedName>
    <definedName name="test" localSheetId="23">#REF!</definedName>
    <definedName name="test" localSheetId="6">#REF!</definedName>
    <definedName name="test" localSheetId="11">#REF!</definedName>
    <definedName name="test">#REF!</definedName>
    <definedName name="test\" localSheetId="6">#REF!</definedName>
    <definedName name="test\" localSheetId="11">#REF!</definedName>
    <definedName name="test\">#REF!</definedName>
    <definedName name="Test_Targ" localSheetId="6">#REF!</definedName>
    <definedName name="Test_Targ" localSheetId="11">#REF!</definedName>
    <definedName name="Test_Targ">#REF!</definedName>
    <definedName name="TEST0" localSheetId="37">#REF!</definedName>
    <definedName name="TEST0" localSheetId="23">#REF!</definedName>
    <definedName name="TEST0" localSheetId="6">#REF!</definedName>
    <definedName name="TEST0" localSheetId="11">#REF!</definedName>
    <definedName name="TEST0">#REF!</definedName>
    <definedName name="TEST1" localSheetId="37">#REF!</definedName>
    <definedName name="TEST1" localSheetId="23">#REF!</definedName>
    <definedName name="TEST1" localSheetId="6">#REF!</definedName>
    <definedName name="TEST1" localSheetId="11">#REF!</definedName>
    <definedName name="TEST1">#REF!</definedName>
    <definedName name="TEST2" localSheetId="37">#REF!</definedName>
    <definedName name="TEST2" localSheetId="23">#REF!</definedName>
    <definedName name="TEST2" localSheetId="6">#REF!</definedName>
    <definedName name="TEST2" localSheetId="11">#REF!</definedName>
    <definedName name="TEST2">#REF!</definedName>
    <definedName name="test2_1"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test2_2"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test2_3"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TEST3" localSheetId="37">#REF!</definedName>
    <definedName name="TEST3" localSheetId="23">#REF!</definedName>
    <definedName name="TEST3" localSheetId="6">#REF!</definedName>
    <definedName name="TEST3" localSheetId="11">#REF!</definedName>
    <definedName name="TEST3">#REF!</definedName>
    <definedName name="test3_1"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test3_2"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test3_3"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TEST4" localSheetId="37">#REF!</definedName>
    <definedName name="TEST4" localSheetId="23">#REF!</definedName>
    <definedName name="TEST4" localSheetId="6">#REF!</definedName>
    <definedName name="TEST4" localSheetId="11">#REF!</definedName>
    <definedName name="TEST4">#REF!</definedName>
    <definedName name="TEST5" localSheetId="37">#REF!</definedName>
    <definedName name="TEST5" localSheetId="23">#REF!</definedName>
    <definedName name="TEST5" localSheetId="6">#REF!</definedName>
    <definedName name="TEST5" localSheetId="11">#REF!</definedName>
    <definedName name="TEST5">#REF!</definedName>
    <definedName name="TEST6" localSheetId="37">#REF!</definedName>
    <definedName name="TEST6" localSheetId="23">#REF!</definedName>
    <definedName name="TEST6" localSheetId="6">#REF!</definedName>
    <definedName name="TEST6" localSheetId="11">#REF!</definedName>
    <definedName name="TEST6">#REF!</definedName>
    <definedName name="TEST7" localSheetId="37">#REF!</definedName>
    <definedName name="TEST7" localSheetId="23">#REF!</definedName>
    <definedName name="TEST7" localSheetId="6">#REF!</definedName>
    <definedName name="TEST7" localSheetId="11">#REF!</definedName>
    <definedName name="TEST7">#REF!</definedName>
    <definedName name="TEST8" localSheetId="37">#REF!</definedName>
    <definedName name="TEST8" localSheetId="23">#REF!</definedName>
    <definedName name="TEST8" localSheetId="6">#REF!</definedName>
    <definedName name="TEST8" localSheetId="11">#REF!</definedName>
    <definedName name="TEST8">#REF!</definedName>
    <definedName name="TEST9" localSheetId="37">#REF!</definedName>
    <definedName name="TEST9" localSheetId="23">#REF!</definedName>
    <definedName name="TEST9" localSheetId="6">#REF!</definedName>
    <definedName name="TEST9" localSheetId="11">#REF!</definedName>
    <definedName name="TEST9">#REF!</definedName>
    <definedName name="test999" localSheetId="37">#REF!</definedName>
    <definedName name="test999" localSheetId="23">#REF!</definedName>
    <definedName name="test999" localSheetId="6">#REF!</definedName>
    <definedName name="test999" localSheetId="11">#REF!</definedName>
    <definedName name="test999">#REF!</definedName>
    <definedName name="TestAdd">"Test RefersTo1"</definedName>
    <definedName name="Testdate" localSheetId="6">#REF!</definedName>
    <definedName name="Testdate" localSheetId="11">#REF!</definedName>
    <definedName name="Testdate">#REF!</definedName>
    <definedName name="teste" hidden="1">{#N/A,#N/A,FALSE,"Pharm";#N/A,#N/A,FALSE,"WWCM"}</definedName>
    <definedName name="teste16"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ste17"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teste18"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teste19"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teste25"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ste30"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teste40"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TESTHKEY" localSheetId="37">#REF!</definedName>
    <definedName name="TESTHKEY" localSheetId="23">#REF!</definedName>
    <definedName name="TESTHKEY" localSheetId="6">#REF!</definedName>
    <definedName name="TESTHKEY" localSheetId="11">#REF!</definedName>
    <definedName name="TESTHKEY">#REF!</definedName>
    <definedName name="testkey1" localSheetId="37">#REF!</definedName>
    <definedName name="testkey1" localSheetId="23">#REF!</definedName>
    <definedName name="testkey1" localSheetId="6">#REF!</definedName>
    <definedName name="testkey1" localSheetId="11">#REF!</definedName>
    <definedName name="testkey1">#REF!</definedName>
    <definedName name="TESTKEYS" localSheetId="37">#REF!</definedName>
    <definedName name="TESTKEYS" localSheetId="23">#REF!</definedName>
    <definedName name="TESTKEYS" localSheetId="6">#REF!</definedName>
    <definedName name="TESTKEYS" localSheetId="11">#REF!</definedName>
    <definedName name="TESTKEYS">#REF!</definedName>
    <definedName name="testkeys1" localSheetId="37">#REF!</definedName>
    <definedName name="testkeys1" localSheetId="23">#REF!</definedName>
    <definedName name="testkeys1" localSheetId="6">#REF!</definedName>
    <definedName name="testkeys1" localSheetId="11">#REF!</definedName>
    <definedName name="testkeys1">#REF!</definedName>
    <definedName name="testsss" hidden="1">{#N/A,#N/A,FALSE,"P&amp;L Acc";#N/A,#N/A,FALSE,"P&amp;L Var";#N/A,#N/A,FALSE,"I-B Rep";#N/A,#N/A,FALSE,"BS";#N/A,#N/A,FALSE,"C'flw St";#N/A,#N/A,FALSE,"H-C Cons";#N/A,#N/A,FALSE,"FA Rep"}</definedName>
    <definedName name="TESTVKEY" localSheetId="37">#REF!</definedName>
    <definedName name="TESTVKEY" localSheetId="23">#REF!</definedName>
    <definedName name="TESTVKEY" localSheetId="6">#REF!</definedName>
    <definedName name="TESTVKEY" localSheetId="11">#REF!</definedName>
    <definedName name="TESTVKEY">#REF!</definedName>
    <definedName name="TET"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tgs" hidden="1">{"Folie 3",#N/A,FALSE,"Jahresumsätze";"Folie 4",#N/A,FALSE,"Jahresumsätze";"Folie 5",#N/A,FALSE,"Jahresumsätze";"Folie 6",#N/A,FALSE,"Jahresumsätze";"Folie 7",#N/A,FALSE,"Jahresumsätze";"Folie 8",#N/A,FALSE,"Jahresumsätze"}</definedName>
    <definedName name="TEurokurs" localSheetId="37">#REF!</definedName>
    <definedName name="TEurokurs" localSheetId="23">#REF!</definedName>
    <definedName name="TEurokurs" localSheetId="6">#REF!</definedName>
    <definedName name="TEurokurs" localSheetId="11">#REF!</definedName>
    <definedName name="TEurokurs">#REF!</definedName>
    <definedName name="TEXP97" localSheetId="6">#REF!</definedName>
    <definedName name="TEXP97" localSheetId="11">#REF!</definedName>
    <definedName name="TEXP97">#REF!</definedName>
    <definedName name="text" hidden="1">{#N/A,#N/A,FALSE,"现金"}</definedName>
    <definedName name="TextAlternative" localSheetId="6">#REF!</definedName>
    <definedName name="TextAlternative" localSheetId="11">#REF!</definedName>
    <definedName name="TextAlternative">#REF!</definedName>
    <definedName name="TextFormat">#N/A</definedName>
    <definedName name="TextRefCopy1" localSheetId="37">#REF!</definedName>
    <definedName name="TextRefCopy1" localSheetId="23">#REF!</definedName>
    <definedName name="TextRefCopy1" localSheetId="6">#REF!</definedName>
    <definedName name="TextRefCopy1" localSheetId="11">#REF!</definedName>
    <definedName name="TextRefCopy1">#REF!</definedName>
    <definedName name="TextRefCopy10" localSheetId="37">#REF!</definedName>
    <definedName name="TextRefCopy10" localSheetId="23">#REF!</definedName>
    <definedName name="TextRefCopy10" localSheetId="6">#REF!</definedName>
    <definedName name="TextRefCopy10" localSheetId="11">#REF!</definedName>
    <definedName name="TextRefCopy10">#REF!</definedName>
    <definedName name="TextRefCopy100" localSheetId="6">#REF!</definedName>
    <definedName name="TextRefCopy100" localSheetId="11">#REF!</definedName>
    <definedName name="TextRefCopy100">#REF!</definedName>
    <definedName name="TextRefCopy102" localSheetId="6">#REF!</definedName>
    <definedName name="TextRefCopy102" localSheetId="11">#REF!</definedName>
    <definedName name="TextRefCopy102">#REF!</definedName>
    <definedName name="TextRefCopy103" localSheetId="6">#REF!</definedName>
    <definedName name="TextRefCopy103" localSheetId="11">#REF!</definedName>
    <definedName name="TextRefCopy103">#REF!</definedName>
    <definedName name="TextRefCopy109" localSheetId="37">#REF!</definedName>
    <definedName name="TextRefCopy109" localSheetId="23">#REF!</definedName>
    <definedName name="TextRefCopy109" localSheetId="6">#REF!</definedName>
    <definedName name="TextRefCopy109" localSheetId="11">#REF!</definedName>
    <definedName name="TextRefCopy109">#REF!</definedName>
    <definedName name="TextRefCopy11" localSheetId="37">#REF!</definedName>
    <definedName name="TextRefCopy11" localSheetId="23">#REF!</definedName>
    <definedName name="TextRefCopy11" localSheetId="6">#REF!</definedName>
    <definedName name="TextRefCopy11" localSheetId="11">#REF!</definedName>
    <definedName name="TextRefCopy11">#REF!</definedName>
    <definedName name="TextRefCopy110" localSheetId="37">#REF!</definedName>
    <definedName name="TextRefCopy110" localSheetId="23">#REF!</definedName>
    <definedName name="TextRefCopy110" localSheetId="6">#REF!</definedName>
    <definedName name="TextRefCopy110" localSheetId="11">#REF!</definedName>
    <definedName name="TextRefCopy110">#REF!</definedName>
    <definedName name="TextRefCopy111" localSheetId="37">#REF!</definedName>
    <definedName name="TextRefCopy111" localSheetId="23">#REF!</definedName>
    <definedName name="TextRefCopy111" localSheetId="6">#REF!</definedName>
    <definedName name="TextRefCopy111" localSheetId="11">#REF!</definedName>
    <definedName name="TextRefCopy111">#REF!</definedName>
    <definedName name="TextRefCopy112" localSheetId="37">#REF!</definedName>
    <definedName name="TextRefCopy112" localSheetId="23">#REF!</definedName>
    <definedName name="TextRefCopy112" localSheetId="6">#REF!</definedName>
    <definedName name="TextRefCopy112" localSheetId="11">#REF!</definedName>
    <definedName name="TextRefCopy112">#REF!</definedName>
    <definedName name="TextRefCopy113" localSheetId="37">#REF!</definedName>
    <definedName name="TextRefCopy113" localSheetId="23">#REF!</definedName>
    <definedName name="TextRefCopy113" localSheetId="6">#REF!</definedName>
    <definedName name="TextRefCopy113" localSheetId="11">#REF!</definedName>
    <definedName name="TextRefCopy113">#REF!</definedName>
    <definedName name="TextRefCopy114" localSheetId="37">#REF!</definedName>
    <definedName name="TextRefCopy114" localSheetId="23">#REF!</definedName>
    <definedName name="TextRefCopy114" localSheetId="6">#REF!</definedName>
    <definedName name="TextRefCopy114" localSheetId="11">#REF!</definedName>
    <definedName name="TextRefCopy114">#REF!</definedName>
    <definedName name="TextRefCopy115" localSheetId="37">#REF!</definedName>
    <definedName name="TextRefCopy115" localSheetId="23">#REF!</definedName>
    <definedName name="TextRefCopy115" localSheetId="6">#REF!</definedName>
    <definedName name="TextRefCopy115" localSheetId="11">#REF!</definedName>
    <definedName name="TextRefCopy115">#REF!</definedName>
    <definedName name="TextRefCopy116" localSheetId="37">#REF!</definedName>
    <definedName name="TextRefCopy116" localSheetId="23">#REF!</definedName>
    <definedName name="TextRefCopy116" localSheetId="6">#REF!</definedName>
    <definedName name="TextRefCopy116" localSheetId="11">#REF!</definedName>
    <definedName name="TextRefCopy116">#REF!</definedName>
    <definedName name="TextRefCopy117" localSheetId="37">#REF!</definedName>
    <definedName name="TextRefCopy117" localSheetId="23">#REF!</definedName>
    <definedName name="TextRefCopy117" localSheetId="6">#REF!</definedName>
    <definedName name="TextRefCopy117" localSheetId="11">#REF!</definedName>
    <definedName name="TextRefCopy117">#REF!</definedName>
    <definedName name="TextRefCopy118" localSheetId="37">#REF!</definedName>
    <definedName name="TextRefCopy118" localSheetId="23">#REF!</definedName>
    <definedName name="TextRefCopy118" localSheetId="6">#REF!</definedName>
    <definedName name="TextRefCopy118" localSheetId="11">#REF!</definedName>
    <definedName name="TextRefCopy118">#REF!</definedName>
    <definedName name="TextRefCopy119" localSheetId="37">#REF!</definedName>
    <definedName name="TextRefCopy119" localSheetId="23">#REF!</definedName>
    <definedName name="TextRefCopy119" localSheetId="6">#REF!</definedName>
    <definedName name="TextRefCopy119" localSheetId="11">#REF!</definedName>
    <definedName name="TextRefCopy119">#REF!</definedName>
    <definedName name="TextRefCopy12" localSheetId="37">#REF!</definedName>
    <definedName name="TextRefCopy12" localSheetId="23">#REF!</definedName>
    <definedName name="TextRefCopy12" localSheetId="6">#REF!</definedName>
    <definedName name="TextRefCopy12" localSheetId="11">#REF!</definedName>
    <definedName name="TextRefCopy12">#REF!</definedName>
    <definedName name="TextRefCopy120" localSheetId="37">#REF!</definedName>
    <definedName name="TextRefCopy120" localSheetId="23">#REF!</definedName>
    <definedName name="TextRefCopy120" localSheetId="6">#REF!</definedName>
    <definedName name="TextRefCopy120" localSheetId="11">#REF!</definedName>
    <definedName name="TextRefCopy120">#REF!</definedName>
    <definedName name="TextRefCopy121" localSheetId="37">#REF!</definedName>
    <definedName name="TextRefCopy121" localSheetId="23">#REF!</definedName>
    <definedName name="TextRefCopy121" localSheetId="6">#REF!</definedName>
    <definedName name="TextRefCopy121" localSheetId="11">#REF!</definedName>
    <definedName name="TextRefCopy121">#REF!</definedName>
    <definedName name="TextRefCopy122" localSheetId="37">#REF!</definedName>
    <definedName name="TextRefCopy122" localSheetId="23">#REF!</definedName>
    <definedName name="TextRefCopy122" localSheetId="6">#REF!</definedName>
    <definedName name="TextRefCopy122" localSheetId="11">#REF!</definedName>
    <definedName name="TextRefCopy122">#REF!</definedName>
    <definedName name="TextRefCopy123" localSheetId="37">#REF!</definedName>
    <definedName name="TextRefCopy123" localSheetId="23">#REF!</definedName>
    <definedName name="TextRefCopy123" localSheetId="6">#REF!</definedName>
    <definedName name="TextRefCopy123" localSheetId="11">#REF!</definedName>
    <definedName name="TextRefCopy123">#REF!</definedName>
    <definedName name="TextRefCopy124" localSheetId="37">#REF!</definedName>
    <definedName name="TextRefCopy124" localSheetId="23">#REF!</definedName>
    <definedName name="TextRefCopy124" localSheetId="6">#REF!</definedName>
    <definedName name="TextRefCopy124" localSheetId="11">#REF!</definedName>
    <definedName name="TextRefCopy124">#REF!</definedName>
    <definedName name="TextRefCopy125" localSheetId="37">#REF!</definedName>
    <definedName name="TextRefCopy125" localSheetId="23">#REF!</definedName>
    <definedName name="TextRefCopy125" localSheetId="6">#REF!</definedName>
    <definedName name="TextRefCopy125" localSheetId="11">#REF!</definedName>
    <definedName name="TextRefCopy125">#REF!</definedName>
    <definedName name="TextRefCopy126" localSheetId="37">#REF!</definedName>
    <definedName name="TextRefCopy126" localSheetId="23">#REF!</definedName>
    <definedName name="TextRefCopy126" localSheetId="6">#REF!</definedName>
    <definedName name="TextRefCopy126" localSheetId="11">#REF!</definedName>
    <definedName name="TextRefCopy126">#REF!</definedName>
    <definedName name="TextRefCopy127" localSheetId="37">#REF!</definedName>
    <definedName name="TextRefCopy127" localSheetId="23">#REF!</definedName>
    <definedName name="TextRefCopy127" localSheetId="6">#REF!</definedName>
    <definedName name="TextRefCopy127" localSheetId="11">#REF!</definedName>
    <definedName name="TextRefCopy127">#REF!</definedName>
    <definedName name="TextRefCopy128" localSheetId="37">#REF!</definedName>
    <definedName name="TextRefCopy128" localSheetId="23">#REF!</definedName>
    <definedName name="TextRefCopy128" localSheetId="6">#REF!</definedName>
    <definedName name="TextRefCopy128" localSheetId="11">#REF!</definedName>
    <definedName name="TextRefCopy128">#REF!</definedName>
    <definedName name="TextRefCopy129" localSheetId="37">#REF!</definedName>
    <definedName name="TextRefCopy129" localSheetId="23">#REF!</definedName>
    <definedName name="TextRefCopy129" localSheetId="6">#REF!</definedName>
    <definedName name="TextRefCopy129" localSheetId="11">#REF!</definedName>
    <definedName name="TextRefCopy129">#REF!</definedName>
    <definedName name="TextRefCopy13" localSheetId="37">#REF!</definedName>
    <definedName name="TextRefCopy13" localSheetId="23">#REF!</definedName>
    <definedName name="TextRefCopy13" localSheetId="6">#REF!</definedName>
    <definedName name="TextRefCopy13" localSheetId="11">#REF!</definedName>
    <definedName name="TextRefCopy13">#REF!</definedName>
    <definedName name="TextRefCopy130" localSheetId="37">#REF!</definedName>
    <definedName name="TextRefCopy130" localSheetId="23">#REF!</definedName>
    <definedName name="TextRefCopy130" localSheetId="6">#REF!</definedName>
    <definedName name="TextRefCopy130" localSheetId="11">#REF!</definedName>
    <definedName name="TextRefCopy130">#REF!</definedName>
    <definedName name="TextRefCopy131" localSheetId="37">#REF!</definedName>
    <definedName name="TextRefCopy131" localSheetId="23">#REF!</definedName>
    <definedName name="TextRefCopy131" localSheetId="6">#REF!</definedName>
    <definedName name="TextRefCopy131" localSheetId="11">#REF!</definedName>
    <definedName name="TextRefCopy131">#REF!</definedName>
    <definedName name="TextRefCopy132" localSheetId="37">#REF!</definedName>
    <definedName name="TextRefCopy132" localSheetId="23">#REF!</definedName>
    <definedName name="TextRefCopy132" localSheetId="6">#REF!</definedName>
    <definedName name="TextRefCopy132" localSheetId="11">#REF!</definedName>
    <definedName name="TextRefCopy132">#REF!</definedName>
    <definedName name="TextRefCopy133" localSheetId="37">#REF!</definedName>
    <definedName name="TextRefCopy133" localSheetId="23">#REF!</definedName>
    <definedName name="TextRefCopy133" localSheetId="6">#REF!</definedName>
    <definedName name="TextRefCopy133" localSheetId="11">#REF!</definedName>
    <definedName name="TextRefCopy133">#REF!</definedName>
    <definedName name="TextRefCopy134" localSheetId="37">#REF!</definedName>
    <definedName name="TextRefCopy134" localSheetId="23">#REF!</definedName>
    <definedName name="TextRefCopy134" localSheetId="6">#REF!</definedName>
    <definedName name="TextRefCopy134" localSheetId="11">#REF!</definedName>
    <definedName name="TextRefCopy134">#REF!</definedName>
    <definedName name="TextRefCopy135" localSheetId="37">#REF!</definedName>
    <definedName name="TextRefCopy135" localSheetId="23">#REF!</definedName>
    <definedName name="TextRefCopy135" localSheetId="6">#REF!</definedName>
    <definedName name="TextRefCopy135" localSheetId="11">#REF!</definedName>
    <definedName name="TextRefCopy135">#REF!</definedName>
    <definedName name="TextRefCopy136" localSheetId="37">#REF!</definedName>
    <definedName name="TextRefCopy136" localSheetId="23">#REF!</definedName>
    <definedName name="TextRefCopy136" localSheetId="6">#REF!</definedName>
    <definedName name="TextRefCopy136" localSheetId="11">#REF!</definedName>
    <definedName name="TextRefCopy136">#REF!</definedName>
    <definedName name="TextRefCopy137" localSheetId="37">#REF!</definedName>
    <definedName name="TextRefCopy137" localSheetId="23">#REF!</definedName>
    <definedName name="TextRefCopy137" localSheetId="6">#REF!</definedName>
    <definedName name="TextRefCopy137" localSheetId="11">#REF!</definedName>
    <definedName name="TextRefCopy137">#REF!</definedName>
    <definedName name="TextRefCopy138" localSheetId="37">#REF!</definedName>
    <definedName name="TextRefCopy138" localSheetId="23">#REF!</definedName>
    <definedName name="TextRefCopy138" localSheetId="6">#REF!</definedName>
    <definedName name="TextRefCopy138" localSheetId="11">#REF!</definedName>
    <definedName name="TextRefCopy138">#REF!</definedName>
    <definedName name="TextRefCopy139" localSheetId="37">#REF!</definedName>
    <definedName name="TextRefCopy139" localSheetId="23">#REF!</definedName>
    <definedName name="TextRefCopy139" localSheetId="6">#REF!</definedName>
    <definedName name="TextRefCopy139" localSheetId="11">#REF!</definedName>
    <definedName name="TextRefCopy139">#REF!</definedName>
    <definedName name="TextRefCopy14" localSheetId="37">#REF!</definedName>
    <definedName name="TextRefCopy14" localSheetId="23">#REF!</definedName>
    <definedName name="TextRefCopy14" localSheetId="6">#REF!</definedName>
    <definedName name="TextRefCopy14" localSheetId="11">#REF!</definedName>
    <definedName name="TextRefCopy14">#REF!</definedName>
    <definedName name="TextRefCopy140" localSheetId="37">#REF!</definedName>
    <definedName name="TextRefCopy140" localSheetId="23">#REF!</definedName>
    <definedName name="TextRefCopy140" localSheetId="6">#REF!</definedName>
    <definedName name="TextRefCopy140" localSheetId="11">#REF!</definedName>
    <definedName name="TextRefCopy140">#REF!</definedName>
    <definedName name="TextRefCopy141" localSheetId="37">#REF!</definedName>
    <definedName name="TextRefCopy141" localSheetId="23">#REF!</definedName>
    <definedName name="TextRefCopy141" localSheetId="6">#REF!</definedName>
    <definedName name="TextRefCopy141" localSheetId="11">#REF!</definedName>
    <definedName name="TextRefCopy141">#REF!</definedName>
    <definedName name="TextRefCopy142" localSheetId="37">#REF!</definedName>
    <definedName name="TextRefCopy142" localSheetId="23">#REF!</definedName>
    <definedName name="TextRefCopy142" localSheetId="6">#REF!</definedName>
    <definedName name="TextRefCopy142" localSheetId="11">#REF!</definedName>
    <definedName name="TextRefCopy142">#REF!</definedName>
    <definedName name="TextRefCopy143" localSheetId="37">#REF!</definedName>
    <definedName name="TextRefCopy143" localSheetId="23">#REF!</definedName>
    <definedName name="TextRefCopy143" localSheetId="6">#REF!</definedName>
    <definedName name="TextRefCopy143" localSheetId="11">#REF!</definedName>
    <definedName name="TextRefCopy143">#REF!</definedName>
    <definedName name="TextRefCopy144" localSheetId="37">#REF!</definedName>
    <definedName name="TextRefCopy144" localSheetId="23">#REF!</definedName>
    <definedName name="TextRefCopy144" localSheetId="6">#REF!</definedName>
    <definedName name="TextRefCopy144" localSheetId="11">#REF!</definedName>
    <definedName name="TextRefCopy144">#REF!</definedName>
    <definedName name="TextRefCopy145" localSheetId="37">#REF!</definedName>
    <definedName name="TextRefCopy145" localSheetId="23">#REF!</definedName>
    <definedName name="TextRefCopy145" localSheetId="6">#REF!</definedName>
    <definedName name="TextRefCopy145" localSheetId="11">#REF!</definedName>
    <definedName name="TextRefCopy145">#REF!</definedName>
    <definedName name="TextRefCopy146" localSheetId="37">#REF!</definedName>
    <definedName name="TextRefCopy146" localSheetId="23">#REF!</definedName>
    <definedName name="TextRefCopy146" localSheetId="6">#REF!</definedName>
    <definedName name="TextRefCopy146" localSheetId="11">#REF!</definedName>
    <definedName name="TextRefCopy146">#REF!</definedName>
    <definedName name="TextRefCopy147" localSheetId="37">#REF!</definedName>
    <definedName name="TextRefCopy147" localSheetId="23">#REF!</definedName>
    <definedName name="TextRefCopy147" localSheetId="6">#REF!</definedName>
    <definedName name="TextRefCopy147" localSheetId="11">#REF!</definedName>
    <definedName name="TextRefCopy147">#REF!</definedName>
    <definedName name="TextRefCopy148" localSheetId="37">#REF!</definedName>
    <definedName name="TextRefCopy148" localSheetId="23">#REF!</definedName>
    <definedName name="TextRefCopy148" localSheetId="6">#REF!</definedName>
    <definedName name="TextRefCopy148" localSheetId="11">#REF!</definedName>
    <definedName name="TextRefCopy148">#REF!</definedName>
    <definedName name="TextRefCopy149" localSheetId="37">#REF!</definedName>
    <definedName name="TextRefCopy149" localSheetId="23">#REF!</definedName>
    <definedName name="TextRefCopy149" localSheetId="6">#REF!</definedName>
    <definedName name="TextRefCopy149" localSheetId="11">#REF!</definedName>
    <definedName name="TextRefCopy149">#REF!</definedName>
    <definedName name="TextRefCopy15" localSheetId="37">#REF!</definedName>
    <definedName name="TextRefCopy15" localSheetId="23">#REF!</definedName>
    <definedName name="TextRefCopy15" localSheetId="6">#REF!</definedName>
    <definedName name="TextRefCopy15" localSheetId="11">#REF!</definedName>
    <definedName name="TextRefCopy15">#REF!</definedName>
    <definedName name="TextRefCopy150" localSheetId="37">#REF!</definedName>
    <definedName name="TextRefCopy150" localSheetId="23">#REF!</definedName>
    <definedName name="TextRefCopy150" localSheetId="6">#REF!</definedName>
    <definedName name="TextRefCopy150" localSheetId="11">#REF!</definedName>
    <definedName name="TextRefCopy150">#REF!</definedName>
    <definedName name="TextRefCopy151" localSheetId="37">#REF!</definedName>
    <definedName name="TextRefCopy151" localSheetId="23">#REF!</definedName>
    <definedName name="TextRefCopy151" localSheetId="6">#REF!</definedName>
    <definedName name="TextRefCopy151" localSheetId="11">#REF!</definedName>
    <definedName name="TextRefCopy151">#REF!</definedName>
    <definedName name="TextRefCopy152" localSheetId="37">#REF!</definedName>
    <definedName name="TextRefCopy152" localSheetId="23">#REF!</definedName>
    <definedName name="TextRefCopy152" localSheetId="6">#REF!</definedName>
    <definedName name="TextRefCopy152" localSheetId="11">#REF!</definedName>
    <definedName name="TextRefCopy152">#REF!</definedName>
    <definedName name="TextRefCopy153" localSheetId="37">#REF!</definedName>
    <definedName name="TextRefCopy153" localSheetId="23">#REF!</definedName>
    <definedName name="TextRefCopy153" localSheetId="6">#REF!</definedName>
    <definedName name="TextRefCopy153" localSheetId="11">#REF!</definedName>
    <definedName name="TextRefCopy153">#REF!</definedName>
    <definedName name="TextRefCopy154" localSheetId="37">#REF!</definedName>
    <definedName name="TextRefCopy154" localSheetId="23">#REF!</definedName>
    <definedName name="TextRefCopy154" localSheetId="6">#REF!</definedName>
    <definedName name="TextRefCopy154" localSheetId="11">#REF!</definedName>
    <definedName name="TextRefCopy154">#REF!</definedName>
    <definedName name="TextRefCopy155" localSheetId="37">#REF!</definedName>
    <definedName name="TextRefCopy155" localSheetId="23">#REF!</definedName>
    <definedName name="TextRefCopy155" localSheetId="6">#REF!</definedName>
    <definedName name="TextRefCopy155" localSheetId="11">#REF!</definedName>
    <definedName name="TextRefCopy155">#REF!</definedName>
    <definedName name="TextRefCopy156" localSheetId="37">#REF!</definedName>
    <definedName name="TextRefCopy156" localSheetId="23">#REF!</definedName>
    <definedName name="TextRefCopy156" localSheetId="6">#REF!</definedName>
    <definedName name="TextRefCopy156" localSheetId="11">#REF!</definedName>
    <definedName name="TextRefCopy156">#REF!</definedName>
    <definedName name="TextRefCopy157" localSheetId="37">#REF!</definedName>
    <definedName name="TextRefCopy157" localSheetId="23">#REF!</definedName>
    <definedName name="TextRefCopy157" localSheetId="6">#REF!</definedName>
    <definedName name="TextRefCopy157" localSheetId="11">#REF!</definedName>
    <definedName name="TextRefCopy157">#REF!</definedName>
    <definedName name="TextRefCopy158" localSheetId="37">#REF!</definedName>
    <definedName name="TextRefCopy158" localSheetId="23">#REF!</definedName>
    <definedName name="TextRefCopy158" localSheetId="6">#REF!</definedName>
    <definedName name="TextRefCopy158" localSheetId="11">#REF!</definedName>
    <definedName name="TextRefCopy158">#REF!</definedName>
    <definedName name="TextRefCopy159" localSheetId="37">#REF!</definedName>
    <definedName name="TextRefCopy159" localSheetId="23">#REF!</definedName>
    <definedName name="TextRefCopy159" localSheetId="6">#REF!</definedName>
    <definedName name="TextRefCopy159" localSheetId="11">#REF!</definedName>
    <definedName name="TextRefCopy159">#REF!</definedName>
    <definedName name="TextRefCopy16" localSheetId="37">#REF!</definedName>
    <definedName name="TextRefCopy16" localSheetId="23">#REF!</definedName>
    <definedName name="TextRefCopy16" localSheetId="6">#REF!</definedName>
    <definedName name="TextRefCopy16" localSheetId="11">#REF!</definedName>
    <definedName name="TextRefCopy16">#REF!</definedName>
    <definedName name="TextRefCopy160" localSheetId="37">#REF!</definedName>
    <definedName name="TextRefCopy160" localSheetId="23">#REF!</definedName>
    <definedName name="TextRefCopy160" localSheetId="6">#REF!</definedName>
    <definedName name="TextRefCopy160" localSheetId="11">#REF!</definedName>
    <definedName name="TextRefCopy160">#REF!</definedName>
    <definedName name="TextRefCopy161" localSheetId="37">#REF!</definedName>
    <definedName name="TextRefCopy161" localSheetId="23">#REF!</definedName>
    <definedName name="TextRefCopy161" localSheetId="6">#REF!</definedName>
    <definedName name="TextRefCopy161" localSheetId="11">#REF!</definedName>
    <definedName name="TextRefCopy161">#REF!</definedName>
    <definedName name="TextRefCopy162" localSheetId="37">#REF!</definedName>
    <definedName name="TextRefCopy162" localSheetId="23">#REF!</definedName>
    <definedName name="TextRefCopy162" localSheetId="6">#REF!</definedName>
    <definedName name="TextRefCopy162" localSheetId="11">#REF!</definedName>
    <definedName name="TextRefCopy162">#REF!</definedName>
    <definedName name="TextRefCopy163" localSheetId="37">#REF!</definedName>
    <definedName name="TextRefCopy163" localSheetId="23">#REF!</definedName>
    <definedName name="TextRefCopy163" localSheetId="6">#REF!</definedName>
    <definedName name="TextRefCopy163" localSheetId="11">#REF!</definedName>
    <definedName name="TextRefCopy163">#REF!</definedName>
    <definedName name="TextRefCopy164" localSheetId="37">#REF!</definedName>
    <definedName name="TextRefCopy164" localSheetId="23">#REF!</definedName>
    <definedName name="TextRefCopy164" localSheetId="6">#REF!</definedName>
    <definedName name="TextRefCopy164" localSheetId="11">#REF!</definedName>
    <definedName name="TextRefCopy164">#REF!</definedName>
    <definedName name="TextRefCopy165" localSheetId="37">#REF!</definedName>
    <definedName name="TextRefCopy165" localSheetId="23">#REF!</definedName>
    <definedName name="TextRefCopy165" localSheetId="6">#REF!</definedName>
    <definedName name="TextRefCopy165" localSheetId="11">#REF!</definedName>
    <definedName name="TextRefCopy165">#REF!</definedName>
    <definedName name="TextRefCopy166" localSheetId="37">#REF!</definedName>
    <definedName name="TextRefCopy166" localSheetId="23">#REF!</definedName>
    <definedName name="TextRefCopy166" localSheetId="6">#REF!</definedName>
    <definedName name="TextRefCopy166" localSheetId="11">#REF!</definedName>
    <definedName name="TextRefCopy166">#REF!</definedName>
    <definedName name="TextRefCopy167" localSheetId="37">#REF!</definedName>
    <definedName name="TextRefCopy167" localSheetId="23">#REF!</definedName>
    <definedName name="TextRefCopy167" localSheetId="6">#REF!</definedName>
    <definedName name="TextRefCopy167" localSheetId="11">#REF!</definedName>
    <definedName name="TextRefCopy167">#REF!</definedName>
    <definedName name="TextRefCopy168" localSheetId="37">#REF!</definedName>
    <definedName name="TextRefCopy168" localSheetId="23">#REF!</definedName>
    <definedName name="TextRefCopy168" localSheetId="6">#REF!</definedName>
    <definedName name="TextRefCopy168" localSheetId="11">#REF!</definedName>
    <definedName name="TextRefCopy168">#REF!</definedName>
    <definedName name="TextRefCopy169" localSheetId="37">#REF!</definedName>
    <definedName name="TextRefCopy169" localSheetId="23">#REF!</definedName>
    <definedName name="TextRefCopy169" localSheetId="6">#REF!</definedName>
    <definedName name="TextRefCopy169" localSheetId="11">#REF!</definedName>
    <definedName name="TextRefCopy169">#REF!</definedName>
    <definedName name="TextRefCopy17" localSheetId="37">#REF!</definedName>
    <definedName name="TextRefCopy17" localSheetId="23">#REF!</definedName>
    <definedName name="TextRefCopy17" localSheetId="6">#REF!</definedName>
    <definedName name="TextRefCopy17" localSheetId="11">#REF!</definedName>
    <definedName name="TextRefCopy17">#REF!</definedName>
    <definedName name="TextRefCopy170" localSheetId="37">#REF!</definedName>
    <definedName name="TextRefCopy170" localSheetId="23">#REF!</definedName>
    <definedName name="TextRefCopy170" localSheetId="6">#REF!</definedName>
    <definedName name="TextRefCopy170" localSheetId="11">#REF!</definedName>
    <definedName name="TextRefCopy170">#REF!</definedName>
    <definedName name="TextRefCopy171" localSheetId="37">#REF!</definedName>
    <definedName name="TextRefCopy171" localSheetId="23">#REF!</definedName>
    <definedName name="TextRefCopy171" localSheetId="6">#REF!</definedName>
    <definedName name="TextRefCopy171" localSheetId="11">#REF!</definedName>
    <definedName name="TextRefCopy171">#REF!</definedName>
    <definedName name="TextRefCopy172" localSheetId="37">#REF!</definedName>
    <definedName name="TextRefCopy172" localSheetId="23">#REF!</definedName>
    <definedName name="TextRefCopy172" localSheetId="6">#REF!</definedName>
    <definedName name="TextRefCopy172" localSheetId="11">#REF!</definedName>
    <definedName name="TextRefCopy172">#REF!</definedName>
    <definedName name="TextRefCopy173" localSheetId="37">#REF!</definedName>
    <definedName name="TextRefCopy173" localSheetId="23">#REF!</definedName>
    <definedName name="TextRefCopy173" localSheetId="6">#REF!</definedName>
    <definedName name="TextRefCopy173" localSheetId="11">#REF!</definedName>
    <definedName name="TextRefCopy173">#REF!</definedName>
    <definedName name="TextRefCopy174" localSheetId="37">#REF!</definedName>
    <definedName name="TextRefCopy174" localSheetId="23">#REF!</definedName>
    <definedName name="TextRefCopy174" localSheetId="6">#REF!</definedName>
    <definedName name="TextRefCopy174" localSheetId="11">#REF!</definedName>
    <definedName name="TextRefCopy174">#REF!</definedName>
    <definedName name="TextRefCopy175" localSheetId="37">#REF!</definedName>
    <definedName name="TextRefCopy175" localSheetId="23">#REF!</definedName>
    <definedName name="TextRefCopy175" localSheetId="6">#REF!</definedName>
    <definedName name="TextRefCopy175" localSheetId="11">#REF!</definedName>
    <definedName name="TextRefCopy175">#REF!</definedName>
    <definedName name="TextRefCopy176" localSheetId="37">#REF!</definedName>
    <definedName name="TextRefCopy176" localSheetId="23">#REF!</definedName>
    <definedName name="TextRefCopy176" localSheetId="6">#REF!</definedName>
    <definedName name="TextRefCopy176" localSheetId="11">#REF!</definedName>
    <definedName name="TextRefCopy176">#REF!</definedName>
    <definedName name="TextRefCopy177" localSheetId="37">#REF!</definedName>
    <definedName name="TextRefCopy177" localSheetId="23">#REF!</definedName>
    <definedName name="TextRefCopy177" localSheetId="6">#REF!</definedName>
    <definedName name="TextRefCopy177" localSheetId="11">#REF!</definedName>
    <definedName name="TextRefCopy177">#REF!</definedName>
    <definedName name="TextRefCopy178" localSheetId="37">#REF!</definedName>
    <definedName name="TextRefCopy178" localSheetId="23">#REF!</definedName>
    <definedName name="TextRefCopy178" localSheetId="6">#REF!</definedName>
    <definedName name="TextRefCopy178" localSheetId="11">#REF!</definedName>
    <definedName name="TextRefCopy178">#REF!</definedName>
    <definedName name="TextRefCopy179" localSheetId="37">#REF!</definedName>
    <definedName name="TextRefCopy179" localSheetId="23">#REF!</definedName>
    <definedName name="TextRefCopy179" localSheetId="6">#REF!</definedName>
    <definedName name="TextRefCopy179" localSheetId="11">#REF!</definedName>
    <definedName name="TextRefCopy179">#REF!</definedName>
    <definedName name="TextRefCopy18" localSheetId="37">#REF!</definedName>
    <definedName name="TextRefCopy18" localSheetId="23">#REF!</definedName>
    <definedName name="TextRefCopy18" localSheetId="6">#REF!</definedName>
    <definedName name="TextRefCopy18" localSheetId="11">#REF!</definedName>
    <definedName name="TextRefCopy18">#REF!</definedName>
    <definedName name="TextRefCopy180" localSheetId="37">#REF!</definedName>
    <definedName name="TextRefCopy180" localSheetId="23">#REF!</definedName>
    <definedName name="TextRefCopy180" localSheetId="6">#REF!</definedName>
    <definedName name="TextRefCopy180" localSheetId="11">#REF!</definedName>
    <definedName name="TextRefCopy180">#REF!</definedName>
    <definedName name="TextRefCopy181" localSheetId="37">#REF!</definedName>
    <definedName name="TextRefCopy181" localSheetId="23">#REF!</definedName>
    <definedName name="TextRefCopy181" localSheetId="6">#REF!</definedName>
    <definedName name="TextRefCopy181" localSheetId="11">#REF!</definedName>
    <definedName name="TextRefCopy181">#REF!</definedName>
    <definedName name="TextRefCopy182" localSheetId="37">#REF!</definedName>
    <definedName name="TextRefCopy182" localSheetId="23">#REF!</definedName>
    <definedName name="TextRefCopy182" localSheetId="6">#REF!</definedName>
    <definedName name="TextRefCopy182" localSheetId="11">#REF!</definedName>
    <definedName name="TextRefCopy182">#REF!</definedName>
    <definedName name="TextRefCopy183" localSheetId="37">#REF!</definedName>
    <definedName name="TextRefCopy183" localSheetId="23">#REF!</definedName>
    <definedName name="TextRefCopy183" localSheetId="6">#REF!</definedName>
    <definedName name="TextRefCopy183" localSheetId="11">#REF!</definedName>
    <definedName name="TextRefCopy183">#REF!</definedName>
    <definedName name="TextRefCopy184" localSheetId="37">#REF!</definedName>
    <definedName name="TextRefCopy184" localSheetId="23">#REF!</definedName>
    <definedName name="TextRefCopy184" localSheetId="6">#REF!</definedName>
    <definedName name="TextRefCopy184" localSheetId="11">#REF!</definedName>
    <definedName name="TextRefCopy184">#REF!</definedName>
    <definedName name="TextRefCopy185" localSheetId="37">#REF!</definedName>
    <definedName name="TextRefCopy185" localSheetId="23">#REF!</definedName>
    <definedName name="TextRefCopy185" localSheetId="6">#REF!</definedName>
    <definedName name="TextRefCopy185" localSheetId="11">#REF!</definedName>
    <definedName name="TextRefCopy185">#REF!</definedName>
    <definedName name="TextRefCopy186" localSheetId="37">#REF!</definedName>
    <definedName name="TextRefCopy186" localSheetId="23">#REF!</definedName>
    <definedName name="TextRefCopy186" localSheetId="6">#REF!</definedName>
    <definedName name="TextRefCopy186" localSheetId="11">#REF!</definedName>
    <definedName name="TextRefCopy186">#REF!</definedName>
    <definedName name="TextRefCopy187" localSheetId="37">#REF!</definedName>
    <definedName name="TextRefCopy187" localSheetId="23">#REF!</definedName>
    <definedName name="TextRefCopy187" localSheetId="6">#REF!</definedName>
    <definedName name="TextRefCopy187" localSheetId="11">#REF!</definedName>
    <definedName name="TextRefCopy187">#REF!</definedName>
    <definedName name="TextRefCopy188" localSheetId="37">#REF!</definedName>
    <definedName name="TextRefCopy188" localSheetId="23">#REF!</definedName>
    <definedName name="TextRefCopy188" localSheetId="6">#REF!</definedName>
    <definedName name="TextRefCopy188" localSheetId="11">#REF!</definedName>
    <definedName name="TextRefCopy188">#REF!</definedName>
    <definedName name="TextRefCopy189" localSheetId="37">#REF!</definedName>
    <definedName name="TextRefCopy189" localSheetId="23">#REF!</definedName>
    <definedName name="TextRefCopy189" localSheetId="6">#REF!</definedName>
    <definedName name="TextRefCopy189" localSheetId="11">#REF!</definedName>
    <definedName name="TextRefCopy189">#REF!</definedName>
    <definedName name="TextRefCopy19" localSheetId="37">#REF!</definedName>
    <definedName name="TextRefCopy19" localSheetId="23">#REF!</definedName>
    <definedName name="TextRefCopy19" localSheetId="6">#REF!</definedName>
    <definedName name="TextRefCopy19" localSheetId="11">#REF!</definedName>
    <definedName name="TextRefCopy19">#REF!</definedName>
    <definedName name="TextRefCopy190" localSheetId="37">#REF!</definedName>
    <definedName name="TextRefCopy190" localSheetId="23">#REF!</definedName>
    <definedName name="TextRefCopy190" localSheetId="6">#REF!</definedName>
    <definedName name="TextRefCopy190" localSheetId="11">#REF!</definedName>
    <definedName name="TextRefCopy190">#REF!</definedName>
    <definedName name="TextRefCopy191" localSheetId="37">#REF!</definedName>
    <definedName name="TextRefCopy191" localSheetId="23">#REF!</definedName>
    <definedName name="TextRefCopy191" localSheetId="6">#REF!</definedName>
    <definedName name="TextRefCopy191" localSheetId="11">#REF!</definedName>
    <definedName name="TextRefCopy191">#REF!</definedName>
    <definedName name="TextRefCopy192" localSheetId="37">#REF!</definedName>
    <definedName name="TextRefCopy192" localSheetId="23">#REF!</definedName>
    <definedName name="TextRefCopy192" localSheetId="6">#REF!</definedName>
    <definedName name="TextRefCopy192" localSheetId="11">#REF!</definedName>
    <definedName name="TextRefCopy192">#REF!</definedName>
    <definedName name="TextRefCopy193" localSheetId="37">#REF!</definedName>
    <definedName name="TextRefCopy193" localSheetId="23">#REF!</definedName>
    <definedName name="TextRefCopy193" localSheetId="6">#REF!</definedName>
    <definedName name="TextRefCopy193" localSheetId="11">#REF!</definedName>
    <definedName name="TextRefCopy193">#REF!</definedName>
    <definedName name="TextRefCopy194" localSheetId="37">#REF!</definedName>
    <definedName name="TextRefCopy194" localSheetId="23">#REF!</definedName>
    <definedName name="TextRefCopy194" localSheetId="6">#REF!</definedName>
    <definedName name="TextRefCopy194" localSheetId="11">#REF!</definedName>
    <definedName name="TextRefCopy194">#REF!</definedName>
    <definedName name="TextRefCopy195" localSheetId="37">#REF!</definedName>
    <definedName name="TextRefCopy195" localSheetId="23">#REF!</definedName>
    <definedName name="TextRefCopy195" localSheetId="6">#REF!</definedName>
    <definedName name="TextRefCopy195" localSheetId="11">#REF!</definedName>
    <definedName name="TextRefCopy195">#REF!</definedName>
    <definedName name="TextRefCopy196" localSheetId="37">#REF!</definedName>
    <definedName name="TextRefCopy196" localSheetId="23">#REF!</definedName>
    <definedName name="TextRefCopy196" localSheetId="6">#REF!</definedName>
    <definedName name="TextRefCopy196" localSheetId="11">#REF!</definedName>
    <definedName name="TextRefCopy196">#REF!</definedName>
    <definedName name="TextRefCopy197" localSheetId="37">#REF!</definedName>
    <definedName name="TextRefCopy197" localSheetId="23">#REF!</definedName>
    <definedName name="TextRefCopy197" localSheetId="6">#REF!</definedName>
    <definedName name="TextRefCopy197" localSheetId="11">#REF!</definedName>
    <definedName name="TextRefCopy197">#REF!</definedName>
    <definedName name="TextRefCopy198" localSheetId="37">#REF!</definedName>
    <definedName name="TextRefCopy198" localSheetId="23">#REF!</definedName>
    <definedName name="TextRefCopy198" localSheetId="6">#REF!</definedName>
    <definedName name="TextRefCopy198" localSheetId="11">#REF!</definedName>
    <definedName name="TextRefCopy198">#REF!</definedName>
    <definedName name="TextRefCopy199" localSheetId="37">#REF!</definedName>
    <definedName name="TextRefCopy199" localSheetId="23">#REF!</definedName>
    <definedName name="TextRefCopy199" localSheetId="6">#REF!</definedName>
    <definedName name="TextRefCopy199" localSheetId="11">#REF!</definedName>
    <definedName name="TextRefCopy199">#REF!</definedName>
    <definedName name="TextRefCopy2" localSheetId="37">#REF!</definedName>
    <definedName name="TextRefCopy2" localSheetId="23">#REF!</definedName>
    <definedName name="TextRefCopy2" localSheetId="6">#REF!</definedName>
    <definedName name="TextRefCopy2" localSheetId="11">#REF!</definedName>
    <definedName name="TextRefCopy2">#REF!</definedName>
    <definedName name="TextRefCopy20" localSheetId="37">#REF!</definedName>
    <definedName name="TextRefCopy20" localSheetId="23">#REF!</definedName>
    <definedName name="TextRefCopy20" localSheetId="6">#REF!</definedName>
    <definedName name="TextRefCopy20" localSheetId="11">#REF!</definedName>
    <definedName name="TextRefCopy20">#REF!</definedName>
    <definedName name="TextRefCopy200" localSheetId="37">#REF!</definedName>
    <definedName name="TextRefCopy200" localSheetId="23">#REF!</definedName>
    <definedName name="TextRefCopy200" localSheetId="6">#REF!</definedName>
    <definedName name="TextRefCopy200" localSheetId="11">#REF!</definedName>
    <definedName name="TextRefCopy200">#REF!</definedName>
    <definedName name="TextRefCopy201" localSheetId="37">#REF!</definedName>
    <definedName name="TextRefCopy201" localSheetId="23">#REF!</definedName>
    <definedName name="TextRefCopy201" localSheetId="6">#REF!</definedName>
    <definedName name="TextRefCopy201" localSheetId="11">#REF!</definedName>
    <definedName name="TextRefCopy201">#REF!</definedName>
    <definedName name="TextRefCopy202" localSheetId="37">#REF!</definedName>
    <definedName name="TextRefCopy202" localSheetId="23">#REF!</definedName>
    <definedName name="TextRefCopy202" localSheetId="6">#REF!</definedName>
    <definedName name="TextRefCopy202" localSheetId="11">#REF!</definedName>
    <definedName name="TextRefCopy202">#REF!</definedName>
    <definedName name="TextRefCopy203" localSheetId="37">#REF!</definedName>
    <definedName name="TextRefCopy203" localSheetId="23">#REF!</definedName>
    <definedName name="TextRefCopy203" localSheetId="6">#REF!</definedName>
    <definedName name="TextRefCopy203" localSheetId="11">#REF!</definedName>
    <definedName name="TextRefCopy203">#REF!</definedName>
    <definedName name="TextRefCopy204" localSheetId="37">#REF!</definedName>
    <definedName name="TextRefCopy204" localSheetId="23">#REF!</definedName>
    <definedName name="TextRefCopy204" localSheetId="6">#REF!</definedName>
    <definedName name="TextRefCopy204" localSheetId="11">#REF!</definedName>
    <definedName name="TextRefCopy204">#REF!</definedName>
    <definedName name="TextRefCopy205" localSheetId="37">#REF!</definedName>
    <definedName name="TextRefCopy205" localSheetId="23">#REF!</definedName>
    <definedName name="TextRefCopy205" localSheetId="6">#REF!</definedName>
    <definedName name="TextRefCopy205" localSheetId="11">#REF!</definedName>
    <definedName name="TextRefCopy205">#REF!</definedName>
    <definedName name="TextRefCopy206" localSheetId="37">#REF!</definedName>
    <definedName name="TextRefCopy206" localSheetId="23">#REF!</definedName>
    <definedName name="TextRefCopy206" localSheetId="6">#REF!</definedName>
    <definedName name="TextRefCopy206" localSheetId="11">#REF!</definedName>
    <definedName name="TextRefCopy206">#REF!</definedName>
    <definedName name="TextRefCopy207" localSheetId="37">#REF!</definedName>
    <definedName name="TextRefCopy207" localSheetId="23">#REF!</definedName>
    <definedName name="TextRefCopy207" localSheetId="6">#REF!</definedName>
    <definedName name="TextRefCopy207" localSheetId="11">#REF!</definedName>
    <definedName name="TextRefCopy207">#REF!</definedName>
    <definedName name="TextRefCopy208" localSheetId="37">#REF!</definedName>
    <definedName name="TextRefCopy208" localSheetId="23">#REF!</definedName>
    <definedName name="TextRefCopy208" localSheetId="6">#REF!</definedName>
    <definedName name="TextRefCopy208" localSheetId="11">#REF!</definedName>
    <definedName name="TextRefCopy208">#REF!</definedName>
    <definedName name="TextRefCopy209" localSheetId="37">#REF!</definedName>
    <definedName name="TextRefCopy209" localSheetId="23">#REF!</definedName>
    <definedName name="TextRefCopy209" localSheetId="6">#REF!</definedName>
    <definedName name="TextRefCopy209" localSheetId="11">#REF!</definedName>
    <definedName name="TextRefCopy209">#REF!</definedName>
    <definedName name="TextRefCopy21" localSheetId="37">#REF!</definedName>
    <definedName name="TextRefCopy21" localSheetId="23">#REF!</definedName>
    <definedName name="TextRefCopy21" localSheetId="6">#REF!</definedName>
    <definedName name="TextRefCopy21" localSheetId="11">#REF!</definedName>
    <definedName name="TextRefCopy21">#REF!</definedName>
    <definedName name="TextRefCopy210" localSheetId="37">#REF!</definedName>
    <definedName name="TextRefCopy210" localSheetId="23">#REF!</definedName>
    <definedName name="TextRefCopy210" localSheetId="6">#REF!</definedName>
    <definedName name="TextRefCopy210" localSheetId="11">#REF!</definedName>
    <definedName name="TextRefCopy210">#REF!</definedName>
    <definedName name="TextRefCopy211" localSheetId="37">#REF!</definedName>
    <definedName name="TextRefCopy211" localSheetId="23">#REF!</definedName>
    <definedName name="TextRefCopy211" localSheetId="6">#REF!</definedName>
    <definedName name="TextRefCopy211" localSheetId="11">#REF!</definedName>
    <definedName name="TextRefCopy211">#REF!</definedName>
    <definedName name="TextRefCopy212" localSheetId="37">#REF!</definedName>
    <definedName name="TextRefCopy212" localSheetId="23">#REF!</definedName>
    <definedName name="TextRefCopy212" localSheetId="6">#REF!</definedName>
    <definedName name="TextRefCopy212" localSheetId="11">#REF!</definedName>
    <definedName name="TextRefCopy212">#REF!</definedName>
    <definedName name="TextRefCopy213" localSheetId="37">#REF!</definedName>
    <definedName name="TextRefCopy213" localSheetId="23">#REF!</definedName>
    <definedName name="TextRefCopy213" localSheetId="6">#REF!</definedName>
    <definedName name="TextRefCopy213" localSheetId="11">#REF!</definedName>
    <definedName name="TextRefCopy213">#REF!</definedName>
    <definedName name="TextRefCopy214" localSheetId="37">#REF!</definedName>
    <definedName name="TextRefCopy214" localSheetId="23">#REF!</definedName>
    <definedName name="TextRefCopy214" localSheetId="6">#REF!</definedName>
    <definedName name="TextRefCopy214" localSheetId="11">#REF!</definedName>
    <definedName name="TextRefCopy214">#REF!</definedName>
    <definedName name="TextRefCopy215" localSheetId="37">#REF!</definedName>
    <definedName name="TextRefCopy215" localSheetId="23">#REF!</definedName>
    <definedName name="TextRefCopy215" localSheetId="6">#REF!</definedName>
    <definedName name="TextRefCopy215" localSheetId="11">#REF!</definedName>
    <definedName name="TextRefCopy215">#REF!</definedName>
    <definedName name="TextRefCopy216" localSheetId="37">#REF!</definedName>
    <definedName name="TextRefCopy216" localSheetId="23">#REF!</definedName>
    <definedName name="TextRefCopy216" localSheetId="6">#REF!</definedName>
    <definedName name="TextRefCopy216" localSheetId="11">#REF!</definedName>
    <definedName name="TextRefCopy216">#REF!</definedName>
    <definedName name="TextRefCopy217" localSheetId="37">#REF!</definedName>
    <definedName name="TextRefCopy217" localSheetId="23">#REF!</definedName>
    <definedName name="TextRefCopy217" localSheetId="6">#REF!</definedName>
    <definedName name="TextRefCopy217" localSheetId="11">#REF!</definedName>
    <definedName name="TextRefCopy217">#REF!</definedName>
    <definedName name="TextRefCopy218" localSheetId="37">#REF!</definedName>
    <definedName name="TextRefCopy218" localSheetId="23">#REF!</definedName>
    <definedName name="TextRefCopy218" localSheetId="6">#REF!</definedName>
    <definedName name="TextRefCopy218" localSheetId="11">#REF!</definedName>
    <definedName name="TextRefCopy218">#REF!</definedName>
    <definedName name="TextRefCopy219" localSheetId="37">#REF!</definedName>
    <definedName name="TextRefCopy219" localSheetId="23">#REF!</definedName>
    <definedName name="TextRefCopy219" localSheetId="6">#REF!</definedName>
    <definedName name="TextRefCopy219" localSheetId="11">#REF!</definedName>
    <definedName name="TextRefCopy219">#REF!</definedName>
    <definedName name="TextRefCopy22" localSheetId="37">#REF!</definedName>
    <definedName name="TextRefCopy22" localSheetId="23">#REF!</definedName>
    <definedName name="TextRefCopy22" localSheetId="6">#REF!</definedName>
    <definedName name="TextRefCopy22" localSheetId="11">#REF!</definedName>
    <definedName name="TextRefCopy22">#REF!</definedName>
    <definedName name="TextRefCopy220" localSheetId="37">#REF!</definedName>
    <definedName name="TextRefCopy220" localSheetId="23">#REF!</definedName>
    <definedName name="TextRefCopy220" localSheetId="6">#REF!</definedName>
    <definedName name="TextRefCopy220" localSheetId="11">#REF!</definedName>
    <definedName name="TextRefCopy220">#REF!</definedName>
    <definedName name="TextRefCopy23" localSheetId="37">#REF!</definedName>
    <definedName name="TextRefCopy23" localSheetId="23">#REF!</definedName>
    <definedName name="TextRefCopy23" localSheetId="6">#REF!</definedName>
    <definedName name="TextRefCopy23" localSheetId="11">#REF!</definedName>
    <definedName name="TextRefCopy23">#REF!</definedName>
    <definedName name="TextRefCopy24" localSheetId="37">#REF!</definedName>
    <definedName name="TextRefCopy24" localSheetId="23">#REF!</definedName>
    <definedName name="TextRefCopy24" localSheetId="6">#REF!</definedName>
    <definedName name="TextRefCopy24" localSheetId="11">#REF!</definedName>
    <definedName name="TextRefCopy24">#REF!</definedName>
    <definedName name="TextRefCopy25" localSheetId="37">#REF!</definedName>
    <definedName name="TextRefCopy25" localSheetId="23">#REF!</definedName>
    <definedName name="TextRefCopy25" localSheetId="6">#REF!</definedName>
    <definedName name="TextRefCopy25" localSheetId="11">#REF!</definedName>
    <definedName name="TextRefCopy25">#REF!</definedName>
    <definedName name="TextRefCopy26" localSheetId="37">#REF!</definedName>
    <definedName name="TextRefCopy26" localSheetId="23">#REF!</definedName>
    <definedName name="TextRefCopy26" localSheetId="6">#REF!</definedName>
    <definedName name="TextRefCopy26" localSheetId="11">#REF!</definedName>
    <definedName name="TextRefCopy26">#REF!</definedName>
    <definedName name="TextRefCopy27" localSheetId="37">#REF!</definedName>
    <definedName name="TextRefCopy27" localSheetId="23">#REF!</definedName>
    <definedName name="TextRefCopy27" localSheetId="6">#REF!</definedName>
    <definedName name="TextRefCopy27" localSheetId="11">#REF!</definedName>
    <definedName name="TextRefCopy27">#REF!</definedName>
    <definedName name="TextRefCopy274" localSheetId="6">#REF!</definedName>
    <definedName name="TextRefCopy274" localSheetId="11">#REF!</definedName>
    <definedName name="TextRefCopy274">#REF!</definedName>
    <definedName name="TextRefCopy276" localSheetId="6">#REF!</definedName>
    <definedName name="TextRefCopy276" localSheetId="11">#REF!</definedName>
    <definedName name="TextRefCopy276">#REF!</definedName>
    <definedName name="TextRefCopy28" localSheetId="37">#REF!</definedName>
    <definedName name="TextRefCopy28" localSheetId="23">#REF!</definedName>
    <definedName name="TextRefCopy28" localSheetId="6">#REF!</definedName>
    <definedName name="TextRefCopy28" localSheetId="11">#REF!</definedName>
    <definedName name="TextRefCopy28">#REF!</definedName>
    <definedName name="TextRefCopy280" localSheetId="6">#REF!</definedName>
    <definedName name="TextRefCopy280" localSheetId="11">#REF!</definedName>
    <definedName name="TextRefCopy280">#REF!</definedName>
    <definedName name="TextRefCopy29" localSheetId="37">#REF!</definedName>
    <definedName name="TextRefCopy29" localSheetId="23">#REF!</definedName>
    <definedName name="TextRefCopy29" localSheetId="6">#REF!</definedName>
    <definedName name="TextRefCopy29" localSheetId="11">#REF!</definedName>
    <definedName name="TextRefCopy29">#REF!</definedName>
    <definedName name="TextRefCopy295" localSheetId="37">#REF!</definedName>
    <definedName name="TextRefCopy295" localSheetId="23">#REF!</definedName>
    <definedName name="TextRefCopy295" localSheetId="6">#REF!</definedName>
    <definedName name="TextRefCopy295" localSheetId="11">#REF!</definedName>
    <definedName name="TextRefCopy295">#REF!</definedName>
    <definedName name="TextRefCopy3" localSheetId="37">#REF!</definedName>
    <definedName name="TextRefCopy3" localSheetId="23">#REF!</definedName>
    <definedName name="TextRefCopy3" localSheetId="6">#REF!</definedName>
    <definedName name="TextRefCopy3" localSheetId="11">#REF!</definedName>
    <definedName name="TextRefCopy3">#REF!</definedName>
    <definedName name="TextRefCopy30" localSheetId="37">#REF!</definedName>
    <definedName name="TextRefCopy30" localSheetId="23">#REF!</definedName>
    <definedName name="TextRefCopy30" localSheetId="6">#REF!</definedName>
    <definedName name="TextRefCopy30" localSheetId="11">#REF!</definedName>
    <definedName name="TextRefCopy30">#REF!</definedName>
    <definedName name="TextRefCopy31" localSheetId="37">#REF!</definedName>
    <definedName name="TextRefCopy31" localSheetId="23">#REF!</definedName>
    <definedName name="TextRefCopy31" localSheetId="6">#REF!</definedName>
    <definedName name="TextRefCopy31" localSheetId="11">#REF!</definedName>
    <definedName name="TextRefCopy31">#REF!</definedName>
    <definedName name="TextRefCopy32" localSheetId="37">#REF!</definedName>
    <definedName name="TextRefCopy32" localSheetId="23">#REF!</definedName>
    <definedName name="TextRefCopy32" localSheetId="6">#REF!</definedName>
    <definedName name="TextRefCopy32" localSheetId="11">#REF!</definedName>
    <definedName name="TextRefCopy32">#REF!</definedName>
    <definedName name="TextRefCopy33" localSheetId="37">#REF!</definedName>
    <definedName name="TextRefCopy33" localSheetId="23">#REF!</definedName>
    <definedName name="TextRefCopy33" localSheetId="6">#REF!</definedName>
    <definedName name="TextRefCopy33" localSheetId="11">#REF!</definedName>
    <definedName name="TextRefCopy33">#REF!</definedName>
    <definedName name="TextRefCopy34" localSheetId="37">#REF!</definedName>
    <definedName name="TextRefCopy34" localSheetId="23">#REF!</definedName>
    <definedName name="TextRefCopy34" localSheetId="6">#REF!</definedName>
    <definedName name="TextRefCopy34" localSheetId="11">#REF!</definedName>
    <definedName name="TextRefCopy34">#REF!</definedName>
    <definedName name="TextRefCopy35" localSheetId="37">#REF!</definedName>
    <definedName name="TextRefCopy35" localSheetId="23">#REF!</definedName>
    <definedName name="TextRefCopy35" localSheetId="6">#REF!</definedName>
    <definedName name="TextRefCopy35" localSheetId="11">#REF!</definedName>
    <definedName name="TextRefCopy35">#REF!</definedName>
    <definedName name="TextRefCopy36" localSheetId="37">#REF!</definedName>
    <definedName name="TextRefCopy36" localSheetId="23">#REF!</definedName>
    <definedName name="TextRefCopy36" localSheetId="6">#REF!</definedName>
    <definedName name="TextRefCopy36" localSheetId="11">#REF!</definedName>
    <definedName name="TextRefCopy36">#REF!</definedName>
    <definedName name="TextRefCopy37" localSheetId="37">#REF!</definedName>
    <definedName name="TextRefCopy37" localSheetId="23">#REF!</definedName>
    <definedName name="TextRefCopy37" localSheetId="6">#REF!</definedName>
    <definedName name="TextRefCopy37" localSheetId="11">#REF!</definedName>
    <definedName name="TextRefCopy37">#REF!</definedName>
    <definedName name="TextRefCopy38" localSheetId="37">#REF!</definedName>
    <definedName name="TextRefCopy38" localSheetId="23">#REF!</definedName>
    <definedName name="TextRefCopy38" localSheetId="6">#REF!</definedName>
    <definedName name="TextRefCopy38" localSheetId="11">#REF!</definedName>
    <definedName name="TextRefCopy38">#REF!</definedName>
    <definedName name="TextRefCopy39" localSheetId="37">#REF!</definedName>
    <definedName name="TextRefCopy39" localSheetId="23">#REF!</definedName>
    <definedName name="TextRefCopy39" localSheetId="6">#REF!</definedName>
    <definedName name="TextRefCopy39" localSheetId="11">#REF!</definedName>
    <definedName name="TextRefCopy39">#REF!</definedName>
    <definedName name="TextRefCopy4" localSheetId="37">#REF!</definedName>
    <definedName name="TextRefCopy4" localSheetId="23">#REF!</definedName>
    <definedName name="TextRefCopy4" localSheetId="6">#REF!</definedName>
    <definedName name="TextRefCopy4" localSheetId="11">#REF!</definedName>
    <definedName name="TextRefCopy4">#REF!</definedName>
    <definedName name="TextRefCopy40" localSheetId="37">#REF!</definedName>
    <definedName name="TextRefCopy40" localSheetId="23">#REF!</definedName>
    <definedName name="TextRefCopy40" localSheetId="6">#REF!</definedName>
    <definedName name="TextRefCopy40" localSheetId="11">#REF!</definedName>
    <definedName name="TextRefCopy40">#REF!</definedName>
    <definedName name="TextRefCopy41" localSheetId="37">#REF!</definedName>
    <definedName name="TextRefCopy41" localSheetId="23">#REF!</definedName>
    <definedName name="TextRefCopy41" localSheetId="6">#REF!</definedName>
    <definedName name="TextRefCopy41" localSheetId="11">#REF!</definedName>
    <definedName name="TextRefCopy41">#REF!</definedName>
    <definedName name="TextRefCopy42" localSheetId="37">#REF!</definedName>
    <definedName name="TextRefCopy42" localSheetId="23">#REF!</definedName>
    <definedName name="TextRefCopy42" localSheetId="6">#REF!</definedName>
    <definedName name="TextRefCopy42" localSheetId="11">#REF!</definedName>
    <definedName name="TextRefCopy42">#REF!</definedName>
    <definedName name="TextRefCopy43" localSheetId="37">#REF!</definedName>
    <definedName name="TextRefCopy43" localSheetId="23">#REF!</definedName>
    <definedName name="TextRefCopy43" localSheetId="6">#REF!</definedName>
    <definedName name="TextRefCopy43" localSheetId="11">#REF!</definedName>
    <definedName name="TextRefCopy43">#REF!</definedName>
    <definedName name="TextRefCopy44" localSheetId="37">#REF!</definedName>
    <definedName name="TextRefCopy44" localSheetId="23">#REF!</definedName>
    <definedName name="TextRefCopy44" localSheetId="6">#REF!</definedName>
    <definedName name="TextRefCopy44" localSheetId="11">#REF!</definedName>
    <definedName name="TextRefCopy44">#REF!</definedName>
    <definedName name="TextRefCopy45" localSheetId="37">#REF!</definedName>
    <definedName name="TextRefCopy45" localSheetId="23">#REF!</definedName>
    <definedName name="TextRefCopy45" localSheetId="6">#REF!</definedName>
    <definedName name="TextRefCopy45" localSheetId="11">#REF!</definedName>
    <definedName name="TextRefCopy45">#REF!</definedName>
    <definedName name="TextRefCopy46" localSheetId="37">#REF!</definedName>
    <definedName name="TextRefCopy46" localSheetId="23">#REF!</definedName>
    <definedName name="TextRefCopy46" localSheetId="6">#REF!</definedName>
    <definedName name="TextRefCopy46" localSheetId="11">#REF!</definedName>
    <definedName name="TextRefCopy46">#REF!</definedName>
    <definedName name="TextRefCopy47" localSheetId="37">#REF!</definedName>
    <definedName name="TextRefCopy47" localSheetId="23">#REF!</definedName>
    <definedName name="TextRefCopy47" localSheetId="6">#REF!</definedName>
    <definedName name="TextRefCopy47" localSheetId="11">#REF!</definedName>
    <definedName name="TextRefCopy47">#REF!</definedName>
    <definedName name="TextRefCopy48" localSheetId="37">#REF!</definedName>
    <definedName name="TextRefCopy48" localSheetId="23">#REF!</definedName>
    <definedName name="TextRefCopy48" localSheetId="6">#REF!</definedName>
    <definedName name="TextRefCopy48" localSheetId="11">#REF!</definedName>
    <definedName name="TextRefCopy48">#REF!</definedName>
    <definedName name="TextRefCopy49" localSheetId="37">#REF!</definedName>
    <definedName name="TextRefCopy49" localSheetId="23">#REF!</definedName>
    <definedName name="TextRefCopy49" localSheetId="6">#REF!</definedName>
    <definedName name="TextRefCopy49" localSheetId="11">#REF!</definedName>
    <definedName name="TextRefCopy49">#REF!</definedName>
    <definedName name="TextRefCopy5" localSheetId="37">#REF!</definedName>
    <definedName name="TextRefCopy5" localSheetId="23">#REF!</definedName>
    <definedName name="TextRefCopy5" localSheetId="6">#REF!</definedName>
    <definedName name="TextRefCopy5" localSheetId="11">#REF!</definedName>
    <definedName name="TextRefCopy5">#REF!</definedName>
    <definedName name="TextRefCopy50" localSheetId="37">#REF!</definedName>
    <definedName name="TextRefCopy50" localSheetId="23">#REF!</definedName>
    <definedName name="TextRefCopy50" localSheetId="6">#REF!</definedName>
    <definedName name="TextRefCopy50" localSheetId="11">#REF!</definedName>
    <definedName name="TextRefCopy50">#REF!</definedName>
    <definedName name="TextRefCopy51" localSheetId="37">#REF!</definedName>
    <definedName name="TextRefCopy51" localSheetId="23">#REF!</definedName>
    <definedName name="TextRefCopy51" localSheetId="6">#REF!</definedName>
    <definedName name="TextRefCopy51" localSheetId="11">#REF!</definedName>
    <definedName name="TextRefCopy51">#REF!</definedName>
    <definedName name="TextRefCopy52" localSheetId="37">#REF!</definedName>
    <definedName name="TextRefCopy52" localSheetId="23">#REF!</definedName>
    <definedName name="TextRefCopy52" localSheetId="6">#REF!</definedName>
    <definedName name="TextRefCopy52" localSheetId="11">#REF!</definedName>
    <definedName name="TextRefCopy52">#REF!</definedName>
    <definedName name="TextRefCopy527" localSheetId="37">#REF!</definedName>
    <definedName name="TextRefCopy527" localSheetId="23">#REF!</definedName>
    <definedName name="TextRefCopy527" localSheetId="6">#REF!</definedName>
    <definedName name="TextRefCopy527" localSheetId="11">#REF!</definedName>
    <definedName name="TextRefCopy527">#REF!</definedName>
    <definedName name="TextRefCopy53" localSheetId="37">#REF!</definedName>
    <definedName name="TextRefCopy53" localSheetId="23">#REF!</definedName>
    <definedName name="TextRefCopy53" localSheetId="6">#REF!</definedName>
    <definedName name="TextRefCopy53" localSheetId="11">#REF!</definedName>
    <definedName name="TextRefCopy53">#REF!</definedName>
    <definedName name="TextRefCopy54" localSheetId="37">#REF!</definedName>
    <definedName name="TextRefCopy54" localSheetId="23">#REF!</definedName>
    <definedName name="TextRefCopy54" localSheetId="6">#REF!</definedName>
    <definedName name="TextRefCopy54" localSheetId="11">#REF!</definedName>
    <definedName name="TextRefCopy54">#REF!</definedName>
    <definedName name="TextRefCopy55" localSheetId="37">#REF!</definedName>
    <definedName name="TextRefCopy55" localSheetId="23">#REF!</definedName>
    <definedName name="TextRefCopy55" localSheetId="6">#REF!</definedName>
    <definedName name="TextRefCopy55" localSheetId="11">#REF!</definedName>
    <definedName name="TextRefCopy55">#REF!</definedName>
    <definedName name="TextRefCopy56" localSheetId="37">#REF!</definedName>
    <definedName name="TextRefCopy56" localSheetId="23">#REF!</definedName>
    <definedName name="TextRefCopy56" localSheetId="6">#REF!</definedName>
    <definedName name="TextRefCopy56" localSheetId="11">#REF!</definedName>
    <definedName name="TextRefCopy56">#REF!</definedName>
    <definedName name="TextRefCopy57" localSheetId="37">#REF!</definedName>
    <definedName name="TextRefCopy57" localSheetId="23">#REF!</definedName>
    <definedName name="TextRefCopy57" localSheetId="6">#REF!</definedName>
    <definedName name="TextRefCopy57" localSheetId="11">#REF!</definedName>
    <definedName name="TextRefCopy57">#REF!</definedName>
    <definedName name="TextRefCopy58" localSheetId="37">#REF!</definedName>
    <definedName name="TextRefCopy58" localSheetId="23">#REF!</definedName>
    <definedName name="TextRefCopy58" localSheetId="6">#REF!</definedName>
    <definedName name="TextRefCopy58" localSheetId="11">#REF!</definedName>
    <definedName name="TextRefCopy58">#REF!</definedName>
    <definedName name="TextRefCopy59" localSheetId="37">#REF!</definedName>
    <definedName name="TextRefCopy59" localSheetId="23">#REF!</definedName>
    <definedName name="TextRefCopy59" localSheetId="6">#REF!</definedName>
    <definedName name="TextRefCopy59" localSheetId="11">#REF!</definedName>
    <definedName name="TextRefCopy59">#REF!</definedName>
    <definedName name="TextRefCopy6" localSheetId="37">#REF!</definedName>
    <definedName name="TextRefCopy6" localSheetId="23">#REF!</definedName>
    <definedName name="TextRefCopy6" localSheetId="6">#REF!</definedName>
    <definedName name="TextRefCopy6" localSheetId="11">#REF!</definedName>
    <definedName name="TextRefCopy6">#REF!</definedName>
    <definedName name="TextRefCopy60" localSheetId="37">#REF!</definedName>
    <definedName name="TextRefCopy60" localSheetId="23">#REF!</definedName>
    <definedName name="TextRefCopy60" localSheetId="6">#REF!</definedName>
    <definedName name="TextRefCopy60" localSheetId="11">#REF!</definedName>
    <definedName name="TextRefCopy60">#REF!</definedName>
    <definedName name="TextRefCopy61" localSheetId="37">#REF!</definedName>
    <definedName name="TextRefCopy61" localSheetId="23">#REF!</definedName>
    <definedName name="TextRefCopy61" localSheetId="6">#REF!</definedName>
    <definedName name="TextRefCopy61" localSheetId="11">#REF!</definedName>
    <definedName name="TextRefCopy61">#REF!</definedName>
    <definedName name="TextRefCopy62" localSheetId="37">#REF!</definedName>
    <definedName name="TextRefCopy62" localSheetId="23">#REF!</definedName>
    <definedName name="TextRefCopy62" localSheetId="6">#REF!</definedName>
    <definedName name="TextRefCopy62" localSheetId="11">#REF!</definedName>
    <definedName name="TextRefCopy62">#REF!</definedName>
    <definedName name="TextRefCopy63" localSheetId="37">#REF!</definedName>
    <definedName name="TextRefCopy63" localSheetId="23">#REF!</definedName>
    <definedName name="TextRefCopy63" localSheetId="6">#REF!</definedName>
    <definedName name="TextRefCopy63" localSheetId="11">#REF!</definedName>
    <definedName name="TextRefCopy63">#REF!</definedName>
    <definedName name="TextRefCopy64" localSheetId="37">#REF!</definedName>
    <definedName name="TextRefCopy64" localSheetId="23">#REF!</definedName>
    <definedName name="TextRefCopy64" localSheetId="6">#REF!</definedName>
    <definedName name="TextRefCopy64" localSheetId="11">#REF!</definedName>
    <definedName name="TextRefCopy64">#REF!</definedName>
    <definedName name="TextRefCopy65" localSheetId="37">#REF!</definedName>
    <definedName name="TextRefCopy65" localSheetId="23">#REF!</definedName>
    <definedName name="TextRefCopy65" localSheetId="6">#REF!</definedName>
    <definedName name="TextRefCopy65" localSheetId="11">#REF!</definedName>
    <definedName name="TextRefCopy65">#REF!</definedName>
    <definedName name="TextRefCopy66" localSheetId="37">#REF!</definedName>
    <definedName name="TextRefCopy66" localSheetId="23">#REF!</definedName>
    <definedName name="TextRefCopy66" localSheetId="6">#REF!</definedName>
    <definedName name="TextRefCopy66" localSheetId="11">#REF!</definedName>
    <definedName name="TextRefCopy66">#REF!</definedName>
    <definedName name="TextRefCopy67" localSheetId="37">#REF!</definedName>
    <definedName name="TextRefCopy67" localSheetId="23">#REF!</definedName>
    <definedName name="TextRefCopy67" localSheetId="6">#REF!</definedName>
    <definedName name="TextRefCopy67" localSheetId="11">#REF!</definedName>
    <definedName name="TextRefCopy67">#REF!</definedName>
    <definedName name="TextRefCopy68" localSheetId="37">#REF!</definedName>
    <definedName name="TextRefCopy68" localSheetId="23">#REF!</definedName>
    <definedName name="TextRefCopy68" localSheetId="6">#REF!</definedName>
    <definedName name="TextRefCopy68" localSheetId="11">#REF!</definedName>
    <definedName name="TextRefCopy68">#REF!</definedName>
    <definedName name="TextRefCopy69" localSheetId="37">#REF!</definedName>
    <definedName name="TextRefCopy69" localSheetId="23">#REF!</definedName>
    <definedName name="TextRefCopy69" localSheetId="6">#REF!</definedName>
    <definedName name="TextRefCopy69" localSheetId="11">#REF!</definedName>
    <definedName name="TextRefCopy69">#REF!</definedName>
    <definedName name="TextRefCopy7" localSheetId="37">#REF!</definedName>
    <definedName name="TextRefCopy7" localSheetId="23">#REF!</definedName>
    <definedName name="TextRefCopy7" localSheetId="6">#REF!</definedName>
    <definedName name="TextRefCopy7" localSheetId="11">#REF!</definedName>
    <definedName name="TextRefCopy7">#REF!</definedName>
    <definedName name="TextRefCopy70" localSheetId="37">#REF!</definedName>
    <definedName name="TextRefCopy70" localSheetId="23">#REF!</definedName>
    <definedName name="TextRefCopy70" localSheetId="6">#REF!</definedName>
    <definedName name="TextRefCopy70" localSheetId="11">#REF!</definedName>
    <definedName name="TextRefCopy70">#REF!</definedName>
    <definedName name="TextRefCopy71" localSheetId="37">#REF!</definedName>
    <definedName name="TextRefCopy71" localSheetId="23">#REF!</definedName>
    <definedName name="TextRefCopy71" localSheetId="6">#REF!</definedName>
    <definedName name="TextRefCopy71" localSheetId="11">#REF!</definedName>
    <definedName name="TextRefCopy71">#REF!</definedName>
    <definedName name="TextRefCopy72" localSheetId="37">#REF!</definedName>
    <definedName name="TextRefCopy72" localSheetId="23">#REF!</definedName>
    <definedName name="TextRefCopy72" localSheetId="6">#REF!</definedName>
    <definedName name="TextRefCopy72" localSheetId="11">#REF!</definedName>
    <definedName name="TextRefCopy72">#REF!</definedName>
    <definedName name="TextRefCopy73" localSheetId="37">#REF!</definedName>
    <definedName name="TextRefCopy73" localSheetId="23">#REF!</definedName>
    <definedName name="TextRefCopy73" localSheetId="6">#REF!</definedName>
    <definedName name="TextRefCopy73" localSheetId="11">#REF!</definedName>
    <definedName name="TextRefCopy73">#REF!</definedName>
    <definedName name="TextRefCopy74" localSheetId="37">#REF!</definedName>
    <definedName name="TextRefCopy74" localSheetId="23">#REF!</definedName>
    <definedName name="TextRefCopy74" localSheetId="6">#REF!</definedName>
    <definedName name="TextRefCopy74" localSheetId="11">#REF!</definedName>
    <definedName name="TextRefCopy74">#REF!</definedName>
    <definedName name="TextRefCopy75" localSheetId="37">#REF!</definedName>
    <definedName name="TextRefCopy75" localSheetId="23">#REF!</definedName>
    <definedName name="TextRefCopy75" localSheetId="6">#REF!</definedName>
    <definedName name="TextRefCopy75" localSheetId="11">#REF!</definedName>
    <definedName name="TextRefCopy75">#REF!</definedName>
    <definedName name="TextRefCopy76" localSheetId="37">#REF!</definedName>
    <definedName name="TextRefCopy76" localSheetId="23">#REF!</definedName>
    <definedName name="TextRefCopy76" localSheetId="6">#REF!</definedName>
    <definedName name="TextRefCopy76" localSheetId="11">#REF!</definedName>
    <definedName name="TextRefCopy76">#REF!</definedName>
    <definedName name="TextRefCopy77" localSheetId="37">#REF!</definedName>
    <definedName name="TextRefCopy77" localSheetId="23">#REF!</definedName>
    <definedName name="TextRefCopy77" localSheetId="6">#REF!</definedName>
    <definedName name="TextRefCopy77" localSheetId="11">#REF!</definedName>
    <definedName name="TextRefCopy77">#REF!</definedName>
    <definedName name="TextRefCopy78" localSheetId="37">#REF!</definedName>
    <definedName name="TextRefCopy78" localSheetId="23">#REF!</definedName>
    <definedName name="TextRefCopy78" localSheetId="6">#REF!</definedName>
    <definedName name="TextRefCopy78" localSheetId="11">#REF!</definedName>
    <definedName name="TextRefCopy78">#REF!</definedName>
    <definedName name="TextRefCopy79" localSheetId="37">#REF!</definedName>
    <definedName name="TextRefCopy79" localSheetId="23">#REF!</definedName>
    <definedName name="TextRefCopy79" localSheetId="6">#REF!</definedName>
    <definedName name="TextRefCopy79" localSheetId="11">#REF!</definedName>
    <definedName name="TextRefCopy79">#REF!</definedName>
    <definedName name="TextRefCopy8" localSheetId="37">#REF!</definedName>
    <definedName name="TextRefCopy8" localSheetId="23">#REF!</definedName>
    <definedName name="TextRefCopy8" localSheetId="6">#REF!</definedName>
    <definedName name="TextRefCopy8" localSheetId="11">#REF!</definedName>
    <definedName name="TextRefCopy8">#REF!</definedName>
    <definedName name="TextRefCopy80" localSheetId="37">#REF!</definedName>
    <definedName name="TextRefCopy80" localSheetId="23">#REF!</definedName>
    <definedName name="TextRefCopy80" localSheetId="6">#REF!</definedName>
    <definedName name="TextRefCopy80" localSheetId="11">#REF!</definedName>
    <definedName name="TextRefCopy80">#REF!</definedName>
    <definedName name="TextRefCopy81" localSheetId="37">#REF!</definedName>
    <definedName name="TextRefCopy81" localSheetId="23">#REF!</definedName>
    <definedName name="TextRefCopy81" localSheetId="6">#REF!</definedName>
    <definedName name="TextRefCopy81" localSheetId="11">#REF!</definedName>
    <definedName name="TextRefCopy81">#REF!</definedName>
    <definedName name="TextRefCopy82" localSheetId="37">#REF!</definedName>
    <definedName name="TextRefCopy82" localSheetId="23">#REF!</definedName>
    <definedName name="TextRefCopy82" localSheetId="6">#REF!</definedName>
    <definedName name="TextRefCopy82" localSheetId="11">#REF!</definedName>
    <definedName name="TextRefCopy82">#REF!</definedName>
    <definedName name="TextRefCopy83" localSheetId="37">#REF!</definedName>
    <definedName name="TextRefCopy83" localSheetId="23">#REF!</definedName>
    <definedName name="TextRefCopy83" localSheetId="6">#REF!</definedName>
    <definedName name="TextRefCopy83" localSheetId="11">#REF!</definedName>
    <definedName name="TextRefCopy83">#REF!</definedName>
    <definedName name="TextRefCopy84" localSheetId="37">#REF!</definedName>
    <definedName name="TextRefCopy84" localSheetId="23">#REF!</definedName>
    <definedName name="TextRefCopy84" localSheetId="6">#REF!</definedName>
    <definedName name="TextRefCopy84" localSheetId="11">#REF!</definedName>
    <definedName name="TextRefCopy84">#REF!</definedName>
    <definedName name="TextRefCopy85" localSheetId="37">#REF!</definedName>
    <definedName name="TextRefCopy85" localSheetId="23">#REF!</definedName>
    <definedName name="TextRefCopy85" localSheetId="6">#REF!</definedName>
    <definedName name="TextRefCopy85" localSheetId="11">#REF!</definedName>
    <definedName name="TextRefCopy85">#REF!</definedName>
    <definedName name="TextRefCopy86" localSheetId="37">#REF!</definedName>
    <definedName name="TextRefCopy86" localSheetId="23">#REF!</definedName>
    <definedName name="TextRefCopy86" localSheetId="6">#REF!</definedName>
    <definedName name="TextRefCopy86" localSheetId="11">#REF!</definedName>
    <definedName name="TextRefCopy86">#REF!</definedName>
    <definedName name="TextRefCopy87" localSheetId="37">#REF!</definedName>
    <definedName name="TextRefCopy87" localSheetId="23">#REF!</definedName>
    <definedName name="TextRefCopy87" localSheetId="6">#REF!</definedName>
    <definedName name="TextRefCopy87" localSheetId="11">#REF!</definedName>
    <definedName name="TextRefCopy87">#REF!</definedName>
    <definedName name="TextRefCopy88" localSheetId="37">#REF!</definedName>
    <definedName name="TextRefCopy88" localSheetId="23">#REF!</definedName>
    <definedName name="TextRefCopy88" localSheetId="6">#REF!</definedName>
    <definedName name="TextRefCopy88" localSheetId="11">#REF!</definedName>
    <definedName name="TextRefCopy88">#REF!</definedName>
    <definedName name="TextRefCopy89" localSheetId="37">#REF!</definedName>
    <definedName name="TextRefCopy89" localSheetId="23">#REF!</definedName>
    <definedName name="TextRefCopy89" localSheetId="6">#REF!</definedName>
    <definedName name="TextRefCopy89" localSheetId="11">#REF!</definedName>
    <definedName name="TextRefCopy89">#REF!</definedName>
    <definedName name="TextRefCopy9" localSheetId="37">#REF!</definedName>
    <definedName name="TextRefCopy9" localSheetId="23">#REF!</definedName>
    <definedName name="TextRefCopy9" localSheetId="6">#REF!</definedName>
    <definedName name="TextRefCopy9" localSheetId="11">#REF!</definedName>
    <definedName name="TextRefCopy9">#REF!</definedName>
    <definedName name="TextRefCopy90" localSheetId="37">#REF!</definedName>
    <definedName name="TextRefCopy90" localSheetId="23">#REF!</definedName>
    <definedName name="TextRefCopy90" localSheetId="6">#REF!</definedName>
    <definedName name="TextRefCopy90" localSheetId="11">#REF!</definedName>
    <definedName name="TextRefCopy90">#REF!</definedName>
    <definedName name="TextRefCopy91" localSheetId="37">#REF!</definedName>
    <definedName name="TextRefCopy91" localSheetId="23">#REF!</definedName>
    <definedName name="TextRefCopy91" localSheetId="6">#REF!</definedName>
    <definedName name="TextRefCopy91" localSheetId="11">#REF!</definedName>
    <definedName name="TextRefCopy91">#REF!</definedName>
    <definedName name="TextRefCopy92" localSheetId="37">#REF!</definedName>
    <definedName name="TextRefCopy92" localSheetId="23">#REF!</definedName>
    <definedName name="TextRefCopy92" localSheetId="6">#REF!</definedName>
    <definedName name="TextRefCopy92" localSheetId="11">#REF!</definedName>
    <definedName name="TextRefCopy92">#REF!</definedName>
    <definedName name="TextRefCopy94" localSheetId="6">#REF!</definedName>
    <definedName name="TextRefCopy94" localSheetId="11">#REF!</definedName>
    <definedName name="TextRefCopy94">#REF!</definedName>
    <definedName name="TextRefCopy96" localSheetId="6">#REF!</definedName>
    <definedName name="TextRefCopy96" localSheetId="11">#REF!</definedName>
    <definedName name="TextRefCopy96">#REF!</definedName>
    <definedName name="TextRefCopy98" localSheetId="6">#REF!</definedName>
    <definedName name="TextRefCopy98" localSheetId="11">#REF!</definedName>
    <definedName name="TextRefCopy98">#REF!</definedName>
    <definedName name="TextRefCopy99" localSheetId="6">#REF!</definedName>
    <definedName name="TextRefCopy99" localSheetId="11">#REF!</definedName>
    <definedName name="TextRefCopy99">#REF!</definedName>
    <definedName name="TextRefcopyp6" localSheetId="37">#REF!</definedName>
    <definedName name="TextRefcopyp6" localSheetId="23">#REF!</definedName>
    <definedName name="TextRefcopyp6" localSheetId="6">#REF!</definedName>
    <definedName name="TextRefcopyp6" localSheetId="11">#REF!</definedName>
    <definedName name="TextRefcopyp6">#REF!</definedName>
    <definedName name="TextRefCopyRangeCount" hidden="1">6</definedName>
    <definedName name="textToday" localSheetId="6">#REF!</definedName>
    <definedName name="textToday" localSheetId="11">#REF!</definedName>
    <definedName name="textToday">#REF!</definedName>
    <definedName name="teyet" hidden="1">{#N/A,#N/A,FALSE,"FE_DRS"}</definedName>
    <definedName name="tf" hidden="1">{"'毛利比较'!$A$4:$P$26"}</definedName>
    <definedName name="TFCF03" localSheetId="6">#REF!</definedName>
    <definedName name="TFCF03" localSheetId="11">#REF!</definedName>
    <definedName name="TFCF03">#REF!</definedName>
    <definedName name="TFCF97" localSheetId="6">#REF!</definedName>
    <definedName name="TFCF97" localSheetId="11">#REF!</definedName>
    <definedName name="TFCF97">#REF!</definedName>
    <definedName name="TFT" localSheetId="37">#REF!</definedName>
    <definedName name="TFT" localSheetId="23">#REF!</definedName>
    <definedName name="TFT" localSheetId="6">#REF!</definedName>
    <definedName name="TFT" localSheetId="11">#REF!</definedName>
    <definedName name="TFT">#REF!</definedName>
    <definedName name="TFT투입대기" localSheetId="37">#REF!</definedName>
    <definedName name="TFT투입대기" localSheetId="23">#REF!</definedName>
    <definedName name="TFT투입대기" localSheetId="6">#REF!</definedName>
    <definedName name="TFT투입대기" localSheetId="11">#REF!</definedName>
    <definedName name="TFT투입대기">#REF!</definedName>
    <definedName name="tfzf" localSheetId="37" hidden="1">#REF!</definedName>
    <definedName name="tfzf" localSheetId="23" hidden="1">#REF!</definedName>
    <definedName name="tfzf" localSheetId="6" hidden="1">#REF!</definedName>
    <definedName name="tfzf" localSheetId="11" hidden="1">#REF!</definedName>
    <definedName name="tfzf" hidden="1">#REF!</definedName>
    <definedName name="tgrffwefrwe" localSheetId="37" hidden="1">#REF!</definedName>
    <definedName name="tgrffwefrwe" localSheetId="23" hidden="1">#REF!</definedName>
    <definedName name="tgrffwefrwe" localSheetId="6" hidden="1">#REF!</definedName>
    <definedName name="tgrffwefrwe" localSheetId="11" hidden="1">#REF!</definedName>
    <definedName name="tgrffwefrwe" hidden="1">#REF!</definedName>
    <definedName name="TgScenario" localSheetId="6">#REF!</definedName>
    <definedName name="TgScenario" localSheetId="11">#REF!</definedName>
    <definedName name="TgScenario">#REF!</definedName>
    <definedName name="tgvu" hidden="1">{#N/A,#N/A,FALSE,"TAXC.INDEX";#N/A,#N/A,FALSE,"Schedule I";#N/A,#N/A,FALSE,"Schedule  II";#N/A,#N/A,FALSE,"Schedule III";#N/A,#N/A,FALSE,"Schedule IV";#N/A,#N/A,FALSE,"Schedule IV (Cont'd)";#N/A,#N/A,FALSE,"Schedule V";#N/A,#N/A,FALSE,"Schedule VI";#N/A,#N/A,FALSE,"Schedule VII"}</definedName>
    <definedName name="th" localSheetId="37">#REF!</definedName>
    <definedName name="th" localSheetId="23">#REF!</definedName>
    <definedName name="th" localSheetId="6">#REF!</definedName>
    <definedName name="th" localSheetId="11">#REF!</definedName>
    <definedName name="th">#REF!</definedName>
    <definedName name="tha.2" hidden="1">{#N/A,#N/A,FALSE,"Produkte Erw.";#N/A,#N/A,FALSE,"Produkte Plan";#N/A,#N/A,FALSE,"Leistungen Erw.";#N/A,#N/A,FALSE,"Leistungen Plan";#N/A,#N/A,FALSE,"KA Allg.Kosten (2)";#N/A,#N/A,FALSE,"KA All.Kosten"}</definedName>
    <definedName name="tha.3" hidden="1">{#N/A,#N/A,FALSE,"KA CH  (2)"}</definedName>
    <definedName name="tha.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ha.4._99" hidden="1">{#N/A,#N/A,FALSE,"Umsatz 99";#N/A,#N/A,FALSE,"ER 99 "}</definedName>
    <definedName name="THAI_PLASTIC_in_KUSD" localSheetId="6">#REF!</definedName>
    <definedName name="THAI_PLASTIC_in_KUSD" localSheetId="11">#REF!</definedName>
    <definedName name="THAI_PLASTIC_in_KUSD">#REF!</definedName>
    <definedName name="Thail.2" hidden="1">{#N/A,#N/A,FALSE,"Umsatz 99";#N/A,#N/A,FALSE,"ER 99 "}</definedName>
    <definedName name="thank" hidden="1">{#N/A,#N/A,FALSE,"TB";#N/A,#N/A,FALSE,"AR";#N/A,#N/A,FALSE,"BS";#N/A,#N/A,FALSE,"PL";#N/A,#N/A,FALSE,"NOTES";#N/A,#N/A,FALSE,"NOTES (2)";#N/A,#N/A,FALSE,"NOTES (3)";#N/A,#N/A,FALSE,"TAXC.INDEX";#N/A,#N/A,FALSE,"Schedule I";#N/A,#N/A,FALSE,"DPL";#N/A,#N/A,FALSE,"Schedule IV";#N/A,#N/A,FALSE,"Adjustments"}</definedName>
    <definedName name="thatcher" localSheetId="6">#REF!</definedName>
    <definedName name="thatcher" localSheetId="11">#REF!</definedName>
    <definedName name="thatcher">#REF!</definedName>
    <definedName name="the_caller">#N/A</definedName>
    <definedName name="THEME2" hidden="1">{#N/A,#N/A,FALSE,"96 3월물량표";#N/A,#N/A,FALSE,"96 4월물량표";#N/A,#N/A,FALSE,"96 5월물량표"}</definedName>
    <definedName name="Themenüberl." localSheetId="37">#REF!</definedName>
    <definedName name="Themenüberl." localSheetId="23">#REF!</definedName>
    <definedName name="Themenüberl." localSheetId="6">#REF!</definedName>
    <definedName name="Themenüberl." localSheetId="11">#REF!</definedName>
    <definedName name="Themenüberl.">#REF!</definedName>
    <definedName name="thf" hidden="1">{#N/A,#N/A,FALSE,"P&amp;L Acc";#N/A,#N/A,FALSE,"P&amp;L Var";#N/A,#N/A,FALSE,"I-B Rep";#N/A,#N/A,FALSE,"BS";#N/A,#N/A,FALSE,"C'flw St";#N/A,#N/A,FALSE,"FA Rep";#N/A,#N/A,FALSE,"H-C Cons"}</definedName>
    <definedName name="thg" hidden="1">{#N/A,#N/A,FALSE,"TB";#N/A,#N/A,FALSE,"AR";#N/A,#N/A,FALSE,"BS";#N/A,#N/A,FALSE,"PL";#N/A,#N/A,FALSE,"NOTES";#N/A,#N/A,FALSE,"NOTES (2)";#N/A,#N/A,FALSE,"NOTES (3)";#N/A,#N/A,FALSE,"TAXC.INDEX";#N/A,#N/A,FALSE,"Schedule I";#N/A,#N/A,FALSE,"DPL";#N/A,#N/A,FALSE,"Schedule IV";#N/A,#N/A,FALSE,"Adjustments"}</definedName>
    <definedName name="Thigh" localSheetId="6">#REF!</definedName>
    <definedName name="Thigh" localSheetId="11">#REF!</definedName>
    <definedName name="Thigh">#REF!</definedName>
    <definedName name="third" localSheetId="37">#REF!</definedName>
    <definedName name="third" localSheetId="23">#REF!</definedName>
    <definedName name="third" localSheetId="6">#REF!</definedName>
    <definedName name="third" localSheetId="11">#REF!</definedName>
    <definedName name="third">#REF!</definedName>
    <definedName name="This_Year">"1998E"</definedName>
    <definedName name="thj" hidden="1">{#N/A,#N/A,FALSE,"FE_CSE"}</definedName>
    <definedName name="Thousand" localSheetId="6">#REF!</definedName>
    <definedName name="Thousand" localSheetId="11">#REF!</definedName>
    <definedName name="Thousand">#REF!</definedName>
    <definedName name="THOUSAND0808" localSheetId="6">#REF!</definedName>
    <definedName name="THOUSAND0808" localSheetId="11">#REF!</definedName>
    <definedName name="THOUSAND0808">#REF!</definedName>
    <definedName name="Threshold" localSheetId="37">#REF!</definedName>
    <definedName name="Threshold" localSheetId="23">#REF!</definedName>
    <definedName name="Threshold" localSheetId="6">#REF!</definedName>
    <definedName name="Threshold" localSheetId="11">#REF!</definedName>
    <definedName name="Threshold">#REF!</definedName>
    <definedName name="Threshold_for_Accumulating" localSheetId="37">#REF!</definedName>
    <definedName name="Threshold_for_Accumulating" localSheetId="23">#REF!</definedName>
    <definedName name="Threshold_for_Accumulating" localSheetId="6">#REF!</definedName>
    <definedName name="Threshold_for_Accumulating" localSheetId="11">#REF!</definedName>
    <definedName name="Threshold_for_Accumulating">#REF!</definedName>
    <definedName name="thrty" localSheetId="37" hidden="1">#REF!</definedName>
    <definedName name="thrty" localSheetId="23" hidden="1">#REF!</definedName>
    <definedName name="thrty" localSheetId="6" hidden="1">#REF!</definedName>
    <definedName name="thrty" localSheetId="11" hidden="1">#REF!</definedName>
    <definedName name="thrty" hidden="1">#REF!</definedName>
    <definedName name="THSDLR" hidden="1">{"'AS,SEC'!$A$4:$J$25"}</definedName>
    <definedName name="THSDLR_1" hidden="1">{"'AS,SEC'!$A$4:$J$25"}</definedName>
    <definedName name="thtseyrt" hidden="1">{#N/A,#N/A,TRUE,"64M Plan IX ";#N/A,#N/A,TRUE,"UGG 97";#N/A,#N/A,TRUE,"Diff. WM";#N/A,#N/A,TRUE,"64M Delta 2";#N/A,#N/A,TRUE,"256M Plan IX"}</definedName>
    <definedName name="TI_cost" localSheetId="37">#REF!</definedName>
    <definedName name="TI_cost" localSheetId="23">#REF!</definedName>
    <definedName name="TI_cost" localSheetId="6">#REF!</definedName>
    <definedName name="TI_cost" localSheetId="11">#REF!</definedName>
    <definedName name="TI_cost">#REF!</definedName>
    <definedName name="ti_mkt_cap" localSheetId="6">#REF!</definedName>
    <definedName name="ti_mkt_cap" localSheetId="11">#REF!</definedName>
    <definedName name="ti_mkt_cap">#REF!</definedName>
    <definedName name="TI_pl" localSheetId="37">#REF!</definedName>
    <definedName name="TI_pl" localSheetId="23">#REF!</definedName>
    <definedName name="TI_pl" localSheetId="6">#REF!</definedName>
    <definedName name="TI_pl" localSheetId="11">#REF!</definedName>
    <definedName name="TI_pl">#REF!</definedName>
    <definedName name="TI_rev" localSheetId="37">#REF!</definedName>
    <definedName name="TI_rev" localSheetId="23">#REF!</definedName>
    <definedName name="TI_rev" localSheetId="6">#REF!</definedName>
    <definedName name="TI_rev" localSheetId="11">#REF!</definedName>
    <definedName name="TI_rev">#REF!</definedName>
    <definedName name="ti_rev_95" localSheetId="6">#REF!</definedName>
    <definedName name="ti_rev_95" localSheetId="11">#REF!</definedName>
    <definedName name="ti_rev_95">#REF!</definedName>
    <definedName name="ti_rev_96" localSheetId="6">#REF!</definedName>
    <definedName name="ti_rev_96" localSheetId="11">#REF!</definedName>
    <definedName name="ti_rev_96">#REF!</definedName>
    <definedName name="TI_tax" localSheetId="37">#REF!</definedName>
    <definedName name="TI_tax" localSheetId="23">#REF!</definedName>
    <definedName name="TI_tax" localSheetId="6">#REF!</definedName>
    <definedName name="TI_tax" localSheetId="11">#REF!</definedName>
    <definedName name="TI_tax">#REF!</definedName>
    <definedName name="TIADRratio" localSheetId="6">#REF!</definedName>
    <definedName name="TIADRratio" localSheetId="11">#REF!</definedName>
    <definedName name="TIADRratio">#REF!</definedName>
    <definedName name="tick2" localSheetId="37">#REF!</definedName>
    <definedName name="tick2" localSheetId="23">#REF!</definedName>
    <definedName name="tick2" localSheetId="6">#REF!</definedName>
    <definedName name="tick2" localSheetId="11">#REF!</definedName>
    <definedName name="tick2">#REF!</definedName>
    <definedName name="ticker" localSheetId="6">#REF!</definedName>
    <definedName name="ticker" localSheetId="11">#REF!</definedName>
    <definedName name="ticker">#REF!</definedName>
    <definedName name="tickers" localSheetId="6">#REF!</definedName>
    <definedName name="tickers" localSheetId="11">#REF!</definedName>
    <definedName name="tickers">#REF!</definedName>
    <definedName name="Tickers1" localSheetId="6">#REF!,#REF!</definedName>
    <definedName name="Tickers1" localSheetId="11">#REF!,#REF!</definedName>
    <definedName name="Tickers1">#REF!,#REF!</definedName>
    <definedName name="TickerToNameOnEnter">#N/A</definedName>
    <definedName name="Tier1" localSheetId="6">#REF!</definedName>
    <definedName name="Tier1" localSheetId="11">#REF!</definedName>
    <definedName name="Tier1">#REF!</definedName>
    <definedName name="tier2" hidden="1">{#N/A,#N/A,FALSE,"-ST.PER1";#N/A,#N/A,FALSE,"-ST.PER2";#N/A,#N/A,FALSE,"+ST.HIS.PER1";#N/A,#N/A,FALSE,"+ST.HIS.PER2";#N/A,#N/A,FALSE,"+ST.STD.PER1";#N/A,#N/A,FALSE,"+ST.STD.PER2"}</definedName>
    <definedName name="Tiertwo" hidden="1">{#N/A,#N/A,TRUE,"DIVISION-MTH";"MANUFACTURING",#N/A,TRUE,"MANUF-MTH";#N/A,#N/A,TRUE,"TRADING-MTH";#N/A,#N/A,TRUE,"DIV-COSTS-MTH"}</definedName>
    <definedName name="TIExport" localSheetId="6">#REF!</definedName>
    <definedName name="TIExport" localSheetId="11">#REF!</definedName>
    <definedName name="TIExport">#REF!</definedName>
    <definedName name="tii" hidden="1">{#N/A,#N/A,FALSE,"Kapa-Grafik gesamt";#N/A,#N/A,FALSE,"Kapa-Grafik DRS";#N/A,#N/A,FALSE,"Kapa-Grafik CSE"}</definedName>
    <definedName name="tim_mkt_cap" localSheetId="6">#REF!</definedName>
    <definedName name="tim_mkt_cap" localSheetId="11">#REF!</definedName>
    <definedName name="tim_mkt_cap">#REF!</definedName>
    <definedName name="TimeExpTotal" localSheetId="37">#REF!</definedName>
    <definedName name="TimeExpTotal" localSheetId="23">#REF!</definedName>
    <definedName name="TimeExpTotal" localSheetId="6">#REF!</definedName>
    <definedName name="TimeExpTotal" localSheetId="11">#REF!</definedName>
    <definedName name="TimeExpTotal">#REF!</definedName>
    <definedName name="TimeGMU" localSheetId="37">#REF!</definedName>
    <definedName name="TimeGMU" localSheetId="23">#REF!</definedName>
    <definedName name="TimeGMU" localSheetId="6">#REF!</definedName>
    <definedName name="TimeGMU" localSheetId="11">#REF!</definedName>
    <definedName name="TimeGMU">#REF!</definedName>
    <definedName name="TimeHrsLnTotal" localSheetId="37">#REF!</definedName>
    <definedName name="TimeHrsLnTotal" localSheetId="23">#REF!</definedName>
    <definedName name="TimeHrsLnTotal" localSheetId="6">#REF!</definedName>
    <definedName name="TimeHrsLnTotal" localSheetId="11">#REF!</definedName>
    <definedName name="TimeHrsLnTotal">#REF!</definedName>
    <definedName name="TimeIllness" localSheetId="37">#REF!</definedName>
    <definedName name="TimeIllness" localSheetId="23">#REF!</definedName>
    <definedName name="TimeIllness" localSheetId="6">#REF!</definedName>
    <definedName name="TimeIllness" localSheetId="11">#REF!</definedName>
    <definedName name="TimeIllness">#REF!</definedName>
    <definedName name="TimeIsChrgble" localSheetId="37">#REF!</definedName>
    <definedName name="TimeIsChrgble" localSheetId="23">#REF!</definedName>
    <definedName name="TimeIsChrgble" localSheetId="6">#REF!</definedName>
    <definedName name="TimeIsChrgble" localSheetId="11">#REF!</definedName>
    <definedName name="TimeIsChrgble">#REF!</definedName>
    <definedName name="TimeJobProj" localSheetId="37">#REF!</definedName>
    <definedName name="TimeJobProj" localSheetId="23">#REF!</definedName>
    <definedName name="TimeJobProj" localSheetId="6">#REF!</definedName>
    <definedName name="TimeJobProj" localSheetId="11">#REF!</definedName>
    <definedName name="TimeJobProj">#REF!</definedName>
    <definedName name="TimeOTHrsTotal" localSheetId="37">#REF!</definedName>
    <definedName name="TimeOTHrsTotal" localSheetId="23">#REF!</definedName>
    <definedName name="TimeOTHrsTotal" localSheetId="6">#REF!</definedName>
    <definedName name="TimeOTHrsTotal" localSheetId="11">#REF!</definedName>
    <definedName name="TimeOTHrsTotal">#REF!</definedName>
    <definedName name="TimeOTVacTaken" localSheetId="37">#REF!</definedName>
    <definedName name="TimeOTVacTaken" localSheetId="23">#REF!</definedName>
    <definedName name="TimeOTVacTaken" localSheetId="6">#REF!</definedName>
    <definedName name="TimeOTVacTaken" localSheetId="11">#REF!</definedName>
    <definedName name="TimeOTVacTaken">#REF!</definedName>
    <definedName name="TimeOvertimeHrs" localSheetId="37">#REF!</definedName>
    <definedName name="TimeOvertimeHrs" localSheetId="23">#REF!</definedName>
    <definedName name="TimeOvertimeHrs" localSheetId="6">#REF!</definedName>
    <definedName name="TimeOvertimeHrs" localSheetId="11">#REF!</definedName>
    <definedName name="TimeOvertimeHrs">#REF!</definedName>
    <definedName name="TimePageArea" localSheetId="37">#REF!</definedName>
    <definedName name="TimePageArea" localSheetId="23">#REF!</definedName>
    <definedName name="TimePageArea" localSheetId="6">#REF!</definedName>
    <definedName name="TimePageArea" localSheetId="11">#REF!</definedName>
    <definedName name="TimePageArea">#REF!</definedName>
    <definedName name="TimePageLines" localSheetId="37">#REF!</definedName>
    <definedName name="TimePageLines" localSheetId="23">#REF!</definedName>
    <definedName name="TimePageLines" localSheetId="6">#REF!</definedName>
    <definedName name="TimePageLines" localSheetId="11">#REF!</definedName>
    <definedName name="TimePageLines">#REF!</definedName>
    <definedName name="TimePosition" localSheetId="37">#REF!</definedName>
    <definedName name="TimePosition" localSheetId="23">#REF!</definedName>
    <definedName name="TimePosition" localSheetId="6">#REF!</definedName>
    <definedName name="TimePosition" localSheetId="11">#REF!</definedName>
    <definedName name="TimePosition">#REF!</definedName>
    <definedName name="TimePubHolidayEmp" localSheetId="37">#REF!</definedName>
    <definedName name="TimePubHolidayEmp" localSheetId="23">#REF!</definedName>
    <definedName name="TimePubHolidayEmp" localSheetId="6">#REF!</definedName>
    <definedName name="TimePubHolidayEmp" localSheetId="11">#REF!</definedName>
    <definedName name="TimePubHolidayEmp">#REF!</definedName>
    <definedName name="TimePubHolidayPtr" localSheetId="37">#REF!</definedName>
    <definedName name="TimePubHolidayPtr" localSheetId="23">#REF!</definedName>
    <definedName name="TimePubHolidayPtr" localSheetId="6">#REF!</definedName>
    <definedName name="TimePubHolidayPtr" localSheetId="11">#REF!</definedName>
    <definedName name="TimePubHolidayPtr">#REF!</definedName>
    <definedName name="TimeRegVacEmp" localSheetId="37">#REF!</definedName>
    <definedName name="TimeRegVacEmp" localSheetId="23">#REF!</definedName>
    <definedName name="TimeRegVacEmp" localSheetId="6">#REF!</definedName>
    <definedName name="TimeRegVacEmp" localSheetId="11">#REF!</definedName>
    <definedName name="TimeRegVacEmp">#REF!</definedName>
    <definedName name="TimeRegVacPtr" localSheetId="37">#REF!</definedName>
    <definedName name="TimeRegVacPtr" localSheetId="23">#REF!</definedName>
    <definedName name="TimeRegVacPtr" localSheetId="6">#REF!</definedName>
    <definedName name="TimeRegVacPtr" localSheetId="11">#REF!</definedName>
    <definedName name="TimeRegVacPtr">#REF!</definedName>
    <definedName name="timestamp" localSheetId="6">#REF!</definedName>
    <definedName name="timestamp" localSheetId="11">#REF!</definedName>
    <definedName name="timestamp">#REF!</definedName>
    <definedName name="TimeTotalHrs" localSheetId="37">#REF!</definedName>
    <definedName name="TimeTotalHrs" localSheetId="23">#REF!</definedName>
    <definedName name="TimeTotalHrs" localSheetId="6">#REF!</definedName>
    <definedName name="TimeTotalHrs" localSheetId="11">#REF!</definedName>
    <definedName name="TimeTotalHrs">#REF!</definedName>
    <definedName name="TIMevebitda97" localSheetId="6">#REF!</definedName>
    <definedName name="TIMevebitda97" localSheetId="11">#REF!</definedName>
    <definedName name="TIMevebitda97">#REF!</definedName>
    <definedName name="TIMevebitda98" localSheetId="6">#REF!</definedName>
    <definedName name="TIMevebitda98" localSheetId="11">#REF!</definedName>
    <definedName name="TIMevebitda98">#REF!</definedName>
    <definedName name="TIMpe97" localSheetId="6">#REF!</definedName>
    <definedName name="TIMpe97" localSheetId="11">#REF!</definedName>
    <definedName name="TIMpe97">#REF!</definedName>
    <definedName name="TIMpe98" localSheetId="6">#REF!</definedName>
    <definedName name="TIMpe98" localSheetId="11">#REF!</definedName>
    <definedName name="TIMpe98">#REF!</definedName>
    <definedName name="TIMperpop" localSheetId="6">#REF!</definedName>
    <definedName name="TIMperpop" localSheetId="11">#REF!</definedName>
    <definedName name="TIMperpop">#REF!</definedName>
    <definedName name="TIMprice" localSheetId="6">#REF!</definedName>
    <definedName name="TIMprice" localSheetId="11">#REF!</definedName>
    <definedName name="TIMprice">#REF!</definedName>
    <definedName name="TIMrec" localSheetId="6">#REF!</definedName>
    <definedName name="TIMrec" localSheetId="11">#REF!</definedName>
    <definedName name="TIMrec">#REF!</definedName>
    <definedName name="TIPE97" localSheetId="6">#REF!</definedName>
    <definedName name="TIPE97" localSheetId="11">#REF!</definedName>
    <definedName name="TIPE97">#REF!</definedName>
    <definedName name="TIPE98" localSheetId="6">#REF!</definedName>
    <definedName name="TIPE98" localSheetId="11">#REF!</definedName>
    <definedName name="TIPE98">#REF!</definedName>
    <definedName name="TIPERel97" localSheetId="6">#REF!</definedName>
    <definedName name="TIPERel97" localSheetId="11">#REF!</definedName>
    <definedName name="TIPERel97">#REF!</definedName>
    <definedName name="TIPERel98" localSheetId="6">#REF!</definedName>
    <definedName name="TIPERel98" localSheetId="11">#REF!</definedName>
    <definedName name="TIPERel98">#REF!</definedName>
    <definedName name="TIprice" localSheetId="6">#REF!</definedName>
    <definedName name="TIprice" localSheetId="11">#REF!</definedName>
    <definedName name="TIprice">#REF!</definedName>
    <definedName name="TIrec" localSheetId="6">#REF!</definedName>
    <definedName name="TIrec" localSheetId="11">#REF!</definedName>
    <definedName name="TIrec">#REF!</definedName>
    <definedName name="tisg" hidden="1">{#N/A,#N/A,FALSE,"TB";#N/A,#N/A,FALSE,"DR";#N/A,#N/A,FALSE,"AR";#N/A,#N/A,FALSE,"PL";#N/A,#N/A,FALSE,"BS";#N/A,#N/A,FALSE,"NOTES";#N/A,#N/A,FALSE,"NOTES (2)";#N/A,#N/A,FALSE,"NOTES (3)";#N/A,#N/A,FALSE,"DPL";#N/A,#N/A,FALSE,"TAXC.INDEX";#N/A,#N/A,FALSE,"Schedule I";#N/A,#N/A,FALSE,"Adjustments"}</definedName>
    <definedName name="TITEL" localSheetId="37">#REF!</definedName>
    <definedName name="TITEL" localSheetId="23">#REF!</definedName>
    <definedName name="TITEL" localSheetId="6">#REF!</definedName>
    <definedName name="TITEL" localSheetId="11">#REF!</definedName>
    <definedName name="TITEL">#REF!</definedName>
    <definedName name="TITLE" localSheetId="6">#REF!</definedName>
    <definedName name="TITLE" localSheetId="11">#REF!</definedName>
    <definedName name="TITLE">#REF!</definedName>
    <definedName name="Title1" localSheetId="6">#REF!</definedName>
    <definedName name="Title1" localSheetId="11">#REF!</definedName>
    <definedName name="Title1">#REF!</definedName>
    <definedName name="title2" localSheetId="6">#REF!</definedName>
    <definedName name="title2" localSheetId="11">#REF!</definedName>
    <definedName name="title2">#REF!</definedName>
    <definedName name="TITLES" localSheetId="37">#REF!</definedName>
    <definedName name="TITLES" localSheetId="23">#REF!</definedName>
    <definedName name="TITLES" localSheetId="6">#REF!</definedName>
    <definedName name="TITLES" localSheetId="11">#REF!</definedName>
    <definedName name="TITLES">#REF!</definedName>
    <definedName name="tjht" hidden="1">{#N/A,#N/A,TRUE,"64M Plan IX ";#N/A,#N/A,TRUE,"UGG 97";#N/A,#N/A,TRUE,"Diff. WM";#N/A,#N/A,TRUE,"64M Delta 2";#N/A,#N/A,TRUE,"256M Plan IX"}</definedName>
    <definedName name="tjxot" hidden="1">{#N/A,#N/A,FALSE,"DIR-REP";#N/A,#N/A,FALSE,"AUD-REPORT";#N/A,#N/A,FALSE,"P7L&amp;BS";#N/A,#N/A,FALSE,"NOTES";#N/A,#N/A,FALSE,"FA";#N/A,#N/A,FALSE,"NOTES (2)";#N/A,#N/A,FALSE,"Schedule  IV";#N/A,#N/A,FALSE,"Schedule V"}</definedName>
    <definedName name="tkohx_land" localSheetId="37">#REF!</definedName>
    <definedName name="tkohx_land" localSheetId="23">#REF!</definedName>
    <definedName name="tkohx_land" localSheetId="6">#REF!</definedName>
    <definedName name="tkohx_land" localSheetId="11">#REF!</definedName>
    <definedName name="tkohx_land">#REF!</definedName>
    <definedName name="tl" hidden="1">{"Commentary",#N/A,FALSE,"May"}</definedName>
    <definedName name="TLA.074" hidden="1">1266</definedName>
    <definedName name="TLBB" hidden="1">{"'Check Request'!$A$1:$BF$37"}</definedName>
    <definedName name="tlsm" hidden="1">{#N/A,#N/A,FALSE,"TB";#N/A,#N/A,FALSE,"DR";#N/A,#N/A,FALSE,"AR";#N/A,#N/A,FALSE,"PL";#N/A,#N/A,FALSE,"BS";#N/A,#N/A,FALSE,"NOTES";#N/A,#N/A,FALSE,"NOTES (2)";#N/A,#N/A,FALSE,"NOTES (3)";#N/A,#N/A,FALSE,"DPL";#N/A,#N/A,FALSE,"TAXC.INDEX";#N/A,#N/A,FALSE,"Schedule I";#N/A,#N/A,FALSE,"Adjustments"}</definedName>
    <definedName name="tltalta" hidden="1">{#N/A,#N/A,FALSE,"TAXC.INDEX";#N/A,#N/A,FALSE,"Schedule I";#N/A,#N/A,FALSE,"Schedule  II";#N/A,#N/A,FALSE,"Schedule III"}</definedName>
    <definedName name="TM" hidden="1">{#N/A,#N/A,FALSE,"Aging Summary";#N/A,#N/A,FALSE,"Ratio Analysis";#N/A,#N/A,FALSE,"Test 120 Day Accts";#N/A,#N/A,FALSE,"Tickmarks"}</definedName>
    <definedName name="TM_G" localSheetId="6">#REF!</definedName>
    <definedName name="TM_G" localSheetId="11">#REF!</definedName>
    <definedName name="TM_G">#REF!</definedName>
    <definedName name="tmp" hidden="1">{#N/A,#N/A,FALSE,"earnings"}</definedName>
    <definedName name="tmto" hidden="1">{"detail",#N/A,FALSE,"mfg";"summary",#N/A,FALSE,"mfg"}</definedName>
    <definedName name="tn"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TO" localSheetId="6">#REF!</definedName>
    <definedName name="TO" localSheetId="11">#REF!</definedName>
    <definedName name="TO">#REF!</definedName>
    <definedName name="ToBePasted1" localSheetId="6">#REF!</definedName>
    <definedName name="ToBePasted1" localSheetId="11">#REF!</definedName>
    <definedName name="ToBePasted1">#REF!</definedName>
    <definedName name="Today" localSheetId="37">#REF!</definedName>
    <definedName name="Today" localSheetId="23">#REF!</definedName>
    <definedName name="Today" localSheetId="6">#REF!</definedName>
    <definedName name="Today" localSheetId="11">#REF!</definedName>
    <definedName name="Today">#REF!</definedName>
    <definedName name="TodayDate" localSheetId="37">#REF!</definedName>
    <definedName name="TodayDate" localSheetId="23">#REF!</definedName>
    <definedName name="TodayDate" localSheetId="6">#REF!</definedName>
    <definedName name="TodayDate" localSheetId="11">#REF!</definedName>
    <definedName name="TodayDate">#REF!</definedName>
    <definedName name="todl" hidden="1">{#N/A,#N/A,FALSE,"DIR-REP";#N/A,#N/A,FALSE,"AUD-REPORT";#N/A,#N/A,FALSE,"P7L&amp;BS";#N/A,#N/A,FALSE,"NOTES";#N/A,#N/A,FALSE,"FA";#N/A,#N/A,FALSE,"NOTES (2)";#N/A,#N/A,FALSE,"Schedule  IV";#N/A,#N/A,FALSE,"Schedule V"}</definedName>
    <definedName name="TODRL" hidden="1">{#N/A,#N/A,FALSE,"단축1";#N/A,#N/A,FALSE,"단축2";#N/A,#N/A,FALSE,"단축3";#N/A,#N/A,FALSE,"장축";#N/A,#N/A,FALSE,"4WD"}</definedName>
    <definedName name="tolet" hidden="1">{#N/A,#N/A,FALSE,"DIR-REP";#N/A,#N/A,FALSE,"AUD-REPORT";#N/A,#N/A,FALSE,"P7L&amp;BS";#N/A,#N/A,FALSE,"NOTES";#N/A,#N/A,FALSE,"FA";#N/A,#N/A,FALSE,"NOTES (2)";#N/A,#N/A,FALSE,"Schedule  IV";#N/A,#N/A,FALSE,"Schedule V"}</definedName>
    <definedName name="tom"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tongyi" localSheetId="37">#REF!</definedName>
    <definedName name="tongyi" localSheetId="23">#REF!</definedName>
    <definedName name="tongyi" localSheetId="6">#REF!</definedName>
    <definedName name="tongyi" localSheetId="11">#REF!</definedName>
    <definedName name="tongyi">#REF!</definedName>
    <definedName name="tongyi1" localSheetId="37">#REF!</definedName>
    <definedName name="tongyi1" localSheetId="23">#REF!</definedName>
    <definedName name="tongyi1" localSheetId="6">#REF!</definedName>
    <definedName name="tongyi1" localSheetId="11">#REF!</definedName>
    <definedName name="tongyi1">#REF!</definedName>
    <definedName name="toolbox" localSheetId="37">#REF!</definedName>
    <definedName name="toolbox" localSheetId="23">#REF!</definedName>
    <definedName name="toolbox" localSheetId="6">#REF!</definedName>
    <definedName name="toolbox" localSheetId="11">#REF!</definedName>
    <definedName name="toolbox">#REF!</definedName>
    <definedName name="top" localSheetId="6">#REF!</definedName>
    <definedName name="top" localSheetId="11">#REF!</definedName>
    <definedName name="top">#REF!</definedName>
    <definedName name="Top_lan" localSheetId="6">#REF!</definedName>
    <definedName name="Top_lan" localSheetId="11">#REF!</definedName>
    <definedName name="Top_lan">#REF!</definedName>
    <definedName name="ToPaste1" localSheetId="6">#REF!</definedName>
    <definedName name="ToPaste1" localSheetId="11">#REF!</definedName>
    <definedName name="ToPaste1">#REF!</definedName>
    <definedName name="ToPasteBid" localSheetId="6">#REF!</definedName>
    <definedName name="ToPasteBid" localSheetId="11">#REF!</definedName>
    <definedName name="ToPasteBid">#REF!</definedName>
    <definedName name="Topleft" localSheetId="6">#REF!</definedName>
    <definedName name="Topleft" localSheetId="11">#REF!</definedName>
    <definedName name="Topleft">#REF!</definedName>
    <definedName name="TopRankDefaultDistForRange" hidden="1">0</definedName>
    <definedName name="TopRankDefaultMaxChange" hidden="1">0.1</definedName>
    <definedName name="TopRankDefaultMinChange" hidden="1">-0.1</definedName>
    <definedName name="TopRankDefaultMultiGroupSize" hidden="1">2</definedName>
    <definedName name="TopRankDefaultMultiStepsPerInput" hidden="1">2</definedName>
    <definedName name="TopRankDefaultRangeType" hidden="1">0</definedName>
    <definedName name="TopRankDefaultStepsPerInput" hidden="1">5</definedName>
    <definedName name="TopRankDetailByInputReport" hidden="1">FALSE</definedName>
    <definedName name="TopRankMaxInputsPerGraph" hidden="1">10</definedName>
    <definedName name="TopRankMultiWayReport" hidden="1">FALSE</definedName>
    <definedName name="TopRankNumberOfRuns" hidden="1">1</definedName>
    <definedName name="TopRankOnlyInputsOverThreshold" hidden="1">TRUE</definedName>
    <definedName name="TopRankOnlyTopRanking" hidden="1">TRUE</definedName>
    <definedName name="TopRankOutputDetailReport" hidden="1">FALSE</definedName>
    <definedName name="TopRankOutputsAsPercentChange" hidden="1">FALSE</definedName>
    <definedName name="TopRankOverwriteExisting" hidden="1">FALSE</definedName>
    <definedName name="TopRankPauseOnError" hidden="1">FALSE</definedName>
    <definedName name="TopRankPerformPrecedentScanAddOutput" hidden="1">FALSE</definedName>
    <definedName name="TopRankPerformPrecedentScanAtStart" hidden="1">TRUE</definedName>
    <definedName name="TopRankPrecedentScanType" hidden="1">1</definedName>
    <definedName name="TopRankReportAllOutputCells" hidden="1">TRUE</definedName>
    <definedName name="TopRankReportsInExistingWorkbook" hidden="1">FALSE</definedName>
    <definedName name="TopRankReportsInExistingWorkbookName" hidden="1">"活动工作簿"</definedName>
    <definedName name="TopRankReportsInNewWorkbook" hidden="1">TRUE</definedName>
    <definedName name="TopRankSensitivityGraphs" hidden="1">FALSE</definedName>
    <definedName name="TopRankSingleWorkbookAllResults" hidden="1">FALSE</definedName>
    <definedName name="TopRankSpiderGraphs" hidden="1">TRUE</definedName>
    <definedName name="TopRankTornadoGraphs" hidden="1">TRUE</definedName>
    <definedName name="TopRankUpdateDisplay" hidden="1">FALSE</definedName>
    <definedName name="Tot_Curr_Liabilities" localSheetId="6">#REF!</definedName>
    <definedName name="Tot_Curr_Liabilities" localSheetId="11">#REF!</definedName>
    <definedName name="Tot_Curr_Liabilities">#REF!</definedName>
    <definedName name="tot_fd_shares_actual" localSheetId="6">#REF!</definedName>
    <definedName name="tot_fd_shares_actual" localSheetId="11">#REF!</definedName>
    <definedName name="tot_fd_shares_actual">#REF!</definedName>
    <definedName name="tot_fd_shares_over" localSheetId="6">#REF!</definedName>
    <definedName name="tot_fd_shares_over" localSheetId="11">#REF!</definedName>
    <definedName name="tot_fd_shares_over">#REF!</definedName>
    <definedName name="tot_fd_shares_sum_sec" localSheetId="6">#REF!</definedName>
    <definedName name="tot_fd_shares_sum_sec" localSheetId="11">#REF!</definedName>
    <definedName name="tot_fd_shares_sum_sec">#REF!</definedName>
    <definedName name="Tot_knw_Xfoot" localSheetId="37">#REF!</definedName>
    <definedName name="Tot_knw_Xfoot" localSheetId="23">#REF!</definedName>
    <definedName name="Tot_knw_Xfoot" localSheetId="6">#REF!</definedName>
    <definedName name="Tot_knw_Xfoot" localSheetId="11">#REF!</definedName>
    <definedName name="Tot_knw_Xfoot">#REF!</definedName>
    <definedName name="Tot_Liab_ShareH_Equity" localSheetId="6">#REF!</definedName>
    <definedName name="Tot_Liab_ShareH_Equity" localSheetId="11">#REF!</definedName>
    <definedName name="Tot_Liab_ShareH_Equity">#REF!</definedName>
    <definedName name="Tot_lik_Xfoot" localSheetId="37">#REF!</definedName>
    <definedName name="Tot_lik_Xfoot" localSheetId="23">#REF!</definedName>
    <definedName name="Tot_lik_Xfoot" localSheetId="6">#REF!</definedName>
    <definedName name="Tot_lik_Xfoot" localSheetId="11">#REF!</definedName>
    <definedName name="Tot_lik_Xfoot">#REF!</definedName>
    <definedName name="Tot_lik_Xfoot_ex" localSheetId="37">#REF!</definedName>
    <definedName name="Tot_lik_Xfoot_ex" localSheetId="23">#REF!</definedName>
    <definedName name="Tot_lik_Xfoot_ex" localSheetId="6">#REF!</definedName>
    <definedName name="Tot_lik_Xfoot_ex" localSheetId="11">#REF!</definedName>
    <definedName name="Tot_lik_Xfoot_ex">#REF!</definedName>
    <definedName name="Tot_lik_Xfoot_ext" localSheetId="37">#REF!</definedName>
    <definedName name="Tot_lik_Xfoot_ext" localSheetId="23">#REF!</definedName>
    <definedName name="Tot_lik_Xfoot_ext" localSheetId="6">#REF!</definedName>
    <definedName name="Tot_lik_Xfoot_ext" localSheetId="11">#REF!</definedName>
    <definedName name="Tot_lik_Xfoot_ext">#REF!</definedName>
    <definedName name="Tot_Long_Term_Liab" localSheetId="6">#REF!</definedName>
    <definedName name="Tot_Long_Term_Liab" localSheetId="11">#REF!</definedName>
    <definedName name="Tot_Long_Term_Liab">#REF!</definedName>
    <definedName name="tot_mkt_cap_actual" localSheetId="6">#REF!</definedName>
    <definedName name="tot_mkt_cap_actual" localSheetId="11">#REF!</definedName>
    <definedName name="tot_mkt_cap_actual">#REF!</definedName>
    <definedName name="tot_mkt_cap_calc" localSheetId="6">#REF!</definedName>
    <definedName name="tot_mkt_cap_calc" localSheetId="11">#REF!</definedName>
    <definedName name="tot_mkt_cap_calc">#REF!</definedName>
    <definedName name="tot_mkt_cap_ext" localSheetId="6">#REF!</definedName>
    <definedName name="tot_mkt_cap_ext" localSheetId="11">#REF!</definedName>
    <definedName name="tot_mkt_cap_ext">#REF!</definedName>
    <definedName name="tot_ud_shares_actual" localSheetId="6">#REF!</definedName>
    <definedName name="tot_ud_shares_actual" localSheetId="11">#REF!</definedName>
    <definedName name="tot_ud_shares_actual">#REF!</definedName>
    <definedName name="tot_ud_shares_over" localSheetId="6">#REF!</definedName>
    <definedName name="tot_ud_shares_over" localSheetId="11">#REF!</definedName>
    <definedName name="tot_ud_shares_over">#REF!</definedName>
    <definedName name="tot_ud_shares_sum_sec" localSheetId="6">#REF!</definedName>
    <definedName name="tot_ud_shares_sum_sec" localSheetId="11">#REF!</definedName>
    <definedName name="tot_ud_shares_sum_sec">#REF!</definedName>
    <definedName name="TOTAL" localSheetId="6">#REF!</definedName>
    <definedName name="TOTAL" localSheetId="11">#REF!</definedName>
    <definedName name="TOTAL">#REF!</definedName>
    <definedName name="Total_Amortization" localSheetId="6">#REF!</definedName>
    <definedName name="Total_Amortization" localSheetId="11">#REF!</definedName>
    <definedName name="Total_Amortization">#REF!</definedName>
    <definedName name="Total_Assets" localSheetId="37">#REF!</definedName>
    <definedName name="Total_Assets" localSheetId="23">#REF!</definedName>
    <definedName name="Total_Assets" localSheetId="6">#REF!</definedName>
    <definedName name="Total_Assets" localSheetId="11">#REF!</definedName>
    <definedName name="Total_Assets">#REF!</definedName>
    <definedName name="total_by_afe" localSheetId="6">#REF!</definedName>
    <definedName name="total_by_afe" localSheetId="11">#REF!</definedName>
    <definedName name="total_by_afe">#REF!</definedName>
    <definedName name="Total_COS" localSheetId="6">#REF!</definedName>
    <definedName name="Total_COS" localSheetId="11">#REF!</definedName>
    <definedName name="Total_COS">#REF!</definedName>
    <definedName name="Total_Current_Assets" localSheetId="6">#REF!</definedName>
    <definedName name="Total_Current_Assets" localSheetId="11">#REF!</definedName>
    <definedName name="Total_Current_Assets">#REF!</definedName>
    <definedName name="total_de" localSheetId="37">#REF!</definedName>
    <definedName name="total_de" localSheetId="23">#REF!</definedName>
    <definedName name="total_de" localSheetId="6">#REF!</definedName>
    <definedName name="total_de" localSheetId="11">#REF!</definedName>
    <definedName name="total_de">#REF!</definedName>
    <definedName name="Total_Debt" localSheetId="37">#REF!+#REF!</definedName>
    <definedName name="Total_Debt" localSheetId="23">#REF!+#REF!</definedName>
    <definedName name="Total_Debt" localSheetId="6">#REF!+#REF!</definedName>
    <definedName name="Total_Debt" localSheetId="11">#REF!+#REF!</definedName>
    <definedName name="Total_Debt">#REF!+#REF!</definedName>
    <definedName name="Total_Debt_1997">639.355+40.665+121</definedName>
    <definedName name="Total_debt_DCF" localSheetId="6">#REF!</definedName>
    <definedName name="Total_debt_DCF" localSheetId="11">#REF!</definedName>
    <definedName name="Total_debt_DCF">#REF!</definedName>
    <definedName name="TOTAL_IN" hidden="1">{"Informes",#N/A,FALSE,"CA";"Informes",#N/A,FALSE,"CN";"Informes",#N/A,FALSE,"INVERSIONES";"Informes",#N/A,FALSE,"CN Oficial";"Informes",#N/A,FALSE,"CA Oficial";"Informes",#N/A,FALSE,"Res Datos Areas"}</definedName>
    <definedName name="TOTAL_INFORMES" hidden="1">{"Informes",#N/A,FALSE,"CA";"Informes",#N/A,FALSE,"CN";"Informes",#N/A,FALSE,"INVERSIONES";"Informes",#N/A,FALSE,"CN Oficial";"Informes",#N/A,FALSE,"CA Oficial";"Informes",#N/A,FALSE,"Res Datos Areas"}</definedName>
    <definedName name="TOTAL_KNOWN" localSheetId="37">#REF!</definedName>
    <definedName name="TOTAL_KNOWN" localSheetId="23">#REF!</definedName>
    <definedName name="TOTAL_KNOWN" localSheetId="6">#REF!</definedName>
    <definedName name="TOTAL_KNOWN" localSheetId="11">#REF!</definedName>
    <definedName name="TOTAL_KNOWN">#REF!</definedName>
    <definedName name="Total_Liabilities" localSheetId="37">#REF!</definedName>
    <definedName name="Total_Liabilities" localSheetId="23">#REF!</definedName>
    <definedName name="Total_Liabilities" localSheetId="6">#REF!</definedName>
    <definedName name="Total_Liabilities" localSheetId="11">#REF!</definedName>
    <definedName name="Total_Liabilities">#REF!</definedName>
    <definedName name="Total_Lithonia___Economic_Profit">"ep"</definedName>
    <definedName name="Total_other_assets" localSheetId="6">#REF!</definedName>
    <definedName name="Total_other_assets" localSheetId="11">#REF!</definedName>
    <definedName name="Total_other_assets">#REF!</definedName>
    <definedName name="total_pack" localSheetId="37">#REF!</definedName>
    <definedName name="total_pack" localSheetId="23">#REF!</definedName>
    <definedName name="total_pack" localSheetId="6">#REF!</definedName>
    <definedName name="total_pack" localSheetId="11">#REF!</definedName>
    <definedName name="total_pack">#REF!</definedName>
    <definedName name="Total_Payment" localSheetId="37">Scheduled_Payment+Extra_Payment</definedName>
    <definedName name="Total_Payment" localSheetId="6">Scheduled_Payment+Extra_Payment</definedName>
    <definedName name="Total_Payment" localSheetId="11">Scheduled_Payment+Extra_Payment</definedName>
    <definedName name="Total_Payment">Scheduled_Payment+Extra_Payment</definedName>
    <definedName name="Total_Sales" localSheetId="6">#REF!</definedName>
    <definedName name="Total_Sales" localSheetId="11">#REF!</definedName>
    <definedName name="Total_Sales">#REF!</definedName>
    <definedName name="Total2001" localSheetId="37">#REF!</definedName>
    <definedName name="Total2001" localSheetId="23">#REF!</definedName>
    <definedName name="Total2001" localSheetId="6">#REF!</definedName>
    <definedName name="Total2001" localSheetId="11">#REF!</definedName>
    <definedName name="Total2001">#REF!</definedName>
    <definedName name="Total5" localSheetId="37">#REF!</definedName>
    <definedName name="Total5" localSheetId="23">#REF!</definedName>
    <definedName name="Total5" localSheetId="6">#REF!</definedName>
    <definedName name="Total5" localSheetId="11">#REF!</definedName>
    <definedName name="Total5">#REF!</definedName>
    <definedName name="TotalA" localSheetId="6">#REF!</definedName>
    <definedName name="TotalA" localSheetId="11">#REF!</definedName>
    <definedName name="TotalA">#REF!</definedName>
    <definedName name="totala_fo" localSheetId="6">#REF!</definedName>
    <definedName name="totala_fo" localSheetId="11">#REF!</definedName>
    <definedName name="totala_fo">#REF!</definedName>
    <definedName name="totala_ka" localSheetId="6">#REF!</definedName>
    <definedName name="totala_ka" localSheetId="11">#REF!</definedName>
    <definedName name="totala_ka">#REF!</definedName>
    <definedName name="totala_kat" localSheetId="6">#REF!</definedName>
    <definedName name="totala_kat" localSheetId="11">#REF!</definedName>
    <definedName name="totala_kat">#REF!</definedName>
    <definedName name="totala_li" localSheetId="6">#REF!</definedName>
    <definedName name="totala_li" localSheetId="11">#REF!</definedName>
    <definedName name="totala_li">#REF!</definedName>
    <definedName name="totala_my" localSheetId="6">#REF!</definedName>
    <definedName name="totala_my" localSheetId="11">#REF!</definedName>
    <definedName name="totala_my">#REF!</definedName>
    <definedName name="totala_of" localSheetId="6">#REF!</definedName>
    <definedName name="totala_of" localSheetId="11">#REF!</definedName>
    <definedName name="totala_of">#REF!</definedName>
    <definedName name="totala_rr" localSheetId="6">#REF!</definedName>
    <definedName name="totala_rr" localSheetId="11">#REF!</definedName>
    <definedName name="totala_rr">#REF!</definedName>
    <definedName name="totala_su" localSheetId="6">#REF!</definedName>
    <definedName name="totala_su" localSheetId="11">#REF!</definedName>
    <definedName name="totala_su">#REF!</definedName>
    <definedName name="totala_ta" localSheetId="6">#REF!</definedName>
    <definedName name="totala_ta" localSheetId="11">#REF!</definedName>
    <definedName name="totala_ta">#REF!</definedName>
    <definedName name="totala_w4k" localSheetId="6">#REF!</definedName>
    <definedName name="totala_w4k" localSheetId="11">#REF!</definedName>
    <definedName name="totala_w4k">#REF!</definedName>
    <definedName name="TotalAssets" localSheetId="37" hidden="1">#REF!</definedName>
    <definedName name="TotalAssets" localSheetId="23" hidden="1">#REF!</definedName>
    <definedName name="TotalAssets" localSheetId="6" hidden="1">#REF!</definedName>
    <definedName name="TotalAssets" localSheetId="11" hidden="1">#REF!</definedName>
    <definedName name="TotalAssets" hidden="1">#REF!</definedName>
    <definedName name="TotalCarryOver" localSheetId="37">#REF!</definedName>
    <definedName name="TotalCarryOver" localSheetId="23">#REF!</definedName>
    <definedName name="TotalCarryOver" localSheetId="6">#REF!</definedName>
    <definedName name="TotalCarryOver" localSheetId="11">#REF!</definedName>
    <definedName name="TotalCarryOver">#REF!</definedName>
    <definedName name="TotalCurrentYear" localSheetId="37">#REF!</definedName>
    <definedName name="TotalCurrentYear" localSheetId="23">#REF!</definedName>
    <definedName name="TotalCurrentYear" localSheetId="6">#REF!</definedName>
    <definedName name="TotalCurrentYear" localSheetId="11">#REF!</definedName>
    <definedName name="TotalCurrentYear">#REF!</definedName>
    <definedName name="TotalDebt" localSheetId="6">#REF!</definedName>
    <definedName name="TotalDebt" localSheetId="11">#REF!</definedName>
    <definedName name="TotalDebt">#REF!</definedName>
    <definedName name="Totale" localSheetId="6">#REF!</definedName>
    <definedName name="Totale" localSheetId="11">#REF!</definedName>
    <definedName name="Totale">#REF!</definedName>
    <definedName name="Totalexp" localSheetId="6">#REF!</definedName>
    <definedName name="Totalexp" localSheetId="11">#REF!</definedName>
    <definedName name="Totalexp">#REF!</definedName>
    <definedName name="TotalIBA" localSheetId="6">#REF!</definedName>
    <definedName name="TotalIBA" localSheetId="11">#REF!</definedName>
    <definedName name="TotalIBA">#REF!</definedName>
    <definedName name="TotalKnownCheck" localSheetId="37">#REF!</definedName>
    <definedName name="TotalKnownCheck" localSheetId="23">#REF!</definedName>
    <definedName name="TotalKnownCheck" localSheetId="6">#REF!</definedName>
    <definedName name="TotalKnownCheck" localSheetId="11">#REF!</definedName>
    <definedName name="TotalKnownCheck">#REF!</definedName>
    <definedName name="TotalL" localSheetId="6">#REF!</definedName>
    <definedName name="TotalL" localSheetId="11">#REF!</definedName>
    <definedName name="TotalL">#REF!</definedName>
    <definedName name="TotalRevenue" localSheetId="37" hidden="1">#REF!</definedName>
    <definedName name="TotalRevenue" localSheetId="23" hidden="1">#REF!</definedName>
    <definedName name="TotalRevenue" localSheetId="6" hidden="1">#REF!</definedName>
    <definedName name="TotalRevenue" localSheetId="11" hidden="1">#REF!</definedName>
    <definedName name="TotalRevenue" hidden="1">#REF!</definedName>
    <definedName name="TOTALS" localSheetId="6">#REF!</definedName>
    <definedName name="TOTALS" localSheetId="11">#REF!</definedName>
    <definedName name="TOTALS">#REF!</definedName>
    <definedName name="totalsf" localSheetId="6">#REF!</definedName>
    <definedName name="totalsf" localSheetId="11">#REF!</definedName>
    <definedName name="totalsf">#REF!</definedName>
    <definedName name="TotalUnitResources" localSheetId="37">#REF!</definedName>
    <definedName name="TotalUnitResources" localSheetId="23">#REF!</definedName>
    <definedName name="TotalUnitResources" localSheetId="6">#REF!</definedName>
    <definedName name="TotalUnitResources" localSheetId="11">#REF!</definedName>
    <definedName name="TotalUnitResources">#REF!</definedName>
    <definedName name="TOUT" hidden="1">{#N/A,#N/A,TRUE,"I_S";#N/A,#N/A,TRUE,"Valvert";#N/A,#N/A,TRUE,"B_S";#N/A,#N/A,TRUE,"F_F";#N/A,#N/A,TRUE,"12.00";#N/A,#N/A,TRUE,"12.20";#N/A,#N/A,TRUE,"12.30";#N/A,#N/A,TRUE,"14.00";#N/A,#N/A,TRUE,"14.10";#N/A,#N/A,TRUE,"15.00";#N/A,#N/A,TRUE,"15.10";#N/A,#N/A,TRUE,"20.00";#N/A,#N/A,TRUE,"20.10";#N/A,#N/A,TRUE,"20.70";#N/A,#N/A,TRUE,"20.80";#N/A,#N/A,TRUE,"22.10";#N/A,#N/A,TRUE,"22.15";#N/A,#N/A,TRUE,"23.30";#N/A,#N/A,TRUE,"27.10";#N/A,#N/A,TRUE,"30.00";#N/A,#N/A,TRUE,"30.10";#N/A,#N/A,TRUE,"31.00";#N/A,#N/A,TRUE,"31.10";#N/A,#N/A,TRUE,"33.00";#N/A,#N/A,TRUE,"34.00";#N/A,#N/A,TRUE,"34.10";#N/A,#N/A,TRUE,"34.20";#N/A,#N/A,TRUE,"34.25";#N/A,#N/A,TRUE,"37.10";#N/A,#N/A,TRUE,"38.00";#N/A,#N/A,TRUE,"TA-101&amp;2";#N/A,#N/A,TRUE,"TA-105";#N/A,#N/A,TRUE,"TA-111&amp;12";#N/A,#N/A,TRUE,"TA-115";#N/A,#N/A,TRUE,"Computer"}</definedName>
    <definedName name="TP3当月PA" hidden="1">20</definedName>
    <definedName name="TPFREV00" localSheetId="6">#REF!</definedName>
    <definedName name="TPFREV00" localSheetId="11">#REF!</definedName>
    <definedName name="TPFREV00">#REF!</definedName>
    <definedName name="TPL" localSheetId="6">#REF!</definedName>
    <definedName name="TPL" localSheetId="11">#REF!</definedName>
    <definedName name="TPL">#REF!</definedName>
    <definedName name="TPrice" localSheetId="6">#REF!</definedName>
    <definedName name="TPrice" localSheetId="11">#REF!</definedName>
    <definedName name="TPrice">#REF!</definedName>
    <definedName name="tprofit" localSheetId="6">#REF!</definedName>
    <definedName name="tprofit" localSheetId="11">#REF!</definedName>
    <definedName name="tprofit">#REF!</definedName>
    <definedName name="TPV" localSheetId="37">#REF!</definedName>
    <definedName name="TPV" localSheetId="23">#REF!</definedName>
    <definedName name="TPV" localSheetId="6">#REF!</definedName>
    <definedName name="TPV" localSheetId="11">#REF!</definedName>
    <definedName name="TPV">#REF!</definedName>
    <definedName name="tr" hidden="1">{"adj95mult",#N/A,FALSE,"COMPCO";"adj95est",#N/A,FALSE,"COMPCO"}</definedName>
    <definedName name="TR43T4YTREYDT" hidden="1">{"Folie 3",#N/A,FALSE,"Jahresumsätze";"Folie 4",#N/A,FALSE,"Jahresumsätze";"Folie 5",#N/A,FALSE,"Jahresumsätze";"Folie 6",#N/A,FALSE,"Jahresumsätze";"Folie 7",#N/A,FALSE,"Jahresumsätze";"Folie 8",#N/A,FALSE,"Jahresumsätze"}</definedName>
    <definedName name="TRA_ALL">#N/A</definedName>
    <definedName name="TRA_CAL">#N/A</definedName>
    <definedName name="TRA_COM">#N/A</definedName>
    <definedName name="TRA_JUMP">#N/A</definedName>
    <definedName name="TRA_TOT">#N/A</definedName>
    <definedName name="Trade_Union_Allow">2%</definedName>
    <definedName name="tradecreditors" localSheetId="6">#REF!</definedName>
    <definedName name="tradecreditors" localSheetId="11">#REF!</definedName>
    <definedName name="tradecreditors">#REF!</definedName>
    <definedName name="Trading" localSheetId="6">#REF!</definedName>
    <definedName name="Trading" localSheetId="11">#REF!</definedName>
    <definedName name="Trading">#REF!</definedName>
    <definedName name="trading_statistics" localSheetId="6">#REF!</definedName>
    <definedName name="trading_statistics" localSheetId="11">#REF!</definedName>
    <definedName name="trading_statistics">#REF!</definedName>
    <definedName name="traduction" localSheetId="37">#REF!</definedName>
    <definedName name="traduction" localSheetId="23">#REF!</definedName>
    <definedName name="traduction" localSheetId="6">#REF!</definedName>
    <definedName name="traduction" localSheetId="11">#REF!</definedName>
    <definedName name="traduction">#REF!</definedName>
    <definedName name="TRADVAL" localSheetId="6">#REF!</definedName>
    <definedName name="TRADVAL" localSheetId="11">#REF!</definedName>
    <definedName name="TRADVAL">#REF!</definedName>
    <definedName name="Trail" localSheetId="6">#REF!</definedName>
    <definedName name="Trail" localSheetId="11">#REF!</definedName>
    <definedName name="Trail">#REF!</definedName>
    <definedName name="TRANS" localSheetId="6">#REF!</definedName>
    <definedName name="TRANS" localSheetId="11">#REF!</definedName>
    <definedName name="TRANS">#REF!</definedName>
    <definedName name="TRANS1" localSheetId="6">#REF!</definedName>
    <definedName name="TRANS1" localSheetId="11">#REF!</definedName>
    <definedName name="TRANS1">#REF!</definedName>
    <definedName name="transaction" localSheetId="37">#REF!</definedName>
    <definedName name="transaction" localSheetId="23">#REF!</definedName>
    <definedName name="transaction" localSheetId="6">#REF!</definedName>
    <definedName name="transaction" localSheetId="11">#REF!</definedName>
    <definedName name="transaction">#REF!</definedName>
    <definedName name="TransCore" localSheetId="6">#REF!</definedName>
    <definedName name="TransCore" localSheetId="11">#REF!</definedName>
    <definedName name="TransCore">#REF!</definedName>
    <definedName name="Transfer_Mex" localSheetId="6">#REF!</definedName>
    <definedName name="Transfer_Mex" localSheetId="11">#REF!</definedName>
    <definedName name="Transfer_Mex">#REF!</definedName>
    <definedName name="Transformation" localSheetId="37">#REF!</definedName>
    <definedName name="Transformation" localSheetId="23">#REF!</definedName>
    <definedName name="Transformation" localSheetId="6">#REF!</definedName>
    <definedName name="Transformation" localSheetId="11">#REF!</definedName>
    <definedName name="Transformation">#REF!</definedName>
    <definedName name="TransIdMd" localSheetId="6">#REF!</definedName>
    <definedName name="TransIdMd" localSheetId="11">#REF!</definedName>
    <definedName name="TransIdMd">#REF!</definedName>
    <definedName name="TransIntegration" localSheetId="6">#REF!</definedName>
    <definedName name="TransIntegration" localSheetId="11">#REF!</definedName>
    <definedName name="TransIntegration">#REF!</definedName>
    <definedName name="Transponder_costs_per_channel___digital" localSheetId="6">#REF!</definedName>
    <definedName name="Transponder_costs_per_channel___digital" localSheetId="11">#REF!</definedName>
    <definedName name="Transponder_costs_per_channel___digital">#REF!</definedName>
    <definedName name="TransSales" localSheetId="6">#REF!</definedName>
    <definedName name="TransSales" localSheetId="11">#REF!</definedName>
    <definedName name="TransSales">#REF!</definedName>
    <definedName name="traspp" localSheetId="6">#REF!</definedName>
    <definedName name="traspp" localSheetId="11">#REF!</definedName>
    <definedName name="traspp">#REF!</definedName>
    <definedName name="trate" localSheetId="6">#REF!</definedName>
    <definedName name="trate" localSheetId="11">#REF!</definedName>
    <definedName name="trate">#REF!</definedName>
    <definedName name="Travel" localSheetId="37">#REF!</definedName>
    <definedName name="Travel" localSheetId="23">#REF!</definedName>
    <definedName name="Travel" localSheetId="6">#REF!</definedName>
    <definedName name="Travel" localSheetId="11">#REF!</definedName>
    <definedName name="Travel">#REF!</definedName>
    <definedName name="trcde"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trdltla" hidden="1">{#N/A,#N/A,FALSE,"TB";#N/A,#N/A,FALSE,"DR";#N/A,#N/A,FALSE,"AR";#N/A,#N/A,FALSE,"BS";#N/A,#N/A,FALSE,"PL";#N/A,#N/A,FALSE,"NOTES";#N/A,#N/A,FALSE,"NOTES (2)";#N/A,#N/A,FALSE,"NOTES (3)";#N/A,#N/A,FALSE,"DPL";#N/A,#N/A,FALSE,"DPL"}</definedName>
    <definedName name="tre" hidden="1">{"'毛利比较'!$A$4:$P$26"}</definedName>
    <definedName name="TREND1" localSheetId="37" hidden="1">#REF!</definedName>
    <definedName name="TREND1" localSheetId="23" hidden="1">#REF!</definedName>
    <definedName name="TREND1" localSheetId="6" hidden="1">#REF!</definedName>
    <definedName name="TREND1" localSheetId="11" hidden="1">#REF!</definedName>
    <definedName name="TREND1" hidden="1">#REF!</definedName>
    <definedName name="TREND10" localSheetId="37" hidden="1">#REF!</definedName>
    <definedName name="TREND10" localSheetId="23" hidden="1">#REF!</definedName>
    <definedName name="TREND10" localSheetId="6" hidden="1">#REF!</definedName>
    <definedName name="TREND10" localSheetId="11" hidden="1">#REF!</definedName>
    <definedName name="TREND10" hidden="1">#REF!</definedName>
    <definedName name="TREND11" localSheetId="37" hidden="1">#REF!</definedName>
    <definedName name="TREND11" localSheetId="23" hidden="1">#REF!</definedName>
    <definedName name="TREND11" localSheetId="6" hidden="1">#REF!</definedName>
    <definedName name="TREND11" localSheetId="11" hidden="1">#REF!</definedName>
    <definedName name="TREND11" hidden="1">#REF!</definedName>
    <definedName name="TREND2" localSheetId="37" hidden="1">#REF!</definedName>
    <definedName name="TREND2" localSheetId="23" hidden="1">#REF!</definedName>
    <definedName name="TREND2" localSheetId="6" hidden="1">#REF!</definedName>
    <definedName name="TREND2" localSheetId="11" hidden="1">#REF!</definedName>
    <definedName name="TREND2" hidden="1">#REF!</definedName>
    <definedName name="TREND3" localSheetId="37" hidden="1">#REF!</definedName>
    <definedName name="TREND3" localSheetId="23" hidden="1">#REF!</definedName>
    <definedName name="TREND3" localSheetId="6" hidden="1">#REF!</definedName>
    <definedName name="TREND3" localSheetId="11" hidden="1">#REF!</definedName>
    <definedName name="TREND3" hidden="1">#REF!</definedName>
    <definedName name="TREND4" localSheetId="37" hidden="1">#REF!</definedName>
    <definedName name="TREND4" localSheetId="23" hidden="1">#REF!</definedName>
    <definedName name="TREND4" localSheetId="6" hidden="1">#REF!</definedName>
    <definedName name="TREND4" localSheetId="11" hidden="1">#REF!</definedName>
    <definedName name="TREND4" hidden="1">#REF!</definedName>
    <definedName name="TREND5" localSheetId="37" hidden="1">#REF!</definedName>
    <definedName name="TREND5" localSheetId="23" hidden="1">#REF!</definedName>
    <definedName name="TREND5" localSheetId="6" hidden="1">#REF!</definedName>
    <definedName name="TREND5" localSheetId="11" hidden="1">#REF!</definedName>
    <definedName name="TREND5" hidden="1">#REF!</definedName>
    <definedName name="TREND6" localSheetId="37" hidden="1">#REF!</definedName>
    <definedName name="TREND6" localSheetId="23" hidden="1">#REF!</definedName>
    <definedName name="TREND6" localSheetId="6" hidden="1">#REF!</definedName>
    <definedName name="TREND6" localSheetId="11" hidden="1">#REF!</definedName>
    <definedName name="TREND6" hidden="1">#REF!</definedName>
    <definedName name="TREND7" localSheetId="37" hidden="1">#REF!</definedName>
    <definedName name="TREND7" localSheetId="23" hidden="1">#REF!</definedName>
    <definedName name="TREND7" localSheetId="6" hidden="1">#REF!</definedName>
    <definedName name="TREND7" localSheetId="11" hidden="1">#REF!</definedName>
    <definedName name="TREND7" hidden="1">#REF!</definedName>
    <definedName name="trend8" localSheetId="37" hidden="1">#REF!</definedName>
    <definedName name="trend8" localSheetId="23" hidden="1">#REF!</definedName>
    <definedName name="trend8" localSheetId="6" hidden="1">#REF!</definedName>
    <definedName name="trend8" localSheetId="11" hidden="1">#REF!</definedName>
    <definedName name="trend8" hidden="1">#REF!</definedName>
    <definedName name="TREND9" localSheetId="37" hidden="1">#REF!</definedName>
    <definedName name="TREND9" localSheetId="23" hidden="1">#REF!</definedName>
    <definedName name="TREND9" localSheetId="6" hidden="1">#REF!</definedName>
    <definedName name="TREND9" localSheetId="11" hidden="1">#REF!</definedName>
    <definedName name="TREND9" hidden="1">#REF!</definedName>
    <definedName name="tretr" localSheetId="6" hidden="1">#REF!</definedName>
    <definedName name="tretr" localSheetId="11" hidden="1">#REF!</definedName>
    <definedName name="tretr" hidden="1">#REF!</definedName>
    <definedName name="tretre" localSheetId="6" hidden="1">#REF!</definedName>
    <definedName name="tretre" localSheetId="11" hidden="1">#REF!</definedName>
    <definedName name="tretre" hidden="1">#REF!</definedName>
    <definedName name="tretw" localSheetId="37" hidden="1">#REF!</definedName>
    <definedName name="tretw" localSheetId="23" hidden="1">#REF!</definedName>
    <definedName name="tretw" localSheetId="6" hidden="1">#REF!</definedName>
    <definedName name="tretw" localSheetId="11" hidden="1">#REF!</definedName>
    <definedName name="tretw" hidden="1">#REF!</definedName>
    <definedName name="TREV97" localSheetId="6">#REF!</definedName>
    <definedName name="TREV97" localSheetId="11">#REF!</definedName>
    <definedName name="TREV97">#REF!</definedName>
    <definedName name="trgb" hidden="1">{#N/A,#N/A,FALSE,"A1-NDC-CDC-SPLX";#N/A,#N/A,FALSE,"A2-NDC-CDC-AST";#N/A,#N/A,FALSE,"A3-CS-PCS-SPLX";#N/A,#N/A,FALSE,"A4-ANAVAR";#N/A,#N/A,FALSE,"A5-CS-PCS-SPLX"}</definedName>
    <definedName name="TRIALBAL" localSheetId="37">#REF!</definedName>
    <definedName name="TRIALBAL" localSheetId="23">#REF!</definedName>
    <definedName name="TRIALBAL" localSheetId="6">#REF!</definedName>
    <definedName name="TRIALBAL" localSheetId="11">#REF!</definedName>
    <definedName name="TRIALBAL">#REF!</definedName>
    <definedName name="Triebw" localSheetId="37">#REF!</definedName>
    <definedName name="Triebw" localSheetId="23">#REF!</definedName>
    <definedName name="Triebw" localSheetId="6">#REF!</definedName>
    <definedName name="Triebw" localSheetId="11">#REF!</definedName>
    <definedName name="Triebw">#REF!</definedName>
    <definedName name="trjry5jt" localSheetId="37">#REF!</definedName>
    <definedName name="trjry5jt" localSheetId="23">#REF!</definedName>
    <definedName name="trjry5jt" localSheetId="6">#REF!</definedName>
    <definedName name="trjry5jt" localSheetId="11">#REF!</definedName>
    <definedName name="trjry5jt">#REF!</definedName>
    <definedName name="trmp" hidden="1">{#N/A,#N/A,FALSE,"A"}</definedName>
    <definedName name="trmp_1" hidden="1">{#N/A,#N/A,FALSE,"A"}</definedName>
    <definedName name="trmp_2" hidden="1">{#N/A,#N/A,FALSE,"A"}</definedName>
    <definedName name="trmp_3" hidden="1">{#N/A,#N/A,FALSE,"A"}</definedName>
    <definedName name="trr" localSheetId="37">#REF!,#REF!</definedName>
    <definedName name="trr" localSheetId="23">#REF!,#REF!</definedName>
    <definedName name="trr" localSheetId="6">#REF!,#REF!</definedName>
    <definedName name="trr" localSheetId="11">#REF!,#REF!</definedName>
    <definedName name="trr">#REF!,#REF!</definedName>
    <definedName name="trsty" hidden="1">{#N/A,#N/A,FALSE,"WSPW Bedarf";#N/A,#N/A,FALSE,"production_plan";#N/A,#N/A,FALSE,"possible turn over"}</definedName>
    <definedName name="trt" hidden="1">{#N/A,#N/A,FALSE,"WSPW Bedarf";#N/A,#N/A,FALSE,"production_plan";#N/A,#N/A,FALSE,"possible turn over"}</definedName>
    <definedName name="trtlt" hidden="1">{#N/A,#N/A,FALSE,"TB";#N/A,#N/A,FALSE,"AR";#N/A,#N/A,FALSE,"BS";#N/A,#N/A,FALSE,"PL";#N/A,#N/A,FALSE,"NOTES";#N/A,#N/A,FALSE,"NOTES (2)";#N/A,#N/A,FALSE,"NOTES (3)";#N/A,#N/A,FALSE,"TAXC.INDEX";#N/A,#N/A,FALSE,"Schedule I";#N/A,#N/A,FALSE,"DPL";#N/A,#N/A,FALSE,"Schedule IV";#N/A,#N/A,FALSE,"Adjustments"}</definedName>
    <definedName name="trtr" localSheetId="37">#REF!</definedName>
    <definedName name="trtr" localSheetId="23">#REF!</definedName>
    <definedName name="trtr" localSheetId="6">#REF!</definedName>
    <definedName name="trtr" localSheetId="11">#REF!</definedName>
    <definedName name="trtr">#REF!</definedName>
    <definedName name="tru" hidden="1">{#N/A,#N/A,FALSE,"ALY20000-2";#N/A,#N/A,FALSE,"ALY20XXX.XLS";#N/A,#N/A,FALSE,"ALY20803.XLS";#N/A,#N/A,FALSE,"ALY22XXX.XLS";#N/A,#N/A,FALSE,"ALY23XXX.XLS"}</definedName>
    <definedName name="trutufgf" localSheetId="6" hidden="1">#REF!</definedName>
    <definedName name="trutufgf" localSheetId="11" hidden="1">#REF!</definedName>
    <definedName name="trutufgf" hidden="1">#REF!</definedName>
    <definedName name="trwyt" hidden="1">{#N/A,#N/A,FALSE,"FE_CSE"}</definedName>
    <definedName name="trwytyy" hidden="1">{#N/A,#N/A,FALSE,"Kapa-Grafik gesamt";#N/A,#N/A,FALSE,"Kapa-Grafik DRS";#N/A,#N/A,FALSE,"Kapa-Grafik CSE"}</definedName>
    <definedName name="trwyw5" hidden="1">{#N/A,#N/A,FALSE,"FE_DRS"}</definedName>
    <definedName name="tryertyer" localSheetId="37" hidden="1">#REF!</definedName>
    <definedName name="tryertyer" localSheetId="23" hidden="1">#REF!</definedName>
    <definedName name="tryertyer" localSheetId="6" hidden="1">#REF!</definedName>
    <definedName name="tryertyer" localSheetId="11" hidden="1">#REF!</definedName>
    <definedName name="tryertyer" hidden="1">#REF!</definedName>
    <definedName name="tryerytw" hidden="1">{#N/A,#N/A,FALSE,"Kapa-Grafik gesamt";#N/A,#N/A,FALSE,"Kapa-Grafik DRS";#N/A,#N/A,FALSE,"Kapa-Grafik CSE"}</definedName>
    <definedName name="tryeuyit" hidden="1">{#N/A,#N/A,FALSE,"Pharm";#N/A,#N/A,FALSE,"WWCM"}</definedName>
    <definedName name="tryh" hidden="1">{#N/A,#N/A,FALSE,"FE_DRS"}</definedName>
    <definedName name="tryjjrte" hidden="1">{#N/A,#N/A,FALSE,"FE_DRS"}</definedName>
    <definedName name="tryrtyrw" hidden="1">{#N/A,#N/A,FALSE,"Kapa-Grafik gesamt";#N/A,#N/A,FALSE,"Kapa-Grafik DRS";#N/A,#N/A,FALSE,"Kapa-Grafik CSE"}</definedName>
    <definedName name="tryryrtyyt" hidden="1">{#N/A,#N/A,FALSE,"Kapa-Grafik gesamt";#N/A,#N/A,FALSE,"Kapa-Grafik DRS";#N/A,#N/A,FALSE,"Kapa-Grafik CSE"}</definedName>
    <definedName name="trytrwr65" hidden="1">{#N/A,#N/A,FALSE,"WSPW Bedarf";#N/A,#N/A,FALSE,"production_plan";#N/A,#N/A,FALSE,"possible turn over"}</definedName>
    <definedName name="trytrywr" hidden="1">{#N/A,#N/A,FALSE,"WSPW Bedarf";#N/A,#N/A,FALSE,"production_plan";#N/A,#N/A,FALSE,"possible turn over"}</definedName>
    <definedName name="trywrty" hidden="1">{#N/A,#N/A,FALSE,"Kapa-Grafik gesamt";#N/A,#N/A,FALSE,"Kapa-Grafik DRS";#N/A,#N/A,FALSE,"Kapa-Grafik CSE"}</definedName>
    <definedName name="trywy" hidden="1">{#N/A,#N/A,FALSE,"WSPW Bedarf";#N/A,#N/A,FALSE,"production_plan";#N/A,#N/A,FALSE,"possible turn over"}</definedName>
    <definedName name="trywy55" hidden="1">{#N/A,#N/A,TRUE,"64M Plan IX ";#N/A,#N/A,TRUE,"UGG 97";#N/A,#N/A,TRUE,"Diff. WM";#N/A,#N/A,TRUE,"64M Delta 2";#N/A,#N/A,TRUE,"256M Plan IX"}</definedName>
    <definedName name="trywyrt" hidden="1">{#N/A,#N/A,FALSE,"WSPW Bedarf";#N/A,#N/A,FALSE,"production_plan";#N/A,#N/A,FALSE,"possible turn over"}</definedName>
    <definedName name="trywyw" hidden="1">{#N/A,#N/A,FALSE,"WSPW Bedarf";#N/A,#N/A,FALSE,"production_plan";#N/A,#N/A,FALSE,"possible turn over"}</definedName>
    <definedName name="ts" hidden="1">{"oct_res_comm",#N/A,FALSE,"VarToBud"}</definedName>
    <definedName name="Tschechien" localSheetId="6">#REF!</definedName>
    <definedName name="Tschechien" localSheetId="11">#REF!</definedName>
    <definedName name="Tschechien">#REF!</definedName>
    <definedName name="TShares" localSheetId="6">#REF!</definedName>
    <definedName name="TShares" localSheetId="11">#REF!</definedName>
    <definedName name="TShares">#REF!</definedName>
    <definedName name="TSIX_netdebt" localSheetId="6">#REF!</definedName>
    <definedName name="TSIX_netdebt" localSheetId="11">#REF!</definedName>
    <definedName name="TSIX_netdebt">#REF!</definedName>
    <definedName name="TSIX_share" localSheetId="6">#REF!</definedName>
    <definedName name="TSIX_share" localSheetId="11">#REF!</definedName>
    <definedName name="TSIX_share">#REF!</definedName>
    <definedName name="tsllo" hidden="1">{#N/A,#N/A,FALSE,"TAXC.INDEX";#N/A,#N/A,FALSE,"Schedule I";#N/A,#N/A,FALSE,"Schedule  II";#N/A,#N/A,FALSE,"Schedule III"}</definedName>
    <definedName name="TSO" localSheetId="6">#REF!</definedName>
    <definedName name="TSO" localSheetId="11">#REF!</definedName>
    <definedName name="TSO">#REF!</definedName>
    <definedName name="tsoa" hidden="1">{#N/A,#N/A,FALSE,"TB";#N/A,#N/A,FALSE,"AR";#N/A,#N/A,FALSE,"BS";#N/A,#N/A,FALSE,"PL";#N/A,#N/A,FALSE,"NOTES";#N/A,#N/A,FALSE,"NOTES (2)";#N/A,#N/A,FALSE,"NOTES (3)";#N/A,#N/A,FALSE,"TAXC.INDEX";#N/A,#N/A,FALSE,"Schedule I";#N/A,#N/A,FALSE,"DPL";#N/A,#N/A,FALSE,"Schedule IV";#N/A,#N/A,FALSE,"Adjustments"}</definedName>
    <definedName name="TSOBNP" localSheetId="6">#REF!</definedName>
    <definedName name="TSOBNP" localSheetId="11">#REF!</definedName>
    <definedName name="TSOBNP">#REF!</definedName>
    <definedName name="TSOCitadel" localSheetId="6">#REF!</definedName>
    <definedName name="TSOCitadel" localSheetId="11">#REF!</definedName>
    <definedName name="TSOCitadel">#REF!</definedName>
    <definedName name="tsop1" localSheetId="6">#REF!</definedName>
    <definedName name="tsop1" localSheetId="11">#REF!</definedName>
    <definedName name="tsop1">#REF!</definedName>
    <definedName name="tsos" hidden="1">{#N/A,#N/A,FALSE,"TAXC.INDEX";#N/A,#N/A,FALSE,"Schedule I";#N/A,#N/A,FALSE,"Schedule  II";#N/A,#N/A,FALSE,"Schedule III";#N/A,#N/A,FALSE,"Schedule IV";#N/A,#N/A,FALSE,"Schedule IV (Cont'd)";#N/A,#N/A,FALSE,"Schedule V";#N/A,#N/A,FALSE,"Schedule VI";#N/A,#N/A,FALSE,"Schedule VII"}</definedName>
    <definedName name="TSOSG" localSheetId="6">#REF!</definedName>
    <definedName name="TSOSG" localSheetId="11">#REF!</definedName>
    <definedName name="TSOSG">#REF!</definedName>
    <definedName name="tsosg1" localSheetId="6">#REF!</definedName>
    <definedName name="tsosg1" localSheetId="11">#REF!</definedName>
    <definedName name="tsosg1">#REF!</definedName>
    <definedName name="tsot" hidden="1">{#N/A,#N/A,FALSE,"TB";#N/A,#N/A,FALSE,"DR";#N/A,#N/A,FALSE,"AR";#N/A,#N/A,FALSE,"PL";#N/A,#N/A,FALSE,"BS";#N/A,#N/A,FALSE,"NOTES";#N/A,#N/A,FALSE,"NOTES (2)";#N/A,#N/A,FALSE,"NOTES (3)";#N/A,#N/A,FALSE,"DPL";#N/A,#N/A,FALSE,"TAXC.INDEX";#N/A,#N/A,FALSE,"Schedule I";#N/A,#N/A,FALSE,"Adjustments"}</definedName>
    <definedName name="tsrer" hidden="1">{#N/A,#N/A,FALSE,"WSPW Bedarf";#N/A,#N/A,FALSE,"production_plan";#N/A,#N/A,FALSE,"possible turn over"}</definedName>
    <definedName name="tsysr" hidden="1">{#N/A,#N/A,FALSE,"Kapa-Grafik gesamt";#N/A,#N/A,FALSE,"Kapa-Grafik DRS";#N/A,#N/A,FALSE,"Kapa-Grafik CSE"}</definedName>
    <definedName name="tt" localSheetId="37">#REF!</definedName>
    <definedName name="tt" localSheetId="23">#REF!</definedName>
    <definedName name="tt" localSheetId="6">#REF!</definedName>
    <definedName name="tt" localSheetId="11">#REF!</definedName>
    <definedName name="tt">#REF!</definedName>
    <definedName name="tt.8" hidden="1">{#N/A,#N/A,FALSE,"PMW Gruppe 99_98";#N/A,#N/A,FALSE,"PMW KG 98_99";#N/A,#N/A,FALSE,"PMW Inc. 99_98";#N/A,#N/A,FALSE,"PMW VTECH 99_98";#N/A,#N/A,FALSE,"PMW Thail. 99_98";#N/A,#N/A,FALSE,"PMW Canada 99_98";#N/A,#N/A,FALSE,"Währungsabw. 99_98"}</definedName>
    <definedName name="tta" hidden="1">{#N/A,#N/A,FALSE,"Virgin Flightdeck"}</definedName>
    <definedName name="TTDesiredLevelOfEvidenceItems" localSheetId="6">#REF!</definedName>
    <definedName name="TTDesiredLevelOfEvidenceItems" localSheetId="11">#REF!</definedName>
    <definedName name="TTDesiredLevelOfEvidenceItems">#REF!</definedName>
    <definedName name="TTG" localSheetId="6">#REF!</definedName>
    <definedName name="TTG" localSheetId="11">#REF!</definedName>
    <definedName name="TTG">#REF!</definedName>
    <definedName name="TTGL" localSheetId="6">#REF!</definedName>
    <definedName name="TTGL" localSheetId="11">#REF!</definedName>
    <definedName name="TTGL">#REF!</definedName>
    <definedName name="tth" localSheetId="37">#REF!</definedName>
    <definedName name="tth" localSheetId="23">#REF!</definedName>
    <definedName name="tth" localSheetId="6">#REF!</definedName>
    <definedName name="tth" localSheetId="11">#REF!</definedName>
    <definedName name="tth">#REF!</definedName>
    <definedName name="TTRUR" hidden="1">{"summary",#N/A,FALSE,"2000 vs 1999";"detail",#N/A,FALSE,"2000 vs 1999"}</definedName>
    <definedName name="ttt" localSheetId="37">#REF!</definedName>
    <definedName name="ttt" localSheetId="23">#REF!</definedName>
    <definedName name="ttt" localSheetId="6">#REF!</definedName>
    <definedName name="ttt" localSheetId="11">#REF!</definedName>
    <definedName name="ttt">#REF!</definedName>
    <definedName name="tttt" hidden="1">{"summary",#N/A,FALSE,"2000 vs 1999";"detail",#N/A,FALSE,"2000 vs 1999"}</definedName>
    <definedName name="tttttttttttt" hidden="1">{#N/A,#N/A,FALSE,"CONTENTS";#N/A,#N/A,FALSE,"DR";#N/A,#N/A,FALSE,"PL";#N/A,#N/A,FALSE,"BS";#N/A,#N/A,FALSE,"Cash Flow";#N/A,#N/A,FALSE,"NOTES";#N/A,#N/A,FALSE,"NOTES (FA)";#N/A,#N/A,FALSE,"Notes(3)";#N/A,#N/A,FALSE,"NOTES (4)";#N/A,#N/A,FALSE,"DP&amp;L";#N/A,#N/A,FALSE,"EXPENSES";#N/A,#N/A,FALSE,"EXPENSES-1"}</definedName>
    <definedName name="ttzz" hidden="1">{#N/A,#N/A,FALSE,"Umsatz CH";#N/A,#N/A,FALSE,"ER CH";#N/A,#N/A,FALSE,"EA CH (2) ";#N/A,#N/A,FALSE,"EA CH";#N/A,#N/A,FALSE,"EA CH (3) ";#N/A,#N/A,FALSE,"EA CH (4)";#N/A,#N/A,FALSE,"KA CH";#N/A,#N/A,FALSE,"KA CH  (2)";#N/A,#N/A,FALSE,"KA CH  (3)";#N/A,#N/A,FALSE,"KA CH (4)"}</definedName>
    <definedName name="TU154___0" localSheetId="6">#REF!</definedName>
    <definedName name="TU154___0" localSheetId="11">#REF!</definedName>
    <definedName name="TU154___0">#REF!</definedName>
    <definedName name="TU154___11" localSheetId="6">#REF!</definedName>
    <definedName name="TU154___11" localSheetId="11">#REF!</definedName>
    <definedName name="TU154___11">#REF!</definedName>
    <definedName name="Tub" localSheetId="6">#REF!</definedName>
    <definedName name="Tub" localSheetId="11">#REF!</definedName>
    <definedName name="Tub">#REF!</definedName>
    <definedName name="tuhaiping" localSheetId="6">#REF!</definedName>
    <definedName name="tuhaiping" localSheetId="11">#REF!</definedName>
    <definedName name="tuhaiping">#REF!</definedName>
    <definedName name="tujktuk" hidden="1">{"'毛利比较'!$A$4:$P$26"}</definedName>
    <definedName name="turd" hidden="1">{"detail",#N/A,FALSE,"mfg";"summary",#N/A,FALSE,"mfg"}</definedName>
    <definedName name="Türkei" localSheetId="6">#REF!</definedName>
    <definedName name="Türkei" localSheetId="11">#REF!</definedName>
    <definedName name="Türkei">#REF!</definedName>
    <definedName name="turnemoff">#N/A</definedName>
    <definedName name="tutu" hidden="1">{#N/A,#N/A,FALSE,"WSPW Bedarf";#N/A,#N/A,FALSE,"production_plan";#N/A,#N/A,FALSE,"possible turn over"}</definedName>
    <definedName name="TV" localSheetId="6">#REF!</definedName>
    <definedName name="TV" localSheetId="11">#REF!</definedName>
    <definedName name="TV">#REF!</definedName>
    <definedName name="twd" localSheetId="6">#REF!</definedName>
    <definedName name="twd" localSheetId="11">#REF!</definedName>
    <definedName name="twd">#REF!</definedName>
    <definedName name="twenty" hidden="1">{#N/A,#N/A,FALSE,"P&amp;L Acc";#N/A,#N/A,FALSE,"P&amp;L Var";#N/A,#N/A,FALSE,"I-B Rep";#N/A,#N/A,FALSE,"BS";#N/A,#N/A,FALSE,"C'flw St";#N/A,#N/A,FALSE,"FA Rep";#N/A,#N/A,FALSE,"H-C Cons"}</definedName>
    <definedName name="twentyeight" hidden="1">{#N/A,#N/A,FALSE,"P&amp;L Acc";#N/A,#N/A,FALSE,"P&amp;L Var";#N/A,#N/A,FALSE,"I-B Rep";#N/A,#N/A,FALSE,"BS";#N/A,#N/A,FALSE,"C'flw St";#N/A,#N/A,FALSE,"FA Rep";#N/A,#N/A,FALSE,"H-C Cons"}</definedName>
    <definedName name="twentyfive" hidden="1">{#N/A,#N/A,FALSE,"P&amp;L Acc";#N/A,#N/A,FALSE,"P&amp;L Var";#N/A,#N/A,FALSE,"I-B Rep";#N/A,#N/A,FALSE,"BS";#N/A,#N/A,FALSE,"C'flw St";#N/A,#N/A,FALSE,"FA Rep";#N/A,#N/A,FALSE,"H-C Cons"}</definedName>
    <definedName name="twentyfour" hidden="1">{#N/A,#N/A,FALSE,"P&amp;L Acc";#N/A,#N/A,FALSE,"P&amp;L Var";#N/A,#N/A,FALSE,"I-B Rep";#N/A,#N/A,FALSE,"BS";#N/A,#N/A,FALSE,"C'flw St";#N/A,#N/A,FALSE,"FA Rep";#N/A,#N/A,FALSE,"H-C Cons"}</definedName>
    <definedName name="twentyone" hidden="1">{#N/A,#N/A,FALSE,"P&amp;L Acc";#N/A,#N/A,FALSE,"P&amp;L Var";#N/A,#N/A,FALSE,"I-B Rep";#N/A,#N/A,FALSE,"BS";#N/A,#N/A,FALSE,"C'flw St";#N/A,#N/A,FALSE,"FA Rep";#N/A,#N/A,FALSE,"H-C Cons"}</definedName>
    <definedName name="twentyseven" hidden="1">{#N/A,#N/A,FALSE,"P&amp;L Acc";#N/A,#N/A,FALSE,"P&amp;L Var";#N/A,#N/A,FALSE,"I-B Rep";#N/A,#N/A,FALSE,"BS";#N/A,#N/A,FALSE,"C'flw St";#N/A,#N/A,FALSE,"FA Rep";#N/A,#N/A,FALSE,"H-C Cons"}</definedName>
    <definedName name="twentysix" hidden="1">{#N/A,#N/A,FALSE,"P&amp;L Acc";#N/A,#N/A,FALSE,"P&amp;L Var";#N/A,#N/A,FALSE,"I-B Rep";#N/A,#N/A,FALSE,"BS";#N/A,#N/A,FALSE,"C'flw St";#N/A,#N/A,FALSE,"H-C Cons";#N/A,#N/A,FALSE,"FA Rep"}</definedName>
    <definedName name="twentythree" hidden="1">{#N/A,#N/A,FALSE,"P&amp;L Acc";#N/A,#N/A,FALSE,"P&amp;L Var";#N/A,#N/A,FALSE,"I-B Rep";#N/A,#N/A,FALSE,"BS";#N/A,#N/A,FALSE,"C'flw St";#N/A,#N/A,FALSE,"H-C Cons";#N/A,#N/A,FALSE,"FA Rep"}</definedName>
    <definedName name="twentytwo" hidden="1">{#N/A,#N/A,FALSE,"P&amp;L Acc";#N/A,#N/A,FALSE,"P&amp;L Var";#N/A,#N/A,FALSE,"I-B Rep";#N/A,#N/A,FALSE,"BS";#N/A,#N/A,FALSE,"C'flw St";#N/A,#N/A,FALSE,"H-C Cons";#N/A,#N/A,FALSE,"FA Rep"}</definedName>
    <definedName name="TWI_AED" localSheetId="37">#REF!</definedName>
    <definedName name="TWI_AED" localSheetId="23">#REF!</definedName>
    <definedName name="TWI_AED" localSheetId="6">#REF!</definedName>
    <definedName name="TWI_AED" localSheetId="11">#REF!</definedName>
    <definedName name="TWI_AED">#REF!</definedName>
    <definedName name="TWI_AUD" localSheetId="37">#REF!</definedName>
    <definedName name="TWI_AUD" localSheetId="23">#REF!</definedName>
    <definedName name="TWI_AUD" localSheetId="6">#REF!</definedName>
    <definedName name="TWI_AUD" localSheetId="11">#REF!</definedName>
    <definedName name="TWI_AUD">#REF!</definedName>
    <definedName name="TWI_CAD" localSheetId="37">#REF!</definedName>
    <definedName name="TWI_CAD" localSheetId="23">#REF!</definedName>
    <definedName name="TWI_CAD" localSheetId="6">#REF!</definedName>
    <definedName name="TWI_CAD" localSheetId="11">#REF!</definedName>
    <definedName name="TWI_CAD">#REF!</definedName>
    <definedName name="TWI_CHF" localSheetId="37">#REF!</definedName>
    <definedName name="TWI_CHF" localSheetId="23">#REF!</definedName>
    <definedName name="TWI_CHF" localSheetId="6">#REF!</definedName>
    <definedName name="TWI_CHF" localSheetId="11">#REF!</definedName>
    <definedName name="TWI_CHF">#REF!</definedName>
    <definedName name="TWI_CNY" localSheetId="37">#REF!</definedName>
    <definedName name="TWI_CNY" localSheetId="23">#REF!</definedName>
    <definedName name="TWI_CNY" localSheetId="6">#REF!</definedName>
    <definedName name="TWI_CNY" localSheetId="11">#REF!</definedName>
    <definedName name="TWI_CNY">#REF!</definedName>
    <definedName name="TWI_EUR" localSheetId="37">#REF!</definedName>
    <definedName name="TWI_EUR" localSheetId="23">#REF!</definedName>
    <definedName name="TWI_EUR" localSheetId="6">#REF!</definedName>
    <definedName name="TWI_EUR" localSheetId="11">#REF!</definedName>
    <definedName name="TWI_EUR">#REF!</definedName>
    <definedName name="TWI_GBP" localSheetId="37">#REF!</definedName>
    <definedName name="TWI_GBP" localSheetId="23">#REF!</definedName>
    <definedName name="TWI_GBP" localSheetId="6">#REF!</definedName>
    <definedName name="TWI_GBP" localSheetId="11">#REF!</definedName>
    <definedName name="TWI_GBP">#REF!</definedName>
    <definedName name="TWI_HKD" localSheetId="37">#REF!</definedName>
    <definedName name="TWI_HKD" localSheetId="23">#REF!</definedName>
    <definedName name="TWI_HKD" localSheetId="6">#REF!</definedName>
    <definedName name="TWI_HKD" localSheetId="11">#REF!</definedName>
    <definedName name="TWI_HKD">#REF!</definedName>
    <definedName name="TWI_IDR" localSheetId="37">#REF!</definedName>
    <definedName name="TWI_IDR" localSheetId="23">#REF!</definedName>
    <definedName name="TWI_IDR" localSheetId="6">#REF!</definedName>
    <definedName name="TWI_IDR" localSheetId="11">#REF!</definedName>
    <definedName name="TWI_IDR">#REF!</definedName>
    <definedName name="TWI_INR" localSheetId="37">#REF!</definedName>
    <definedName name="TWI_INR" localSheetId="23">#REF!</definedName>
    <definedName name="TWI_INR" localSheetId="6">#REF!</definedName>
    <definedName name="TWI_INR" localSheetId="11">#REF!</definedName>
    <definedName name="TWI_INR">#REF!</definedName>
    <definedName name="TWI_JPY" localSheetId="37">#REF!</definedName>
    <definedName name="TWI_JPY" localSheetId="23">#REF!</definedName>
    <definedName name="TWI_JPY" localSheetId="6">#REF!</definedName>
    <definedName name="TWI_JPY" localSheetId="11">#REF!</definedName>
    <definedName name="TWI_JPY">#REF!</definedName>
    <definedName name="TWI_KRW" localSheetId="37">#REF!</definedName>
    <definedName name="TWI_KRW" localSheetId="23">#REF!</definedName>
    <definedName name="TWI_KRW" localSheetId="6">#REF!</definedName>
    <definedName name="TWI_KRW" localSheetId="11">#REF!</definedName>
    <definedName name="TWI_KRW">#REF!</definedName>
    <definedName name="TWI_MYR" localSheetId="37">#REF!</definedName>
    <definedName name="TWI_MYR" localSheetId="23">#REF!</definedName>
    <definedName name="TWI_MYR" localSheetId="6">#REF!</definedName>
    <definedName name="TWI_MYR" localSheetId="11">#REF!</definedName>
    <definedName name="TWI_MYR">#REF!</definedName>
    <definedName name="TWI_NZD" localSheetId="37">#REF!</definedName>
    <definedName name="TWI_NZD" localSheetId="23">#REF!</definedName>
    <definedName name="TWI_NZD" localSheetId="6">#REF!</definedName>
    <definedName name="TWI_NZD" localSheetId="11">#REF!</definedName>
    <definedName name="TWI_NZD">#REF!</definedName>
    <definedName name="TWI_PGK" localSheetId="37">#REF!</definedName>
    <definedName name="TWI_PGK" localSheetId="23">#REF!</definedName>
    <definedName name="TWI_PGK" localSheetId="6">#REF!</definedName>
    <definedName name="TWI_PGK" localSheetId="11">#REF!</definedName>
    <definedName name="TWI_PGK">#REF!</definedName>
    <definedName name="TWI_SDR" localSheetId="37">#REF!</definedName>
    <definedName name="TWI_SDR" localSheetId="23">#REF!</definedName>
    <definedName name="TWI_SDR" localSheetId="6">#REF!</definedName>
    <definedName name="TWI_SDR" localSheetId="11">#REF!</definedName>
    <definedName name="TWI_SDR">#REF!</definedName>
    <definedName name="TWI_SGD" localSheetId="37">#REF!</definedName>
    <definedName name="TWI_SGD" localSheetId="23">#REF!</definedName>
    <definedName name="TWI_SGD" localSheetId="6">#REF!</definedName>
    <definedName name="TWI_SGD" localSheetId="11">#REF!</definedName>
    <definedName name="TWI_SGD">#REF!</definedName>
    <definedName name="TWI_THB" localSheetId="37">#REF!</definedName>
    <definedName name="TWI_THB" localSheetId="23">#REF!</definedName>
    <definedName name="TWI_THB" localSheetId="6">#REF!</definedName>
    <definedName name="TWI_THB" localSheetId="11">#REF!</definedName>
    <definedName name="TWI_THB">#REF!</definedName>
    <definedName name="TWI_TWD" localSheetId="37">#REF!</definedName>
    <definedName name="TWI_TWD" localSheetId="23">#REF!</definedName>
    <definedName name="TWI_TWD" localSheetId="6">#REF!</definedName>
    <definedName name="TWI_TWD" localSheetId="11">#REF!</definedName>
    <definedName name="TWI_TWD">#REF!</definedName>
    <definedName name="TWI_TWIPB" localSheetId="37">#REF!</definedName>
    <definedName name="TWI_TWIPB" localSheetId="23">#REF!</definedName>
    <definedName name="TWI_TWIPB" localSheetId="6">#REF!</definedName>
    <definedName name="TWI_TWIPB" localSheetId="11">#REF!</definedName>
    <definedName name="TWI_TWIPB">#REF!</definedName>
    <definedName name="TWI_VND" localSheetId="37">#REF!</definedName>
    <definedName name="TWI_VND" localSheetId="23">#REF!</definedName>
    <definedName name="TWI_VND" localSheetId="6">#REF!</definedName>
    <definedName name="TWI_VND" localSheetId="11">#REF!</definedName>
    <definedName name="TWI_VND">#REF!</definedName>
    <definedName name="twn" hidden="1">{"Analysis of Non Group Investments",#N/A,TRUE,"Support";"Income And Gains",#N/A,TRUE,"Support";"Inter Coy Interest and Divs",#N/A,TRUE,"Support";"Divs paid and payable",#N/A,TRUE,"Support";"Amounts due to Group Coys",#N/A,TRUE,"Support";"Amounts due from Group Coys.",#N/A,TRUE,"Support";"Holdings In Group Coys",#N/A,TRUE,"Support";"Cash Flow",#N/A,TRUE,"Support";"Staff Nos.",#N/A,TRUE,"Support"}</definedName>
    <definedName name="two" hidden="1">{#N/A,#N/A,FALSE,"P&amp;L Acc";#N/A,#N/A,FALSE,"P&amp;L Var";#N/A,#N/A,FALSE,"I-B Rep";#N/A,#N/A,FALSE,"BS";#N/A,#N/A,FALSE,"C'flw St";#N/A,#N/A,FALSE,"FA Rep";#N/A,#N/A,FALSE,"H-C Cons"}</definedName>
    <definedName name="TwoStepMisstatementIdentified" localSheetId="6">#REF!</definedName>
    <definedName name="TwoStepMisstatementIdentified" localSheetId="11">#REF!</definedName>
    <definedName name="TwoStepMisstatementIdentified">#REF!</definedName>
    <definedName name="TwoStepTolerableEstMisstmtCalc" localSheetId="6">#REF!</definedName>
    <definedName name="TwoStepTolerableEstMisstmtCalc" localSheetId="11">#REF!</definedName>
    <definedName name="TwoStepTolerableEstMisstmtCalc">#REF!</definedName>
    <definedName name="twryrtyyyyyyyyyyyyyyyyyy" hidden="1">{#N/A,#N/A,FALSE,"FE_CSE"}</definedName>
    <definedName name="TWTrec" localSheetId="6">#REF!</definedName>
    <definedName name="TWTrec" localSheetId="11">#REF!</definedName>
    <definedName name="TWTrec">#REF!</definedName>
    <definedName name="tx_roll_cy_1" localSheetId="6">#REF!</definedName>
    <definedName name="tx_roll_cy_1" localSheetId="11">#REF!</definedName>
    <definedName name="tx_roll_cy_1">#REF!</definedName>
    <definedName name="tx_roll_cy_10" localSheetId="6">#REF!</definedName>
    <definedName name="tx_roll_cy_10" localSheetId="11">#REF!</definedName>
    <definedName name="tx_roll_cy_10">#REF!</definedName>
    <definedName name="tx_roll_cy_11" localSheetId="6">#REF!</definedName>
    <definedName name="tx_roll_cy_11" localSheetId="11">#REF!</definedName>
    <definedName name="tx_roll_cy_11">#REF!</definedName>
    <definedName name="tx_roll_cy_12" localSheetId="6">#REF!</definedName>
    <definedName name="tx_roll_cy_12" localSheetId="11">#REF!</definedName>
    <definedName name="tx_roll_cy_12">#REF!</definedName>
    <definedName name="tx_roll_cy_14" localSheetId="6">#REF!</definedName>
    <definedName name="tx_roll_cy_14" localSheetId="11">#REF!</definedName>
    <definedName name="tx_roll_cy_14">#REF!</definedName>
    <definedName name="tx_roll_cy_15" localSheetId="6">#REF!,#REF!,#REF!,#REF!,#REF!,#REF!,#REF!,#REF!</definedName>
    <definedName name="tx_roll_cy_15" localSheetId="11">#REF!,#REF!,#REF!,#REF!,#REF!,#REF!,#REF!,#REF!</definedName>
    <definedName name="tx_roll_cy_15">#REF!,#REF!,#REF!,#REF!,#REF!,#REF!,#REF!,#REF!</definedName>
    <definedName name="tx_roll_cy_17" localSheetId="6">#REF!</definedName>
    <definedName name="tx_roll_cy_17" localSheetId="11">#REF!</definedName>
    <definedName name="tx_roll_cy_17">#REF!</definedName>
    <definedName name="tx_roll_cy_2" localSheetId="6">#REF!</definedName>
    <definedName name="tx_roll_cy_2" localSheetId="11">#REF!</definedName>
    <definedName name="tx_roll_cy_2">#REF!</definedName>
    <definedName name="tx_roll_cy_3" localSheetId="6">#REF!</definedName>
    <definedName name="tx_roll_cy_3" localSheetId="11">#REF!</definedName>
    <definedName name="tx_roll_cy_3">#REF!</definedName>
    <definedName name="tx_roll_cy_4" localSheetId="6">#REF!</definedName>
    <definedName name="tx_roll_cy_4" localSheetId="11">#REF!</definedName>
    <definedName name="tx_roll_cy_4">#REF!</definedName>
    <definedName name="tx_roll_cy_5" localSheetId="6">#REF!</definedName>
    <definedName name="tx_roll_cy_5" localSheetId="11">#REF!</definedName>
    <definedName name="tx_roll_cy_5">#REF!</definedName>
    <definedName name="tx_roll_cy_6" localSheetId="6">#REF!</definedName>
    <definedName name="tx_roll_cy_6" localSheetId="11">#REF!</definedName>
    <definedName name="tx_roll_cy_6">#REF!</definedName>
    <definedName name="tx_roll_cy_7" localSheetId="6">#REF!</definedName>
    <definedName name="tx_roll_cy_7" localSheetId="11">#REF!</definedName>
    <definedName name="tx_roll_cy_7">#REF!</definedName>
    <definedName name="tx_roll_cy_8" localSheetId="6">#REF!</definedName>
    <definedName name="tx_roll_cy_8" localSheetId="11">#REF!</definedName>
    <definedName name="tx_roll_cy_8">#REF!</definedName>
    <definedName name="tx_roll_cy_9" localSheetId="6">#REF!</definedName>
    <definedName name="tx_roll_cy_9" localSheetId="11">#REF!</definedName>
    <definedName name="tx_roll_cy_9">#REF!</definedName>
    <definedName name="tx_roll_delete_10" localSheetId="6">#REF!</definedName>
    <definedName name="tx_roll_delete_10" localSheetId="11">#REF!</definedName>
    <definedName name="tx_roll_delete_10">#REF!</definedName>
    <definedName name="tx_roll_delete_11" localSheetId="6">#REF!</definedName>
    <definedName name="tx_roll_delete_11" localSheetId="11">#REF!</definedName>
    <definedName name="tx_roll_delete_11">#REF!</definedName>
    <definedName name="tx_roll_delete_14" localSheetId="6">#REF!,#REF!</definedName>
    <definedName name="tx_roll_delete_14" localSheetId="11">#REF!,#REF!</definedName>
    <definedName name="tx_roll_delete_14">#REF!,#REF!</definedName>
    <definedName name="tx_roll_delete_15" localSheetId="6">#REF!,#REF!,#REF!,#REF!,#REF!,#REF!,#REF!,#REF!,#REF!</definedName>
    <definedName name="tx_roll_delete_15" localSheetId="11">#REF!,#REF!,#REF!,#REF!,#REF!,#REF!,#REF!,#REF!,#REF!</definedName>
    <definedName name="tx_roll_delete_15">#REF!,#REF!,#REF!,#REF!,#REF!,#REF!,#REF!,#REF!,#REF!</definedName>
    <definedName name="tx_roll_delete_16" localSheetId="6">#REF!,#REF!,#REF!,#REF!,#REF!,#REF!,#REF!,#REF!,#REF!,#REF!,#REF!,#REF!</definedName>
    <definedName name="tx_roll_delete_16" localSheetId="11">#REF!,#REF!,#REF!,#REF!,#REF!,#REF!,#REF!,#REF!,#REF!,#REF!,#REF!,#REF!</definedName>
    <definedName name="tx_roll_delete_16">#REF!,#REF!,#REF!,#REF!,#REF!,#REF!,#REF!,#REF!,#REF!,#REF!,#REF!,#REF!</definedName>
    <definedName name="tx_roll_delete_6" localSheetId="6">#REF!</definedName>
    <definedName name="tx_roll_delete_6" localSheetId="11">#REF!</definedName>
    <definedName name="tx_roll_delete_6">#REF!</definedName>
    <definedName name="tx_roll_delete_7" localSheetId="6">#REF!</definedName>
    <definedName name="tx_roll_delete_7" localSheetId="11">#REF!</definedName>
    <definedName name="tx_roll_delete_7">#REF!</definedName>
    <definedName name="tx_roll_delete_8" localSheetId="6">#REF!</definedName>
    <definedName name="tx_roll_delete_8" localSheetId="11">#REF!</definedName>
    <definedName name="tx_roll_delete_8">#REF!</definedName>
    <definedName name="tx_roll_delete_9" localSheetId="6">#REF!</definedName>
    <definedName name="tx_roll_delete_9" localSheetId="11">#REF!</definedName>
    <definedName name="tx_roll_delete_9">#REF!</definedName>
    <definedName name="tx_roll_py_1" localSheetId="6">#REF!</definedName>
    <definedName name="tx_roll_py_1" localSheetId="11">#REF!</definedName>
    <definedName name="tx_roll_py_1">#REF!</definedName>
    <definedName name="tx_roll_py_10" localSheetId="6">#REF!</definedName>
    <definedName name="tx_roll_py_10" localSheetId="11">#REF!</definedName>
    <definedName name="tx_roll_py_10">#REF!</definedName>
    <definedName name="tx_roll_py_11" localSheetId="6">#REF!</definedName>
    <definedName name="tx_roll_py_11" localSheetId="11">#REF!</definedName>
    <definedName name="tx_roll_py_11">#REF!</definedName>
    <definedName name="tx_roll_py_14" localSheetId="6">#REF!</definedName>
    <definedName name="tx_roll_py_14" localSheetId="11">#REF!</definedName>
    <definedName name="tx_roll_py_14">#REF!</definedName>
    <definedName name="tx_roll_py_15" localSheetId="6">#REF!,#REF!,#REF!,#REF!,#REF!,#REF!,#REF!,#REF!</definedName>
    <definedName name="tx_roll_py_15" localSheetId="11">#REF!,#REF!,#REF!,#REF!,#REF!,#REF!,#REF!,#REF!</definedName>
    <definedName name="tx_roll_py_15">#REF!,#REF!,#REF!,#REF!,#REF!,#REF!,#REF!,#REF!</definedName>
    <definedName name="tx_roll_py_17" localSheetId="6">#REF!</definedName>
    <definedName name="tx_roll_py_17" localSheetId="11">#REF!</definedName>
    <definedName name="tx_roll_py_17">#REF!</definedName>
    <definedName name="tx_roll_py_2" localSheetId="6">#REF!</definedName>
    <definedName name="tx_roll_py_2" localSheetId="11">#REF!</definedName>
    <definedName name="tx_roll_py_2">#REF!</definedName>
    <definedName name="tx_roll_py_3" localSheetId="6">#REF!</definedName>
    <definedName name="tx_roll_py_3" localSheetId="11">#REF!</definedName>
    <definedName name="tx_roll_py_3">#REF!</definedName>
    <definedName name="tx_roll_py_4" localSheetId="6">#REF!</definedName>
    <definedName name="tx_roll_py_4" localSheetId="11">#REF!</definedName>
    <definedName name="tx_roll_py_4">#REF!</definedName>
    <definedName name="tx_roll_py_5" localSheetId="6">#REF!</definedName>
    <definedName name="tx_roll_py_5" localSheetId="11">#REF!</definedName>
    <definedName name="tx_roll_py_5">#REF!</definedName>
    <definedName name="tx_roll_py_6" localSheetId="6">#REF!</definedName>
    <definedName name="tx_roll_py_6" localSheetId="11">#REF!</definedName>
    <definedName name="tx_roll_py_6">#REF!</definedName>
    <definedName name="tx_roll_py_7" localSheetId="6">#REF!</definedName>
    <definedName name="tx_roll_py_7" localSheetId="11">#REF!</definedName>
    <definedName name="tx_roll_py_7">#REF!</definedName>
    <definedName name="tx_roll_py_8" localSheetId="6">#REF!</definedName>
    <definedName name="tx_roll_py_8" localSheetId="11">#REF!</definedName>
    <definedName name="tx_roll_py_8">#REF!</definedName>
    <definedName name="tx_roll_py_9" localSheetId="6">#REF!</definedName>
    <definedName name="tx_roll_py_9" localSheetId="11">#REF!</definedName>
    <definedName name="tx_roll_py_9">#REF!</definedName>
    <definedName name="tx_roll_py3_1" localSheetId="6">#REF!</definedName>
    <definedName name="tx_roll_py3_1" localSheetId="11">#REF!</definedName>
    <definedName name="tx_roll_py3_1">#REF!</definedName>
    <definedName name="tx_roll_py4_1" localSheetId="6">#REF!</definedName>
    <definedName name="tx_roll_py4_1" localSheetId="11">#REF!</definedName>
    <definedName name="tx_roll_py4_1">#REF!</definedName>
    <definedName name="tx_roll_py5_1" localSheetId="6">#REF!</definedName>
    <definedName name="tx_roll_py5_1" localSheetId="11">#REF!</definedName>
    <definedName name="tx_roll_py5_1">#REF!</definedName>
    <definedName name="TXDL" localSheetId="6">#REF!</definedName>
    <definedName name="TXDL" localSheetId="11">#REF!</definedName>
    <definedName name="TXDL">#REF!</definedName>
    <definedName name="txtHowManyChange">#N/A</definedName>
    <definedName name="TY" hidden="1">{#N/A,#N/A,FALSE,"Kapa-Grafik gesamt";#N/A,#N/A,FALSE,"Kapa-Grafik DRS";#N/A,#N/A,FALSE,"Kapa-Grafik CSE"}</definedName>
    <definedName name="tye" hidden="1">{#N/A,#N/A,FALSE,"现金"}</definedName>
    <definedName name="tye4ty" hidden="1">{#N/A,#N/A,FALSE,"现金"}</definedName>
    <definedName name="tyejyyje" hidden="1">{"'毛利比较'!$A$4:$P$26"}</definedName>
    <definedName name="tyert" localSheetId="37" hidden="1">#REF!</definedName>
    <definedName name="tyert" localSheetId="23" hidden="1">#REF!</definedName>
    <definedName name="tyert" localSheetId="6" hidden="1">#REF!</definedName>
    <definedName name="tyert" localSheetId="11" hidden="1">#REF!</definedName>
    <definedName name="tyert" hidden="1">#REF!</definedName>
    <definedName name="tyertywrtywy" hidden="1">{#N/A,#N/A,FALSE,"WSPW Bedarf";#N/A,#N/A,FALSE,"production_plan";#N/A,#N/A,FALSE,"possible turn over"}</definedName>
    <definedName name="tyi" localSheetId="37" hidden="1">1/EUReXToIEP</definedName>
    <definedName name="tyi" localSheetId="23" hidden="1">1/EUReXToIEP</definedName>
    <definedName name="tyi" localSheetId="14" hidden="1">1/EUReXToIEP</definedName>
    <definedName name="tyi" localSheetId="6" hidden="1">1/EUReXToIEP</definedName>
    <definedName name="tyi" localSheetId="11" hidden="1">1/EUReXToIEP</definedName>
    <definedName name="tyi" hidden="1">1/EUReXToIEP</definedName>
    <definedName name="tynm" hidden="1">{"apci",#N/A,FALSE,"Chem_CY";"eastman",#N/A,FALSE,"Eastman";"betz",#N/A,FALSE,"Betz";"great lakes",#N/A,FALSE,"Great_Lakes";"hercules",#N/A,FALSE,"Hercules Chem Seg Data";"rohm",#N/A,FALSE,"Rohm";"union carbide",#N/A,FALSE,"Union";"witco",#N/A,FALSE,"Witco"}</definedName>
    <definedName name="type" localSheetId="37">#REF!</definedName>
    <definedName name="type" localSheetId="23">#REF!</definedName>
    <definedName name="type" localSheetId="6">#REF!</definedName>
    <definedName name="type" localSheetId="11">#REF!</definedName>
    <definedName name="type">#REF!</definedName>
    <definedName name="Types" localSheetId="6" hidden="1">#REF!</definedName>
    <definedName name="Types" localSheetId="11" hidden="1">#REF!</definedName>
    <definedName name="Types" hidden="1">#REF!</definedName>
    <definedName name="tyreyt" hidden="1">{#N/A,#N/A,FALSE,"现金"}</definedName>
    <definedName name="tyrtwy" hidden="1">{#N/A,#N/A,FALSE,"Kapa-Grafik gesamt";#N/A,#N/A,FALSE,"Kapa-Grafik DRS";#N/A,#N/A,FALSE,"Kapa-Grafik CSE"}</definedName>
    <definedName name="tyrtywry" hidden="1">{#N/A,#N/A,FALSE,"FE_DRS"}</definedName>
    <definedName name="tyruty" hidden="1">{#N/A,#N/A,TRUE,"64M Plan IX ";#N/A,#N/A,TRUE,"UGG 97";#N/A,#N/A,TRUE,"Diff. WM";#N/A,#N/A,TRUE,"64M Delta 2";#N/A,#N/A,TRUE,"256M Plan IX"}</definedName>
    <definedName name="tysywr" hidden="1">{#N/A,#N/A,FALSE,"Kapa-Grafik gesamt";#N/A,#N/A,FALSE,"Kapa-Grafik DRS";#N/A,#N/A,FALSE,"Kapa-Grafik CSE"}</definedName>
    <definedName name="tytryr" hidden="1">{#N/A,#N/A,FALSE,"Aging Summary";#N/A,#N/A,FALSE,"Ratio Analysis";#N/A,#N/A,FALSE,"Test 120 Day Accts";#N/A,#N/A,FALSE,"Tickmarks"}</definedName>
    <definedName name="tyu" hidden="1">{"'毛利比较'!$A$4:$P$26"}</definedName>
    <definedName name="tyu56e" hidden="1">{#N/A,#N/A,FALSE,"WSPW Bedarf";#N/A,#N/A,FALSE,"production_plan";#N/A,#N/A,FALSE,"possible turn over"}</definedName>
    <definedName name="tyui" localSheetId="6">#REF!</definedName>
    <definedName name="tyui" localSheetId="11">#REF!</definedName>
    <definedName name="tyui">#REF!</definedName>
    <definedName name="tyuio" localSheetId="6">#REF!</definedName>
    <definedName name="tyuio" localSheetId="11">#REF!</definedName>
    <definedName name="tyuio">#REF!</definedName>
    <definedName name="tyuityuui" hidden="1">{#N/A,#N/A,FALSE,"Kapa-Grafik gesamt";#N/A,#N/A,FALSE,"Kapa-Grafik DRS";#N/A,#N/A,FALSE,"Kapa-Grafik CSE"}</definedName>
    <definedName name="tyuo" hidden="1">{"'毛利比较'!$A$4:$P$26"}</definedName>
    <definedName name="tyure" localSheetId="37" hidden="1">#REF!</definedName>
    <definedName name="tyure" localSheetId="23" hidden="1">#REF!</definedName>
    <definedName name="tyure" localSheetId="6" hidden="1">#REF!</definedName>
    <definedName name="tyure" localSheetId="11" hidden="1">#REF!</definedName>
    <definedName name="tyure" hidden="1">#REF!</definedName>
    <definedName name="TYUTU" hidden="1">{"summary",#N/A,FALSE,"2000 vs 1999";"detail",#N/A,FALSE,"2000 vs 1999"}</definedName>
    <definedName name="TYUTY" hidden="1">{"summary",#N/A,FALSE,"2000 vs 1999";"detail",#N/A,FALSE,"2000 vs 1999"}</definedName>
    <definedName name="tyutytyi" hidden="1">{#N/A,#N/A,FALSE,"Pharm";#N/A,#N/A,FALSE,"WWCM"}</definedName>
    <definedName name="tyutyut" hidden="1">{#N/A,#N/A,FALSE,"FE_DRS"}</definedName>
    <definedName name="TYUTYUYT" hidden="1">{"summary",#N/A,FALSE,"2000 vs 1999";"detail",#N/A,FALSE,"2000 vs 1999"}</definedName>
    <definedName name="tyysy" hidden="1">{#N/A,#N/A,FALSE,"Kapa-Grafik gesamt";#N/A,#N/A,FALSE,"Kapa-Grafik DRS";#N/A,#N/A,FALSE,"Kapa-Grafik CSE"}</definedName>
    <definedName name="tyyufkjkhjd" hidden="1">{#N/A,#N/A,FALSE,"Pharm";#N/A,#N/A,FALSE,"WWCM"}</definedName>
    <definedName name="TYYYYY" hidden="1">{#N/A,#N/A,FALSE,"단축1";#N/A,#N/A,FALSE,"단축2";#N/A,#N/A,FALSE,"단축3";#N/A,#N/A,FALSE,"장축";#N/A,#N/A,FALSE,"4WD"}</definedName>
    <definedName name="tz"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zfl1" localSheetId="37">#REF!</definedName>
    <definedName name="tzfl1" localSheetId="23">#REF!</definedName>
    <definedName name="tzfl1" localSheetId="6">#REF!</definedName>
    <definedName name="tzfl1" localSheetId="11">#REF!</definedName>
    <definedName name="tzfl1">#REF!</definedName>
    <definedName name="tzfl2" localSheetId="37">#REF!</definedName>
    <definedName name="tzfl2" localSheetId="23">#REF!</definedName>
    <definedName name="tzfl2" localSheetId="6">#REF!</definedName>
    <definedName name="tzfl2" localSheetId="11">#REF!</definedName>
    <definedName name="tzfl2">#REF!</definedName>
    <definedName name="tzfl3" localSheetId="37">#REF!</definedName>
    <definedName name="tzfl3" localSheetId="23">#REF!</definedName>
    <definedName name="tzfl3" localSheetId="6">#REF!</definedName>
    <definedName name="tzfl3" localSheetId="11">#REF!</definedName>
    <definedName name="tzfl3">#REF!</definedName>
    <definedName name="tziui"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tzt" hidden="1">{#N/A,#N/A,FALSE,"Umsatz HM";#N/A,#N/A,FALSE,"ER HM";#N/A,#N/A,FALSE,"EA HM  (2)";#N/A,#N/A,FALSE,"EA HM ";#N/A,#N/A,FALSE,"EA HM  (4)";#N/A,#N/A,FALSE,"EA HM  (3)";#N/A,#N/A,FALSE,"KA HM  (2)";#N/A,#N/A,FALSE,"KA HM";#N/A,#N/A,FALSE,"KA HM  (3)";#N/A,#N/A,FALSE,"KA HM (4)"}</definedName>
    <definedName name="tzutz.lkjkljk" hidden="1">{#N/A,#N/A,FALSE,"Umsatz CH";#N/A,#N/A,FALSE,"ER CH";#N/A,#N/A,FALSE,"EA CH (2) ";#N/A,#N/A,FALSE,"EA CH";#N/A,#N/A,FALSE,"EA CH (3) ";#N/A,#N/A,FALSE,"EA CH (4)";#N/A,#N/A,FALSE,"KA CH";#N/A,#N/A,FALSE,"KA CH  (2)";#N/A,#N/A,FALSE,"KA CH  (3)";#N/A,#N/A,FALSE,"KA CH (4)"}</definedName>
    <definedName name="tzyz511" localSheetId="6">#REF!</definedName>
    <definedName name="tzyz511" localSheetId="11">#REF!</definedName>
    <definedName name="tzyz511">#REF!</definedName>
    <definedName name="tzyz512" localSheetId="6">#REF!</definedName>
    <definedName name="tzyz512" localSheetId="11">#REF!</definedName>
    <definedName name="tzyz512">#REF!</definedName>
    <definedName name="tzyz513" localSheetId="6">#REF!</definedName>
    <definedName name="tzyz513" localSheetId="11">#REF!</definedName>
    <definedName name="tzyz513">#REF!</definedName>
    <definedName name="tzyz521" localSheetId="6">#REF!</definedName>
    <definedName name="tzyz521" localSheetId="11">#REF!</definedName>
    <definedName name="tzyz521">#REF!</definedName>
    <definedName name="tzyz522" localSheetId="6">#REF!</definedName>
    <definedName name="tzyz522" localSheetId="11">#REF!</definedName>
    <definedName name="tzyz522">#REF!</definedName>
    <definedName name="tzyz523" localSheetId="6">#REF!</definedName>
    <definedName name="tzyz523" localSheetId="11">#REF!</definedName>
    <definedName name="tzyz523">#REF!</definedName>
    <definedName name="tzzmz101" localSheetId="6">#REF!</definedName>
    <definedName name="tzzmz101" localSheetId="11">#REF!</definedName>
    <definedName name="tzzmz101">#REF!</definedName>
    <definedName name="tzzmz102" localSheetId="6">#REF!</definedName>
    <definedName name="tzzmz102" localSheetId="11">#REF!</definedName>
    <definedName name="tzzmz102">#REF!</definedName>
    <definedName name="tzzmz103" localSheetId="6">#REF!</definedName>
    <definedName name="tzzmz103" localSheetId="11">#REF!</definedName>
    <definedName name="tzzmz103">#REF!</definedName>
    <definedName name="tzzmz104" localSheetId="6">#REF!</definedName>
    <definedName name="tzzmz104" localSheetId="11">#REF!</definedName>
    <definedName name="tzzmz104">#REF!</definedName>
    <definedName name="tzzmz105" localSheetId="6">#REF!</definedName>
    <definedName name="tzzmz105" localSheetId="11">#REF!</definedName>
    <definedName name="tzzmz105">#REF!</definedName>
    <definedName name="tzzmz106" localSheetId="6">#REF!</definedName>
    <definedName name="tzzmz106" localSheetId="11">#REF!</definedName>
    <definedName name="tzzmz106">#REF!</definedName>
    <definedName name="tzzmz511" localSheetId="6">#REF!</definedName>
    <definedName name="tzzmz511" localSheetId="11">#REF!</definedName>
    <definedName name="tzzmz511">#REF!</definedName>
    <definedName name="tzzmz512" localSheetId="6">#REF!</definedName>
    <definedName name="tzzmz512" localSheetId="11">#REF!</definedName>
    <definedName name="tzzmz512">#REF!</definedName>
    <definedName name="tzzmz513" localSheetId="6">#REF!</definedName>
    <definedName name="tzzmz513" localSheetId="11">#REF!</definedName>
    <definedName name="tzzmz513">#REF!</definedName>
    <definedName name="tzzmz521" localSheetId="6">#REF!</definedName>
    <definedName name="tzzmz521" localSheetId="11">#REF!</definedName>
    <definedName name="tzzmz521">#REF!</definedName>
    <definedName name="tzzmz522" localSheetId="6">#REF!</definedName>
    <definedName name="tzzmz522" localSheetId="11">#REF!</definedName>
    <definedName name="tzzmz522">#REF!</definedName>
    <definedName name="tzzmz523" localSheetId="6">#REF!</definedName>
    <definedName name="tzzmz523" localSheetId="11">#REF!</definedName>
    <definedName name="tzzmz523">#REF!</definedName>
    <definedName name="tzzmz53" localSheetId="6">#REF!</definedName>
    <definedName name="tzzmz53" localSheetId="11">#REF!</definedName>
    <definedName name="tzzmz53">#REF!</definedName>
    <definedName name="tzzmz541" localSheetId="6">#REF!</definedName>
    <definedName name="tzzmz541" localSheetId="11">#REF!</definedName>
    <definedName name="tzzmz541">#REF!</definedName>
    <definedName name="tzzmz542" localSheetId="6">#REF!</definedName>
    <definedName name="tzzmz542" localSheetId="11">#REF!</definedName>
    <definedName name="tzzmz542">#REF!</definedName>
    <definedName name="tzzmz55" localSheetId="6">#REF!</definedName>
    <definedName name="tzzmz55" localSheetId="11">#REF!</definedName>
    <definedName name="tzzmz55">#REF!</definedName>
    <definedName name="tzzmz56" localSheetId="6">#REF!</definedName>
    <definedName name="tzzmz56" localSheetId="11">#REF!</definedName>
    <definedName name="tzzmz56">#REF!</definedName>
    <definedName name="tzzmz61" localSheetId="6">#REF!</definedName>
    <definedName name="tzzmz61" localSheetId="11">#REF!</definedName>
    <definedName name="tzzmz61">#REF!</definedName>
    <definedName name="tzzmz62" localSheetId="6">#REF!</definedName>
    <definedName name="tzzmz62" localSheetId="11">#REF!</definedName>
    <definedName name="tzzmz62">#REF!</definedName>
    <definedName name="tzzmz71" localSheetId="6">#REF!</definedName>
    <definedName name="tzzmz71" localSheetId="11">#REF!</definedName>
    <definedName name="tzzmz71">#REF!</definedName>
    <definedName name="tzzmz72" localSheetId="6">#REF!</definedName>
    <definedName name="tzzmz72" localSheetId="11">#REF!</definedName>
    <definedName name="tzzmz72">#REF!</definedName>
    <definedName name="tzzmz81" localSheetId="6">#REF!</definedName>
    <definedName name="tzzmz81" localSheetId="11">#REF!</definedName>
    <definedName name="tzzmz81">#REF!</definedName>
    <definedName name="tzzmz82" localSheetId="6">#REF!</definedName>
    <definedName name="tzzmz82" localSheetId="11">#REF!</definedName>
    <definedName name="tzzmz82">#REF!</definedName>
    <definedName name="tzzmz91" localSheetId="6">#REF!</definedName>
    <definedName name="tzzmz91" localSheetId="11">#REF!</definedName>
    <definedName name="tzzmz91">#REF!</definedName>
    <definedName name="tzzmz910" localSheetId="6">#REF!</definedName>
    <definedName name="tzzmz910" localSheetId="11">#REF!</definedName>
    <definedName name="tzzmz910">#REF!</definedName>
    <definedName name="tzzmz911" localSheetId="6">#REF!</definedName>
    <definedName name="tzzmz911" localSheetId="11">#REF!</definedName>
    <definedName name="tzzmz911">#REF!</definedName>
    <definedName name="tzzmz912" localSheetId="6">#REF!</definedName>
    <definedName name="tzzmz912" localSheetId="11">#REF!</definedName>
    <definedName name="tzzmz912">#REF!</definedName>
    <definedName name="tzzmz913" localSheetId="6">#REF!</definedName>
    <definedName name="tzzmz913" localSheetId="11">#REF!</definedName>
    <definedName name="tzzmz913">#REF!</definedName>
    <definedName name="tzzmz92" localSheetId="6">#REF!</definedName>
    <definedName name="tzzmz92" localSheetId="11">#REF!</definedName>
    <definedName name="tzzmz92">#REF!</definedName>
    <definedName name="tzzmz95" localSheetId="6">#REF!</definedName>
    <definedName name="tzzmz95" localSheetId="11">#REF!</definedName>
    <definedName name="tzzmz95">#REF!</definedName>
    <definedName name="tzzmz97" localSheetId="6">#REF!</definedName>
    <definedName name="tzzmz97" localSheetId="11">#REF!</definedName>
    <definedName name="tzzmz97">#REF!</definedName>
    <definedName name="tzzmz98" localSheetId="6">#REF!</definedName>
    <definedName name="tzzmz98" localSheetId="11">#REF!</definedName>
    <definedName name="tzzmz98">#REF!</definedName>
    <definedName name="T形账户" localSheetId="6">#REF!</definedName>
    <definedName name="T形账户" localSheetId="11">#REF!</definedName>
    <definedName name="T形账户">#REF!</definedName>
    <definedName name="U" localSheetId="37">#REF!</definedName>
    <definedName name="U" localSheetId="23">#REF!</definedName>
    <definedName name="U" localSheetId="6">#REF!</definedName>
    <definedName name="U" localSheetId="11">#REF!</definedName>
    <definedName name="U">#REF!</definedName>
    <definedName name="U_1" localSheetId="6">#REF!</definedName>
    <definedName name="U_1" localSheetId="11">#REF!</definedName>
    <definedName name="U_1">#REF!</definedName>
    <definedName name="U_BA" localSheetId="6">#REF!</definedName>
    <definedName name="U_BA" localSheetId="11">#REF!</definedName>
    <definedName name="U_BA">#REF!</definedName>
    <definedName name="u_cos_adj" localSheetId="6">#REF!,#REF!,#REF!</definedName>
    <definedName name="u_cos_adj" localSheetId="11">#REF!,#REF!,#REF!</definedName>
    <definedName name="u_cos_adj">#REF!,#REF!,#REF!</definedName>
    <definedName name="u_fin_exp_adj" localSheetId="6">#REF!,#REF!</definedName>
    <definedName name="u_fin_exp_adj" localSheetId="11">#REF!,#REF!</definedName>
    <definedName name="u_fin_exp_adj">#REF!,#REF!</definedName>
    <definedName name="u_fv_adj" localSheetId="6">#REF!,#REF!</definedName>
    <definedName name="u_fv_adj" localSheetId="11">#REF!,#REF!</definedName>
    <definedName name="u_fv_adj">#REF!,#REF!</definedName>
    <definedName name="u_fv_brd" localSheetId="6">#REF!</definedName>
    <definedName name="u_fv_brd" localSheetId="11">#REF!</definedName>
    <definedName name="u_fv_brd">#REF!</definedName>
    <definedName name="u_ga_exp_adj" localSheetId="6">#REF!,#REF!,#REF!</definedName>
    <definedName name="u_ga_exp_adj" localSheetId="11">#REF!,#REF!,#REF!</definedName>
    <definedName name="u_ga_exp_adj">#REF!,#REF!,#REF!</definedName>
    <definedName name="U_GD" localSheetId="6">#REF!</definedName>
    <definedName name="U_GD" localSheetId="11">#REF!</definedName>
    <definedName name="U_GD">#REF!</definedName>
    <definedName name="u_impair_adj" localSheetId="6">#REF!,#REF!</definedName>
    <definedName name="u_impair_adj" localSheetId="11">#REF!,#REF!</definedName>
    <definedName name="u_impair_adj">#REF!,#REF!</definedName>
    <definedName name="u_impair_brd" localSheetId="6">#REF!</definedName>
    <definedName name="u_impair_brd" localSheetId="11">#REF!</definedName>
    <definedName name="u_impair_brd">#REF!</definedName>
    <definedName name="u_inves_inc_adj" localSheetId="6">#REF!,#REF!</definedName>
    <definedName name="u_inves_inc_adj" localSheetId="11">#REF!,#REF!</definedName>
    <definedName name="u_inves_inc_adj">#REF!,#REF!</definedName>
    <definedName name="U_LMT" localSheetId="6">#REF!</definedName>
    <definedName name="U_LMT" localSheetId="11">#REF!</definedName>
    <definedName name="U_LMT">#REF!</definedName>
    <definedName name="U_NOC" localSheetId="6">#REF!</definedName>
    <definedName name="U_NOC" localSheetId="11">#REF!</definedName>
    <definedName name="U_NOC">#REF!</definedName>
    <definedName name="u_oh_adj" localSheetId="6">#REF!,#REF!,#REF!</definedName>
    <definedName name="u_oh_adj" localSheetId="11">#REF!,#REF!,#REF!</definedName>
    <definedName name="u_oh_adj">#REF!,#REF!,#REF!</definedName>
    <definedName name="u_oth_oper_adj" localSheetId="6">#REF!,#REF!</definedName>
    <definedName name="u_oth_oper_adj" localSheetId="11">#REF!,#REF!</definedName>
    <definedName name="u_oth_oper_adj">#REF!,#REF!</definedName>
    <definedName name="U_RTN" localSheetId="6">#REF!</definedName>
    <definedName name="U_RTN" localSheetId="11">#REF!</definedName>
    <definedName name="U_RTN">#REF!</definedName>
    <definedName name="u_sale_cos_adj" localSheetId="6">#REF!,#REF!,#REF!</definedName>
    <definedName name="u_sale_cos_adj" localSheetId="11">#REF!,#REF!,#REF!</definedName>
    <definedName name="u_sale_cos_adj">#REF!,#REF!,#REF!</definedName>
    <definedName name="u_sell_exp_adj" localSheetId="6">#REF!,#REF!,#REF!</definedName>
    <definedName name="u_sell_exp_adj" localSheetId="11">#REF!,#REF!,#REF!</definedName>
    <definedName name="u_sell_exp_adj">#REF!,#REF!,#REF!</definedName>
    <definedName name="u_shr_adj" localSheetId="6">#REF!,#REF!</definedName>
    <definedName name="u_shr_adj" localSheetId="11">#REF!,#REF!</definedName>
    <definedName name="u_shr_adj">#REF!,#REF!</definedName>
    <definedName name="U_TRW" localSheetId="6">#REF!</definedName>
    <definedName name="U_TRW" localSheetId="11">#REF!</definedName>
    <definedName name="U_TRW">#REF!</definedName>
    <definedName name="U1_COM">#N/A</definedName>
    <definedName name="U1_PER">#N/A</definedName>
    <definedName name="U201aprf" localSheetId="37">#REF!</definedName>
    <definedName name="U201aprf" localSheetId="23">#REF!</definedName>
    <definedName name="U201aprf" localSheetId="6">#REF!</definedName>
    <definedName name="U201aprf" localSheetId="11">#REF!</definedName>
    <definedName name="U201aprf">#REF!</definedName>
    <definedName name="U201arpa" localSheetId="37">#REF!</definedName>
    <definedName name="U201arpa" localSheetId="23">#REF!</definedName>
    <definedName name="U201arpa" localSheetId="6">#REF!</definedName>
    <definedName name="U201arpa" localSheetId="11">#REF!</definedName>
    <definedName name="U201arpa">#REF!</definedName>
    <definedName name="U201arpb" localSheetId="37">#REF!</definedName>
    <definedName name="U201arpb" localSheetId="23">#REF!</definedName>
    <definedName name="U201arpb" localSheetId="6">#REF!</definedName>
    <definedName name="U201arpb" localSheetId="11">#REF!</definedName>
    <definedName name="U201arpb">#REF!</definedName>
    <definedName name="U201arpc" localSheetId="37">#REF!</definedName>
    <definedName name="U201arpc" localSheetId="23">#REF!</definedName>
    <definedName name="U201arpc" localSheetId="6">#REF!</definedName>
    <definedName name="U201arpc" localSheetId="11">#REF!</definedName>
    <definedName name="U201arpc">#REF!</definedName>
    <definedName name="U201arpd" localSheetId="37">#REF!</definedName>
    <definedName name="U201arpd" localSheetId="23">#REF!</definedName>
    <definedName name="U201arpd" localSheetId="6">#REF!</definedName>
    <definedName name="U201arpd" localSheetId="11">#REF!</definedName>
    <definedName name="U201arpd">#REF!</definedName>
    <definedName name="U201arpe" localSheetId="37">#REF!</definedName>
    <definedName name="U201arpe" localSheetId="23">#REF!</definedName>
    <definedName name="U201arpe" localSheetId="6">#REF!</definedName>
    <definedName name="U201arpe" localSheetId="11">#REF!</definedName>
    <definedName name="U201arpe">#REF!</definedName>
    <definedName name="U201arpf" localSheetId="37">#REF!</definedName>
    <definedName name="U201arpf" localSheetId="23">#REF!</definedName>
    <definedName name="U201arpf" localSheetId="6">#REF!</definedName>
    <definedName name="U201arpf" localSheetId="11">#REF!</definedName>
    <definedName name="U201arpf">#REF!</definedName>
    <definedName name="U201arpg" localSheetId="37">#REF!</definedName>
    <definedName name="U201arpg" localSheetId="23">#REF!</definedName>
    <definedName name="U201arpg" localSheetId="6">#REF!</definedName>
    <definedName name="U201arpg" localSheetId="11">#REF!</definedName>
    <definedName name="U201arpg">#REF!</definedName>
    <definedName name="U201arph" localSheetId="37">#REF!</definedName>
    <definedName name="U201arph" localSheetId="23">#REF!</definedName>
    <definedName name="U201arph" localSheetId="6">#REF!</definedName>
    <definedName name="U201arph" localSheetId="11">#REF!</definedName>
    <definedName name="U201arph">#REF!</definedName>
    <definedName name="U201arpi" localSheetId="37">#REF!</definedName>
    <definedName name="U201arpi" localSheetId="23">#REF!</definedName>
    <definedName name="U201arpi" localSheetId="6">#REF!</definedName>
    <definedName name="U201arpi" localSheetId="11">#REF!</definedName>
    <definedName name="U201arpi">#REF!</definedName>
    <definedName name="U201arpj" localSheetId="37">#REF!</definedName>
    <definedName name="U201arpj" localSheetId="23">#REF!</definedName>
    <definedName name="U201arpj" localSheetId="6">#REF!</definedName>
    <definedName name="U201arpj" localSheetId="11">#REF!</definedName>
    <definedName name="U201arpj">#REF!</definedName>
    <definedName name="U301arpa" localSheetId="37">#REF!</definedName>
    <definedName name="U301arpa" localSheetId="23">#REF!</definedName>
    <definedName name="U301arpa" localSheetId="6">#REF!</definedName>
    <definedName name="U301arpa" localSheetId="11">#REF!</definedName>
    <definedName name="U301arpa">#REF!</definedName>
    <definedName name="U401arpa" localSheetId="37">#REF!</definedName>
    <definedName name="U401arpa" localSheetId="23">#REF!</definedName>
    <definedName name="U401arpa" localSheetId="6">#REF!</definedName>
    <definedName name="U401arpa" localSheetId="11">#REF!</definedName>
    <definedName name="U401arpa">#REF!</definedName>
    <definedName name="U501arpa" localSheetId="37">#REF!</definedName>
    <definedName name="U501arpa" localSheetId="23">#REF!</definedName>
    <definedName name="U501arpa" localSheetId="6">#REF!</definedName>
    <definedName name="U501arpa" localSheetId="11">#REF!</definedName>
    <definedName name="U501arpa">#REF!</definedName>
    <definedName name="U7AA" localSheetId="6">#REF!</definedName>
    <definedName name="U7AA" localSheetId="11">#REF!</definedName>
    <definedName name="U7AA">#REF!</definedName>
    <definedName name="U7AAa" localSheetId="6">#REF!</definedName>
    <definedName name="U7AAa" localSheetId="11">#REF!</definedName>
    <definedName name="U7AAa">#REF!</definedName>
    <definedName name="ua" localSheetId="6">#REF!</definedName>
    <definedName name="ua" localSheetId="11">#REF!</definedName>
    <definedName name="ua">#REF!</definedName>
    <definedName name="UAA" localSheetId="6">#REF!</definedName>
    <definedName name="UAA" localSheetId="11">#REF!</definedName>
    <definedName name="UAA">#REF!</definedName>
    <definedName name="UAE" localSheetId="6">#REF!</definedName>
    <definedName name="UAE" localSheetId="11">#REF!</definedName>
    <definedName name="UAE">#REF!</definedName>
    <definedName name="uay" hidden="1">{#N/A,#N/A,FALSE,"DIR-REP";#N/A,#N/A,FALSE,"AUD-REPORT";#N/A,#N/A,FALSE,"P7L&amp;BS";#N/A,#N/A,FALSE,"NOTES";#N/A,#N/A,FALSE,"FA";#N/A,#N/A,FALSE,"NOTES (2)";#N/A,#N/A,FALSE,"Schedule  IV";#N/A,#N/A,FALSE,"Schedule V"}</definedName>
    <definedName name="ub" localSheetId="37" hidden="1">#REF!</definedName>
    <definedName name="ub" localSheetId="23" hidden="1">#REF!</definedName>
    <definedName name="ub" localSheetId="6" hidden="1">#REF!</definedName>
    <definedName name="ub" localSheetId="11" hidden="1">#REF!</definedName>
    <definedName name="ub" hidden="1">#REF!</definedName>
    <definedName name="UB_Min" localSheetId="37">#REF!</definedName>
    <definedName name="UB_Min" localSheetId="23">#REF!</definedName>
    <definedName name="UB_Min" localSheetId="6">#REF!</definedName>
    <definedName name="UB_Min" localSheetId="11">#REF!</definedName>
    <definedName name="UB_Min">#REF!</definedName>
    <definedName name="Überleitung_FC" localSheetId="37">#REF!</definedName>
    <definedName name="Überleitung_FC" localSheetId="23">#REF!</definedName>
    <definedName name="Überleitung_FC" localSheetId="6">#REF!</definedName>
    <definedName name="Überleitung_FC" localSheetId="11">#REF!</definedName>
    <definedName name="Überleitung_FC">#REF!</definedName>
    <definedName name="überlx.xls" localSheetId="37">#REF!</definedName>
    <definedName name="überlx.xls" localSheetId="23">#REF!</definedName>
    <definedName name="überlx.xls" localSheetId="6">#REF!</definedName>
    <definedName name="überlx.xls" localSheetId="11">#REF!</definedName>
    <definedName name="überlx.xls">#REF!</definedName>
    <definedName name="übrige.Asien.Pazifik" localSheetId="6">#REF!</definedName>
    <definedName name="übrige.Asien.Pazifik" localSheetId="11">#REF!</definedName>
    <definedName name="übrige.Asien.Pazifik">#REF!</definedName>
    <definedName name="übrigeV2" localSheetId="6">#REF!</definedName>
    <definedName name="übrigeV2" localSheetId="11">#REF!</definedName>
    <definedName name="übrigeV2">#REF!</definedName>
    <definedName name="übrigeV3" localSheetId="6">#REF!</definedName>
    <definedName name="übrigeV3" localSheetId="11">#REF!</definedName>
    <definedName name="übrigeV3">#REF!</definedName>
    <definedName name="UCVariance" localSheetId="37">#REF!</definedName>
    <definedName name="UCVariance" localSheetId="23">#REF!</definedName>
    <definedName name="UCVariance" localSheetId="6">#REF!</definedName>
    <definedName name="UCVariance" localSheetId="11">#REF!</definedName>
    <definedName name="UCVariance">#REF!</definedName>
    <definedName name="UD">#N/A</definedName>
    <definedName name="ud절감1차" hidden="1">{#N/A,#N/A,FALSE,"전제";#N/A,#N/A,FALSE,"표지";#N/A,#N/A,FALSE,"6D16";#N/A,#N/A,FALSE,"6D22";#N/A,#N/A,FALSE,"6D22-T";#N/A,#N/A,FALSE,"Q-DEG";#N/A,#N/A,FALSE,"총손";#N/A,#N/A,FALSE,"대당";#N/A,#N/A,FALSE,"가공비"}</definedName>
    <definedName name="ud절감2차" hidden="1">{#N/A,#N/A,FALSE,"전제";#N/A,#N/A,FALSE,"표지";#N/A,#N/A,FALSE,"6D16";#N/A,#N/A,FALSE,"6D22";#N/A,#N/A,FALSE,"6D22-T";#N/A,#N/A,FALSE,"Q-DEG";#N/A,#N/A,FALSE,"총손";#N/A,#N/A,FALSE,"대당";#N/A,#N/A,FALSE,"가공비"}</definedName>
    <definedName name="UE_I_Min" localSheetId="37">#REF!</definedName>
    <definedName name="UE_I_Min" localSheetId="23">#REF!</definedName>
    <definedName name="UE_I_Min" localSheetId="6">#REF!</definedName>
    <definedName name="UE_I_Min" localSheetId="11">#REF!</definedName>
    <definedName name="UE_I_Min">#REF!</definedName>
    <definedName name="UE_Min" localSheetId="37">#REF!</definedName>
    <definedName name="UE_Min" localSheetId="23">#REF!</definedName>
    <definedName name="UE_Min" localSheetId="6">#REF!</definedName>
    <definedName name="UE_Min" localSheetId="11">#REF!</definedName>
    <definedName name="UE_Min">#REF!</definedName>
    <definedName name="uen" hidden="1">{#N/A,#N/A,TRUE,"base case";#N/A,#N/A,TRUE,"valuation";#N/A,#N/A,TRUE,"sources and uses";#N/A,#N/A,TRUE,"recapitalization";#N/A,#N/A,TRUE,"flowchart";#N/A,#N/A,TRUE,"summary";#N/A,#N/A,TRUE,"sensitivities";#N/A,#N/A,TRUE,"pro forma";#N/A,#N/A,TRUE,"PAC shares"}</definedName>
    <definedName name="UERLJ_ARH_E410800" localSheetId="6">#REF!</definedName>
    <definedName name="UERLJ_ARH_E410800" localSheetId="11">#REF!</definedName>
    <definedName name="UERLJ_ARH_E410800">#REF!</definedName>
    <definedName name="UERLJ_ARH_E410810" localSheetId="6">#REF!</definedName>
    <definedName name="UERLJ_ARH_E410810" localSheetId="11">#REF!</definedName>
    <definedName name="UERLJ_ARH_E410810">#REF!</definedName>
    <definedName name="UERLJ_ARH_E410820" localSheetId="6">#REF!</definedName>
    <definedName name="UERLJ_ARH_E410820" localSheetId="11">#REF!</definedName>
    <definedName name="UERLJ_ARH_E410820">#REF!</definedName>
    <definedName name="UERLJ_ARH_E410830" localSheetId="6">#REF!</definedName>
    <definedName name="UERLJ_ARH_E410830" localSheetId="11">#REF!</definedName>
    <definedName name="UERLJ_ARH_E410830">#REF!</definedName>
    <definedName name="UERLJ_ARS_E410800" localSheetId="6">#REF!</definedName>
    <definedName name="UERLJ_ARS_E410800" localSheetId="11">#REF!</definedName>
    <definedName name="UERLJ_ARS_E410800">#REF!</definedName>
    <definedName name="UERLJ_ARS_E410810" localSheetId="6">#REF!</definedName>
    <definedName name="UERLJ_ARS_E410810" localSheetId="11">#REF!</definedName>
    <definedName name="UERLJ_ARS_E410810">#REF!</definedName>
    <definedName name="UERLJ_ARS_E410820" localSheetId="6">#REF!</definedName>
    <definedName name="UERLJ_ARS_E410820" localSheetId="11">#REF!</definedName>
    <definedName name="UERLJ_ARS_E410820">#REF!</definedName>
    <definedName name="UERLJ_ARS_E410830" localSheetId="6">#REF!</definedName>
    <definedName name="UERLJ_ARS_E410830" localSheetId="11">#REF!</definedName>
    <definedName name="UERLJ_ARS_E410830">#REF!</definedName>
    <definedName name="UERLJ_AUS_E410800" localSheetId="6">#REF!</definedName>
    <definedName name="UERLJ_AUS_E410800" localSheetId="11">#REF!</definedName>
    <definedName name="UERLJ_AUS_E410800">#REF!</definedName>
    <definedName name="UERLJ_AUS_E410810" localSheetId="6">#REF!</definedName>
    <definedName name="UERLJ_AUS_E410810" localSheetId="11">#REF!</definedName>
    <definedName name="UERLJ_AUS_E410810">#REF!</definedName>
    <definedName name="UERLJ_AUS_E410820" localSheetId="6">#REF!</definedName>
    <definedName name="UERLJ_AUS_E410820" localSheetId="11">#REF!</definedName>
    <definedName name="UERLJ_AUS_E410820">#REF!</definedName>
    <definedName name="UERLJ_AUS_E410830" localSheetId="6">#REF!</definedName>
    <definedName name="UERLJ_AUS_E410830" localSheetId="11">#REF!</definedName>
    <definedName name="UERLJ_AUS_E410830">#REF!</definedName>
    <definedName name="UERLJ_BELUX_E410800" localSheetId="6">#REF!</definedName>
    <definedName name="UERLJ_BELUX_E410800" localSheetId="11">#REF!</definedName>
    <definedName name="UERLJ_BELUX_E410800">#REF!</definedName>
    <definedName name="UERLJ_BELUX_E410810" localSheetId="6">#REF!</definedName>
    <definedName name="UERLJ_BELUX_E410810" localSheetId="11">#REF!</definedName>
    <definedName name="UERLJ_BELUX_E410810">#REF!</definedName>
    <definedName name="UERLJ_BELUX_E410820" localSheetId="6">#REF!</definedName>
    <definedName name="UERLJ_BELUX_E410820" localSheetId="11">#REF!</definedName>
    <definedName name="UERLJ_BELUX_E410820">#REF!</definedName>
    <definedName name="UERLJ_BELUX_E410830" localSheetId="6">#REF!</definedName>
    <definedName name="UERLJ_BELUX_E410830" localSheetId="11">#REF!</definedName>
    <definedName name="UERLJ_BELUX_E410830">#REF!</definedName>
    <definedName name="UERLJ_BRL_E410800" localSheetId="6">#REF!</definedName>
    <definedName name="UERLJ_BRL_E410800" localSheetId="11">#REF!</definedName>
    <definedName name="UERLJ_BRL_E410800">#REF!</definedName>
    <definedName name="UERLJ_BRL_E410810" localSheetId="6">#REF!</definedName>
    <definedName name="UERLJ_BRL_E410810" localSheetId="11">#REF!</definedName>
    <definedName name="UERLJ_BRL_E410810">#REF!</definedName>
    <definedName name="UERLJ_BRL_E410820" localSheetId="6">#REF!</definedName>
    <definedName name="UERLJ_BRL_E410820" localSheetId="11">#REF!</definedName>
    <definedName name="UERLJ_BRL_E410820">#REF!</definedName>
    <definedName name="UERLJ_BRL_E410830" localSheetId="6">#REF!</definedName>
    <definedName name="UERLJ_BRL_E410830" localSheetId="11">#REF!</definedName>
    <definedName name="UERLJ_BRL_E410830">#REF!</definedName>
    <definedName name="UERLJ_CDN_E410800" localSheetId="6">#REF!</definedName>
    <definedName name="UERLJ_CDN_E410800" localSheetId="11">#REF!</definedName>
    <definedName name="UERLJ_CDN_E410800">#REF!</definedName>
    <definedName name="UERLJ_CDN_E410810" localSheetId="6">#REF!</definedName>
    <definedName name="UERLJ_CDN_E410810" localSheetId="11">#REF!</definedName>
    <definedName name="UERLJ_CDN_E410810">#REF!</definedName>
    <definedName name="UERLJ_CDN_E410820" localSheetId="6">#REF!</definedName>
    <definedName name="UERLJ_CDN_E410820" localSheetId="11">#REF!</definedName>
    <definedName name="UERLJ_CDN_E410820">#REF!</definedName>
    <definedName name="UERLJ_CDN_E410830" localSheetId="6">#REF!</definedName>
    <definedName name="UERLJ_CDN_E410830" localSheetId="11">#REF!</definedName>
    <definedName name="UERLJ_CDN_E410830">#REF!</definedName>
    <definedName name="UERLJ_CH_E410800" localSheetId="6">#REF!</definedName>
    <definedName name="UERLJ_CH_E410800" localSheetId="11">#REF!</definedName>
    <definedName name="UERLJ_CH_E410800">#REF!</definedName>
    <definedName name="UERLJ_CH_E410810" localSheetId="6">#REF!</definedName>
    <definedName name="UERLJ_CH_E410810" localSheetId="11">#REF!</definedName>
    <definedName name="UERLJ_CH_E410810">#REF!</definedName>
    <definedName name="UERLJ_CH_E410820" localSheetId="6">#REF!</definedName>
    <definedName name="UERLJ_CH_E410820" localSheetId="11">#REF!</definedName>
    <definedName name="UERLJ_CH_E410820">#REF!</definedName>
    <definedName name="UERLJ_CH_E410830" localSheetId="6">#REF!</definedName>
    <definedName name="UERLJ_CH_E410830" localSheetId="11">#REF!</definedName>
    <definedName name="UERLJ_CH_E410830">#REF!</definedName>
    <definedName name="UERLJ_CHN_E410800" localSheetId="6">#REF!</definedName>
    <definedName name="UERLJ_CHN_E410800" localSheetId="11">#REF!</definedName>
    <definedName name="UERLJ_CHN_E410800">#REF!</definedName>
    <definedName name="UERLJ_CHN_E410810" localSheetId="6">#REF!</definedName>
    <definedName name="UERLJ_CHN_E410810" localSheetId="11">#REF!</definedName>
    <definedName name="UERLJ_CHN_E410810">#REF!</definedName>
    <definedName name="UERLJ_CHN_E410820" localSheetId="6">#REF!</definedName>
    <definedName name="UERLJ_CHN_E410820" localSheetId="11">#REF!</definedName>
    <definedName name="UERLJ_CHN_E410820">#REF!</definedName>
    <definedName name="UERLJ_CHN_E410830" localSheetId="6">#REF!</definedName>
    <definedName name="UERLJ_CHN_E410830" localSheetId="11">#REF!</definedName>
    <definedName name="UERLJ_CHN_E410830">#REF!</definedName>
    <definedName name="UERLJ_CLP_E410800" localSheetId="6">#REF!</definedName>
    <definedName name="UERLJ_CLP_E410800" localSheetId="11">#REF!</definedName>
    <definedName name="UERLJ_CLP_E410800">#REF!</definedName>
    <definedName name="UERLJ_CLP_E410810" localSheetId="6">#REF!</definedName>
    <definedName name="UERLJ_CLP_E410810" localSheetId="11">#REF!</definedName>
    <definedName name="UERLJ_CLP_E410810">#REF!</definedName>
    <definedName name="UERLJ_CLP_E410820" localSheetId="6">#REF!</definedName>
    <definedName name="UERLJ_CLP_E410820" localSheetId="11">#REF!</definedName>
    <definedName name="UERLJ_CLP_E410820">#REF!</definedName>
    <definedName name="UERLJ_CLP_E410830" localSheetId="6">#REF!</definedName>
    <definedName name="UERLJ_CLP_E410830" localSheetId="11">#REF!</definedName>
    <definedName name="UERLJ_CLP_E410830">#REF!</definedName>
    <definedName name="UERLJ_COP_E410800" localSheetId="6">#REF!</definedName>
    <definedName name="UERLJ_COP_E410800" localSheetId="11">#REF!</definedName>
    <definedName name="UERLJ_COP_E410800">#REF!</definedName>
    <definedName name="UERLJ_COP_E410810" localSheetId="6">#REF!</definedName>
    <definedName name="UERLJ_COP_E410810" localSheetId="11">#REF!</definedName>
    <definedName name="UERLJ_COP_E410810">#REF!</definedName>
    <definedName name="UERLJ_COP_E410820" localSheetId="6">#REF!</definedName>
    <definedName name="UERLJ_COP_E410820" localSheetId="11">#REF!</definedName>
    <definedName name="UERLJ_COP_E410820">#REF!</definedName>
    <definedName name="UERLJ_COP_E410830" localSheetId="6">#REF!</definedName>
    <definedName name="UERLJ_COP_E410830" localSheetId="11">#REF!</definedName>
    <definedName name="UERLJ_COP_E410830">#REF!</definedName>
    <definedName name="UERLJ_CSR_E410800" localSheetId="6">#REF!</definedName>
    <definedName name="UERLJ_CSR_E410800" localSheetId="11">#REF!</definedName>
    <definedName name="UERLJ_CSR_E410800">#REF!</definedName>
    <definedName name="UERLJ_CSR_E410810" localSheetId="6">#REF!</definedName>
    <definedName name="UERLJ_CSR_E410810" localSheetId="11">#REF!</definedName>
    <definedName name="UERLJ_CSR_E410810">#REF!</definedName>
    <definedName name="UERLJ_CSR_E410820" localSheetId="6">#REF!</definedName>
    <definedName name="UERLJ_CSR_E410820" localSheetId="11">#REF!</definedName>
    <definedName name="UERLJ_CSR_E410820">#REF!</definedName>
    <definedName name="UERLJ_CSR_E410830" localSheetId="6">#REF!</definedName>
    <definedName name="UERLJ_CSR_E410830" localSheetId="11">#REF!</definedName>
    <definedName name="UERLJ_CSR_E410830">#REF!</definedName>
    <definedName name="UERLJ_CSZ_E410800" localSheetId="6">#REF!</definedName>
    <definedName name="UERLJ_CSZ_E410800" localSheetId="11">#REF!</definedName>
    <definedName name="UERLJ_CSZ_E410800">#REF!</definedName>
    <definedName name="UERLJ_CSZ_E410810" localSheetId="6">#REF!</definedName>
    <definedName name="UERLJ_CSZ_E410810" localSheetId="11">#REF!</definedName>
    <definedName name="UERLJ_CSZ_E410810">#REF!</definedName>
    <definedName name="UERLJ_CSZ_E410820" localSheetId="6">#REF!</definedName>
    <definedName name="UERLJ_CSZ_E410820" localSheetId="11">#REF!</definedName>
    <definedName name="UERLJ_CSZ_E410820">#REF!</definedName>
    <definedName name="UERLJ_CSZ_E410830" localSheetId="6">#REF!</definedName>
    <definedName name="UERLJ_CSZ_E410830" localSheetId="11">#REF!</definedName>
    <definedName name="UERLJ_CSZ_E410830">#REF!</definedName>
    <definedName name="UERLJ_DEU_E410800" localSheetId="6">#REF!</definedName>
    <definedName name="UERLJ_DEU_E410800" localSheetId="11">#REF!</definedName>
    <definedName name="UERLJ_DEU_E410800">#REF!</definedName>
    <definedName name="UERLJ_DEU_E410810" localSheetId="6">#REF!</definedName>
    <definedName name="UERLJ_DEU_E410810" localSheetId="11">#REF!</definedName>
    <definedName name="UERLJ_DEU_E410810">#REF!</definedName>
    <definedName name="UERLJ_DEU_E410820" localSheetId="6">#REF!</definedName>
    <definedName name="UERLJ_DEU_E410820" localSheetId="11">#REF!</definedName>
    <definedName name="UERLJ_DEU_E410820">#REF!</definedName>
    <definedName name="UERLJ_DEU_E410830" localSheetId="6">#REF!</definedName>
    <definedName name="UERLJ_DEU_E410830" localSheetId="11">#REF!</definedName>
    <definedName name="UERLJ_DEU_E410830">#REF!</definedName>
    <definedName name="UERLJ_DMK_E410800" localSheetId="6">#REF!</definedName>
    <definedName name="UERLJ_DMK_E410800" localSheetId="11">#REF!</definedName>
    <definedName name="UERLJ_DMK_E410800">#REF!</definedName>
    <definedName name="UERLJ_DMK_E410810" localSheetId="6">#REF!</definedName>
    <definedName name="UERLJ_DMK_E410810" localSheetId="11">#REF!</definedName>
    <definedName name="UERLJ_DMK_E410810">#REF!</definedName>
    <definedName name="UERLJ_DMK_E410820" localSheetId="6">#REF!</definedName>
    <definedName name="UERLJ_DMK_E410820" localSheetId="11">#REF!</definedName>
    <definedName name="UERLJ_DMK_E410820">#REF!</definedName>
    <definedName name="UERLJ_DMK_E410830" localSheetId="6">#REF!</definedName>
    <definedName name="UERLJ_DMK_E410830" localSheetId="11">#REF!</definedName>
    <definedName name="UERLJ_DMK_E410830">#REF!</definedName>
    <definedName name="UERLJ_EGP_E410800" localSheetId="6">#REF!</definedName>
    <definedName name="UERLJ_EGP_E410800" localSheetId="11">#REF!</definedName>
    <definedName name="UERLJ_EGP_E410800">#REF!</definedName>
    <definedName name="UERLJ_EGP_E410810" localSheetId="6">#REF!</definedName>
    <definedName name="UERLJ_EGP_E410810" localSheetId="11">#REF!</definedName>
    <definedName name="UERLJ_EGP_E410810">#REF!</definedName>
    <definedName name="UERLJ_EGP_E410820" localSheetId="6">#REF!</definedName>
    <definedName name="UERLJ_EGP_E410820" localSheetId="11">#REF!</definedName>
    <definedName name="UERLJ_EGP_E410820">#REF!</definedName>
    <definedName name="UERLJ_EGP_E410830" localSheetId="6">#REF!</definedName>
    <definedName name="UERLJ_EGP_E410830" localSheetId="11">#REF!</definedName>
    <definedName name="UERLJ_EGP_E410830">#REF!</definedName>
    <definedName name="UERLJ_ESP_E410800" localSheetId="6">#REF!</definedName>
    <definedName name="UERLJ_ESP_E410800" localSheetId="11">#REF!</definedName>
    <definedName name="UERLJ_ESP_E410800">#REF!</definedName>
    <definedName name="UERLJ_ESP_E410810" localSheetId="6">#REF!</definedName>
    <definedName name="UERLJ_ESP_E410810" localSheetId="11">#REF!</definedName>
    <definedName name="UERLJ_ESP_E410810">#REF!</definedName>
    <definedName name="UERLJ_ESP_E410820" localSheetId="6">#REF!</definedName>
    <definedName name="UERLJ_ESP_E410820" localSheetId="11">#REF!</definedName>
    <definedName name="UERLJ_ESP_E410820">#REF!</definedName>
    <definedName name="UERLJ_ESP_E410830" localSheetId="6">#REF!</definedName>
    <definedName name="UERLJ_ESP_E410830" localSheetId="11">#REF!</definedName>
    <definedName name="UERLJ_ESP_E410830">#REF!</definedName>
    <definedName name="UERLJ_ESP_UEGGE" localSheetId="6">#REF!</definedName>
    <definedName name="UERLJ_ESP_UEGGE" localSheetId="11">#REF!</definedName>
    <definedName name="UERLJ_ESP_UEGGE">#REF!</definedName>
    <definedName name="UERLJ_EUL_E410800" localSheetId="6">#REF!</definedName>
    <definedName name="UERLJ_EUL_E410800" localSheetId="11">#REF!</definedName>
    <definedName name="UERLJ_EUL_E410800">#REF!</definedName>
    <definedName name="UERLJ_EUL_E410810" localSheetId="6">#REF!</definedName>
    <definedName name="UERLJ_EUL_E410810" localSheetId="11">#REF!</definedName>
    <definedName name="UERLJ_EUL_E410810">#REF!</definedName>
    <definedName name="UERLJ_EUL_E410820" localSheetId="6">#REF!</definedName>
    <definedName name="UERLJ_EUL_E410820" localSheetId="11">#REF!</definedName>
    <definedName name="UERLJ_EUL_E410820">#REF!</definedName>
    <definedName name="UERLJ_EUL_E410830" localSheetId="6">#REF!</definedName>
    <definedName name="UERLJ_EUL_E410830" localSheetId="11">#REF!</definedName>
    <definedName name="UERLJ_EUL_E410830">#REF!</definedName>
    <definedName name="UERLJ_EUROPA_E410800" localSheetId="6">#REF!</definedName>
    <definedName name="UERLJ_EUROPA_E410800" localSheetId="11">#REF!</definedName>
    <definedName name="UERLJ_EUROPA_E410800">#REF!</definedName>
    <definedName name="UERLJ_EUROPA_E410810" localSheetId="6">#REF!</definedName>
    <definedName name="UERLJ_EUROPA_E410810" localSheetId="11">#REF!</definedName>
    <definedName name="UERLJ_EUROPA_E410810">#REF!</definedName>
    <definedName name="UERLJ_EUROPA_E410820" localSheetId="6">#REF!</definedName>
    <definedName name="UERLJ_EUROPA_E410820" localSheetId="11">#REF!</definedName>
    <definedName name="UERLJ_EUROPA_E410820">#REF!</definedName>
    <definedName name="UERLJ_EUROPA_E410830" localSheetId="6">#REF!</definedName>
    <definedName name="UERLJ_EUROPA_E410830" localSheetId="11">#REF!</definedName>
    <definedName name="UERLJ_EUROPA_E410830">#REF!</definedName>
    <definedName name="UERLJ_FRA_E410800" localSheetId="6">#REF!</definedName>
    <definedName name="UERLJ_FRA_E410800" localSheetId="11">#REF!</definedName>
    <definedName name="UERLJ_FRA_E410800">#REF!</definedName>
    <definedName name="UERLJ_FRA_E410810" localSheetId="6">#REF!</definedName>
    <definedName name="UERLJ_FRA_E410810" localSheetId="11">#REF!</definedName>
    <definedName name="UERLJ_FRA_E410810">#REF!</definedName>
    <definedName name="UERLJ_FRA_E410820" localSheetId="6">#REF!</definedName>
    <definedName name="UERLJ_FRA_E410820" localSheetId="11">#REF!</definedName>
    <definedName name="UERLJ_FRA_E410820">#REF!</definedName>
    <definedName name="UERLJ_FRA_E410830" localSheetId="6">#REF!</definedName>
    <definedName name="UERLJ_FRA_E410830" localSheetId="11">#REF!</definedName>
    <definedName name="UERLJ_FRA_E410830">#REF!</definedName>
    <definedName name="UERLJ_GB_E410800" localSheetId="6">#REF!</definedName>
    <definedName name="UERLJ_GB_E410800" localSheetId="11">#REF!</definedName>
    <definedName name="UERLJ_GB_E410800">#REF!</definedName>
    <definedName name="UERLJ_GB_E410810" localSheetId="6">#REF!</definedName>
    <definedName name="UERLJ_GB_E410810" localSheetId="11">#REF!</definedName>
    <definedName name="UERLJ_GB_E410810">#REF!</definedName>
    <definedName name="UERLJ_GB_E410820" localSheetId="6">#REF!</definedName>
    <definedName name="UERLJ_GB_E410820" localSheetId="11">#REF!</definedName>
    <definedName name="UERLJ_GB_E410820">#REF!</definedName>
    <definedName name="UERLJ_GB_E410830" localSheetId="6">#REF!</definedName>
    <definedName name="UERLJ_GB_E410830" localSheetId="11">#REF!</definedName>
    <definedName name="UERLJ_GB_E410830">#REF!</definedName>
    <definedName name="UERLJ_GES_E410800" localSheetId="6">#REF!</definedName>
    <definedName name="UERLJ_GES_E410800" localSheetId="11">#REF!</definedName>
    <definedName name="UERLJ_GES_E410800">#REF!</definedName>
    <definedName name="UERLJ_GES_E410810" localSheetId="6">#REF!</definedName>
    <definedName name="UERLJ_GES_E410810" localSheetId="11">#REF!</definedName>
    <definedName name="UERLJ_GES_E410810">#REF!</definedName>
    <definedName name="UERLJ_GES_E410820" localSheetId="6">#REF!</definedName>
    <definedName name="UERLJ_GES_E410820" localSheetId="11">#REF!</definedName>
    <definedName name="UERLJ_GES_E410820">#REF!</definedName>
    <definedName name="UERLJ_GES_E410830" localSheetId="6">#REF!</definedName>
    <definedName name="UERLJ_GES_E410830" localSheetId="11">#REF!</definedName>
    <definedName name="UERLJ_GES_E410830">#REF!</definedName>
    <definedName name="UERLJ_GRL_E410800" localSheetId="6">#REF!</definedName>
    <definedName name="UERLJ_GRL_E410800" localSheetId="11">#REF!</definedName>
    <definedName name="UERLJ_GRL_E410800">#REF!</definedName>
    <definedName name="UERLJ_GRL_E410810" localSheetId="6">#REF!</definedName>
    <definedName name="UERLJ_GRL_E410810" localSheetId="11">#REF!</definedName>
    <definedName name="UERLJ_GRL_E410810">#REF!</definedName>
    <definedName name="UERLJ_GRL_E410820" localSheetId="6">#REF!</definedName>
    <definedName name="UERLJ_GRL_E410820" localSheetId="11">#REF!</definedName>
    <definedName name="UERLJ_GRL_E410820">#REF!</definedName>
    <definedName name="UERLJ_GRL_E410830" localSheetId="6">#REF!</definedName>
    <definedName name="UERLJ_GRL_E410830" localSheetId="11">#REF!</definedName>
    <definedName name="UERLJ_GRL_E410830">#REF!</definedName>
    <definedName name="UERLJ_HKD_E410800" localSheetId="6">#REF!</definedName>
    <definedName name="UERLJ_HKD_E410800" localSheetId="11">#REF!</definedName>
    <definedName name="UERLJ_HKD_E410800">#REF!</definedName>
    <definedName name="UERLJ_HKD_E410810" localSheetId="6">#REF!</definedName>
    <definedName name="UERLJ_HKD_E410810" localSheetId="11">#REF!</definedName>
    <definedName name="UERLJ_HKD_E410810">#REF!</definedName>
    <definedName name="UERLJ_HKD_E410820" localSheetId="6">#REF!</definedName>
    <definedName name="UERLJ_HKD_E410820" localSheetId="11">#REF!</definedName>
    <definedName name="UERLJ_HKD_E410820">#REF!</definedName>
    <definedName name="UERLJ_HKD_E410830" localSheetId="6">#REF!</definedName>
    <definedName name="UERLJ_HKD_E410830" localSheetId="11">#REF!</definedName>
    <definedName name="UERLJ_HKD_E410830">#REF!</definedName>
    <definedName name="UERLJ_HRK_E410800" localSheetId="6">#REF!</definedName>
    <definedName name="UERLJ_HRK_E410800" localSheetId="11">#REF!</definedName>
    <definedName name="UERLJ_HRK_E410800">#REF!</definedName>
    <definedName name="UERLJ_HRK_E410810" localSheetId="6">#REF!</definedName>
    <definedName name="UERLJ_HRK_E410810" localSheetId="11">#REF!</definedName>
    <definedName name="UERLJ_HRK_E410810">#REF!</definedName>
    <definedName name="UERLJ_HRK_E410820" localSheetId="6">#REF!</definedName>
    <definedName name="UERLJ_HRK_E410820" localSheetId="11">#REF!</definedName>
    <definedName name="UERLJ_HRK_E410820">#REF!</definedName>
    <definedName name="UERLJ_HRK_E410830" localSheetId="6">#REF!</definedName>
    <definedName name="UERLJ_HRK_E410830" localSheetId="11">#REF!</definedName>
    <definedName name="UERLJ_HRK_E410830">#REF!</definedName>
    <definedName name="UERLJ_HUN_E410800" localSheetId="6">#REF!</definedName>
    <definedName name="UERLJ_HUN_E410800" localSheetId="11">#REF!</definedName>
    <definedName name="UERLJ_HUN_E410800">#REF!</definedName>
    <definedName name="UERLJ_HUN_E410810" localSheetId="6">#REF!</definedName>
    <definedName name="UERLJ_HUN_E410810" localSheetId="11">#REF!</definedName>
    <definedName name="UERLJ_HUN_E410810">#REF!</definedName>
    <definedName name="UERLJ_HUN_E410820" localSheetId="6">#REF!</definedName>
    <definedName name="UERLJ_HUN_E410820" localSheetId="11">#REF!</definedName>
    <definedName name="UERLJ_HUN_E410820">#REF!</definedName>
    <definedName name="UERLJ_HUN_E410830" localSheetId="6">#REF!</definedName>
    <definedName name="UERLJ_HUN_E410830" localSheetId="11">#REF!</definedName>
    <definedName name="UERLJ_HUN_E410830">#REF!</definedName>
    <definedName name="UERLJ_ILS_E410800" localSheetId="6">#REF!</definedName>
    <definedName name="UERLJ_ILS_E410800" localSheetId="11">#REF!</definedName>
    <definedName name="UERLJ_ILS_E410800">#REF!</definedName>
    <definedName name="UERLJ_ILS_E410810" localSheetId="6">#REF!</definedName>
    <definedName name="UERLJ_ILS_E410810" localSheetId="11">#REF!</definedName>
    <definedName name="UERLJ_ILS_E410810">#REF!</definedName>
    <definedName name="UERLJ_ILS_E410820" localSheetId="6">#REF!</definedName>
    <definedName name="UERLJ_ILS_E410820" localSheetId="11">#REF!</definedName>
    <definedName name="UERLJ_ILS_E410820">#REF!</definedName>
    <definedName name="UERLJ_ILS_E410830" localSheetId="6">#REF!</definedName>
    <definedName name="UERLJ_ILS_E410830" localSheetId="11">#REF!</definedName>
    <definedName name="UERLJ_ILS_E410830">#REF!</definedName>
    <definedName name="UERLJ_INR_E410800" localSheetId="6">#REF!</definedName>
    <definedName name="UERLJ_INR_E410800" localSheetId="11">#REF!</definedName>
    <definedName name="UERLJ_INR_E410800">#REF!</definedName>
    <definedName name="UERLJ_INR_E410810" localSheetId="6">#REF!</definedName>
    <definedName name="UERLJ_INR_E410810" localSheetId="11">#REF!</definedName>
    <definedName name="UERLJ_INR_E410810">#REF!</definedName>
    <definedName name="UERLJ_INR_E410820" localSheetId="6">#REF!</definedName>
    <definedName name="UERLJ_INR_E410820" localSheetId="11">#REF!</definedName>
    <definedName name="UERLJ_INR_E410820">#REF!</definedName>
    <definedName name="UERLJ_INR_E410830" localSheetId="6">#REF!</definedName>
    <definedName name="UERLJ_INR_E410830" localSheetId="11">#REF!</definedName>
    <definedName name="UERLJ_INR_E410830">#REF!</definedName>
    <definedName name="UERLJ_IRL_E410800" localSheetId="6">#REF!</definedName>
    <definedName name="UERLJ_IRL_E410800" localSheetId="11">#REF!</definedName>
    <definedName name="UERLJ_IRL_E410800">#REF!</definedName>
    <definedName name="UERLJ_IRL_E410810" localSheetId="6">#REF!</definedName>
    <definedName name="UERLJ_IRL_E410810" localSheetId="11">#REF!</definedName>
    <definedName name="UERLJ_IRL_E410810">#REF!</definedName>
    <definedName name="UERLJ_IRL_E410820" localSheetId="6">#REF!</definedName>
    <definedName name="UERLJ_IRL_E410820" localSheetId="11">#REF!</definedName>
    <definedName name="UERLJ_IRL_E410820">#REF!</definedName>
    <definedName name="UERLJ_IRL_E410830" localSheetId="6">#REF!</definedName>
    <definedName name="UERLJ_IRL_E410830" localSheetId="11">#REF!</definedName>
    <definedName name="UERLJ_IRL_E410830">#REF!</definedName>
    <definedName name="UERLJ_ITL_E410800" localSheetId="6">#REF!</definedName>
    <definedName name="UERLJ_ITL_E410800" localSheetId="11">#REF!</definedName>
    <definedName name="UERLJ_ITL_E410800">#REF!</definedName>
    <definedName name="UERLJ_ITL_E410810" localSheetId="6">#REF!</definedName>
    <definedName name="UERLJ_ITL_E410810" localSheetId="11">#REF!</definedName>
    <definedName name="UERLJ_ITL_E410810">#REF!</definedName>
    <definedName name="UERLJ_ITL_E410820" localSheetId="6">#REF!</definedName>
    <definedName name="UERLJ_ITL_E410820" localSheetId="11">#REF!</definedName>
    <definedName name="UERLJ_ITL_E410820">#REF!</definedName>
    <definedName name="UERLJ_ITL_E410830" localSheetId="6">#REF!</definedName>
    <definedName name="UERLJ_ITL_E410830" localSheetId="11">#REF!</definedName>
    <definedName name="UERLJ_ITL_E410830">#REF!</definedName>
    <definedName name="UERLJ_JPN_E410800" localSheetId="6">#REF!</definedName>
    <definedName name="UERLJ_JPN_E410800" localSheetId="11">#REF!</definedName>
    <definedName name="UERLJ_JPN_E410800">#REF!</definedName>
    <definedName name="UERLJ_JPN_E410810" localSheetId="6">#REF!</definedName>
    <definedName name="UERLJ_JPN_E410810" localSheetId="11">#REF!</definedName>
    <definedName name="UERLJ_JPN_E410810">#REF!</definedName>
    <definedName name="UERLJ_JPN_E410820" localSheetId="6">#REF!</definedName>
    <definedName name="UERLJ_JPN_E410820" localSheetId="11">#REF!</definedName>
    <definedName name="UERLJ_JPN_E410820">#REF!</definedName>
    <definedName name="UERLJ_JPN_E410830" localSheetId="6">#REF!</definedName>
    <definedName name="UERLJ_JPN_E410830" localSheetId="11">#REF!</definedName>
    <definedName name="UERLJ_JPN_E410830">#REF!</definedName>
    <definedName name="UERLJ_KRW_E410800" localSheetId="6">#REF!</definedName>
    <definedName name="UERLJ_KRW_E410800" localSheetId="11">#REF!</definedName>
    <definedName name="UERLJ_KRW_E410800">#REF!</definedName>
    <definedName name="UERLJ_KRW_E410810" localSheetId="6">#REF!</definedName>
    <definedName name="UERLJ_KRW_E410810" localSheetId="11">#REF!</definedName>
    <definedName name="UERLJ_KRW_E410810">#REF!</definedName>
    <definedName name="UERLJ_KRW_E410820" localSheetId="6">#REF!</definedName>
    <definedName name="UERLJ_KRW_E410820" localSheetId="11">#REF!</definedName>
    <definedName name="UERLJ_KRW_E410820">#REF!</definedName>
    <definedName name="UERLJ_KRW_E410830" localSheetId="6">#REF!</definedName>
    <definedName name="UERLJ_KRW_E410830" localSheetId="11">#REF!</definedName>
    <definedName name="UERLJ_KRW_E410830">#REF!</definedName>
    <definedName name="UERLJ_MAD_E410800" localSheetId="6">#REF!</definedName>
    <definedName name="UERLJ_MAD_E410800" localSheetId="11">#REF!</definedName>
    <definedName name="UERLJ_MAD_E410800">#REF!</definedName>
    <definedName name="UERLJ_MAD_E410810" localSheetId="6">#REF!</definedName>
    <definedName name="UERLJ_MAD_E410810" localSheetId="11">#REF!</definedName>
    <definedName name="UERLJ_MAD_E410810">#REF!</definedName>
    <definedName name="UERLJ_MAD_E410820" localSheetId="6">#REF!</definedName>
    <definedName name="UERLJ_MAD_E410820" localSheetId="11">#REF!</definedName>
    <definedName name="UERLJ_MAD_E410820">#REF!</definedName>
    <definedName name="UERLJ_MAD_E410830" localSheetId="6">#REF!</definedName>
    <definedName name="UERLJ_MAD_E410830" localSheetId="11">#REF!</definedName>
    <definedName name="UERLJ_MAD_E410830">#REF!</definedName>
    <definedName name="UERLJ_MXN_E410800" localSheetId="6">#REF!</definedName>
    <definedName name="UERLJ_MXN_E410800" localSheetId="11">#REF!</definedName>
    <definedName name="UERLJ_MXN_E410800">#REF!</definedName>
    <definedName name="UERLJ_MXN_E410810" localSheetId="6">#REF!</definedName>
    <definedName name="UERLJ_MXN_E410810" localSheetId="11">#REF!</definedName>
    <definedName name="UERLJ_MXN_E410810">#REF!</definedName>
    <definedName name="UERLJ_MXN_E410820" localSheetId="6">#REF!</definedName>
    <definedName name="UERLJ_MXN_E410820" localSheetId="11">#REF!</definedName>
    <definedName name="UERLJ_MXN_E410820">#REF!</definedName>
    <definedName name="UERLJ_MXN_E410830" localSheetId="6">#REF!</definedName>
    <definedName name="UERLJ_MXN_E410830" localSheetId="11">#REF!</definedName>
    <definedName name="UERLJ_MXN_E410830">#REF!</definedName>
    <definedName name="UERLJ_MYR_E410800" localSheetId="6">#REF!</definedName>
    <definedName name="UERLJ_MYR_E410800" localSheetId="11">#REF!</definedName>
    <definedName name="UERLJ_MYR_E410800">#REF!</definedName>
    <definedName name="UERLJ_MYR_E410810" localSheetId="6">#REF!</definedName>
    <definedName name="UERLJ_MYR_E410810" localSheetId="11">#REF!</definedName>
    <definedName name="UERLJ_MYR_E410810">#REF!</definedName>
    <definedName name="UERLJ_MYR_E410820" localSheetId="6">#REF!</definedName>
    <definedName name="UERLJ_MYR_E410820" localSheetId="11">#REF!</definedName>
    <definedName name="UERLJ_MYR_E410820">#REF!</definedName>
    <definedName name="UERLJ_MYR_E410830" localSheetId="6">#REF!</definedName>
    <definedName name="UERLJ_MYR_E410830" localSheetId="11">#REF!</definedName>
    <definedName name="UERLJ_MYR_E410830">#REF!</definedName>
    <definedName name="UERLJ_NBL_E410800" localSheetId="6">#REF!</definedName>
    <definedName name="UERLJ_NBL_E410800" localSheetId="11">#REF!</definedName>
    <definedName name="UERLJ_NBL_E410800">#REF!</definedName>
    <definedName name="UERLJ_NBL_E410810" localSheetId="6">#REF!</definedName>
    <definedName name="UERLJ_NBL_E410810" localSheetId="11">#REF!</definedName>
    <definedName name="UERLJ_NBL_E410810">#REF!</definedName>
    <definedName name="UERLJ_NBL_E410820" localSheetId="6">#REF!</definedName>
    <definedName name="UERLJ_NBL_E410820" localSheetId="11">#REF!</definedName>
    <definedName name="UERLJ_NBL_E410820">#REF!</definedName>
    <definedName name="UERLJ_NBL_E410830" localSheetId="6">#REF!</definedName>
    <definedName name="UERLJ_NBL_E410830" localSheetId="11">#REF!</definedName>
    <definedName name="UERLJ_NBL_E410830">#REF!</definedName>
    <definedName name="UERLJ_NLD_E410800" localSheetId="6">#REF!</definedName>
    <definedName name="UERLJ_NLD_E410800" localSheetId="11">#REF!</definedName>
    <definedName name="UERLJ_NLD_E410800">#REF!</definedName>
    <definedName name="UERLJ_NLD_E410810" localSheetId="6">#REF!</definedName>
    <definedName name="UERLJ_NLD_E410810" localSheetId="11">#REF!</definedName>
    <definedName name="UERLJ_NLD_E410810">#REF!</definedName>
    <definedName name="UERLJ_NLD_E410820" localSheetId="6">#REF!</definedName>
    <definedName name="UERLJ_NLD_E410820" localSheetId="11">#REF!</definedName>
    <definedName name="UERLJ_NLD_E410820">#REF!</definedName>
    <definedName name="UERLJ_NLD_E410830" localSheetId="6">#REF!</definedName>
    <definedName name="UERLJ_NLD_E410830" localSheetId="11">#REF!</definedName>
    <definedName name="UERLJ_NLD_E410830">#REF!</definedName>
    <definedName name="UERLJ_NOR_E410800" localSheetId="6">#REF!</definedName>
    <definedName name="UERLJ_NOR_E410800" localSheetId="11">#REF!</definedName>
    <definedName name="UERLJ_NOR_E410800">#REF!</definedName>
    <definedName name="UERLJ_NOR_E410810" localSheetId="6">#REF!</definedName>
    <definedName name="UERLJ_NOR_E410810" localSheetId="11">#REF!</definedName>
    <definedName name="UERLJ_NOR_E410810">#REF!</definedName>
    <definedName name="UERLJ_NOR_E410820" localSheetId="6">#REF!</definedName>
    <definedName name="UERLJ_NOR_E410820" localSheetId="11">#REF!</definedName>
    <definedName name="UERLJ_NOR_E410820">#REF!</definedName>
    <definedName name="UERLJ_NOR_E410830" localSheetId="6">#REF!</definedName>
    <definedName name="UERLJ_NOR_E410830" localSheetId="11">#REF!</definedName>
    <definedName name="UERLJ_NOR_E410830">#REF!</definedName>
    <definedName name="UERLJ_OAC_E410800" localSheetId="6">#REF!</definedName>
    <definedName name="UERLJ_OAC_E410800" localSheetId="11">#REF!</definedName>
    <definedName name="UERLJ_OAC_E410800">#REF!</definedName>
    <definedName name="UERLJ_OAC_E410810" localSheetId="6">#REF!</definedName>
    <definedName name="UERLJ_OAC_E410810" localSheetId="11">#REF!</definedName>
    <definedName name="UERLJ_OAC_E410810">#REF!</definedName>
    <definedName name="UERLJ_OAC_E410820" localSheetId="6">#REF!</definedName>
    <definedName name="UERLJ_OAC_E410820" localSheetId="11">#REF!</definedName>
    <definedName name="UERLJ_OAC_E410820">#REF!</definedName>
    <definedName name="UERLJ_OAC_E410830" localSheetId="6">#REF!</definedName>
    <definedName name="UERLJ_OAC_E410830" localSheetId="11">#REF!</definedName>
    <definedName name="UERLJ_OAC_E410830">#REF!</definedName>
    <definedName name="UERLJ_OAD_E410800" localSheetId="6">#REF!</definedName>
    <definedName name="UERLJ_OAD_E410800" localSheetId="11">#REF!</definedName>
    <definedName name="UERLJ_OAD_E410800">#REF!</definedName>
    <definedName name="UERLJ_OAD_E410810" localSheetId="6">#REF!</definedName>
    <definedName name="UERLJ_OAD_E410810" localSheetId="11">#REF!</definedName>
    <definedName name="UERLJ_OAD_E410810">#REF!</definedName>
    <definedName name="UERLJ_OAD_E410820" localSheetId="6">#REF!</definedName>
    <definedName name="UERLJ_OAD_E410820" localSheetId="11">#REF!</definedName>
    <definedName name="UERLJ_OAD_E410820">#REF!</definedName>
    <definedName name="UERLJ_OAD_E410830" localSheetId="6">#REF!</definedName>
    <definedName name="UERLJ_OAD_E410830" localSheetId="11">#REF!</definedName>
    <definedName name="UERLJ_OAD_E410830">#REF!</definedName>
    <definedName name="UERLJ_OAL_E410800" localSheetId="6">#REF!</definedName>
    <definedName name="UERLJ_OAL_E410800" localSheetId="11">#REF!</definedName>
    <definedName name="UERLJ_OAL_E410800">#REF!</definedName>
    <definedName name="UERLJ_OAL_E410810" localSheetId="6">#REF!</definedName>
    <definedName name="UERLJ_OAL_E410810" localSheetId="11">#REF!</definedName>
    <definedName name="UERLJ_OAL_E410810">#REF!</definedName>
    <definedName name="UERLJ_OAL_E410820" localSheetId="6">#REF!</definedName>
    <definedName name="UERLJ_OAL_E410820" localSheetId="11">#REF!</definedName>
    <definedName name="UERLJ_OAL_E410820">#REF!</definedName>
    <definedName name="UERLJ_OAL_E410830" localSheetId="6">#REF!</definedName>
    <definedName name="UERLJ_OAL_E410830" localSheetId="11">#REF!</definedName>
    <definedName name="UERLJ_OAL_E410830">#REF!</definedName>
    <definedName name="UERLJ_OCY_E410800" localSheetId="6">#REF!</definedName>
    <definedName name="UERLJ_OCY_E410800" localSheetId="11">#REF!</definedName>
    <definedName name="UERLJ_OCY_E410800">#REF!</definedName>
    <definedName name="UERLJ_OCY_E410810" localSheetId="6">#REF!</definedName>
    <definedName name="UERLJ_OCY_E410810" localSheetId="11">#REF!</definedName>
    <definedName name="UERLJ_OCY_E410810">#REF!</definedName>
    <definedName name="UERLJ_OCY_E410820" localSheetId="6">#REF!</definedName>
    <definedName name="UERLJ_OCY_E410820" localSheetId="11">#REF!</definedName>
    <definedName name="UERLJ_OCY_E410820">#REF!</definedName>
    <definedName name="UERLJ_OCY_E410830" localSheetId="6">#REF!</definedName>
    <definedName name="UERLJ_OCY_E410830" localSheetId="11">#REF!</definedName>
    <definedName name="UERLJ_OCY_E410830">#REF!</definedName>
    <definedName name="UERLJ_POL_E410800" localSheetId="6">#REF!</definedName>
    <definedName name="UERLJ_POL_E410800" localSheetId="11">#REF!</definedName>
    <definedName name="UERLJ_POL_E410800">#REF!</definedName>
    <definedName name="UERLJ_POL_E410810" localSheetId="6">#REF!</definedName>
    <definedName name="UERLJ_POL_E410810" localSheetId="11">#REF!</definedName>
    <definedName name="UERLJ_POL_E410810">#REF!</definedName>
    <definedName name="UERLJ_POL_E410820" localSheetId="6">#REF!</definedName>
    <definedName name="UERLJ_POL_E410820" localSheetId="11">#REF!</definedName>
    <definedName name="UERLJ_POL_E410820">#REF!</definedName>
    <definedName name="UERLJ_POL_E410830" localSheetId="6">#REF!</definedName>
    <definedName name="UERLJ_POL_E410830" localSheetId="11">#REF!</definedName>
    <definedName name="UERLJ_POL_E410830">#REF!</definedName>
    <definedName name="UERLJ_PTG_E410800" localSheetId="6">#REF!</definedName>
    <definedName name="UERLJ_PTG_E410800" localSheetId="11">#REF!</definedName>
    <definedName name="UERLJ_PTG_E410800">#REF!</definedName>
    <definedName name="UERLJ_PTG_E410810" localSheetId="6">#REF!</definedName>
    <definedName name="UERLJ_PTG_E410810" localSheetId="11">#REF!</definedName>
    <definedName name="UERLJ_PTG_E410810">#REF!</definedName>
    <definedName name="UERLJ_PTG_E410820" localSheetId="6">#REF!</definedName>
    <definedName name="UERLJ_PTG_E410820" localSheetId="11">#REF!</definedName>
    <definedName name="UERLJ_PTG_E410820">#REF!</definedName>
    <definedName name="UERLJ_PTG_E410830" localSheetId="6">#REF!</definedName>
    <definedName name="UERLJ_PTG_E410830" localSheetId="11">#REF!</definedName>
    <definedName name="UERLJ_PTG_E410830">#REF!</definedName>
    <definedName name="UERLJ_ROL_E410800" localSheetId="6">#REF!</definedName>
    <definedName name="UERLJ_ROL_E410800" localSheetId="11">#REF!</definedName>
    <definedName name="UERLJ_ROL_E410800">#REF!</definedName>
    <definedName name="UERLJ_ROL_E410810" localSheetId="6">#REF!</definedName>
    <definedName name="UERLJ_ROL_E410810" localSheetId="11">#REF!</definedName>
    <definedName name="UERLJ_ROL_E410810">#REF!</definedName>
    <definedName name="UERLJ_ROL_E410820" localSheetId="6">#REF!</definedName>
    <definedName name="UERLJ_ROL_E410820" localSheetId="11">#REF!</definedName>
    <definedName name="UERLJ_ROL_E410820">#REF!</definedName>
    <definedName name="UERLJ_ROL_E410830" localSheetId="6">#REF!</definedName>
    <definedName name="UERLJ_ROL_E410830" localSheetId="11">#REF!</definedName>
    <definedName name="UERLJ_ROL_E410830">#REF!</definedName>
    <definedName name="UERLJ_SAR_E410800" localSheetId="6">#REF!</definedName>
    <definedName name="UERLJ_SAR_E410800" localSheetId="11">#REF!</definedName>
    <definedName name="UERLJ_SAR_E410800">#REF!</definedName>
    <definedName name="UERLJ_SAR_E410810" localSheetId="6">#REF!</definedName>
    <definedName name="UERLJ_SAR_E410810" localSheetId="11">#REF!</definedName>
    <definedName name="UERLJ_SAR_E410810">#REF!</definedName>
    <definedName name="UERLJ_SAR_E410820" localSheetId="6">#REF!</definedName>
    <definedName name="UERLJ_SAR_E410820" localSheetId="11">#REF!</definedName>
    <definedName name="UERLJ_SAR_E410820">#REF!</definedName>
    <definedName name="UERLJ_SAR_E410830" localSheetId="6">#REF!</definedName>
    <definedName name="UERLJ_SAR_E410830" localSheetId="11">#REF!</definedName>
    <definedName name="UERLJ_SAR_E410830">#REF!</definedName>
    <definedName name="UERLJ_SAS_E410800" localSheetId="6">#REF!</definedName>
    <definedName name="UERLJ_SAS_E410800" localSheetId="11">#REF!</definedName>
    <definedName name="UERLJ_SAS_E410800">#REF!</definedName>
    <definedName name="UERLJ_SAS_E410810" localSheetId="6">#REF!</definedName>
    <definedName name="UERLJ_SAS_E410810" localSheetId="11">#REF!</definedName>
    <definedName name="UERLJ_SAS_E410810">#REF!</definedName>
    <definedName name="UERLJ_SAS_E410820" localSheetId="6">#REF!</definedName>
    <definedName name="UERLJ_SAS_E410820" localSheetId="11">#REF!</definedName>
    <definedName name="UERLJ_SAS_E410820">#REF!</definedName>
    <definedName name="UERLJ_SAS_E410830" localSheetId="6">#REF!</definedName>
    <definedName name="UERLJ_SAS_E410830" localSheetId="11">#REF!</definedName>
    <definedName name="UERLJ_SAS_E410830">#REF!</definedName>
    <definedName name="UERLJ_SAU_E410800" localSheetId="6">#REF!</definedName>
    <definedName name="UERLJ_SAU_E410800" localSheetId="11">#REF!</definedName>
    <definedName name="UERLJ_SAU_E410800">#REF!</definedName>
    <definedName name="UERLJ_SAU_E410810" localSheetId="6">#REF!</definedName>
    <definedName name="UERLJ_SAU_E410810" localSheetId="11">#REF!</definedName>
    <definedName name="UERLJ_SAU_E410810">#REF!</definedName>
    <definedName name="UERLJ_SAU_E410820" localSheetId="6">#REF!</definedName>
    <definedName name="UERLJ_SAU_E410820" localSheetId="11">#REF!</definedName>
    <definedName name="UERLJ_SAU_E410820">#REF!</definedName>
    <definedName name="UERLJ_SAU_E410830" localSheetId="6">#REF!</definedName>
    <definedName name="UERLJ_SAU_E410830" localSheetId="11">#REF!</definedName>
    <definedName name="UERLJ_SAU_E410830">#REF!</definedName>
    <definedName name="UERLJ_SFA_E410800" localSheetId="6">#REF!</definedName>
    <definedName name="UERLJ_SFA_E410800" localSheetId="11">#REF!</definedName>
    <definedName name="UERLJ_SFA_E410800">#REF!</definedName>
    <definedName name="UERLJ_SFA_E410810" localSheetId="6">#REF!</definedName>
    <definedName name="UERLJ_SFA_E410810" localSheetId="11">#REF!</definedName>
    <definedName name="UERLJ_SFA_E410810">#REF!</definedName>
    <definedName name="UERLJ_SFA_E410820" localSheetId="6">#REF!</definedName>
    <definedName name="UERLJ_SFA_E410820" localSheetId="11">#REF!</definedName>
    <definedName name="UERLJ_SFA_E410820">#REF!</definedName>
    <definedName name="UERLJ_SFA_E410830" localSheetId="6">#REF!</definedName>
    <definedName name="UERLJ_SFA_E410830" localSheetId="11">#REF!</definedName>
    <definedName name="UERLJ_SFA_E410830">#REF!</definedName>
    <definedName name="UERLJ_SGD_E410800" localSheetId="6">#REF!</definedName>
    <definedName name="UERLJ_SGD_E410800" localSheetId="11">#REF!</definedName>
    <definedName name="UERLJ_SGD_E410800">#REF!</definedName>
    <definedName name="UERLJ_SGD_E410810" localSheetId="6">#REF!</definedName>
    <definedName name="UERLJ_SGD_E410810" localSheetId="11">#REF!</definedName>
    <definedName name="UERLJ_SGD_E410810">#REF!</definedName>
    <definedName name="UERLJ_SGD_E410820" localSheetId="6">#REF!</definedName>
    <definedName name="UERLJ_SGD_E410820" localSheetId="11">#REF!</definedName>
    <definedName name="UERLJ_SGD_E410820">#REF!</definedName>
    <definedName name="UERLJ_SGD_E410830" localSheetId="6">#REF!</definedName>
    <definedName name="UERLJ_SGD_E410830" localSheetId="11">#REF!</definedName>
    <definedName name="UERLJ_SGD_E410830">#REF!</definedName>
    <definedName name="UERLJ_SIT_E410800" localSheetId="6">#REF!</definedName>
    <definedName name="UERLJ_SIT_E410800" localSheetId="11">#REF!</definedName>
    <definedName name="UERLJ_SIT_E410800">#REF!</definedName>
    <definedName name="UERLJ_SIT_E410810" localSheetId="6">#REF!</definedName>
    <definedName name="UERLJ_SIT_E410810" localSheetId="11">#REF!</definedName>
    <definedName name="UERLJ_SIT_E410810">#REF!</definedName>
    <definedName name="UERLJ_SIT_E410820" localSheetId="6">#REF!</definedName>
    <definedName name="UERLJ_SIT_E410820" localSheetId="11">#REF!</definedName>
    <definedName name="UERLJ_SIT_E410820">#REF!</definedName>
    <definedName name="UERLJ_SIT_E410830" localSheetId="6">#REF!</definedName>
    <definedName name="UERLJ_SIT_E410830" localSheetId="11">#REF!</definedName>
    <definedName name="UERLJ_SIT_E410830">#REF!</definedName>
    <definedName name="UERLJ_SKK_E410800" localSheetId="6">#REF!</definedName>
    <definedName name="UERLJ_SKK_E410800" localSheetId="11">#REF!</definedName>
    <definedName name="UERLJ_SKK_E410800">#REF!</definedName>
    <definedName name="UERLJ_SKK_E410810" localSheetId="6">#REF!</definedName>
    <definedName name="UERLJ_SKK_E410810" localSheetId="11">#REF!</definedName>
    <definedName name="UERLJ_SKK_E410810">#REF!</definedName>
    <definedName name="UERLJ_SKK_E410820" localSheetId="6">#REF!</definedName>
    <definedName name="UERLJ_SKK_E410820" localSheetId="11">#REF!</definedName>
    <definedName name="UERLJ_SKK_E410820">#REF!</definedName>
    <definedName name="UERLJ_SKK_E410830" localSheetId="6">#REF!</definedName>
    <definedName name="UERLJ_SKK_E410830" localSheetId="11">#REF!</definedName>
    <definedName name="UERLJ_SKK_E410830">#REF!</definedName>
    <definedName name="UERLJ_SOE_E410800" localSheetId="6">#REF!</definedName>
    <definedName name="UERLJ_SOE_E410800" localSheetId="11">#REF!</definedName>
    <definedName name="UERLJ_SOE_E410800">#REF!</definedName>
    <definedName name="UERLJ_SOE_E410810" localSheetId="6">#REF!</definedName>
    <definedName name="UERLJ_SOE_E410810" localSheetId="11">#REF!</definedName>
    <definedName name="UERLJ_SOE_E410810">#REF!</definedName>
    <definedName name="UERLJ_SOE_E410820" localSheetId="6">#REF!</definedName>
    <definedName name="UERLJ_SOE_E410820" localSheetId="11">#REF!</definedName>
    <definedName name="UERLJ_SOE_E410820">#REF!</definedName>
    <definedName name="UERLJ_SOE_E410830" localSheetId="6">#REF!</definedName>
    <definedName name="UERLJ_SOE_E410830" localSheetId="11">#REF!</definedName>
    <definedName name="UERLJ_SOE_E410830">#REF!</definedName>
    <definedName name="UERLJ_SUA_E410800" localSheetId="6">#REF!</definedName>
    <definedName name="UERLJ_SUA_E410800" localSheetId="11">#REF!</definedName>
    <definedName name="UERLJ_SUA_E410800">#REF!</definedName>
    <definedName name="UERLJ_SUA_E410810" localSheetId="6">#REF!</definedName>
    <definedName name="UERLJ_SUA_E410810" localSheetId="11">#REF!</definedName>
    <definedName name="UERLJ_SUA_E410810">#REF!</definedName>
    <definedName name="UERLJ_SUA_E410820" localSheetId="6">#REF!</definedName>
    <definedName name="UERLJ_SUA_E410820" localSheetId="11">#REF!</definedName>
    <definedName name="UERLJ_SUA_E410820">#REF!</definedName>
    <definedName name="UERLJ_SUA_E410830" localSheetId="6">#REF!</definedName>
    <definedName name="UERLJ_SUA_E410830" localSheetId="11">#REF!</definedName>
    <definedName name="UERLJ_SUA_E410830">#REF!</definedName>
    <definedName name="UERLJ_SUO_E410800" localSheetId="6">#REF!</definedName>
    <definedName name="UERLJ_SUO_E410800" localSheetId="11">#REF!</definedName>
    <definedName name="UERLJ_SUO_E410800">#REF!</definedName>
    <definedName name="UERLJ_SUO_E410810" localSheetId="6">#REF!</definedName>
    <definedName name="UERLJ_SUO_E410810" localSheetId="11">#REF!</definedName>
    <definedName name="UERLJ_SUO_E410810">#REF!</definedName>
    <definedName name="UERLJ_SUO_E410820" localSheetId="6">#REF!</definedName>
    <definedName name="UERLJ_SUO_E410820" localSheetId="11">#REF!</definedName>
    <definedName name="UERLJ_SUO_E410820">#REF!</definedName>
    <definedName name="UERLJ_SUO_E410830" localSheetId="6">#REF!</definedName>
    <definedName name="UERLJ_SUO_E410830" localSheetId="11">#REF!</definedName>
    <definedName name="UERLJ_SUO_E410830">#REF!</definedName>
    <definedName name="UERLJ_SUS_E410800" localSheetId="6">#REF!</definedName>
    <definedName name="UERLJ_SUS_E410800" localSheetId="11">#REF!</definedName>
    <definedName name="UERLJ_SUS_E410800">#REF!</definedName>
    <definedName name="UERLJ_SUS_E410810" localSheetId="6">#REF!</definedName>
    <definedName name="UERLJ_SUS_E410810" localSheetId="11">#REF!</definedName>
    <definedName name="UERLJ_SUS_E410810">#REF!</definedName>
    <definedName name="UERLJ_SUS_E410820" localSheetId="6">#REF!</definedName>
    <definedName name="UERLJ_SUS_E410820" localSheetId="11">#REF!</definedName>
    <definedName name="UERLJ_SUS_E410820">#REF!</definedName>
    <definedName name="UERLJ_SUS_E410830" localSheetId="6">#REF!</definedName>
    <definedName name="UERLJ_SUS_E410830" localSheetId="11">#REF!</definedName>
    <definedName name="UERLJ_SUS_E410830">#REF!</definedName>
    <definedName name="UERLJ_SWE_E410800" localSheetId="6">#REF!</definedName>
    <definedName name="UERLJ_SWE_E410800" localSheetId="11">#REF!</definedName>
    <definedName name="UERLJ_SWE_E410800">#REF!</definedName>
    <definedName name="UERLJ_SWE_E410810" localSheetId="6">#REF!</definedName>
    <definedName name="UERLJ_SWE_E410810" localSheetId="11">#REF!</definedName>
    <definedName name="UERLJ_SWE_E410810">#REF!</definedName>
    <definedName name="UERLJ_SWE_E410820" localSheetId="6">#REF!</definedName>
    <definedName name="UERLJ_SWE_E410820" localSheetId="11">#REF!</definedName>
    <definedName name="UERLJ_SWE_E410820">#REF!</definedName>
    <definedName name="UERLJ_SWE_E410830" localSheetId="6">#REF!</definedName>
    <definedName name="UERLJ_SWE_E410830" localSheetId="11">#REF!</definedName>
    <definedName name="UERLJ_SWE_E410830">#REF!</definedName>
    <definedName name="UERLJ_THB_E410800" localSheetId="6">#REF!</definedName>
    <definedName name="UERLJ_THB_E410800" localSheetId="11">#REF!</definedName>
    <definedName name="UERLJ_THB_E410800">#REF!</definedName>
    <definedName name="UERLJ_THB_E410810" localSheetId="6">#REF!</definedName>
    <definedName name="UERLJ_THB_E410810" localSheetId="11">#REF!</definedName>
    <definedName name="UERLJ_THB_E410810">#REF!</definedName>
    <definedName name="UERLJ_THB_E410820" localSheetId="6">#REF!</definedName>
    <definedName name="UERLJ_THB_E410820" localSheetId="11">#REF!</definedName>
    <definedName name="UERLJ_THB_E410820">#REF!</definedName>
    <definedName name="UERLJ_THB_E410830" localSheetId="6">#REF!</definedName>
    <definedName name="UERLJ_THB_E410830" localSheetId="11">#REF!</definedName>
    <definedName name="UERLJ_THB_E410830">#REF!</definedName>
    <definedName name="UERLJ_TRL_E410800" localSheetId="6">#REF!</definedName>
    <definedName name="UERLJ_TRL_E410800" localSheetId="11">#REF!</definedName>
    <definedName name="UERLJ_TRL_E410800">#REF!</definedName>
    <definedName name="UERLJ_TRL_E410810" localSheetId="6">#REF!</definedName>
    <definedName name="UERLJ_TRL_E410810" localSheetId="11">#REF!</definedName>
    <definedName name="UERLJ_TRL_E410810">#REF!</definedName>
    <definedName name="UERLJ_TRL_E410820" localSheetId="6">#REF!</definedName>
    <definedName name="UERLJ_TRL_E410820" localSheetId="11">#REF!</definedName>
    <definedName name="UERLJ_TRL_E410820">#REF!</definedName>
    <definedName name="UERLJ_TRL_E410830" localSheetId="6">#REF!</definedName>
    <definedName name="UERLJ_TRL_E410830" localSheetId="11">#REF!</definedName>
    <definedName name="UERLJ_TRL_E410830">#REF!</definedName>
    <definedName name="UERLJ_UAH_E410800" localSheetId="6">#REF!</definedName>
    <definedName name="UERLJ_UAH_E410800" localSheetId="11">#REF!</definedName>
    <definedName name="UERLJ_UAH_E410800">#REF!</definedName>
    <definedName name="UERLJ_UAH_E410810" localSheetId="6">#REF!</definedName>
    <definedName name="UERLJ_UAH_E410810" localSheetId="11">#REF!</definedName>
    <definedName name="UERLJ_UAH_E410810">#REF!</definedName>
    <definedName name="UERLJ_UAH_E410820" localSheetId="6">#REF!</definedName>
    <definedName name="UERLJ_UAH_E410820" localSheetId="11">#REF!</definedName>
    <definedName name="UERLJ_UAH_E410820">#REF!</definedName>
    <definedName name="UERLJ_UAH_E410830" localSheetId="6">#REF!</definedName>
    <definedName name="UERLJ_UAH_E410830" localSheetId="11">#REF!</definedName>
    <definedName name="UERLJ_UAH_E410830">#REF!</definedName>
    <definedName name="UERLJ_UEL_E410800" localSheetId="6">#REF!</definedName>
    <definedName name="UERLJ_UEL_E410800" localSheetId="11">#REF!</definedName>
    <definedName name="UERLJ_UEL_E410800">#REF!</definedName>
    <definedName name="UERLJ_UEL_E410810" localSheetId="6">#REF!</definedName>
    <definedName name="UERLJ_UEL_E410810" localSheetId="11">#REF!</definedName>
    <definedName name="UERLJ_UEL_E410810">#REF!</definedName>
    <definedName name="UERLJ_UEL_E410820" localSheetId="6">#REF!</definedName>
    <definedName name="UERLJ_UEL_E410820" localSheetId="11">#REF!</definedName>
    <definedName name="UERLJ_UEL_E410820">#REF!</definedName>
    <definedName name="UERLJ_UEL_E410830" localSheetId="6">#REF!</definedName>
    <definedName name="UERLJ_UEL_E410830" localSheetId="11">#REF!</definedName>
    <definedName name="UERLJ_UEL_E410830">#REF!</definedName>
    <definedName name="UERLJ_USA_E410800" localSheetId="6">#REF!</definedName>
    <definedName name="UERLJ_USA_E410800" localSheetId="11">#REF!</definedName>
    <definedName name="UERLJ_USA_E410800">#REF!</definedName>
    <definedName name="UERLJ_USA_E410810" localSheetId="6">#REF!</definedName>
    <definedName name="UERLJ_USA_E410810" localSheetId="11">#REF!</definedName>
    <definedName name="UERLJ_USA_E410810">#REF!</definedName>
    <definedName name="UERLJ_USA_E410820" localSheetId="6">#REF!</definedName>
    <definedName name="UERLJ_USA_E410820" localSheetId="11">#REF!</definedName>
    <definedName name="UERLJ_USA_E410820">#REF!</definedName>
    <definedName name="UERLJ_USA_E410830" localSheetId="6">#REF!</definedName>
    <definedName name="UERLJ_USA_E410830" localSheetId="11">#REF!</definedName>
    <definedName name="UERLJ_USA_E410830">#REF!</definedName>
    <definedName name="UF" localSheetId="37">#REF!</definedName>
    <definedName name="UF" localSheetId="23">#REF!</definedName>
    <definedName name="UF" localSheetId="6">#REF!</definedName>
    <definedName name="UF" localSheetId="11">#REF!</definedName>
    <definedName name="UF">#REF!</definedName>
    <definedName name="ufh" localSheetId="37">#REF!</definedName>
    <definedName name="ufh" localSheetId="23">#REF!</definedName>
    <definedName name="ufh" localSheetId="6">#REF!</definedName>
    <definedName name="ufh" localSheetId="11">#REF!</definedName>
    <definedName name="ufh">#REF!</definedName>
    <definedName name="ufliuf" hidden="1">{#N/A,#N/A,FALSE,"Virgin Flightdeck"}</definedName>
    <definedName name="UFP" localSheetId="37">#REF!</definedName>
    <definedName name="UFP" localSheetId="23">#REF!</definedName>
    <definedName name="UFP" localSheetId="6">#REF!</definedName>
    <definedName name="UFP" localSheetId="11">#REF!</definedName>
    <definedName name="UFP">#REF!</definedName>
    <definedName name="UFPr" localSheetId="37">#REF!</definedName>
    <definedName name="UFPr" localSheetId="23">#REF!</definedName>
    <definedName name="UFPr" localSheetId="6">#REF!</definedName>
    <definedName name="UFPr" localSheetId="11">#REF!</definedName>
    <definedName name="UFPr">#REF!</definedName>
    <definedName name="UFPr11111111111111" localSheetId="6">#REF!</definedName>
    <definedName name="UFPr11111111111111" localSheetId="11">#REF!</definedName>
    <definedName name="UFPr11111111111111">#REF!</definedName>
    <definedName name="UFPrn" localSheetId="6">#REF!</definedName>
    <definedName name="UFPrn" localSheetId="11">#REF!</definedName>
    <definedName name="UFPrn">#REF!</definedName>
    <definedName name="UFPrn19991231165647" localSheetId="6">#REF!</definedName>
    <definedName name="UFPrn19991231165647" localSheetId="11">#REF!</definedName>
    <definedName name="UFPrn19991231165647">#REF!</definedName>
    <definedName name="UFPrn20000415100427" localSheetId="6">#REF!</definedName>
    <definedName name="UFPrn20000415100427" localSheetId="11">#REF!</definedName>
    <definedName name="UFPrn20000415100427">#REF!</definedName>
    <definedName name="UFPrn20000623092610" localSheetId="6">#REF!</definedName>
    <definedName name="UFPrn20000623092610" localSheetId="11">#REF!</definedName>
    <definedName name="UFPrn20000623092610">#REF!</definedName>
    <definedName name="UFPrn20000628110949" localSheetId="6">#REF!</definedName>
    <definedName name="UFPrn20000628110949" localSheetId="11">#REF!</definedName>
    <definedName name="UFPrn20000628110949">#REF!</definedName>
    <definedName name="UFPrn20000925150907" localSheetId="37">#REF!</definedName>
    <definedName name="UFPrn20000925150907" localSheetId="23">#REF!</definedName>
    <definedName name="UFPrn20000925150907" localSheetId="6">#REF!</definedName>
    <definedName name="UFPrn20000925150907" localSheetId="11">#REF!</definedName>
    <definedName name="UFPrn20000925150907">#REF!</definedName>
    <definedName name="UFPrn20000925150927" localSheetId="37">#REF!</definedName>
    <definedName name="UFPrn20000925150927" localSheetId="23">#REF!</definedName>
    <definedName name="UFPrn20000925150927" localSheetId="6">#REF!</definedName>
    <definedName name="UFPrn20000925150927" localSheetId="11">#REF!</definedName>
    <definedName name="UFPrn20000925150927">#REF!</definedName>
    <definedName name="UFPrn20000925165850" localSheetId="37">#REF!</definedName>
    <definedName name="UFPrn20000925165850" localSheetId="23">#REF!</definedName>
    <definedName name="UFPrn20000925165850" localSheetId="6">#REF!</definedName>
    <definedName name="UFPrn20000925165850" localSheetId="11">#REF!</definedName>
    <definedName name="UFPrn20000925165850">#REF!</definedName>
    <definedName name="UFPrn20001127150923" localSheetId="6">#REF!</definedName>
    <definedName name="UFPrn20001127150923" localSheetId="11">#REF!</definedName>
    <definedName name="UFPrn20001127150923">#REF!</definedName>
    <definedName name="UFPrn20001129111535" localSheetId="37">#REF!</definedName>
    <definedName name="UFPrn20001129111535" localSheetId="23">#REF!</definedName>
    <definedName name="UFPrn20001129111535" localSheetId="6">#REF!</definedName>
    <definedName name="UFPrn20001129111535" localSheetId="11">#REF!</definedName>
    <definedName name="UFPrn20001129111535">#REF!</definedName>
    <definedName name="UFPrn20001231102643" localSheetId="6">#REF!</definedName>
    <definedName name="UFPrn20001231102643" localSheetId="11">#REF!</definedName>
    <definedName name="UFPrn20001231102643">#REF!</definedName>
    <definedName name="UFPrn20010103130336">#N/A</definedName>
    <definedName name="UFPrn20010108090115" localSheetId="37">#REF!</definedName>
    <definedName name="UFPrn20010108090115" localSheetId="23">#REF!</definedName>
    <definedName name="UFPrn20010108090115" localSheetId="6">#REF!</definedName>
    <definedName name="UFPrn20010108090115" localSheetId="11">#REF!</definedName>
    <definedName name="UFPrn20010108090115">#REF!</definedName>
    <definedName name="UFPrn20010108113912" localSheetId="37">#REF!</definedName>
    <definedName name="UFPrn20010108113912" localSheetId="23">#REF!</definedName>
    <definedName name="UFPrn20010108113912" localSheetId="6">#REF!</definedName>
    <definedName name="UFPrn20010108113912" localSheetId="11">#REF!</definedName>
    <definedName name="UFPrn20010108113912">#REF!</definedName>
    <definedName name="UFPrn20010108131414" localSheetId="37">#REF!</definedName>
    <definedName name="UFPrn20010108131414" localSheetId="23">#REF!</definedName>
    <definedName name="UFPrn20010108131414" localSheetId="6">#REF!</definedName>
    <definedName name="UFPrn20010108131414" localSheetId="11">#REF!</definedName>
    <definedName name="UFPrn20010108131414">#REF!</definedName>
    <definedName name="UFPrn20010108131443" localSheetId="37">#REF!</definedName>
    <definedName name="UFPrn20010108131443" localSheetId="23">#REF!</definedName>
    <definedName name="UFPrn20010108131443" localSheetId="6">#REF!</definedName>
    <definedName name="UFPrn20010108131443" localSheetId="11">#REF!</definedName>
    <definedName name="UFPrn20010108131443">#REF!</definedName>
    <definedName name="UFPrn20010108173700" localSheetId="37">#REF!</definedName>
    <definedName name="UFPrn20010108173700" localSheetId="23">#REF!</definedName>
    <definedName name="UFPrn20010108173700" localSheetId="6">#REF!</definedName>
    <definedName name="UFPrn20010108173700" localSheetId="11">#REF!</definedName>
    <definedName name="UFPrn20010108173700">#REF!</definedName>
    <definedName name="UFPrn20010108203155" localSheetId="37">#REF!</definedName>
    <definedName name="UFPrn20010108203155" localSheetId="23">#REF!</definedName>
    <definedName name="UFPrn20010108203155" localSheetId="6">#REF!</definedName>
    <definedName name="UFPrn20010108203155" localSheetId="11">#REF!</definedName>
    <definedName name="UFPrn20010108203155">#REF!</definedName>
    <definedName name="UFPrn20010108205829" localSheetId="37">#REF!</definedName>
    <definedName name="UFPrn20010108205829" localSheetId="23">#REF!</definedName>
    <definedName name="UFPrn20010108205829" localSheetId="6">#REF!</definedName>
    <definedName name="UFPrn20010108205829" localSheetId="11">#REF!</definedName>
    <definedName name="UFPrn20010108205829">#REF!</definedName>
    <definedName name="UFPrn20010108205957" localSheetId="37">#REF!</definedName>
    <definedName name="UFPrn20010108205957" localSheetId="23">#REF!</definedName>
    <definedName name="UFPrn20010108205957" localSheetId="6">#REF!</definedName>
    <definedName name="UFPrn20010108205957" localSheetId="11">#REF!</definedName>
    <definedName name="UFPrn20010108205957">#REF!</definedName>
    <definedName name="UFPrn20010109110526" localSheetId="37">#REF!</definedName>
    <definedName name="UFPrn20010109110526" localSheetId="23">#REF!</definedName>
    <definedName name="UFPrn20010109110526" localSheetId="6">#REF!</definedName>
    <definedName name="UFPrn20010109110526" localSheetId="11">#REF!</definedName>
    <definedName name="UFPrn20010109110526">#REF!</definedName>
    <definedName name="UFPrn20010109110725" localSheetId="37">#REF!</definedName>
    <definedName name="UFPrn20010109110725" localSheetId="23">#REF!</definedName>
    <definedName name="UFPrn20010109110725" localSheetId="6">#REF!</definedName>
    <definedName name="UFPrn20010109110725" localSheetId="11">#REF!</definedName>
    <definedName name="UFPrn20010109110725">#REF!</definedName>
    <definedName name="UFPrn20010109134332" localSheetId="37">#REF!</definedName>
    <definedName name="UFPrn20010109134332" localSheetId="23">#REF!</definedName>
    <definedName name="UFPrn20010109134332" localSheetId="6">#REF!</definedName>
    <definedName name="UFPrn20010109134332" localSheetId="11">#REF!</definedName>
    <definedName name="UFPrn20010109134332">#REF!</definedName>
    <definedName name="UFPrn20010111105231" localSheetId="37">#REF!</definedName>
    <definedName name="UFPrn20010111105231" localSheetId="23">#REF!</definedName>
    <definedName name="UFPrn20010111105231" localSheetId="6">#REF!</definedName>
    <definedName name="UFPrn20010111105231" localSheetId="11">#REF!</definedName>
    <definedName name="UFPrn20010111105231">#REF!</definedName>
    <definedName name="UFPrn20010111113026" localSheetId="37">#REF!</definedName>
    <definedName name="UFPrn20010111113026" localSheetId="23">#REF!</definedName>
    <definedName name="UFPrn20010111113026" localSheetId="6">#REF!</definedName>
    <definedName name="UFPrn20010111113026" localSheetId="11">#REF!</definedName>
    <definedName name="UFPrn20010111113026">#REF!</definedName>
    <definedName name="UFPrn20010111131324" localSheetId="37">#REF!</definedName>
    <definedName name="UFPrn20010111131324" localSheetId="23">#REF!</definedName>
    <definedName name="UFPrn20010111131324" localSheetId="6">#REF!</definedName>
    <definedName name="UFPrn20010111131324" localSheetId="11">#REF!</definedName>
    <definedName name="UFPrn20010111131324">#REF!</definedName>
    <definedName name="UFPrn20010112091434" localSheetId="37">#REF!</definedName>
    <definedName name="UFPrn20010112091434" localSheetId="23">#REF!</definedName>
    <definedName name="UFPrn20010112091434" localSheetId="6">#REF!</definedName>
    <definedName name="UFPrn20010112091434" localSheetId="11">#REF!</definedName>
    <definedName name="UFPrn20010112091434">#REF!</definedName>
    <definedName name="UFPrn20010112091521" localSheetId="37">#REF!</definedName>
    <definedName name="UFPrn20010112091521" localSheetId="23">#REF!</definedName>
    <definedName name="UFPrn20010112091521" localSheetId="6">#REF!</definedName>
    <definedName name="UFPrn20010112091521" localSheetId="11">#REF!</definedName>
    <definedName name="UFPrn20010112091521">#REF!</definedName>
    <definedName name="UFPrn20010112093546" localSheetId="37">#REF!</definedName>
    <definedName name="UFPrn20010112093546" localSheetId="23">#REF!</definedName>
    <definedName name="UFPrn20010112093546" localSheetId="6">#REF!</definedName>
    <definedName name="UFPrn20010112093546" localSheetId="11">#REF!</definedName>
    <definedName name="UFPrn20010112093546">#REF!</definedName>
    <definedName name="UFPrn20010112112117" localSheetId="37">#REF!</definedName>
    <definedName name="UFPrn20010112112117" localSheetId="23">#REF!</definedName>
    <definedName name="UFPrn20010112112117" localSheetId="6">#REF!</definedName>
    <definedName name="UFPrn20010112112117" localSheetId="11">#REF!</definedName>
    <definedName name="UFPrn20010112112117">#REF!</definedName>
    <definedName name="UFPrn20010112112912" localSheetId="37">#REF!</definedName>
    <definedName name="UFPrn20010112112912" localSheetId="23">#REF!</definedName>
    <definedName name="UFPrn20010112112912" localSheetId="6">#REF!</definedName>
    <definedName name="UFPrn20010112112912" localSheetId="11">#REF!</definedName>
    <definedName name="UFPrn20010112112912">#REF!</definedName>
    <definedName name="UFPrn20010112115337" localSheetId="37">#REF!</definedName>
    <definedName name="UFPrn20010112115337" localSheetId="23">#REF!</definedName>
    <definedName name="UFPrn20010112115337" localSheetId="6">#REF!</definedName>
    <definedName name="UFPrn20010112115337" localSheetId="11">#REF!</definedName>
    <definedName name="UFPrn20010112115337">#REF!</definedName>
    <definedName name="UFPrn20010112123319" localSheetId="37">#REF!</definedName>
    <definedName name="UFPrn20010112123319" localSheetId="23">#REF!</definedName>
    <definedName name="UFPrn20010112123319" localSheetId="6">#REF!</definedName>
    <definedName name="UFPrn20010112123319" localSheetId="11">#REF!</definedName>
    <definedName name="UFPrn20010112123319">#REF!</definedName>
    <definedName name="UFPrn20010301092424" localSheetId="6">#REF!</definedName>
    <definedName name="UFPrn20010301092424" localSheetId="11">#REF!</definedName>
    <definedName name="UFPrn20010301092424">#REF!</definedName>
    <definedName name="UFPrn20010303111833" localSheetId="6">#REF!</definedName>
    <definedName name="UFPrn20010303111833" localSheetId="11">#REF!</definedName>
    <definedName name="UFPrn20010303111833">#REF!</definedName>
    <definedName name="UFPrn20010303145213" localSheetId="6">#REF!</definedName>
    <definedName name="UFPrn20010303145213" localSheetId="11">#REF!</definedName>
    <definedName name="UFPrn20010303145213">#REF!</definedName>
    <definedName name="UFPrn20010303145710" localSheetId="6">#REF!</definedName>
    <definedName name="UFPrn20010303145710" localSheetId="11">#REF!</definedName>
    <definedName name="UFPrn20010303145710">#REF!</definedName>
    <definedName name="UFPrn20010303145843" localSheetId="6">#REF!</definedName>
    <definedName name="UFPrn20010303145843" localSheetId="11">#REF!</definedName>
    <definedName name="UFPrn20010303145843">#REF!</definedName>
    <definedName name="UFPrn20010303150906" localSheetId="6">#REF!</definedName>
    <definedName name="UFPrn20010303150906" localSheetId="11">#REF!</definedName>
    <definedName name="UFPrn20010303150906">#REF!</definedName>
    <definedName name="UFPrn20010303150939" localSheetId="6">#REF!</definedName>
    <definedName name="UFPrn20010303150939" localSheetId="11">#REF!</definedName>
    <definedName name="UFPrn20010303150939">#REF!</definedName>
    <definedName name="UFPrn20010306022432" localSheetId="6">#REF!</definedName>
    <definedName name="UFPrn20010306022432" localSheetId="11">#REF!</definedName>
    <definedName name="UFPrn20010306022432">#REF!</definedName>
    <definedName name="UFPrn20010325140349" localSheetId="37">#REF!</definedName>
    <definedName name="UFPrn20010325140349" localSheetId="23">#REF!</definedName>
    <definedName name="UFPrn20010325140349" localSheetId="6">#REF!</definedName>
    <definedName name="UFPrn20010325140349" localSheetId="11">#REF!</definedName>
    <definedName name="UFPrn20010325140349">#REF!</definedName>
    <definedName name="UFPrn20010325140520" localSheetId="37">#REF!</definedName>
    <definedName name="UFPrn20010325140520" localSheetId="23">#REF!</definedName>
    <definedName name="UFPrn20010325140520" localSheetId="6">#REF!</definedName>
    <definedName name="UFPrn20010325140520" localSheetId="11">#REF!</definedName>
    <definedName name="UFPrn20010325140520">#REF!</definedName>
    <definedName name="UFPrn20010325140628" localSheetId="37">#REF!</definedName>
    <definedName name="UFPrn20010325140628" localSheetId="23">#REF!</definedName>
    <definedName name="UFPrn20010325140628" localSheetId="6">#REF!</definedName>
    <definedName name="UFPrn20010325140628" localSheetId="11">#REF!</definedName>
    <definedName name="UFPrn20010325140628">#REF!</definedName>
    <definedName name="UFPrn20010329162024" localSheetId="6">#REF!</definedName>
    <definedName name="UFPrn20010329162024" localSheetId="11">#REF!</definedName>
    <definedName name="UFPrn20010329162024">#REF!</definedName>
    <definedName name="UFPrn20010330160430" localSheetId="37">#REF!</definedName>
    <definedName name="UFPrn20010330160430" localSheetId="23">#REF!</definedName>
    <definedName name="UFPrn20010330160430" localSheetId="6">#REF!</definedName>
    <definedName name="UFPrn20010330160430" localSheetId="11">#REF!</definedName>
    <definedName name="UFPrn20010330160430">#REF!</definedName>
    <definedName name="UFPrn20010404154543" localSheetId="6">#REF!</definedName>
    <definedName name="UFPrn20010404154543" localSheetId="11">#REF!</definedName>
    <definedName name="UFPrn20010404154543">#REF!</definedName>
    <definedName name="UFPrn20010427131525" localSheetId="6">#REF!</definedName>
    <definedName name="UFPrn20010427131525" localSheetId="11">#REF!</definedName>
    <definedName name="UFPrn20010427131525">#REF!</definedName>
    <definedName name="UFPrn20010627140408" localSheetId="6">#REF!</definedName>
    <definedName name="UFPrn20010627140408" localSheetId="11">#REF!</definedName>
    <definedName name="UFPrn20010627140408">#REF!</definedName>
    <definedName name="UFPrn20010731125819" localSheetId="6">#REF!</definedName>
    <definedName name="UFPrn20010731125819" localSheetId="11">#REF!</definedName>
    <definedName name="UFPrn20010731125819">#REF!</definedName>
    <definedName name="UFPrn20010807094723" localSheetId="37">#REF!</definedName>
    <definedName name="UFPrn20010807094723" localSheetId="23">#REF!</definedName>
    <definedName name="UFPrn20010807094723" localSheetId="6">#REF!</definedName>
    <definedName name="UFPrn20010807094723" localSheetId="11">#REF!</definedName>
    <definedName name="UFPrn20010807094723">#REF!</definedName>
    <definedName name="UFPrn20011013195712" localSheetId="37">#REF!</definedName>
    <definedName name="UFPrn20011013195712" localSheetId="23">#REF!</definedName>
    <definedName name="UFPrn20011013195712" localSheetId="6">#REF!</definedName>
    <definedName name="UFPrn20011013195712" localSheetId="11">#REF!</definedName>
    <definedName name="UFPrn20011013195712">#REF!</definedName>
    <definedName name="UFPrn20011018162559" localSheetId="37">#REF!</definedName>
    <definedName name="UFPrn20011018162559" localSheetId="23">#REF!</definedName>
    <definedName name="UFPrn20011018162559" localSheetId="6">#REF!</definedName>
    <definedName name="UFPrn20011018162559" localSheetId="11">#REF!</definedName>
    <definedName name="UFPrn20011018162559">#REF!</definedName>
    <definedName name="UFPrn20011105150820">#N/A</definedName>
    <definedName name="UFPrn20011115160155" localSheetId="37">#REF!</definedName>
    <definedName name="UFPrn20011115160155" localSheetId="23">#REF!</definedName>
    <definedName name="UFPrn20011115160155" localSheetId="6">#REF!</definedName>
    <definedName name="UFPrn20011115160155" localSheetId="11">#REF!</definedName>
    <definedName name="UFPrn20011115160155">#REF!</definedName>
    <definedName name="UFPrn20011115160249" localSheetId="37">#REF!</definedName>
    <definedName name="UFPrn20011115160249" localSheetId="23">#REF!</definedName>
    <definedName name="UFPrn20011115160249" localSheetId="6">#REF!</definedName>
    <definedName name="UFPrn20011115160249" localSheetId="11">#REF!</definedName>
    <definedName name="UFPrn20011115160249">#REF!</definedName>
    <definedName name="UFPrn20011121144933" localSheetId="6">#REF!</definedName>
    <definedName name="UFPrn20011121144933" localSheetId="11">#REF!</definedName>
    <definedName name="UFPrn20011121144933">#REF!</definedName>
    <definedName name="UFPrn20011130051947" localSheetId="6">#REF!</definedName>
    <definedName name="UFPrn20011130051947" localSheetId="11">#REF!</definedName>
    <definedName name="UFPrn20011130051947">#REF!</definedName>
    <definedName name="UFPrn20011210162556" localSheetId="6">#REF!</definedName>
    <definedName name="UFPrn20011210162556" localSheetId="11">#REF!</definedName>
    <definedName name="UFPrn20011210162556">#REF!</definedName>
    <definedName name="UFPrn20011210162852" localSheetId="6">#REF!</definedName>
    <definedName name="UFPrn20011210162852" localSheetId="11">#REF!</definedName>
    <definedName name="UFPrn20011210162852">#REF!</definedName>
    <definedName name="UFPrn20011219090032" localSheetId="37">#REF!</definedName>
    <definedName name="UFPrn20011219090032" localSheetId="23">#REF!</definedName>
    <definedName name="UFPrn20011219090032" localSheetId="6">#REF!</definedName>
    <definedName name="UFPrn20011219090032" localSheetId="11">#REF!</definedName>
    <definedName name="UFPrn20011219090032">#REF!</definedName>
    <definedName name="UFPrn20011219154749" localSheetId="6">#REF!</definedName>
    <definedName name="UFPrn20011219154749" localSheetId="11">#REF!</definedName>
    <definedName name="UFPrn20011219154749">#REF!</definedName>
    <definedName name="UFPrn20011231132636" localSheetId="6">#REF!</definedName>
    <definedName name="UFPrn20011231132636" localSheetId="11">#REF!</definedName>
    <definedName name="UFPrn20011231132636">#REF!</definedName>
    <definedName name="UFPrn20011231132908" localSheetId="6">#REF!</definedName>
    <definedName name="UFPrn20011231132908" localSheetId="11">#REF!</definedName>
    <definedName name="UFPrn20011231132908">#REF!</definedName>
    <definedName name="UFPrn20011231132949" localSheetId="6">#REF!</definedName>
    <definedName name="UFPrn20011231132949" localSheetId="11">#REF!</definedName>
    <definedName name="UFPrn20011231132949">#REF!</definedName>
    <definedName name="UFPrn20011231163615" localSheetId="6">#REF!</definedName>
    <definedName name="UFPrn20011231163615" localSheetId="11">#REF!</definedName>
    <definedName name="UFPrn20011231163615">#REF!</definedName>
    <definedName name="UFPrn20011231213002" localSheetId="6">#REF!</definedName>
    <definedName name="UFPrn20011231213002" localSheetId="11">#REF!</definedName>
    <definedName name="UFPrn20011231213002">#REF!</definedName>
    <definedName name="UFPrn20020101054538" localSheetId="6">#REF!</definedName>
    <definedName name="UFPrn20020101054538" localSheetId="11">#REF!</definedName>
    <definedName name="UFPrn20020101054538">#REF!</definedName>
    <definedName name="UFPrn20020109154935">#N/A</definedName>
    <definedName name="UFPrn20020109162810">#N/A</definedName>
    <definedName name="UFPrn20020109162826">#N/A</definedName>
    <definedName name="UFPrn20020110101048" localSheetId="37">#REF!</definedName>
    <definedName name="UFPrn20020110101048" localSheetId="23">#REF!</definedName>
    <definedName name="UFPrn20020110101048" localSheetId="6">#REF!</definedName>
    <definedName name="UFPrn20020110101048" localSheetId="11">#REF!</definedName>
    <definedName name="UFPrn20020110101048">#REF!</definedName>
    <definedName name="UFPrn20020111124510">#N/A</definedName>
    <definedName name="UFPrn20020117102937" localSheetId="6">#REF!</definedName>
    <definedName name="UFPrn20020117102937" localSheetId="11">#REF!</definedName>
    <definedName name="UFPrn20020117102937">#REF!</definedName>
    <definedName name="UFPrn20020117110216" localSheetId="6">#REF!</definedName>
    <definedName name="UFPrn20020117110216" localSheetId="11">#REF!</definedName>
    <definedName name="UFPrn20020117110216">#REF!</definedName>
    <definedName name="UFPrn20020117140725" localSheetId="6">#REF!</definedName>
    <definedName name="UFPrn20020117140725" localSheetId="11">#REF!</definedName>
    <definedName name="UFPrn20020117140725">#REF!</definedName>
    <definedName name="UFPrn20020131182233" localSheetId="6">#REF!</definedName>
    <definedName name="UFPrn20020131182233" localSheetId="11">#REF!</definedName>
    <definedName name="UFPrn20020131182233">#REF!</definedName>
    <definedName name="UFPrn20020226103741" localSheetId="37">#REF!</definedName>
    <definedName name="UFPrn20020226103741" localSheetId="23">#REF!</definedName>
    <definedName name="UFPrn20020226103741" localSheetId="6">#REF!</definedName>
    <definedName name="UFPrn20020226103741" localSheetId="11">#REF!</definedName>
    <definedName name="UFPrn20020226103741">#REF!</definedName>
    <definedName name="UFPrn20020226103822" localSheetId="37">#REF!</definedName>
    <definedName name="UFPrn20020226103822" localSheetId="23">#REF!</definedName>
    <definedName name="UFPrn20020226103822" localSheetId="6">#REF!</definedName>
    <definedName name="UFPrn20020226103822" localSheetId="11">#REF!</definedName>
    <definedName name="UFPrn20020226103822">#REF!</definedName>
    <definedName name="UFPrn20020226104218" localSheetId="37">#REF!</definedName>
    <definedName name="UFPrn20020226104218" localSheetId="23">#REF!</definedName>
    <definedName name="UFPrn20020226104218" localSheetId="6">#REF!</definedName>
    <definedName name="UFPrn20020226104218" localSheetId="11">#REF!</definedName>
    <definedName name="UFPrn20020226104218">#REF!</definedName>
    <definedName name="UFPrn20020226104604" localSheetId="37">#REF!</definedName>
    <definedName name="UFPrn20020226104604" localSheetId="23">#REF!</definedName>
    <definedName name="UFPrn20020226104604" localSheetId="6">#REF!</definedName>
    <definedName name="UFPrn20020226104604" localSheetId="11">#REF!</definedName>
    <definedName name="UFPrn20020226104604">#REF!</definedName>
    <definedName name="UFPrn20020226104618" localSheetId="37">#REF!</definedName>
    <definedName name="UFPrn20020226104618" localSheetId="23">#REF!</definedName>
    <definedName name="UFPrn20020226104618" localSheetId="6">#REF!</definedName>
    <definedName name="UFPrn20020226104618" localSheetId="11">#REF!</definedName>
    <definedName name="UFPrn20020226104618">#REF!</definedName>
    <definedName name="UFPrn20020226105418" localSheetId="37">#REF!</definedName>
    <definedName name="UFPrn20020226105418" localSheetId="23">#REF!</definedName>
    <definedName name="UFPrn20020226105418" localSheetId="6">#REF!</definedName>
    <definedName name="UFPrn20020226105418" localSheetId="11">#REF!</definedName>
    <definedName name="UFPrn20020226105418">#REF!</definedName>
    <definedName name="UFPrn20020226131702" localSheetId="37">#REF!</definedName>
    <definedName name="UFPrn20020226131702" localSheetId="23">#REF!</definedName>
    <definedName name="UFPrn20020226131702" localSheetId="6">#REF!</definedName>
    <definedName name="UFPrn20020226131702" localSheetId="11">#REF!</definedName>
    <definedName name="UFPrn20020226131702">#REF!</definedName>
    <definedName name="UFPrn20020226131720" localSheetId="37">#REF!</definedName>
    <definedName name="UFPrn20020226131720" localSheetId="23">#REF!</definedName>
    <definedName name="UFPrn20020226131720" localSheetId="6">#REF!</definedName>
    <definedName name="UFPrn20020226131720" localSheetId="11">#REF!</definedName>
    <definedName name="UFPrn20020226131720">#REF!</definedName>
    <definedName name="UFPrn20020226135559" localSheetId="37">#REF!</definedName>
    <definedName name="UFPrn20020226135559" localSheetId="23">#REF!</definedName>
    <definedName name="UFPrn20020226135559" localSheetId="6">#REF!</definedName>
    <definedName name="UFPrn20020226135559" localSheetId="11">#REF!</definedName>
    <definedName name="UFPrn20020226135559">#REF!</definedName>
    <definedName name="UFPrn20020308105059" localSheetId="37">#REF!</definedName>
    <definedName name="UFPrn20020308105059" localSheetId="23">#REF!</definedName>
    <definedName name="UFPrn20020308105059" localSheetId="6">#REF!</definedName>
    <definedName name="UFPrn20020308105059" localSheetId="11">#REF!</definedName>
    <definedName name="UFPrn20020308105059">#REF!</definedName>
    <definedName name="UFPrn20020312132601" localSheetId="37">#REF!</definedName>
    <definedName name="UFPrn20020312132601" localSheetId="23">#REF!</definedName>
    <definedName name="UFPrn20020312132601" localSheetId="6">#REF!</definedName>
    <definedName name="UFPrn20020312132601" localSheetId="11">#REF!</definedName>
    <definedName name="UFPrn20020312132601">#REF!</definedName>
    <definedName name="UFPrn20020312133239" localSheetId="37">#REF!</definedName>
    <definedName name="UFPrn20020312133239" localSheetId="23">#REF!</definedName>
    <definedName name="UFPrn20020312133239" localSheetId="6">#REF!</definedName>
    <definedName name="UFPrn20020312133239" localSheetId="11">#REF!</definedName>
    <definedName name="UFPrn20020312133239">#REF!</definedName>
    <definedName name="UFPrn20020312141422" localSheetId="37">#REF!</definedName>
    <definedName name="UFPrn20020312141422" localSheetId="23">#REF!</definedName>
    <definedName name="UFPrn20020312141422" localSheetId="6">#REF!</definedName>
    <definedName name="UFPrn20020312141422" localSheetId="11">#REF!</definedName>
    <definedName name="UFPrn20020312141422">#REF!</definedName>
    <definedName name="UFPrn20020312141638" localSheetId="37">#REF!</definedName>
    <definedName name="UFPrn20020312141638" localSheetId="23">#REF!</definedName>
    <definedName name="UFPrn20020312141638" localSheetId="6">#REF!</definedName>
    <definedName name="UFPrn20020312141638" localSheetId="11">#REF!</definedName>
    <definedName name="UFPrn20020312141638">#REF!</definedName>
    <definedName name="UFPrn20020312175954" localSheetId="37">#REF!</definedName>
    <definedName name="UFPrn20020312175954" localSheetId="23">#REF!</definedName>
    <definedName name="UFPrn20020312175954" localSheetId="6">#REF!</definedName>
    <definedName name="UFPrn20020312175954" localSheetId="11">#REF!</definedName>
    <definedName name="UFPrn20020312175954">#REF!</definedName>
    <definedName name="UFPrn20020315114802" localSheetId="37">#REF!</definedName>
    <definedName name="UFPrn20020315114802" localSheetId="23">#REF!</definedName>
    <definedName name="UFPrn20020315114802" localSheetId="6">#REF!</definedName>
    <definedName name="UFPrn20020315114802" localSheetId="11">#REF!</definedName>
    <definedName name="UFPrn20020315114802">#REF!</definedName>
    <definedName name="UFPrn20020315135711" localSheetId="37">#REF!</definedName>
    <definedName name="UFPrn20020315135711" localSheetId="23">#REF!</definedName>
    <definedName name="UFPrn20020315135711" localSheetId="6">#REF!</definedName>
    <definedName name="UFPrn20020315135711" localSheetId="11">#REF!</definedName>
    <definedName name="UFPrn20020315135711">#REF!</definedName>
    <definedName name="UFPrn20020315140515" localSheetId="37">#REF!</definedName>
    <definedName name="UFPrn20020315140515" localSheetId="23">#REF!</definedName>
    <definedName name="UFPrn20020315140515" localSheetId="6">#REF!</definedName>
    <definedName name="UFPrn20020315140515" localSheetId="11">#REF!</definedName>
    <definedName name="UFPrn20020315140515">#REF!</definedName>
    <definedName name="UFPrn20020320165024" localSheetId="37">#REF!</definedName>
    <definedName name="UFPrn20020320165024" localSheetId="23">#REF!</definedName>
    <definedName name="UFPrn20020320165024" localSheetId="6">#REF!</definedName>
    <definedName name="UFPrn20020320165024" localSheetId="11">#REF!</definedName>
    <definedName name="UFPrn20020320165024">#REF!</definedName>
    <definedName name="UFPrn20020321114246" localSheetId="37">#REF!</definedName>
    <definedName name="UFPrn20020321114246" localSheetId="23">#REF!</definedName>
    <definedName name="UFPrn20020321114246" localSheetId="6">#REF!</definedName>
    <definedName name="UFPrn20020321114246" localSheetId="11">#REF!</definedName>
    <definedName name="UFPrn20020321114246">#REF!</definedName>
    <definedName name="UFPrn20020402144808">#N/A</definedName>
    <definedName name="UFPrn20020402144841">#N/A</definedName>
    <definedName name="UFPrn20020402144932">#N/A</definedName>
    <definedName name="UFPrn20020402145009">#N/A</definedName>
    <definedName name="UFPrn20020403125644">#N/A</definedName>
    <definedName name="UFPrn20020426154224" localSheetId="37">#REF!</definedName>
    <definedName name="UFPrn20020426154224" localSheetId="23">#REF!</definedName>
    <definedName name="UFPrn20020426154224" localSheetId="6">#REF!</definedName>
    <definedName name="UFPrn20020426154224" localSheetId="11">#REF!</definedName>
    <definedName name="UFPrn20020426154224">#REF!</definedName>
    <definedName name="UFPrn20020522122234" localSheetId="37">#REF!</definedName>
    <definedName name="UFPrn20020522122234" localSheetId="23">#REF!</definedName>
    <definedName name="UFPrn20020522122234" localSheetId="6">#REF!</definedName>
    <definedName name="UFPrn20020522122234" localSheetId="11">#REF!</definedName>
    <definedName name="UFPrn20020522122234">#REF!</definedName>
    <definedName name="UFPrn20020614084457" localSheetId="37">#REF!</definedName>
    <definedName name="UFPrn20020614084457" localSheetId="23">#REF!</definedName>
    <definedName name="UFPrn20020614084457" localSheetId="6">#REF!</definedName>
    <definedName name="UFPrn20020614084457" localSheetId="11">#REF!</definedName>
    <definedName name="UFPrn20020614084457">#REF!</definedName>
    <definedName name="UFPrn20020615203025" localSheetId="37">#REF!</definedName>
    <definedName name="UFPrn20020615203025" localSheetId="23">#REF!</definedName>
    <definedName name="UFPrn20020615203025" localSheetId="6">#REF!</definedName>
    <definedName name="UFPrn20020615203025" localSheetId="11">#REF!</definedName>
    <definedName name="UFPrn20020615203025">#REF!</definedName>
    <definedName name="UFPrn20020716170643" localSheetId="6">#REF!</definedName>
    <definedName name="UFPrn20020716170643" localSheetId="11">#REF!</definedName>
    <definedName name="UFPrn20020716170643">#REF!</definedName>
    <definedName name="UFPrn20020729182854" localSheetId="6">#REF!</definedName>
    <definedName name="UFPrn20020729182854" localSheetId="11">#REF!</definedName>
    <definedName name="UFPrn20020729182854">#REF!</definedName>
    <definedName name="UFPrn20020812163731" localSheetId="37">#REF!</definedName>
    <definedName name="UFPrn20020812163731" localSheetId="23">#REF!</definedName>
    <definedName name="UFPrn20020812163731" localSheetId="6">#REF!</definedName>
    <definedName name="UFPrn20020812163731" localSheetId="11">#REF!</definedName>
    <definedName name="UFPrn20020812163731">#REF!</definedName>
    <definedName name="UFPrn20020812163943" localSheetId="37">#REF!</definedName>
    <definedName name="UFPrn20020812163943" localSheetId="23">#REF!</definedName>
    <definedName name="UFPrn20020812163943" localSheetId="6">#REF!</definedName>
    <definedName name="UFPrn20020812163943" localSheetId="11">#REF!</definedName>
    <definedName name="UFPrn20020812163943">#REF!</definedName>
    <definedName name="UFPrn20020813102223" localSheetId="37">#REF!</definedName>
    <definedName name="UFPrn20020813102223" localSheetId="23">#REF!</definedName>
    <definedName name="UFPrn20020813102223" localSheetId="6">#REF!</definedName>
    <definedName name="UFPrn20020813102223" localSheetId="11">#REF!</definedName>
    <definedName name="UFPrn20020813102223">#REF!</definedName>
    <definedName name="UFPrn20020911144752" localSheetId="37">#REF!</definedName>
    <definedName name="UFPrn20020911144752" localSheetId="23">#REF!</definedName>
    <definedName name="UFPrn20020911144752" localSheetId="6">#REF!</definedName>
    <definedName name="UFPrn20020911144752" localSheetId="11">#REF!</definedName>
    <definedName name="UFPrn20020911144752">#REF!</definedName>
    <definedName name="UFPrn20020917133911" localSheetId="37">#REF!</definedName>
    <definedName name="UFPrn20020917133911" localSheetId="23">#REF!</definedName>
    <definedName name="UFPrn20020917133911" localSheetId="6">#REF!</definedName>
    <definedName name="UFPrn20020917133911" localSheetId="11">#REF!</definedName>
    <definedName name="UFPrn20020917133911">#REF!</definedName>
    <definedName name="UFPrn20021001145340" localSheetId="37">#REF!</definedName>
    <definedName name="UFPrn20021001145340" localSheetId="23">#REF!</definedName>
    <definedName name="UFPrn20021001145340" localSheetId="6">#REF!</definedName>
    <definedName name="UFPrn20021001145340" localSheetId="11">#REF!</definedName>
    <definedName name="UFPrn20021001145340">#REF!</definedName>
    <definedName name="UFPrn20021008134934">#N/A</definedName>
    <definedName name="UFPrn20021008135609" localSheetId="37">#REF!</definedName>
    <definedName name="UFPrn20021008135609" localSheetId="23">#REF!</definedName>
    <definedName name="UFPrn20021008135609" localSheetId="6">#REF!</definedName>
    <definedName name="UFPrn20021008135609" localSheetId="11">#REF!</definedName>
    <definedName name="UFPrn20021008135609">#REF!</definedName>
    <definedName name="UFPrn20021008204439" localSheetId="37">#REF!</definedName>
    <definedName name="UFPrn20021008204439" localSheetId="23">#REF!</definedName>
    <definedName name="UFPrn20021008204439" localSheetId="6">#REF!</definedName>
    <definedName name="UFPrn20021008204439" localSheetId="11">#REF!</definedName>
    <definedName name="UFPrn20021008204439">#REF!</definedName>
    <definedName name="UFPrn20021010140525" localSheetId="37">#REF!</definedName>
    <definedName name="UFPrn20021010140525" localSheetId="23">#REF!</definedName>
    <definedName name="UFPrn20021010140525" localSheetId="6">#REF!</definedName>
    <definedName name="UFPrn20021010140525" localSheetId="11">#REF!</definedName>
    <definedName name="UFPrn20021010140525">#REF!</definedName>
    <definedName name="UFPrn20021011140840" localSheetId="37">#REF!</definedName>
    <definedName name="UFPrn20021011140840" localSheetId="23">#REF!</definedName>
    <definedName name="UFPrn20021011140840" localSheetId="6">#REF!</definedName>
    <definedName name="UFPrn20021011140840" localSheetId="11">#REF!</definedName>
    <definedName name="UFPrn20021011140840">#REF!</definedName>
    <definedName name="UFPrn20021024133010" localSheetId="37">#REF!</definedName>
    <definedName name="UFPrn20021024133010" localSheetId="23">#REF!</definedName>
    <definedName name="UFPrn20021024133010" localSheetId="6">#REF!</definedName>
    <definedName name="UFPrn20021024133010" localSheetId="11">#REF!</definedName>
    <definedName name="UFPrn20021024133010">#REF!</definedName>
    <definedName name="UFPrn20021104101233" localSheetId="37">#REF!</definedName>
    <definedName name="UFPrn20021104101233" localSheetId="23">#REF!</definedName>
    <definedName name="UFPrn20021104101233" localSheetId="6">#REF!</definedName>
    <definedName name="UFPrn20021104101233" localSheetId="11">#REF!</definedName>
    <definedName name="UFPrn20021104101233">#REF!</definedName>
    <definedName name="UFPrn20021112112732" localSheetId="6">#REF!</definedName>
    <definedName name="UFPrn20021112112732" localSheetId="11">#REF!</definedName>
    <definedName name="UFPrn20021112112732">#REF!</definedName>
    <definedName name="UFPrn20021122092052" localSheetId="37">#REF!</definedName>
    <definedName name="UFPrn20021122092052" localSheetId="23">#REF!</definedName>
    <definedName name="UFPrn20021122092052" localSheetId="6">#REF!</definedName>
    <definedName name="UFPrn20021122092052" localSheetId="11">#REF!</definedName>
    <definedName name="UFPrn20021122092052">#REF!</definedName>
    <definedName name="UFPrn20021215091236" localSheetId="37">#REF!</definedName>
    <definedName name="UFPrn20021215091236" localSheetId="23">#REF!</definedName>
    <definedName name="UFPrn20021215091236" localSheetId="6">#REF!</definedName>
    <definedName name="UFPrn20021215091236" localSheetId="11">#REF!</definedName>
    <definedName name="UFPrn20021215091236">#REF!</definedName>
    <definedName name="UFPrn20021218193443" localSheetId="6">#REF!</definedName>
    <definedName name="UFPrn20021218193443" localSheetId="11">#REF!</definedName>
    <definedName name="UFPrn20021218193443">#REF!</definedName>
    <definedName name="UFPrn20021218203219" localSheetId="6">#REF!</definedName>
    <definedName name="UFPrn20021218203219" localSheetId="11">#REF!</definedName>
    <definedName name="UFPrn20021218203219">#REF!</definedName>
    <definedName name="UFPrn20021218203308" localSheetId="6">#REF!</definedName>
    <definedName name="UFPrn20021218203308" localSheetId="11">#REF!</definedName>
    <definedName name="UFPrn20021218203308">#REF!</definedName>
    <definedName name="UFPrn20021218203435" localSheetId="6">#REF!</definedName>
    <definedName name="UFPrn20021218203435" localSheetId="11">#REF!</definedName>
    <definedName name="UFPrn20021218203435">#REF!</definedName>
    <definedName name="UFPrn20021218205422" localSheetId="6">#REF!</definedName>
    <definedName name="UFPrn20021218205422" localSheetId="11">#REF!</definedName>
    <definedName name="UFPrn20021218205422">#REF!</definedName>
    <definedName name="UFPrn20021218205522" localSheetId="6">#REF!</definedName>
    <definedName name="UFPrn20021218205522" localSheetId="11">#REF!</definedName>
    <definedName name="UFPrn20021218205522">#REF!</definedName>
    <definedName name="UFPrn20021218205734" localSheetId="6">#REF!</definedName>
    <definedName name="UFPrn20021218205734" localSheetId="11">#REF!</definedName>
    <definedName name="UFPrn20021218205734">#REF!</definedName>
    <definedName name="UFPrn20021218205906" localSheetId="6">#REF!</definedName>
    <definedName name="UFPrn20021218205906" localSheetId="11">#REF!</definedName>
    <definedName name="UFPrn20021218205906">#REF!</definedName>
    <definedName name="UFPrn20021219142306" localSheetId="6">#REF!</definedName>
    <definedName name="UFPrn20021219142306" localSheetId="11">#REF!</definedName>
    <definedName name="UFPrn20021219142306">#REF!</definedName>
    <definedName name="UFPrn20021219150943" localSheetId="6">#REF!</definedName>
    <definedName name="UFPrn20021219150943" localSheetId="11">#REF!</definedName>
    <definedName name="UFPrn20021219150943">#REF!</definedName>
    <definedName name="UFPrn20021219151039" localSheetId="6">#REF!</definedName>
    <definedName name="UFPrn20021219151039" localSheetId="11">#REF!</definedName>
    <definedName name="UFPrn20021219151039">#REF!</definedName>
    <definedName name="UFPrn20021220121823" localSheetId="37">#REF!</definedName>
    <definedName name="UFPrn20021220121823" localSheetId="23">#REF!</definedName>
    <definedName name="UFPrn20021220121823" localSheetId="6">#REF!</definedName>
    <definedName name="UFPrn20021220121823" localSheetId="11">#REF!</definedName>
    <definedName name="UFPrn20021220121823">#REF!</definedName>
    <definedName name="UFPrn20021220143844" localSheetId="6">#REF!</definedName>
    <definedName name="UFPrn20021220143844" localSheetId="11">#REF!</definedName>
    <definedName name="UFPrn20021220143844">#REF!</definedName>
    <definedName name="UFPrn20021225095633" localSheetId="6">#REF!</definedName>
    <definedName name="UFPrn20021225095633" localSheetId="11">#REF!</definedName>
    <definedName name="UFPrn20021225095633">#REF!</definedName>
    <definedName name="UFPrn20021225112921" localSheetId="6">#REF!</definedName>
    <definedName name="UFPrn20021225112921" localSheetId="11">#REF!</definedName>
    <definedName name="UFPrn20021225112921">#REF!</definedName>
    <definedName name="UFPrn20021225113023" localSheetId="6">#REF!</definedName>
    <definedName name="UFPrn20021225113023" localSheetId="11">#REF!</definedName>
    <definedName name="UFPrn20021225113023">#REF!</definedName>
    <definedName name="UFPrn20021225113147" localSheetId="6">#REF!</definedName>
    <definedName name="UFPrn20021225113147" localSheetId="11">#REF!</definedName>
    <definedName name="UFPrn20021225113147">#REF!</definedName>
    <definedName name="UFPrn20021225113216" localSheetId="6">#REF!</definedName>
    <definedName name="UFPrn20021225113216" localSheetId="11">#REF!</definedName>
    <definedName name="UFPrn20021225113216">#REF!</definedName>
    <definedName name="UFPrn20021226134026" localSheetId="6">#REF!</definedName>
    <definedName name="UFPrn20021226134026" localSheetId="11">#REF!</definedName>
    <definedName name="UFPrn20021226134026">#REF!</definedName>
    <definedName name="UFPrn20021227160254">#N/A</definedName>
    <definedName name="UFPrn20021227161905">#N/A</definedName>
    <definedName name="UFPrn20021228105341">#N/A</definedName>
    <definedName name="UFPrn20021231095337" localSheetId="37">#REF!</definedName>
    <definedName name="UFPrn20021231095337" localSheetId="23">#REF!</definedName>
    <definedName name="UFPrn20021231095337" localSheetId="6">#REF!</definedName>
    <definedName name="UFPrn20021231095337" localSheetId="11">#REF!</definedName>
    <definedName name="UFPrn20021231095337">#REF!</definedName>
    <definedName name="UFPrn20021231153747">#N/A</definedName>
    <definedName name="UFPrn20021231153959">#N/A</definedName>
    <definedName name="UFPrn20021231164012" localSheetId="6">#REF!</definedName>
    <definedName name="UFPrn20021231164012" localSheetId="11">#REF!</definedName>
    <definedName name="UFPrn20021231164012">#REF!</definedName>
    <definedName name="UFPrn20030" localSheetId="37">#REF!</definedName>
    <definedName name="UFPrn20030" localSheetId="23">#REF!</definedName>
    <definedName name="UFPrn20030" localSheetId="6">#REF!</definedName>
    <definedName name="UFPrn20030" localSheetId="11">#REF!</definedName>
    <definedName name="UFPrn20030">#REF!</definedName>
    <definedName name="UFPrn20030101090308" localSheetId="6">#REF!</definedName>
    <definedName name="UFPrn20030101090308" localSheetId="11">#REF!</definedName>
    <definedName name="UFPrn20030101090308">#REF!</definedName>
    <definedName name="UFPrn20030104093913" localSheetId="37">#REF!</definedName>
    <definedName name="UFPrn20030104093913" localSheetId="23">#REF!</definedName>
    <definedName name="UFPrn20030104093913" localSheetId="6">#REF!</definedName>
    <definedName name="UFPrn20030104093913" localSheetId="11">#REF!</definedName>
    <definedName name="UFPrn20030104093913">#REF!</definedName>
    <definedName name="UFPrn20030106121106" localSheetId="6">#REF!</definedName>
    <definedName name="UFPrn20030106121106" localSheetId="11">#REF!</definedName>
    <definedName name="UFPrn20030106121106">#REF!</definedName>
    <definedName name="UFPrn20030107102412" localSheetId="6">#REF!</definedName>
    <definedName name="UFPrn20030107102412" localSheetId="11">#REF!</definedName>
    <definedName name="UFPrn20030107102412">#REF!</definedName>
    <definedName name="UFPrn20030107173753" localSheetId="6">#REF!</definedName>
    <definedName name="UFPrn20030107173753" localSheetId="11">#REF!</definedName>
    <definedName name="UFPrn20030107173753">#REF!</definedName>
    <definedName name="UFPrn20030108101117" localSheetId="6">#REF!</definedName>
    <definedName name="UFPrn20030108101117" localSheetId="11">#REF!</definedName>
    <definedName name="UFPrn20030108101117">#REF!</definedName>
    <definedName name="UFPrn20030110094427" localSheetId="6">#REF!</definedName>
    <definedName name="UFPrn20030110094427" localSheetId="11">#REF!</definedName>
    <definedName name="UFPrn20030110094427">#REF!</definedName>
    <definedName name="UFPrn20030113152008">#N/A</definedName>
    <definedName name="UFPrn20030113165002" localSheetId="37">#REF!</definedName>
    <definedName name="UFPrn20030113165002" localSheetId="23">#REF!</definedName>
    <definedName name="UFPrn20030113165002" localSheetId="6">#REF!</definedName>
    <definedName name="UFPrn20030113165002" localSheetId="11">#REF!</definedName>
    <definedName name="UFPrn20030113165002">#REF!</definedName>
    <definedName name="UFPrn20030114095145" localSheetId="6">#REF!</definedName>
    <definedName name="UFPrn20030114095145" localSheetId="11">#REF!</definedName>
    <definedName name="UFPrn20030114095145">#REF!</definedName>
    <definedName name="UFPrn20030114100913" localSheetId="37">#REF!</definedName>
    <definedName name="UFPrn20030114100913" localSheetId="23">#REF!</definedName>
    <definedName name="UFPrn20030114100913" localSheetId="6">#REF!</definedName>
    <definedName name="UFPrn20030114100913" localSheetId="11">#REF!</definedName>
    <definedName name="UFPrn20030114100913">#REF!</definedName>
    <definedName name="UFPrn20030114101241" localSheetId="37">#REF!</definedName>
    <definedName name="UFPrn20030114101241" localSheetId="23">#REF!</definedName>
    <definedName name="UFPrn20030114101241" localSheetId="6">#REF!</definedName>
    <definedName name="UFPrn20030114101241" localSheetId="11">#REF!</definedName>
    <definedName name="UFPrn20030114101241">#REF!</definedName>
    <definedName name="UFPrn20030115112842" localSheetId="6">#REF!</definedName>
    <definedName name="UFPrn20030115112842" localSheetId="11">#REF!</definedName>
    <definedName name="UFPrn20030115112842">#REF!</definedName>
    <definedName name="UFPrn20030115152607">#N/A</definedName>
    <definedName name="UFPrn20030115152656">#N/A</definedName>
    <definedName name="UFPrn20030115152908">#N/A</definedName>
    <definedName name="UFPrn20030115152952">#N/A</definedName>
    <definedName name="UFPrn20030116172252" localSheetId="6">#REF!</definedName>
    <definedName name="UFPrn20030116172252" localSheetId="11">#REF!</definedName>
    <definedName name="UFPrn20030116172252">#REF!</definedName>
    <definedName name="UFPrn20030117161404" localSheetId="37">#REF!</definedName>
    <definedName name="UFPrn20030117161404" localSheetId="23">#REF!</definedName>
    <definedName name="UFPrn20030117161404" localSheetId="6">#REF!</definedName>
    <definedName name="UFPrn20030117161404" localSheetId="11">#REF!</definedName>
    <definedName name="UFPrn20030117161404">#REF!</definedName>
    <definedName name="UFPrn20030118100429" localSheetId="6">#REF!</definedName>
    <definedName name="UFPrn20030118100429" localSheetId="11">#REF!</definedName>
    <definedName name="UFPrn20030118100429">#REF!</definedName>
    <definedName name="UFPrn20030118100702" localSheetId="6">#REF!</definedName>
    <definedName name="UFPrn20030118100702" localSheetId="11">#REF!</definedName>
    <definedName name="UFPrn20030118100702">#REF!</definedName>
    <definedName name="UFPrn20030118100743" localSheetId="6">#REF!</definedName>
    <definedName name="UFPrn20030118100743" localSheetId="11">#REF!</definedName>
    <definedName name="UFPrn20030118100743">#REF!</definedName>
    <definedName name="UFPrn20030118101121" localSheetId="6">#REF!</definedName>
    <definedName name="UFPrn20030118101121" localSheetId="11">#REF!</definedName>
    <definedName name="UFPrn20030118101121">#REF!</definedName>
    <definedName name="UFPrn20030118101353" localSheetId="6">#REF!</definedName>
    <definedName name="UFPrn20030118101353" localSheetId="11">#REF!</definedName>
    <definedName name="UFPrn20030118101353">#REF!</definedName>
    <definedName name="UFPrn20030118101440" localSheetId="6">#REF!</definedName>
    <definedName name="UFPrn20030118101440" localSheetId="11">#REF!</definedName>
    <definedName name="UFPrn20030118101440">#REF!</definedName>
    <definedName name="UFPrn20030118101525" localSheetId="6">#REF!</definedName>
    <definedName name="UFPrn20030118101525" localSheetId="11">#REF!</definedName>
    <definedName name="UFPrn20030118101525">#REF!</definedName>
    <definedName name="UFPrn20030118101645" localSheetId="6">#REF!</definedName>
    <definedName name="UFPrn20030118101645" localSheetId="11">#REF!</definedName>
    <definedName name="UFPrn20030118101645">#REF!</definedName>
    <definedName name="UFPrn20030118102123" localSheetId="6">#REF!</definedName>
    <definedName name="UFPrn20030118102123" localSheetId="11">#REF!</definedName>
    <definedName name="UFPrn20030118102123">#REF!</definedName>
    <definedName name="UFPrn20030119152443">#N/A</definedName>
    <definedName name="UFPrn20030119152726">#N/A</definedName>
    <definedName name="UFPrn20030119153059">#N/A</definedName>
    <definedName name="UFPrn20030121184653" localSheetId="6">#REF!</definedName>
    <definedName name="UFPrn20030121184653" localSheetId="11">#REF!</definedName>
    <definedName name="UFPrn20030121184653">#REF!</definedName>
    <definedName name="UFPrn20030123121009" localSheetId="37">#REF!</definedName>
    <definedName name="UFPrn20030123121009" localSheetId="23">#REF!</definedName>
    <definedName name="UFPrn20030123121009" localSheetId="6">#REF!</definedName>
    <definedName name="UFPrn20030123121009" localSheetId="11">#REF!</definedName>
    <definedName name="UFPrn20030123121009">#REF!</definedName>
    <definedName name="UFPrn20030124132848" localSheetId="37">#REF!</definedName>
    <definedName name="UFPrn20030124132848" localSheetId="23">#REF!</definedName>
    <definedName name="UFPrn20030124132848" localSheetId="6">#REF!</definedName>
    <definedName name="UFPrn20030124132848" localSheetId="11">#REF!</definedName>
    <definedName name="UFPrn20030124132848">#REF!</definedName>
    <definedName name="UFPrn20030124133020" localSheetId="37">#REF!</definedName>
    <definedName name="UFPrn20030124133020" localSheetId="23">#REF!</definedName>
    <definedName name="UFPrn20030124133020" localSheetId="6">#REF!</definedName>
    <definedName name="UFPrn20030124133020" localSheetId="11">#REF!</definedName>
    <definedName name="UFPrn20030124133020">#REF!</definedName>
    <definedName name="UFPrn20030125134155" localSheetId="37">#REF!</definedName>
    <definedName name="UFPrn20030125134155" localSheetId="23">#REF!</definedName>
    <definedName name="UFPrn20030125134155" localSheetId="6">#REF!</definedName>
    <definedName name="UFPrn20030125134155" localSheetId="11">#REF!</definedName>
    <definedName name="UFPrn20030125134155">#REF!</definedName>
    <definedName name="UFPrn200301获" localSheetId="37">#REF!</definedName>
    <definedName name="UFPrn200301获" localSheetId="23">#REF!</definedName>
    <definedName name="UFPrn200301获" localSheetId="6">#REF!</definedName>
    <definedName name="UFPrn200301获" localSheetId="11">#REF!</definedName>
    <definedName name="UFPrn200301获">#REF!</definedName>
    <definedName name="UFPrn20030201093415" localSheetId="37">#REF!</definedName>
    <definedName name="UFPrn20030201093415" localSheetId="23">#REF!</definedName>
    <definedName name="UFPrn20030201093415" localSheetId="6">#REF!</definedName>
    <definedName name="UFPrn20030201093415" localSheetId="11">#REF!</definedName>
    <definedName name="UFPrn20030201093415">#REF!</definedName>
    <definedName name="UFPrn20030201102412" localSheetId="37">#REF!</definedName>
    <definedName name="UFPrn20030201102412" localSheetId="23">#REF!</definedName>
    <definedName name="UFPrn20030201102412" localSheetId="6">#REF!</definedName>
    <definedName name="UFPrn20030201102412" localSheetId="11">#REF!</definedName>
    <definedName name="UFPrn20030201102412">#REF!</definedName>
    <definedName name="UFPrn20030204085029" localSheetId="37">#REF!</definedName>
    <definedName name="UFPrn20030204085029" localSheetId="23">#REF!</definedName>
    <definedName name="UFPrn20030204085029" localSheetId="6">#REF!</definedName>
    <definedName name="UFPrn20030204085029" localSheetId="11">#REF!</definedName>
    <definedName name="UFPrn20030204085029">#REF!</definedName>
    <definedName name="UFPrn20030204085059" localSheetId="37">#REF!</definedName>
    <definedName name="UFPrn20030204085059" localSheetId="23">#REF!</definedName>
    <definedName name="UFPrn20030204085059" localSheetId="6">#REF!</definedName>
    <definedName name="UFPrn20030204085059" localSheetId="11">#REF!</definedName>
    <definedName name="UFPrn20030204085059">#REF!</definedName>
    <definedName name="UFPrn20030204085245" localSheetId="37">#REF!</definedName>
    <definedName name="UFPrn20030204085245" localSheetId="23">#REF!</definedName>
    <definedName name="UFPrn20030204085245" localSheetId="6">#REF!</definedName>
    <definedName name="UFPrn20030204085245" localSheetId="11">#REF!</definedName>
    <definedName name="UFPrn20030204085245">#REF!</definedName>
    <definedName name="UFPrn20030209125511" localSheetId="37">#REF!</definedName>
    <definedName name="UFPrn20030209125511" localSheetId="23">#REF!</definedName>
    <definedName name="UFPrn20030209125511" localSheetId="6">#REF!</definedName>
    <definedName name="UFPrn20030209125511" localSheetId="11">#REF!</definedName>
    <definedName name="UFPrn20030209125511">#REF!</definedName>
    <definedName name="UFPrn20030213090135" localSheetId="37">#REF!</definedName>
    <definedName name="UFPrn20030213090135" localSheetId="23">#REF!</definedName>
    <definedName name="UFPrn20030213090135" localSheetId="6">#REF!</definedName>
    <definedName name="UFPrn20030213090135" localSheetId="11">#REF!</definedName>
    <definedName name="UFPrn20030213090135">#REF!</definedName>
    <definedName name="UFPrn20030217112804" localSheetId="6">#REF!</definedName>
    <definedName name="UFPrn20030217112804" localSheetId="11">#REF!</definedName>
    <definedName name="UFPrn20030217112804">#REF!</definedName>
    <definedName name="UFPrn20030218103620" localSheetId="6">#REF!</definedName>
    <definedName name="UFPrn20030218103620" localSheetId="11">#REF!</definedName>
    <definedName name="UFPrn20030218103620">#REF!</definedName>
    <definedName name="UFPrn20030221140106" localSheetId="6">#REF!</definedName>
    <definedName name="UFPrn20030221140106" localSheetId="11">#REF!</definedName>
    <definedName name="UFPrn20030221140106">#REF!</definedName>
    <definedName name="UFPrn20030223103430" localSheetId="6">#REF!</definedName>
    <definedName name="UFPrn20030223103430" localSheetId="11">#REF!</definedName>
    <definedName name="UFPrn20030223103430">#REF!</definedName>
    <definedName name="UFPrn20030225155811" localSheetId="37">#REF!</definedName>
    <definedName name="UFPrn20030225155811" localSheetId="23">#REF!</definedName>
    <definedName name="UFPrn20030225155811" localSheetId="6">#REF!</definedName>
    <definedName name="UFPrn20030225155811" localSheetId="11">#REF!</definedName>
    <definedName name="UFPrn20030225155811">#REF!</definedName>
    <definedName name="UFPrn20030315105012" localSheetId="37">#REF!</definedName>
    <definedName name="UFPrn20030315105012" localSheetId="23">#REF!</definedName>
    <definedName name="UFPrn20030315105012" localSheetId="6">#REF!</definedName>
    <definedName name="UFPrn20030315105012" localSheetId="11">#REF!</definedName>
    <definedName name="UFPrn20030315105012">#REF!</definedName>
    <definedName name="UFPrn20030328114407" localSheetId="37">#REF!</definedName>
    <definedName name="UFPrn20030328114407" localSheetId="23">#REF!</definedName>
    <definedName name="UFPrn20030328114407" localSheetId="6">#REF!</definedName>
    <definedName name="UFPrn20030328114407" localSheetId="11">#REF!</definedName>
    <definedName name="UFPrn20030328114407">#REF!</definedName>
    <definedName name="UFPrn20030401160246" localSheetId="37">#REF!</definedName>
    <definedName name="UFPrn20030401160246" localSheetId="23">#REF!</definedName>
    <definedName name="UFPrn20030401160246" localSheetId="6">#REF!</definedName>
    <definedName name="UFPrn20030401160246" localSheetId="11">#REF!</definedName>
    <definedName name="UFPrn20030401160246">#REF!</definedName>
    <definedName name="UFPrn20030401160903" localSheetId="37">#REF!</definedName>
    <definedName name="UFPrn20030401160903" localSheetId="23">#REF!</definedName>
    <definedName name="UFPrn20030401160903" localSheetId="6">#REF!</definedName>
    <definedName name="UFPrn20030401160903" localSheetId="11">#REF!</definedName>
    <definedName name="UFPrn20030401160903">#REF!</definedName>
    <definedName name="UFPrn20030403152012" localSheetId="6">#REF!</definedName>
    <definedName name="UFPrn20030403152012" localSheetId="11">#REF!</definedName>
    <definedName name="UFPrn20030403152012">#REF!</definedName>
    <definedName name="UFPrn20030416133450" localSheetId="37">#REF!</definedName>
    <definedName name="UFPrn20030416133450" localSheetId="23">#REF!</definedName>
    <definedName name="UFPrn20030416133450" localSheetId="6">#REF!</definedName>
    <definedName name="UFPrn20030416133450" localSheetId="11">#REF!</definedName>
    <definedName name="UFPrn20030416133450">#REF!</definedName>
    <definedName name="UFPrn20030421111716" localSheetId="37">#REF!</definedName>
    <definedName name="UFPrn20030421111716" localSheetId="23">#REF!</definedName>
    <definedName name="UFPrn20030421111716" localSheetId="6">#REF!</definedName>
    <definedName name="UFPrn20030421111716" localSheetId="11">#REF!</definedName>
    <definedName name="UFPrn20030421111716">#REF!</definedName>
    <definedName name="UFPrn20030422173411" localSheetId="37">#REF!</definedName>
    <definedName name="UFPrn20030422173411" localSheetId="23">#REF!</definedName>
    <definedName name="UFPrn20030422173411" localSheetId="6">#REF!</definedName>
    <definedName name="UFPrn20030422173411" localSheetId="11">#REF!</definedName>
    <definedName name="UFPrn20030422173411">#REF!</definedName>
    <definedName name="UFPrn20030422174302" localSheetId="37">#REF!</definedName>
    <definedName name="UFPrn20030422174302" localSheetId="23">#REF!</definedName>
    <definedName name="UFPrn20030422174302" localSheetId="6">#REF!</definedName>
    <definedName name="UFPrn20030422174302" localSheetId="11">#REF!</definedName>
    <definedName name="UFPrn20030422174302">#REF!</definedName>
    <definedName name="UFPrn20030424154129" localSheetId="37">#REF!</definedName>
    <definedName name="UFPrn20030424154129" localSheetId="23">#REF!</definedName>
    <definedName name="UFPrn20030424154129" localSheetId="6">#REF!</definedName>
    <definedName name="UFPrn20030424154129" localSheetId="11">#REF!</definedName>
    <definedName name="UFPrn20030424154129">#REF!</definedName>
    <definedName name="UFPrn20030424155928" localSheetId="37">#REF!</definedName>
    <definedName name="UFPrn20030424155928" localSheetId="23">#REF!</definedName>
    <definedName name="UFPrn20030424155928" localSheetId="6">#REF!</definedName>
    <definedName name="UFPrn20030424155928" localSheetId="11">#REF!</definedName>
    <definedName name="UFPrn20030424155928">#REF!</definedName>
    <definedName name="UFPrn20030424161103" localSheetId="37">#REF!</definedName>
    <definedName name="UFPrn20030424161103" localSheetId="23">#REF!</definedName>
    <definedName name="UFPrn20030424161103" localSheetId="6">#REF!</definedName>
    <definedName name="UFPrn20030424161103" localSheetId="11">#REF!</definedName>
    <definedName name="UFPrn20030424161103">#REF!</definedName>
    <definedName name="UFPrn20030424174301" localSheetId="37">#REF!</definedName>
    <definedName name="UFPrn20030424174301" localSheetId="23">#REF!</definedName>
    <definedName name="UFPrn20030424174301" localSheetId="6">#REF!</definedName>
    <definedName name="UFPrn20030424174301" localSheetId="11">#REF!</definedName>
    <definedName name="UFPrn20030424174301">#REF!</definedName>
    <definedName name="UFPrn20030424175612" localSheetId="37">#REF!</definedName>
    <definedName name="UFPrn20030424175612" localSheetId="23">#REF!</definedName>
    <definedName name="UFPrn20030424175612" localSheetId="6">#REF!</definedName>
    <definedName name="UFPrn20030424175612" localSheetId="11">#REF!</definedName>
    <definedName name="UFPrn20030424175612">#REF!</definedName>
    <definedName name="UFPrn20030424175939" localSheetId="37">#REF!</definedName>
    <definedName name="UFPrn20030424175939" localSheetId="23">#REF!</definedName>
    <definedName name="UFPrn20030424175939" localSheetId="6">#REF!</definedName>
    <definedName name="UFPrn20030424175939" localSheetId="11">#REF!</definedName>
    <definedName name="UFPrn20030424175939">#REF!</definedName>
    <definedName name="UFPrn20030424181042" localSheetId="37">#REF!</definedName>
    <definedName name="UFPrn20030424181042" localSheetId="23">#REF!</definedName>
    <definedName name="UFPrn20030424181042" localSheetId="6">#REF!</definedName>
    <definedName name="UFPrn20030424181042" localSheetId="11">#REF!</definedName>
    <definedName name="UFPrn20030424181042">#REF!</definedName>
    <definedName name="UFPrn20030424181153" localSheetId="37">#REF!</definedName>
    <definedName name="UFPrn20030424181153" localSheetId="23">#REF!</definedName>
    <definedName name="UFPrn20030424181153" localSheetId="6">#REF!</definedName>
    <definedName name="UFPrn20030424181153" localSheetId="11">#REF!</definedName>
    <definedName name="UFPrn20030424181153">#REF!</definedName>
    <definedName name="UFPrn20030424184015" localSheetId="37">#REF!</definedName>
    <definedName name="UFPrn20030424184015" localSheetId="23">#REF!</definedName>
    <definedName name="UFPrn20030424184015" localSheetId="6">#REF!</definedName>
    <definedName name="UFPrn20030424184015" localSheetId="11">#REF!</definedName>
    <definedName name="UFPrn20030424184015">#REF!</definedName>
    <definedName name="UFPrn20030424190941" localSheetId="37">#REF!</definedName>
    <definedName name="UFPrn20030424190941" localSheetId="23">#REF!</definedName>
    <definedName name="UFPrn20030424190941" localSheetId="6">#REF!</definedName>
    <definedName name="UFPrn20030424190941" localSheetId="11">#REF!</definedName>
    <definedName name="UFPrn20030424190941">#REF!</definedName>
    <definedName name="UFPrn20030424194627" localSheetId="37">#REF!</definedName>
    <definedName name="UFPrn20030424194627" localSheetId="23">#REF!</definedName>
    <definedName name="UFPrn20030424194627" localSheetId="6">#REF!</definedName>
    <definedName name="UFPrn20030424194627" localSheetId="11">#REF!</definedName>
    <definedName name="UFPrn20030424194627">#REF!</definedName>
    <definedName name="UFPrn20030424194713" localSheetId="37">#REF!</definedName>
    <definedName name="UFPrn20030424194713" localSheetId="23">#REF!</definedName>
    <definedName name="UFPrn20030424194713" localSheetId="6">#REF!</definedName>
    <definedName name="UFPrn20030424194713" localSheetId="11">#REF!</definedName>
    <definedName name="UFPrn20030424194713">#REF!</definedName>
    <definedName name="UFPrn20030425114955" localSheetId="37">#REF!</definedName>
    <definedName name="UFPrn20030425114955" localSheetId="23">#REF!</definedName>
    <definedName name="UFPrn20030425114955" localSheetId="6">#REF!</definedName>
    <definedName name="UFPrn20030425114955" localSheetId="11">#REF!</definedName>
    <definedName name="UFPrn20030425114955">#REF!</definedName>
    <definedName name="UFPrn20030425133617" localSheetId="37">#REF!</definedName>
    <definedName name="UFPrn20030425133617" localSheetId="23">#REF!</definedName>
    <definedName name="UFPrn20030425133617" localSheetId="6">#REF!</definedName>
    <definedName name="UFPrn20030425133617" localSheetId="11">#REF!</definedName>
    <definedName name="UFPrn20030425133617">#REF!</definedName>
    <definedName name="UFPrn20030427083517" localSheetId="37">#REF!</definedName>
    <definedName name="UFPrn20030427083517" localSheetId="23">#REF!</definedName>
    <definedName name="UFPrn20030427083517" localSheetId="6">#REF!</definedName>
    <definedName name="UFPrn20030427083517" localSheetId="11">#REF!</definedName>
    <definedName name="UFPrn20030427083517">#REF!</definedName>
    <definedName name="UFPrn20030427083801" localSheetId="37">#REF!</definedName>
    <definedName name="UFPrn20030427083801" localSheetId="23">#REF!</definedName>
    <definedName name="UFPrn20030427083801" localSheetId="6">#REF!</definedName>
    <definedName name="UFPrn20030427083801" localSheetId="11">#REF!</definedName>
    <definedName name="UFPrn20030427083801">#REF!</definedName>
    <definedName name="UFPrn20030427100307" localSheetId="37">#REF!</definedName>
    <definedName name="UFPrn20030427100307" localSheetId="23">#REF!</definedName>
    <definedName name="UFPrn20030427100307" localSheetId="6">#REF!</definedName>
    <definedName name="UFPrn20030427100307" localSheetId="11">#REF!</definedName>
    <definedName name="UFPrn20030427100307">#REF!</definedName>
    <definedName name="UFPrn20030427104533" localSheetId="37">#REF!</definedName>
    <definedName name="UFPrn20030427104533" localSheetId="23">#REF!</definedName>
    <definedName name="UFPrn20030427104533" localSheetId="6">#REF!</definedName>
    <definedName name="UFPrn20030427104533" localSheetId="11">#REF!</definedName>
    <definedName name="UFPrn20030427104533">#REF!</definedName>
    <definedName name="UFPrn20030427104611" localSheetId="37">#REF!</definedName>
    <definedName name="UFPrn20030427104611" localSheetId="23">#REF!</definedName>
    <definedName name="UFPrn20030427104611" localSheetId="6">#REF!</definedName>
    <definedName name="UFPrn20030427104611" localSheetId="11">#REF!</definedName>
    <definedName name="UFPrn20030427104611">#REF!</definedName>
    <definedName name="UFPrn20030427104624" localSheetId="37">#REF!</definedName>
    <definedName name="UFPrn20030427104624" localSheetId="23">#REF!</definedName>
    <definedName name="UFPrn20030427104624" localSheetId="6">#REF!</definedName>
    <definedName name="UFPrn20030427104624" localSheetId="11">#REF!</definedName>
    <definedName name="UFPrn20030427104624">#REF!</definedName>
    <definedName name="UFPrn20030427150815" localSheetId="37">#REF!</definedName>
    <definedName name="UFPrn20030427150815" localSheetId="23">#REF!</definedName>
    <definedName name="UFPrn20030427150815" localSheetId="6">#REF!</definedName>
    <definedName name="UFPrn20030427150815" localSheetId="11">#REF!</definedName>
    <definedName name="UFPrn20030427150815">#REF!</definedName>
    <definedName name="UFPrn20030427151626" localSheetId="37">#REF!</definedName>
    <definedName name="UFPrn20030427151626" localSheetId="23">#REF!</definedName>
    <definedName name="UFPrn20030427151626" localSheetId="6">#REF!</definedName>
    <definedName name="UFPrn20030427151626" localSheetId="11">#REF!</definedName>
    <definedName name="UFPrn20030427151626">#REF!</definedName>
    <definedName name="UFPrn20030429091157" localSheetId="37">#REF!</definedName>
    <definedName name="UFPrn20030429091157" localSheetId="23">#REF!</definedName>
    <definedName name="UFPrn20030429091157" localSheetId="6">#REF!</definedName>
    <definedName name="UFPrn20030429091157" localSheetId="11">#REF!</definedName>
    <definedName name="UFPrn20030429091157">#REF!</definedName>
    <definedName name="UFPrn20030430083714" localSheetId="37">#REF!</definedName>
    <definedName name="UFPrn20030430083714" localSheetId="23">#REF!</definedName>
    <definedName name="UFPrn20030430083714" localSheetId="6">#REF!</definedName>
    <definedName name="UFPrn20030430083714" localSheetId="11">#REF!</definedName>
    <definedName name="UFPrn20030430083714">#REF!</definedName>
    <definedName name="UFPrn20030430083946" localSheetId="37">#REF!</definedName>
    <definedName name="UFPrn20030430083946" localSheetId="23">#REF!</definedName>
    <definedName name="UFPrn20030430083946" localSheetId="6">#REF!</definedName>
    <definedName name="UFPrn20030430083946" localSheetId="11">#REF!</definedName>
    <definedName name="UFPrn20030430083946">#REF!</definedName>
    <definedName name="UFPrn20030430084128" localSheetId="37">#REF!</definedName>
    <definedName name="UFPrn20030430084128" localSheetId="23">#REF!</definedName>
    <definedName name="UFPrn20030430084128" localSheetId="6">#REF!</definedName>
    <definedName name="UFPrn20030430084128" localSheetId="11">#REF!</definedName>
    <definedName name="UFPrn20030430084128">#REF!</definedName>
    <definedName name="UFPrn20030430102836" localSheetId="37">#REF!</definedName>
    <definedName name="UFPrn20030430102836" localSheetId="23">#REF!</definedName>
    <definedName name="UFPrn20030430102836" localSheetId="6">#REF!</definedName>
    <definedName name="UFPrn20030430102836" localSheetId="11">#REF!</definedName>
    <definedName name="UFPrn20030430102836">#REF!</definedName>
    <definedName name="UFPrn20030430110833" localSheetId="37">#REF!</definedName>
    <definedName name="UFPrn20030430110833" localSheetId="23">#REF!</definedName>
    <definedName name="UFPrn20030430110833" localSheetId="6">#REF!</definedName>
    <definedName name="UFPrn20030430110833" localSheetId="11">#REF!</definedName>
    <definedName name="UFPrn20030430110833">#REF!</definedName>
    <definedName name="UFPrn20030430141832" localSheetId="37">#REF!</definedName>
    <definedName name="UFPrn20030430141832" localSheetId="23">#REF!</definedName>
    <definedName name="UFPrn20030430141832" localSheetId="6">#REF!</definedName>
    <definedName name="UFPrn20030430141832" localSheetId="11">#REF!</definedName>
    <definedName name="UFPrn20030430141832">#REF!</definedName>
    <definedName name="UFPrn20030430170549" localSheetId="37">#REF!</definedName>
    <definedName name="UFPrn20030430170549" localSheetId="23">#REF!</definedName>
    <definedName name="UFPrn20030430170549" localSheetId="6">#REF!</definedName>
    <definedName name="UFPrn20030430170549" localSheetId="11">#REF!</definedName>
    <definedName name="UFPrn20030430170549">#REF!</definedName>
    <definedName name="UFPrn20030501023650" localSheetId="37">#REF!</definedName>
    <definedName name="UFPrn20030501023650" localSheetId="23">#REF!</definedName>
    <definedName name="UFPrn20030501023650" localSheetId="6">#REF!</definedName>
    <definedName name="UFPrn20030501023650" localSheetId="11">#REF!</definedName>
    <definedName name="UFPrn20030501023650">#REF!</definedName>
    <definedName name="UFPrn20030501091550" localSheetId="37">#REF!</definedName>
    <definedName name="UFPrn20030501091550" localSheetId="23">#REF!</definedName>
    <definedName name="UFPrn20030501091550" localSheetId="6">#REF!</definedName>
    <definedName name="UFPrn20030501091550" localSheetId="11">#REF!</definedName>
    <definedName name="UFPrn20030501091550">#REF!</definedName>
    <definedName name="UFPrn20030501110517" localSheetId="37">#REF!</definedName>
    <definedName name="UFPrn20030501110517" localSheetId="23">#REF!</definedName>
    <definedName name="UFPrn20030501110517" localSheetId="6">#REF!</definedName>
    <definedName name="UFPrn20030501110517" localSheetId="11">#REF!</definedName>
    <definedName name="UFPrn20030501110517">#REF!</definedName>
    <definedName name="UFPrn20030501110729" localSheetId="37">#REF!</definedName>
    <definedName name="UFPrn20030501110729" localSheetId="23">#REF!</definedName>
    <definedName name="UFPrn20030501110729" localSheetId="6">#REF!</definedName>
    <definedName name="UFPrn20030501110729" localSheetId="11">#REF!</definedName>
    <definedName name="UFPrn20030501110729">#REF!</definedName>
    <definedName name="UFPrn20030501164055" localSheetId="37">#REF!</definedName>
    <definedName name="UFPrn20030501164055" localSheetId="23">#REF!</definedName>
    <definedName name="UFPrn20030501164055" localSheetId="6">#REF!</definedName>
    <definedName name="UFPrn20030501164055" localSheetId="11">#REF!</definedName>
    <definedName name="UFPrn20030501164055">#REF!</definedName>
    <definedName name="UFPrn20030503082210" localSheetId="37">#REF!</definedName>
    <definedName name="UFPrn20030503082210" localSheetId="23">#REF!</definedName>
    <definedName name="UFPrn20030503082210" localSheetId="6">#REF!</definedName>
    <definedName name="UFPrn20030503082210" localSheetId="11">#REF!</definedName>
    <definedName name="UFPrn20030503082210">#REF!</definedName>
    <definedName name="UFPrn20030503082320" localSheetId="37">#REF!</definedName>
    <definedName name="UFPrn20030503082320" localSheetId="23">#REF!</definedName>
    <definedName name="UFPrn20030503082320" localSheetId="6">#REF!</definedName>
    <definedName name="UFPrn20030503082320" localSheetId="11">#REF!</definedName>
    <definedName name="UFPrn20030503082320">#REF!</definedName>
    <definedName name="UFPrn20030503143215" localSheetId="37">#REF!</definedName>
    <definedName name="UFPrn20030503143215" localSheetId="23">#REF!</definedName>
    <definedName name="UFPrn20030503143215" localSheetId="6">#REF!</definedName>
    <definedName name="UFPrn20030503143215" localSheetId="11">#REF!</definedName>
    <definedName name="UFPrn20030503143215">#REF!</definedName>
    <definedName name="UFPrn20030503144025" localSheetId="37">#REF!</definedName>
    <definedName name="UFPrn20030503144025" localSheetId="23">#REF!</definedName>
    <definedName name="UFPrn20030503144025" localSheetId="6">#REF!</definedName>
    <definedName name="UFPrn20030503144025" localSheetId="11">#REF!</definedName>
    <definedName name="UFPrn20030503144025">#REF!</definedName>
    <definedName name="UFPrn20030505080509" localSheetId="37">#REF!</definedName>
    <definedName name="UFPrn20030505080509" localSheetId="23">#REF!</definedName>
    <definedName name="UFPrn20030505080509" localSheetId="6">#REF!</definedName>
    <definedName name="UFPrn20030505080509" localSheetId="11">#REF!</definedName>
    <definedName name="UFPrn20030505080509">#REF!</definedName>
    <definedName name="UFPrn20030505080626" localSheetId="37">#REF!</definedName>
    <definedName name="UFPrn20030505080626" localSheetId="23">#REF!</definedName>
    <definedName name="UFPrn20030505080626" localSheetId="6">#REF!</definedName>
    <definedName name="UFPrn20030505080626" localSheetId="11">#REF!</definedName>
    <definedName name="UFPrn20030505080626">#REF!</definedName>
    <definedName name="UFPrn20030505131153" localSheetId="6">#REF!</definedName>
    <definedName name="UFPrn20030505131153" localSheetId="11">#REF!</definedName>
    <definedName name="UFPrn20030505131153">#REF!</definedName>
    <definedName name="UFPrn20030506143846" localSheetId="6">#REF!</definedName>
    <definedName name="UFPrn20030506143846" localSheetId="11">#REF!</definedName>
    <definedName name="UFPrn20030506143846">#REF!</definedName>
    <definedName name="UFPrn20030506144119" localSheetId="6">#REF!</definedName>
    <definedName name="UFPrn20030506144119" localSheetId="11">#REF!</definedName>
    <definedName name="UFPrn20030506144119">#REF!</definedName>
    <definedName name="UFPrn20030515123420" localSheetId="37">#REF!</definedName>
    <definedName name="UFPrn20030515123420" localSheetId="23">#REF!</definedName>
    <definedName name="UFPrn20030515123420" localSheetId="6">#REF!</definedName>
    <definedName name="UFPrn20030515123420" localSheetId="11">#REF!</definedName>
    <definedName name="UFPrn20030515123420">#REF!</definedName>
    <definedName name="UFPrn20030515143600" localSheetId="37">#REF!</definedName>
    <definedName name="UFPrn20030515143600" localSheetId="23">#REF!</definedName>
    <definedName name="UFPrn20030515143600" localSheetId="6">#REF!</definedName>
    <definedName name="UFPrn20030515143600" localSheetId="11">#REF!</definedName>
    <definedName name="UFPrn20030515143600">#REF!</definedName>
    <definedName name="UFPrn20030515143859" localSheetId="37">#REF!</definedName>
    <definedName name="UFPrn20030515143859" localSheetId="23">#REF!</definedName>
    <definedName name="UFPrn20030515143859" localSheetId="6">#REF!</definedName>
    <definedName name="UFPrn20030515143859" localSheetId="11">#REF!</definedName>
    <definedName name="UFPrn20030515143859">#REF!</definedName>
    <definedName name="UFPrn20030515144630" localSheetId="37">#REF!</definedName>
    <definedName name="UFPrn20030515144630" localSheetId="23">#REF!</definedName>
    <definedName name="UFPrn20030515144630" localSheetId="6">#REF!</definedName>
    <definedName name="UFPrn20030515144630" localSheetId="11">#REF!</definedName>
    <definedName name="UFPrn20030515144630">#REF!</definedName>
    <definedName name="UFPrn20030515144957" localSheetId="37">#REF!</definedName>
    <definedName name="UFPrn20030515144957" localSheetId="23">#REF!</definedName>
    <definedName name="UFPrn20030515144957" localSheetId="6">#REF!</definedName>
    <definedName name="UFPrn20030515144957" localSheetId="11">#REF!</definedName>
    <definedName name="UFPrn20030515144957">#REF!</definedName>
    <definedName name="UFPrn20030515145857" localSheetId="37">#REF!</definedName>
    <definedName name="UFPrn20030515145857" localSheetId="23">#REF!</definedName>
    <definedName name="UFPrn20030515145857" localSheetId="6">#REF!</definedName>
    <definedName name="UFPrn20030515145857" localSheetId="11">#REF!</definedName>
    <definedName name="UFPrn20030515145857">#REF!</definedName>
    <definedName name="UFPrn20030515150030" localSheetId="37">#REF!</definedName>
    <definedName name="UFPrn20030515150030" localSheetId="23">#REF!</definedName>
    <definedName name="UFPrn20030515150030" localSheetId="6">#REF!</definedName>
    <definedName name="UFPrn20030515150030" localSheetId="11">#REF!</definedName>
    <definedName name="UFPrn20030515150030">#REF!</definedName>
    <definedName name="UFPrn20030516092236" localSheetId="37">#REF!</definedName>
    <definedName name="UFPrn20030516092236" localSheetId="23">#REF!</definedName>
    <definedName name="UFPrn20030516092236" localSheetId="6">#REF!</definedName>
    <definedName name="UFPrn20030516092236" localSheetId="11">#REF!</definedName>
    <definedName name="UFPrn20030516092236">#REF!</definedName>
    <definedName name="UFPrn20030601115650" localSheetId="37">#REF!</definedName>
    <definedName name="UFPrn20030601115650" localSheetId="23">#REF!</definedName>
    <definedName name="UFPrn20030601115650" localSheetId="6">#REF!</definedName>
    <definedName name="UFPrn20030601115650" localSheetId="11">#REF!</definedName>
    <definedName name="UFPrn20030601115650">#REF!</definedName>
    <definedName name="UFPrn20030601115749" localSheetId="37">#REF!</definedName>
    <definedName name="UFPrn20030601115749" localSheetId="23">#REF!</definedName>
    <definedName name="UFPrn20030601115749" localSheetId="6">#REF!</definedName>
    <definedName name="UFPrn20030601115749" localSheetId="11">#REF!</definedName>
    <definedName name="UFPrn20030601115749">#REF!</definedName>
    <definedName name="UFPrn20030604083415" localSheetId="6">#REF!</definedName>
    <definedName name="UFPrn20030604083415" localSheetId="11">#REF!</definedName>
    <definedName name="UFPrn20030604083415">#REF!</definedName>
    <definedName name="UFPrn20030604164915" localSheetId="37">#REF!</definedName>
    <definedName name="UFPrn20030604164915" localSheetId="23">#REF!</definedName>
    <definedName name="UFPrn20030604164915" localSheetId="6">#REF!</definedName>
    <definedName name="UFPrn20030604164915" localSheetId="11">#REF!</definedName>
    <definedName name="UFPrn20030604164915">#REF!</definedName>
    <definedName name="UFPrn20030606155422" localSheetId="37">#REF!</definedName>
    <definedName name="UFPrn20030606155422" localSheetId="23">#REF!</definedName>
    <definedName name="UFPrn20030606155422" localSheetId="6">#REF!</definedName>
    <definedName name="UFPrn20030606155422" localSheetId="11">#REF!</definedName>
    <definedName name="UFPrn20030606155422">#REF!</definedName>
    <definedName name="UFPrn20030606155534" localSheetId="37">#REF!</definedName>
    <definedName name="UFPrn20030606155534" localSheetId="23">#REF!</definedName>
    <definedName name="UFPrn20030606155534" localSheetId="6">#REF!</definedName>
    <definedName name="UFPrn20030606155534" localSheetId="11">#REF!</definedName>
    <definedName name="UFPrn20030606155534">#REF!</definedName>
    <definedName name="UFPrn20030606160507" localSheetId="37">#REF!</definedName>
    <definedName name="UFPrn20030606160507" localSheetId="23">#REF!</definedName>
    <definedName name="UFPrn20030606160507" localSheetId="6">#REF!</definedName>
    <definedName name="UFPrn20030606160507" localSheetId="11">#REF!</definedName>
    <definedName name="UFPrn20030606160507">#REF!</definedName>
    <definedName name="UFPrn20030606161000" localSheetId="37">#REF!</definedName>
    <definedName name="UFPrn20030606161000" localSheetId="23">#REF!</definedName>
    <definedName name="UFPrn20030606161000" localSheetId="6">#REF!</definedName>
    <definedName name="UFPrn20030606161000" localSheetId="11">#REF!</definedName>
    <definedName name="UFPrn20030606161000">#REF!</definedName>
    <definedName name="UFPrn20030606161552" localSheetId="37">#REF!</definedName>
    <definedName name="UFPrn20030606161552" localSheetId="23">#REF!</definedName>
    <definedName name="UFPrn20030606161552" localSheetId="6">#REF!</definedName>
    <definedName name="UFPrn20030606161552" localSheetId="11">#REF!</definedName>
    <definedName name="UFPrn20030606161552">#REF!</definedName>
    <definedName name="UFPrn20030606162021" localSheetId="37">#REF!</definedName>
    <definedName name="UFPrn20030606162021" localSheetId="23">#REF!</definedName>
    <definedName name="UFPrn20030606162021" localSheetId="6">#REF!</definedName>
    <definedName name="UFPrn20030606162021" localSheetId="11">#REF!</definedName>
    <definedName name="UFPrn20030606162021">#REF!</definedName>
    <definedName name="UFPrn20030609135156" localSheetId="37">#REF!</definedName>
    <definedName name="UFPrn20030609135156" localSheetId="23">#REF!</definedName>
    <definedName name="UFPrn20030609135156" localSheetId="6">#REF!</definedName>
    <definedName name="UFPrn20030609135156" localSheetId="11">#REF!</definedName>
    <definedName name="UFPrn20030609135156">#REF!</definedName>
    <definedName name="UFPrn20030609135255" localSheetId="37">#REF!</definedName>
    <definedName name="UFPrn20030609135255" localSheetId="23">#REF!</definedName>
    <definedName name="UFPrn20030609135255" localSheetId="6">#REF!</definedName>
    <definedName name="UFPrn20030609135255" localSheetId="11">#REF!</definedName>
    <definedName name="UFPrn20030609135255">#REF!</definedName>
    <definedName name="UFPrn20030610092757" localSheetId="37">#REF!</definedName>
    <definedName name="UFPrn20030610092757" localSheetId="23">#REF!</definedName>
    <definedName name="UFPrn20030610092757" localSheetId="6">#REF!</definedName>
    <definedName name="UFPrn20030610092757" localSheetId="11">#REF!</definedName>
    <definedName name="UFPrn20030610092757">#REF!</definedName>
    <definedName name="UFPrn20030610092836" localSheetId="37">#REF!</definedName>
    <definedName name="UFPrn20030610092836" localSheetId="23">#REF!</definedName>
    <definedName name="UFPrn20030610092836" localSheetId="6">#REF!</definedName>
    <definedName name="UFPrn20030610092836" localSheetId="11">#REF!</definedName>
    <definedName name="UFPrn20030610092836">#REF!</definedName>
    <definedName name="UFPrn20030610093143" localSheetId="37">#REF!</definedName>
    <definedName name="UFPrn20030610093143" localSheetId="23">#REF!</definedName>
    <definedName name="UFPrn20030610093143" localSheetId="6">#REF!</definedName>
    <definedName name="UFPrn20030610093143" localSheetId="11">#REF!</definedName>
    <definedName name="UFPrn20030610093143">#REF!</definedName>
    <definedName name="UFPrn20030610093305" localSheetId="37">#REF!</definedName>
    <definedName name="UFPrn20030610093305" localSheetId="23">#REF!</definedName>
    <definedName name="UFPrn20030610093305" localSheetId="6">#REF!</definedName>
    <definedName name="UFPrn20030610093305" localSheetId="11">#REF!</definedName>
    <definedName name="UFPrn20030610093305">#REF!</definedName>
    <definedName name="UFPrn20030630083223" localSheetId="37">#REF!</definedName>
    <definedName name="UFPrn20030630083223" localSheetId="23">#REF!</definedName>
    <definedName name="UFPrn20030630083223" localSheetId="6">#REF!</definedName>
    <definedName name="UFPrn20030630083223" localSheetId="11">#REF!</definedName>
    <definedName name="UFPrn20030630083223">#REF!</definedName>
    <definedName name="UFPrn20030630083312" localSheetId="37">#REF!</definedName>
    <definedName name="UFPrn20030630083312" localSheetId="23">#REF!</definedName>
    <definedName name="UFPrn20030630083312" localSheetId="6">#REF!</definedName>
    <definedName name="UFPrn20030630083312" localSheetId="11">#REF!</definedName>
    <definedName name="UFPrn20030630083312">#REF!</definedName>
    <definedName name="UFPrn20030630112104" localSheetId="37">#REF!</definedName>
    <definedName name="UFPrn20030630112104" localSheetId="23">#REF!</definedName>
    <definedName name="UFPrn20030630112104" localSheetId="6">#REF!</definedName>
    <definedName name="UFPrn20030630112104" localSheetId="11">#REF!</definedName>
    <definedName name="UFPrn20030630112104">#REF!</definedName>
    <definedName name="UFPrn20030630112429" localSheetId="37">#REF!</definedName>
    <definedName name="UFPrn20030630112429" localSheetId="23">#REF!</definedName>
    <definedName name="UFPrn20030630112429" localSheetId="6">#REF!</definedName>
    <definedName name="UFPrn20030630112429" localSheetId="11">#REF!</definedName>
    <definedName name="UFPrn20030630112429">#REF!</definedName>
    <definedName name="UFPrn20030630112548" localSheetId="37">#REF!</definedName>
    <definedName name="UFPrn20030630112548" localSheetId="23">#REF!</definedName>
    <definedName name="UFPrn20030630112548" localSheetId="6">#REF!</definedName>
    <definedName name="UFPrn20030630112548" localSheetId="11">#REF!</definedName>
    <definedName name="UFPrn20030630112548">#REF!</definedName>
    <definedName name="UFPrn20030630113210" localSheetId="37">#REF!</definedName>
    <definedName name="UFPrn20030630113210" localSheetId="23">#REF!</definedName>
    <definedName name="UFPrn20030630113210" localSheetId="6">#REF!</definedName>
    <definedName name="UFPrn20030630113210" localSheetId="11">#REF!</definedName>
    <definedName name="UFPrn20030630113210">#REF!</definedName>
    <definedName name="UFPrn20030630113423" localSheetId="37">#REF!</definedName>
    <definedName name="UFPrn20030630113423" localSheetId="23">#REF!</definedName>
    <definedName name="UFPrn20030630113423" localSheetId="6">#REF!</definedName>
    <definedName name="UFPrn20030630113423" localSheetId="11">#REF!</definedName>
    <definedName name="UFPrn20030630113423">#REF!</definedName>
    <definedName name="UFPrn20030630113611" localSheetId="37">#REF!</definedName>
    <definedName name="UFPrn20030630113611" localSheetId="23">#REF!</definedName>
    <definedName name="UFPrn20030630113611" localSheetId="6">#REF!</definedName>
    <definedName name="UFPrn20030630113611" localSheetId="11">#REF!</definedName>
    <definedName name="UFPrn20030630113611">#REF!</definedName>
    <definedName name="UFPrn20030630113652" localSheetId="37">#REF!</definedName>
    <definedName name="UFPrn20030630113652" localSheetId="23">#REF!</definedName>
    <definedName name="UFPrn20030630113652" localSheetId="6">#REF!</definedName>
    <definedName name="UFPrn20030630113652" localSheetId="11">#REF!</definedName>
    <definedName name="UFPrn20030630113652">#REF!</definedName>
    <definedName name="UFPrn20030630114005" localSheetId="37">#REF!</definedName>
    <definedName name="UFPrn20030630114005" localSheetId="23">#REF!</definedName>
    <definedName name="UFPrn20030630114005" localSheetId="6">#REF!</definedName>
    <definedName name="UFPrn20030630114005" localSheetId="11">#REF!</definedName>
    <definedName name="UFPrn20030630114005">#REF!</definedName>
    <definedName name="UFPrn20030630114523" localSheetId="37">#REF!</definedName>
    <definedName name="UFPrn20030630114523" localSheetId="23">#REF!</definedName>
    <definedName name="UFPrn20030630114523" localSheetId="6">#REF!</definedName>
    <definedName name="UFPrn20030630114523" localSheetId="11">#REF!</definedName>
    <definedName name="UFPrn20030630114523">#REF!</definedName>
    <definedName name="UFPrn20030701155611" localSheetId="37">#REF!</definedName>
    <definedName name="UFPrn20030701155611" localSheetId="23">#REF!</definedName>
    <definedName name="UFPrn20030701155611" localSheetId="6">#REF!</definedName>
    <definedName name="UFPrn20030701155611" localSheetId="11">#REF!</definedName>
    <definedName name="UFPrn20030701155611">#REF!</definedName>
    <definedName name="UFPrn20030702113221" localSheetId="37">#REF!</definedName>
    <definedName name="UFPrn20030702113221" localSheetId="23">#REF!</definedName>
    <definedName name="UFPrn20030702113221" localSheetId="6">#REF!</definedName>
    <definedName name="UFPrn20030702113221" localSheetId="11">#REF!</definedName>
    <definedName name="UFPrn20030702113221">#REF!</definedName>
    <definedName name="UFPrn20030702113332" localSheetId="37">#REF!</definedName>
    <definedName name="UFPrn20030702113332" localSheetId="23">#REF!</definedName>
    <definedName name="UFPrn20030702113332" localSheetId="6">#REF!</definedName>
    <definedName name="UFPrn20030702113332" localSheetId="11">#REF!</definedName>
    <definedName name="UFPrn20030702113332">#REF!</definedName>
    <definedName name="UFPrn20030704170908" localSheetId="37">#REF!</definedName>
    <definedName name="UFPrn20030704170908" localSheetId="23">#REF!</definedName>
    <definedName name="UFPrn20030704170908" localSheetId="6">#REF!</definedName>
    <definedName name="UFPrn20030704170908" localSheetId="11">#REF!</definedName>
    <definedName name="UFPrn20030704170908">#REF!</definedName>
    <definedName name="UFPrn20030708095014" localSheetId="37">#REF!</definedName>
    <definedName name="UFPrn20030708095014" localSheetId="23">#REF!</definedName>
    <definedName name="UFPrn20030708095014" localSheetId="6">#REF!</definedName>
    <definedName name="UFPrn20030708095014" localSheetId="11">#REF!</definedName>
    <definedName name="UFPrn20030708095014">#REF!</definedName>
    <definedName name="UFPrn20030708095427" localSheetId="37">#REF!</definedName>
    <definedName name="UFPrn20030708095427" localSheetId="23">#REF!</definedName>
    <definedName name="UFPrn20030708095427" localSheetId="6">#REF!</definedName>
    <definedName name="UFPrn20030708095427" localSheetId="11">#REF!</definedName>
    <definedName name="UFPrn20030708095427">#REF!</definedName>
    <definedName name="UFPrn20030708095535" localSheetId="37">#REF!</definedName>
    <definedName name="UFPrn20030708095535" localSheetId="23">#REF!</definedName>
    <definedName name="UFPrn20030708095535" localSheetId="6">#REF!</definedName>
    <definedName name="UFPrn20030708095535" localSheetId="11">#REF!</definedName>
    <definedName name="UFPrn20030708095535">#REF!</definedName>
    <definedName name="UFPrn20030708100119" localSheetId="37">#REF!</definedName>
    <definedName name="UFPrn20030708100119" localSheetId="23">#REF!</definedName>
    <definedName name="UFPrn20030708100119" localSheetId="6">#REF!</definedName>
    <definedName name="UFPrn20030708100119" localSheetId="11">#REF!</definedName>
    <definedName name="UFPrn20030708100119">#REF!</definedName>
    <definedName name="UFPrn20030708102813" localSheetId="37">#REF!</definedName>
    <definedName name="UFPrn20030708102813" localSheetId="23">#REF!</definedName>
    <definedName name="UFPrn20030708102813" localSheetId="6">#REF!</definedName>
    <definedName name="UFPrn20030708102813" localSheetId="11">#REF!</definedName>
    <definedName name="UFPrn20030708102813">#REF!</definedName>
    <definedName name="UFPrn20030708134811" localSheetId="37">#REF!</definedName>
    <definedName name="UFPrn20030708134811" localSheetId="23">#REF!</definedName>
    <definedName name="UFPrn20030708134811" localSheetId="6">#REF!</definedName>
    <definedName name="UFPrn20030708134811" localSheetId="11">#REF!</definedName>
    <definedName name="UFPrn20030708134811">#REF!</definedName>
    <definedName name="UFPrn20030708135102" localSheetId="37">#REF!</definedName>
    <definedName name="UFPrn20030708135102" localSheetId="23">#REF!</definedName>
    <definedName name="UFPrn20030708135102" localSheetId="6">#REF!</definedName>
    <definedName name="UFPrn20030708135102" localSheetId="11">#REF!</definedName>
    <definedName name="UFPrn20030708135102">#REF!</definedName>
    <definedName name="UFPrn20030708135654" localSheetId="37">#REF!</definedName>
    <definedName name="UFPrn20030708135654" localSheetId="23">#REF!</definedName>
    <definedName name="UFPrn20030708135654" localSheetId="6">#REF!</definedName>
    <definedName name="UFPrn20030708135654" localSheetId="11">#REF!</definedName>
    <definedName name="UFPrn20030708135654">#REF!</definedName>
    <definedName name="UFPrn20030708143347" localSheetId="37">#REF!</definedName>
    <definedName name="UFPrn20030708143347" localSheetId="23">#REF!</definedName>
    <definedName name="UFPrn20030708143347" localSheetId="6">#REF!</definedName>
    <definedName name="UFPrn20030708143347" localSheetId="11">#REF!</definedName>
    <definedName name="UFPrn20030708143347">#REF!</definedName>
    <definedName name="UFPrn20030708145107" localSheetId="37">#REF!</definedName>
    <definedName name="UFPrn20030708145107" localSheetId="23">#REF!</definedName>
    <definedName name="UFPrn20030708145107" localSheetId="6">#REF!</definedName>
    <definedName name="UFPrn20030708145107" localSheetId="11">#REF!</definedName>
    <definedName name="UFPrn20030708145107">#REF!</definedName>
    <definedName name="UFPrn20030708171827" localSheetId="37">#REF!</definedName>
    <definedName name="UFPrn20030708171827" localSheetId="23">#REF!</definedName>
    <definedName name="UFPrn20030708171827" localSheetId="6">#REF!</definedName>
    <definedName name="UFPrn20030708171827" localSheetId="11">#REF!</definedName>
    <definedName name="UFPrn20030708171827">#REF!</definedName>
    <definedName name="UFPrn20030708175727" localSheetId="37">#REF!</definedName>
    <definedName name="UFPrn20030708175727" localSheetId="23">#REF!</definedName>
    <definedName name="UFPrn20030708175727" localSheetId="6">#REF!</definedName>
    <definedName name="UFPrn20030708175727" localSheetId="11">#REF!</definedName>
    <definedName name="UFPrn20030708175727">#REF!</definedName>
    <definedName name="UFPrn20030709133353" localSheetId="37">#REF!</definedName>
    <definedName name="UFPrn20030709133353" localSheetId="23">#REF!</definedName>
    <definedName name="UFPrn20030709133353" localSheetId="6">#REF!</definedName>
    <definedName name="UFPrn20030709133353" localSheetId="11">#REF!</definedName>
    <definedName name="UFPrn20030709133353">#REF!</definedName>
    <definedName name="UFPrn20030709135038" localSheetId="37">#REF!</definedName>
    <definedName name="UFPrn20030709135038" localSheetId="23">#REF!</definedName>
    <definedName name="UFPrn20030709135038" localSheetId="6">#REF!</definedName>
    <definedName name="UFPrn20030709135038" localSheetId="11">#REF!</definedName>
    <definedName name="UFPrn20030709135038">#REF!</definedName>
    <definedName name="UFPrn20030709140631" localSheetId="37">#REF!</definedName>
    <definedName name="UFPrn20030709140631" localSheetId="23">#REF!</definedName>
    <definedName name="UFPrn20030709140631" localSheetId="6">#REF!</definedName>
    <definedName name="UFPrn20030709140631" localSheetId="11">#REF!</definedName>
    <definedName name="UFPrn20030709140631">#REF!</definedName>
    <definedName name="UFPrn20030709141044" localSheetId="37">#REF!</definedName>
    <definedName name="UFPrn20030709141044" localSheetId="23">#REF!</definedName>
    <definedName name="UFPrn20030709141044" localSheetId="6">#REF!</definedName>
    <definedName name="UFPrn20030709141044" localSheetId="11">#REF!</definedName>
    <definedName name="UFPrn20030709141044">#REF!</definedName>
    <definedName name="UFPrn20030709141348" localSheetId="37">#REF!</definedName>
    <definedName name="UFPrn20030709141348" localSheetId="23">#REF!</definedName>
    <definedName name="UFPrn20030709141348" localSheetId="6">#REF!</definedName>
    <definedName name="UFPrn20030709141348" localSheetId="11">#REF!</definedName>
    <definedName name="UFPrn20030709141348">#REF!</definedName>
    <definedName name="UFPrn20030709142023" localSheetId="37">#REF!</definedName>
    <definedName name="UFPrn20030709142023" localSheetId="23">#REF!</definedName>
    <definedName name="UFPrn20030709142023" localSheetId="6">#REF!</definedName>
    <definedName name="UFPrn20030709142023" localSheetId="11">#REF!</definedName>
    <definedName name="UFPrn20030709142023">#REF!</definedName>
    <definedName name="UFPrn20030709142111" localSheetId="37">#REF!</definedName>
    <definedName name="UFPrn20030709142111" localSheetId="23">#REF!</definedName>
    <definedName name="UFPrn20030709142111" localSheetId="6">#REF!</definedName>
    <definedName name="UFPrn20030709142111" localSheetId="11">#REF!</definedName>
    <definedName name="UFPrn20030709142111">#REF!</definedName>
    <definedName name="UFPrn20030709150604" localSheetId="37">#REF!</definedName>
    <definedName name="UFPrn20030709150604" localSheetId="23">#REF!</definedName>
    <definedName name="UFPrn20030709150604" localSheetId="6">#REF!</definedName>
    <definedName name="UFPrn20030709150604" localSheetId="11">#REF!</definedName>
    <definedName name="UFPrn20030709150604">#REF!</definedName>
    <definedName name="UFPrn20030709151815" localSheetId="37">#REF!</definedName>
    <definedName name="UFPrn20030709151815" localSheetId="23">#REF!</definedName>
    <definedName name="UFPrn20030709151815" localSheetId="6">#REF!</definedName>
    <definedName name="UFPrn20030709151815" localSheetId="11">#REF!</definedName>
    <definedName name="UFPrn20030709151815">#REF!</definedName>
    <definedName name="UFPrn20030709152243" localSheetId="37">#REF!</definedName>
    <definedName name="UFPrn20030709152243" localSheetId="23">#REF!</definedName>
    <definedName name="UFPrn20030709152243" localSheetId="6">#REF!</definedName>
    <definedName name="UFPrn20030709152243" localSheetId="11">#REF!</definedName>
    <definedName name="UFPrn20030709152243">#REF!</definedName>
    <definedName name="UFPrn20030709164903" localSheetId="37">#REF!</definedName>
    <definedName name="UFPrn20030709164903" localSheetId="23">#REF!</definedName>
    <definedName name="UFPrn20030709164903" localSheetId="6">#REF!</definedName>
    <definedName name="UFPrn20030709164903" localSheetId="11">#REF!</definedName>
    <definedName name="UFPrn20030709164903">#REF!</definedName>
    <definedName name="UFPrn20030709213015" localSheetId="37">#REF!</definedName>
    <definedName name="UFPrn20030709213015" localSheetId="23">#REF!</definedName>
    <definedName name="UFPrn20030709213015" localSheetId="6">#REF!</definedName>
    <definedName name="UFPrn20030709213015" localSheetId="11">#REF!</definedName>
    <definedName name="UFPrn20030709213015">#REF!</definedName>
    <definedName name="UFPrn20030709214057" localSheetId="37">#REF!</definedName>
    <definedName name="UFPrn20030709214057" localSheetId="23">#REF!</definedName>
    <definedName name="UFPrn20030709214057" localSheetId="6">#REF!</definedName>
    <definedName name="UFPrn20030709214057" localSheetId="11">#REF!</definedName>
    <definedName name="UFPrn20030709214057">#REF!</definedName>
    <definedName name="UFPrn20030710143936" localSheetId="37">#REF!</definedName>
    <definedName name="UFPrn20030710143936" localSheetId="23">#REF!</definedName>
    <definedName name="UFPrn20030710143936" localSheetId="6">#REF!</definedName>
    <definedName name="UFPrn20030710143936" localSheetId="11">#REF!</definedName>
    <definedName name="UFPrn20030710143936">#REF!</definedName>
    <definedName name="UFPrn20030710150548" localSheetId="37">#REF!</definedName>
    <definedName name="UFPrn20030710150548" localSheetId="23">#REF!</definedName>
    <definedName name="UFPrn20030710150548" localSheetId="6">#REF!</definedName>
    <definedName name="UFPrn20030710150548" localSheetId="11">#REF!</definedName>
    <definedName name="UFPrn20030710150548">#REF!</definedName>
    <definedName name="UFPrn20030710151954" localSheetId="37">#REF!</definedName>
    <definedName name="UFPrn20030710151954" localSheetId="23">#REF!</definedName>
    <definedName name="UFPrn20030710151954" localSheetId="6">#REF!</definedName>
    <definedName name="UFPrn20030710151954" localSheetId="11">#REF!</definedName>
    <definedName name="UFPrn20030710151954">#REF!</definedName>
    <definedName name="UFPrn20030710154145" localSheetId="37">#REF!</definedName>
    <definedName name="UFPrn20030710154145" localSheetId="23">#REF!</definedName>
    <definedName name="UFPrn20030710154145" localSheetId="6">#REF!</definedName>
    <definedName name="UFPrn20030710154145" localSheetId="11">#REF!</definedName>
    <definedName name="UFPrn20030710154145">#REF!</definedName>
    <definedName name="UFPrn20030710154327" localSheetId="37">#REF!</definedName>
    <definedName name="UFPrn20030710154327" localSheetId="23">#REF!</definedName>
    <definedName name="UFPrn20030710154327" localSheetId="6">#REF!</definedName>
    <definedName name="UFPrn20030710154327" localSheetId="11">#REF!</definedName>
    <definedName name="UFPrn20030710154327">#REF!</definedName>
    <definedName name="UFPrn20030710154531" localSheetId="37">#REF!</definedName>
    <definedName name="UFPrn20030710154531" localSheetId="23">#REF!</definedName>
    <definedName name="UFPrn20030710154531" localSheetId="6">#REF!</definedName>
    <definedName name="UFPrn20030710154531" localSheetId="11">#REF!</definedName>
    <definedName name="UFPrn20030710154531">#REF!</definedName>
    <definedName name="UFPrn20030711093050" localSheetId="37">#REF!</definedName>
    <definedName name="UFPrn20030711093050" localSheetId="23">#REF!</definedName>
    <definedName name="UFPrn20030711093050" localSheetId="6">#REF!</definedName>
    <definedName name="UFPrn20030711093050" localSheetId="11">#REF!</definedName>
    <definedName name="UFPrn20030711093050">#REF!</definedName>
    <definedName name="UFPrn20030711100259" localSheetId="37">#REF!</definedName>
    <definedName name="UFPrn20030711100259" localSheetId="23">#REF!</definedName>
    <definedName name="UFPrn20030711100259" localSheetId="6">#REF!</definedName>
    <definedName name="UFPrn20030711100259" localSheetId="11">#REF!</definedName>
    <definedName name="UFPrn20030711100259">#REF!</definedName>
    <definedName name="UFPrn20030712133816" localSheetId="37">#REF!</definedName>
    <definedName name="UFPrn20030712133816" localSheetId="23">#REF!</definedName>
    <definedName name="UFPrn20030712133816" localSheetId="6">#REF!</definedName>
    <definedName name="UFPrn20030712133816" localSheetId="11">#REF!</definedName>
    <definedName name="UFPrn20030712133816">#REF!</definedName>
    <definedName name="UFPrn20030712140603" localSheetId="37">#REF!</definedName>
    <definedName name="UFPrn20030712140603" localSheetId="23">#REF!</definedName>
    <definedName name="UFPrn20030712140603" localSheetId="6">#REF!</definedName>
    <definedName name="UFPrn20030712140603" localSheetId="11">#REF!</definedName>
    <definedName name="UFPrn20030712140603">#REF!</definedName>
    <definedName name="UFPrn20030712143010" localSheetId="37">#REF!</definedName>
    <definedName name="UFPrn20030712143010" localSheetId="23">#REF!</definedName>
    <definedName name="UFPrn20030712143010" localSheetId="6">#REF!</definedName>
    <definedName name="UFPrn20030712143010" localSheetId="11">#REF!</definedName>
    <definedName name="UFPrn20030712143010">#REF!</definedName>
    <definedName name="UFPrn20030712151248" localSheetId="37">#REF!</definedName>
    <definedName name="UFPrn20030712151248" localSheetId="23">#REF!</definedName>
    <definedName name="UFPrn20030712151248" localSheetId="6">#REF!</definedName>
    <definedName name="UFPrn20030712151248" localSheetId="11">#REF!</definedName>
    <definedName name="UFPrn20030712151248">#REF!</definedName>
    <definedName name="UFPrn20030712155608" localSheetId="37">#REF!</definedName>
    <definedName name="UFPrn20030712155608" localSheetId="23">#REF!</definedName>
    <definedName name="UFPrn20030712155608" localSheetId="6">#REF!</definedName>
    <definedName name="UFPrn20030712155608" localSheetId="11">#REF!</definedName>
    <definedName name="UFPrn20030712155608">#REF!</definedName>
    <definedName name="UFPrn20030714171759" localSheetId="6">#REF!</definedName>
    <definedName name="UFPrn20030714171759" localSheetId="11">#REF!</definedName>
    <definedName name="UFPrn20030714171759">#REF!</definedName>
    <definedName name="UFPrn20030714172115" localSheetId="6">#REF!</definedName>
    <definedName name="UFPrn20030714172115" localSheetId="11">#REF!</definedName>
    <definedName name="UFPrn20030714172115">#REF!</definedName>
    <definedName name="UFPrn20030715085953" localSheetId="37">#REF!</definedName>
    <definedName name="UFPrn20030715085953" localSheetId="23">#REF!</definedName>
    <definedName name="UFPrn20030715085953" localSheetId="6">#REF!</definedName>
    <definedName name="UFPrn20030715085953" localSheetId="11">#REF!</definedName>
    <definedName name="UFPrn20030715085953">#REF!</definedName>
    <definedName name="UFPrn20030715161152" localSheetId="37">#REF!</definedName>
    <definedName name="UFPrn20030715161152" localSheetId="23">#REF!</definedName>
    <definedName name="UFPrn20030715161152" localSheetId="6">#REF!</definedName>
    <definedName name="UFPrn20030715161152" localSheetId="11">#REF!</definedName>
    <definedName name="UFPrn20030715161152">#REF!</definedName>
    <definedName name="UFPrn20030715162230" localSheetId="6">#REF!</definedName>
    <definedName name="UFPrn20030715162230" localSheetId="11">#REF!</definedName>
    <definedName name="UFPrn20030715162230">#REF!</definedName>
    <definedName name="UFPrn20030715162359" localSheetId="6">#REF!</definedName>
    <definedName name="UFPrn20030715162359" localSheetId="11">#REF!</definedName>
    <definedName name="UFPrn20030715162359">#REF!</definedName>
    <definedName name="UFPrn20030715162527" localSheetId="6">#REF!</definedName>
    <definedName name="UFPrn20030715162527" localSheetId="11">#REF!</definedName>
    <definedName name="UFPrn20030715162527">#REF!</definedName>
    <definedName name="UFPrn20030806092017" localSheetId="37">#REF!</definedName>
    <definedName name="UFPrn20030806092017" localSheetId="23">#REF!</definedName>
    <definedName name="UFPrn20030806092017" localSheetId="6">#REF!</definedName>
    <definedName name="UFPrn20030806092017" localSheetId="11">#REF!</definedName>
    <definedName name="UFPrn20030806092017">#REF!</definedName>
    <definedName name="UFPrn20030806104048" localSheetId="37">#REF!</definedName>
    <definedName name="UFPrn20030806104048" localSheetId="23">#REF!</definedName>
    <definedName name="UFPrn20030806104048" localSheetId="6">#REF!</definedName>
    <definedName name="UFPrn20030806104048" localSheetId="11">#REF!</definedName>
    <definedName name="UFPrn20030806104048">#REF!</definedName>
    <definedName name="UFPrn20030813110209" localSheetId="37">#REF!</definedName>
    <definedName name="UFPrn20030813110209" localSheetId="23">#REF!</definedName>
    <definedName name="UFPrn20030813110209" localSheetId="6">#REF!</definedName>
    <definedName name="UFPrn20030813110209" localSheetId="11">#REF!</definedName>
    <definedName name="UFPrn20030813110209">#REF!</definedName>
    <definedName name="UFPrn20030813112519" localSheetId="37">#REF!</definedName>
    <definedName name="UFPrn20030813112519" localSheetId="23">#REF!</definedName>
    <definedName name="UFPrn20030813112519" localSheetId="6">#REF!</definedName>
    <definedName name="UFPrn20030813112519" localSheetId="11">#REF!</definedName>
    <definedName name="UFPrn20030813112519">#REF!</definedName>
    <definedName name="UFPrn20030903152926" localSheetId="37">#REF!</definedName>
    <definedName name="UFPrn20030903152926" localSheetId="23">#REF!</definedName>
    <definedName name="UFPrn20030903152926" localSheetId="6">#REF!</definedName>
    <definedName name="UFPrn20030903152926" localSheetId="11">#REF!</definedName>
    <definedName name="UFPrn20030903152926">#REF!</definedName>
    <definedName name="UFPrn20030903153006" localSheetId="37">#REF!</definedName>
    <definedName name="UFPrn20030903153006" localSheetId="23">#REF!</definedName>
    <definedName name="UFPrn20030903153006" localSheetId="6">#REF!</definedName>
    <definedName name="UFPrn20030903153006" localSheetId="11">#REF!</definedName>
    <definedName name="UFPrn20030903153006">#REF!</definedName>
    <definedName name="UFPrn20030911143335" localSheetId="6">#REF!</definedName>
    <definedName name="UFPrn20030911143335" localSheetId="11">#REF!</definedName>
    <definedName name="UFPrn20030911143335">#REF!</definedName>
    <definedName name="UFPrn20030912151941" localSheetId="6">#REF!</definedName>
    <definedName name="UFPrn20030912151941" localSheetId="11">#REF!</definedName>
    <definedName name="UFPrn20030912151941">#REF!</definedName>
    <definedName name="UFPrn20030925115534" localSheetId="37">#REF!</definedName>
    <definedName name="UFPrn20030925115534" localSheetId="23">#REF!</definedName>
    <definedName name="UFPrn20030925115534" localSheetId="6">#REF!</definedName>
    <definedName name="UFPrn20030925115534" localSheetId="11">#REF!</definedName>
    <definedName name="UFPrn20030925115534">#REF!</definedName>
    <definedName name="UFPrn20030925115728" localSheetId="37">#REF!</definedName>
    <definedName name="UFPrn20030925115728" localSheetId="23">#REF!</definedName>
    <definedName name="UFPrn20030925115728" localSheetId="6">#REF!</definedName>
    <definedName name="UFPrn20030925115728" localSheetId="11">#REF!</definedName>
    <definedName name="UFPrn20030925115728">#REF!</definedName>
    <definedName name="UFPrn20030925124317" localSheetId="37">#REF!</definedName>
    <definedName name="UFPrn20030925124317" localSheetId="23">#REF!</definedName>
    <definedName name="UFPrn20030925124317" localSheetId="6">#REF!</definedName>
    <definedName name="UFPrn20030925124317" localSheetId="11">#REF!</definedName>
    <definedName name="UFPrn20030925124317">#REF!</definedName>
    <definedName name="UFPrn20030927104311" localSheetId="6">#REF!</definedName>
    <definedName name="UFPrn20030927104311" localSheetId="11">#REF!</definedName>
    <definedName name="UFPrn20030927104311">#REF!</definedName>
    <definedName name="UFPrn20030927104824" localSheetId="6">#REF!</definedName>
    <definedName name="UFPrn20030927104824" localSheetId="11">#REF!</definedName>
    <definedName name="UFPrn20030927104824">#REF!</definedName>
    <definedName name="UFPrn20030930114007" localSheetId="37">#REF!</definedName>
    <definedName name="UFPrn20030930114007" localSheetId="23">#REF!</definedName>
    <definedName name="UFPrn20030930114007" localSheetId="6">#REF!</definedName>
    <definedName name="UFPrn20030930114007" localSheetId="11">#REF!</definedName>
    <definedName name="UFPrn20030930114007">#REF!</definedName>
    <definedName name="UFPrn20031001104501" localSheetId="37">#REF!</definedName>
    <definedName name="UFPrn20031001104501" localSheetId="23">#REF!</definedName>
    <definedName name="UFPrn20031001104501" localSheetId="6">#REF!</definedName>
    <definedName name="UFPrn20031001104501" localSheetId="11">#REF!</definedName>
    <definedName name="UFPrn20031001104501">#REF!</definedName>
    <definedName name="UFPrn20031001104556" localSheetId="37">#REF!</definedName>
    <definedName name="UFPrn20031001104556" localSheetId="23">#REF!</definedName>
    <definedName name="UFPrn20031001104556" localSheetId="6">#REF!</definedName>
    <definedName name="UFPrn20031001104556" localSheetId="11">#REF!</definedName>
    <definedName name="UFPrn20031001104556">#REF!</definedName>
    <definedName name="UFPrn20031001104926" localSheetId="37">#REF!</definedName>
    <definedName name="UFPrn20031001104926" localSheetId="23">#REF!</definedName>
    <definedName name="UFPrn20031001104926" localSheetId="6">#REF!</definedName>
    <definedName name="UFPrn20031001104926" localSheetId="11">#REF!</definedName>
    <definedName name="UFPrn20031001104926">#REF!</definedName>
    <definedName name="UFPrn20031001105151" localSheetId="37">#REF!</definedName>
    <definedName name="UFPrn20031001105151" localSheetId="23">#REF!</definedName>
    <definedName name="UFPrn20031001105151" localSheetId="6">#REF!</definedName>
    <definedName name="UFPrn20031001105151" localSheetId="11">#REF!</definedName>
    <definedName name="UFPrn20031001105151">#REF!</definedName>
    <definedName name="UFPrn20031002104943" localSheetId="37">#REF!</definedName>
    <definedName name="UFPrn20031002104943" localSheetId="23">#REF!</definedName>
    <definedName name="UFPrn20031002104943" localSheetId="6">#REF!</definedName>
    <definedName name="UFPrn20031002104943" localSheetId="11">#REF!</definedName>
    <definedName name="UFPrn20031002104943">#REF!</definedName>
    <definedName name="UFPrn20031002163306" localSheetId="37">#REF!</definedName>
    <definedName name="UFPrn20031002163306" localSheetId="23">#REF!</definedName>
    <definedName name="UFPrn20031002163306" localSheetId="6">#REF!</definedName>
    <definedName name="UFPrn20031002163306" localSheetId="11">#REF!</definedName>
    <definedName name="UFPrn20031002163306">#REF!</definedName>
    <definedName name="UFPrn20031002164459" localSheetId="37">#REF!</definedName>
    <definedName name="UFPrn20031002164459" localSheetId="23">#REF!</definedName>
    <definedName name="UFPrn20031002164459" localSheetId="6">#REF!</definedName>
    <definedName name="UFPrn20031002164459" localSheetId="11">#REF!</definedName>
    <definedName name="UFPrn20031002164459">#REF!</definedName>
    <definedName name="UFPrn20031002165750" localSheetId="37">#REF!</definedName>
    <definedName name="UFPrn20031002165750" localSheetId="23">#REF!</definedName>
    <definedName name="UFPrn20031002165750" localSheetId="6">#REF!</definedName>
    <definedName name="UFPrn20031002165750" localSheetId="11">#REF!</definedName>
    <definedName name="UFPrn20031002165750">#REF!</definedName>
    <definedName name="UFPrn20031002172637" localSheetId="37">#REF!</definedName>
    <definedName name="UFPrn20031002172637" localSheetId="23">#REF!</definedName>
    <definedName name="UFPrn20031002172637" localSheetId="6">#REF!</definedName>
    <definedName name="UFPrn20031002172637" localSheetId="11">#REF!</definedName>
    <definedName name="UFPrn20031002172637">#REF!</definedName>
    <definedName name="UFPrn20031003095350" localSheetId="37">#REF!</definedName>
    <definedName name="UFPrn20031003095350" localSheetId="23">#REF!</definedName>
    <definedName name="UFPrn20031003095350" localSheetId="6">#REF!</definedName>
    <definedName name="UFPrn20031003095350" localSheetId="11">#REF!</definedName>
    <definedName name="UFPrn20031003095350">#REF!</definedName>
    <definedName name="UFPrn20031003100006" localSheetId="37">#REF!</definedName>
    <definedName name="UFPrn20031003100006" localSheetId="23">#REF!</definedName>
    <definedName name="UFPrn20031003100006" localSheetId="6">#REF!</definedName>
    <definedName name="UFPrn20031003100006" localSheetId="11">#REF!</definedName>
    <definedName name="UFPrn20031003100006">#REF!</definedName>
    <definedName name="UFPrn20031003100225" localSheetId="37">#REF!</definedName>
    <definedName name="UFPrn20031003100225" localSheetId="23">#REF!</definedName>
    <definedName name="UFPrn20031003100225" localSheetId="6">#REF!</definedName>
    <definedName name="UFPrn20031003100225" localSheetId="11">#REF!</definedName>
    <definedName name="UFPrn20031003100225">#REF!</definedName>
    <definedName name="UFPrn20031003101144" localSheetId="37">#REF!</definedName>
    <definedName name="UFPrn20031003101144" localSheetId="23">#REF!</definedName>
    <definedName name="UFPrn20031003101144" localSheetId="6">#REF!</definedName>
    <definedName name="UFPrn20031003101144" localSheetId="11">#REF!</definedName>
    <definedName name="UFPrn20031003101144">#REF!</definedName>
    <definedName name="UFPrn20031003101543" localSheetId="37">#REF!</definedName>
    <definedName name="UFPrn20031003101543" localSheetId="23">#REF!</definedName>
    <definedName name="UFPrn20031003101543" localSheetId="6">#REF!</definedName>
    <definedName name="UFPrn20031003101543" localSheetId="11">#REF!</definedName>
    <definedName name="UFPrn20031003101543">#REF!</definedName>
    <definedName name="UFPrn20031003102035" localSheetId="37">#REF!</definedName>
    <definedName name="UFPrn20031003102035" localSheetId="23">#REF!</definedName>
    <definedName name="UFPrn20031003102035" localSheetId="6">#REF!</definedName>
    <definedName name="UFPrn20031003102035" localSheetId="11">#REF!</definedName>
    <definedName name="UFPrn20031003102035">#REF!</definedName>
    <definedName name="UFPrn20031003102552" localSheetId="37">#REF!</definedName>
    <definedName name="UFPrn20031003102552" localSheetId="23">#REF!</definedName>
    <definedName name="UFPrn20031003102552" localSheetId="6">#REF!</definedName>
    <definedName name="UFPrn20031003102552" localSheetId="11">#REF!</definedName>
    <definedName name="UFPrn20031003102552">#REF!</definedName>
    <definedName name="UFPrn20031007101046" localSheetId="37">#REF!</definedName>
    <definedName name="UFPrn20031007101046" localSheetId="23">#REF!</definedName>
    <definedName name="UFPrn20031007101046" localSheetId="6">#REF!</definedName>
    <definedName name="UFPrn20031007101046" localSheetId="11">#REF!</definedName>
    <definedName name="UFPrn20031007101046">#REF!</definedName>
    <definedName name="UFPrn20031007101944" localSheetId="37">#REF!</definedName>
    <definedName name="UFPrn20031007101944" localSheetId="23">#REF!</definedName>
    <definedName name="UFPrn20031007101944" localSheetId="6">#REF!</definedName>
    <definedName name="UFPrn20031007101944" localSheetId="11">#REF!</definedName>
    <definedName name="UFPrn20031007101944">#REF!</definedName>
    <definedName name="UFPrn20031010103003" localSheetId="37">#REF!</definedName>
    <definedName name="UFPrn20031010103003" localSheetId="23">#REF!</definedName>
    <definedName name="UFPrn20031010103003" localSheetId="6">#REF!</definedName>
    <definedName name="UFPrn20031010103003" localSheetId="11">#REF!</definedName>
    <definedName name="UFPrn20031010103003">#REF!</definedName>
    <definedName name="UFPrn20031010103921" localSheetId="37">#REF!</definedName>
    <definedName name="UFPrn20031010103921" localSheetId="23">#REF!</definedName>
    <definedName name="UFPrn20031010103921" localSheetId="6">#REF!</definedName>
    <definedName name="UFPrn20031010103921" localSheetId="11">#REF!</definedName>
    <definedName name="UFPrn20031010103921">#REF!</definedName>
    <definedName name="UFPrn20031010104018" localSheetId="37">#REF!</definedName>
    <definedName name="UFPrn20031010104018" localSheetId="23">#REF!</definedName>
    <definedName name="UFPrn20031010104018" localSheetId="6">#REF!</definedName>
    <definedName name="UFPrn20031010104018" localSheetId="11">#REF!</definedName>
    <definedName name="UFPrn20031010104018">#REF!</definedName>
    <definedName name="UFPrn20031010104239" localSheetId="37">#REF!</definedName>
    <definedName name="UFPrn20031010104239" localSheetId="23">#REF!</definedName>
    <definedName name="UFPrn20031010104239" localSheetId="6">#REF!</definedName>
    <definedName name="UFPrn20031010104239" localSheetId="11">#REF!</definedName>
    <definedName name="UFPrn20031010104239">#REF!</definedName>
    <definedName name="UFPrn20031010105422" localSheetId="37">#REF!</definedName>
    <definedName name="UFPrn20031010105422" localSheetId="23">#REF!</definedName>
    <definedName name="UFPrn20031010105422" localSheetId="6">#REF!</definedName>
    <definedName name="UFPrn20031010105422" localSheetId="11">#REF!</definedName>
    <definedName name="UFPrn20031010105422">#REF!</definedName>
    <definedName name="UFPrn20031010112305" localSheetId="37">#REF!</definedName>
    <definedName name="UFPrn20031010112305" localSheetId="23">#REF!</definedName>
    <definedName name="UFPrn20031010112305" localSheetId="6">#REF!</definedName>
    <definedName name="UFPrn20031010112305" localSheetId="11">#REF!</definedName>
    <definedName name="UFPrn20031010112305">#REF!</definedName>
    <definedName name="UFPrn20031010112317" localSheetId="37">#REF!</definedName>
    <definedName name="UFPrn20031010112317" localSheetId="23">#REF!</definedName>
    <definedName name="UFPrn20031010112317" localSheetId="6">#REF!</definedName>
    <definedName name="UFPrn20031010112317" localSheetId="11">#REF!</definedName>
    <definedName name="UFPrn20031010112317">#REF!</definedName>
    <definedName name="UFPrn20031010112329" localSheetId="37">#REF!</definedName>
    <definedName name="UFPrn20031010112329" localSheetId="23">#REF!</definedName>
    <definedName name="UFPrn20031010112329" localSheetId="6">#REF!</definedName>
    <definedName name="UFPrn20031010112329" localSheetId="11">#REF!</definedName>
    <definedName name="UFPrn20031010112329">#REF!</definedName>
    <definedName name="UFPrn20031010125013" localSheetId="37">#REF!</definedName>
    <definedName name="UFPrn20031010125013" localSheetId="23">#REF!</definedName>
    <definedName name="UFPrn20031010125013" localSheetId="6">#REF!</definedName>
    <definedName name="UFPrn20031010125013" localSheetId="11">#REF!</definedName>
    <definedName name="UFPrn20031010125013">#REF!</definedName>
    <definedName name="UFPrn20031010125539" localSheetId="37">#REF!</definedName>
    <definedName name="UFPrn20031010125539" localSheetId="23">#REF!</definedName>
    <definedName name="UFPrn20031010125539" localSheetId="6">#REF!</definedName>
    <definedName name="UFPrn20031010125539" localSheetId="11">#REF!</definedName>
    <definedName name="UFPrn20031010125539">#REF!</definedName>
    <definedName name="UFPrn20031010133101" localSheetId="37">#REF!</definedName>
    <definedName name="UFPrn20031010133101" localSheetId="23">#REF!</definedName>
    <definedName name="UFPrn20031010133101" localSheetId="6">#REF!</definedName>
    <definedName name="UFPrn20031010133101" localSheetId="11">#REF!</definedName>
    <definedName name="UFPrn20031010133101">#REF!</definedName>
    <definedName name="UFPrn20031010155500" localSheetId="37">#REF!</definedName>
    <definedName name="UFPrn20031010155500" localSheetId="23">#REF!</definedName>
    <definedName name="UFPrn20031010155500" localSheetId="6">#REF!</definedName>
    <definedName name="UFPrn20031010155500" localSheetId="11">#REF!</definedName>
    <definedName name="UFPrn20031010155500">#REF!</definedName>
    <definedName name="UFPrn20031010155938" localSheetId="37">#REF!</definedName>
    <definedName name="UFPrn20031010155938" localSheetId="23">#REF!</definedName>
    <definedName name="UFPrn20031010155938" localSheetId="6">#REF!</definedName>
    <definedName name="UFPrn20031010155938" localSheetId="11">#REF!</definedName>
    <definedName name="UFPrn20031010155938">#REF!</definedName>
    <definedName name="UFPrn20031010160741" localSheetId="37">#REF!</definedName>
    <definedName name="UFPrn20031010160741" localSheetId="23">#REF!</definedName>
    <definedName name="UFPrn20031010160741" localSheetId="6">#REF!</definedName>
    <definedName name="UFPrn20031010160741" localSheetId="11">#REF!</definedName>
    <definedName name="UFPrn20031010160741">#REF!</definedName>
    <definedName name="UFPrn20031010165354" localSheetId="37">#REF!</definedName>
    <definedName name="UFPrn20031010165354" localSheetId="23">#REF!</definedName>
    <definedName name="UFPrn20031010165354" localSheetId="6">#REF!</definedName>
    <definedName name="UFPrn20031010165354" localSheetId="11">#REF!</definedName>
    <definedName name="UFPrn20031010165354">#REF!</definedName>
    <definedName name="UFPrn20031010165442" localSheetId="37">#REF!</definedName>
    <definedName name="UFPrn20031010165442" localSheetId="23">#REF!</definedName>
    <definedName name="UFPrn20031010165442" localSheetId="6">#REF!</definedName>
    <definedName name="UFPrn20031010165442" localSheetId="11">#REF!</definedName>
    <definedName name="UFPrn20031010165442">#REF!</definedName>
    <definedName name="UFPrn20031010165638" localSheetId="37">#REF!</definedName>
    <definedName name="UFPrn20031010165638" localSheetId="23">#REF!</definedName>
    <definedName name="UFPrn20031010165638" localSheetId="6">#REF!</definedName>
    <definedName name="UFPrn20031010165638" localSheetId="11">#REF!</definedName>
    <definedName name="UFPrn20031010165638">#REF!</definedName>
    <definedName name="UFPrn20031010165724" localSheetId="37">#REF!</definedName>
    <definedName name="UFPrn20031010165724" localSheetId="23">#REF!</definedName>
    <definedName name="UFPrn20031010165724" localSheetId="6">#REF!</definedName>
    <definedName name="UFPrn20031010165724" localSheetId="11">#REF!</definedName>
    <definedName name="UFPrn20031010165724">#REF!</definedName>
    <definedName name="UFPrn20031010165821" localSheetId="37">#REF!</definedName>
    <definedName name="UFPrn20031010165821" localSheetId="23">#REF!</definedName>
    <definedName name="UFPrn20031010165821" localSheetId="6">#REF!</definedName>
    <definedName name="UFPrn20031010165821" localSheetId="11">#REF!</definedName>
    <definedName name="UFPrn20031010165821">#REF!</definedName>
    <definedName name="UFPrn20031010165907" localSheetId="37">#REF!</definedName>
    <definedName name="UFPrn20031010165907" localSheetId="23">#REF!</definedName>
    <definedName name="UFPrn20031010165907" localSheetId="6">#REF!</definedName>
    <definedName name="UFPrn20031010165907" localSheetId="11">#REF!</definedName>
    <definedName name="UFPrn20031010165907">#REF!</definedName>
    <definedName name="UFPrn20031010170025" localSheetId="37">#REF!</definedName>
    <definedName name="UFPrn20031010170025" localSheetId="23">#REF!</definedName>
    <definedName name="UFPrn20031010170025" localSheetId="6">#REF!</definedName>
    <definedName name="UFPrn20031010170025" localSheetId="11">#REF!</definedName>
    <definedName name="UFPrn20031010170025">#REF!</definedName>
    <definedName name="UFPrn20031010170054" localSheetId="37">#REF!</definedName>
    <definedName name="UFPrn20031010170054" localSheetId="23">#REF!</definedName>
    <definedName name="UFPrn20031010170054" localSheetId="6">#REF!</definedName>
    <definedName name="UFPrn20031010170054" localSheetId="11">#REF!</definedName>
    <definedName name="UFPrn20031010170054">#REF!</definedName>
    <definedName name="UFPrn20031010170202" localSheetId="37">#REF!</definedName>
    <definedName name="UFPrn20031010170202" localSheetId="23">#REF!</definedName>
    <definedName name="UFPrn20031010170202" localSheetId="6">#REF!</definedName>
    <definedName name="UFPrn20031010170202" localSheetId="11">#REF!</definedName>
    <definedName name="UFPrn20031010170202">#REF!</definedName>
    <definedName name="UFPrn20031010170739" localSheetId="37">#REF!</definedName>
    <definedName name="UFPrn20031010170739" localSheetId="23">#REF!</definedName>
    <definedName name="UFPrn20031010170739" localSheetId="6">#REF!</definedName>
    <definedName name="UFPrn20031010170739" localSheetId="11">#REF!</definedName>
    <definedName name="UFPrn20031010170739">#REF!</definedName>
    <definedName name="UFPrn20031011082713" localSheetId="37">#REF!</definedName>
    <definedName name="UFPrn20031011082713" localSheetId="23">#REF!</definedName>
    <definedName name="UFPrn20031011082713" localSheetId="6">#REF!</definedName>
    <definedName name="UFPrn20031011082713" localSheetId="11">#REF!</definedName>
    <definedName name="UFPrn20031011082713">#REF!</definedName>
    <definedName name="UFPrn20031011113252" localSheetId="37">#REF!</definedName>
    <definedName name="UFPrn20031011113252" localSheetId="23">#REF!</definedName>
    <definedName name="UFPrn20031011113252" localSheetId="6">#REF!</definedName>
    <definedName name="UFPrn20031011113252" localSheetId="11">#REF!</definedName>
    <definedName name="UFPrn20031011113252">#REF!</definedName>
    <definedName name="UFPrn20031011113331" localSheetId="37">#REF!</definedName>
    <definedName name="UFPrn20031011113331" localSheetId="23">#REF!</definedName>
    <definedName name="UFPrn20031011113331" localSheetId="6">#REF!</definedName>
    <definedName name="UFPrn20031011113331" localSheetId="11">#REF!</definedName>
    <definedName name="UFPrn20031011113331">#REF!</definedName>
    <definedName name="UFPrn20031013083609" localSheetId="37">#REF!</definedName>
    <definedName name="UFPrn20031013083609" localSheetId="23">#REF!</definedName>
    <definedName name="UFPrn20031013083609" localSheetId="6">#REF!</definedName>
    <definedName name="UFPrn20031013083609" localSheetId="11">#REF!</definedName>
    <definedName name="UFPrn20031013083609">#REF!</definedName>
    <definedName name="UFPrn20031013083641" localSheetId="37">#REF!</definedName>
    <definedName name="UFPrn20031013083641" localSheetId="23">#REF!</definedName>
    <definedName name="UFPrn20031013083641" localSheetId="6">#REF!</definedName>
    <definedName name="UFPrn20031013083641" localSheetId="11">#REF!</definedName>
    <definedName name="UFPrn20031013083641">#REF!</definedName>
    <definedName name="UFPrn20031013085047" localSheetId="37">#REF!</definedName>
    <definedName name="UFPrn20031013085047" localSheetId="23">#REF!</definedName>
    <definedName name="UFPrn20031013085047" localSheetId="6">#REF!</definedName>
    <definedName name="UFPrn20031013085047" localSheetId="11">#REF!</definedName>
    <definedName name="UFPrn20031013085047">#REF!</definedName>
    <definedName name="UFPrn20031013085120" localSheetId="37">#REF!</definedName>
    <definedName name="UFPrn20031013085120" localSheetId="23">#REF!</definedName>
    <definedName name="UFPrn20031013085120" localSheetId="6">#REF!</definedName>
    <definedName name="UFPrn20031013085120" localSheetId="11">#REF!</definedName>
    <definedName name="UFPrn20031013085120">#REF!</definedName>
    <definedName name="UFPrn20031014103248" localSheetId="6">#REF!</definedName>
    <definedName name="UFPrn20031014103248" localSheetId="11">#REF!</definedName>
    <definedName name="UFPrn20031014103248">#REF!</definedName>
    <definedName name="UFPrn20031014104656" localSheetId="6">#REF!</definedName>
    <definedName name="UFPrn20031014104656" localSheetId="11">#REF!</definedName>
    <definedName name="UFPrn20031014104656">#REF!</definedName>
    <definedName name="UFPrn20031014134538" localSheetId="6">#REF!</definedName>
    <definedName name="UFPrn20031014134538" localSheetId="11">#REF!</definedName>
    <definedName name="UFPrn20031014134538">#REF!</definedName>
    <definedName name="UFPrn20031016182121" localSheetId="37">#REF!</definedName>
    <definedName name="UFPrn20031016182121" localSheetId="23">#REF!</definedName>
    <definedName name="UFPrn20031016182121" localSheetId="6">#REF!</definedName>
    <definedName name="UFPrn20031016182121" localSheetId="11">#REF!</definedName>
    <definedName name="UFPrn20031016182121">#REF!</definedName>
    <definedName name="UFPrn20031021113103" localSheetId="6">#REF!</definedName>
    <definedName name="UFPrn20031021113103" localSheetId="11">#REF!</definedName>
    <definedName name="UFPrn20031021113103">#REF!</definedName>
    <definedName name="UFPrn20031024133527" localSheetId="37">#REF!</definedName>
    <definedName name="UFPrn20031024133527" localSheetId="23">#REF!</definedName>
    <definedName name="UFPrn20031024133527" localSheetId="6">#REF!</definedName>
    <definedName name="UFPrn20031024133527" localSheetId="11">#REF!</definedName>
    <definedName name="UFPrn20031024133527">#REF!</definedName>
    <definedName name="UFPrn20031027192538" localSheetId="37">#REF!</definedName>
    <definedName name="UFPrn20031027192538" localSheetId="23">#REF!</definedName>
    <definedName name="UFPrn20031027192538" localSheetId="6">#REF!</definedName>
    <definedName name="UFPrn20031027192538" localSheetId="11">#REF!</definedName>
    <definedName name="UFPrn20031027192538">#REF!</definedName>
    <definedName name="UFPrn20031104100848" localSheetId="6">#REF!</definedName>
    <definedName name="UFPrn20031104100848" localSheetId="11">#REF!</definedName>
    <definedName name="UFPrn20031104100848">#REF!</definedName>
    <definedName name="UFPrn20031104102257" localSheetId="6">#REF!</definedName>
    <definedName name="UFPrn20031104102257" localSheetId="11">#REF!</definedName>
    <definedName name="UFPrn20031104102257">#REF!</definedName>
    <definedName name="UFPrn20031110125032" localSheetId="37">#REF!</definedName>
    <definedName name="UFPrn20031110125032" localSheetId="23">#REF!</definedName>
    <definedName name="UFPrn20031110125032" localSheetId="6">#REF!</definedName>
    <definedName name="UFPrn20031110125032" localSheetId="11">#REF!</definedName>
    <definedName name="UFPrn20031110125032">#REF!</definedName>
    <definedName name="UFPrn20031119153007" localSheetId="6">#REF!</definedName>
    <definedName name="UFPrn20031119153007" localSheetId="11">#REF!</definedName>
    <definedName name="UFPrn20031119153007">#REF!</definedName>
    <definedName name="UFPrn20031119173935" localSheetId="37">#REF!</definedName>
    <definedName name="UFPrn20031119173935" localSheetId="23">#REF!</definedName>
    <definedName name="UFPrn20031119173935" localSheetId="6">#REF!</definedName>
    <definedName name="UFPrn20031119173935" localSheetId="11">#REF!</definedName>
    <definedName name="UFPrn20031119173935">#REF!</definedName>
    <definedName name="UFPrn20031121105227" localSheetId="6">#REF!</definedName>
    <definedName name="UFPrn20031121105227" localSheetId="11">#REF!</definedName>
    <definedName name="UFPrn20031121105227">#REF!</definedName>
    <definedName name="UFPrn20031121105541" localSheetId="6">#REF!</definedName>
    <definedName name="UFPrn20031121105541" localSheetId="11">#REF!</definedName>
    <definedName name="UFPrn20031121105541">#REF!</definedName>
    <definedName name="UFPrn20031121110720" localSheetId="6">#REF!</definedName>
    <definedName name="UFPrn20031121110720" localSheetId="11">#REF!</definedName>
    <definedName name="UFPrn20031121110720">#REF!</definedName>
    <definedName name="UFPrn20031121110758" localSheetId="6">#REF!</definedName>
    <definedName name="UFPrn20031121110758" localSheetId="11">#REF!</definedName>
    <definedName name="UFPrn20031121110758">#REF!</definedName>
    <definedName name="UFPrn20031121110820" localSheetId="6">#REF!</definedName>
    <definedName name="UFPrn20031121110820" localSheetId="11">#REF!</definedName>
    <definedName name="UFPrn20031121110820">#REF!</definedName>
    <definedName name="UFPrn20031121110845" localSheetId="6">#REF!</definedName>
    <definedName name="UFPrn20031121110845" localSheetId="11">#REF!</definedName>
    <definedName name="UFPrn20031121110845">#REF!</definedName>
    <definedName name="UFPrn20031121110903" localSheetId="6">#REF!</definedName>
    <definedName name="UFPrn20031121110903" localSheetId="11">#REF!</definedName>
    <definedName name="UFPrn20031121110903">#REF!</definedName>
    <definedName name="UFPrn20031121110924" localSheetId="6">#REF!</definedName>
    <definedName name="UFPrn20031121110924" localSheetId="11">#REF!</definedName>
    <definedName name="UFPrn20031121110924">#REF!</definedName>
    <definedName name="UFPrn20031121112839" localSheetId="6">#REF!</definedName>
    <definedName name="UFPrn20031121112839" localSheetId="11">#REF!</definedName>
    <definedName name="UFPrn20031121112839">#REF!</definedName>
    <definedName name="UFPrn20031121112913" localSheetId="6">#REF!</definedName>
    <definedName name="UFPrn20031121112913" localSheetId="11">#REF!</definedName>
    <definedName name="UFPrn20031121112913">#REF!</definedName>
    <definedName name="UFPrn20031121112930" localSheetId="6">#REF!</definedName>
    <definedName name="UFPrn20031121112930" localSheetId="11">#REF!</definedName>
    <definedName name="UFPrn20031121112930">#REF!</definedName>
    <definedName name="UFPrn20031121112952" localSheetId="6">#REF!</definedName>
    <definedName name="UFPrn20031121112952" localSheetId="11">#REF!</definedName>
    <definedName name="UFPrn20031121112952">#REF!</definedName>
    <definedName name="UFPrn20031121165922" localSheetId="37">#REF!</definedName>
    <definedName name="UFPrn20031121165922" localSheetId="23">#REF!</definedName>
    <definedName name="UFPrn20031121165922" localSheetId="6">#REF!</definedName>
    <definedName name="UFPrn20031121165922" localSheetId="11">#REF!</definedName>
    <definedName name="UFPrn20031121165922">#REF!</definedName>
    <definedName name="UFPrn20031122102939" localSheetId="37">#REF!</definedName>
    <definedName name="UFPrn20031122102939" localSheetId="23">#REF!</definedName>
    <definedName name="UFPrn20031122102939" localSheetId="6">#REF!</definedName>
    <definedName name="UFPrn20031122102939" localSheetId="11">#REF!</definedName>
    <definedName name="UFPrn20031122102939">#REF!</definedName>
    <definedName name="UFPrn20031122103029" localSheetId="37">#REF!</definedName>
    <definedName name="UFPrn20031122103029" localSheetId="23">#REF!</definedName>
    <definedName name="UFPrn20031122103029" localSheetId="6">#REF!</definedName>
    <definedName name="UFPrn20031122103029" localSheetId="11">#REF!</definedName>
    <definedName name="UFPrn20031122103029">#REF!</definedName>
    <definedName name="UFPrn20031122163545" localSheetId="37">#REF!</definedName>
    <definedName name="UFPrn20031122163545" localSheetId="23">#REF!</definedName>
    <definedName name="UFPrn20031122163545" localSheetId="6">#REF!</definedName>
    <definedName name="UFPrn20031122163545" localSheetId="11">#REF!</definedName>
    <definedName name="UFPrn20031122163545">#REF!</definedName>
    <definedName name="UFPrn20031122164843" localSheetId="37">#REF!</definedName>
    <definedName name="UFPrn20031122164843" localSheetId="23">#REF!</definedName>
    <definedName name="UFPrn20031122164843" localSheetId="6">#REF!</definedName>
    <definedName name="UFPrn20031122164843" localSheetId="11">#REF!</definedName>
    <definedName name="UFPrn20031122164843">#REF!</definedName>
    <definedName name="UFPrn20031122170533" localSheetId="37">#REF!</definedName>
    <definedName name="UFPrn20031122170533" localSheetId="23">#REF!</definedName>
    <definedName name="UFPrn20031122170533" localSheetId="6">#REF!</definedName>
    <definedName name="UFPrn20031122170533" localSheetId="11">#REF!</definedName>
    <definedName name="UFPrn20031122170533">#REF!</definedName>
    <definedName name="UFPrn20031126104105" localSheetId="6">#REF!</definedName>
    <definedName name="UFPrn20031126104105" localSheetId="11">#REF!</definedName>
    <definedName name="UFPrn20031126104105">#REF!</definedName>
    <definedName name="UFPrn20031126104632" localSheetId="6">#REF!</definedName>
    <definedName name="UFPrn20031126104632" localSheetId="11">#REF!</definedName>
    <definedName name="UFPrn20031126104632">#REF!</definedName>
    <definedName name="UFPrn20031127090110" localSheetId="6">#REF!</definedName>
    <definedName name="UFPrn20031127090110" localSheetId="11">#REF!</definedName>
    <definedName name="UFPrn20031127090110">#REF!</definedName>
    <definedName name="UFPrn20031128161557" localSheetId="37">#REF!</definedName>
    <definedName name="UFPrn20031128161557" localSheetId="23">#REF!</definedName>
    <definedName name="UFPrn20031128161557" localSheetId="6">#REF!</definedName>
    <definedName name="UFPrn20031128161557" localSheetId="11">#REF!</definedName>
    <definedName name="UFPrn20031128161557">#REF!</definedName>
    <definedName name="UFPrn20031128221210" localSheetId="6">#REF!</definedName>
    <definedName name="UFPrn20031128221210" localSheetId="11">#REF!</definedName>
    <definedName name="UFPrn20031128221210">#REF!</definedName>
    <definedName name="UFPrn20031201093057" localSheetId="6">#REF!</definedName>
    <definedName name="UFPrn20031201093057" localSheetId="11">#REF!</definedName>
    <definedName name="UFPrn20031201093057">#REF!</definedName>
    <definedName name="UFPrn20031201121713" localSheetId="37">#REF!</definedName>
    <definedName name="UFPrn20031201121713" localSheetId="23">#REF!</definedName>
    <definedName name="UFPrn20031201121713" localSheetId="6">#REF!</definedName>
    <definedName name="UFPrn20031201121713" localSheetId="11">#REF!</definedName>
    <definedName name="UFPrn20031201121713">#REF!</definedName>
    <definedName name="UFPrn20031201165741" localSheetId="37">#REF!</definedName>
    <definedName name="UFPrn20031201165741" localSheetId="23">#REF!</definedName>
    <definedName name="UFPrn20031201165741" localSheetId="6">#REF!</definedName>
    <definedName name="UFPrn20031201165741" localSheetId="11">#REF!</definedName>
    <definedName name="UFPrn20031201165741">#REF!</definedName>
    <definedName name="UFPrn20031201184716" localSheetId="37">#REF!</definedName>
    <definedName name="UFPrn20031201184716" localSheetId="23">#REF!</definedName>
    <definedName name="UFPrn20031201184716" localSheetId="6">#REF!</definedName>
    <definedName name="UFPrn20031201184716" localSheetId="11">#REF!</definedName>
    <definedName name="UFPrn20031201184716">#REF!</definedName>
    <definedName name="UFPrn20031201184948" localSheetId="37">#REF!</definedName>
    <definedName name="UFPrn20031201184948" localSheetId="23">#REF!</definedName>
    <definedName name="UFPrn20031201184948" localSheetId="6">#REF!</definedName>
    <definedName name="UFPrn20031201184948" localSheetId="11">#REF!</definedName>
    <definedName name="UFPrn20031201184948">#REF!</definedName>
    <definedName name="UFPrn20031202084259" localSheetId="6">#REF!</definedName>
    <definedName name="UFPrn20031202084259" localSheetId="11">#REF!</definedName>
    <definedName name="UFPrn20031202084259">#REF!</definedName>
    <definedName name="UFPrn20031202085934" localSheetId="6">#REF!</definedName>
    <definedName name="UFPrn20031202085934" localSheetId="11">#REF!</definedName>
    <definedName name="UFPrn20031202085934">#REF!</definedName>
    <definedName name="UFPrn20031203171241" localSheetId="6">#REF!</definedName>
    <definedName name="UFPrn20031203171241" localSheetId="11">#REF!</definedName>
    <definedName name="UFPrn20031203171241">#REF!</definedName>
    <definedName name="UFPrn20031206182015" localSheetId="6">#REF!</definedName>
    <definedName name="UFPrn20031206182015" localSheetId="11">#REF!</definedName>
    <definedName name="UFPrn20031206182015">#REF!</definedName>
    <definedName name="UFPrn20031207112906" localSheetId="6">#REF!</definedName>
    <definedName name="UFPrn20031207112906" localSheetId="11">#REF!</definedName>
    <definedName name="UFPrn20031207112906">#REF!</definedName>
    <definedName name="UFPrn20031208110425" localSheetId="6">#REF!</definedName>
    <definedName name="UFPrn20031208110425" localSheetId="11">#REF!</definedName>
    <definedName name="UFPrn20031208110425">#REF!</definedName>
    <definedName name="UFPrn20031209151321" localSheetId="37">#REF!</definedName>
    <definedName name="UFPrn20031209151321" localSheetId="23">#REF!</definedName>
    <definedName name="UFPrn20031209151321" localSheetId="6">#REF!</definedName>
    <definedName name="UFPrn20031209151321" localSheetId="11">#REF!</definedName>
    <definedName name="UFPrn20031209151321">#REF!</definedName>
    <definedName name="UFPrn20031211143012" localSheetId="6">#REF!</definedName>
    <definedName name="UFPrn20031211143012" localSheetId="11">#REF!</definedName>
    <definedName name="UFPrn20031211143012">#REF!</definedName>
    <definedName name="UFPrn20031211144133" localSheetId="6">#REF!</definedName>
    <definedName name="UFPrn20031211144133" localSheetId="11">#REF!</definedName>
    <definedName name="UFPrn20031211144133">#REF!</definedName>
    <definedName name="UFPrn20031215094310" localSheetId="6">#REF!</definedName>
    <definedName name="UFPrn20031215094310" localSheetId="11">#REF!</definedName>
    <definedName name="UFPrn20031215094310">#REF!</definedName>
    <definedName name="UFPrn20031216115626" localSheetId="37">#REF!</definedName>
    <definedName name="UFPrn20031216115626" localSheetId="23">#REF!</definedName>
    <definedName name="UFPrn20031216115626" localSheetId="6">#REF!</definedName>
    <definedName name="UFPrn20031216115626" localSheetId="11">#REF!</definedName>
    <definedName name="UFPrn20031216115626">#REF!</definedName>
    <definedName name="UFPrn20031216163742" localSheetId="37">#REF!</definedName>
    <definedName name="UFPrn20031216163742" localSheetId="23">#REF!</definedName>
    <definedName name="UFPrn20031216163742" localSheetId="6">#REF!</definedName>
    <definedName name="UFPrn20031216163742" localSheetId="11">#REF!</definedName>
    <definedName name="UFPrn20031216163742">#REF!</definedName>
    <definedName name="UFPrn20031216163811" localSheetId="37">#REF!</definedName>
    <definedName name="UFPrn20031216163811" localSheetId="23">#REF!</definedName>
    <definedName name="UFPrn20031216163811" localSheetId="6">#REF!</definedName>
    <definedName name="UFPrn20031216163811" localSheetId="11">#REF!</definedName>
    <definedName name="UFPrn20031216163811">#REF!</definedName>
    <definedName name="UFPrn20031216163834" localSheetId="37">#REF!</definedName>
    <definedName name="UFPrn20031216163834" localSheetId="23">#REF!</definedName>
    <definedName name="UFPrn20031216163834" localSheetId="6">#REF!</definedName>
    <definedName name="UFPrn20031216163834" localSheetId="11">#REF!</definedName>
    <definedName name="UFPrn20031216163834">#REF!</definedName>
    <definedName name="UFPrn20031216172532" localSheetId="37">#REF!</definedName>
    <definedName name="UFPrn20031216172532" localSheetId="23">#REF!</definedName>
    <definedName name="UFPrn20031216172532" localSheetId="6">#REF!</definedName>
    <definedName name="UFPrn20031216172532" localSheetId="11">#REF!</definedName>
    <definedName name="UFPrn20031216172532">#REF!</definedName>
    <definedName name="UFPrn20031216180938" localSheetId="6">#REF!</definedName>
    <definedName name="UFPrn20031216180938" localSheetId="11">#REF!</definedName>
    <definedName name="UFPrn20031216180938">#REF!</definedName>
    <definedName name="UFPrn20031216181642" localSheetId="6">#REF!</definedName>
    <definedName name="UFPrn20031216181642" localSheetId="11">#REF!</definedName>
    <definedName name="UFPrn20031216181642">#REF!</definedName>
    <definedName name="UFPrn20031216182224" localSheetId="6">#REF!</definedName>
    <definedName name="UFPrn20031216182224" localSheetId="11">#REF!</definedName>
    <definedName name="UFPrn20031216182224">#REF!</definedName>
    <definedName name="UFPrn20031216183106" localSheetId="37">#REF!</definedName>
    <definedName name="UFPrn20031216183106" localSheetId="23">#REF!</definedName>
    <definedName name="UFPrn20031216183106" localSheetId="6">#REF!</definedName>
    <definedName name="UFPrn20031216183106" localSheetId="11">#REF!</definedName>
    <definedName name="UFPrn20031216183106">#REF!</definedName>
    <definedName name="UFPrn20031216183214" localSheetId="37">#REF!</definedName>
    <definedName name="UFPrn20031216183214" localSheetId="23">#REF!</definedName>
    <definedName name="UFPrn20031216183214" localSheetId="6">#REF!</definedName>
    <definedName name="UFPrn20031216183214" localSheetId="11">#REF!</definedName>
    <definedName name="UFPrn20031216183214">#REF!</definedName>
    <definedName name="UFPrn20031216183321" localSheetId="37">#REF!</definedName>
    <definedName name="UFPrn20031216183321" localSheetId="23">#REF!</definedName>
    <definedName name="UFPrn20031216183321" localSheetId="6">#REF!</definedName>
    <definedName name="UFPrn20031216183321" localSheetId="11">#REF!</definedName>
    <definedName name="UFPrn20031216183321">#REF!</definedName>
    <definedName name="UFPrn20031216183403" localSheetId="37">#REF!</definedName>
    <definedName name="UFPrn20031216183403" localSheetId="23">#REF!</definedName>
    <definedName name="UFPrn20031216183403" localSheetId="6">#REF!</definedName>
    <definedName name="UFPrn20031216183403" localSheetId="11">#REF!</definedName>
    <definedName name="UFPrn20031216183403">#REF!</definedName>
    <definedName name="UFPrn20031217085603" localSheetId="6">#REF!</definedName>
    <definedName name="UFPrn20031217085603" localSheetId="11">#REF!</definedName>
    <definedName name="UFPrn20031217085603">#REF!</definedName>
    <definedName name="UFPrn20031217090810" localSheetId="6">#REF!</definedName>
    <definedName name="UFPrn20031217090810" localSheetId="11">#REF!</definedName>
    <definedName name="UFPrn20031217090810">#REF!</definedName>
    <definedName name="UFPrn20031217112537" localSheetId="6">#REF!</definedName>
    <definedName name="UFPrn20031217112537" localSheetId="11">#REF!</definedName>
    <definedName name="UFPrn20031217112537">#REF!</definedName>
    <definedName name="UFPrn20031217164443" localSheetId="6">#REF!</definedName>
    <definedName name="UFPrn20031217164443" localSheetId="11">#REF!</definedName>
    <definedName name="UFPrn20031217164443">#REF!</definedName>
    <definedName name="UFPrn20031218112853" localSheetId="6">#REF!</definedName>
    <definedName name="UFPrn20031218112853" localSheetId="11">#REF!</definedName>
    <definedName name="UFPrn20031218112853">#REF!</definedName>
    <definedName name="UFPrn20031218140649" localSheetId="37">#REF!</definedName>
    <definedName name="UFPrn20031218140649" localSheetId="23">#REF!</definedName>
    <definedName name="UFPrn20031218140649" localSheetId="6">#REF!</definedName>
    <definedName name="UFPrn20031218140649" localSheetId="11">#REF!</definedName>
    <definedName name="UFPrn20031218140649">#REF!</definedName>
    <definedName name="UFPrn20031218174414" localSheetId="37">#REF!</definedName>
    <definedName name="UFPrn20031218174414" localSheetId="23">#REF!</definedName>
    <definedName name="UFPrn20031218174414" localSheetId="6">#REF!</definedName>
    <definedName name="UFPrn20031218174414" localSheetId="11">#REF!</definedName>
    <definedName name="UFPrn20031218174414">#REF!</definedName>
    <definedName name="UFPrn20031218174512" localSheetId="37">#REF!</definedName>
    <definedName name="UFPrn20031218174512" localSheetId="23">#REF!</definedName>
    <definedName name="UFPrn20031218174512" localSheetId="6">#REF!</definedName>
    <definedName name="UFPrn20031218174512" localSheetId="11">#REF!</definedName>
    <definedName name="UFPrn20031218174512">#REF!</definedName>
    <definedName name="UFPrn20031225094429" localSheetId="6">#REF!</definedName>
    <definedName name="UFPrn20031225094429" localSheetId="11">#REF!</definedName>
    <definedName name="UFPrn20031225094429">#REF!</definedName>
    <definedName name="UFPrn20031225094904" localSheetId="6">#REF!</definedName>
    <definedName name="UFPrn20031225094904" localSheetId="11">#REF!</definedName>
    <definedName name="UFPrn20031225094904">#REF!</definedName>
    <definedName name="UFPrn20031225094927" localSheetId="6">#REF!</definedName>
    <definedName name="UFPrn20031225094927" localSheetId="11">#REF!</definedName>
    <definedName name="UFPrn20031225094927">#REF!</definedName>
    <definedName name="UFPrn20031225094955" localSheetId="6">#REF!</definedName>
    <definedName name="UFPrn20031225094955" localSheetId="11">#REF!</definedName>
    <definedName name="UFPrn20031225094955">#REF!</definedName>
    <definedName name="UFPrn20031225153540" localSheetId="6">#REF!</definedName>
    <definedName name="UFPrn20031225153540" localSheetId="11">#REF!</definedName>
    <definedName name="UFPrn20031225153540">#REF!</definedName>
    <definedName name="UFPrn20031225164314" localSheetId="6">#REF!</definedName>
    <definedName name="UFPrn20031225164314" localSheetId="11">#REF!</definedName>
    <definedName name="UFPrn20031225164314">#REF!</definedName>
    <definedName name="UFPrn20031225164340" localSheetId="6">#REF!</definedName>
    <definedName name="UFPrn20031225164340" localSheetId="11">#REF!</definedName>
    <definedName name="UFPrn20031225164340">#REF!</definedName>
    <definedName name="UFPrn20031225164436" localSheetId="6">#REF!</definedName>
    <definedName name="UFPrn20031225164436" localSheetId="11">#REF!</definedName>
    <definedName name="UFPrn20031225164436">#REF!</definedName>
    <definedName name="UFPrn20031225164518" localSheetId="6">#REF!</definedName>
    <definedName name="UFPrn20031225164518" localSheetId="11">#REF!</definedName>
    <definedName name="UFPrn20031225164518">#REF!</definedName>
    <definedName name="UFPrn20031225164551" localSheetId="6">#REF!</definedName>
    <definedName name="UFPrn20031225164551" localSheetId="11">#REF!</definedName>
    <definedName name="UFPrn20031225164551">#REF!</definedName>
    <definedName name="UFPrn20031225164627" localSheetId="6">#REF!</definedName>
    <definedName name="UFPrn20031225164627" localSheetId="11">#REF!</definedName>
    <definedName name="UFPrn20031225164627">#REF!</definedName>
    <definedName name="UFPrn20031225164726" localSheetId="6">#REF!</definedName>
    <definedName name="UFPrn20031225164726" localSheetId="11">#REF!</definedName>
    <definedName name="UFPrn20031225164726">#REF!</definedName>
    <definedName name="UFPrn20031229191755" localSheetId="6">#REF!</definedName>
    <definedName name="UFPrn20031229191755" localSheetId="11">#REF!</definedName>
    <definedName name="UFPrn20031229191755">#REF!</definedName>
    <definedName name="UFPrn20031229194320" localSheetId="6">#REF!</definedName>
    <definedName name="UFPrn20031229194320" localSheetId="11">#REF!</definedName>
    <definedName name="UFPrn20031229194320">#REF!</definedName>
    <definedName name="UFPrn20031231093125" localSheetId="37">#REF!</definedName>
    <definedName name="UFPrn20031231093125" localSheetId="23">#REF!</definedName>
    <definedName name="UFPrn20031231093125" localSheetId="6">#REF!</definedName>
    <definedName name="UFPrn20031231093125" localSheetId="11">#REF!</definedName>
    <definedName name="UFPrn20031231093125">#REF!</definedName>
    <definedName name="UFPrn20031231102544" localSheetId="37">#REF!</definedName>
    <definedName name="UFPrn20031231102544" localSheetId="23">#REF!</definedName>
    <definedName name="UFPrn20031231102544" localSheetId="6">#REF!</definedName>
    <definedName name="UFPrn20031231102544" localSheetId="11">#REF!</definedName>
    <definedName name="UFPrn20031231102544">#REF!</definedName>
    <definedName name="UFPrn20031231103103" localSheetId="37">#REF!</definedName>
    <definedName name="UFPrn20031231103103" localSheetId="23">#REF!</definedName>
    <definedName name="UFPrn20031231103103" localSheetId="6">#REF!</definedName>
    <definedName name="UFPrn20031231103103" localSheetId="11">#REF!</definedName>
    <definedName name="UFPrn20031231103103">#REF!</definedName>
    <definedName name="UFPrn20031231103216" localSheetId="37">#REF!</definedName>
    <definedName name="UFPrn20031231103216" localSheetId="23">#REF!</definedName>
    <definedName name="UFPrn20031231103216" localSheetId="6">#REF!</definedName>
    <definedName name="UFPrn20031231103216" localSheetId="11">#REF!</definedName>
    <definedName name="UFPrn20031231103216">#REF!</definedName>
    <definedName name="UFPrn20031231112001" localSheetId="37">#REF!</definedName>
    <definedName name="UFPrn20031231112001" localSheetId="23">#REF!</definedName>
    <definedName name="UFPrn20031231112001" localSheetId="6">#REF!</definedName>
    <definedName name="UFPrn20031231112001" localSheetId="11">#REF!</definedName>
    <definedName name="UFPrn20031231112001">#REF!</definedName>
    <definedName name="UFPrn20031231114927" localSheetId="37">#REF!</definedName>
    <definedName name="UFPrn20031231114927" localSheetId="23">#REF!</definedName>
    <definedName name="UFPrn20031231114927" localSheetId="6">#REF!</definedName>
    <definedName name="UFPrn20031231114927" localSheetId="11">#REF!</definedName>
    <definedName name="UFPrn20031231114927">#REF!</definedName>
    <definedName name="UFPrn20031231130926" localSheetId="37">#REF!</definedName>
    <definedName name="UFPrn20031231130926" localSheetId="23">#REF!</definedName>
    <definedName name="UFPrn20031231130926" localSheetId="6">#REF!</definedName>
    <definedName name="UFPrn20031231130926" localSheetId="11">#REF!</definedName>
    <definedName name="UFPrn20031231130926">#REF!</definedName>
    <definedName name="UFPrn20031231132731" localSheetId="37">#REF!</definedName>
    <definedName name="UFPrn20031231132731" localSheetId="23">#REF!</definedName>
    <definedName name="UFPrn20031231132731" localSheetId="6">#REF!</definedName>
    <definedName name="UFPrn20031231132731" localSheetId="11">#REF!</definedName>
    <definedName name="UFPrn20031231132731">#REF!</definedName>
    <definedName name="UFPrn20031231142021" localSheetId="37">#REF!</definedName>
    <definedName name="UFPrn20031231142021" localSheetId="23">#REF!</definedName>
    <definedName name="UFPrn20031231142021" localSheetId="6">#REF!</definedName>
    <definedName name="UFPrn20031231142021" localSheetId="11">#REF!</definedName>
    <definedName name="UFPrn20031231142021">#REF!</definedName>
    <definedName name="UFPrn20031231142100" localSheetId="37">#REF!</definedName>
    <definedName name="UFPrn20031231142100" localSheetId="23">#REF!</definedName>
    <definedName name="UFPrn20031231142100" localSheetId="6">#REF!</definedName>
    <definedName name="UFPrn20031231142100" localSheetId="11">#REF!</definedName>
    <definedName name="UFPrn20031231142100">#REF!</definedName>
    <definedName name="UFPrn20031231142633" localSheetId="37">#REF!</definedName>
    <definedName name="UFPrn20031231142633" localSheetId="23">#REF!</definedName>
    <definedName name="UFPrn20031231142633" localSheetId="6">#REF!</definedName>
    <definedName name="UFPrn20031231142633" localSheetId="11">#REF!</definedName>
    <definedName name="UFPrn20031231142633">#REF!</definedName>
    <definedName name="UFPrn20031231143241" localSheetId="37">#REF!</definedName>
    <definedName name="UFPrn20031231143241" localSheetId="23">#REF!</definedName>
    <definedName name="UFPrn20031231143241" localSheetId="6">#REF!</definedName>
    <definedName name="UFPrn20031231143241" localSheetId="11">#REF!</definedName>
    <definedName name="UFPrn20031231143241">#REF!</definedName>
    <definedName name="UFPrn20031231144802" localSheetId="37">#REF!</definedName>
    <definedName name="UFPrn20031231144802" localSheetId="23">#REF!</definedName>
    <definedName name="UFPrn20031231144802" localSheetId="6">#REF!</definedName>
    <definedName name="UFPrn20031231144802" localSheetId="11">#REF!</definedName>
    <definedName name="UFPrn20031231144802">#REF!</definedName>
    <definedName name="UFPrn20031231144908" localSheetId="37">#REF!</definedName>
    <definedName name="UFPrn20031231144908" localSheetId="23">#REF!</definedName>
    <definedName name="UFPrn20031231144908" localSheetId="6">#REF!</definedName>
    <definedName name="UFPrn20031231144908" localSheetId="11">#REF!</definedName>
    <definedName name="UFPrn20031231144908">#REF!</definedName>
    <definedName name="UFPrn20031231161706" localSheetId="37">#REF!</definedName>
    <definedName name="UFPrn20031231161706" localSheetId="23">#REF!</definedName>
    <definedName name="UFPrn20031231161706" localSheetId="6">#REF!</definedName>
    <definedName name="UFPrn20031231161706" localSheetId="11">#REF!</definedName>
    <definedName name="UFPrn20031231161706">#REF!</definedName>
    <definedName name="UFPrn20031231172834" localSheetId="37">#REF!</definedName>
    <definedName name="UFPrn20031231172834" localSheetId="23">#REF!</definedName>
    <definedName name="UFPrn20031231172834" localSheetId="6">#REF!</definedName>
    <definedName name="UFPrn20031231172834" localSheetId="11">#REF!</definedName>
    <definedName name="UFPrn20031231172834">#REF!</definedName>
    <definedName name="UFPrn20031231185828" localSheetId="37">#REF!</definedName>
    <definedName name="UFPrn20031231185828" localSheetId="23">#REF!</definedName>
    <definedName name="UFPrn20031231185828" localSheetId="6">#REF!</definedName>
    <definedName name="UFPrn20031231185828" localSheetId="11">#REF!</definedName>
    <definedName name="UFPrn20031231185828">#REF!</definedName>
    <definedName name="UFPrn20031231194816" localSheetId="37">#REF!</definedName>
    <definedName name="UFPrn20031231194816" localSheetId="23">#REF!</definedName>
    <definedName name="UFPrn20031231194816" localSheetId="6">#REF!</definedName>
    <definedName name="UFPrn20031231194816" localSheetId="11">#REF!</definedName>
    <definedName name="UFPrn20031231194816">#REF!</definedName>
    <definedName name="UFPrn20031231201733" localSheetId="37">#REF!</definedName>
    <definedName name="UFPrn20031231201733" localSheetId="23">#REF!</definedName>
    <definedName name="UFPrn20031231201733" localSheetId="6">#REF!</definedName>
    <definedName name="UFPrn20031231201733" localSheetId="11">#REF!</definedName>
    <definedName name="UFPrn20031231201733">#REF!</definedName>
    <definedName name="UFPrn20031231201827" localSheetId="37">#REF!</definedName>
    <definedName name="UFPrn20031231201827" localSheetId="23">#REF!</definedName>
    <definedName name="UFPrn20031231201827" localSheetId="6">#REF!</definedName>
    <definedName name="UFPrn20031231201827" localSheetId="11">#REF!</definedName>
    <definedName name="UFPrn20031231201827">#REF!</definedName>
    <definedName name="UFPrn20031231202833" localSheetId="37">#REF!</definedName>
    <definedName name="UFPrn20031231202833" localSheetId="23">#REF!</definedName>
    <definedName name="UFPrn20031231202833" localSheetId="6">#REF!</definedName>
    <definedName name="UFPrn20031231202833" localSheetId="11">#REF!</definedName>
    <definedName name="UFPrn20031231202833">#REF!</definedName>
    <definedName name="UFPrn20031231203341" localSheetId="37">#REF!</definedName>
    <definedName name="UFPrn20031231203341" localSheetId="23">#REF!</definedName>
    <definedName name="UFPrn20031231203341" localSheetId="6">#REF!</definedName>
    <definedName name="UFPrn20031231203341" localSheetId="11">#REF!</definedName>
    <definedName name="UFPrn20031231203341">#REF!</definedName>
    <definedName name="UFPrn20031231203430" localSheetId="37">#REF!</definedName>
    <definedName name="UFPrn20031231203430" localSheetId="23">#REF!</definedName>
    <definedName name="UFPrn20031231203430" localSheetId="6">#REF!</definedName>
    <definedName name="UFPrn20031231203430" localSheetId="11">#REF!</definedName>
    <definedName name="UFPrn20031231203430">#REF!</definedName>
    <definedName name="UFPrn20031231203522" localSheetId="37">#REF!</definedName>
    <definedName name="UFPrn20031231203522" localSheetId="23">#REF!</definedName>
    <definedName name="UFPrn20031231203522" localSheetId="6">#REF!</definedName>
    <definedName name="UFPrn20031231203522" localSheetId="11">#REF!</definedName>
    <definedName name="UFPrn20031231203522">#REF!</definedName>
    <definedName name="UFPrn20031231204614" localSheetId="37">#REF!</definedName>
    <definedName name="UFPrn20031231204614" localSheetId="23">#REF!</definedName>
    <definedName name="UFPrn20031231204614" localSheetId="6">#REF!</definedName>
    <definedName name="UFPrn20031231204614" localSheetId="11">#REF!</definedName>
    <definedName name="UFPrn20031231204614">#REF!</definedName>
    <definedName name="UFPrn20031231204700" localSheetId="37">#REF!</definedName>
    <definedName name="UFPrn20031231204700" localSheetId="23">#REF!</definedName>
    <definedName name="UFPrn20031231204700" localSheetId="6">#REF!</definedName>
    <definedName name="UFPrn20031231204700" localSheetId="11">#REF!</definedName>
    <definedName name="UFPrn20031231204700">#REF!</definedName>
    <definedName name="UFPrn20031231204719" localSheetId="37">#REF!</definedName>
    <definedName name="UFPrn20031231204719" localSheetId="23">#REF!</definedName>
    <definedName name="UFPrn20031231204719" localSheetId="6">#REF!</definedName>
    <definedName name="UFPrn20031231204719" localSheetId="11">#REF!</definedName>
    <definedName name="UFPrn20031231204719">#REF!</definedName>
    <definedName name="UFPrn20031231204735" localSheetId="37">#REF!</definedName>
    <definedName name="UFPrn20031231204735" localSheetId="23">#REF!</definedName>
    <definedName name="UFPrn20031231204735" localSheetId="6">#REF!</definedName>
    <definedName name="UFPrn20031231204735" localSheetId="11">#REF!</definedName>
    <definedName name="UFPrn20031231204735">#REF!</definedName>
    <definedName name="UFPrn20031231204748" localSheetId="37">#REF!</definedName>
    <definedName name="UFPrn20031231204748" localSheetId="23">#REF!</definedName>
    <definedName name="UFPrn20031231204748" localSheetId="6">#REF!</definedName>
    <definedName name="UFPrn20031231204748" localSheetId="11">#REF!</definedName>
    <definedName name="UFPrn20031231204748">#REF!</definedName>
    <definedName name="UFPrn20031231204802" localSheetId="37">#REF!</definedName>
    <definedName name="UFPrn20031231204802" localSheetId="23">#REF!</definedName>
    <definedName name="UFPrn20031231204802" localSheetId="6">#REF!</definedName>
    <definedName name="UFPrn20031231204802" localSheetId="11">#REF!</definedName>
    <definedName name="UFPrn20031231204802">#REF!</definedName>
    <definedName name="UFPrn20031231204816" localSheetId="37">#REF!</definedName>
    <definedName name="UFPrn20031231204816" localSheetId="23">#REF!</definedName>
    <definedName name="UFPrn20031231204816" localSheetId="6">#REF!</definedName>
    <definedName name="UFPrn20031231204816" localSheetId="11">#REF!</definedName>
    <definedName name="UFPrn20031231204816">#REF!</definedName>
    <definedName name="UFPrn20031231204829" localSheetId="37">#REF!</definedName>
    <definedName name="UFPrn20031231204829" localSheetId="23">#REF!</definedName>
    <definedName name="UFPrn20031231204829" localSheetId="6">#REF!</definedName>
    <definedName name="UFPrn20031231204829" localSheetId="11">#REF!</definedName>
    <definedName name="UFPrn20031231204829">#REF!</definedName>
    <definedName name="UFPrn20031231204843" localSheetId="37">#REF!</definedName>
    <definedName name="UFPrn20031231204843" localSheetId="23">#REF!</definedName>
    <definedName name="UFPrn20031231204843" localSheetId="6">#REF!</definedName>
    <definedName name="UFPrn20031231204843" localSheetId="11">#REF!</definedName>
    <definedName name="UFPrn20031231204843">#REF!</definedName>
    <definedName name="UFPrn20031231204856" localSheetId="37">#REF!</definedName>
    <definedName name="UFPrn20031231204856" localSheetId="23">#REF!</definedName>
    <definedName name="UFPrn20031231204856" localSheetId="6">#REF!</definedName>
    <definedName name="UFPrn20031231204856" localSheetId="11">#REF!</definedName>
    <definedName name="UFPrn20031231204856">#REF!</definedName>
    <definedName name="UFPrn20031231204915" localSheetId="37">#REF!</definedName>
    <definedName name="UFPrn20031231204915" localSheetId="23">#REF!</definedName>
    <definedName name="UFPrn20031231204915" localSheetId="6">#REF!</definedName>
    <definedName name="UFPrn20031231204915" localSheetId="11">#REF!</definedName>
    <definedName name="UFPrn20031231204915">#REF!</definedName>
    <definedName name="UFPrn20040101084532" localSheetId="37">#REF!</definedName>
    <definedName name="UFPrn20040101084532" localSheetId="23">#REF!</definedName>
    <definedName name="UFPrn20040101084532" localSheetId="6">#REF!</definedName>
    <definedName name="UFPrn20040101084532" localSheetId="11">#REF!</definedName>
    <definedName name="UFPrn20040101084532">#REF!</definedName>
    <definedName name="UFPrn20040101100143" localSheetId="37">#REF!</definedName>
    <definedName name="UFPrn20040101100143" localSheetId="23">#REF!</definedName>
    <definedName name="UFPrn20040101100143" localSheetId="6">#REF!</definedName>
    <definedName name="UFPrn20040101100143" localSheetId="11">#REF!</definedName>
    <definedName name="UFPrn20040101100143">#REF!</definedName>
    <definedName name="UFPrn20040101102233" localSheetId="37">#REF!</definedName>
    <definedName name="UFPrn20040101102233" localSheetId="23">#REF!</definedName>
    <definedName name="UFPrn20040101102233" localSheetId="6">#REF!</definedName>
    <definedName name="UFPrn20040101102233" localSheetId="11">#REF!</definedName>
    <definedName name="UFPrn20040101102233">#REF!</definedName>
    <definedName name="UFPrn20040101110745" localSheetId="37">#REF!</definedName>
    <definedName name="UFPrn20040101110745" localSheetId="23">#REF!</definedName>
    <definedName name="UFPrn20040101110745" localSheetId="6">#REF!</definedName>
    <definedName name="UFPrn20040101110745" localSheetId="11">#REF!</definedName>
    <definedName name="UFPrn20040101110745">#REF!</definedName>
    <definedName name="UFPrn20040101112727" localSheetId="37">#REF!</definedName>
    <definedName name="UFPrn20040101112727" localSheetId="23">#REF!</definedName>
    <definedName name="UFPrn20040101112727" localSheetId="6">#REF!</definedName>
    <definedName name="UFPrn20040101112727" localSheetId="11">#REF!</definedName>
    <definedName name="UFPrn20040101112727">#REF!</definedName>
    <definedName name="UFPrn20040101112901" localSheetId="37">#REF!</definedName>
    <definedName name="UFPrn20040101112901" localSheetId="23">#REF!</definedName>
    <definedName name="UFPrn20040101112901" localSheetId="6">#REF!</definedName>
    <definedName name="UFPrn20040101112901" localSheetId="11">#REF!</definedName>
    <definedName name="UFPrn20040101112901">#REF!</definedName>
    <definedName name="UFPrn20040101135421" localSheetId="37">#REF!</definedName>
    <definedName name="UFPrn20040101135421" localSheetId="23">#REF!</definedName>
    <definedName name="UFPrn20040101135421" localSheetId="6">#REF!</definedName>
    <definedName name="UFPrn20040101135421" localSheetId="11">#REF!</definedName>
    <definedName name="UFPrn20040101135421">#REF!</definedName>
    <definedName name="UFPrn20040101151139" localSheetId="37">#REF!</definedName>
    <definedName name="UFPrn20040101151139" localSheetId="23">#REF!</definedName>
    <definedName name="UFPrn20040101151139" localSheetId="6">#REF!</definedName>
    <definedName name="UFPrn20040101151139" localSheetId="11">#REF!</definedName>
    <definedName name="UFPrn20040101151139">#REF!</definedName>
    <definedName name="UFPrn20040101162919" localSheetId="37">#REF!</definedName>
    <definedName name="UFPrn20040101162919" localSheetId="23">#REF!</definedName>
    <definedName name="UFPrn20040101162919" localSheetId="6">#REF!</definedName>
    <definedName name="UFPrn20040101162919" localSheetId="11">#REF!</definedName>
    <definedName name="UFPrn20040101162919">#REF!</definedName>
    <definedName name="UFPrn20040101170422" localSheetId="37">#REF!</definedName>
    <definedName name="UFPrn20040101170422" localSheetId="23">#REF!</definedName>
    <definedName name="UFPrn20040101170422" localSheetId="6">#REF!</definedName>
    <definedName name="UFPrn20040101170422" localSheetId="11">#REF!</definedName>
    <definedName name="UFPrn20040101170422">#REF!</definedName>
    <definedName name="UFPrn20040102084648" localSheetId="37">#REF!</definedName>
    <definedName name="UFPrn20040102084648" localSheetId="23">#REF!</definedName>
    <definedName name="UFPrn20040102084648" localSheetId="6">#REF!</definedName>
    <definedName name="UFPrn20040102084648" localSheetId="11">#REF!</definedName>
    <definedName name="UFPrn20040102084648">#REF!</definedName>
    <definedName name="UFPrn20040102101031" localSheetId="37">#REF!</definedName>
    <definedName name="UFPrn20040102101031" localSheetId="23">#REF!</definedName>
    <definedName name="UFPrn20040102101031" localSheetId="6">#REF!</definedName>
    <definedName name="UFPrn20040102101031" localSheetId="11">#REF!</definedName>
    <definedName name="UFPrn20040102101031">#REF!</definedName>
    <definedName name="UFPrn20040102102724" localSheetId="37">#REF!</definedName>
    <definedName name="UFPrn20040102102724" localSheetId="23">#REF!</definedName>
    <definedName name="UFPrn20040102102724" localSheetId="6">#REF!</definedName>
    <definedName name="UFPrn20040102102724" localSheetId="11">#REF!</definedName>
    <definedName name="UFPrn20040102102724">#REF!</definedName>
    <definedName name="UFPrn20040102110917" localSheetId="37">#REF!</definedName>
    <definedName name="UFPrn20040102110917" localSheetId="23">#REF!</definedName>
    <definedName name="UFPrn20040102110917" localSheetId="6">#REF!</definedName>
    <definedName name="UFPrn20040102110917" localSheetId="11">#REF!</definedName>
    <definedName name="UFPrn20040102110917">#REF!</definedName>
    <definedName name="UFPrn20040102142235" localSheetId="37">#REF!</definedName>
    <definedName name="UFPrn20040102142235" localSheetId="23">#REF!</definedName>
    <definedName name="UFPrn20040102142235" localSheetId="6">#REF!</definedName>
    <definedName name="UFPrn20040102142235" localSheetId="11">#REF!</definedName>
    <definedName name="UFPrn20040102142235">#REF!</definedName>
    <definedName name="UFPrn20040102152122" localSheetId="37">#REF!</definedName>
    <definedName name="UFPrn20040102152122" localSheetId="23">#REF!</definedName>
    <definedName name="UFPrn20040102152122" localSheetId="6">#REF!</definedName>
    <definedName name="UFPrn20040102152122" localSheetId="11">#REF!</definedName>
    <definedName name="UFPrn20040102152122">#REF!</definedName>
    <definedName name="UFPrn20040102173312" localSheetId="6">#REF!</definedName>
    <definedName name="UFPrn20040102173312" localSheetId="11">#REF!</definedName>
    <definedName name="UFPrn20040102173312">#REF!</definedName>
    <definedName name="UFPrn20040102195902" localSheetId="37">#REF!</definedName>
    <definedName name="UFPrn20040102195902" localSheetId="23">#REF!</definedName>
    <definedName name="UFPrn20040102195902" localSheetId="6">#REF!</definedName>
    <definedName name="UFPrn20040102195902" localSheetId="11">#REF!</definedName>
    <definedName name="UFPrn20040102195902">#REF!</definedName>
    <definedName name="UFPrn20040102200804" localSheetId="37">#REF!</definedName>
    <definedName name="UFPrn20040102200804" localSheetId="23">#REF!</definedName>
    <definedName name="UFPrn20040102200804" localSheetId="6">#REF!</definedName>
    <definedName name="UFPrn20040102200804" localSheetId="11">#REF!</definedName>
    <definedName name="UFPrn20040102200804">#REF!</definedName>
    <definedName name="UFPrn20040102201152" localSheetId="37">#REF!</definedName>
    <definedName name="UFPrn20040102201152" localSheetId="23">#REF!</definedName>
    <definedName name="UFPrn20040102201152" localSheetId="6">#REF!</definedName>
    <definedName name="UFPrn20040102201152" localSheetId="11">#REF!</definedName>
    <definedName name="UFPrn20040102201152">#REF!</definedName>
    <definedName name="UFPrn20040102201233" localSheetId="37">#REF!</definedName>
    <definedName name="UFPrn20040102201233" localSheetId="23">#REF!</definedName>
    <definedName name="UFPrn20040102201233" localSheetId="6">#REF!</definedName>
    <definedName name="UFPrn20040102201233" localSheetId="11">#REF!</definedName>
    <definedName name="UFPrn20040102201233">#REF!</definedName>
    <definedName name="UFPrn20040102201254" localSheetId="37">#REF!</definedName>
    <definedName name="UFPrn20040102201254" localSheetId="23">#REF!</definedName>
    <definedName name="UFPrn20040102201254" localSheetId="6">#REF!</definedName>
    <definedName name="UFPrn20040102201254" localSheetId="11">#REF!</definedName>
    <definedName name="UFPrn20040102201254">#REF!</definedName>
    <definedName name="UFPrn20040102201313" localSheetId="37">#REF!</definedName>
    <definedName name="UFPrn20040102201313" localSheetId="23">#REF!</definedName>
    <definedName name="UFPrn20040102201313" localSheetId="6">#REF!</definedName>
    <definedName name="UFPrn20040102201313" localSheetId="11">#REF!</definedName>
    <definedName name="UFPrn20040102201313">#REF!</definedName>
    <definedName name="UFPrn20040102201331" localSheetId="37">#REF!</definedName>
    <definedName name="UFPrn20040102201331" localSheetId="23">#REF!</definedName>
    <definedName name="UFPrn20040102201331" localSheetId="6">#REF!</definedName>
    <definedName name="UFPrn20040102201331" localSheetId="11">#REF!</definedName>
    <definedName name="UFPrn20040102201331">#REF!</definedName>
    <definedName name="UFPrn20040102201348" localSheetId="37">#REF!</definedName>
    <definedName name="UFPrn20040102201348" localSheetId="23">#REF!</definedName>
    <definedName name="UFPrn20040102201348" localSheetId="6">#REF!</definedName>
    <definedName name="UFPrn20040102201348" localSheetId="11">#REF!</definedName>
    <definedName name="UFPrn20040102201348">#REF!</definedName>
    <definedName name="UFPrn20040102201407" localSheetId="37">#REF!</definedName>
    <definedName name="UFPrn20040102201407" localSheetId="23">#REF!</definedName>
    <definedName name="UFPrn20040102201407" localSheetId="6">#REF!</definedName>
    <definedName name="UFPrn20040102201407" localSheetId="11">#REF!</definedName>
    <definedName name="UFPrn20040102201407">#REF!</definedName>
    <definedName name="UFPrn20040102201425" localSheetId="37">#REF!</definedName>
    <definedName name="UFPrn20040102201425" localSheetId="23">#REF!</definedName>
    <definedName name="UFPrn20040102201425" localSheetId="6">#REF!</definedName>
    <definedName name="UFPrn20040102201425" localSheetId="11">#REF!</definedName>
    <definedName name="UFPrn20040102201425">#REF!</definedName>
    <definedName name="UFPrn20040102201441" localSheetId="37">#REF!</definedName>
    <definedName name="UFPrn20040102201441" localSheetId="23">#REF!</definedName>
    <definedName name="UFPrn20040102201441" localSheetId="6">#REF!</definedName>
    <definedName name="UFPrn20040102201441" localSheetId="11">#REF!</definedName>
    <definedName name="UFPrn20040102201441">#REF!</definedName>
    <definedName name="UFPrn20040102201500" localSheetId="37">#REF!</definedName>
    <definedName name="UFPrn20040102201500" localSheetId="23">#REF!</definedName>
    <definedName name="UFPrn20040102201500" localSheetId="6">#REF!</definedName>
    <definedName name="UFPrn20040102201500" localSheetId="11">#REF!</definedName>
    <definedName name="UFPrn20040102201500">#REF!</definedName>
    <definedName name="UFPrn20040102202156" localSheetId="37">#REF!</definedName>
    <definedName name="UFPrn20040102202156" localSheetId="23">#REF!</definedName>
    <definedName name="UFPrn20040102202156" localSheetId="6">#REF!</definedName>
    <definedName name="UFPrn20040102202156" localSheetId="11">#REF!</definedName>
    <definedName name="UFPrn20040102202156">#REF!</definedName>
    <definedName name="UFPrn20040102202217" localSheetId="37">#REF!</definedName>
    <definedName name="UFPrn20040102202217" localSheetId="23">#REF!</definedName>
    <definedName name="UFPrn20040102202217" localSheetId="6">#REF!</definedName>
    <definedName name="UFPrn20040102202217" localSheetId="11">#REF!</definedName>
    <definedName name="UFPrn20040102202217">#REF!</definedName>
    <definedName name="UFPrn20040102202238" localSheetId="37">#REF!</definedName>
    <definedName name="UFPrn20040102202238" localSheetId="23">#REF!</definedName>
    <definedName name="UFPrn20040102202238" localSheetId="6">#REF!</definedName>
    <definedName name="UFPrn20040102202238" localSheetId="11">#REF!</definedName>
    <definedName name="UFPrn20040102202238">#REF!</definedName>
    <definedName name="UFPrn20040102202257" localSheetId="37">#REF!</definedName>
    <definedName name="UFPrn20040102202257" localSheetId="23">#REF!</definedName>
    <definedName name="UFPrn20040102202257" localSheetId="6">#REF!</definedName>
    <definedName name="UFPrn20040102202257" localSheetId="11">#REF!</definedName>
    <definedName name="UFPrn20040102202257">#REF!</definedName>
    <definedName name="UFPrn20040102202316" localSheetId="37">#REF!</definedName>
    <definedName name="UFPrn20040102202316" localSheetId="23">#REF!</definedName>
    <definedName name="UFPrn20040102202316" localSheetId="6">#REF!</definedName>
    <definedName name="UFPrn20040102202316" localSheetId="11">#REF!</definedName>
    <definedName name="UFPrn20040102202316">#REF!</definedName>
    <definedName name="UFPrn20040102202335" localSheetId="37">#REF!</definedName>
    <definedName name="UFPrn20040102202335" localSheetId="23">#REF!</definedName>
    <definedName name="UFPrn20040102202335" localSheetId="6">#REF!</definedName>
    <definedName name="UFPrn20040102202335" localSheetId="11">#REF!</definedName>
    <definedName name="UFPrn20040102202335">#REF!</definedName>
    <definedName name="UFPrn20040102202356" localSheetId="37">#REF!</definedName>
    <definedName name="UFPrn20040102202356" localSheetId="23">#REF!</definedName>
    <definedName name="UFPrn20040102202356" localSheetId="6">#REF!</definedName>
    <definedName name="UFPrn20040102202356" localSheetId="11">#REF!</definedName>
    <definedName name="UFPrn20040102202356">#REF!</definedName>
    <definedName name="UFPrn20040102202417" localSheetId="37">#REF!</definedName>
    <definedName name="UFPrn20040102202417" localSheetId="23">#REF!</definedName>
    <definedName name="UFPrn20040102202417" localSheetId="6">#REF!</definedName>
    <definedName name="UFPrn20040102202417" localSheetId="11">#REF!</definedName>
    <definedName name="UFPrn20040102202417">#REF!</definedName>
    <definedName name="UFPrn20040102202436" localSheetId="37">#REF!</definedName>
    <definedName name="UFPrn20040102202436" localSheetId="23">#REF!</definedName>
    <definedName name="UFPrn20040102202436" localSheetId="6">#REF!</definedName>
    <definedName name="UFPrn20040102202436" localSheetId="11">#REF!</definedName>
    <definedName name="UFPrn20040102202436">#REF!</definedName>
    <definedName name="UFPrn20040102202455" localSheetId="37">#REF!</definedName>
    <definedName name="UFPrn20040102202455" localSheetId="23">#REF!</definedName>
    <definedName name="UFPrn20040102202455" localSheetId="6">#REF!</definedName>
    <definedName name="UFPrn20040102202455" localSheetId="11">#REF!</definedName>
    <definedName name="UFPrn20040102202455">#REF!</definedName>
    <definedName name="UFPrn20040102202513" localSheetId="37">#REF!</definedName>
    <definedName name="UFPrn20040102202513" localSheetId="23">#REF!</definedName>
    <definedName name="UFPrn20040102202513" localSheetId="6">#REF!</definedName>
    <definedName name="UFPrn20040102202513" localSheetId="11">#REF!</definedName>
    <definedName name="UFPrn20040102202513">#REF!</definedName>
    <definedName name="UFPrn20040103090927" localSheetId="37">#REF!</definedName>
    <definedName name="UFPrn20040103090927" localSheetId="23">#REF!</definedName>
    <definedName name="UFPrn20040103090927" localSheetId="6">#REF!</definedName>
    <definedName name="UFPrn20040103090927" localSheetId="11">#REF!</definedName>
    <definedName name="UFPrn20040103090927">#REF!</definedName>
    <definedName name="UFPrn20040103093058" localSheetId="37">#REF!</definedName>
    <definedName name="UFPrn20040103093058" localSheetId="23">#REF!</definedName>
    <definedName name="UFPrn20040103093058" localSheetId="6">#REF!</definedName>
    <definedName name="UFPrn20040103093058" localSheetId="11">#REF!</definedName>
    <definedName name="UFPrn20040103093058">#REF!</definedName>
    <definedName name="UFPrn20040103095046" localSheetId="37">#REF!</definedName>
    <definedName name="UFPrn20040103095046" localSheetId="23">#REF!</definedName>
    <definedName name="UFPrn20040103095046" localSheetId="6">#REF!</definedName>
    <definedName name="UFPrn20040103095046" localSheetId="11">#REF!</definedName>
    <definedName name="UFPrn20040103095046">#REF!</definedName>
    <definedName name="UFPrn20040103100558" localSheetId="37">#REF!</definedName>
    <definedName name="UFPrn20040103100558" localSheetId="23">#REF!</definedName>
    <definedName name="UFPrn20040103100558" localSheetId="6">#REF!</definedName>
    <definedName name="UFPrn20040103100558" localSheetId="11">#REF!</definedName>
    <definedName name="UFPrn20040103100558">#REF!</definedName>
    <definedName name="UFPrn20040103102329" localSheetId="37">#REF!</definedName>
    <definedName name="UFPrn20040103102329" localSheetId="23">#REF!</definedName>
    <definedName name="UFPrn20040103102329" localSheetId="6">#REF!</definedName>
    <definedName name="UFPrn20040103102329" localSheetId="11">#REF!</definedName>
    <definedName name="UFPrn20040103102329">#REF!</definedName>
    <definedName name="UFPrn20040103144231" localSheetId="37">#REF!</definedName>
    <definedName name="UFPrn20040103144231" localSheetId="23">#REF!</definedName>
    <definedName name="UFPrn20040103144231" localSheetId="6">#REF!</definedName>
    <definedName name="UFPrn20040103144231" localSheetId="11">#REF!</definedName>
    <definedName name="UFPrn20040103144231">#REF!</definedName>
    <definedName name="UFPrn20040103144351" localSheetId="37">#REF!</definedName>
    <definedName name="UFPrn20040103144351" localSheetId="23">#REF!</definedName>
    <definedName name="UFPrn20040103144351" localSheetId="6">#REF!</definedName>
    <definedName name="UFPrn20040103144351" localSheetId="11">#REF!</definedName>
    <definedName name="UFPrn20040103144351">#REF!</definedName>
    <definedName name="UFPrn20040104085339" localSheetId="37">#REF!</definedName>
    <definedName name="UFPrn20040104085339" localSheetId="23">#REF!</definedName>
    <definedName name="UFPrn20040104085339" localSheetId="6">#REF!</definedName>
    <definedName name="UFPrn20040104085339" localSheetId="11">#REF!</definedName>
    <definedName name="UFPrn20040104085339">#REF!</definedName>
    <definedName name="UFPrn20040104085636" localSheetId="37">#REF!</definedName>
    <definedName name="UFPrn20040104085636" localSheetId="23">#REF!</definedName>
    <definedName name="UFPrn20040104085636" localSheetId="6">#REF!</definedName>
    <definedName name="UFPrn20040104085636" localSheetId="11">#REF!</definedName>
    <definedName name="UFPrn20040104085636">#REF!</definedName>
    <definedName name="UFPrn20040104092100" localSheetId="37">#REF!</definedName>
    <definedName name="UFPrn20040104092100" localSheetId="23">#REF!</definedName>
    <definedName name="UFPrn20040104092100" localSheetId="6">#REF!</definedName>
    <definedName name="UFPrn20040104092100" localSheetId="11">#REF!</definedName>
    <definedName name="UFPrn20040104092100">#REF!</definedName>
    <definedName name="UFPrn20040104160016" localSheetId="37">#REF!</definedName>
    <definedName name="UFPrn20040104160016" localSheetId="23">#REF!</definedName>
    <definedName name="UFPrn20040104160016" localSheetId="6">#REF!</definedName>
    <definedName name="UFPrn20040104160016" localSheetId="11">#REF!</definedName>
    <definedName name="UFPrn20040104160016">#REF!</definedName>
    <definedName name="UFPrn20040105091030" localSheetId="37">#REF!</definedName>
    <definedName name="UFPrn20040105091030" localSheetId="23">#REF!</definedName>
    <definedName name="UFPrn20040105091030" localSheetId="6">#REF!</definedName>
    <definedName name="UFPrn20040105091030" localSheetId="11">#REF!</definedName>
    <definedName name="UFPrn20040105091030">#REF!</definedName>
    <definedName name="UFPrn20040106091114" localSheetId="6">#REF!</definedName>
    <definedName name="UFPrn20040106091114" localSheetId="11">#REF!</definedName>
    <definedName name="UFPrn20040106091114">#REF!</definedName>
    <definedName name="UFPrn20040106150512" localSheetId="37">#REF!</definedName>
    <definedName name="UFPrn20040106150512" localSheetId="23">#REF!</definedName>
    <definedName name="UFPrn20040106150512" localSheetId="6">#REF!</definedName>
    <definedName name="UFPrn20040106150512" localSheetId="11">#REF!</definedName>
    <definedName name="UFPrn20040106150512">#REF!</definedName>
    <definedName name="UFPrn20040107171106" localSheetId="37">#REF!</definedName>
    <definedName name="UFPrn20040107171106" localSheetId="23">#REF!</definedName>
    <definedName name="UFPrn20040107171106" localSheetId="6">#REF!</definedName>
    <definedName name="UFPrn20040107171106" localSheetId="11">#REF!</definedName>
    <definedName name="UFPrn20040107171106">#REF!</definedName>
    <definedName name="UFPrn20040108094949" localSheetId="6">#REF!</definedName>
    <definedName name="UFPrn20040108094949" localSheetId="11">#REF!</definedName>
    <definedName name="UFPrn20040108094949">#REF!</definedName>
    <definedName name="UFPrn20040108095037" localSheetId="6">#REF!</definedName>
    <definedName name="UFPrn20040108095037" localSheetId="11">#REF!</definedName>
    <definedName name="UFPrn20040108095037">#REF!</definedName>
    <definedName name="UFPrn20040108095054" localSheetId="6">#REF!</definedName>
    <definedName name="UFPrn20040108095054" localSheetId="11">#REF!</definedName>
    <definedName name="UFPrn20040108095054">#REF!</definedName>
    <definedName name="UFPrn20040108095311" localSheetId="6">#REF!</definedName>
    <definedName name="UFPrn20040108095311" localSheetId="11">#REF!</definedName>
    <definedName name="UFPrn20040108095311">#REF!</definedName>
    <definedName name="UFPrn20040108215511" localSheetId="6">#REF!</definedName>
    <definedName name="UFPrn20040108215511" localSheetId="11">#REF!</definedName>
    <definedName name="UFPrn20040108215511">#REF!</definedName>
    <definedName name="UFPrn20040109134009" localSheetId="6">#REF!</definedName>
    <definedName name="UFPrn20040109134009" localSheetId="11">#REF!</definedName>
    <definedName name="UFPrn20040109134009">#REF!</definedName>
    <definedName name="UFPrn20040109134053" localSheetId="6">#REF!</definedName>
    <definedName name="UFPrn20040109134053" localSheetId="11">#REF!</definedName>
    <definedName name="UFPrn20040109134053">#REF!</definedName>
    <definedName name="UFPrn20040109134131" localSheetId="6">#REF!</definedName>
    <definedName name="UFPrn20040109134131" localSheetId="11">#REF!</definedName>
    <definedName name="UFPrn20040109134131">#REF!</definedName>
    <definedName name="UFPrn20040110104633" localSheetId="37">#REF!</definedName>
    <definedName name="UFPrn20040110104633" localSheetId="23">#REF!</definedName>
    <definedName name="UFPrn20040110104633" localSheetId="6">#REF!</definedName>
    <definedName name="UFPrn20040110104633" localSheetId="11">#REF!</definedName>
    <definedName name="UFPrn20040110104633">#REF!</definedName>
    <definedName name="UFPrn20040110110328" localSheetId="6">#REF!</definedName>
    <definedName name="UFPrn20040110110328" localSheetId="11">#REF!</definedName>
    <definedName name="UFPrn20040110110328">#REF!</definedName>
    <definedName name="UFPrn20040112114213" localSheetId="37">#REF!</definedName>
    <definedName name="UFPrn20040112114213" localSheetId="23">#REF!</definedName>
    <definedName name="UFPrn20040112114213" localSheetId="6">#REF!</definedName>
    <definedName name="UFPrn20040112114213" localSheetId="11">#REF!</definedName>
    <definedName name="UFPrn20040112114213">#REF!</definedName>
    <definedName name="UFPrn20040112114315" localSheetId="37">#REF!</definedName>
    <definedName name="UFPrn20040112114315" localSheetId="23">#REF!</definedName>
    <definedName name="UFPrn20040112114315" localSheetId="6">#REF!</definedName>
    <definedName name="UFPrn20040112114315" localSheetId="11">#REF!</definedName>
    <definedName name="UFPrn20040112114315">#REF!</definedName>
    <definedName name="UFPrn20040112114416" localSheetId="37">#REF!</definedName>
    <definedName name="UFPrn20040112114416" localSheetId="23">#REF!</definedName>
    <definedName name="UFPrn20040112114416" localSheetId="6">#REF!</definedName>
    <definedName name="UFPrn20040112114416" localSheetId="11">#REF!</definedName>
    <definedName name="UFPrn20040112114416">#REF!</definedName>
    <definedName name="UFPrn20040112152216" localSheetId="37">#REF!</definedName>
    <definedName name="UFPrn20040112152216" localSheetId="23">#REF!</definedName>
    <definedName name="UFPrn20040112152216" localSheetId="6">#REF!</definedName>
    <definedName name="UFPrn20040112152216" localSheetId="11">#REF!</definedName>
    <definedName name="UFPrn20040112152216">#REF!</definedName>
    <definedName name="UFPrn20040112204621" localSheetId="37">#REF!</definedName>
    <definedName name="UFPrn20040112204621" localSheetId="23">#REF!</definedName>
    <definedName name="UFPrn20040112204621" localSheetId="6">#REF!</definedName>
    <definedName name="UFPrn20040112204621" localSheetId="11">#REF!</definedName>
    <definedName name="UFPrn20040112204621">#REF!</definedName>
    <definedName name="UFPrn20040112204659" localSheetId="37">#REF!</definedName>
    <definedName name="UFPrn20040112204659" localSheetId="23">#REF!</definedName>
    <definedName name="UFPrn20040112204659" localSheetId="6">#REF!</definedName>
    <definedName name="UFPrn20040112204659" localSheetId="11">#REF!</definedName>
    <definedName name="UFPrn20040112204659">#REF!</definedName>
    <definedName name="UFPrn20040112204721" localSheetId="37">#REF!</definedName>
    <definedName name="UFPrn20040112204721" localSheetId="23">#REF!</definedName>
    <definedName name="UFPrn20040112204721" localSheetId="6">#REF!</definedName>
    <definedName name="UFPrn20040112204721" localSheetId="11">#REF!</definedName>
    <definedName name="UFPrn20040112204721">#REF!</definedName>
    <definedName name="UFPrn20040112204802" localSheetId="37">#REF!</definedName>
    <definedName name="UFPrn20040112204802" localSheetId="23">#REF!</definedName>
    <definedName name="UFPrn20040112204802" localSheetId="6">#REF!</definedName>
    <definedName name="UFPrn20040112204802" localSheetId="11">#REF!</definedName>
    <definedName name="UFPrn20040112204802">#REF!</definedName>
    <definedName name="UFPrn20040112204848" localSheetId="37">#REF!</definedName>
    <definedName name="UFPrn20040112204848" localSheetId="23">#REF!</definedName>
    <definedName name="UFPrn20040112204848" localSheetId="6">#REF!</definedName>
    <definedName name="UFPrn20040112204848" localSheetId="11">#REF!</definedName>
    <definedName name="UFPrn20040112204848">#REF!</definedName>
    <definedName name="UFPrn20040112204938" localSheetId="37">#REF!</definedName>
    <definedName name="UFPrn20040112204938" localSheetId="23">#REF!</definedName>
    <definedName name="UFPrn20040112204938" localSheetId="6">#REF!</definedName>
    <definedName name="UFPrn20040112204938" localSheetId="11">#REF!</definedName>
    <definedName name="UFPrn20040112204938">#REF!</definedName>
    <definedName name="UFPrn20040112205009" localSheetId="37">#REF!</definedName>
    <definedName name="UFPrn20040112205009" localSheetId="23">#REF!</definedName>
    <definedName name="UFPrn20040112205009" localSheetId="6">#REF!</definedName>
    <definedName name="UFPrn20040112205009" localSheetId="11">#REF!</definedName>
    <definedName name="UFPrn20040112205009">#REF!</definedName>
    <definedName name="UFPrn20040112205036" localSheetId="37">#REF!</definedName>
    <definedName name="UFPrn20040112205036" localSheetId="23">#REF!</definedName>
    <definedName name="UFPrn20040112205036" localSheetId="6">#REF!</definedName>
    <definedName name="UFPrn20040112205036" localSheetId="11">#REF!</definedName>
    <definedName name="UFPrn20040112205036">#REF!</definedName>
    <definedName name="UFPrn20040112205154" localSheetId="37">#REF!</definedName>
    <definedName name="UFPrn20040112205154" localSheetId="23">#REF!</definedName>
    <definedName name="UFPrn20040112205154" localSheetId="6">#REF!</definedName>
    <definedName name="UFPrn20040112205154" localSheetId="11">#REF!</definedName>
    <definedName name="UFPrn20040112205154">#REF!</definedName>
    <definedName name="UFPrn20040112205239" localSheetId="37">#REF!</definedName>
    <definedName name="UFPrn20040112205239" localSheetId="23">#REF!</definedName>
    <definedName name="UFPrn20040112205239" localSheetId="6">#REF!</definedName>
    <definedName name="UFPrn20040112205239" localSheetId="11">#REF!</definedName>
    <definedName name="UFPrn20040112205239">#REF!</definedName>
    <definedName name="UFPrn20040112214910" localSheetId="37">#REF!</definedName>
    <definedName name="UFPrn20040112214910" localSheetId="23">#REF!</definedName>
    <definedName name="UFPrn20040112214910" localSheetId="6">#REF!</definedName>
    <definedName name="UFPrn20040112214910" localSheetId="11">#REF!</definedName>
    <definedName name="UFPrn20040112214910">#REF!</definedName>
    <definedName name="UFPrn20040113105339" localSheetId="37">#REF!</definedName>
    <definedName name="UFPrn20040113105339" localSheetId="23">#REF!</definedName>
    <definedName name="UFPrn20040113105339" localSheetId="6">#REF!</definedName>
    <definedName name="UFPrn20040113105339" localSheetId="11">#REF!</definedName>
    <definedName name="UFPrn20040113105339">#REF!</definedName>
    <definedName name="UFPrn20040114173232" localSheetId="37">#REF!</definedName>
    <definedName name="UFPrn20040114173232" localSheetId="23">#REF!</definedName>
    <definedName name="UFPrn20040114173232" localSheetId="6">#REF!</definedName>
    <definedName name="UFPrn20040114173232" localSheetId="11">#REF!</definedName>
    <definedName name="UFPrn20040114173232">#REF!</definedName>
    <definedName name="UFPrn20040115113912" localSheetId="6">#REF!</definedName>
    <definedName name="UFPrn20040115113912" localSheetId="11">#REF!</definedName>
    <definedName name="UFPrn20040115113912">#REF!</definedName>
    <definedName name="UFPrn20040115221034" localSheetId="37">#REF!</definedName>
    <definedName name="UFPrn20040115221034" localSheetId="23">#REF!</definedName>
    <definedName name="UFPrn20040115221034" localSheetId="6">#REF!</definedName>
    <definedName name="UFPrn20040115221034" localSheetId="11">#REF!</definedName>
    <definedName name="UFPrn20040115221034">#REF!</definedName>
    <definedName name="UFPrn20040117095135" localSheetId="37">#REF!</definedName>
    <definedName name="UFPrn20040117095135" localSheetId="23">#REF!</definedName>
    <definedName name="UFPrn20040117095135" localSheetId="6">#REF!</definedName>
    <definedName name="UFPrn20040117095135" localSheetId="11">#REF!</definedName>
    <definedName name="UFPrn20040117095135">#REF!</definedName>
    <definedName name="UFPrn20040117152828" localSheetId="37">#REF!</definedName>
    <definedName name="UFPrn20040117152828" localSheetId="23">#REF!</definedName>
    <definedName name="UFPrn20040117152828" localSheetId="6">#REF!</definedName>
    <definedName name="UFPrn20040117152828" localSheetId="11">#REF!</definedName>
    <definedName name="UFPrn20040117152828">#REF!</definedName>
    <definedName name="UFPrn20040117152851" localSheetId="37">#REF!</definedName>
    <definedName name="UFPrn20040117152851" localSheetId="23">#REF!</definedName>
    <definedName name="UFPrn20040117152851" localSheetId="6">#REF!</definedName>
    <definedName name="UFPrn20040117152851" localSheetId="11">#REF!</definedName>
    <definedName name="UFPrn20040117152851">#REF!</definedName>
    <definedName name="UFPrn20040117152911" localSheetId="37">#REF!</definedName>
    <definedName name="UFPrn20040117152911" localSheetId="23">#REF!</definedName>
    <definedName name="UFPrn20040117152911" localSheetId="6">#REF!</definedName>
    <definedName name="UFPrn20040117152911" localSheetId="11">#REF!</definedName>
    <definedName name="UFPrn20040117152911">#REF!</definedName>
    <definedName name="UFPrn20040117152952" localSheetId="37">#REF!</definedName>
    <definedName name="UFPrn20040117152952" localSheetId="23">#REF!</definedName>
    <definedName name="UFPrn20040117152952" localSheetId="6">#REF!</definedName>
    <definedName name="UFPrn20040117152952" localSheetId="11">#REF!</definedName>
    <definedName name="UFPrn20040117152952">#REF!</definedName>
    <definedName name="UFPrn20040117153012" localSheetId="37">#REF!</definedName>
    <definedName name="UFPrn20040117153012" localSheetId="23">#REF!</definedName>
    <definedName name="UFPrn20040117153012" localSheetId="6">#REF!</definedName>
    <definedName name="UFPrn20040117153012" localSheetId="11">#REF!</definedName>
    <definedName name="UFPrn20040117153012">#REF!</definedName>
    <definedName name="UFPrn20040117153046" localSheetId="37">#REF!</definedName>
    <definedName name="UFPrn20040117153046" localSheetId="23">#REF!</definedName>
    <definedName name="UFPrn20040117153046" localSheetId="6">#REF!</definedName>
    <definedName name="UFPrn20040117153046" localSheetId="11">#REF!</definedName>
    <definedName name="UFPrn20040117153046">#REF!</definedName>
    <definedName name="UFPrn20040117153232" localSheetId="37">#REF!</definedName>
    <definedName name="UFPrn20040117153232" localSheetId="23">#REF!</definedName>
    <definedName name="UFPrn20040117153232" localSheetId="6">#REF!</definedName>
    <definedName name="UFPrn20040117153232" localSheetId="11">#REF!</definedName>
    <definedName name="UFPrn20040117153232">#REF!</definedName>
    <definedName name="UFPrn20040117153258" localSheetId="37">#REF!</definedName>
    <definedName name="UFPrn20040117153258" localSheetId="23">#REF!</definedName>
    <definedName name="UFPrn20040117153258" localSheetId="6">#REF!</definedName>
    <definedName name="UFPrn20040117153258" localSheetId="11">#REF!</definedName>
    <definedName name="UFPrn20040117153258">#REF!</definedName>
    <definedName name="UFPrn20040117160725" localSheetId="37">#REF!</definedName>
    <definedName name="UFPrn20040117160725" localSheetId="23">#REF!</definedName>
    <definedName name="UFPrn20040117160725" localSheetId="6">#REF!</definedName>
    <definedName name="UFPrn20040117160725" localSheetId="11">#REF!</definedName>
    <definedName name="UFPrn20040117160725">#REF!</definedName>
    <definedName name="UFPrn20040117175448" localSheetId="37">#REF!</definedName>
    <definedName name="UFPrn20040117175448" localSheetId="23">#REF!</definedName>
    <definedName name="UFPrn20040117175448" localSheetId="6">#REF!</definedName>
    <definedName name="UFPrn20040117175448" localSheetId="11">#REF!</definedName>
    <definedName name="UFPrn20040117175448">#REF!</definedName>
    <definedName name="UFPrn20040117185024" localSheetId="37">#REF!</definedName>
    <definedName name="UFPrn20040117185024" localSheetId="23">#REF!</definedName>
    <definedName name="UFPrn20040117185024" localSheetId="6">#REF!</definedName>
    <definedName name="UFPrn20040117185024" localSheetId="11">#REF!</definedName>
    <definedName name="UFPrn20040117185024">#REF!</definedName>
    <definedName name="UFPrn20040117185122" localSheetId="37">#REF!</definedName>
    <definedName name="UFPrn20040117185122" localSheetId="23">#REF!</definedName>
    <definedName name="UFPrn20040117185122" localSheetId="6">#REF!</definedName>
    <definedName name="UFPrn20040117185122" localSheetId="11">#REF!</definedName>
    <definedName name="UFPrn20040117185122">#REF!</definedName>
    <definedName name="UFPrn20040117185218" localSheetId="37">#REF!</definedName>
    <definedName name="UFPrn20040117185218" localSheetId="23">#REF!</definedName>
    <definedName name="UFPrn20040117185218" localSheetId="6">#REF!</definedName>
    <definedName name="UFPrn20040117185218" localSheetId="11">#REF!</definedName>
    <definedName name="UFPrn20040117185218">#REF!</definedName>
    <definedName name="UFPrn20040117185304" localSheetId="37">#REF!</definedName>
    <definedName name="UFPrn20040117185304" localSheetId="23">#REF!</definedName>
    <definedName name="UFPrn20040117185304" localSheetId="6">#REF!</definedName>
    <definedName name="UFPrn20040117185304" localSheetId="11">#REF!</definedName>
    <definedName name="UFPrn20040117185304">#REF!</definedName>
    <definedName name="UFPrn20040117223054" localSheetId="37">#REF!</definedName>
    <definedName name="UFPrn20040117223054" localSheetId="23">#REF!</definedName>
    <definedName name="UFPrn20040117223054" localSheetId="6">#REF!</definedName>
    <definedName name="UFPrn20040117223054" localSheetId="11">#REF!</definedName>
    <definedName name="UFPrn20040117223054">#REF!</definedName>
    <definedName name="UFPrn20040118090902" localSheetId="37">#REF!</definedName>
    <definedName name="UFPrn20040118090902" localSheetId="23">#REF!</definedName>
    <definedName name="UFPrn20040118090902" localSheetId="6">#REF!</definedName>
    <definedName name="UFPrn20040118090902" localSheetId="11">#REF!</definedName>
    <definedName name="UFPrn20040118090902">#REF!</definedName>
    <definedName name="UFPrn20040118091001" localSheetId="37">#REF!</definedName>
    <definedName name="UFPrn20040118091001" localSheetId="23">#REF!</definedName>
    <definedName name="UFPrn20040118091001" localSheetId="6">#REF!</definedName>
    <definedName name="UFPrn20040118091001" localSheetId="11">#REF!</definedName>
    <definedName name="UFPrn20040118091001">#REF!</definedName>
    <definedName name="UFPrn20040120095559" localSheetId="37">#REF!</definedName>
    <definedName name="UFPrn20040120095559" localSheetId="23">#REF!</definedName>
    <definedName name="UFPrn20040120095559" localSheetId="6">#REF!</definedName>
    <definedName name="UFPrn20040120095559" localSheetId="11">#REF!</definedName>
    <definedName name="UFPrn20040120095559">#REF!</definedName>
    <definedName name="UFPrn20040120104858" localSheetId="37">#REF!</definedName>
    <definedName name="UFPrn20040120104858" localSheetId="23">#REF!</definedName>
    <definedName name="UFPrn20040120104858" localSheetId="6">#REF!</definedName>
    <definedName name="UFPrn20040120104858" localSheetId="11">#REF!</definedName>
    <definedName name="UFPrn20040120104858">#REF!</definedName>
    <definedName name="UFPrn20040120112300" localSheetId="37">#REF!</definedName>
    <definedName name="UFPrn20040120112300" localSheetId="23">#REF!</definedName>
    <definedName name="UFPrn20040120112300" localSheetId="6">#REF!</definedName>
    <definedName name="UFPrn20040120112300" localSheetId="11">#REF!</definedName>
    <definedName name="UFPrn20040120112300">#REF!</definedName>
    <definedName name="UFPrn20040126122858" localSheetId="37">#REF!</definedName>
    <definedName name="UFPrn20040126122858" localSheetId="23">#REF!</definedName>
    <definedName name="UFPrn20040126122858" localSheetId="6">#REF!</definedName>
    <definedName name="UFPrn20040126122858" localSheetId="11">#REF!</definedName>
    <definedName name="UFPrn20040126122858">#REF!</definedName>
    <definedName name="UFPrn20040126123715" localSheetId="37">#REF!</definedName>
    <definedName name="UFPrn20040126123715" localSheetId="23">#REF!</definedName>
    <definedName name="UFPrn20040126123715" localSheetId="6">#REF!</definedName>
    <definedName name="UFPrn20040126123715" localSheetId="11">#REF!</definedName>
    <definedName name="UFPrn20040126123715">#REF!</definedName>
    <definedName name="UFPrn20040126133112" localSheetId="37">#REF!</definedName>
    <definedName name="UFPrn20040126133112" localSheetId="23">#REF!</definedName>
    <definedName name="UFPrn20040126133112" localSheetId="6">#REF!</definedName>
    <definedName name="UFPrn20040126133112" localSheetId="11">#REF!</definedName>
    <definedName name="UFPrn20040126133112">#REF!</definedName>
    <definedName name="UFPrn20040127102811" localSheetId="37">#REF!</definedName>
    <definedName name="UFPrn20040127102811" localSheetId="23">#REF!</definedName>
    <definedName name="UFPrn20040127102811" localSheetId="6">#REF!</definedName>
    <definedName name="UFPrn20040127102811" localSheetId="11">#REF!</definedName>
    <definedName name="UFPrn20040127102811">#REF!</definedName>
    <definedName name="UFPrn20040127103322" localSheetId="37">#REF!</definedName>
    <definedName name="UFPrn20040127103322" localSheetId="23">#REF!</definedName>
    <definedName name="UFPrn20040127103322" localSheetId="6">#REF!</definedName>
    <definedName name="UFPrn20040127103322" localSheetId="11">#REF!</definedName>
    <definedName name="UFPrn20040127103322">#REF!</definedName>
    <definedName name="UFPrn20040127103557" localSheetId="37">#REF!</definedName>
    <definedName name="UFPrn20040127103557" localSheetId="23">#REF!</definedName>
    <definedName name="UFPrn20040127103557" localSheetId="6">#REF!</definedName>
    <definedName name="UFPrn20040127103557" localSheetId="11">#REF!</definedName>
    <definedName name="UFPrn20040127103557">#REF!</definedName>
    <definedName name="UFPrn20040127104626" localSheetId="37">#REF!</definedName>
    <definedName name="UFPrn20040127104626" localSheetId="23">#REF!</definedName>
    <definedName name="UFPrn20040127104626" localSheetId="6">#REF!</definedName>
    <definedName name="UFPrn20040127104626" localSheetId="11">#REF!</definedName>
    <definedName name="UFPrn20040127104626">#REF!</definedName>
    <definedName name="UFPrn20040127143228" localSheetId="37">#REF!</definedName>
    <definedName name="UFPrn20040127143228" localSheetId="23">#REF!</definedName>
    <definedName name="UFPrn20040127143228" localSheetId="6">#REF!</definedName>
    <definedName name="UFPrn20040127143228" localSheetId="11">#REF!</definedName>
    <definedName name="UFPrn20040127143228">#REF!</definedName>
    <definedName name="UFPrn20040129151450" localSheetId="37">#REF!</definedName>
    <definedName name="UFPrn20040129151450" localSheetId="23">#REF!</definedName>
    <definedName name="UFPrn20040129151450" localSheetId="6">#REF!</definedName>
    <definedName name="UFPrn20040129151450" localSheetId="11">#REF!</definedName>
    <definedName name="UFPrn20040129151450">#REF!</definedName>
    <definedName name="UFPrn20040131104407" localSheetId="37">#REF!</definedName>
    <definedName name="UFPrn20040131104407" localSheetId="23">#REF!</definedName>
    <definedName name="UFPrn20040131104407" localSheetId="6">#REF!</definedName>
    <definedName name="UFPrn20040131104407" localSheetId="11">#REF!</definedName>
    <definedName name="UFPrn20040131104407">#REF!</definedName>
    <definedName name="UFPrn20040131115308" localSheetId="37">#REF!</definedName>
    <definedName name="UFPrn20040131115308" localSheetId="23">#REF!</definedName>
    <definedName name="UFPrn20040131115308" localSheetId="6">#REF!</definedName>
    <definedName name="UFPrn20040131115308" localSheetId="11">#REF!</definedName>
    <definedName name="UFPrn20040131115308">#REF!</definedName>
    <definedName name="UFPrn20040131135401" localSheetId="37">#REF!</definedName>
    <definedName name="UFPrn20040131135401" localSheetId="23">#REF!</definedName>
    <definedName name="UFPrn20040131135401" localSheetId="6">#REF!</definedName>
    <definedName name="UFPrn20040131135401" localSheetId="11">#REF!</definedName>
    <definedName name="UFPrn20040131135401">#REF!</definedName>
    <definedName name="UFPrn20040131194705" localSheetId="37">#REF!</definedName>
    <definedName name="UFPrn20040131194705" localSheetId="23">#REF!</definedName>
    <definedName name="UFPrn20040131194705" localSheetId="6">#REF!</definedName>
    <definedName name="UFPrn20040131194705" localSheetId="11">#REF!</definedName>
    <definedName name="UFPrn20040131194705">#REF!</definedName>
    <definedName name="UFPrn20040202094722" localSheetId="6">#REF!</definedName>
    <definedName name="UFPrn20040202094722" localSheetId="11">#REF!</definedName>
    <definedName name="UFPrn20040202094722">#REF!</definedName>
    <definedName name="UFPrn20040202095020" localSheetId="6">#REF!</definedName>
    <definedName name="UFPrn20040202095020" localSheetId="11">#REF!</definedName>
    <definedName name="UFPrn20040202095020">#REF!</definedName>
    <definedName name="UFPrn20040202095452" localSheetId="6">#REF!</definedName>
    <definedName name="UFPrn20040202095452" localSheetId="11">#REF!</definedName>
    <definedName name="UFPrn20040202095452">#REF!</definedName>
    <definedName name="UFPrn20040202095723" localSheetId="37">#REF!</definedName>
    <definedName name="UFPrn20040202095723" localSheetId="23">#REF!</definedName>
    <definedName name="UFPrn20040202095723" localSheetId="6">#REF!</definedName>
    <definedName name="UFPrn20040202095723" localSheetId="11">#REF!</definedName>
    <definedName name="UFPrn20040202095723">#REF!</definedName>
    <definedName name="UFPrn20040202100703" localSheetId="37">#REF!</definedName>
    <definedName name="UFPrn20040202100703" localSheetId="23">#REF!</definedName>
    <definedName name="UFPrn20040202100703" localSheetId="6">#REF!</definedName>
    <definedName name="UFPrn20040202100703" localSheetId="11">#REF!</definedName>
    <definedName name="UFPrn20040202100703">#REF!</definedName>
    <definedName name="UFPrn20040202151011" localSheetId="37">#REF!</definedName>
    <definedName name="UFPrn20040202151011" localSheetId="23">#REF!</definedName>
    <definedName name="UFPrn20040202151011" localSheetId="6">#REF!</definedName>
    <definedName name="UFPrn20040202151011" localSheetId="11">#REF!</definedName>
    <definedName name="UFPrn20040202151011">#REF!</definedName>
    <definedName name="UFPrn20040203090955" localSheetId="6">#REF!</definedName>
    <definedName name="UFPrn20040203090955" localSheetId="11">#REF!</definedName>
    <definedName name="UFPrn20040203090955">#REF!</definedName>
    <definedName name="UFPrn20040203091131" localSheetId="6">#REF!</definedName>
    <definedName name="UFPrn20040203091131" localSheetId="11">#REF!</definedName>
    <definedName name="UFPrn20040203091131">#REF!</definedName>
    <definedName name="UFPrn20040203093123" localSheetId="6">#REF!</definedName>
    <definedName name="UFPrn20040203093123" localSheetId="11">#REF!</definedName>
    <definedName name="UFPrn20040203093123">#REF!</definedName>
    <definedName name="UFPrn20040203114224" localSheetId="6">#REF!</definedName>
    <definedName name="UFPrn20040203114224" localSheetId="11">#REF!</definedName>
    <definedName name="UFPrn20040203114224">#REF!</definedName>
    <definedName name="UFPrn20040203114251" localSheetId="6">#REF!</definedName>
    <definedName name="UFPrn20040203114251" localSheetId="11">#REF!</definedName>
    <definedName name="UFPrn20040203114251">#REF!</definedName>
    <definedName name="UFPrn20040203114307" localSheetId="6">#REF!</definedName>
    <definedName name="UFPrn20040203114307" localSheetId="11">#REF!</definedName>
    <definedName name="UFPrn20040203114307">#REF!</definedName>
    <definedName name="UFPrn20040203114326" localSheetId="6">#REF!</definedName>
    <definedName name="UFPrn20040203114326" localSheetId="11">#REF!</definedName>
    <definedName name="UFPrn20040203114326">#REF!</definedName>
    <definedName name="UFPrn20040203114343" localSheetId="6">#REF!</definedName>
    <definedName name="UFPrn20040203114343" localSheetId="11">#REF!</definedName>
    <definedName name="UFPrn20040203114343">#REF!</definedName>
    <definedName name="UFPrn20040203160331" localSheetId="6">#REF!</definedName>
    <definedName name="UFPrn20040203160331" localSheetId="11">#REF!</definedName>
    <definedName name="UFPrn20040203160331">#REF!</definedName>
    <definedName name="UFPrn20040204091002" localSheetId="6">#REF!</definedName>
    <definedName name="UFPrn20040204091002" localSheetId="11">#REF!</definedName>
    <definedName name="UFPrn20040204091002">#REF!</definedName>
    <definedName name="UFPrn20040205085340" localSheetId="6">#REF!</definedName>
    <definedName name="UFPrn20040205085340" localSheetId="11">#REF!</definedName>
    <definedName name="UFPrn20040205085340">#REF!</definedName>
    <definedName name="UFPrn20040206165348" localSheetId="37">#REF!</definedName>
    <definedName name="UFPrn20040206165348" localSheetId="23">#REF!</definedName>
    <definedName name="UFPrn20040206165348" localSheetId="6">#REF!</definedName>
    <definedName name="UFPrn20040206165348" localSheetId="11">#REF!</definedName>
    <definedName name="UFPrn20040206165348">#REF!</definedName>
    <definedName name="UFPrn20040207170440" localSheetId="37">#REF!</definedName>
    <definedName name="UFPrn20040207170440" localSheetId="23">#REF!</definedName>
    <definedName name="UFPrn20040207170440" localSheetId="6">#REF!</definedName>
    <definedName name="UFPrn20040207170440" localSheetId="11">#REF!</definedName>
    <definedName name="UFPrn20040207170440">#REF!</definedName>
    <definedName name="UFPrn20040207170910" localSheetId="37">#REF!</definedName>
    <definedName name="UFPrn20040207170910" localSheetId="23">#REF!</definedName>
    <definedName name="UFPrn20040207170910" localSheetId="6">#REF!</definedName>
    <definedName name="UFPrn20040207170910" localSheetId="11">#REF!</definedName>
    <definedName name="UFPrn20040207170910">#REF!</definedName>
    <definedName name="UFPrn20040210105906" localSheetId="37">#REF!</definedName>
    <definedName name="UFPrn20040210105906" localSheetId="23">#REF!</definedName>
    <definedName name="UFPrn20040210105906" localSheetId="6">#REF!</definedName>
    <definedName name="UFPrn20040210105906" localSheetId="11">#REF!</definedName>
    <definedName name="UFPrn20040210105906">#REF!</definedName>
    <definedName name="UFPrn20040211144942" localSheetId="37">#REF!</definedName>
    <definedName name="UFPrn20040211144942" localSheetId="23">#REF!</definedName>
    <definedName name="UFPrn20040211144942" localSheetId="6">#REF!</definedName>
    <definedName name="UFPrn20040211144942" localSheetId="11">#REF!</definedName>
    <definedName name="UFPrn20040211144942">#REF!</definedName>
    <definedName name="UFPrn20040212103151" localSheetId="6">#REF!</definedName>
    <definedName name="UFPrn20040212103151" localSheetId="11">#REF!</definedName>
    <definedName name="UFPrn20040212103151">#REF!</definedName>
    <definedName name="UFPrn20040212145348" localSheetId="37">#REF!</definedName>
    <definedName name="UFPrn20040212145348" localSheetId="23">#REF!</definedName>
    <definedName name="UFPrn20040212145348" localSheetId="6">#REF!</definedName>
    <definedName name="UFPrn20040212145348" localSheetId="11">#REF!</definedName>
    <definedName name="UFPrn20040212145348">#REF!</definedName>
    <definedName name="UFPrn20040212145931" localSheetId="37">#REF!</definedName>
    <definedName name="UFPrn20040212145931" localSheetId="23">#REF!</definedName>
    <definedName name="UFPrn20040212145931" localSheetId="6">#REF!</definedName>
    <definedName name="UFPrn20040212145931" localSheetId="11">#REF!</definedName>
    <definedName name="UFPrn20040212145931">#REF!</definedName>
    <definedName name="UFPrn20040213155233" localSheetId="6">#REF!</definedName>
    <definedName name="UFPrn20040213155233" localSheetId="11">#REF!</definedName>
    <definedName name="UFPrn20040213155233">#REF!</definedName>
    <definedName name="UFPrn20040213155320" localSheetId="6">#REF!</definedName>
    <definedName name="UFPrn20040213155320" localSheetId="11">#REF!</definedName>
    <definedName name="UFPrn20040213155320">#REF!</definedName>
    <definedName name="UFPrn20040213155348" localSheetId="6">#REF!</definedName>
    <definedName name="UFPrn20040213155348" localSheetId="11">#REF!</definedName>
    <definedName name="UFPrn20040213155348">#REF!</definedName>
    <definedName name="UFPrn20040213155409" localSheetId="6">#REF!</definedName>
    <definedName name="UFPrn20040213155409" localSheetId="11">#REF!</definedName>
    <definedName name="UFPrn20040213155409">#REF!</definedName>
    <definedName name="UFPrn20040213155529" localSheetId="6">#REF!</definedName>
    <definedName name="UFPrn20040213155529" localSheetId="11">#REF!</definedName>
    <definedName name="UFPrn20040213155529">#REF!</definedName>
    <definedName name="UFPrn20040213155620" localSheetId="6">#REF!</definedName>
    <definedName name="UFPrn20040213155620" localSheetId="11">#REF!</definedName>
    <definedName name="UFPrn20040213155620">#REF!</definedName>
    <definedName name="UFPrn20040215194039" localSheetId="6">#REF!</definedName>
    <definedName name="UFPrn20040215194039" localSheetId="11">#REF!</definedName>
    <definedName name="UFPrn20040215194039">#REF!</definedName>
    <definedName name="UFPrn20040215194101" localSheetId="6">#REF!</definedName>
    <definedName name="UFPrn20040215194101" localSheetId="11">#REF!</definedName>
    <definedName name="UFPrn20040215194101">#REF!</definedName>
    <definedName name="UFPrn20040215194121" localSheetId="6">#REF!</definedName>
    <definedName name="UFPrn20040215194121" localSheetId="11">#REF!</definedName>
    <definedName name="UFPrn20040215194121">#REF!</definedName>
    <definedName name="UFPrn20040215194200" localSheetId="6">#REF!</definedName>
    <definedName name="UFPrn20040215194200" localSheetId="11">#REF!</definedName>
    <definedName name="UFPrn20040215194200">#REF!</definedName>
    <definedName name="UFPrn20040215194222" localSheetId="6">#REF!</definedName>
    <definedName name="UFPrn20040215194222" localSheetId="11">#REF!</definedName>
    <definedName name="UFPrn20040215194222">#REF!</definedName>
    <definedName name="UFPrn20040215194256" localSheetId="6">#REF!</definedName>
    <definedName name="UFPrn20040215194256" localSheetId="11">#REF!</definedName>
    <definedName name="UFPrn20040215194256">#REF!</definedName>
    <definedName name="UFPrn20040215194324" localSheetId="6">#REF!</definedName>
    <definedName name="UFPrn20040215194324" localSheetId="11">#REF!</definedName>
    <definedName name="UFPrn20040215194324">#REF!</definedName>
    <definedName name="UFPrn20040215194347" localSheetId="6">#REF!</definedName>
    <definedName name="UFPrn20040215194347" localSheetId="11">#REF!</definedName>
    <definedName name="UFPrn20040215194347">#REF!</definedName>
    <definedName name="UFPrn20040215194424" localSheetId="6">#REF!</definedName>
    <definedName name="UFPrn20040215194424" localSheetId="11">#REF!</definedName>
    <definedName name="UFPrn20040215194424">#REF!</definedName>
    <definedName name="UFPrn20040215194450" localSheetId="6">#REF!</definedName>
    <definedName name="UFPrn20040215194450" localSheetId="11">#REF!</definedName>
    <definedName name="UFPrn20040215194450">#REF!</definedName>
    <definedName name="UFPrn20040215204411" localSheetId="6">#REF!</definedName>
    <definedName name="UFPrn20040215204411" localSheetId="11">#REF!</definedName>
    <definedName name="UFPrn20040215204411">#REF!</definedName>
    <definedName name="UFPrn20040215204948" localSheetId="6">#REF!</definedName>
    <definedName name="UFPrn20040215204948" localSheetId="11">#REF!</definedName>
    <definedName name="UFPrn20040215204948">#REF!</definedName>
    <definedName name="UFPrn20040217121412" localSheetId="6">#REF!</definedName>
    <definedName name="UFPrn20040217121412" localSheetId="11">#REF!</definedName>
    <definedName name="UFPrn20040217121412">#REF!</definedName>
    <definedName name="UFPrn20040218162542" localSheetId="37">#REF!</definedName>
    <definedName name="UFPrn20040218162542" localSheetId="23">#REF!</definedName>
    <definedName name="UFPrn20040218162542" localSheetId="6">#REF!</definedName>
    <definedName name="UFPrn20040218162542" localSheetId="11">#REF!</definedName>
    <definedName name="UFPrn20040218162542">#REF!</definedName>
    <definedName name="UFPrn20040219095451" localSheetId="37">#REF!</definedName>
    <definedName name="UFPrn20040219095451" localSheetId="23">#REF!</definedName>
    <definedName name="UFPrn20040219095451" localSheetId="6">#REF!</definedName>
    <definedName name="UFPrn20040219095451" localSheetId="11">#REF!</definedName>
    <definedName name="UFPrn20040219095451">#REF!</definedName>
    <definedName name="UFPrn20040221082432" localSheetId="37">#REF!</definedName>
    <definedName name="UFPrn20040221082432" localSheetId="23">#REF!</definedName>
    <definedName name="UFPrn20040221082432" localSheetId="6">#REF!</definedName>
    <definedName name="UFPrn20040221082432" localSheetId="11">#REF!</definedName>
    <definedName name="UFPrn20040221082432">#REF!</definedName>
    <definedName name="UFPrn20040223093312" localSheetId="6">#REF!</definedName>
    <definedName name="UFPrn20040223093312" localSheetId="11">#REF!</definedName>
    <definedName name="UFPrn20040223093312">#REF!</definedName>
    <definedName name="UFPrn20040224122708" localSheetId="6">#REF!</definedName>
    <definedName name="UFPrn20040224122708" localSheetId="11">#REF!</definedName>
    <definedName name="UFPrn20040224122708">#REF!</definedName>
    <definedName name="UFPrn20040224131908" localSheetId="6">#REF!</definedName>
    <definedName name="UFPrn20040224131908" localSheetId="11">#REF!</definedName>
    <definedName name="UFPrn20040224131908">#REF!</definedName>
    <definedName name="UFPrn20040305094441" localSheetId="37">#REF!</definedName>
    <definedName name="UFPrn20040305094441" localSheetId="23">#REF!</definedName>
    <definedName name="UFPrn20040305094441" localSheetId="6">#REF!</definedName>
    <definedName name="UFPrn20040305094441" localSheetId="11">#REF!</definedName>
    <definedName name="UFPrn20040305094441">#REF!</definedName>
    <definedName name="UFPrn20040311120926" localSheetId="6">#REF!</definedName>
    <definedName name="UFPrn20040311120926" localSheetId="11">#REF!</definedName>
    <definedName name="UFPrn20040311120926">#REF!</definedName>
    <definedName name="UFPrn20040311172157" localSheetId="6">#REF!</definedName>
    <definedName name="UFPrn20040311172157" localSheetId="11">#REF!</definedName>
    <definedName name="UFPrn20040311172157">#REF!</definedName>
    <definedName name="UFPrn20040315152132" localSheetId="6">#REF!</definedName>
    <definedName name="UFPrn20040315152132" localSheetId="11">#REF!</definedName>
    <definedName name="UFPrn20040315152132">#REF!</definedName>
    <definedName name="UFPrn20040315163739" localSheetId="6">#REF!</definedName>
    <definedName name="UFPrn20040315163739" localSheetId="11">#REF!</definedName>
    <definedName name="UFPrn20040315163739">#REF!</definedName>
    <definedName name="UFPrn20040315170450" localSheetId="6">#REF!</definedName>
    <definedName name="UFPrn20040315170450" localSheetId="11">#REF!</definedName>
    <definedName name="UFPrn20040315170450">#REF!</definedName>
    <definedName name="UFPrn20040316131436" localSheetId="37">#REF!</definedName>
    <definedName name="UFPrn20040316131436" localSheetId="23">#REF!</definedName>
    <definedName name="UFPrn20040316131436" localSheetId="6">#REF!</definedName>
    <definedName name="UFPrn20040316131436" localSheetId="11">#REF!</definedName>
    <definedName name="UFPrn20040316131436">#REF!</definedName>
    <definedName name="UFPrn20040331171157" localSheetId="37">#REF!</definedName>
    <definedName name="UFPrn20040331171157" localSheetId="23">#REF!</definedName>
    <definedName name="UFPrn20040331171157" localSheetId="6">#REF!</definedName>
    <definedName name="UFPrn20040331171157" localSheetId="11">#REF!</definedName>
    <definedName name="UFPrn20040331171157">#REF!</definedName>
    <definedName name="UFPrn20040403092434" localSheetId="6">#REF!</definedName>
    <definedName name="UFPrn20040403092434" localSheetId="11">#REF!</definedName>
    <definedName name="UFPrn20040403092434">#REF!</definedName>
    <definedName name="UFPrn20040403092553" localSheetId="6">#REF!</definedName>
    <definedName name="UFPrn20040403092553" localSheetId="11">#REF!</definedName>
    <definedName name="UFPrn20040403092553">#REF!</definedName>
    <definedName name="UFPrn20040404160612" localSheetId="37">#REF!</definedName>
    <definedName name="UFPrn20040404160612" localSheetId="23">#REF!</definedName>
    <definedName name="UFPrn20040404160612" localSheetId="6">#REF!</definedName>
    <definedName name="UFPrn20040404160612" localSheetId="11">#REF!</definedName>
    <definedName name="UFPrn20040404160612">#REF!</definedName>
    <definedName name="UFPrn20040404164510" localSheetId="37">#REF!</definedName>
    <definedName name="UFPrn20040404164510" localSheetId="23">#REF!</definedName>
    <definedName name="UFPrn20040404164510" localSheetId="6">#REF!</definedName>
    <definedName name="UFPrn20040404164510" localSheetId="11">#REF!</definedName>
    <definedName name="UFPrn20040404164510">#REF!</definedName>
    <definedName name="UFPrn20040406132530" localSheetId="37">#REF!</definedName>
    <definedName name="UFPrn20040406132530" localSheetId="23">#REF!</definedName>
    <definedName name="UFPrn20040406132530" localSheetId="6">#REF!</definedName>
    <definedName name="UFPrn20040406132530" localSheetId="11">#REF!</definedName>
    <definedName name="UFPrn20040406132530">#REF!</definedName>
    <definedName name="UFPrn20040406132602" localSheetId="37">#REF!</definedName>
    <definedName name="UFPrn20040406132602" localSheetId="23">#REF!</definedName>
    <definedName name="UFPrn20040406132602" localSheetId="6">#REF!</definedName>
    <definedName name="UFPrn20040406132602" localSheetId="11">#REF!</definedName>
    <definedName name="UFPrn20040406132602">#REF!</definedName>
    <definedName name="UFPrn20040406141014" localSheetId="37">#REF!</definedName>
    <definedName name="UFPrn20040406141014" localSheetId="23">#REF!</definedName>
    <definedName name="UFPrn20040406141014" localSheetId="6">#REF!</definedName>
    <definedName name="UFPrn20040406141014" localSheetId="11">#REF!</definedName>
    <definedName name="UFPrn20040406141014">#REF!</definedName>
    <definedName name="UFPrn20040417135600" localSheetId="37">#REF!</definedName>
    <definedName name="UFPrn20040417135600" localSheetId="23">#REF!</definedName>
    <definedName name="UFPrn20040417135600" localSheetId="6">#REF!</definedName>
    <definedName name="UFPrn20040417135600" localSheetId="11">#REF!</definedName>
    <definedName name="UFPrn20040417135600">#REF!</definedName>
    <definedName name="UFPrn20040417150445" localSheetId="37">#REF!</definedName>
    <definedName name="UFPrn20040417150445" localSheetId="23">#REF!</definedName>
    <definedName name="UFPrn20040417150445" localSheetId="6">#REF!</definedName>
    <definedName name="UFPrn20040417150445" localSheetId="11">#REF!</definedName>
    <definedName name="UFPrn20040417150445">#REF!</definedName>
    <definedName name="UFPrn20040417152949" localSheetId="37">#REF!</definedName>
    <definedName name="UFPrn20040417152949" localSheetId="23">#REF!</definedName>
    <definedName name="UFPrn20040417152949" localSheetId="6">#REF!</definedName>
    <definedName name="UFPrn20040417152949" localSheetId="11">#REF!</definedName>
    <definedName name="UFPrn20040417152949">#REF!</definedName>
    <definedName name="UFPrn20040417170422" localSheetId="37">#REF!</definedName>
    <definedName name="UFPrn20040417170422" localSheetId="23">#REF!</definedName>
    <definedName name="UFPrn20040417170422" localSheetId="6">#REF!</definedName>
    <definedName name="UFPrn20040417170422" localSheetId="11">#REF!</definedName>
    <definedName name="UFPrn20040417170422">#REF!</definedName>
    <definedName name="UFPrn20040417173213" localSheetId="37">#REF!</definedName>
    <definedName name="UFPrn20040417173213" localSheetId="23">#REF!</definedName>
    <definedName name="UFPrn20040417173213" localSheetId="6">#REF!</definedName>
    <definedName name="UFPrn20040417173213" localSheetId="11">#REF!</definedName>
    <definedName name="UFPrn20040417173213">#REF!</definedName>
    <definedName name="UFPrn20040422164214" localSheetId="37">#REF!</definedName>
    <definedName name="UFPrn20040422164214" localSheetId="23">#REF!</definedName>
    <definedName name="UFPrn20040422164214" localSheetId="6">#REF!</definedName>
    <definedName name="UFPrn20040422164214" localSheetId="11">#REF!</definedName>
    <definedName name="UFPrn20040422164214">#REF!</definedName>
    <definedName name="UFPrn20040422172312" localSheetId="37">#REF!</definedName>
    <definedName name="UFPrn20040422172312" localSheetId="23">#REF!</definedName>
    <definedName name="UFPrn20040422172312" localSheetId="6">#REF!</definedName>
    <definedName name="UFPrn20040422172312" localSheetId="11">#REF!</definedName>
    <definedName name="UFPrn20040422172312">#REF!</definedName>
    <definedName name="UFPrn20040422172403" localSheetId="37">#REF!</definedName>
    <definedName name="UFPrn20040422172403" localSheetId="23">#REF!</definedName>
    <definedName name="UFPrn20040422172403" localSheetId="6">#REF!</definedName>
    <definedName name="UFPrn20040422172403" localSheetId="11">#REF!</definedName>
    <definedName name="UFPrn20040422172403">#REF!</definedName>
    <definedName name="UFPrn20040426104543" localSheetId="37">#REF!</definedName>
    <definedName name="UFPrn20040426104543" localSheetId="23">#REF!</definedName>
    <definedName name="UFPrn20040426104543" localSheetId="6">#REF!</definedName>
    <definedName name="UFPrn20040426104543" localSheetId="11">#REF!</definedName>
    <definedName name="UFPrn20040426104543">#REF!</definedName>
    <definedName name="UFPrn20040426105128" localSheetId="37">#REF!</definedName>
    <definedName name="UFPrn20040426105128" localSheetId="23">#REF!</definedName>
    <definedName name="UFPrn20040426105128" localSheetId="6">#REF!</definedName>
    <definedName name="UFPrn20040426105128" localSheetId="11">#REF!</definedName>
    <definedName name="UFPrn20040426105128">#REF!</definedName>
    <definedName name="UFPrn20040426105644" localSheetId="37">#REF!</definedName>
    <definedName name="UFPrn20040426105644" localSheetId="23">#REF!</definedName>
    <definedName name="UFPrn20040426105644" localSheetId="6">#REF!</definedName>
    <definedName name="UFPrn20040426105644" localSheetId="11">#REF!</definedName>
    <definedName name="UFPrn20040426105644">#REF!</definedName>
    <definedName name="UFPrn20040428113310" localSheetId="37">#REF!</definedName>
    <definedName name="UFPrn20040428113310" localSheetId="23">#REF!</definedName>
    <definedName name="UFPrn20040428113310" localSheetId="6">#REF!</definedName>
    <definedName name="UFPrn20040428113310" localSheetId="11">#REF!</definedName>
    <definedName name="UFPrn20040428113310">#REF!</definedName>
    <definedName name="UFPrn20040428132922" localSheetId="37">#REF!</definedName>
    <definedName name="UFPrn20040428132922" localSheetId="23">#REF!</definedName>
    <definedName name="UFPrn20040428132922" localSheetId="6">#REF!</definedName>
    <definedName name="UFPrn20040428132922" localSheetId="11">#REF!</definedName>
    <definedName name="UFPrn20040428132922">#REF!</definedName>
    <definedName name="UFPrn20040428133016" localSheetId="37">#REF!</definedName>
    <definedName name="UFPrn20040428133016" localSheetId="23">#REF!</definedName>
    <definedName name="UFPrn20040428133016" localSheetId="6">#REF!</definedName>
    <definedName name="UFPrn20040428133016" localSheetId="11">#REF!</definedName>
    <definedName name="UFPrn20040428133016">#REF!</definedName>
    <definedName name="UFPrn20040428141746" localSheetId="37">#REF!</definedName>
    <definedName name="UFPrn20040428141746" localSheetId="23">#REF!</definedName>
    <definedName name="UFPrn20040428141746" localSheetId="6">#REF!</definedName>
    <definedName name="UFPrn20040428141746" localSheetId="11">#REF!</definedName>
    <definedName name="UFPrn20040428141746">#REF!</definedName>
    <definedName name="UFPrn20040428145823" localSheetId="37">#REF!</definedName>
    <definedName name="UFPrn20040428145823" localSheetId="23">#REF!</definedName>
    <definedName name="UFPrn20040428145823" localSheetId="6">#REF!</definedName>
    <definedName name="UFPrn20040428145823" localSheetId="11">#REF!</definedName>
    <definedName name="UFPrn20040428145823">#REF!</definedName>
    <definedName name="UFPrn20040428152924" localSheetId="37">#REF!</definedName>
    <definedName name="UFPrn20040428152924" localSheetId="23">#REF!</definedName>
    <definedName name="UFPrn20040428152924" localSheetId="6">#REF!</definedName>
    <definedName name="UFPrn20040428152924" localSheetId="11">#REF!</definedName>
    <definedName name="UFPrn20040428152924">#REF!</definedName>
    <definedName name="UFPrn20040428154256" localSheetId="37">#REF!</definedName>
    <definedName name="UFPrn20040428154256" localSheetId="23">#REF!</definedName>
    <definedName name="UFPrn20040428154256" localSheetId="6">#REF!</definedName>
    <definedName name="UFPrn20040428154256" localSheetId="11">#REF!</definedName>
    <definedName name="UFPrn20040428154256">#REF!</definedName>
    <definedName name="UFPrn20040428161334" localSheetId="37">#REF!</definedName>
    <definedName name="UFPrn20040428161334" localSheetId="23">#REF!</definedName>
    <definedName name="UFPrn20040428161334" localSheetId="6">#REF!</definedName>
    <definedName name="UFPrn20040428161334" localSheetId="11">#REF!</definedName>
    <definedName name="UFPrn20040428161334">#REF!</definedName>
    <definedName name="UFPrn20040428165615" localSheetId="37">#REF!</definedName>
    <definedName name="UFPrn20040428165615" localSheetId="23">#REF!</definedName>
    <definedName name="UFPrn20040428165615" localSheetId="6">#REF!</definedName>
    <definedName name="UFPrn20040428165615" localSheetId="11">#REF!</definedName>
    <definedName name="UFPrn20040428165615">#REF!</definedName>
    <definedName name="UFPrn20040428165805" localSheetId="37">#REF!</definedName>
    <definedName name="UFPrn20040428165805" localSheetId="23">#REF!</definedName>
    <definedName name="UFPrn20040428165805" localSheetId="6">#REF!</definedName>
    <definedName name="UFPrn20040428165805" localSheetId="11">#REF!</definedName>
    <definedName name="UFPrn20040428165805">#REF!</definedName>
    <definedName name="UFPrn20040428171943" localSheetId="37">#REF!</definedName>
    <definedName name="UFPrn20040428171943" localSheetId="23">#REF!</definedName>
    <definedName name="UFPrn20040428171943" localSheetId="6">#REF!</definedName>
    <definedName name="UFPrn20040428171943" localSheetId="11">#REF!</definedName>
    <definedName name="UFPrn20040428171943">#REF!</definedName>
    <definedName name="UFPrn20040428173700" localSheetId="37">#REF!</definedName>
    <definedName name="UFPrn20040428173700" localSheetId="23">#REF!</definedName>
    <definedName name="UFPrn20040428173700" localSheetId="6">#REF!</definedName>
    <definedName name="UFPrn20040428173700" localSheetId="11">#REF!</definedName>
    <definedName name="UFPrn20040428173700">#REF!</definedName>
    <definedName name="UFPrn20040428173826" localSheetId="37">#REF!</definedName>
    <definedName name="UFPrn20040428173826" localSheetId="23">#REF!</definedName>
    <definedName name="UFPrn20040428173826" localSheetId="6">#REF!</definedName>
    <definedName name="UFPrn20040428173826" localSheetId="11">#REF!</definedName>
    <definedName name="UFPrn20040428173826">#REF!</definedName>
    <definedName name="UFPrn20040428180250" localSheetId="37">#REF!</definedName>
    <definedName name="UFPrn20040428180250" localSheetId="23">#REF!</definedName>
    <definedName name="UFPrn20040428180250" localSheetId="6">#REF!</definedName>
    <definedName name="UFPrn20040428180250" localSheetId="11">#REF!</definedName>
    <definedName name="UFPrn20040428180250">#REF!</definedName>
    <definedName name="UFPrn20040428180713" localSheetId="37">#REF!</definedName>
    <definedName name="UFPrn20040428180713" localSheetId="23">#REF!</definedName>
    <definedName name="UFPrn20040428180713" localSheetId="6">#REF!</definedName>
    <definedName name="UFPrn20040428180713" localSheetId="11">#REF!</definedName>
    <definedName name="UFPrn20040428180713">#REF!</definedName>
    <definedName name="UFPrn20040428180753" localSheetId="37">#REF!</definedName>
    <definedName name="UFPrn20040428180753" localSheetId="23">#REF!</definedName>
    <definedName name="UFPrn20040428180753" localSheetId="6">#REF!</definedName>
    <definedName name="UFPrn20040428180753" localSheetId="11">#REF!</definedName>
    <definedName name="UFPrn20040428180753">#REF!</definedName>
    <definedName name="UFPrn20040429083601" localSheetId="37">#REF!</definedName>
    <definedName name="UFPrn20040429083601" localSheetId="23">#REF!</definedName>
    <definedName name="UFPrn20040429083601" localSheetId="6">#REF!</definedName>
    <definedName name="UFPrn20040429083601" localSheetId="11">#REF!</definedName>
    <definedName name="UFPrn20040429083601">#REF!</definedName>
    <definedName name="UFPrn20040429083736" localSheetId="37">#REF!</definedName>
    <definedName name="UFPrn20040429083736" localSheetId="23">#REF!</definedName>
    <definedName name="UFPrn20040429083736" localSheetId="6">#REF!</definedName>
    <definedName name="UFPrn20040429083736" localSheetId="11">#REF!</definedName>
    <definedName name="UFPrn20040429083736">#REF!</definedName>
    <definedName name="UFPrn20040429083909" localSheetId="37">#REF!</definedName>
    <definedName name="UFPrn20040429083909" localSheetId="23">#REF!</definedName>
    <definedName name="UFPrn20040429083909" localSheetId="6">#REF!</definedName>
    <definedName name="UFPrn20040429083909" localSheetId="11">#REF!</definedName>
    <definedName name="UFPrn20040429083909">#REF!</definedName>
    <definedName name="UFPrn20040429084112" localSheetId="37">#REF!</definedName>
    <definedName name="UFPrn20040429084112" localSheetId="23">#REF!</definedName>
    <definedName name="UFPrn20040429084112" localSheetId="6">#REF!</definedName>
    <definedName name="UFPrn20040429084112" localSheetId="11">#REF!</definedName>
    <definedName name="UFPrn20040429084112">#REF!</definedName>
    <definedName name="UFPrn20040429084820" localSheetId="37">#REF!</definedName>
    <definedName name="UFPrn20040429084820" localSheetId="23">#REF!</definedName>
    <definedName name="UFPrn20040429084820" localSheetId="6">#REF!</definedName>
    <definedName name="UFPrn20040429084820" localSheetId="11">#REF!</definedName>
    <definedName name="UFPrn20040429084820">#REF!</definedName>
    <definedName name="UFPrn20040429084926" localSheetId="37">#REF!</definedName>
    <definedName name="UFPrn20040429084926" localSheetId="23">#REF!</definedName>
    <definedName name="UFPrn20040429084926" localSheetId="6">#REF!</definedName>
    <definedName name="UFPrn20040429084926" localSheetId="11">#REF!</definedName>
    <definedName name="UFPrn20040429084926">#REF!</definedName>
    <definedName name="UFPrn20040429100509" localSheetId="37">#REF!</definedName>
    <definedName name="UFPrn20040429100509" localSheetId="23">#REF!</definedName>
    <definedName name="UFPrn20040429100509" localSheetId="6">#REF!</definedName>
    <definedName name="UFPrn20040429100509" localSheetId="11">#REF!</definedName>
    <definedName name="UFPrn20040429100509">#REF!</definedName>
    <definedName name="UFPrn20040429100701" localSheetId="37">#REF!</definedName>
    <definedName name="UFPrn20040429100701" localSheetId="23">#REF!</definedName>
    <definedName name="UFPrn20040429100701" localSheetId="6">#REF!</definedName>
    <definedName name="UFPrn20040429100701" localSheetId="11">#REF!</definedName>
    <definedName name="UFPrn20040429100701">#REF!</definedName>
    <definedName name="UFPrn20040429102256" localSheetId="37">#REF!</definedName>
    <definedName name="UFPrn20040429102256" localSheetId="23">#REF!</definedName>
    <definedName name="UFPrn20040429102256" localSheetId="6">#REF!</definedName>
    <definedName name="UFPrn20040429102256" localSheetId="11">#REF!</definedName>
    <definedName name="UFPrn20040429102256">#REF!</definedName>
    <definedName name="UFPrn20040429105901" localSheetId="37">#REF!</definedName>
    <definedName name="UFPrn20040429105901" localSheetId="23">#REF!</definedName>
    <definedName name="UFPrn20040429105901" localSheetId="6">#REF!</definedName>
    <definedName name="UFPrn20040429105901" localSheetId="11">#REF!</definedName>
    <definedName name="UFPrn20040429105901">#REF!</definedName>
    <definedName name="UFPrn20040429125527" localSheetId="37">#REF!</definedName>
    <definedName name="UFPrn20040429125527" localSheetId="23">#REF!</definedName>
    <definedName name="UFPrn20040429125527" localSheetId="6">#REF!</definedName>
    <definedName name="UFPrn20040429125527" localSheetId="11">#REF!</definedName>
    <definedName name="UFPrn20040429125527">#REF!</definedName>
    <definedName name="UFPrn20040429125637" localSheetId="37">#REF!</definedName>
    <definedName name="UFPrn20040429125637" localSheetId="23">#REF!</definedName>
    <definedName name="UFPrn20040429125637" localSheetId="6">#REF!</definedName>
    <definedName name="UFPrn20040429125637" localSheetId="11">#REF!</definedName>
    <definedName name="UFPrn20040429125637">#REF!</definedName>
    <definedName name="UFPrn20040429134423" localSheetId="37">#REF!</definedName>
    <definedName name="UFPrn20040429134423" localSheetId="23">#REF!</definedName>
    <definedName name="UFPrn20040429134423" localSheetId="6">#REF!</definedName>
    <definedName name="UFPrn20040429134423" localSheetId="11">#REF!</definedName>
    <definedName name="UFPrn20040429134423">#REF!</definedName>
    <definedName name="UFPrn20040429142126" localSheetId="37">#REF!</definedName>
    <definedName name="UFPrn20040429142126" localSheetId="23">#REF!</definedName>
    <definedName name="UFPrn20040429142126" localSheetId="6">#REF!</definedName>
    <definedName name="UFPrn20040429142126" localSheetId="11">#REF!</definedName>
    <definedName name="UFPrn20040429142126">#REF!</definedName>
    <definedName name="UFPrn20040429170933" localSheetId="37">#REF!</definedName>
    <definedName name="UFPrn20040429170933" localSheetId="23">#REF!</definedName>
    <definedName name="UFPrn20040429170933" localSheetId="6">#REF!</definedName>
    <definedName name="UFPrn20040429170933" localSheetId="11">#REF!</definedName>
    <definedName name="UFPrn20040429170933">#REF!</definedName>
    <definedName name="UFPrn20040429175132" localSheetId="37">#REF!</definedName>
    <definedName name="UFPrn20040429175132" localSheetId="23">#REF!</definedName>
    <definedName name="UFPrn20040429175132" localSheetId="6">#REF!</definedName>
    <definedName name="UFPrn20040429175132" localSheetId="11">#REF!</definedName>
    <definedName name="UFPrn20040429175132">#REF!</definedName>
    <definedName name="UFPrn20040429183038" localSheetId="37">#REF!</definedName>
    <definedName name="UFPrn20040429183038" localSheetId="23">#REF!</definedName>
    <definedName name="UFPrn20040429183038" localSheetId="6">#REF!</definedName>
    <definedName name="UFPrn20040429183038" localSheetId="11">#REF!</definedName>
    <definedName name="UFPrn20040429183038">#REF!</definedName>
    <definedName name="UFPrn20040430101352" localSheetId="37">#REF!</definedName>
    <definedName name="UFPrn20040430101352" localSheetId="23">#REF!</definedName>
    <definedName name="UFPrn20040430101352" localSheetId="6">#REF!</definedName>
    <definedName name="UFPrn20040430101352" localSheetId="11">#REF!</definedName>
    <definedName name="UFPrn20040430101352">#REF!</definedName>
    <definedName name="UFPrn20040430104529" localSheetId="37">#REF!</definedName>
    <definedName name="UFPrn20040430104529" localSheetId="23">#REF!</definedName>
    <definedName name="UFPrn20040430104529" localSheetId="6">#REF!</definedName>
    <definedName name="UFPrn20040430104529" localSheetId="11">#REF!</definedName>
    <definedName name="UFPrn20040430104529">#REF!</definedName>
    <definedName name="UFPrn20040430111924" localSheetId="37">#REF!</definedName>
    <definedName name="UFPrn20040430111924" localSheetId="23">#REF!</definedName>
    <definedName name="UFPrn20040430111924" localSheetId="6">#REF!</definedName>
    <definedName name="UFPrn20040430111924" localSheetId="11">#REF!</definedName>
    <definedName name="UFPrn20040430111924">#REF!</definedName>
    <definedName name="UFPrn20040430115132" localSheetId="37">#REF!</definedName>
    <definedName name="UFPrn20040430115132" localSheetId="23">#REF!</definedName>
    <definedName name="UFPrn20040430115132" localSheetId="6">#REF!</definedName>
    <definedName name="UFPrn20040430115132" localSheetId="11">#REF!</definedName>
    <definedName name="UFPrn20040430115132">#REF!</definedName>
    <definedName name="UFPrn20040430115257" localSheetId="37">#REF!</definedName>
    <definedName name="UFPrn20040430115257" localSheetId="23">#REF!</definedName>
    <definedName name="UFPrn20040430115257" localSheetId="6">#REF!</definedName>
    <definedName name="UFPrn20040430115257" localSheetId="11">#REF!</definedName>
    <definedName name="UFPrn20040430115257">#REF!</definedName>
    <definedName name="UFPrn20040430155414" localSheetId="37">#REF!</definedName>
    <definedName name="UFPrn20040430155414" localSheetId="23">#REF!</definedName>
    <definedName name="UFPrn20040430155414" localSheetId="6">#REF!</definedName>
    <definedName name="UFPrn20040430155414" localSheetId="11">#REF!</definedName>
    <definedName name="UFPrn20040430155414">#REF!</definedName>
    <definedName name="UFPrn20040430160640" localSheetId="37">#REF!</definedName>
    <definedName name="UFPrn20040430160640" localSheetId="23">#REF!</definedName>
    <definedName name="UFPrn20040430160640" localSheetId="6">#REF!</definedName>
    <definedName name="UFPrn20040430160640" localSheetId="11">#REF!</definedName>
    <definedName name="UFPrn20040430160640">#REF!</definedName>
    <definedName name="UFPrn20040430164923" localSheetId="37">#REF!</definedName>
    <definedName name="UFPrn20040430164923" localSheetId="23">#REF!</definedName>
    <definedName name="UFPrn20040430164923" localSheetId="6">#REF!</definedName>
    <definedName name="UFPrn20040430164923" localSheetId="11">#REF!</definedName>
    <definedName name="UFPrn20040430164923">#REF!</definedName>
    <definedName name="UFPrn20040430165031" localSheetId="37">#REF!</definedName>
    <definedName name="UFPrn20040430165031" localSheetId="23">#REF!</definedName>
    <definedName name="UFPrn20040430165031" localSheetId="6">#REF!</definedName>
    <definedName name="UFPrn20040430165031" localSheetId="11">#REF!</definedName>
    <definedName name="UFPrn20040430165031">#REF!</definedName>
    <definedName name="UFPrn20040430165158" localSheetId="37">#REF!</definedName>
    <definedName name="UFPrn20040430165158" localSheetId="23">#REF!</definedName>
    <definedName name="UFPrn20040430165158" localSheetId="6">#REF!</definedName>
    <definedName name="UFPrn20040430165158" localSheetId="11">#REF!</definedName>
    <definedName name="UFPrn20040430165158">#REF!</definedName>
    <definedName name="UFPrn20040430171105" localSheetId="37">#REF!</definedName>
    <definedName name="UFPrn20040430171105" localSheetId="23">#REF!</definedName>
    <definedName name="UFPrn20040430171105" localSheetId="6">#REF!</definedName>
    <definedName name="UFPrn20040430171105" localSheetId="11">#REF!</definedName>
    <definedName name="UFPrn20040430171105">#REF!</definedName>
    <definedName name="UFPrn20040501100214" localSheetId="37">#REF!</definedName>
    <definedName name="UFPrn20040501100214" localSheetId="23">#REF!</definedName>
    <definedName name="UFPrn20040501100214" localSheetId="6">#REF!</definedName>
    <definedName name="UFPrn20040501100214" localSheetId="11">#REF!</definedName>
    <definedName name="UFPrn20040501100214">#REF!</definedName>
    <definedName name="UFPrn20040501115535" localSheetId="37">#REF!</definedName>
    <definedName name="UFPrn20040501115535" localSheetId="23">#REF!</definedName>
    <definedName name="UFPrn20040501115535" localSheetId="6">#REF!</definedName>
    <definedName name="UFPrn20040501115535" localSheetId="11">#REF!</definedName>
    <definedName name="UFPrn20040501115535">#REF!</definedName>
    <definedName name="UFPrn20040504141709" localSheetId="37">#REF!</definedName>
    <definedName name="UFPrn20040504141709" localSheetId="23">#REF!</definedName>
    <definedName name="UFPrn20040504141709" localSheetId="6">#REF!</definedName>
    <definedName name="UFPrn20040504141709" localSheetId="11">#REF!</definedName>
    <definedName name="UFPrn20040504141709">#REF!</definedName>
    <definedName name="UFPrn20040504172356" localSheetId="37">#REF!</definedName>
    <definedName name="UFPrn20040504172356" localSheetId="23">#REF!</definedName>
    <definedName name="UFPrn20040504172356" localSheetId="6">#REF!</definedName>
    <definedName name="UFPrn20040504172356" localSheetId="11">#REF!</definedName>
    <definedName name="UFPrn20040504172356">#REF!</definedName>
    <definedName name="UFPrn20040504172455" localSheetId="37">#REF!</definedName>
    <definedName name="UFPrn20040504172455" localSheetId="23">#REF!</definedName>
    <definedName name="UFPrn20040504172455" localSheetId="6">#REF!</definedName>
    <definedName name="UFPrn20040504172455" localSheetId="11">#REF!</definedName>
    <definedName name="UFPrn20040504172455">#REF!</definedName>
    <definedName name="UFPrn20040504172521" localSheetId="37">#REF!</definedName>
    <definedName name="UFPrn20040504172521" localSheetId="23">#REF!</definedName>
    <definedName name="UFPrn20040504172521" localSheetId="6">#REF!</definedName>
    <definedName name="UFPrn20040504172521" localSheetId="11">#REF!</definedName>
    <definedName name="UFPrn20040504172521">#REF!</definedName>
    <definedName name="UFPrn20040504172541" localSheetId="37">#REF!</definedName>
    <definedName name="UFPrn20040504172541" localSheetId="23">#REF!</definedName>
    <definedName name="UFPrn20040504172541" localSheetId="6">#REF!</definedName>
    <definedName name="UFPrn20040504172541" localSheetId="11">#REF!</definedName>
    <definedName name="UFPrn20040504172541">#REF!</definedName>
    <definedName name="UFPrn20040505151239" localSheetId="37">#REF!</definedName>
    <definedName name="UFPrn20040505151239" localSheetId="23">#REF!</definedName>
    <definedName name="UFPrn20040505151239" localSheetId="6">#REF!</definedName>
    <definedName name="UFPrn20040505151239" localSheetId="11">#REF!</definedName>
    <definedName name="UFPrn20040505151239">#REF!</definedName>
    <definedName name="UFPrn20040508184344" localSheetId="6">#REF!</definedName>
    <definedName name="UFPrn20040508184344" localSheetId="11">#REF!</definedName>
    <definedName name="UFPrn20040508184344">#REF!</definedName>
    <definedName name="UFPrn20040508184453" localSheetId="6">#REF!</definedName>
    <definedName name="UFPrn20040508184453" localSheetId="11">#REF!</definedName>
    <definedName name="UFPrn20040508184453">#REF!</definedName>
    <definedName name="UFPrn20040531154301" localSheetId="6">#REF!</definedName>
    <definedName name="UFPrn20040531154301" localSheetId="11">#REF!</definedName>
    <definedName name="UFPrn20040531154301">#REF!</definedName>
    <definedName name="UFPrn20040531200347" localSheetId="6">#REF!</definedName>
    <definedName name="UFPrn20040531200347" localSheetId="11">#REF!</definedName>
    <definedName name="UFPrn20040531200347">#REF!</definedName>
    <definedName name="UFPrn20040601084808" localSheetId="6">#REF!</definedName>
    <definedName name="UFPrn20040601084808" localSheetId="11">#REF!</definedName>
    <definedName name="UFPrn20040601084808">#REF!</definedName>
    <definedName name="UFPrn20040604105643" localSheetId="6">#REF!</definedName>
    <definedName name="UFPrn20040604105643" localSheetId="11">#REF!</definedName>
    <definedName name="UFPrn20040604105643">#REF!</definedName>
    <definedName name="UFPrn20040607154102" localSheetId="6">#REF!</definedName>
    <definedName name="UFPrn20040607154102" localSheetId="11">#REF!</definedName>
    <definedName name="UFPrn20040607154102">#REF!</definedName>
    <definedName name="UFPrn20040607154704" localSheetId="6">#REF!</definedName>
    <definedName name="UFPrn20040607154704" localSheetId="11">#REF!</definedName>
    <definedName name="UFPrn20040607154704">#REF!</definedName>
    <definedName name="UFPrn20040608101802" localSheetId="6">#REF!</definedName>
    <definedName name="UFPrn20040608101802" localSheetId="11">#REF!</definedName>
    <definedName name="UFPrn20040608101802">#REF!</definedName>
    <definedName name="UFPrn20040617135456" localSheetId="37">#REF!</definedName>
    <definedName name="UFPrn20040617135456" localSheetId="23">#REF!</definedName>
    <definedName name="UFPrn20040617135456" localSheetId="6">#REF!</definedName>
    <definedName name="UFPrn20040617135456" localSheetId="11">#REF!</definedName>
    <definedName name="UFPrn20040617135456">#REF!</definedName>
    <definedName name="UFPrn20040621181215" localSheetId="6">#REF!</definedName>
    <definedName name="UFPrn20040621181215" localSheetId="11">#REF!</definedName>
    <definedName name="UFPrn20040621181215">#REF!</definedName>
    <definedName name="UFPrn20040622110753" localSheetId="6">#REF!</definedName>
    <definedName name="UFPrn20040622110753" localSheetId="11">#REF!</definedName>
    <definedName name="UFPrn20040622110753">#REF!</definedName>
    <definedName name="UFPrn20040622162513" localSheetId="37">#REF!</definedName>
    <definedName name="UFPrn20040622162513" localSheetId="23">#REF!</definedName>
    <definedName name="UFPrn20040622162513" localSheetId="6">#REF!</definedName>
    <definedName name="UFPrn20040622162513" localSheetId="11">#REF!</definedName>
    <definedName name="UFPrn20040622162513">#REF!</definedName>
    <definedName name="UFPrn20040622172743" localSheetId="37">#REF!</definedName>
    <definedName name="UFPrn20040622172743" localSheetId="23">#REF!</definedName>
    <definedName name="UFPrn20040622172743" localSheetId="6">#REF!</definedName>
    <definedName name="UFPrn20040622172743" localSheetId="11">#REF!</definedName>
    <definedName name="UFPrn20040622172743">#REF!</definedName>
    <definedName name="UFPrn20040625153243" localSheetId="6">#REF!</definedName>
    <definedName name="UFPrn20040625153243" localSheetId="11">#REF!</definedName>
    <definedName name="UFPrn20040625153243">#REF!</definedName>
    <definedName name="UFPrn20040630082815" localSheetId="37">#REF!</definedName>
    <definedName name="UFPrn20040630082815" localSheetId="23">#REF!</definedName>
    <definedName name="UFPrn20040630082815" localSheetId="6">#REF!</definedName>
    <definedName name="UFPrn20040630082815" localSheetId="11">#REF!</definedName>
    <definedName name="UFPrn20040630082815">#REF!</definedName>
    <definedName name="UFPrn20040630090846" localSheetId="37">#REF!</definedName>
    <definedName name="UFPrn20040630090846" localSheetId="23">#REF!</definedName>
    <definedName name="UFPrn20040630090846" localSheetId="6">#REF!</definedName>
    <definedName name="UFPrn20040630090846" localSheetId="11">#REF!</definedName>
    <definedName name="UFPrn20040630090846">#REF!</definedName>
    <definedName name="UFPrn20040630101749" localSheetId="37">#REF!</definedName>
    <definedName name="UFPrn20040630101749" localSheetId="23">#REF!</definedName>
    <definedName name="UFPrn20040630101749" localSheetId="6">#REF!</definedName>
    <definedName name="UFPrn20040630101749" localSheetId="11">#REF!</definedName>
    <definedName name="UFPrn20040630101749">#REF!</definedName>
    <definedName name="UFPrn20040630112446" localSheetId="37">#REF!</definedName>
    <definedName name="UFPrn20040630112446" localSheetId="23">#REF!</definedName>
    <definedName name="UFPrn20040630112446" localSheetId="6">#REF!</definedName>
    <definedName name="UFPrn20040630112446" localSheetId="11">#REF!</definedName>
    <definedName name="UFPrn20040630112446">#REF!</definedName>
    <definedName name="UFPrn20040701084443" localSheetId="37">#REF!</definedName>
    <definedName name="UFPrn20040701084443" localSheetId="23">#REF!</definedName>
    <definedName name="UFPrn20040701084443" localSheetId="6">#REF!</definedName>
    <definedName name="UFPrn20040701084443" localSheetId="11">#REF!</definedName>
    <definedName name="UFPrn20040701084443">#REF!</definedName>
    <definedName name="UFPrn20040701111254" localSheetId="6">#REF!</definedName>
    <definedName name="UFPrn20040701111254" localSheetId="11">#REF!</definedName>
    <definedName name="UFPrn20040701111254">#REF!</definedName>
    <definedName name="UFPrn20040703114247" localSheetId="37">#REF!</definedName>
    <definedName name="UFPrn20040703114247" localSheetId="23">#REF!</definedName>
    <definedName name="UFPrn20040703114247" localSheetId="6">#REF!</definedName>
    <definedName name="UFPrn20040703114247" localSheetId="11">#REF!</definedName>
    <definedName name="UFPrn20040703114247">#REF!</definedName>
    <definedName name="UFPrn20040704085620" localSheetId="37">#REF!</definedName>
    <definedName name="UFPrn20040704085620" localSheetId="23">#REF!</definedName>
    <definedName name="UFPrn20040704085620" localSheetId="6">#REF!</definedName>
    <definedName name="UFPrn20040704085620" localSheetId="11">#REF!</definedName>
    <definedName name="UFPrn20040704085620">#REF!</definedName>
    <definedName name="UFPrn20040704090041" localSheetId="37">#REF!</definedName>
    <definedName name="UFPrn20040704090041" localSheetId="23">#REF!</definedName>
    <definedName name="UFPrn20040704090041" localSheetId="6">#REF!</definedName>
    <definedName name="UFPrn20040704090041" localSheetId="11">#REF!</definedName>
    <definedName name="UFPrn20040704090041">#REF!</definedName>
    <definedName name="UFPrn20040704090227" localSheetId="37">#REF!</definedName>
    <definedName name="UFPrn20040704090227" localSheetId="23">#REF!</definedName>
    <definedName name="UFPrn20040704090227" localSheetId="6">#REF!</definedName>
    <definedName name="UFPrn20040704090227" localSheetId="11">#REF!</definedName>
    <definedName name="UFPrn20040704090227">#REF!</definedName>
    <definedName name="UFPrn20040704090519" localSheetId="37">#REF!</definedName>
    <definedName name="UFPrn20040704090519" localSheetId="23">#REF!</definedName>
    <definedName name="UFPrn20040704090519" localSheetId="6">#REF!</definedName>
    <definedName name="UFPrn20040704090519" localSheetId="11">#REF!</definedName>
    <definedName name="UFPrn20040704090519">#REF!</definedName>
    <definedName name="UFPrn20040704090640" localSheetId="37">#REF!</definedName>
    <definedName name="UFPrn20040704090640" localSheetId="23">#REF!</definedName>
    <definedName name="UFPrn20040704090640" localSheetId="6">#REF!</definedName>
    <definedName name="UFPrn20040704090640" localSheetId="11">#REF!</definedName>
    <definedName name="UFPrn20040704090640">#REF!</definedName>
    <definedName name="UFPrn20040704090728" localSheetId="37">#REF!</definedName>
    <definedName name="UFPrn20040704090728" localSheetId="23">#REF!</definedName>
    <definedName name="UFPrn20040704090728" localSheetId="6">#REF!</definedName>
    <definedName name="UFPrn20040704090728" localSheetId="11">#REF!</definedName>
    <definedName name="UFPrn20040704090728">#REF!</definedName>
    <definedName name="UFPrn20040704154051" localSheetId="37">#REF!</definedName>
    <definedName name="UFPrn20040704154051" localSheetId="23">#REF!</definedName>
    <definedName name="UFPrn20040704154051" localSheetId="6">#REF!</definedName>
    <definedName name="UFPrn20040704154051" localSheetId="11">#REF!</definedName>
    <definedName name="UFPrn20040704154051">#REF!</definedName>
    <definedName name="UFPrn20040704180115" localSheetId="37">#REF!</definedName>
    <definedName name="UFPrn20040704180115" localSheetId="23">#REF!</definedName>
    <definedName name="UFPrn20040704180115" localSheetId="6">#REF!</definedName>
    <definedName name="UFPrn20040704180115" localSheetId="11">#REF!</definedName>
    <definedName name="UFPrn20040704180115">#REF!</definedName>
    <definedName name="UFPrn20040705161421" localSheetId="6">#REF!</definedName>
    <definedName name="UFPrn20040705161421" localSheetId="11">#REF!</definedName>
    <definedName name="UFPrn20040705161421">#REF!</definedName>
    <definedName name="UFPrn20040705164608" localSheetId="6">#REF!</definedName>
    <definedName name="UFPrn20040705164608" localSheetId="11">#REF!</definedName>
    <definedName name="UFPrn20040705164608">#REF!</definedName>
    <definedName name="UFPrn20040705164806" localSheetId="6">#REF!</definedName>
    <definedName name="UFPrn20040705164806" localSheetId="11">#REF!</definedName>
    <definedName name="UFPrn20040705164806">#REF!</definedName>
    <definedName name="UFPrn20040706135042" localSheetId="37">#REF!</definedName>
    <definedName name="UFPrn20040706135042" localSheetId="23">#REF!</definedName>
    <definedName name="UFPrn20040706135042" localSheetId="6">#REF!</definedName>
    <definedName name="UFPrn20040706135042" localSheetId="11">#REF!</definedName>
    <definedName name="UFPrn20040706135042">#REF!</definedName>
    <definedName name="UFPrn20040707145159" localSheetId="6">#REF!</definedName>
    <definedName name="UFPrn20040707145159" localSheetId="11">#REF!</definedName>
    <definedName name="UFPrn20040707145159">#REF!</definedName>
    <definedName name="UFPrn20040707145740" localSheetId="6">#REF!</definedName>
    <definedName name="UFPrn20040707145740" localSheetId="11">#REF!</definedName>
    <definedName name="UFPrn20040707145740">#REF!</definedName>
    <definedName name="UFPrn20040707145913" localSheetId="6">#REF!</definedName>
    <definedName name="UFPrn20040707145913" localSheetId="11">#REF!</definedName>
    <definedName name="UFPrn20040707145913">#REF!</definedName>
    <definedName name="UFPrn20040707151312" localSheetId="37">#REF!</definedName>
    <definedName name="UFPrn20040707151312" localSheetId="23">#REF!</definedName>
    <definedName name="UFPrn20040707151312" localSheetId="6">#REF!</definedName>
    <definedName name="UFPrn20040707151312" localSheetId="11">#REF!</definedName>
    <definedName name="UFPrn20040707151312">#REF!</definedName>
    <definedName name="UFPrn20040707152601" localSheetId="37">#REF!</definedName>
    <definedName name="UFPrn20040707152601" localSheetId="23">#REF!</definedName>
    <definedName name="UFPrn20040707152601" localSheetId="6">#REF!</definedName>
    <definedName name="UFPrn20040707152601" localSheetId="11">#REF!</definedName>
    <definedName name="UFPrn20040707152601">#REF!</definedName>
    <definedName name="UFPrn20040707153050" localSheetId="6">#REF!</definedName>
    <definedName name="UFPrn20040707153050" localSheetId="11">#REF!</definedName>
    <definedName name="UFPrn20040707153050">#REF!</definedName>
    <definedName name="UFPrn20040708093925" localSheetId="37">#REF!</definedName>
    <definedName name="UFPrn20040708093925" localSheetId="23">#REF!</definedName>
    <definedName name="UFPrn20040708093925" localSheetId="6">#REF!</definedName>
    <definedName name="UFPrn20040708093925" localSheetId="11">#REF!</definedName>
    <definedName name="UFPrn20040708093925">#REF!</definedName>
    <definedName name="UFPrn20040709150759" localSheetId="37">#REF!</definedName>
    <definedName name="UFPrn20040709150759" localSheetId="23">#REF!</definedName>
    <definedName name="UFPrn20040709150759" localSheetId="6">#REF!</definedName>
    <definedName name="UFPrn20040709150759" localSheetId="11">#REF!</definedName>
    <definedName name="UFPrn20040709150759">#REF!</definedName>
    <definedName name="UFPrn20040710162506" localSheetId="37">#REF!</definedName>
    <definedName name="UFPrn20040710162506" localSheetId="23">#REF!</definedName>
    <definedName name="UFPrn20040710162506" localSheetId="6">#REF!</definedName>
    <definedName name="UFPrn20040710162506" localSheetId="11">#REF!</definedName>
    <definedName name="UFPrn20040710162506">#REF!</definedName>
    <definedName name="UFPrn20040712101434" localSheetId="37">#REF!</definedName>
    <definedName name="UFPrn20040712101434" localSheetId="23">#REF!</definedName>
    <definedName name="UFPrn20040712101434" localSheetId="6">#REF!</definedName>
    <definedName name="UFPrn20040712101434" localSheetId="11">#REF!</definedName>
    <definedName name="UFPrn20040712101434">#REF!</definedName>
    <definedName name="UFPrn20040713135616" localSheetId="6">#REF!</definedName>
    <definedName name="UFPrn20040713135616" localSheetId="11">#REF!</definedName>
    <definedName name="UFPrn20040713135616">#REF!</definedName>
    <definedName name="UFPrn20040713140912" localSheetId="6">#REF!</definedName>
    <definedName name="UFPrn20040713140912" localSheetId="11">#REF!</definedName>
    <definedName name="UFPrn20040713140912">#REF!</definedName>
    <definedName name="UFPrn20040713142942" localSheetId="6">#REF!</definedName>
    <definedName name="UFPrn20040713142942" localSheetId="11">#REF!</definedName>
    <definedName name="UFPrn20040713142942">#REF!</definedName>
    <definedName name="UFPrn20040714084843" localSheetId="37">#REF!</definedName>
    <definedName name="UFPrn20040714084843" localSheetId="23">#REF!</definedName>
    <definedName name="UFPrn20040714084843" localSheetId="6">#REF!</definedName>
    <definedName name="UFPrn20040714084843" localSheetId="11">#REF!</definedName>
    <definedName name="UFPrn20040714084843">#REF!</definedName>
    <definedName name="UFPrn20040714134752" localSheetId="37">#REF!</definedName>
    <definedName name="UFPrn20040714134752" localSheetId="23">#REF!</definedName>
    <definedName name="UFPrn20040714134752" localSheetId="6">#REF!</definedName>
    <definedName name="UFPrn20040714134752" localSheetId="11">#REF!</definedName>
    <definedName name="UFPrn20040714134752">#REF!</definedName>
    <definedName name="UFPrn20040714134837" localSheetId="37">#REF!</definedName>
    <definedName name="UFPrn20040714134837" localSheetId="23">#REF!</definedName>
    <definedName name="UFPrn20040714134837" localSheetId="6">#REF!</definedName>
    <definedName name="UFPrn20040714134837" localSheetId="11">#REF!</definedName>
    <definedName name="UFPrn20040714134837">#REF!</definedName>
    <definedName name="UFPrn20040714141925" localSheetId="37">#REF!</definedName>
    <definedName name="UFPrn20040714141925" localSheetId="23">#REF!</definedName>
    <definedName name="UFPrn20040714141925" localSheetId="6">#REF!</definedName>
    <definedName name="UFPrn20040714141925" localSheetId="11">#REF!</definedName>
    <definedName name="UFPrn20040714141925">#REF!</definedName>
    <definedName name="UFPrn20040714142041" localSheetId="37">#REF!</definedName>
    <definedName name="UFPrn20040714142041" localSheetId="23">#REF!</definedName>
    <definedName name="UFPrn20040714142041" localSheetId="6">#REF!</definedName>
    <definedName name="UFPrn20040714142041" localSheetId="11">#REF!</definedName>
    <definedName name="UFPrn20040714142041">#REF!</definedName>
    <definedName name="UFPrn20040714144638" localSheetId="37">#REF!</definedName>
    <definedName name="UFPrn20040714144638" localSheetId="23">#REF!</definedName>
    <definedName name="UFPrn20040714144638" localSheetId="6">#REF!</definedName>
    <definedName name="UFPrn20040714144638" localSheetId="11">#REF!</definedName>
    <definedName name="UFPrn20040714144638">#REF!</definedName>
    <definedName name="UFPrn20040714154228" localSheetId="37">#REF!</definedName>
    <definedName name="UFPrn20040714154228" localSheetId="23">#REF!</definedName>
    <definedName name="UFPrn20040714154228" localSheetId="6">#REF!</definedName>
    <definedName name="UFPrn20040714154228" localSheetId="11">#REF!</definedName>
    <definedName name="UFPrn20040714154228">#REF!</definedName>
    <definedName name="UFPrn20040714161133" localSheetId="37">#REF!</definedName>
    <definedName name="UFPrn20040714161133" localSheetId="23">#REF!</definedName>
    <definedName name="UFPrn20040714161133" localSheetId="6">#REF!</definedName>
    <definedName name="UFPrn20040714161133" localSheetId="11">#REF!</definedName>
    <definedName name="UFPrn20040714161133">#REF!</definedName>
    <definedName name="UFPrn20040714173434" localSheetId="37">#REF!</definedName>
    <definedName name="UFPrn20040714173434" localSheetId="23">#REF!</definedName>
    <definedName name="UFPrn20040714173434" localSheetId="6">#REF!</definedName>
    <definedName name="UFPrn20040714173434" localSheetId="11">#REF!</definedName>
    <definedName name="UFPrn20040714173434">#REF!</definedName>
    <definedName name="UFPrn20040714173602" localSheetId="37">#REF!</definedName>
    <definedName name="UFPrn20040714173602" localSheetId="23">#REF!</definedName>
    <definedName name="UFPrn20040714173602" localSheetId="6">#REF!</definedName>
    <definedName name="UFPrn20040714173602" localSheetId="11">#REF!</definedName>
    <definedName name="UFPrn20040714173602">#REF!</definedName>
    <definedName name="UFPrn20040715084005" localSheetId="37">#REF!</definedName>
    <definedName name="UFPrn20040715084005" localSheetId="23">#REF!</definedName>
    <definedName name="UFPrn20040715084005" localSheetId="6">#REF!</definedName>
    <definedName name="UFPrn20040715084005" localSheetId="11">#REF!</definedName>
    <definedName name="UFPrn20040715084005">#REF!</definedName>
    <definedName name="UFPrn20040715084041" localSheetId="37">#REF!</definedName>
    <definedName name="UFPrn20040715084041" localSheetId="23">#REF!</definedName>
    <definedName name="UFPrn20040715084041" localSheetId="6">#REF!</definedName>
    <definedName name="UFPrn20040715084041" localSheetId="11">#REF!</definedName>
    <definedName name="UFPrn20040715084041">#REF!</definedName>
    <definedName name="UFPrn20040715085041" localSheetId="37">#REF!</definedName>
    <definedName name="UFPrn20040715085041" localSheetId="23">#REF!</definedName>
    <definedName name="UFPrn20040715085041" localSheetId="6">#REF!</definedName>
    <definedName name="UFPrn20040715085041" localSheetId="11">#REF!</definedName>
    <definedName name="UFPrn20040715085041">#REF!</definedName>
    <definedName name="UFPrn20040715085113" localSheetId="37">#REF!</definedName>
    <definedName name="UFPrn20040715085113" localSheetId="23">#REF!</definedName>
    <definedName name="UFPrn20040715085113" localSheetId="6">#REF!</definedName>
    <definedName name="UFPrn20040715085113" localSheetId="11">#REF!</definedName>
    <definedName name="UFPrn20040715085113">#REF!</definedName>
    <definedName name="UFPrn20040715085130" localSheetId="37">#REF!</definedName>
    <definedName name="UFPrn20040715085130" localSheetId="23">#REF!</definedName>
    <definedName name="UFPrn20040715085130" localSheetId="6">#REF!</definedName>
    <definedName name="UFPrn20040715085130" localSheetId="11">#REF!</definedName>
    <definedName name="UFPrn20040715085130">#REF!</definedName>
    <definedName name="UFPrn20040715123213" localSheetId="37">#REF!</definedName>
    <definedName name="UFPrn20040715123213" localSheetId="23">#REF!</definedName>
    <definedName name="UFPrn20040715123213" localSheetId="6">#REF!</definedName>
    <definedName name="UFPrn20040715123213" localSheetId="11">#REF!</definedName>
    <definedName name="UFPrn20040715123213">#REF!</definedName>
    <definedName name="UFPrn20040715145234" localSheetId="37">#REF!</definedName>
    <definedName name="UFPrn20040715145234" localSheetId="23">#REF!</definedName>
    <definedName name="UFPrn20040715145234" localSheetId="6">#REF!</definedName>
    <definedName name="UFPrn20040715145234" localSheetId="11">#REF!</definedName>
    <definedName name="UFPrn20040715145234">#REF!</definedName>
    <definedName name="UFPrn20040715150039" localSheetId="37">#REF!</definedName>
    <definedName name="UFPrn20040715150039" localSheetId="23">#REF!</definedName>
    <definedName name="UFPrn20040715150039" localSheetId="6">#REF!</definedName>
    <definedName name="UFPrn20040715150039" localSheetId="11">#REF!</definedName>
    <definedName name="UFPrn20040715150039">#REF!</definedName>
    <definedName name="UFPrn20040717072825" localSheetId="37">#REF!</definedName>
    <definedName name="UFPrn20040717072825" localSheetId="23">#REF!</definedName>
    <definedName name="UFPrn20040717072825" localSheetId="6">#REF!</definedName>
    <definedName name="UFPrn20040717072825" localSheetId="11">#REF!</definedName>
    <definedName name="UFPrn20040717072825">#REF!</definedName>
    <definedName name="UFPrn20040717084134" localSheetId="37">#REF!</definedName>
    <definedName name="UFPrn20040717084134" localSheetId="23">#REF!</definedName>
    <definedName name="UFPrn20040717084134" localSheetId="6">#REF!</definedName>
    <definedName name="UFPrn20040717084134" localSheetId="11">#REF!</definedName>
    <definedName name="UFPrn20040717084134">#REF!</definedName>
    <definedName name="UFPrn20040717091200" localSheetId="37">#REF!</definedName>
    <definedName name="UFPrn20040717091200" localSheetId="23">#REF!</definedName>
    <definedName name="UFPrn20040717091200" localSheetId="6">#REF!</definedName>
    <definedName name="UFPrn20040717091200" localSheetId="11">#REF!</definedName>
    <definedName name="UFPrn20040717091200">#REF!</definedName>
    <definedName name="UFPrn20040717110400" localSheetId="37">#REF!</definedName>
    <definedName name="UFPrn20040717110400" localSheetId="23">#REF!</definedName>
    <definedName name="UFPrn20040717110400" localSheetId="6">#REF!</definedName>
    <definedName name="UFPrn20040717110400" localSheetId="11">#REF!</definedName>
    <definedName name="UFPrn20040717110400">#REF!</definedName>
    <definedName name="UFPrn20040717141015" localSheetId="37">#REF!</definedName>
    <definedName name="UFPrn20040717141015" localSheetId="23">#REF!</definedName>
    <definedName name="UFPrn20040717141015" localSheetId="6">#REF!</definedName>
    <definedName name="UFPrn20040717141015" localSheetId="11">#REF!</definedName>
    <definedName name="UFPrn20040717141015">#REF!</definedName>
    <definedName name="UFPrn20040721102251" localSheetId="6">#REF!</definedName>
    <definedName name="UFPrn20040721102251" localSheetId="11">#REF!</definedName>
    <definedName name="UFPrn20040721102251">#REF!</definedName>
    <definedName name="UFPrn20040730111431" localSheetId="6">#REF!</definedName>
    <definedName name="UFPrn20040730111431" localSheetId="11">#REF!</definedName>
    <definedName name="UFPrn20040730111431">#REF!</definedName>
    <definedName name="UFPrn20040802094838" localSheetId="6">#REF!</definedName>
    <definedName name="UFPrn20040802094838" localSheetId="11">#REF!</definedName>
    <definedName name="UFPrn20040802094838">#REF!</definedName>
    <definedName name="UFPrn20040802094842" localSheetId="6">#REF!</definedName>
    <definedName name="UFPrn20040802094842" localSheetId="11">#REF!</definedName>
    <definedName name="UFPrn20040802094842">#REF!</definedName>
    <definedName name="UFPrn20040802134645" localSheetId="6">#REF!</definedName>
    <definedName name="UFPrn20040802134645" localSheetId="11">#REF!</definedName>
    <definedName name="UFPrn20040802134645">#REF!</definedName>
    <definedName name="UFPrn20040804135758" localSheetId="6">#REF!</definedName>
    <definedName name="UFPrn20040804135758" localSheetId="11">#REF!</definedName>
    <definedName name="UFPrn20040804135758">#REF!</definedName>
    <definedName name="UFPrn20040805142546" localSheetId="6">#REF!</definedName>
    <definedName name="UFPrn20040805142546" localSheetId="11">#REF!</definedName>
    <definedName name="UFPrn20040805142546">#REF!</definedName>
    <definedName name="UFPrn20040814125919" localSheetId="37">#REF!</definedName>
    <definedName name="UFPrn20040814125919" localSheetId="23">#REF!</definedName>
    <definedName name="UFPrn20040814125919" localSheetId="6">#REF!</definedName>
    <definedName name="UFPrn20040814125919" localSheetId="11">#REF!</definedName>
    <definedName name="UFPrn20040814125919">#REF!</definedName>
    <definedName name="UFPrn20040814151459" localSheetId="37">#REF!</definedName>
    <definedName name="UFPrn20040814151459" localSheetId="23">#REF!</definedName>
    <definedName name="UFPrn20040814151459" localSheetId="6">#REF!</definedName>
    <definedName name="UFPrn20040814151459" localSheetId="11">#REF!</definedName>
    <definedName name="UFPrn20040814151459">#REF!</definedName>
    <definedName name="UFPrn20040816134308" localSheetId="6">#REF!</definedName>
    <definedName name="UFPrn20040816134308" localSheetId="11">#REF!</definedName>
    <definedName name="UFPrn20040816134308">#REF!</definedName>
    <definedName name="UFPrn20040820143400" localSheetId="6">#REF!</definedName>
    <definedName name="UFPrn20040820143400" localSheetId="11">#REF!</definedName>
    <definedName name="UFPrn20040820143400">#REF!</definedName>
    <definedName name="UFPrn20040823085944" localSheetId="6">#REF!</definedName>
    <definedName name="UFPrn20040823085944" localSheetId="11">#REF!</definedName>
    <definedName name="UFPrn20040823085944">#REF!</definedName>
    <definedName name="UFPrn20040825142839" localSheetId="6">#REF!</definedName>
    <definedName name="UFPrn20040825142839" localSheetId="11">#REF!</definedName>
    <definedName name="UFPrn20040825142839">#REF!</definedName>
    <definedName name="UFPrn20040827084631" localSheetId="6">#REF!</definedName>
    <definedName name="UFPrn20040827084631" localSheetId="11">#REF!</definedName>
    <definedName name="UFPrn20040827084631">#REF!</definedName>
    <definedName name="UFPrn20040827103745" localSheetId="6">#REF!</definedName>
    <definedName name="UFPrn20040827103745" localSheetId="11">#REF!</definedName>
    <definedName name="UFPrn20040827103745">#REF!</definedName>
    <definedName name="UFPrn20040830082450" localSheetId="6">#REF!</definedName>
    <definedName name="UFPrn20040830082450" localSheetId="11">#REF!</definedName>
    <definedName name="UFPrn20040830082450">#REF!</definedName>
    <definedName name="UFPrn20040830091529" localSheetId="6">#REF!</definedName>
    <definedName name="UFPrn20040830091529" localSheetId="11">#REF!</definedName>
    <definedName name="UFPrn20040830091529">#REF!</definedName>
    <definedName name="UFPrn20040831085047" localSheetId="6">#REF!</definedName>
    <definedName name="UFPrn20040831085047" localSheetId="11">#REF!</definedName>
    <definedName name="UFPrn20040831085047">#REF!</definedName>
    <definedName name="UFPrn20040902080255" localSheetId="6">#REF!</definedName>
    <definedName name="UFPrn20040902080255" localSheetId="11">#REF!</definedName>
    <definedName name="UFPrn20040902080255">#REF!</definedName>
    <definedName name="UFPrn20040909081259" localSheetId="6">#REF!</definedName>
    <definedName name="UFPrn20040909081259" localSheetId="11">#REF!</definedName>
    <definedName name="UFPrn20040909081259">#REF!</definedName>
    <definedName name="UFPrn20040912100543" localSheetId="6">#REF!</definedName>
    <definedName name="UFPrn20040912100543" localSheetId="11">#REF!</definedName>
    <definedName name="UFPrn20040912100543">#REF!</definedName>
    <definedName name="UFPrn20040917081302" localSheetId="6">#REF!</definedName>
    <definedName name="UFPrn20040917081302" localSheetId="11">#REF!</definedName>
    <definedName name="UFPrn20040917081302">#REF!</definedName>
    <definedName name="UFPrn20040920081730" localSheetId="6">#REF!</definedName>
    <definedName name="UFPrn20040920081730" localSheetId="11">#REF!</definedName>
    <definedName name="UFPrn20040920081730">#REF!</definedName>
    <definedName name="UFPrn20040921091751" localSheetId="6">#REF!</definedName>
    <definedName name="UFPrn20040921091751" localSheetId="11">#REF!</definedName>
    <definedName name="UFPrn20040921091751">#REF!</definedName>
    <definedName name="UFPrn20040922081635" localSheetId="6">#REF!</definedName>
    <definedName name="UFPrn20040922081635" localSheetId="11">#REF!</definedName>
    <definedName name="UFPrn20040922081635">#REF!</definedName>
    <definedName name="UFPrn20040923082852" localSheetId="6">#REF!</definedName>
    <definedName name="UFPrn20040923082852" localSheetId="11">#REF!</definedName>
    <definedName name="UFPrn20040923082852">#REF!</definedName>
    <definedName name="UFPrn20040924080748" localSheetId="6">#REF!</definedName>
    <definedName name="UFPrn20040924080748" localSheetId="11">#REF!</definedName>
    <definedName name="UFPrn20040924080748">#REF!</definedName>
    <definedName name="UFPrn20040925092142" localSheetId="6">#REF!</definedName>
    <definedName name="UFPrn20040925092142" localSheetId="11">#REF!</definedName>
    <definedName name="UFPrn20040925092142">#REF!</definedName>
    <definedName name="UFPrn20040927081225" localSheetId="6">#REF!</definedName>
    <definedName name="UFPrn20040927081225" localSheetId="11">#REF!</definedName>
    <definedName name="UFPrn20040927081225">#REF!</definedName>
    <definedName name="UFPrn20040927160124" localSheetId="6">#REF!</definedName>
    <definedName name="UFPrn20040927160124" localSheetId="11">#REF!</definedName>
    <definedName name="UFPrn20040927160124">#REF!</definedName>
    <definedName name="UFPrn20040928080111" localSheetId="6">#REF!</definedName>
    <definedName name="UFPrn20040928080111" localSheetId="11">#REF!</definedName>
    <definedName name="UFPrn20040928080111">#REF!</definedName>
    <definedName name="UFPrn20040929080015" localSheetId="6">#REF!</definedName>
    <definedName name="UFPrn20040929080015" localSheetId="11">#REF!</definedName>
    <definedName name="UFPrn20040929080015">#REF!</definedName>
    <definedName name="UFPrn20040930082619" localSheetId="6">#REF!</definedName>
    <definedName name="UFPrn20040930082619" localSheetId="11">#REF!</definedName>
    <definedName name="UFPrn20040930082619">#REF!</definedName>
    <definedName name="UFPrn20040930091236" localSheetId="6">#REF!</definedName>
    <definedName name="UFPrn20040930091236" localSheetId="11">#REF!</definedName>
    <definedName name="UFPrn20040930091236">#REF!</definedName>
    <definedName name="UFPrn20040930091305" localSheetId="6">#REF!</definedName>
    <definedName name="UFPrn20040930091305" localSheetId="11">#REF!</definedName>
    <definedName name="UFPrn20040930091305">#REF!</definedName>
    <definedName name="UFPrn20040930095637" localSheetId="6">#REF!</definedName>
    <definedName name="UFPrn20040930095637" localSheetId="11">#REF!</definedName>
    <definedName name="UFPrn20040930095637">#REF!</definedName>
    <definedName name="UFPrn20040930172753" localSheetId="37">#REF!</definedName>
    <definedName name="UFPrn20040930172753" localSheetId="23">#REF!</definedName>
    <definedName name="UFPrn20040930172753" localSheetId="6">#REF!</definedName>
    <definedName name="UFPrn20040930172753" localSheetId="11">#REF!</definedName>
    <definedName name="UFPrn20040930172753">#REF!</definedName>
    <definedName name="UFPrn20041001131442" localSheetId="37">#REF!</definedName>
    <definedName name="UFPrn20041001131442" localSheetId="23">#REF!</definedName>
    <definedName name="UFPrn20041001131442" localSheetId="6">#REF!</definedName>
    <definedName name="UFPrn20041001131442" localSheetId="11">#REF!</definedName>
    <definedName name="UFPrn20041001131442">#REF!</definedName>
    <definedName name="UFPrn20041001131552" localSheetId="37">#REF!</definedName>
    <definedName name="UFPrn20041001131552" localSheetId="23">#REF!</definedName>
    <definedName name="UFPrn20041001131552" localSheetId="6">#REF!</definedName>
    <definedName name="UFPrn20041001131552" localSheetId="11">#REF!</definedName>
    <definedName name="UFPrn20041001131552">#REF!</definedName>
    <definedName name="UFPrn20041001131624" localSheetId="37">#REF!</definedName>
    <definedName name="UFPrn20041001131624" localSheetId="23">#REF!</definedName>
    <definedName name="UFPrn20041001131624" localSheetId="6">#REF!</definedName>
    <definedName name="UFPrn20041001131624" localSheetId="11">#REF!</definedName>
    <definedName name="UFPrn20041001131624">#REF!</definedName>
    <definedName name="UFPrn20041004105009" localSheetId="37">#REF!</definedName>
    <definedName name="UFPrn20041004105009" localSheetId="23">#REF!</definedName>
    <definedName name="UFPrn20041004105009" localSheetId="6">#REF!</definedName>
    <definedName name="UFPrn20041004105009" localSheetId="11">#REF!</definedName>
    <definedName name="UFPrn20041004105009">#REF!</definedName>
    <definedName name="UFPrn20041008151133" localSheetId="6">#REF!</definedName>
    <definedName name="UFPrn20041008151133" localSheetId="11">#REF!</definedName>
    <definedName name="UFPrn20041008151133">#REF!</definedName>
    <definedName name="UFPrn20041009101316" localSheetId="37">#REF!</definedName>
    <definedName name="UFPrn20041009101316" localSheetId="23">#REF!</definedName>
    <definedName name="UFPrn20041009101316" localSheetId="6">#REF!</definedName>
    <definedName name="UFPrn20041009101316" localSheetId="11">#REF!</definedName>
    <definedName name="UFPrn20041009101316">#REF!</definedName>
    <definedName name="UFPrn20041009142834" localSheetId="6">#REF!</definedName>
    <definedName name="UFPrn20041009142834" localSheetId="11">#REF!</definedName>
    <definedName name="UFPrn20041009142834">#REF!</definedName>
    <definedName name="UFPrn20041010081240" localSheetId="37">#REF!</definedName>
    <definedName name="UFPrn20041010081240" localSheetId="23">#REF!</definedName>
    <definedName name="UFPrn20041010081240" localSheetId="6">#REF!</definedName>
    <definedName name="UFPrn20041010081240" localSheetId="11">#REF!</definedName>
    <definedName name="UFPrn20041010081240">#REF!</definedName>
    <definedName name="UFPrn20041010083448" localSheetId="6">#REF!</definedName>
    <definedName name="UFPrn20041010083448" localSheetId="11">#REF!</definedName>
    <definedName name="UFPrn20041010083448">#REF!</definedName>
    <definedName name="UFPrn20041010105824" localSheetId="6">#REF!</definedName>
    <definedName name="UFPrn20041010105824" localSheetId="11">#REF!</definedName>
    <definedName name="UFPrn20041010105824">#REF!</definedName>
    <definedName name="UFPrn20041010123059" localSheetId="37">#REF!</definedName>
    <definedName name="UFPrn20041010123059" localSheetId="23">#REF!</definedName>
    <definedName name="UFPrn20041010123059" localSheetId="6">#REF!</definedName>
    <definedName name="UFPrn20041010123059" localSheetId="11">#REF!</definedName>
    <definedName name="UFPrn20041010123059">#REF!</definedName>
    <definedName name="UFPrn20041010124233" localSheetId="37">#REF!</definedName>
    <definedName name="UFPrn20041010124233" localSheetId="23">#REF!</definedName>
    <definedName name="UFPrn20041010124233" localSheetId="6">#REF!</definedName>
    <definedName name="UFPrn20041010124233" localSheetId="11">#REF!</definedName>
    <definedName name="UFPrn20041010124233">#REF!</definedName>
    <definedName name="UFPrn20041011153402" localSheetId="6">#REF!</definedName>
    <definedName name="UFPrn20041011153402" localSheetId="11">#REF!</definedName>
    <definedName name="UFPrn20041011153402">#REF!</definedName>
    <definedName name="UFPrn20041012164948" localSheetId="37">#REF!</definedName>
    <definedName name="UFPrn20041012164948" localSheetId="23">#REF!</definedName>
    <definedName name="UFPrn20041012164948" localSheetId="6">#REF!</definedName>
    <definedName name="UFPrn20041012164948" localSheetId="11">#REF!</definedName>
    <definedName name="UFPrn20041012164948">#REF!</definedName>
    <definedName name="UFPrn20041013114439" localSheetId="37">#REF!</definedName>
    <definedName name="UFPrn20041013114439" localSheetId="23">#REF!</definedName>
    <definedName name="UFPrn20041013114439" localSheetId="6">#REF!</definedName>
    <definedName name="UFPrn20041013114439" localSheetId="11">#REF!</definedName>
    <definedName name="UFPrn20041013114439">#REF!</definedName>
    <definedName name="UFPrn20041013114453" localSheetId="37">#REF!</definedName>
    <definedName name="UFPrn20041013114453" localSheetId="23">#REF!</definedName>
    <definedName name="UFPrn20041013114453" localSheetId="6">#REF!</definedName>
    <definedName name="UFPrn20041013114453" localSheetId="11">#REF!</definedName>
    <definedName name="UFPrn20041013114453">#REF!</definedName>
    <definedName name="UFPrn20041013114959" localSheetId="37">#REF!</definedName>
    <definedName name="UFPrn20041013114959" localSheetId="23">#REF!</definedName>
    <definedName name="UFPrn20041013114959" localSheetId="6">#REF!</definedName>
    <definedName name="UFPrn20041013114959" localSheetId="11">#REF!</definedName>
    <definedName name="UFPrn20041013114959">#REF!</definedName>
    <definedName name="UFPrn20041013140752" localSheetId="37">#REF!</definedName>
    <definedName name="UFPrn20041013140752" localSheetId="23">#REF!</definedName>
    <definedName name="UFPrn20041013140752" localSheetId="6">#REF!</definedName>
    <definedName name="UFPrn20041013140752" localSheetId="11">#REF!</definedName>
    <definedName name="UFPrn20041013140752">#REF!</definedName>
    <definedName name="UFPrn20041013143048" localSheetId="37">#REF!</definedName>
    <definedName name="UFPrn20041013143048" localSheetId="23">#REF!</definedName>
    <definedName name="UFPrn20041013143048" localSheetId="6">#REF!</definedName>
    <definedName name="UFPrn20041013143048" localSheetId="11">#REF!</definedName>
    <definedName name="UFPrn20041013143048">#REF!</definedName>
    <definedName name="UFPrn20041013152101" localSheetId="37">#REF!</definedName>
    <definedName name="UFPrn20041013152101" localSheetId="23">#REF!</definedName>
    <definedName name="UFPrn20041013152101" localSheetId="6">#REF!</definedName>
    <definedName name="UFPrn20041013152101" localSheetId="11">#REF!</definedName>
    <definedName name="UFPrn20041013152101">#REF!</definedName>
    <definedName name="UFPrn20041013153545" localSheetId="37">#REF!</definedName>
    <definedName name="UFPrn20041013153545" localSheetId="23">#REF!</definedName>
    <definedName name="UFPrn20041013153545" localSheetId="6">#REF!</definedName>
    <definedName name="UFPrn20041013153545" localSheetId="11">#REF!</definedName>
    <definedName name="UFPrn20041013153545">#REF!</definedName>
    <definedName name="UFPrn20041013153559" localSheetId="37">#REF!</definedName>
    <definedName name="UFPrn20041013153559" localSheetId="23">#REF!</definedName>
    <definedName name="UFPrn20041013153559" localSheetId="6">#REF!</definedName>
    <definedName name="UFPrn20041013153559" localSheetId="11">#REF!</definedName>
    <definedName name="UFPrn20041013153559">#REF!</definedName>
    <definedName name="UFPrn20041013153613" localSheetId="37">#REF!</definedName>
    <definedName name="UFPrn20041013153613" localSheetId="23">#REF!</definedName>
    <definedName name="UFPrn20041013153613" localSheetId="6">#REF!</definedName>
    <definedName name="UFPrn20041013153613" localSheetId="11">#REF!</definedName>
    <definedName name="UFPrn20041013153613">#REF!</definedName>
    <definedName name="UFPrn20041013172030" localSheetId="37">#REF!</definedName>
    <definedName name="UFPrn20041013172030" localSheetId="23">#REF!</definedName>
    <definedName name="UFPrn20041013172030" localSheetId="6">#REF!</definedName>
    <definedName name="UFPrn20041013172030" localSheetId="11">#REF!</definedName>
    <definedName name="UFPrn20041013172030">#REF!</definedName>
    <definedName name="UFPrn20041014103122" localSheetId="6">#REF!</definedName>
    <definedName name="UFPrn20041014103122" localSheetId="11">#REF!</definedName>
    <definedName name="UFPrn20041014103122">#REF!</definedName>
    <definedName name="UFPrn20041015165731" localSheetId="37">#REF!</definedName>
    <definedName name="UFPrn20041015165731" localSheetId="23">#REF!</definedName>
    <definedName name="UFPrn20041015165731" localSheetId="6">#REF!</definedName>
    <definedName name="UFPrn20041015165731" localSheetId="11">#REF!</definedName>
    <definedName name="UFPrn20041015165731">#REF!</definedName>
    <definedName name="UFPrn20041021082747" localSheetId="6">#REF!</definedName>
    <definedName name="UFPrn20041021082747" localSheetId="11">#REF!</definedName>
    <definedName name="UFPrn20041021082747">#REF!</definedName>
    <definedName name="UFPrn20041029135551" localSheetId="37">#REF!</definedName>
    <definedName name="UFPrn20041029135551" localSheetId="23">#REF!</definedName>
    <definedName name="UFPrn20041029135551" localSheetId="6">#REF!</definedName>
    <definedName name="UFPrn20041029135551" localSheetId="11">#REF!</definedName>
    <definedName name="UFPrn20041029135551">#REF!</definedName>
    <definedName name="UFPrn20041030092922" localSheetId="37">#REF!</definedName>
    <definedName name="UFPrn20041030092922" localSheetId="23">#REF!</definedName>
    <definedName name="UFPrn20041030092922" localSheetId="6">#REF!</definedName>
    <definedName name="UFPrn20041030092922" localSheetId="11">#REF!</definedName>
    <definedName name="UFPrn20041030092922">#REF!</definedName>
    <definedName name="UFPrn20041101111751" localSheetId="37">#REF!</definedName>
    <definedName name="UFPrn20041101111751" localSheetId="23">#REF!</definedName>
    <definedName name="UFPrn20041101111751" localSheetId="6">#REF!</definedName>
    <definedName name="UFPrn20041101111751" localSheetId="11">#REF!</definedName>
    <definedName name="UFPrn20041101111751">#REF!</definedName>
    <definedName name="UFPrn20041102171041" localSheetId="37">#REF!</definedName>
    <definedName name="UFPrn20041102171041" localSheetId="23">#REF!</definedName>
    <definedName name="UFPrn20041102171041" localSheetId="6">#REF!</definedName>
    <definedName name="UFPrn20041102171041" localSheetId="11">#REF!</definedName>
    <definedName name="UFPrn20041102171041">#REF!</definedName>
    <definedName name="UFPrn20041103083446" localSheetId="6">#REF!</definedName>
    <definedName name="UFPrn20041103083446" localSheetId="11">#REF!</definedName>
    <definedName name="UFPrn20041103083446">#REF!</definedName>
    <definedName name="UFPrn20041103085710" localSheetId="6">#REF!</definedName>
    <definedName name="UFPrn20041103085710" localSheetId="11">#REF!</definedName>
    <definedName name="UFPrn20041103085710">#REF!</definedName>
    <definedName name="UFPrn20041110160512" localSheetId="37">#REF!</definedName>
    <definedName name="UFPrn20041110160512" localSheetId="23">#REF!</definedName>
    <definedName name="UFPrn20041110160512" localSheetId="6">#REF!</definedName>
    <definedName name="UFPrn20041110160512" localSheetId="11">#REF!</definedName>
    <definedName name="UFPrn20041110160512">#REF!</definedName>
    <definedName name="UFPrn20041110161334" localSheetId="37">#REF!</definedName>
    <definedName name="UFPrn20041110161334" localSheetId="23">#REF!</definedName>
    <definedName name="UFPrn20041110161334" localSheetId="6">#REF!</definedName>
    <definedName name="UFPrn20041110161334" localSheetId="11">#REF!</definedName>
    <definedName name="UFPrn20041110161334">#REF!</definedName>
    <definedName name="UFPrn20041110161759" localSheetId="37">#REF!</definedName>
    <definedName name="UFPrn20041110161759" localSheetId="23">#REF!</definedName>
    <definedName name="UFPrn20041110161759" localSheetId="6">#REF!</definedName>
    <definedName name="UFPrn20041110161759" localSheetId="11">#REF!</definedName>
    <definedName name="UFPrn20041110161759">#REF!</definedName>
    <definedName name="UFPrn20041110161908" localSheetId="37">#REF!</definedName>
    <definedName name="UFPrn20041110161908" localSheetId="23">#REF!</definedName>
    <definedName name="UFPrn20041110161908" localSheetId="6">#REF!</definedName>
    <definedName name="UFPrn20041110161908" localSheetId="11">#REF!</definedName>
    <definedName name="UFPrn20041110161908">#REF!</definedName>
    <definedName name="UFPrn20041116095703" localSheetId="37">#REF!</definedName>
    <definedName name="UFPrn20041116095703" localSheetId="23">#REF!</definedName>
    <definedName name="UFPrn20041116095703" localSheetId="6">#REF!</definedName>
    <definedName name="UFPrn20041116095703" localSheetId="11">#REF!</definedName>
    <definedName name="UFPrn20041116095703">#REF!</definedName>
    <definedName name="UFPrn20041116110806" localSheetId="37">#REF!</definedName>
    <definedName name="UFPrn20041116110806" localSheetId="23">#REF!</definedName>
    <definedName name="UFPrn20041116110806" localSheetId="6">#REF!</definedName>
    <definedName name="UFPrn20041116110806" localSheetId="11">#REF!</definedName>
    <definedName name="UFPrn20041116110806">#REF!</definedName>
    <definedName name="UFPrn20041116113812" localSheetId="37">#REF!</definedName>
    <definedName name="UFPrn20041116113812" localSheetId="23">#REF!</definedName>
    <definedName name="UFPrn20041116113812" localSheetId="6">#REF!</definedName>
    <definedName name="UFPrn20041116113812" localSheetId="11">#REF!</definedName>
    <definedName name="UFPrn20041116113812">#REF!</definedName>
    <definedName name="UFPrn20041116144853" localSheetId="37">#REF!</definedName>
    <definedName name="UFPrn20041116144853" localSheetId="23">#REF!</definedName>
    <definedName name="UFPrn20041116144853" localSheetId="6">#REF!</definedName>
    <definedName name="UFPrn20041116144853" localSheetId="11">#REF!</definedName>
    <definedName name="UFPrn20041116144853">#REF!</definedName>
    <definedName name="UFPrn20041116145452" localSheetId="37">#REF!</definedName>
    <definedName name="UFPrn20041116145452" localSheetId="23">#REF!</definedName>
    <definedName name="UFPrn20041116145452" localSheetId="6">#REF!</definedName>
    <definedName name="UFPrn20041116145452" localSheetId="11">#REF!</definedName>
    <definedName name="UFPrn20041116145452">#REF!</definedName>
    <definedName name="UFPrn20041116145530" localSheetId="37">#REF!</definedName>
    <definedName name="UFPrn20041116145530" localSheetId="23">#REF!</definedName>
    <definedName name="UFPrn20041116145530" localSheetId="6">#REF!</definedName>
    <definedName name="UFPrn20041116145530" localSheetId="11">#REF!</definedName>
    <definedName name="UFPrn20041116145530">#REF!</definedName>
    <definedName name="UFPrn20041117081507" localSheetId="37">#REF!</definedName>
    <definedName name="UFPrn20041117081507" localSheetId="23">#REF!</definedName>
    <definedName name="UFPrn20041117081507" localSheetId="6">#REF!</definedName>
    <definedName name="UFPrn20041117081507" localSheetId="11">#REF!</definedName>
    <definedName name="UFPrn20041117081507">#REF!</definedName>
    <definedName name="UFPrn20041117081606" localSheetId="37">#REF!</definedName>
    <definedName name="UFPrn20041117081606" localSheetId="23">#REF!</definedName>
    <definedName name="UFPrn20041117081606" localSheetId="6">#REF!</definedName>
    <definedName name="UFPrn20041117081606" localSheetId="11">#REF!</definedName>
    <definedName name="UFPrn20041117081606">#REF!</definedName>
    <definedName name="UFPrn20041117091816" localSheetId="37">#REF!</definedName>
    <definedName name="UFPrn20041117091816" localSheetId="23">#REF!</definedName>
    <definedName name="UFPrn20041117091816" localSheetId="6">#REF!</definedName>
    <definedName name="UFPrn20041117091816" localSheetId="11">#REF!</definedName>
    <definedName name="UFPrn20041117091816">#REF!</definedName>
    <definedName name="UFPrn20041117105837" localSheetId="37">#REF!</definedName>
    <definedName name="UFPrn20041117105837" localSheetId="23">#REF!</definedName>
    <definedName name="UFPrn20041117105837" localSheetId="6">#REF!</definedName>
    <definedName name="UFPrn20041117105837" localSheetId="11">#REF!</definedName>
    <definedName name="UFPrn20041117105837">#REF!</definedName>
    <definedName name="UFPrn20041117114039" localSheetId="37">#REF!</definedName>
    <definedName name="UFPrn20041117114039" localSheetId="23">#REF!</definedName>
    <definedName name="UFPrn20041117114039" localSheetId="6">#REF!</definedName>
    <definedName name="UFPrn20041117114039" localSheetId="11">#REF!</definedName>
    <definedName name="UFPrn20041117114039">#REF!</definedName>
    <definedName name="UFPrn20041117114144" localSheetId="37">#REF!</definedName>
    <definedName name="UFPrn20041117114144" localSheetId="23">#REF!</definedName>
    <definedName name="UFPrn20041117114144" localSheetId="6">#REF!</definedName>
    <definedName name="UFPrn20041117114144" localSheetId="11">#REF!</definedName>
    <definedName name="UFPrn20041117114144">#REF!</definedName>
    <definedName name="UFPrn20041117163449" localSheetId="37">#REF!</definedName>
    <definedName name="UFPrn20041117163449" localSheetId="23">#REF!</definedName>
    <definedName name="UFPrn20041117163449" localSheetId="6">#REF!</definedName>
    <definedName name="UFPrn20041117163449" localSheetId="11">#REF!</definedName>
    <definedName name="UFPrn20041117163449">#REF!</definedName>
    <definedName name="UFPrn20041117172003" localSheetId="37">#REF!</definedName>
    <definedName name="UFPrn20041117172003" localSheetId="23">#REF!</definedName>
    <definedName name="UFPrn20041117172003" localSheetId="6">#REF!</definedName>
    <definedName name="UFPrn20041117172003" localSheetId="11">#REF!</definedName>
    <definedName name="UFPrn20041117172003">#REF!</definedName>
    <definedName name="UFPrn20041117172048" localSheetId="37">#REF!</definedName>
    <definedName name="UFPrn20041117172048" localSheetId="23">#REF!</definedName>
    <definedName name="UFPrn20041117172048" localSheetId="6">#REF!</definedName>
    <definedName name="UFPrn20041117172048" localSheetId="11">#REF!</definedName>
    <definedName name="UFPrn20041117172048">#REF!</definedName>
    <definedName name="UFPrn20041117172147" localSheetId="37">#REF!</definedName>
    <definedName name="UFPrn20041117172147" localSheetId="23">#REF!</definedName>
    <definedName name="UFPrn20041117172147" localSheetId="6">#REF!</definedName>
    <definedName name="UFPrn20041117172147" localSheetId="11">#REF!</definedName>
    <definedName name="UFPrn20041117172147">#REF!</definedName>
    <definedName name="UFPrn20041117180836" localSheetId="37">#REF!</definedName>
    <definedName name="UFPrn20041117180836" localSheetId="23">#REF!</definedName>
    <definedName name="UFPrn20041117180836" localSheetId="6">#REF!</definedName>
    <definedName name="UFPrn20041117180836" localSheetId="11">#REF!</definedName>
    <definedName name="UFPrn20041117180836">#REF!</definedName>
    <definedName name="UFPrn20041122173600" localSheetId="6">#REF!</definedName>
    <definedName name="UFPrn20041122173600" localSheetId="11">#REF!</definedName>
    <definedName name="UFPrn20041122173600">#REF!</definedName>
    <definedName name="UFPrn20041123082722" localSheetId="37">#REF!</definedName>
    <definedName name="UFPrn20041123082722" localSheetId="23">#REF!</definedName>
    <definedName name="UFPrn20041123082722" localSheetId="6">#REF!</definedName>
    <definedName name="UFPrn20041123082722" localSheetId="11">#REF!</definedName>
    <definedName name="UFPrn20041123082722">#REF!</definedName>
    <definedName name="UFPrn20041123163302" localSheetId="37">#REF!</definedName>
    <definedName name="UFPrn20041123163302" localSheetId="23">#REF!</definedName>
    <definedName name="UFPrn20041123163302" localSheetId="6">#REF!</definedName>
    <definedName name="UFPrn20041123163302" localSheetId="11">#REF!</definedName>
    <definedName name="UFPrn20041123163302">#REF!</definedName>
    <definedName name="UFPrn20041123190600" localSheetId="6">#REF!</definedName>
    <definedName name="UFPrn20041123190600" localSheetId="11">#REF!</definedName>
    <definedName name="UFPrn20041123190600">#REF!</definedName>
    <definedName name="UFPrn20041124095953" localSheetId="37">#REF!</definedName>
    <definedName name="UFPrn20041124095953" localSheetId="23">#REF!</definedName>
    <definedName name="UFPrn20041124095953" localSheetId="6">#REF!</definedName>
    <definedName name="UFPrn20041124095953" localSheetId="11">#REF!</definedName>
    <definedName name="UFPrn20041124095953">#REF!</definedName>
    <definedName name="UFPrn20041124121346" localSheetId="37">#REF!</definedName>
    <definedName name="UFPrn20041124121346" localSheetId="23">#REF!</definedName>
    <definedName name="UFPrn20041124121346" localSheetId="6">#REF!</definedName>
    <definedName name="UFPrn20041124121346" localSheetId="11">#REF!</definedName>
    <definedName name="UFPrn20041124121346">#REF!</definedName>
    <definedName name="UFPrn20041124122535" localSheetId="37">#REF!</definedName>
    <definedName name="UFPrn20041124122535" localSheetId="23">#REF!</definedName>
    <definedName name="UFPrn20041124122535" localSheetId="6">#REF!</definedName>
    <definedName name="UFPrn20041124122535" localSheetId="11">#REF!</definedName>
    <definedName name="UFPrn20041124122535">#REF!</definedName>
    <definedName name="UFPrn20041124124602" localSheetId="37">#REF!</definedName>
    <definedName name="UFPrn20041124124602" localSheetId="23">#REF!</definedName>
    <definedName name="UFPrn20041124124602" localSheetId="6">#REF!</definedName>
    <definedName name="UFPrn20041124124602" localSheetId="11">#REF!</definedName>
    <definedName name="UFPrn20041124124602">#REF!</definedName>
    <definedName name="UFPrn20041124124733" localSheetId="37">#REF!</definedName>
    <definedName name="UFPrn20041124124733" localSheetId="23">#REF!</definedName>
    <definedName name="UFPrn20041124124733" localSheetId="6">#REF!</definedName>
    <definedName name="UFPrn20041124124733" localSheetId="11">#REF!</definedName>
    <definedName name="UFPrn20041124124733">#REF!</definedName>
    <definedName name="UFPrn20041124124845" localSheetId="37">#REF!</definedName>
    <definedName name="UFPrn20041124124845" localSheetId="23">#REF!</definedName>
    <definedName name="UFPrn20041124124845" localSheetId="6">#REF!</definedName>
    <definedName name="UFPrn20041124124845" localSheetId="11">#REF!</definedName>
    <definedName name="UFPrn20041124124845">#REF!</definedName>
    <definedName name="UFPrn20041124124915" localSheetId="37">#REF!</definedName>
    <definedName name="UFPrn20041124124915" localSheetId="23">#REF!</definedName>
    <definedName name="UFPrn20041124124915" localSheetId="6">#REF!</definedName>
    <definedName name="UFPrn20041124124915" localSheetId="11">#REF!</definedName>
    <definedName name="UFPrn20041124124915">#REF!</definedName>
    <definedName name="UFPrn20041124124955" localSheetId="37">#REF!</definedName>
    <definedName name="UFPrn20041124124955" localSheetId="23">#REF!</definedName>
    <definedName name="UFPrn20041124124955" localSheetId="6">#REF!</definedName>
    <definedName name="UFPrn20041124124955" localSheetId="11">#REF!</definedName>
    <definedName name="UFPrn20041124124955">#REF!</definedName>
    <definedName name="UFPrn20041124125020" localSheetId="37">#REF!</definedName>
    <definedName name="UFPrn20041124125020" localSheetId="23">#REF!</definedName>
    <definedName name="UFPrn20041124125020" localSheetId="6">#REF!</definedName>
    <definedName name="UFPrn20041124125020" localSheetId="11">#REF!</definedName>
    <definedName name="UFPrn20041124125020">#REF!</definedName>
    <definedName name="UFPrn20041124125040" localSheetId="37">#REF!</definedName>
    <definedName name="UFPrn20041124125040" localSheetId="23">#REF!</definedName>
    <definedName name="UFPrn20041124125040" localSheetId="6">#REF!</definedName>
    <definedName name="UFPrn20041124125040" localSheetId="11">#REF!</definedName>
    <definedName name="UFPrn20041124125040">#REF!</definedName>
    <definedName name="UFPrn20041124125108" localSheetId="37">#REF!</definedName>
    <definedName name="UFPrn20041124125108" localSheetId="23">#REF!</definedName>
    <definedName name="UFPrn20041124125108" localSheetId="6">#REF!</definedName>
    <definedName name="UFPrn20041124125108" localSheetId="11">#REF!</definedName>
    <definedName name="UFPrn20041124125108">#REF!</definedName>
    <definedName name="UFPrn20041124125132" localSheetId="37">#REF!</definedName>
    <definedName name="UFPrn20041124125132" localSheetId="23">#REF!</definedName>
    <definedName name="UFPrn20041124125132" localSheetId="6">#REF!</definedName>
    <definedName name="UFPrn20041124125132" localSheetId="11">#REF!</definedName>
    <definedName name="UFPrn20041124125132">#REF!</definedName>
    <definedName name="UFPrn20041124125205" localSheetId="37">#REF!</definedName>
    <definedName name="UFPrn20041124125205" localSheetId="23">#REF!</definedName>
    <definedName name="UFPrn20041124125205" localSheetId="6">#REF!</definedName>
    <definedName name="UFPrn20041124125205" localSheetId="11">#REF!</definedName>
    <definedName name="UFPrn20041124125205">#REF!</definedName>
    <definedName name="UFPrn20041124145402" localSheetId="37">#REF!</definedName>
    <definedName name="UFPrn20041124145402" localSheetId="23">#REF!</definedName>
    <definedName name="UFPrn20041124145402" localSheetId="6">#REF!</definedName>
    <definedName name="UFPrn20041124145402" localSheetId="11">#REF!</definedName>
    <definedName name="UFPrn20041124145402">#REF!</definedName>
    <definedName name="UFPrn20041124145650" localSheetId="37">#REF!</definedName>
    <definedName name="UFPrn20041124145650" localSheetId="23">#REF!</definedName>
    <definedName name="UFPrn20041124145650" localSheetId="6">#REF!</definedName>
    <definedName name="UFPrn20041124145650" localSheetId="11">#REF!</definedName>
    <definedName name="UFPrn20041124145650">#REF!</definedName>
    <definedName name="UFPrn20041124153800" localSheetId="37">#REF!</definedName>
    <definedName name="UFPrn20041124153800" localSheetId="23">#REF!</definedName>
    <definedName name="UFPrn20041124153800" localSheetId="6">#REF!</definedName>
    <definedName name="UFPrn20041124153800" localSheetId="11">#REF!</definedName>
    <definedName name="UFPrn20041124153800">#REF!</definedName>
    <definedName name="UFPrn20041124170021" localSheetId="37">#REF!</definedName>
    <definedName name="UFPrn20041124170021" localSheetId="23">#REF!</definedName>
    <definedName name="UFPrn20041124170021" localSheetId="6">#REF!</definedName>
    <definedName name="UFPrn20041124170021" localSheetId="11">#REF!</definedName>
    <definedName name="UFPrn20041124170021">#REF!</definedName>
    <definedName name="UFPrn20041125085419" localSheetId="37">#REF!</definedName>
    <definedName name="UFPrn20041125085419" localSheetId="23">#REF!</definedName>
    <definedName name="UFPrn20041125085419" localSheetId="6">#REF!</definedName>
    <definedName name="UFPrn20041125085419" localSheetId="11">#REF!</definedName>
    <definedName name="UFPrn20041125085419">#REF!</definedName>
    <definedName name="UFPrn20041128164154">#N/A</definedName>
    <definedName name="UFPrn20041129143300" localSheetId="6">#REF!</definedName>
    <definedName name="UFPrn20041129143300" localSheetId="11">#REF!</definedName>
    <definedName name="UFPrn20041129143300">#REF!</definedName>
    <definedName name="UFPrn20041130143147" localSheetId="6">#REF!</definedName>
    <definedName name="UFPrn20041130143147" localSheetId="11">#REF!</definedName>
    <definedName name="UFPrn20041130143147">#REF!</definedName>
    <definedName name="UFPrn20041211093814" localSheetId="37">#REF!</definedName>
    <definedName name="UFPrn20041211093814" localSheetId="23">#REF!</definedName>
    <definedName name="UFPrn20041211093814" localSheetId="6">#REF!</definedName>
    <definedName name="UFPrn20041211093814" localSheetId="11">#REF!</definedName>
    <definedName name="UFPrn20041211093814">#REF!</definedName>
    <definedName name="UFPrn20041211093900" localSheetId="37">#REF!</definedName>
    <definedName name="UFPrn20041211093900" localSheetId="23">#REF!</definedName>
    <definedName name="UFPrn20041211093900" localSheetId="6">#REF!</definedName>
    <definedName name="UFPrn20041211093900" localSheetId="11">#REF!</definedName>
    <definedName name="UFPrn20041211093900">#REF!</definedName>
    <definedName name="UFPrn20041211093929" localSheetId="37">#REF!</definedName>
    <definedName name="UFPrn20041211093929" localSheetId="23">#REF!</definedName>
    <definedName name="UFPrn20041211093929" localSheetId="6">#REF!</definedName>
    <definedName name="UFPrn20041211093929" localSheetId="11">#REF!</definedName>
    <definedName name="UFPrn20041211093929">#REF!</definedName>
    <definedName name="UFPrn20041211093954" localSheetId="37">#REF!</definedName>
    <definedName name="UFPrn20041211093954" localSheetId="23">#REF!</definedName>
    <definedName name="UFPrn20041211093954" localSheetId="6">#REF!</definedName>
    <definedName name="UFPrn20041211093954" localSheetId="11">#REF!</definedName>
    <definedName name="UFPrn20041211093954">#REF!</definedName>
    <definedName name="UFPrn20041213151902" localSheetId="37">#REF!</definedName>
    <definedName name="UFPrn20041213151902" localSheetId="23">#REF!</definedName>
    <definedName name="UFPrn20041213151902" localSheetId="6">#REF!</definedName>
    <definedName name="UFPrn20041213151902" localSheetId="11">#REF!</definedName>
    <definedName name="UFPrn20041213151902">#REF!</definedName>
    <definedName name="UFPrn20041213151935" localSheetId="37">#REF!</definedName>
    <definedName name="UFPrn20041213151935" localSheetId="23">#REF!</definedName>
    <definedName name="UFPrn20041213151935" localSheetId="6">#REF!</definedName>
    <definedName name="UFPrn20041213151935" localSheetId="11">#REF!</definedName>
    <definedName name="UFPrn20041213151935">#REF!</definedName>
    <definedName name="UFPrn20041213151956" localSheetId="37">#REF!</definedName>
    <definedName name="UFPrn20041213151956" localSheetId="23">#REF!</definedName>
    <definedName name="UFPrn20041213151956" localSheetId="6">#REF!</definedName>
    <definedName name="UFPrn20041213151956" localSheetId="11">#REF!</definedName>
    <definedName name="UFPrn20041213151956">#REF!</definedName>
    <definedName name="UFPrn20041213152023" localSheetId="37">#REF!</definedName>
    <definedName name="UFPrn20041213152023" localSheetId="23">#REF!</definedName>
    <definedName name="UFPrn20041213152023" localSheetId="6">#REF!</definedName>
    <definedName name="UFPrn20041213152023" localSheetId="11">#REF!</definedName>
    <definedName name="UFPrn20041213152023">#REF!</definedName>
    <definedName name="UFPrn20041213165714" localSheetId="37">#REF!</definedName>
    <definedName name="UFPrn20041213165714" localSheetId="23">#REF!</definedName>
    <definedName name="UFPrn20041213165714" localSheetId="6">#REF!</definedName>
    <definedName name="UFPrn20041213165714" localSheetId="11">#REF!</definedName>
    <definedName name="UFPrn20041213165714">#REF!</definedName>
    <definedName name="UFPrn20041214145521" localSheetId="37">#REF!</definedName>
    <definedName name="UFPrn20041214145521" localSheetId="23">#REF!</definedName>
    <definedName name="UFPrn20041214145521" localSheetId="6">#REF!</definedName>
    <definedName name="UFPrn20041214145521" localSheetId="11">#REF!</definedName>
    <definedName name="UFPrn20041214145521">#REF!</definedName>
    <definedName name="UFPrn20041214145851" localSheetId="37">#REF!</definedName>
    <definedName name="UFPrn20041214145851" localSheetId="23">#REF!</definedName>
    <definedName name="UFPrn20041214145851" localSheetId="6">#REF!</definedName>
    <definedName name="UFPrn20041214145851" localSheetId="11">#REF!</definedName>
    <definedName name="UFPrn20041214145851">#REF!</definedName>
    <definedName name="UFPrn20041214145946" localSheetId="37">#REF!</definedName>
    <definedName name="UFPrn20041214145946" localSheetId="23">#REF!</definedName>
    <definedName name="UFPrn20041214145946" localSheetId="6">#REF!</definedName>
    <definedName name="UFPrn20041214145946" localSheetId="11">#REF!</definedName>
    <definedName name="UFPrn20041214145946">#REF!</definedName>
    <definedName name="UFPrn20041214150032" localSheetId="37">#REF!</definedName>
    <definedName name="UFPrn20041214150032" localSheetId="23">#REF!</definedName>
    <definedName name="UFPrn20041214150032" localSheetId="6">#REF!</definedName>
    <definedName name="UFPrn20041214150032" localSheetId="11">#REF!</definedName>
    <definedName name="UFPrn20041214150032">#REF!</definedName>
    <definedName name="UFPrn20041214150216" localSheetId="37">#REF!</definedName>
    <definedName name="UFPrn20041214150216" localSheetId="23">#REF!</definedName>
    <definedName name="UFPrn20041214150216" localSheetId="6">#REF!</definedName>
    <definedName name="UFPrn20041214150216" localSheetId="11">#REF!</definedName>
    <definedName name="UFPrn20041214150216">#REF!</definedName>
    <definedName name="UFPrn20041214150242" localSheetId="37">#REF!</definedName>
    <definedName name="UFPrn20041214150242" localSheetId="23">#REF!</definedName>
    <definedName name="UFPrn20041214150242" localSheetId="6">#REF!</definedName>
    <definedName name="UFPrn20041214150242" localSheetId="11">#REF!</definedName>
    <definedName name="UFPrn20041214150242">#REF!</definedName>
    <definedName name="UFPrn20041214163122" localSheetId="37">#REF!</definedName>
    <definedName name="UFPrn20041214163122" localSheetId="23">#REF!</definedName>
    <definedName name="UFPrn20041214163122" localSheetId="6">#REF!</definedName>
    <definedName name="UFPrn20041214163122" localSheetId="11">#REF!</definedName>
    <definedName name="UFPrn20041214163122">#REF!</definedName>
    <definedName name="UFPrn20041215095712" localSheetId="37">#REF!</definedName>
    <definedName name="UFPrn20041215095712" localSheetId="23">#REF!</definedName>
    <definedName name="UFPrn20041215095712" localSheetId="6">#REF!</definedName>
    <definedName name="UFPrn20041215095712" localSheetId="11">#REF!</definedName>
    <definedName name="UFPrn20041215095712">#REF!</definedName>
    <definedName name="UFPrn20041216085832" localSheetId="37">#REF!</definedName>
    <definedName name="UFPrn20041216085832" localSheetId="23">#REF!</definedName>
    <definedName name="UFPrn20041216085832" localSheetId="6">#REF!</definedName>
    <definedName name="UFPrn20041216085832" localSheetId="11">#REF!</definedName>
    <definedName name="UFPrn20041216085832">#REF!</definedName>
    <definedName name="UFPrn20041216085945" localSheetId="37">#REF!</definedName>
    <definedName name="UFPrn20041216085945" localSheetId="23">#REF!</definedName>
    <definedName name="UFPrn20041216085945" localSheetId="6">#REF!</definedName>
    <definedName name="UFPrn20041216085945" localSheetId="11">#REF!</definedName>
    <definedName name="UFPrn20041216085945">#REF!</definedName>
    <definedName name="UFPrn20041216103149" localSheetId="37">#REF!</definedName>
    <definedName name="UFPrn20041216103149" localSheetId="23">#REF!</definedName>
    <definedName name="UFPrn20041216103149" localSheetId="6">#REF!</definedName>
    <definedName name="UFPrn20041216103149" localSheetId="11">#REF!</definedName>
    <definedName name="UFPrn20041216103149">#REF!</definedName>
    <definedName name="UFPrn20041217091106" localSheetId="37">#REF!</definedName>
    <definedName name="UFPrn20041217091106" localSheetId="23">#REF!</definedName>
    <definedName name="UFPrn20041217091106" localSheetId="6">#REF!</definedName>
    <definedName name="UFPrn20041217091106" localSheetId="11">#REF!</definedName>
    <definedName name="UFPrn20041217091106">#REF!</definedName>
    <definedName name="UFPrn20041217164848" localSheetId="37">#REF!</definedName>
    <definedName name="UFPrn20041217164848" localSheetId="23">#REF!</definedName>
    <definedName name="UFPrn20041217164848" localSheetId="6">#REF!</definedName>
    <definedName name="UFPrn20041217164848" localSheetId="11">#REF!</definedName>
    <definedName name="UFPrn20041217164848">#REF!</definedName>
    <definedName name="UFPrn20041219145313">#N/A</definedName>
    <definedName name="UFPrn20041219145413">#N/A</definedName>
    <definedName name="UFPrn20041219145458">#N/A</definedName>
    <definedName name="UFPrn20041219145539">#N/A</definedName>
    <definedName name="UFPrn20041219145624">#N/A</definedName>
    <definedName name="UFPrn20041220101539" localSheetId="37">#REF!</definedName>
    <definedName name="UFPrn20041220101539" localSheetId="23">#REF!</definedName>
    <definedName name="UFPrn20041220101539" localSheetId="6">#REF!</definedName>
    <definedName name="UFPrn20041220101539" localSheetId="11">#REF!</definedName>
    <definedName name="UFPrn20041220101539">#REF!</definedName>
    <definedName name="UFPrn20041220105007" localSheetId="37">#REF!</definedName>
    <definedName name="UFPrn20041220105007" localSheetId="23">#REF!</definedName>
    <definedName name="UFPrn20041220105007" localSheetId="6">#REF!</definedName>
    <definedName name="UFPrn20041220105007" localSheetId="11">#REF!</definedName>
    <definedName name="UFPrn20041220105007">#REF!</definedName>
    <definedName name="UFPrn20041220105344" localSheetId="37">#REF!</definedName>
    <definedName name="UFPrn20041220105344" localSheetId="23">#REF!</definedName>
    <definedName name="UFPrn20041220105344" localSheetId="6">#REF!</definedName>
    <definedName name="UFPrn20041220105344" localSheetId="11">#REF!</definedName>
    <definedName name="UFPrn20041220105344">#REF!</definedName>
    <definedName name="UFPrn20041220105412" localSheetId="37">#REF!</definedName>
    <definedName name="UFPrn20041220105412" localSheetId="23">#REF!</definedName>
    <definedName name="UFPrn20041220105412" localSheetId="6">#REF!</definedName>
    <definedName name="UFPrn20041220105412" localSheetId="11">#REF!</definedName>
    <definedName name="UFPrn20041220105412">#REF!</definedName>
    <definedName name="UFPrn20041220105436" localSheetId="37">#REF!</definedName>
    <definedName name="UFPrn20041220105436" localSheetId="23">#REF!</definedName>
    <definedName name="UFPrn20041220105436" localSheetId="6">#REF!</definedName>
    <definedName name="UFPrn20041220105436" localSheetId="11">#REF!</definedName>
    <definedName name="UFPrn20041220105436">#REF!</definedName>
    <definedName name="UFPrn20041220105515" localSheetId="37">#REF!</definedName>
    <definedName name="UFPrn20041220105515" localSheetId="23">#REF!</definedName>
    <definedName name="UFPrn20041220105515" localSheetId="6">#REF!</definedName>
    <definedName name="UFPrn20041220105515" localSheetId="11">#REF!</definedName>
    <definedName name="UFPrn20041220105515">#REF!</definedName>
    <definedName name="UFPrn20041224114719" localSheetId="37">#REF!</definedName>
    <definedName name="UFPrn20041224114719" localSheetId="23">#REF!</definedName>
    <definedName name="UFPrn20041224114719" localSheetId="6">#REF!</definedName>
    <definedName name="UFPrn20041224114719" localSheetId="11">#REF!</definedName>
    <definedName name="UFPrn20041224114719">#REF!</definedName>
    <definedName name="UFPrn20041224114751" localSheetId="37">#REF!</definedName>
    <definedName name="UFPrn20041224114751" localSheetId="23">#REF!</definedName>
    <definedName name="UFPrn20041224114751" localSheetId="6">#REF!</definedName>
    <definedName name="UFPrn20041224114751" localSheetId="11">#REF!</definedName>
    <definedName name="UFPrn20041224114751">#REF!</definedName>
    <definedName name="UFPrn20041224114853" localSheetId="37">#REF!</definedName>
    <definedName name="UFPrn20041224114853" localSheetId="23">#REF!</definedName>
    <definedName name="UFPrn20041224114853" localSheetId="6">#REF!</definedName>
    <definedName name="UFPrn20041224114853" localSheetId="11">#REF!</definedName>
    <definedName name="UFPrn20041224114853">#REF!</definedName>
    <definedName name="UFPrn20041224114927" localSheetId="37">#REF!</definedName>
    <definedName name="UFPrn20041224114927" localSheetId="23">#REF!</definedName>
    <definedName name="UFPrn20041224114927" localSheetId="6">#REF!</definedName>
    <definedName name="UFPrn20041224114927" localSheetId="11">#REF!</definedName>
    <definedName name="UFPrn20041224114927">#REF!</definedName>
    <definedName name="UFPrn20041224130331" localSheetId="37">#REF!</definedName>
    <definedName name="UFPrn20041224130331" localSheetId="23">#REF!</definedName>
    <definedName name="UFPrn20041224130331" localSheetId="6">#REF!</definedName>
    <definedName name="UFPrn20041224130331" localSheetId="11">#REF!</definedName>
    <definedName name="UFPrn20041224130331">#REF!</definedName>
    <definedName name="UFPrn20041224130602" localSheetId="37">#REF!</definedName>
    <definedName name="UFPrn20041224130602" localSheetId="23">#REF!</definedName>
    <definedName name="UFPrn20041224130602" localSheetId="6">#REF!</definedName>
    <definedName name="UFPrn20041224130602" localSheetId="11">#REF!</definedName>
    <definedName name="UFPrn20041224130602">#REF!</definedName>
    <definedName name="UFPrn20041224164151" localSheetId="37">#REF!</definedName>
    <definedName name="UFPrn20041224164151" localSheetId="23">#REF!</definedName>
    <definedName name="UFPrn20041224164151" localSheetId="6">#REF!</definedName>
    <definedName name="UFPrn20041224164151" localSheetId="11">#REF!</definedName>
    <definedName name="UFPrn20041224164151">#REF!</definedName>
    <definedName name="UFPrn20041229174338" localSheetId="6">#REF!</definedName>
    <definedName name="UFPrn20041229174338" localSheetId="11">#REF!</definedName>
    <definedName name="UFPrn20041229174338">#REF!</definedName>
    <definedName name="UFPrn20041230131510" localSheetId="37">#REF!</definedName>
    <definedName name="UFPrn20041230131510" localSheetId="23">#REF!</definedName>
    <definedName name="UFPrn20041230131510" localSheetId="6">#REF!</definedName>
    <definedName name="UFPrn20041230131510" localSheetId="11">#REF!</definedName>
    <definedName name="UFPrn20041230131510">#REF!</definedName>
    <definedName name="UFPrn20041231170355" localSheetId="37">#REF!</definedName>
    <definedName name="UFPrn20041231170355" localSheetId="23">#REF!</definedName>
    <definedName name="UFPrn20041231170355" localSheetId="6">#REF!</definedName>
    <definedName name="UFPrn20041231170355" localSheetId="11">#REF!</definedName>
    <definedName name="UFPrn20041231170355">#REF!</definedName>
    <definedName name="UFPrn20041231171216" localSheetId="37">#REF!</definedName>
    <definedName name="UFPrn20041231171216" localSheetId="23">#REF!</definedName>
    <definedName name="UFPrn20041231171216" localSheetId="6">#REF!</definedName>
    <definedName name="UFPrn20041231171216" localSheetId="11">#REF!</definedName>
    <definedName name="UFPrn20041231171216">#REF!</definedName>
    <definedName name="UFPrn20041231172256" localSheetId="37">#REF!</definedName>
    <definedName name="UFPrn20041231172256" localSheetId="23">#REF!</definedName>
    <definedName name="UFPrn20041231172256" localSheetId="6">#REF!</definedName>
    <definedName name="UFPrn20041231172256" localSheetId="11">#REF!</definedName>
    <definedName name="UFPrn20041231172256">#REF!</definedName>
    <definedName name="UFPrn20041231172845" localSheetId="37">#REF!</definedName>
    <definedName name="UFPrn20041231172845" localSheetId="23">#REF!</definedName>
    <definedName name="UFPrn20041231172845" localSheetId="6">#REF!</definedName>
    <definedName name="UFPrn20041231172845" localSheetId="11">#REF!</definedName>
    <definedName name="UFPrn20041231172845">#REF!</definedName>
    <definedName name="UFPrn20041231173826" localSheetId="6">#REF!</definedName>
    <definedName name="UFPrn20041231173826" localSheetId="11">#REF!</definedName>
    <definedName name="UFPrn20041231173826">#REF!</definedName>
    <definedName name="UFPrn20041231173844" localSheetId="37">#REF!</definedName>
    <definedName name="UFPrn20041231173844" localSheetId="23">#REF!</definedName>
    <definedName name="UFPrn20041231173844" localSheetId="6">#REF!</definedName>
    <definedName name="UFPrn20041231173844" localSheetId="11">#REF!</definedName>
    <definedName name="UFPrn20041231173844">#REF!</definedName>
    <definedName name="UFPrn20041231174024" localSheetId="6">#REF!</definedName>
    <definedName name="UFPrn20041231174024" localSheetId="11">#REF!</definedName>
    <definedName name="UFPrn20041231174024">#REF!</definedName>
    <definedName name="UFPrn20041231174349" localSheetId="37">#REF!</definedName>
    <definedName name="UFPrn20041231174349" localSheetId="23">#REF!</definedName>
    <definedName name="UFPrn20041231174349" localSheetId="6">#REF!</definedName>
    <definedName name="UFPrn20041231174349" localSheetId="11">#REF!</definedName>
    <definedName name="UFPrn20041231174349">#REF!</definedName>
    <definedName name="UFPrn20041231175431" localSheetId="37">#REF!</definedName>
    <definedName name="UFPrn20041231175431" localSheetId="23">#REF!</definedName>
    <definedName name="UFPrn20041231175431" localSheetId="6">#REF!</definedName>
    <definedName name="UFPrn20041231175431" localSheetId="11">#REF!</definedName>
    <definedName name="UFPrn20041231175431">#REF!</definedName>
    <definedName name="UFPrn20041231175727" localSheetId="37">#REF!</definedName>
    <definedName name="UFPrn20041231175727" localSheetId="23">#REF!</definedName>
    <definedName name="UFPrn20041231175727" localSheetId="6">#REF!</definedName>
    <definedName name="UFPrn20041231175727" localSheetId="11">#REF!</definedName>
    <definedName name="UFPrn20041231175727">#REF!</definedName>
    <definedName name="UFPrn20041231175906" localSheetId="37">#REF!</definedName>
    <definedName name="UFPrn20041231175906" localSheetId="23">#REF!</definedName>
    <definedName name="UFPrn20041231175906" localSheetId="6">#REF!</definedName>
    <definedName name="UFPrn20041231175906" localSheetId="11">#REF!</definedName>
    <definedName name="UFPrn20041231175906">#REF!</definedName>
    <definedName name="UFPrn20041231195322" localSheetId="6">#REF!</definedName>
    <definedName name="UFPrn20041231195322" localSheetId="11">#REF!</definedName>
    <definedName name="UFPrn20041231195322">#REF!</definedName>
    <definedName name="UFPrn20050101165912" localSheetId="37">#REF!</definedName>
    <definedName name="UFPrn20050101165912" localSheetId="23">#REF!</definedName>
    <definedName name="UFPrn20050101165912" localSheetId="6">#REF!</definedName>
    <definedName name="UFPrn20050101165912" localSheetId="11">#REF!</definedName>
    <definedName name="UFPrn20050101165912">#REF!</definedName>
    <definedName name="UFPrn20050101170701" localSheetId="37">#REF!</definedName>
    <definedName name="UFPrn20050101170701" localSheetId="23">#REF!</definedName>
    <definedName name="UFPrn20050101170701" localSheetId="6">#REF!</definedName>
    <definedName name="UFPrn20050101170701" localSheetId="11">#REF!</definedName>
    <definedName name="UFPrn20050101170701">#REF!</definedName>
    <definedName name="UFPrn20050102202432" localSheetId="6">#REF!</definedName>
    <definedName name="UFPrn20050102202432" localSheetId="11">#REF!</definedName>
    <definedName name="UFPrn20050102202432">#REF!</definedName>
    <definedName name="UFPrn20050104075835" localSheetId="37">#REF!</definedName>
    <definedName name="UFPrn20050104075835" localSheetId="23">#REF!</definedName>
    <definedName name="UFPrn20050104075835" localSheetId="6">#REF!</definedName>
    <definedName name="UFPrn20050104075835" localSheetId="11">#REF!</definedName>
    <definedName name="UFPrn20050104075835">#REF!</definedName>
    <definedName name="UFPrn20050104084833" localSheetId="37">#REF!</definedName>
    <definedName name="UFPrn20050104084833" localSheetId="23">#REF!</definedName>
    <definedName name="UFPrn20050104084833" localSheetId="6">#REF!</definedName>
    <definedName name="UFPrn20050104084833" localSheetId="11">#REF!</definedName>
    <definedName name="UFPrn20050104084833">#REF!</definedName>
    <definedName name="UFPrn20050104092026" localSheetId="6">#REF!</definedName>
    <definedName name="UFPrn20050104092026" localSheetId="11">#REF!</definedName>
    <definedName name="UFPrn20050104092026">#REF!</definedName>
    <definedName name="UFPrn20050104092037" localSheetId="6">#REF!</definedName>
    <definedName name="UFPrn20050104092037" localSheetId="11">#REF!</definedName>
    <definedName name="UFPrn20050104092037">#REF!</definedName>
    <definedName name="UFPrn20050105081628" localSheetId="6">#REF!</definedName>
    <definedName name="UFPrn20050105081628" localSheetId="11">#REF!</definedName>
    <definedName name="UFPrn20050105081628">#REF!</definedName>
    <definedName name="UFPrn20050105112035">#N/A</definedName>
    <definedName name="UFPrn20050106102331" localSheetId="37">#REF!</definedName>
    <definedName name="UFPrn20050106102331" localSheetId="23">#REF!</definedName>
    <definedName name="UFPrn20050106102331" localSheetId="6">#REF!</definedName>
    <definedName name="UFPrn20050106102331" localSheetId="11">#REF!</definedName>
    <definedName name="UFPrn20050106102331">#REF!</definedName>
    <definedName name="UFPrn20050106102430" localSheetId="37">#REF!</definedName>
    <definedName name="UFPrn20050106102430" localSheetId="23">#REF!</definedName>
    <definedName name="UFPrn20050106102430" localSheetId="6">#REF!</definedName>
    <definedName name="UFPrn20050106102430" localSheetId="11">#REF!</definedName>
    <definedName name="UFPrn20050106102430">#REF!</definedName>
    <definedName name="UFPrn20050107095110">#N/A</definedName>
    <definedName name="UFPrn20050107095219">#N/A</definedName>
    <definedName name="UFPrn20050107103029" localSheetId="37">#REF!</definedName>
    <definedName name="UFPrn20050107103029" localSheetId="23">#REF!</definedName>
    <definedName name="UFPrn20050107103029" localSheetId="6">#REF!</definedName>
    <definedName name="UFPrn20050107103029" localSheetId="11">#REF!</definedName>
    <definedName name="UFPrn20050107103029">#REF!</definedName>
    <definedName name="UFPrn20050107103205">#N/A</definedName>
    <definedName name="UFPrn20050108214647" localSheetId="37">#REF!</definedName>
    <definedName name="UFPrn20050108214647" localSheetId="23">#REF!</definedName>
    <definedName name="UFPrn20050108214647" localSheetId="6">#REF!</definedName>
    <definedName name="UFPrn20050108214647" localSheetId="11">#REF!</definedName>
    <definedName name="UFPrn20050108214647">#REF!</definedName>
    <definedName name="UFPrn20050109111640" localSheetId="6">#REF!</definedName>
    <definedName name="UFPrn20050109111640" localSheetId="11">#REF!</definedName>
    <definedName name="UFPrn20050109111640">#REF!</definedName>
    <definedName name="UFPrn20050110082817" localSheetId="6">#REF!</definedName>
    <definedName name="UFPrn20050110082817" localSheetId="11">#REF!</definedName>
    <definedName name="UFPrn20050110082817">#REF!</definedName>
    <definedName name="UFPrn20050110142508" localSheetId="6">#REF!</definedName>
    <definedName name="UFPrn20050110142508" localSheetId="11">#REF!</definedName>
    <definedName name="UFPrn20050110142508">#REF!</definedName>
    <definedName name="UFPrn20050111080711" localSheetId="6">#REF!</definedName>
    <definedName name="UFPrn20050111080711" localSheetId="11">#REF!</definedName>
    <definedName name="UFPrn20050111080711">#REF!</definedName>
    <definedName name="UFPrn20050111141255" localSheetId="37">#REF!</definedName>
    <definedName name="UFPrn20050111141255" localSheetId="23">#REF!</definedName>
    <definedName name="UFPrn20050111141255" localSheetId="6">#REF!</definedName>
    <definedName name="UFPrn20050111141255" localSheetId="11">#REF!</definedName>
    <definedName name="UFPrn20050111141255">#REF!</definedName>
    <definedName name="UFPrn20050111141614" localSheetId="37">#REF!</definedName>
    <definedName name="UFPrn20050111141614" localSheetId="23">#REF!</definedName>
    <definedName name="UFPrn20050111141614" localSheetId="6">#REF!</definedName>
    <definedName name="UFPrn20050111141614" localSheetId="11">#REF!</definedName>
    <definedName name="UFPrn20050111141614">#REF!</definedName>
    <definedName name="UFPrn20050112081739" localSheetId="6">#REF!</definedName>
    <definedName name="UFPrn20050112081739" localSheetId="11">#REF!</definedName>
    <definedName name="UFPrn20050112081739">#REF!</definedName>
    <definedName name="UFPrn20050112084310" localSheetId="6">#REF!</definedName>
    <definedName name="UFPrn20050112084310" localSheetId="11">#REF!</definedName>
    <definedName name="UFPrn20050112084310">#REF!</definedName>
    <definedName name="UFPrn20050112084458" localSheetId="37">#REF!</definedName>
    <definedName name="UFPrn20050112084458" localSheetId="23">#REF!</definedName>
    <definedName name="UFPrn20050112084458" localSheetId="6">#REF!</definedName>
    <definedName name="UFPrn20050112084458" localSheetId="11">#REF!</definedName>
    <definedName name="UFPrn20050112084458">#REF!</definedName>
    <definedName name="UFPrn20050112155740">#N/A</definedName>
    <definedName name="UFPrn20050113090313" localSheetId="6">#REF!</definedName>
    <definedName name="UFPrn20050113090313" localSheetId="11">#REF!</definedName>
    <definedName name="UFPrn20050113090313">#REF!</definedName>
    <definedName name="UFPrn20050116090901" localSheetId="6">#REF!</definedName>
    <definedName name="UFPrn20050116090901" localSheetId="11">#REF!</definedName>
    <definedName name="UFPrn20050116090901">#REF!</definedName>
    <definedName name="UFPrn20050117082442" localSheetId="37">#REF!</definedName>
    <definedName name="UFPrn20050117082442" localSheetId="23">#REF!</definedName>
    <definedName name="UFPrn20050117082442" localSheetId="6">#REF!</definedName>
    <definedName name="UFPrn20050117082442" localSheetId="11">#REF!</definedName>
    <definedName name="UFPrn20050117082442">#REF!</definedName>
    <definedName name="UFPrn20050117084838" localSheetId="6">#REF!</definedName>
    <definedName name="UFPrn20050117084838" localSheetId="11">#REF!</definedName>
    <definedName name="UFPrn20050117084838">#REF!</definedName>
    <definedName name="UFPrn20050117091926" localSheetId="6">#REF!</definedName>
    <definedName name="UFPrn20050117091926" localSheetId="11">#REF!</definedName>
    <definedName name="UFPrn20050117091926">#REF!</definedName>
    <definedName name="UFPrn20050117092539" localSheetId="6">#REF!</definedName>
    <definedName name="UFPrn20050117092539" localSheetId="11">#REF!</definedName>
    <definedName name="UFPrn20050117092539">#REF!</definedName>
    <definedName name="UFPrn20050117093326" localSheetId="6">#REF!</definedName>
    <definedName name="UFPrn20050117093326" localSheetId="11">#REF!</definedName>
    <definedName name="UFPrn20050117093326">#REF!</definedName>
    <definedName name="UFPrn20050117111838" localSheetId="37">#REF!</definedName>
    <definedName name="UFPrn20050117111838" localSheetId="23">#REF!</definedName>
    <definedName name="UFPrn20050117111838" localSheetId="6">#REF!</definedName>
    <definedName name="UFPrn20050117111838" localSheetId="11">#REF!</definedName>
    <definedName name="UFPrn20050117111838">#REF!</definedName>
    <definedName name="UFPrn20050117174324" localSheetId="37">#REF!</definedName>
    <definedName name="UFPrn20050117174324" localSheetId="23">#REF!</definedName>
    <definedName name="UFPrn20050117174324" localSheetId="6">#REF!</definedName>
    <definedName name="UFPrn20050117174324" localSheetId="11">#REF!</definedName>
    <definedName name="UFPrn20050117174324">#REF!</definedName>
    <definedName name="UFPrn20050118082143" localSheetId="6">#REF!</definedName>
    <definedName name="UFPrn20050118082143" localSheetId="11">#REF!</definedName>
    <definedName name="UFPrn20050118082143">#REF!</definedName>
    <definedName name="UFPrn20050119081938" localSheetId="6">#REF!</definedName>
    <definedName name="UFPrn20050119081938" localSheetId="11">#REF!</definedName>
    <definedName name="UFPrn20050119081938">#REF!</definedName>
    <definedName name="UFPrn20050119083800" localSheetId="37">#REF!</definedName>
    <definedName name="UFPrn20050119083800" localSheetId="23">#REF!</definedName>
    <definedName name="UFPrn20050119083800" localSheetId="6">#REF!</definedName>
    <definedName name="UFPrn20050119083800" localSheetId="11">#REF!</definedName>
    <definedName name="UFPrn20050119083800">#REF!</definedName>
    <definedName name="UFPrn20050120082028" localSheetId="6">#REF!</definedName>
    <definedName name="UFPrn20050120082028" localSheetId="11">#REF!</definedName>
    <definedName name="UFPrn20050120082028">#REF!</definedName>
    <definedName name="UFPrn20050123094049" localSheetId="6">#REF!</definedName>
    <definedName name="UFPrn20050123094049" localSheetId="11">#REF!</definedName>
    <definedName name="UFPrn20050123094049">#REF!</definedName>
    <definedName name="UFPrn20050124080523" localSheetId="6">#REF!</definedName>
    <definedName name="UFPrn20050124080523" localSheetId="11">#REF!</definedName>
    <definedName name="UFPrn20050124080523">#REF!</definedName>
    <definedName name="UFPrn20050124141606" localSheetId="37">#REF!</definedName>
    <definedName name="UFPrn20050124141606" localSheetId="23">#REF!</definedName>
    <definedName name="UFPrn20050124141606" localSheetId="6">#REF!</definedName>
    <definedName name="UFPrn20050124141606" localSheetId="11">#REF!</definedName>
    <definedName name="UFPrn20050124141606">#REF!</definedName>
    <definedName name="UFPrn20050124141700" localSheetId="37">#REF!</definedName>
    <definedName name="UFPrn20050124141700" localSheetId="23">#REF!</definedName>
    <definedName name="UFPrn20050124141700" localSheetId="6">#REF!</definedName>
    <definedName name="UFPrn20050124141700" localSheetId="11">#REF!</definedName>
    <definedName name="UFPrn20050124141700">#REF!</definedName>
    <definedName name="UFPrn20050124143828" localSheetId="37">#REF!</definedName>
    <definedName name="UFPrn20050124143828" localSheetId="23">#REF!</definedName>
    <definedName name="UFPrn20050124143828" localSheetId="6">#REF!</definedName>
    <definedName name="UFPrn20050124143828" localSheetId="11">#REF!</definedName>
    <definedName name="UFPrn20050124143828">#REF!</definedName>
    <definedName name="UFPrn20050124143859" localSheetId="37">#REF!</definedName>
    <definedName name="UFPrn20050124143859" localSheetId="23">#REF!</definedName>
    <definedName name="UFPrn20050124143859" localSheetId="6">#REF!</definedName>
    <definedName name="UFPrn20050124143859" localSheetId="11">#REF!</definedName>
    <definedName name="UFPrn20050124143859">#REF!</definedName>
    <definedName name="UFPrn20050125080528" localSheetId="6">#REF!</definedName>
    <definedName name="UFPrn20050125080528" localSheetId="11">#REF!</definedName>
    <definedName name="UFPrn20050125080528">#REF!</definedName>
    <definedName name="UFPrn20050126075322" localSheetId="6">#REF!</definedName>
    <definedName name="UFPrn20050126075322" localSheetId="11">#REF!</definedName>
    <definedName name="UFPrn20050126075322">#REF!</definedName>
    <definedName name="UFPrn20050127080430" localSheetId="6">#REF!</definedName>
    <definedName name="UFPrn20050127080430" localSheetId="11">#REF!</definedName>
    <definedName name="UFPrn20050127080430">#REF!</definedName>
    <definedName name="UFPrn20050127090703" localSheetId="37">#REF!</definedName>
    <definedName name="UFPrn20050127090703" localSheetId="23">#REF!</definedName>
    <definedName name="UFPrn20050127090703" localSheetId="6">#REF!</definedName>
    <definedName name="UFPrn20050127090703" localSheetId="11">#REF!</definedName>
    <definedName name="UFPrn20050127090703">#REF!</definedName>
    <definedName name="UFPrn20050127092615" localSheetId="37">#REF!</definedName>
    <definedName name="UFPrn20050127092615" localSheetId="23">#REF!</definedName>
    <definedName name="UFPrn20050127092615" localSheetId="6">#REF!</definedName>
    <definedName name="UFPrn20050127092615" localSheetId="11">#REF!</definedName>
    <definedName name="UFPrn20050127092615">#REF!</definedName>
    <definedName name="UFPrn20050127110559" localSheetId="6">#REF!</definedName>
    <definedName name="UFPrn20050127110559" localSheetId="11">#REF!</definedName>
    <definedName name="UFPrn20050127110559">#REF!</definedName>
    <definedName name="UFPrn20050127171236" localSheetId="6">#REF!</definedName>
    <definedName name="UFPrn20050127171236" localSheetId="11">#REF!</definedName>
    <definedName name="UFPrn20050127171236">#REF!</definedName>
    <definedName name="UFPrn20050130082340" localSheetId="6">#REF!</definedName>
    <definedName name="UFPrn20050130082340" localSheetId="11">#REF!</definedName>
    <definedName name="UFPrn20050130082340">#REF!</definedName>
    <definedName name="UFPrn20050130084925" localSheetId="6">#REF!</definedName>
    <definedName name="UFPrn20050130084925" localSheetId="11">#REF!</definedName>
    <definedName name="UFPrn20050130084925">#REF!</definedName>
    <definedName name="UFPrn20050130094353" localSheetId="6">#REF!</definedName>
    <definedName name="UFPrn20050130094353" localSheetId="11">#REF!</definedName>
    <definedName name="UFPrn20050130094353">#REF!</definedName>
    <definedName name="UFPrn20050131080232" localSheetId="6">#REF!</definedName>
    <definedName name="UFPrn20050131080232" localSheetId="11">#REF!</definedName>
    <definedName name="UFPrn20050131080232">#REF!</definedName>
    <definedName name="UFPrn20050131152055" localSheetId="37">#REF!</definedName>
    <definedName name="UFPrn20050131152055" localSheetId="23">#REF!</definedName>
    <definedName name="UFPrn20050131152055" localSheetId="6">#REF!</definedName>
    <definedName name="UFPrn20050131152055" localSheetId="11">#REF!</definedName>
    <definedName name="UFPrn20050131152055">#REF!</definedName>
    <definedName name="UFPrn20050201081126" localSheetId="6">#REF!</definedName>
    <definedName name="UFPrn20050201081126" localSheetId="11">#REF!</definedName>
    <definedName name="UFPrn20050201081126">#REF!</definedName>
    <definedName name="UFPrn20050201094921" localSheetId="6">#REF!</definedName>
    <definedName name="UFPrn20050201094921" localSheetId="11">#REF!</definedName>
    <definedName name="UFPrn20050201094921">#REF!</definedName>
    <definedName name="UFPrn20050201095727" localSheetId="6">#REF!</definedName>
    <definedName name="UFPrn20050201095727" localSheetId="11">#REF!</definedName>
    <definedName name="UFPrn20050201095727">#REF!</definedName>
    <definedName name="UFPrn20050201100152" localSheetId="6">#REF!</definedName>
    <definedName name="UFPrn20050201100152" localSheetId="11">#REF!</definedName>
    <definedName name="UFPrn20050201100152">#REF!</definedName>
    <definedName name="UFPrn20050201100316" localSheetId="6">#REF!</definedName>
    <definedName name="UFPrn20050201100316" localSheetId="11">#REF!</definedName>
    <definedName name="UFPrn20050201100316">#REF!</definedName>
    <definedName name="UFPrn20050201105851" localSheetId="6">#REF!</definedName>
    <definedName name="UFPrn20050201105851" localSheetId="11">#REF!</definedName>
    <definedName name="UFPrn20050201105851">#REF!</definedName>
    <definedName name="UFPrn20050201110108" localSheetId="6">#REF!</definedName>
    <definedName name="UFPrn20050201110108" localSheetId="11">#REF!</definedName>
    <definedName name="UFPrn20050201110108">#REF!</definedName>
    <definedName name="UFPrn20050201125037" localSheetId="6">#REF!</definedName>
    <definedName name="UFPrn20050201125037" localSheetId="11">#REF!</definedName>
    <definedName name="UFPrn20050201125037">#REF!</definedName>
    <definedName name="UFPrn20050202081414" localSheetId="6">#REF!</definedName>
    <definedName name="UFPrn20050202081414" localSheetId="11">#REF!</definedName>
    <definedName name="UFPrn20050202081414">#REF!</definedName>
    <definedName name="UFPrn20050202101044" localSheetId="6">#REF!</definedName>
    <definedName name="UFPrn20050202101044" localSheetId="11">#REF!</definedName>
    <definedName name="UFPrn20050202101044">#REF!</definedName>
    <definedName name="UFPrn20050202154256" localSheetId="6">#REF!</definedName>
    <definedName name="UFPrn20050202154256" localSheetId="11">#REF!</definedName>
    <definedName name="UFPrn20050202154256">#REF!</definedName>
    <definedName name="UFPrn20050203084906" localSheetId="6">#REF!</definedName>
    <definedName name="UFPrn20050203084906" localSheetId="11">#REF!</definedName>
    <definedName name="UFPrn20050203084906">#REF!</definedName>
    <definedName name="UFPrn20050203101739" localSheetId="6">#REF!</definedName>
    <definedName name="UFPrn20050203101739" localSheetId="11">#REF!</definedName>
    <definedName name="UFPrn20050203101739">#REF!</definedName>
    <definedName name="UFPrn20050204090851" localSheetId="6">#REF!</definedName>
    <definedName name="UFPrn20050204090851" localSheetId="11">#REF!</definedName>
    <definedName name="UFPrn20050204090851">#REF!</definedName>
    <definedName name="UFPrn20050205142838" localSheetId="6">#REF!</definedName>
    <definedName name="UFPrn20050205142838" localSheetId="11">#REF!</definedName>
    <definedName name="UFPrn20050205142838">#REF!</definedName>
    <definedName name="UFPrn20050216094238" localSheetId="6">#REF!</definedName>
    <definedName name="UFPrn20050216094238" localSheetId="11">#REF!</definedName>
    <definedName name="UFPrn20050216094238">#REF!</definedName>
    <definedName name="UFPrn20050217082133" localSheetId="6">#REF!</definedName>
    <definedName name="UFPrn20050217082133" localSheetId="11">#REF!</definedName>
    <definedName name="UFPrn20050217082133">#REF!</definedName>
    <definedName name="UFPrn20050218081428" localSheetId="6">#REF!</definedName>
    <definedName name="UFPrn20050218081428" localSheetId="11">#REF!</definedName>
    <definedName name="UFPrn20050218081428">#REF!</definedName>
    <definedName name="UFPrn20050221091812" localSheetId="6">#REF!</definedName>
    <definedName name="UFPrn20050221091812" localSheetId="11">#REF!</definedName>
    <definedName name="UFPrn20050221091812">#REF!</definedName>
    <definedName name="UFPrn20050222090322" localSheetId="6">#REF!</definedName>
    <definedName name="UFPrn20050222090322" localSheetId="11">#REF!</definedName>
    <definedName name="UFPrn20050222090322">#REF!</definedName>
    <definedName name="UFPrn20050223082250" localSheetId="6">#REF!</definedName>
    <definedName name="UFPrn20050223082250" localSheetId="11">#REF!</definedName>
    <definedName name="UFPrn20050223082250">#REF!</definedName>
    <definedName name="UFPrn20050224080126" localSheetId="6">#REF!</definedName>
    <definedName name="UFPrn20050224080126" localSheetId="11">#REF!</definedName>
    <definedName name="UFPrn20050224080126">#REF!</definedName>
    <definedName name="UFPrn20050224104217" localSheetId="6">#REF!</definedName>
    <definedName name="UFPrn20050224104217" localSheetId="11">#REF!</definedName>
    <definedName name="UFPrn20050224104217">#REF!</definedName>
    <definedName name="UFPrn20050225080721" localSheetId="6">#REF!</definedName>
    <definedName name="UFPrn20050225080721" localSheetId="11">#REF!</definedName>
    <definedName name="UFPrn20050225080721">#REF!</definedName>
    <definedName name="UFPrn20050225163726" localSheetId="6">#REF!</definedName>
    <definedName name="UFPrn20050225163726" localSheetId="11">#REF!</definedName>
    <definedName name="UFPrn20050225163726">#REF!</definedName>
    <definedName name="UFPrn20050228083754" localSheetId="6">#REF!</definedName>
    <definedName name="UFPrn20050228083754" localSheetId="11">#REF!</definedName>
    <definedName name="UFPrn20050228083754">#REF!</definedName>
    <definedName name="UFPrn20050228104812" localSheetId="37">#REF!</definedName>
    <definedName name="UFPrn20050228104812" localSheetId="23">#REF!</definedName>
    <definedName name="UFPrn20050228104812" localSheetId="6">#REF!</definedName>
    <definedName name="UFPrn20050228104812" localSheetId="11">#REF!</definedName>
    <definedName name="UFPrn20050228104812">#REF!</definedName>
    <definedName name="UFPrn20050228111007" localSheetId="37">#REF!</definedName>
    <definedName name="UFPrn20050228111007" localSheetId="23">#REF!</definedName>
    <definedName name="UFPrn20050228111007" localSheetId="6">#REF!</definedName>
    <definedName name="UFPrn20050228111007" localSheetId="11">#REF!</definedName>
    <definedName name="UFPrn20050228111007">#REF!</definedName>
    <definedName name="UFPrn20050228220120" localSheetId="6">#REF!</definedName>
    <definedName name="UFPrn20050228220120" localSheetId="11">#REF!</definedName>
    <definedName name="UFPrn20050228220120">#REF!</definedName>
    <definedName name="UFPrn20050301081610" localSheetId="6">#REF!</definedName>
    <definedName name="UFPrn20050301081610" localSheetId="11">#REF!</definedName>
    <definedName name="UFPrn20050301081610">#REF!</definedName>
    <definedName name="UFPrn20050301094421" localSheetId="6">#REF!</definedName>
    <definedName name="UFPrn20050301094421" localSheetId="11">#REF!</definedName>
    <definedName name="UFPrn20050301094421">#REF!</definedName>
    <definedName name="UFPrn20050301094550" localSheetId="6">#REF!</definedName>
    <definedName name="UFPrn20050301094550" localSheetId="11">#REF!</definedName>
    <definedName name="UFPrn20050301094550">#REF!</definedName>
    <definedName name="UFPrn20050301130825" localSheetId="37">#REF!</definedName>
    <definedName name="UFPrn20050301130825" localSheetId="23">#REF!</definedName>
    <definedName name="UFPrn20050301130825" localSheetId="6">#REF!</definedName>
    <definedName name="UFPrn20050301130825" localSheetId="11">#REF!</definedName>
    <definedName name="UFPrn20050301130825">#REF!</definedName>
    <definedName name="UFPrn20050301221839" localSheetId="37">#REF!</definedName>
    <definedName name="UFPrn20050301221839" localSheetId="23">#REF!</definedName>
    <definedName name="UFPrn20050301221839" localSheetId="6">#REF!</definedName>
    <definedName name="UFPrn20050301221839" localSheetId="11">#REF!</definedName>
    <definedName name="UFPrn20050301221839">#REF!</definedName>
    <definedName name="UFPrn20050301222038" localSheetId="37">#REF!</definedName>
    <definedName name="UFPrn20050301222038" localSheetId="23">#REF!</definedName>
    <definedName name="UFPrn20050301222038" localSheetId="6">#REF!</definedName>
    <definedName name="UFPrn20050301222038" localSheetId="11">#REF!</definedName>
    <definedName name="UFPrn20050301222038">#REF!</definedName>
    <definedName name="UFPrn20050301222111" localSheetId="37">#REF!</definedName>
    <definedName name="UFPrn20050301222111" localSheetId="23">#REF!</definedName>
    <definedName name="UFPrn20050301222111" localSheetId="6">#REF!</definedName>
    <definedName name="UFPrn20050301222111" localSheetId="11">#REF!</definedName>
    <definedName name="UFPrn20050301222111">#REF!</definedName>
    <definedName name="UFPrn20050301222140" localSheetId="37">#REF!</definedName>
    <definedName name="UFPrn20050301222140" localSheetId="23">#REF!</definedName>
    <definedName name="UFPrn20050301222140" localSheetId="6">#REF!</definedName>
    <definedName name="UFPrn20050301222140" localSheetId="11">#REF!</definedName>
    <definedName name="UFPrn20050301222140">#REF!</definedName>
    <definedName name="UFPrn20050301222219" localSheetId="37">#REF!</definedName>
    <definedName name="UFPrn20050301222219" localSheetId="23">#REF!</definedName>
    <definedName name="UFPrn20050301222219" localSheetId="6">#REF!</definedName>
    <definedName name="UFPrn20050301222219" localSheetId="11">#REF!</definedName>
    <definedName name="UFPrn20050301222219">#REF!</definedName>
    <definedName name="UFPrn20050301231919" localSheetId="37">#REF!</definedName>
    <definedName name="UFPrn20050301231919" localSheetId="23">#REF!</definedName>
    <definedName name="UFPrn20050301231919" localSheetId="6">#REF!</definedName>
    <definedName name="UFPrn20050301231919" localSheetId="11">#REF!</definedName>
    <definedName name="UFPrn20050301231919">#REF!</definedName>
    <definedName name="UFPrn20050302092546" localSheetId="37">#REF!</definedName>
    <definedName name="UFPrn20050302092546" localSheetId="23">#REF!</definedName>
    <definedName name="UFPrn20050302092546" localSheetId="6">#REF!</definedName>
    <definedName name="UFPrn20050302092546" localSheetId="11">#REF!</definedName>
    <definedName name="UFPrn20050302092546">#REF!</definedName>
    <definedName name="UFPrn20050302092859" localSheetId="37">#REF!</definedName>
    <definedName name="UFPrn20050302092859" localSheetId="23">#REF!</definedName>
    <definedName name="UFPrn20050302092859" localSheetId="6">#REF!</definedName>
    <definedName name="UFPrn20050302092859" localSheetId="11">#REF!</definedName>
    <definedName name="UFPrn20050302092859">#REF!</definedName>
    <definedName name="UFPrn20050302092934" localSheetId="37">#REF!</definedName>
    <definedName name="UFPrn20050302092934" localSheetId="23">#REF!</definedName>
    <definedName name="UFPrn20050302092934" localSheetId="6">#REF!</definedName>
    <definedName name="UFPrn20050302092934" localSheetId="11">#REF!</definedName>
    <definedName name="UFPrn20050302092934">#REF!</definedName>
    <definedName name="UFPrn20050302093032" localSheetId="37">#REF!</definedName>
    <definedName name="UFPrn20050302093032" localSheetId="23">#REF!</definedName>
    <definedName name="UFPrn20050302093032" localSheetId="6">#REF!</definedName>
    <definedName name="UFPrn20050302093032" localSheetId="11">#REF!</definedName>
    <definedName name="UFPrn20050302093032">#REF!</definedName>
    <definedName name="UFPrn20050302093057" localSheetId="37">#REF!</definedName>
    <definedName name="UFPrn20050302093057" localSheetId="23">#REF!</definedName>
    <definedName name="UFPrn20050302093057" localSheetId="6">#REF!</definedName>
    <definedName name="UFPrn20050302093057" localSheetId="11">#REF!</definedName>
    <definedName name="UFPrn20050302093057">#REF!</definedName>
    <definedName name="UFPrn20050302093137" localSheetId="37">#REF!</definedName>
    <definedName name="UFPrn20050302093137" localSheetId="23">#REF!</definedName>
    <definedName name="UFPrn20050302093137" localSheetId="6">#REF!</definedName>
    <definedName name="UFPrn20050302093137" localSheetId="11">#REF!</definedName>
    <definedName name="UFPrn20050302093137">#REF!</definedName>
    <definedName name="UFPrn20050302093156" localSheetId="37">#REF!</definedName>
    <definedName name="UFPrn20050302093156" localSheetId="23">#REF!</definedName>
    <definedName name="UFPrn20050302093156" localSheetId="6">#REF!</definedName>
    <definedName name="UFPrn20050302093156" localSheetId="11">#REF!</definedName>
    <definedName name="UFPrn20050302093156">#REF!</definedName>
    <definedName name="UFPrn20050302093252" localSheetId="37">#REF!</definedName>
    <definedName name="UFPrn20050302093252" localSheetId="23">#REF!</definedName>
    <definedName name="UFPrn20050302093252" localSheetId="6">#REF!</definedName>
    <definedName name="UFPrn20050302093252" localSheetId="11">#REF!</definedName>
    <definedName name="UFPrn20050302093252">#REF!</definedName>
    <definedName name="UFPrn20050302093331" localSheetId="37">#REF!</definedName>
    <definedName name="UFPrn20050302093331" localSheetId="23">#REF!</definedName>
    <definedName name="UFPrn20050302093331" localSheetId="6">#REF!</definedName>
    <definedName name="UFPrn20050302093331" localSheetId="11">#REF!</definedName>
    <definedName name="UFPrn20050302093331">#REF!</definedName>
    <definedName name="UFPrn20050302093534" localSheetId="37">#REF!</definedName>
    <definedName name="UFPrn20050302093534" localSheetId="23">#REF!</definedName>
    <definedName name="UFPrn20050302093534" localSheetId="6">#REF!</definedName>
    <definedName name="UFPrn20050302093534" localSheetId="11">#REF!</definedName>
    <definedName name="UFPrn20050302093534">#REF!</definedName>
    <definedName name="UFPrn20050302093549" localSheetId="37">#REF!</definedName>
    <definedName name="UFPrn20050302093549" localSheetId="23">#REF!</definedName>
    <definedName name="UFPrn20050302093549" localSheetId="6">#REF!</definedName>
    <definedName name="UFPrn20050302093549" localSheetId="11">#REF!</definedName>
    <definedName name="UFPrn20050302093549">#REF!</definedName>
    <definedName name="UFPrn20050302093713" localSheetId="37">#REF!</definedName>
    <definedName name="UFPrn20050302093713" localSheetId="23">#REF!</definedName>
    <definedName name="UFPrn20050302093713" localSheetId="6">#REF!</definedName>
    <definedName name="UFPrn20050302093713" localSheetId="11">#REF!</definedName>
    <definedName name="UFPrn20050302093713">#REF!</definedName>
    <definedName name="UFPrn20050302093748" localSheetId="37">#REF!</definedName>
    <definedName name="UFPrn20050302093748" localSheetId="23">#REF!</definedName>
    <definedName name="UFPrn20050302093748" localSheetId="6">#REF!</definedName>
    <definedName name="UFPrn20050302093748" localSheetId="11">#REF!</definedName>
    <definedName name="UFPrn20050302093748">#REF!</definedName>
    <definedName name="UFPrn20050302093818" localSheetId="37">#REF!</definedName>
    <definedName name="UFPrn20050302093818" localSheetId="23">#REF!</definedName>
    <definedName name="UFPrn20050302093818" localSheetId="6">#REF!</definedName>
    <definedName name="UFPrn20050302093818" localSheetId="11">#REF!</definedName>
    <definedName name="UFPrn20050302093818">#REF!</definedName>
    <definedName name="UFPrn20050302093903" localSheetId="37">#REF!</definedName>
    <definedName name="UFPrn20050302093903" localSheetId="23">#REF!</definedName>
    <definedName name="UFPrn20050302093903" localSheetId="6">#REF!</definedName>
    <definedName name="UFPrn20050302093903" localSheetId="11">#REF!</definedName>
    <definedName name="UFPrn20050302093903">#REF!</definedName>
    <definedName name="UFPrn20050302093925" localSheetId="37">#REF!</definedName>
    <definedName name="UFPrn20050302093925" localSheetId="23">#REF!</definedName>
    <definedName name="UFPrn20050302093925" localSheetId="6">#REF!</definedName>
    <definedName name="UFPrn20050302093925" localSheetId="11">#REF!</definedName>
    <definedName name="UFPrn20050302093925">#REF!</definedName>
    <definedName name="UFPrn20050302093943" localSheetId="37">#REF!</definedName>
    <definedName name="UFPrn20050302093943" localSheetId="23">#REF!</definedName>
    <definedName name="UFPrn20050302093943" localSheetId="6">#REF!</definedName>
    <definedName name="UFPrn20050302093943" localSheetId="11">#REF!</definedName>
    <definedName name="UFPrn20050302093943">#REF!</definedName>
    <definedName name="UFPrn20050302094322" localSheetId="37">#REF!</definedName>
    <definedName name="UFPrn20050302094322" localSheetId="23">#REF!</definedName>
    <definedName name="UFPrn20050302094322" localSheetId="6">#REF!</definedName>
    <definedName name="UFPrn20050302094322" localSheetId="11">#REF!</definedName>
    <definedName name="UFPrn20050302094322">#REF!</definedName>
    <definedName name="UFPrn20050302094340" localSheetId="37">#REF!</definedName>
    <definedName name="UFPrn20050302094340" localSheetId="23">#REF!</definedName>
    <definedName name="UFPrn20050302094340" localSheetId="6">#REF!</definedName>
    <definedName name="UFPrn20050302094340" localSheetId="11">#REF!</definedName>
    <definedName name="UFPrn20050302094340">#REF!</definedName>
    <definedName name="UFPrn20050303090638" localSheetId="6">#REF!</definedName>
    <definedName name="UFPrn20050303090638" localSheetId="11">#REF!</definedName>
    <definedName name="UFPrn20050303090638">#REF!</definedName>
    <definedName name="UFPrn20050303104952" localSheetId="37">#REF!</definedName>
    <definedName name="UFPrn20050303104952" localSheetId="23">#REF!</definedName>
    <definedName name="UFPrn20050303104952" localSheetId="6">#REF!</definedName>
    <definedName name="UFPrn20050303104952" localSheetId="11">#REF!</definedName>
    <definedName name="UFPrn20050303104952">#REF!</definedName>
    <definedName name="UFPrn20050303173639" localSheetId="37">#REF!</definedName>
    <definedName name="UFPrn20050303173639" localSheetId="23">#REF!</definedName>
    <definedName name="UFPrn20050303173639" localSheetId="6">#REF!</definedName>
    <definedName name="UFPrn20050303173639" localSheetId="11">#REF!</definedName>
    <definedName name="UFPrn20050303173639">#REF!</definedName>
    <definedName name="UFPrn20050304085000" localSheetId="6">#REF!</definedName>
    <definedName name="UFPrn20050304085000" localSheetId="11">#REF!</definedName>
    <definedName name="UFPrn20050304085000">#REF!</definedName>
    <definedName name="UFPrn20050304140238" localSheetId="37">#REF!</definedName>
    <definedName name="UFPrn20050304140238" localSheetId="23">#REF!</definedName>
    <definedName name="UFPrn20050304140238" localSheetId="6">#REF!</definedName>
    <definedName name="UFPrn20050304140238" localSheetId="11">#REF!</definedName>
    <definedName name="UFPrn20050304140238">#REF!</definedName>
    <definedName name="UFPrn20050305174421" localSheetId="37">#REF!</definedName>
    <definedName name="UFPrn20050305174421" localSheetId="23">#REF!</definedName>
    <definedName name="UFPrn20050305174421" localSheetId="6">#REF!</definedName>
    <definedName name="UFPrn20050305174421" localSheetId="11">#REF!</definedName>
    <definedName name="UFPrn20050305174421">#REF!</definedName>
    <definedName name="UFPrn20050305174451" localSheetId="37">#REF!</definedName>
    <definedName name="UFPrn20050305174451" localSheetId="23">#REF!</definedName>
    <definedName name="UFPrn20050305174451" localSheetId="6">#REF!</definedName>
    <definedName name="UFPrn20050305174451" localSheetId="11">#REF!</definedName>
    <definedName name="UFPrn20050305174451">#REF!</definedName>
    <definedName name="UFPrn20050305174514" localSheetId="37">#REF!</definedName>
    <definedName name="UFPrn20050305174514" localSheetId="23">#REF!</definedName>
    <definedName name="UFPrn20050305174514" localSheetId="6">#REF!</definedName>
    <definedName name="UFPrn20050305174514" localSheetId="11">#REF!</definedName>
    <definedName name="UFPrn20050305174514">#REF!</definedName>
    <definedName name="UFPrn20050305174536" localSheetId="37">#REF!</definedName>
    <definedName name="UFPrn20050305174536" localSheetId="23">#REF!</definedName>
    <definedName name="UFPrn20050305174536" localSheetId="6">#REF!</definedName>
    <definedName name="UFPrn20050305174536" localSheetId="11">#REF!</definedName>
    <definedName name="UFPrn20050305174536">#REF!</definedName>
    <definedName name="UFPrn20050305174605" localSheetId="37">#REF!</definedName>
    <definedName name="UFPrn20050305174605" localSheetId="23">#REF!</definedName>
    <definedName name="UFPrn20050305174605" localSheetId="6">#REF!</definedName>
    <definedName name="UFPrn20050305174605" localSheetId="11">#REF!</definedName>
    <definedName name="UFPrn20050305174605">#REF!</definedName>
    <definedName name="UFPrn20050305174626" localSheetId="37">#REF!</definedName>
    <definedName name="UFPrn20050305174626" localSheetId="23">#REF!</definedName>
    <definedName name="UFPrn20050305174626" localSheetId="6">#REF!</definedName>
    <definedName name="UFPrn20050305174626" localSheetId="11">#REF!</definedName>
    <definedName name="UFPrn20050305174626">#REF!</definedName>
    <definedName name="UFPrn20050305175409" localSheetId="37">#REF!</definedName>
    <definedName name="UFPrn20050305175409" localSheetId="23">#REF!</definedName>
    <definedName name="UFPrn20050305175409" localSheetId="6">#REF!</definedName>
    <definedName name="UFPrn20050305175409" localSheetId="11">#REF!</definedName>
    <definedName name="UFPrn20050305175409">#REF!</definedName>
    <definedName name="UFPrn20050307082535" localSheetId="6">#REF!</definedName>
    <definedName name="UFPrn20050307082535" localSheetId="11">#REF!</definedName>
    <definedName name="UFPrn20050307082535">#REF!</definedName>
    <definedName name="UFPrn20050307094102" localSheetId="37">#REF!</definedName>
    <definedName name="UFPrn20050307094102" localSheetId="23">#REF!</definedName>
    <definedName name="UFPrn20050307094102" localSheetId="6">#REF!</definedName>
    <definedName name="UFPrn20050307094102" localSheetId="11">#REF!</definedName>
    <definedName name="UFPrn20050307094102">#REF!</definedName>
    <definedName name="UFPrn20050308081211" localSheetId="6">#REF!</definedName>
    <definedName name="UFPrn20050308081211" localSheetId="11">#REF!</definedName>
    <definedName name="UFPrn20050308081211">#REF!</definedName>
    <definedName name="UFPrn20050308113900" localSheetId="37">#REF!</definedName>
    <definedName name="UFPrn20050308113900" localSheetId="23">#REF!</definedName>
    <definedName name="UFPrn20050308113900" localSheetId="6">#REF!</definedName>
    <definedName name="UFPrn20050308113900" localSheetId="11">#REF!</definedName>
    <definedName name="UFPrn20050308113900">#REF!</definedName>
    <definedName name="UFPrn20050309161419" localSheetId="37">#REF!</definedName>
    <definedName name="UFPrn20050309161419" localSheetId="23">#REF!</definedName>
    <definedName name="UFPrn20050309161419" localSheetId="6">#REF!</definedName>
    <definedName name="UFPrn20050309161419" localSheetId="11">#REF!</definedName>
    <definedName name="UFPrn20050309161419">#REF!</definedName>
    <definedName name="UFPrn20050310081905" localSheetId="6">#REF!</definedName>
    <definedName name="UFPrn20050310081905" localSheetId="11">#REF!</definedName>
    <definedName name="UFPrn20050310081905">#REF!</definedName>
    <definedName name="UFPrn20050311080442" localSheetId="6">#REF!</definedName>
    <definedName name="UFPrn20050311080442" localSheetId="11">#REF!</definedName>
    <definedName name="UFPrn20050311080442">#REF!</definedName>
    <definedName name="UFPrn20050314083829" localSheetId="6">#REF!</definedName>
    <definedName name="UFPrn20050314083829" localSheetId="11">#REF!</definedName>
    <definedName name="UFPrn20050314083829">#REF!</definedName>
    <definedName name="UFPrn20050315080342" localSheetId="6">#REF!</definedName>
    <definedName name="UFPrn20050315080342" localSheetId="11">#REF!</definedName>
    <definedName name="UFPrn20050315080342">#REF!</definedName>
    <definedName name="UFPrn20050316080726" localSheetId="6">#REF!</definedName>
    <definedName name="UFPrn20050316080726" localSheetId="11">#REF!</definedName>
    <definedName name="UFPrn20050316080726">#REF!</definedName>
    <definedName name="UFPrn20050317080444" localSheetId="6">#REF!</definedName>
    <definedName name="UFPrn20050317080444" localSheetId="11">#REF!</definedName>
    <definedName name="UFPrn20050317080444">#REF!</definedName>
    <definedName name="UFPrn20050318081031" localSheetId="6">#REF!</definedName>
    <definedName name="UFPrn20050318081031" localSheetId="11">#REF!</definedName>
    <definedName name="UFPrn20050318081031">#REF!</definedName>
    <definedName name="UFPrn20050321081435" localSheetId="6">#REF!</definedName>
    <definedName name="UFPrn20050321081435" localSheetId="11">#REF!</definedName>
    <definedName name="UFPrn20050321081435">#REF!</definedName>
    <definedName name="UFPrn20050321115313" localSheetId="37">#REF!</definedName>
    <definedName name="UFPrn20050321115313" localSheetId="23">#REF!</definedName>
    <definedName name="UFPrn20050321115313" localSheetId="6">#REF!</definedName>
    <definedName name="UFPrn20050321115313" localSheetId="11">#REF!</definedName>
    <definedName name="UFPrn20050321115313">#REF!</definedName>
    <definedName name="UFPrn20050321154939" localSheetId="6">#REF!</definedName>
    <definedName name="UFPrn20050321154939" localSheetId="11">#REF!</definedName>
    <definedName name="UFPrn20050321154939">#REF!</definedName>
    <definedName name="UFPrn20050322080516" localSheetId="6">#REF!</definedName>
    <definedName name="UFPrn20050322080516" localSheetId="11">#REF!</definedName>
    <definedName name="UFPrn20050322080516">#REF!</definedName>
    <definedName name="UFPrn20050322163756" localSheetId="37">#REF!</definedName>
    <definedName name="UFPrn20050322163756" localSheetId="23">#REF!</definedName>
    <definedName name="UFPrn20050322163756" localSheetId="6">#REF!</definedName>
    <definedName name="UFPrn20050322163756" localSheetId="11">#REF!</definedName>
    <definedName name="UFPrn20050322163756">#REF!</definedName>
    <definedName name="UFPrn20050323080044" localSheetId="6">#REF!</definedName>
    <definedName name="UFPrn20050323080044" localSheetId="11">#REF!</definedName>
    <definedName name="UFPrn20050323080044">#REF!</definedName>
    <definedName name="UFPrn20050323093133" localSheetId="37">#REF!</definedName>
    <definedName name="UFPrn20050323093133" localSheetId="23">#REF!</definedName>
    <definedName name="UFPrn20050323093133" localSheetId="6">#REF!</definedName>
    <definedName name="UFPrn20050323093133" localSheetId="11">#REF!</definedName>
    <definedName name="UFPrn20050323093133">#REF!</definedName>
    <definedName name="UFPrn20050323110803" localSheetId="37">#REF!</definedName>
    <definedName name="UFPrn20050323110803" localSheetId="23">#REF!</definedName>
    <definedName name="UFPrn20050323110803" localSheetId="6">#REF!</definedName>
    <definedName name="UFPrn20050323110803" localSheetId="11">#REF!</definedName>
    <definedName name="UFPrn20050323110803">#REF!</definedName>
    <definedName name="UFPrn20050324080759" localSheetId="6">#REF!</definedName>
    <definedName name="UFPrn20050324080759" localSheetId="11">#REF!</definedName>
    <definedName name="UFPrn20050324080759">#REF!</definedName>
    <definedName name="UFPrn20050325081321" localSheetId="6">#REF!</definedName>
    <definedName name="UFPrn20050325081321" localSheetId="11">#REF!</definedName>
    <definedName name="UFPrn20050325081321">#REF!</definedName>
    <definedName name="UFPrn20050328080519" localSheetId="6">#REF!</definedName>
    <definedName name="UFPrn20050328080519" localSheetId="11">#REF!</definedName>
    <definedName name="UFPrn20050328080519">#REF!</definedName>
    <definedName name="UFPrn20050329080503" localSheetId="6">#REF!</definedName>
    <definedName name="UFPrn20050329080503" localSheetId="11">#REF!</definedName>
    <definedName name="UFPrn20050329080503">#REF!</definedName>
    <definedName name="UFPrn20050329104648" localSheetId="6">#REF!</definedName>
    <definedName name="UFPrn20050329104648" localSheetId="11">#REF!</definedName>
    <definedName name="UFPrn20050329104648">#REF!</definedName>
    <definedName name="UFPrn20050329112048" localSheetId="6">#REF!</definedName>
    <definedName name="UFPrn20050329112048" localSheetId="11">#REF!</definedName>
    <definedName name="UFPrn20050329112048">#REF!</definedName>
    <definedName name="UFPrn20050331144051" localSheetId="37">#REF!</definedName>
    <definedName name="UFPrn20050331144051" localSheetId="23">#REF!</definedName>
    <definedName name="UFPrn20050331144051" localSheetId="6">#REF!</definedName>
    <definedName name="UFPrn20050331144051" localSheetId="11">#REF!</definedName>
    <definedName name="UFPrn20050331144051">#REF!</definedName>
    <definedName name="UFPrn20050331162621" localSheetId="37">#REF!</definedName>
    <definedName name="UFPrn20050331162621" localSheetId="23">#REF!</definedName>
    <definedName name="UFPrn20050331162621" localSheetId="6">#REF!</definedName>
    <definedName name="UFPrn20050331162621" localSheetId="11">#REF!</definedName>
    <definedName name="UFPrn20050331162621">#REF!</definedName>
    <definedName name="UFPrn20050405142157" localSheetId="37">#REF!</definedName>
    <definedName name="UFPrn20050405142157" localSheetId="23">#REF!</definedName>
    <definedName name="UFPrn20050405142157" localSheetId="6">#REF!</definedName>
    <definedName name="UFPrn20050405142157" localSheetId="11">#REF!</definedName>
    <definedName name="UFPrn20050405142157">#REF!</definedName>
    <definedName name="UFPrn20050415223342" localSheetId="37">#REF!</definedName>
    <definedName name="UFPrn20050415223342" localSheetId="23">#REF!</definedName>
    <definedName name="UFPrn20050415223342" localSheetId="6">#REF!</definedName>
    <definedName name="UFPrn20050415223342" localSheetId="11">#REF!</definedName>
    <definedName name="UFPrn20050415223342">#REF!</definedName>
    <definedName name="UFPrn20050415223417" localSheetId="37">#REF!</definedName>
    <definedName name="UFPrn20050415223417" localSheetId="23">#REF!</definedName>
    <definedName name="UFPrn20050415223417" localSheetId="6">#REF!</definedName>
    <definedName name="UFPrn20050415223417" localSheetId="11">#REF!</definedName>
    <definedName name="UFPrn20050415223417">#REF!</definedName>
    <definedName name="UFPrn20050415223843" localSheetId="37">#REF!</definedName>
    <definedName name="UFPrn20050415223843" localSheetId="23">#REF!</definedName>
    <definedName name="UFPrn20050415223843" localSheetId="6">#REF!</definedName>
    <definedName name="UFPrn20050415223843" localSheetId="11">#REF!</definedName>
    <definedName name="UFPrn20050415223843">#REF!</definedName>
    <definedName name="UFPrn20050415224741" localSheetId="37">#REF!</definedName>
    <definedName name="UFPrn20050415224741" localSheetId="23">#REF!</definedName>
    <definedName name="UFPrn20050415224741" localSheetId="6">#REF!</definedName>
    <definedName name="UFPrn20050415224741" localSheetId="11">#REF!</definedName>
    <definedName name="UFPrn20050415224741">#REF!</definedName>
    <definedName name="UFPrn20050416102519" localSheetId="37">#REF!</definedName>
    <definedName name="UFPrn20050416102519" localSheetId="23">#REF!</definedName>
    <definedName name="UFPrn20050416102519" localSheetId="6">#REF!</definedName>
    <definedName name="UFPrn20050416102519" localSheetId="11">#REF!</definedName>
    <definedName name="UFPrn20050416102519">#REF!</definedName>
    <definedName name="UFPrn20050418162303" localSheetId="37">#REF!</definedName>
    <definedName name="UFPrn20050418162303" localSheetId="23">#REF!</definedName>
    <definedName name="UFPrn20050418162303" localSheetId="6">#REF!</definedName>
    <definedName name="UFPrn20050418162303" localSheetId="11">#REF!</definedName>
    <definedName name="UFPrn20050418162303">#REF!</definedName>
    <definedName name="UFPrn20050428184301" localSheetId="37">#REF!</definedName>
    <definedName name="UFPrn20050428184301" localSheetId="23">#REF!</definedName>
    <definedName name="UFPrn20050428184301" localSheetId="6">#REF!</definedName>
    <definedName name="UFPrn20050428184301" localSheetId="11">#REF!</definedName>
    <definedName name="UFPrn20050428184301">#REF!</definedName>
    <definedName name="UFPrn20050428184455" localSheetId="37">#REF!</definedName>
    <definedName name="UFPrn20050428184455" localSheetId="23">#REF!</definedName>
    <definedName name="UFPrn20050428184455" localSheetId="6">#REF!</definedName>
    <definedName name="UFPrn20050428184455" localSheetId="11">#REF!</definedName>
    <definedName name="UFPrn20050428184455">#REF!</definedName>
    <definedName name="UFPrn20050429155318" localSheetId="6">#REF!</definedName>
    <definedName name="UFPrn20050429155318" localSheetId="11">#REF!</definedName>
    <definedName name="UFPrn20050429155318">#REF!</definedName>
    <definedName name="UFPrn20050508172929" localSheetId="37">#REF!</definedName>
    <definedName name="UFPrn20050508172929" localSheetId="23">#REF!</definedName>
    <definedName name="UFPrn20050508172929" localSheetId="6">#REF!</definedName>
    <definedName name="UFPrn20050508172929" localSheetId="11">#REF!</definedName>
    <definedName name="UFPrn20050508172929">#REF!</definedName>
    <definedName name="UFPrn20050524101803" localSheetId="6">#REF!</definedName>
    <definedName name="UFPrn20050524101803" localSheetId="11">#REF!</definedName>
    <definedName name="UFPrn20050524101803">#REF!</definedName>
    <definedName name="UFPrn20050527182604" localSheetId="37">#REF!</definedName>
    <definedName name="UFPrn20050527182604" localSheetId="23">#REF!</definedName>
    <definedName name="UFPrn20050527182604" localSheetId="6">#REF!</definedName>
    <definedName name="UFPrn20050527182604" localSheetId="11">#REF!</definedName>
    <definedName name="UFPrn20050527182604">#REF!</definedName>
    <definedName name="UFPrn20050530102016" localSheetId="6">#REF!</definedName>
    <definedName name="UFPrn20050530102016" localSheetId="11">#REF!</definedName>
    <definedName name="UFPrn20050530102016">#REF!</definedName>
    <definedName name="UFPrn20050530104011" localSheetId="6">#REF!</definedName>
    <definedName name="UFPrn20050530104011" localSheetId="11">#REF!</definedName>
    <definedName name="UFPrn20050530104011">#REF!</definedName>
    <definedName name="UFPrn20050530134611" localSheetId="37">#REF!</definedName>
    <definedName name="UFPrn20050530134611" localSheetId="23">#REF!</definedName>
    <definedName name="UFPrn20050530134611" localSheetId="6">#REF!</definedName>
    <definedName name="UFPrn20050530134611" localSheetId="11">#REF!</definedName>
    <definedName name="UFPrn20050530134611">#REF!</definedName>
    <definedName name="UFPrn20050531084926" localSheetId="6">#REF!</definedName>
    <definedName name="UFPrn20050531084926" localSheetId="11">#REF!</definedName>
    <definedName name="UFPrn20050531084926">#REF!</definedName>
    <definedName name="UFPrn20050601102856" localSheetId="37">#REF!</definedName>
    <definedName name="UFPrn20050601102856" localSheetId="23">#REF!</definedName>
    <definedName name="UFPrn20050601102856" localSheetId="6">#REF!</definedName>
    <definedName name="UFPrn20050601102856" localSheetId="11">#REF!</definedName>
    <definedName name="UFPrn20050601102856">#REF!</definedName>
    <definedName name="UFPrn20050601102856_3">"#REF!"</definedName>
    <definedName name="UFPrn20050601102856_4">"#REF!"</definedName>
    <definedName name="UFPrn20050614154828" localSheetId="6">#REF!</definedName>
    <definedName name="UFPrn20050614154828" localSheetId="11">#REF!</definedName>
    <definedName name="UFPrn20050614154828">#REF!</definedName>
    <definedName name="UFPrn20050615103719" localSheetId="6">#REF!</definedName>
    <definedName name="UFPrn20050615103719" localSheetId="11">#REF!</definedName>
    <definedName name="UFPrn20050615103719">#REF!</definedName>
    <definedName name="UFPrn20050615103742" localSheetId="6">#REF!</definedName>
    <definedName name="UFPrn20050615103742" localSheetId="11">#REF!</definedName>
    <definedName name="UFPrn20050615103742">#REF!</definedName>
    <definedName name="UFPrn20050615103807" localSheetId="6">#REF!</definedName>
    <definedName name="UFPrn20050615103807" localSheetId="11">#REF!</definedName>
    <definedName name="UFPrn20050615103807">#REF!</definedName>
    <definedName name="UFPrn20050615103824" localSheetId="6">#REF!</definedName>
    <definedName name="UFPrn20050615103824" localSheetId="11">#REF!</definedName>
    <definedName name="UFPrn20050615103824">#REF!</definedName>
    <definedName name="UFPrn20050615103851" localSheetId="6">#REF!</definedName>
    <definedName name="UFPrn20050615103851" localSheetId="11">#REF!</definedName>
    <definedName name="UFPrn20050615103851">#REF!</definedName>
    <definedName name="UFPrn20050621150514" localSheetId="37">#REF!</definedName>
    <definedName name="UFPrn20050621150514" localSheetId="23">#REF!</definedName>
    <definedName name="UFPrn20050621150514" localSheetId="6">#REF!</definedName>
    <definedName name="UFPrn20050621150514" localSheetId="11">#REF!</definedName>
    <definedName name="UFPrn20050621150514">#REF!</definedName>
    <definedName name="UFPrn20050624211804" localSheetId="37">#REF!</definedName>
    <definedName name="UFPrn20050624211804" localSheetId="23">#REF!</definedName>
    <definedName name="UFPrn20050624211804" localSheetId="6">#REF!</definedName>
    <definedName name="UFPrn20050624211804" localSheetId="11">#REF!</definedName>
    <definedName name="UFPrn20050624211804">#REF!</definedName>
    <definedName name="UFPrn20050629085754" localSheetId="6">#REF!</definedName>
    <definedName name="UFPrn20050629085754" localSheetId="11">#REF!</definedName>
    <definedName name="UFPrn20050629085754">#REF!</definedName>
    <definedName name="UFPrn20050629095631" localSheetId="6">#REF!</definedName>
    <definedName name="UFPrn20050629095631" localSheetId="11">#REF!</definedName>
    <definedName name="UFPrn20050629095631">#REF!</definedName>
    <definedName name="UFPrn20050629172151" localSheetId="37">#REF!</definedName>
    <definedName name="UFPrn20050629172151" localSheetId="23">#REF!</definedName>
    <definedName name="UFPrn20050629172151" localSheetId="6">#REF!</definedName>
    <definedName name="UFPrn20050629172151" localSheetId="11">#REF!</definedName>
    <definedName name="UFPrn20050629172151">#REF!</definedName>
    <definedName name="UFPrn20050701171445" localSheetId="37">#REF!</definedName>
    <definedName name="UFPrn20050701171445" localSheetId="23">#REF!</definedName>
    <definedName name="UFPrn20050701171445" localSheetId="6">#REF!</definedName>
    <definedName name="UFPrn20050701171445" localSheetId="11">#REF!</definedName>
    <definedName name="UFPrn20050701171445">#REF!</definedName>
    <definedName name="UFPrn20050701210546" localSheetId="37">#REF!</definedName>
    <definedName name="UFPrn20050701210546" localSheetId="23">#REF!</definedName>
    <definedName name="UFPrn20050701210546" localSheetId="6">#REF!</definedName>
    <definedName name="UFPrn20050701210546" localSheetId="11">#REF!</definedName>
    <definedName name="UFPrn20050701210546">#REF!</definedName>
    <definedName name="UFPrn20050701210757" localSheetId="37">#REF!</definedName>
    <definedName name="UFPrn20050701210757" localSheetId="23">#REF!</definedName>
    <definedName name="UFPrn20050701210757" localSheetId="6">#REF!</definedName>
    <definedName name="UFPrn20050701210757" localSheetId="11">#REF!</definedName>
    <definedName name="UFPrn20050701210757">#REF!</definedName>
    <definedName name="UFPrn20050702132256" localSheetId="37">#REF!</definedName>
    <definedName name="UFPrn20050702132256" localSheetId="23">#REF!</definedName>
    <definedName name="UFPrn20050702132256" localSheetId="6">#REF!</definedName>
    <definedName name="UFPrn20050702132256" localSheetId="11">#REF!</definedName>
    <definedName name="UFPrn20050702132256">#REF!</definedName>
    <definedName name="UFPrn20050702135503" localSheetId="37">#REF!</definedName>
    <definedName name="UFPrn20050702135503" localSheetId="23">#REF!</definedName>
    <definedName name="UFPrn20050702135503" localSheetId="6">#REF!</definedName>
    <definedName name="UFPrn20050702135503" localSheetId="11">#REF!</definedName>
    <definedName name="UFPrn20050702135503">#REF!</definedName>
    <definedName name="UFPrn20050702135559" localSheetId="37">#REF!</definedName>
    <definedName name="UFPrn20050702135559" localSheetId="23">#REF!</definedName>
    <definedName name="UFPrn20050702135559" localSheetId="6">#REF!</definedName>
    <definedName name="UFPrn20050702135559" localSheetId="11">#REF!</definedName>
    <definedName name="UFPrn20050702135559">#REF!</definedName>
    <definedName name="UFPrn20050702135647" localSheetId="37">#REF!</definedName>
    <definedName name="UFPrn20050702135647" localSheetId="23">#REF!</definedName>
    <definedName name="UFPrn20050702135647" localSheetId="6">#REF!</definedName>
    <definedName name="UFPrn20050702135647" localSheetId="11">#REF!</definedName>
    <definedName name="UFPrn20050702135647">#REF!</definedName>
    <definedName name="UFPrn20050702142631" localSheetId="37">#REF!</definedName>
    <definedName name="UFPrn20050702142631" localSheetId="23">#REF!</definedName>
    <definedName name="UFPrn20050702142631" localSheetId="6">#REF!</definedName>
    <definedName name="UFPrn20050702142631" localSheetId="11">#REF!</definedName>
    <definedName name="UFPrn20050702142631">#REF!</definedName>
    <definedName name="UFPrn20050702151250" localSheetId="37">#REF!</definedName>
    <definedName name="UFPrn20050702151250" localSheetId="23">#REF!</definedName>
    <definedName name="UFPrn20050702151250" localSheetId="6">#REF!</definedName>
    <definedName name="UFPrn20050702151250" localSheetId="11">#REF!</definedName>
    <definedName name="UFPrn20050702151250">#REF!</definedName>
    <definedName name="UFPrn20050702151416" localSheetId="37">#REF!</definedName>
    <definedName name="UFPrn20050702151416" localSheetId="23">#REF!</definedName>
    <definedName name="UFPrn20050702151416" localSheetId="6">#REF!</definedName>
    <definedName name="UFPrn20050702151416" localSheetId="11">#REF!</definedName>
    <definedName name="UFPrn20050702151416">#REF!</definedName>
    <definedName name="UFPrn20050702151458" localSheetId="37">#REF!</definedName>
    <definedName name="UFPrn20050702151458" localSheetId="23">#REF!</definedName>
    <definedName name="UFPrn20050702151458" localSheetId="6">#REF!</definedName>
    <definedName name="UFPrn20050702151458" localSheetId="11">#REF!</definedName>
    <definedName name="UFPrn20050702151458">#REF!</definedName>
    <definedName name="UFPrn20050702151740" localSheetId="37">#REF!</definedName>
    <definedName name="UFPrn20050702151740" localSheetId="23">#REF!</definedName>
    <definedName name="UFPrn20050702151740" localSheetId="6">#REF!</definedName>
    <definedName name="UFPrn20050702151740" localSheetId="11">#REF!</definedName>
    <definedName name="UFPrn20050702151740">#REF!</definedName>
    <definedName name="UFPrn20050702151905" localSheetId="37">#REF!</definedName>
    <definedName name="UFPrn20050702151905" localSheetId="23">#REF!</definedName>
    <definedName name="UFPrn20050702151905" localSheetId="6">#REF!</definedName>
    <definedName name="UFPrn20050702151905" localSheetId="11">#REF!</definedName>
    <definedName name="UFPrn20050702151905">#REF!</definedName>
    <definedName name="UFPrn20050702152228" localSheetId="37">#REF!</definedName>
    <definedName name="UFPrn20050702152228" localSheetId="23">#REF!</definedName>
    <definedName name="UFPrn20050702152228" localSheetId="6">#REF!</definedName>
    <definedName name="UFPrn20050702152228" localSheetId="11">#REF!</definedName>
    <definedName name="UFPrn20050702152228">#REF!</definedName>
    <definedName name="UFPrn20050704113656" localSheetId="6">#REF!</definedName>
    <definedName name="UFPrn20050704113656" localSheetId="11">#REF!</definedName>
    <definedName name="UFPrn20050704113656">#REF!</definedName>
    <definedName name="UFPrn20050704145345" localSheetId="37">#REF!</definedName>
    <definedName name="UFPrn20050704145345" localSheetId="23">#REF!</definedName>
    <definedName name="UFPrn20050704145345" localSheetId="6">#REF!</definedName>
    <definedName name="UFPrn20050704145345" localSheetId="11">#REF!</definedName>
    <definedName name="UFPrn20050704145345">#REF!</definedName>
    <definedName name="UFPrn20050704164851" localSheetId="37">#REF!</definedName>
    <definedName name="UFPrn20050704164851" localSheetId="23">#REF!</definedName>
    <definedName name="UFPrn20050704164851" localSheetId="6">#REF!</definedName>
    <definedName name="UFPrn20050704164851" localSheetId="11">#REF!</definedName>
    <definedName name="UFPrn20050704164851">#REF!</definedName>
    <definedName name="UFPrn20050704165856" localSheetId="37">#REF!</definedName>
    <definedName name="UFPrn20050704165856" localSheetId="23">#REF!</definedName>
    <definedName name="UFPrn20050704165856" localSheetId="6">#REF!</definedName>
    <definedName name="UFPrn20050704165856" localSheetId="11">#REF!</definedName>
    <definedName name="UFPrn20050704165856">#REF!</definedName>
    <definedName name="UFPrn20050704170732" localSheetId="37">#REF!</definedName>
    <definedName name="UFPrn20050704170732" localSheetId="23">#REF!</definedName>
    <definedName name="UFPrn20050704170732" localSheetId="6">#REF!</definedName>
    <definedName name="UFPrn20050704170732" localSheetId="11">#REF!</definedName>
    <definedName name="UFPrn20050704170732">#REF!</definedName>
    <definedName name="UFPrn20050704170840" localSheetId="37">#REF!</definedName>
    <definedName name="UFPrn20050704170840" localSheetId="23">#REF!</definedName>
    <definedName name="UFPrn20050704170840" localSheetId="6">#REF!</definedName>
    <definedName name="UFPrn20050704170840" localSheetId="11">#REF!</definedName>
    <definedName name="UFPrn20050704170840">#REF!</definedName>
    <definedName name="UFPrn20050704170935" localSheetId="37">#REF!</definedName>
    <definedName name="UFPrn20050704170935" localSheetId="23">#REF!</definedName>
    <definedName name="UFPrn20050704170935" localSheetId="6">#REF!</definedName>
    <definedName name="UFPrn20050704170935" localSheetId="11">#REF!</definedName>
    <definedName name="UFPrn20050704170935">#REF!</definedName>
    <definedName name="UFPrn20050704171038" localSheetId="37">#REF!</definedName>
    <definedName name="UFPrn20050704171038" localSheetId="23">#REF!</definedName>
    <definedName name="UFPrn20050704171038" localSheetId="6">#REF!</definedName>
    <definedName name="UFPrn20050704171038" localSheetId="11">#REF!</definedName>
    <definedName name="UFPrn20050704171038">#REF!</definedName>
    <definedName name="UFPrn20050704171317" localSheetId="37">#REF!</definedName>
    <definedName name="UFPrn20050704171317" localSheetId="23">#REF!</definedName>
    <definedName name="UFPrn20050704171317" localSheetId="6">#REF!</definedName>
    <definedName name="UFPrn20050704171317" localSheetId="11">#REF!</definedName>
    <definedName name="UFPrn20050704171317">#REF!</definedName>
    <definedName name="UFPrn20050704171537" localSheetId="37">#REF!</definedName>
    <definedName name="UFPrn20050704171537" localSheetId="23">#REF!</definedName>
    <definedName name="UFPrn20050704171537" localSheetId="6">#REF!</definedName>
    <definedName name="UFPrn20050704171537" localSheetId="11">#REF!</definedName>
    <definedName name="UFPrn20050704171537">#REF!</definedName>
    <definedName name="UFPrn20050706091748" localSheetId="37">#REF!</definedName>
    <definedName name="UFPrn20050706091748" localSheetId="23">#REF!</definedName>
    <definedName name="UFPrn20050706091748" localSheetId="6">#REF!</definedName>
    <definedName name="UFPrn20050706091748" localSheetId="11">#REF!</definedName>
    <definedName name="UFPrn20050706091748">#REF!</definedName>
    <definedName name="UFPrn20050706091817" localSheetId="37">#REF!</definedName>
    <definedName name="UFPrn20050706091817" localSheetId="23">#REF!</definedName>
    <definedName name="UFPrn20050706091817" localSheetId="6">#REF!</definedName>
    <definedName name="UFPrn20050706091817" localSheetId="11">#REF!</definedName>
    <definedName name="UFPrn20050706091817">#REF!</definedName>
    <definedName name="UFPrn20050706092323" localSheetId="37">#REF!</definedName>
    <definedName name="UFPrn20050706092323" localSheetId="23">#REF!</definedName>
    <definedName name="UFPrn20050706092323" localSheetId="6">#REF!</definedName>
    <definedName name="UFPrn20050706092323" localSheetId="11">#REF!</definedName>
    <definedName name="UFPrn20050706092323">#REF!</definedName>
    <definedName name="UFPrn20050706092432" localSheetId="37">#REF!</definedName>
    <definedName name="UFPrn20050706092432" localSheetId="23">#REF!</definedName>
    <definedName name="UFPrn20050706092432" localSheetId="6">#REF!</definedName>
    <definedName name="UFPrn20050706092432" localSheetId="11">#REF!</definedName>
    <definedName name="UFPrn20050706092432">#REF!</definedName>
    <definedName name="UFPrn20050706092519" localSheetId="37">#REF!</definedName>
    <definedName name="UFPrn20050706092519" localSheetId="23">#REF!</definedName>
    <definedName name="UFPrn20050706092519" localSheetId="6">#REF!</definedName>
    <definedName name="UFPrn20050706092519" localSheetId="11">#REF!</definedName>
    <definedName name="UFPrn20050706092519">#REF!</definedName>
    <definedName name="UFPrn20050706092625" localSheetId="37">#REF!</definedName>
    <definedName name="UFPrn20050706092625" localSheetId="23">#REF!</definedName>
    <definedName name="UFPrn20050706092625" localSheetId="6">#REF!</definedName>
    <definedName name="UFPrn20050706092625" localSheetId="11">#REF!</definedName>
    <definedName name="UFPrn20050706092625">#REF!</definedName>
    <definedName name="UFPrn20050707145417" localSheetId="37">#REF!</definedName>
    <definedName name="UFPrn20050707145417" localSheetId="23">#REF!</definedName>
    <definedName name="UFPrn20050707145417" localSheetId="6">#REF!</definedName>
    <definedName name="UFPrn20050707145417" localSheetId="11">#REF!</definedName>
    <definedName name="UFPrn20050707145417">#REF!</definedName>
    <definedName name="UFPrn20050707210612" localSheetId="37">#REF!</definedName>
    <definedName name="UFPrn20050707210612" localSheetId="23">#REF!</definedName>
    <definedName name="UFPrn20050707210612" localSheetId="6">#REF!</definedName>
    <definedName name="UFPrn20050707210612" localSheetId="11">#REF!</definedName>
    <definedName name="UFPrn20050707210612">#REF!</definedName>
    <definedName name="UFPrn20050712084103" localSheetId="37">#REF!</definedName>
    <definedName name="UFPrn20050712084103" localSheetId="23">#REF!</definedName>
    <definedName name="UFPrn20050712084103" localSheetId="6">#REF!</definedName>
    <definedName name="UFPrn20050712084103" localSheetId="11">#REF!</definedName>
    <definedName name="UFPrn20050712084103">#REF!</definedName>
    <definedName name="UFPrn20050712184518" localSheetId="37">#REF!</definedName>
    <definedName name="UFPrn20050712184518" localSheetId="23">#REF!</definedName>
    <definedName name="UFPrn20050712184518" localSheetId="6">#REF!</definedName>
    <definedName name="UFPrn20050712184518" localSheetId="11">#REF!</definedName>
    <definedName name="UFPrn20050712184518">#REF!</definedName>
    <definedName name="UFPrn20050714161930" localSheetId="37">#REF!</definedName>
    <definedName name="UFPrn20050714161930" localSheetId="23">#REF!</definedName>
    <definedName name="UFPrn20050714161930" localSheetId="6">#REF!</definedName>
    <definedName name="UFPrn20050714161930" localSheetId="11">#REF!</definedName>
    <definedName name="UFPrn20050714161930">#REF!</definedName>
    <definedName name="UFPrn20050720201012" localSheetId="37">#REF!</definedName>
    <definedName name="UFPrn20050720201012" localSheetId="23">#REF!</definedName>
    <definedName name="UFPrn20050720201012" localSheetId="6">#REF!</definedName>
    <definedName name="UFPrn20050720201012" localSheetId="11">#REF!</definedName>
    <definedName name="UFPrn20050720201012">#REF!</definedName>
    <definedName name="UFPrn20050727085012" localSheetId="37">#REF!</definedName>
    <definedName name="UFPrn20050727085012" localSheetId="23">#REF!</definedName>
    <definedName name="UFPrn20050727085012" localSheetId="6">#REF!</definedName>
    <definedName name="UFPrn20050727085012" localSheetId="11">#REF!</definedName>
    <definedName name="UFPrn20050727085012">#REF!</definedName>
    <definedName name="UFPrn20050728165529" localSheetId="37">#REF!</definedName>
    <definedName name="UFPrn20050728165529" localSheetId="23">#REF!</definedName>
    <definedName name="UFPrn20050728165529" localSheetId="6">#REF!</definedName>
    <definedName name="UFPrn20050728165529" localSheetId="11">#REF!</definedName>
    <definedName name="UFPrn20050728165529">#REF!</definedName>
    <definedName name="UFPrn20050728202826" localSheetId="37">#REF!</definedName>
    <definedName name="UFPrn20050728202826" localSheetId="23">#REF!</definedName>
    <definedName name="UFPrn20050728202826" localSheetId="6">#REF!</definedName>
    <definedName name="UFPrn20050728202826" localSheetId="11">#REF!</definedName>
    <definedName name="UFPrn20050728202826">#REF!</definedName>
    <definedName name="UFPrn20050730085627" localSheetId="37">#REF!</definedName>
    <definedName name="UFPrn20050730085627" localSheetId="23">#REF!</definedName>
    <definedName name="UFPrn20050730085627" localSheetId="6">#REF!</definedName>
    <definedName name="UFPrn20050730085627" localSheetId="11">#REF!</definedName>
    <definedName name="UFPrn20050730085627">#REF!</definedName>
    <definedName name="UFPrn20050731134643" localSheetId="37">#REF!</definedName>
    <definedName name="UFPrn20050731134643" localSheetId="23">#REF!</definedName>
    <definedName name="UFPrn20050731134643" localSheetId="6">#REF!</definedName>
    <definedName name="UFPrn20050731134643" localSheetId="11">#REF!</definedName>
    <definedName name="UFPrn20050731134643">#REF!</definedName>
    <definedName name="UFPrn20050731135052" localSheetId="37">#REF!</definedName>
    <definedName name="UFPrn20050731135052" localSheetId="23">#REF!</definedName>
    <definedName name="UFPrn20050731135052" localSheetId="6">#REF!</definedName>
    <definedName name="UFPrn20050731135052" localSheetId="11">#REF!</definedName>
    <definedName name="UFPrn20050731135052">#REF!</definedName>
    <definedName name="UFPrn20050802091930" localSheetId="6">#REF!</definedName>
    <definedName name="UFPrn20050802091930" localSheetId="11">#REF!</definedName>
    <definedName name="UFPrn20050802091930">#REF!</definedName>
    <definedName name="UFPrn20050802210315" localSheetId="37">#REF!</definedName>
    <definedName name="UFPrn20050802210315" localSheetId="23">#REF!</definedName>
    <definedName name="UFPrn20050802210315" localSheetId="6">#REF!</definedName>
    <definedName name="UFPrn20050802210315" localSheetId="11">#REF!</definedName>
    <definedName name="UFPrn20050802210315">#REF!</definedName>
    <definedName name="UFPrn20050803140444" localSheetId="37">#REF!</definedName>
    <definedName name="UFPrn20050803140444" localSheetId="23">#REF!</definedName>
    <definedName name="UFPrn20050803140444" localSheetId="6">#REF!</definedName>
    <definedName name="UFPrn20050803140444" localSheetId="11">#REF!</definedName>
    <definedName name="UFPrn20050803140444">#REF!</definedName>
    <definedName name="UFPrn20050803143314" localSheetId="37">#REF!</definedName>
    <definedName name="UFPrn20050803143314" localSheetId="23">#REF!</definedName>
    <definedName name="UFPrn20050803143314" localSheetId="6">#REF!</definedName>
    <definedName name="UFPrn20050803143314" localSheetId="11">#REF!</definedName>
    <definedName name="UFPrn20050803143314">#REF!</definedName>
    <definedName name="UFPrn20050803154217" localSheetId="6">#REF!</definedName>
    <definedName name="UFPrn20050803154217" localSheetId="11">#REF!</definedName>
    <definedName name="UFPrn20050803154217">#REF!</definedName>
    <definedName name="UFPrn20050803164046" localSheetId="37">#REF!</definedName>
    <definedName name="UFPrn20050803164046" localSheetId="23">#REF!</definedName>
    <definedName name="UFPrn20050803164046" localSheetId="6">#REF!</definedName>
    <definedName name="UFPrn20050803164046" localSheetId="11">#REF!</definedName>
    <definedName name="UFPrn20050803164046">#REF!</definedName>
    <definedName name="UFPrn20050804110206" localSheetId="37">#REF!</definedName>
    <definedName name="UFPrn20050804110206" localSheetId="23">#REF!</definedName>
    <definedName name="UFPrn20050804110206" localSheetId="6">#REF!</definedName>
    <definedName name="UFPrn20050804110206" localSheetId="11">#REF!</definedName>
    <definedName name="UFPrn20050804110206">#REF!</definedName>
    <definedName name="UFPrn20050807161604" localSheetId="37">#REF!</definedName>
    <definedName name="UFPrn20050807161604" localSheetId="23">#REF!</definedName>
    <definedName name="UFPrn20050807161604" localSheetId="6">#REF!</definedName>
    <definedName name="UFPrn20050807161604" localSheetId="11">#REF!</definedName>
    <definedName name="UFPrn20050807161604">#REF!</definedName>
    <definedName name="UFPrn20050807164208" localSheetId="37">#REF!</definedName>
    <definedName name="UFPrn20050807164208" localSheetId="23">#REF!</definedName>
    <definedName name="UFPrn20050807164208" localSheetId="6">#REF!</definedName>
    <definedName name="UFPrn20050807164208" localSheetId="11">#REF!</definedName>
    <definedName name="UFPrn20050807164208">#REF!</definedName>
    <definedName name="UFPrn20050808163441" localSheetId="6">#REF!</definedName>
    <definedName name="UFPrn20050808163441" localSheetId="11">#REF!</definedName>
    <definedName name="UFPrn20050808163441">#REF!</definedName>
    <definedName name="UFPrn20050811110234" localSheetId="37">#REF!</definedName>
    <definedName name="UFPrn20050811110234" localSheetId="23">#REF!</definedName>
    <definedName name="UFPrn20050811110234" localSheetId="6">#REF!</definedName>
    <definedName name="UFPrn20050811110234" localSheetId="11">#REF!</definedName>
    <definedName name="UFPrn20050811110234">#REF!</definedName>
    <definedName name="UFPrn20050811110528" localSheetId="37">#REF!</definedName>
    <definedName name="UFPrn20050811110528" localSheetId="23">#REF!</definedName>
    <definedName name="UFPrn20050811110528" localSheetId="6">#REF!</definedName>
    <definedName name="UFPrn20050811110528" localSheetId="11">#REF!</definedName>
    <definedName name="UFPrn20050811110528">#REF!</definedName>
    <definedName name="UFPrn20050811110732" localSheetId="37">#REF!</definedName>
    <definedName name="UFPrn20050811110732" localSheetId="23">#REF!</definedName>
    <definedName name="UFPrn20050811110732" localSheetId="6">#REF!</definedName>
    <definedName name="UFPrn20050811110732" localSheetId="11">#REF!</definedName>
    <definedName name="UFPrn20050811110732">#REF!</definedName>
    <definedName name="UFPrn20050816104704" localSheetId="6">#REF!</definedName>
    <definedName name="UFPrn20050816104704" localSheetId="11">#REF!</definedName>
    <definedName name="UFPrn20050816104704">#REF!</definedName>
    <definedName name="UFPrn20050816151940" localSheetId="6">#REF!</definedName>
    <definedName name="UFPrn20050816151940" localSheetId="11">#REF!</definedName>
    <definedName name="UFPrn20050816151940">#REF!</definedName>
    <definedName name="UFPrn20050820091850" localSheetId="37">#REF!</definedName>
    <definedName name="UFPrn20050820091850" localSheetId="23">#REF!</definedName>
    <definedName name="UFPrn20050820091850" localSheetId="6">#REF!</definedName>
    <definedName name="UFPrn20050820091850" localSheetId="11">#REF!</definedName>
    <definedName name="UFPrn20050820091850">#REF!</definedName>
    <definedName name="UFPrn20050820105124" localSheetId="37">#REF!</definedName>
    <definedName name="UFPrn20050820105124" localSheetId="23">#REF!</definedName>
    <definedName name="UFPrn20050820105124" localSheetId="6">#REF!</definedName>
    <definedName name="UFPrn20050820105124" localSheetId="11">#REF!</definedName>
    <definedName name="UFPrn20050820105124">#REF!</definedName>
    <definedName name="UFPrn20050820111723" localSheetId="37">#REF!</definedName>
    <definedName name="UFPrn20050820111723" localSheetId="23">#REF!</definedName>
    <definedName name="UFPrn20050820111723" localSheetId="6">#REF!</definedName>
    <definedName name="UFPrn20050820111723" localSheetId="11">#REF!</definedName>
    <definedName name="UFPrn20050820111723">#REF!</definedName>
    <definedName name="UFPrn20050820112108" localSheetId="37">#REF!</definedName>
    <definedName name="UFPrn20050820112108" localSheetId="23">#REF!</definedName>
    <definedName name="UFPrn20050820112108" localSheetId="6">#REF!</definedName>
    <definedName name="UFPrn20050820112108" localSheetId="11">#REF!</definedName>
    <definedName name="UFPrn20050820112108">#REF!</definedName>
    <definedName name="UFPrn20050820112202" localSheetId="37">#REF!</definedName>
    <definedName name="UFPrn20050820112202" localSheetId="23">#REF!</definedName>
    <definedName name="UFPrn20050820112202" localSheetId="6">#REF!</definedName>
    <definedName name="UFPrn20050820112202" localSheetId="11">#REF!</definedName>
    <definedName name="UFPrn20050820112202">#REF!</definedName>
    <definedName name="UFPrn20050820112255" localSheetId="37">#REF!</definedName>
    <definedName name="UFPrn20050820112255" localSheetId="23">#REF!</definedName>
    <definedName name="UFPrn20050820112255" localSheetId="6">#REF!</definedName>
    <definedName name="UFPrn20050820112255" localSheetId="11">#REF!</definedName>
    <definedName name="UFPrn20050820112255">#REF!</definedName>
    <definedName name="UFPrn20050820115830" localSheetId="37">#REF!</definedName>
    <definedName name="UFPrn20050820115830" localSheetId="23">#REF!</definedName>
    <definedName name="UFPrn20050820115830" localSheetId="6">#REF!</definedName>
    <definedName name="UFPrn20050820115830" localSheetId="11">#REF!</definedName>
    <definedName name="UFPrn20050820115830">#REF!</definedName>
    <definedName name="UFPrn20050820150507">#N/A</definedName>
    <definedName name="UFPrn20050820193257" localSheetId="37">#REF!</definedName>
    <definedName name="UFPrn20050820193257" localSheetId="23">#REF!</definedName>
    <definedName name="UFPrn20050820193257" localSheetId="6">#REF!</definedName>
    <definedName name="UFPrn20050820193257" localSheetId="11">#REF!</definedName>
    <definedName name="UFPrn20050820193257">#REF!</definedName>
    <definedName name="UFPrn20050820202120" localSheetId="37">#REF!</definedName>
    <definedName name="UFPrn20050820202120" localSheetId="23">#REF!</definedName>
    <definedName name="UFPrn20050820202120" localSheetId="6">#REF!</definedName>
    <definedName name="UFPrn20050820202120" localSheetId="11">#REF!</definedName>
    <definedName name="UFPrn20050820202120">#REF!</definedName>
    <definedName name="UFPrn20050822170339" localSheetId="37">#REF!</definedName>
    <definedName name="UFPrn20050822170339" localSheetId="23">#REF!</definedName>
    <definedName name="UFPrn20050822170339" localSheetId="6">#REF!</definedName>
    <definedName name="UFPrn20050822170339" localSheetId="11">#REF!</definedName>
    <definedName name="UFPrn20050822170339">#REF!</definedName>
    <definedName name="UFPrn20050822170350" localSheetId="37">#REF!</definedName>
    <definedName name="UFPrn20050822170350" localSheetId="23">#REF!</definedName>
    <definedName name="UFPrn20050822170350" localSheetId="6">#REF!</definedName>
    <definedName name="UFPrn20050822170350" localSheetId="11">#REF!</definedName>
    <definedName name="UFPrn20050822170350">#REF!</definedName>
    <definedName name="UFPrn20050822170455" localSheetId="37">#REF!</definedName>
    <definedName name="UFPrn20050822170455" localSheetId="23">#REF!</definedName>
    <definedName name="UFPrn20050822170455" localSheetId="6">#REF!</definedName>
    <definedName name="UFPrn20050822170455" localSheetId="11">#REF!</definedName>
    <definedName name="UFPrn20050822170455">#REF!</definedName>
    <definedName name="UFPrn20050822170532" localSheetId="37">#REF!</definedName>
    <definedName name="UFPrn20050822170532" localSheetId="23">#REF!</definedName>
    <definedName name="UFPrn20050822170532" localSheetId="6">#REF!</definedName>
    <definedName name="UFPrn20050822170532" localSheetId="11">#REF!</definedName>
    <definedName name="UFPrn20050822170532">#REF!</definedName>
    <definedName name="UFPrn20050822172543" localSheetId="37">#REF!</definedName>
    <definedName name="UFPrn20050822172543" localSheetId="23">#REF!</definedName>
    <definedName name="UFPrn20050822172543" localSheetId="6">#REF!</definedName>
    <definedName name="UFPrn20050822172543" localSheetId="11">#REF!</definedName>
    <definedName name="UFPrn20050822172543">#REF!</definedName>
    <definedName name="UFPrn20050822173355" localSheetId="37">#REF!</definedName>
    <definedName name="UFPrn20050822173355" localSheetId="23">#REF!</definedName>
    <definedName name="UFPrn20050822173355" localSheetId="6">#REF!</definedName>
    <definedName name="UFPrn20050822173355" localSheetId="11">#REF!</definedName>
    <definedName name="UFPrn20050822173355">#REF!</definedName>
    <definedName name="UFPrn20050822173442" localSheetId="37">#REF!</definedName>
    <definedName name="UFPrn20050822173442" localSheetId="23">#REF!</definedName>
    <definedName name="UFPrn20050822173442" localSheetId="6">#REF!</definedName>
    <definedName name="UFPrn20050822173442" localSheetId="11">#REF!</definedName>
    <definedName name="UFPrn20050822173442">#REF!</definedName>
    <definedName name="UFPrn20050822173640" localSheetId="37">#REF!</definedName>
    <definedName name="UFPrn20050822173640" localSheetId="23">#REF!</definedName>
    <definedName name="UFPrn20050822173640" localSheetId="6">#REF!</definedName>
    <definedName name="UFPrn20050822173640" localSheetId="11">#REF!</definedName>
    <definedName name="UFPrn20050822173640">#REF!</definedName>
    <definedName name="UFPrn20050822180826" localSheetId="37">#REF!</definedName>
    <definedName name="UFPrn20050822180826" localSheetId="23">#REF!</definedName>
    <definedName name="UFPrn20050822180826" localSheetId="6">#REF!</definedName>
    <definedName name="UFPrn20050822180826" localSheetId="11">#REF!</definedName>
    <definedName name="UFPrn20050822180826">#REF!</definedName>
    <definedName name="UFPrn20050827113626" localSheetId="37">#REF!</definedName>
    <definedName name="UFPrn20050827113626" localSheetId="23">#REF!</definedName>
    <definedName name="UFPrn20050827113626" localSheetId="6">#REF!</definedName>
    <definedName name="UFPrn20050827113626" localSheetId="11">#REF!</definedName>
    <definedName name="UFPrn20050827113626">#REF!</definedName>
    <definedName name="UFPrn20050830095456" localSheetId="6">#REF!</definedName>
    <definedName name="UFPrn20050830095456" localSheetId="11">#REF!</definedName>
    <definedName name="UFPrn20050830095456">#REF!</definedName>
    <definedName name="UFPrn20050905162540" localSheetId="6">#REF!</definedName>
    <definedName name="UFPrn20050905162540" localSheetId="11">#REF!</definedName>
    <definedName name="UFPrn20050905162540">#REF!</definedName>
    <definedName name="UFPrn20050905164543" localSheetId="6">#REF!</definedName>
    <definedName name="UFPrn20050905164543" localSheetId="11">#REF!</definedName>
    <definedName name="UFPrn20050905164543">#REF!</definedName>
    <definedName name="UFPrn20050905172003" localSheetId="6">#REF!</definedName>
    <definedName name="UFPrn20050905172003" localSheetId="11">#REF!</definedName>
    <definedName name="UFPrn20050905172003">#REF!</definedName>
    <definedName name="UFPrn20050905181131" localSheetId="6">#REF!</definedName>
    <definedName name="UFPrn20050905181131" localSheetId="11">#REF!</definedName>
    <definedName name="UFPrn20050905181131">#REF!</definedName>
    <definedName name="UFPrn20050908150935" localSheetId="6">#REF!</definedName>
    <definedName name="UFPrn20050908150935" localSheetId="11">#REF!</definedName>
    <definedName name="UFPrn20050908150935">#REF!</definedName>
    <definedName name="UFPrn20050908151553" localSheetId="6">#REF!</definedName>
    <definedName name="UFPrn20050908151553" localSheetId="11">#REF!</definedName>
    <definedName name="UFPrn20050908151553">#REF!</definedName>
    <definedName name="UFPrn20050909152012" localSheetId="6">#REF!</definedName>
    <definedName name="UFPrn20050909152012" localSheetId="11">#REF!</definedName>
    <definedName name="UFPrn20050909152012">#REF!</definedName>
    <definedName name="UFPrn20050909155027" localSheetId="6">#REF!</definedName>
    <definedName name="UFPrn20050909155027" localSheetId="11">#REF!</definedName>
    <definedName name="UFPrn20050909155027">#REF!</definedName>
    <definedName name="UFPrn20050913171920" localSheetId="6">#REF!</definedName>
    <definedName name="UFPrn20050913171920" localSheetId="11">#REF!</definedName>
    <definedName name="UFPrn20050913171920">#REF!</definedName>
    <definedName name="UFPrn20050916155751" localSheetId="6">#REF!</definedName>
    <definedName name="UFPrn20050916155751" localSheetId="11">#REF!</definedName>
    <definedName name="UFPrn20050916155751">#REF!</definedName>
    <definedName name="UFPrn20050916160006" localSheetId="6">#REF!</definedName>
    <definedName name="UFPrn20050916160006" localSheetId="11">#REF!</definedName>
    <definedName name="UFPrn20050916160006">#REF!</definedName>
    <definedName name="UFPrn20050922094829" localSheetId="6">#REF!</definedName>
    <definedName name="UFPrn20050922094829" localSheetId="11">#REF!</definedName>
    <definedName name="UFPrn20050922094829">#REF!</definedName>
    <definedName name="UFPrn20050922095117" localSheetId="6">#REF!</definedName>
    <definedName name="UFPrn20050922095117" localSheetId="11">#REF!</definedName>
    <definedName name="UFPrn20050922095117">#REF!</definedName>
    <definedName name="UFPrn20051006100535" localSheetId="37">#REF!</definedName>
    <definedName name="UFPrn20051006100535" localSheetId="23">#REF!</definedName>
    <definedName name="UFPrn20051006100535" localSheetId="6">#REF!</definedName>
    <definedName name="UFPrn20051006100535" localSheetId="11">#REF!</definedName>
    <definedName name="UFPrn20051006100535">#REF!</definedName>
    <definedName name="UFPrn20051008105552" localSheetId="6">#REF!</definedName>
    <definedName name="UFPrn20051008105552" localSheetId="11">#REF!</definedName>
    <definedName name="UFPrn20051008105552">#REF!</definedName>
    <definedName name="UFPrn20051011153753" localSheetId="37">#REF!</definedName>
    <definedName name="UFPrn20051011153753" localSheetId="23">#REF!</definedName>
    <definedName name="UFPrn20051011153753" localSheetId="6">#REF!</definedName>
    <definedName name="UFPrn20051011153753" localSheetId="11">#REF!</definedName>
    <definedName name="UFPrn20051011153753">#REF!</definedName>
    <definedName name="UFPrn20051012081647" localSheetId="6">#REF!</definedName>
    <definedName name="UFPrn20051012081647" localSheetId="11">#REF!</definedName>
    <definedName name="UFPrn20051012081647">#REF!</definedName>
    <definedName name="UFPrn20051012081745" localSheetId="6">#REF!</definedName>
    <definedName name="UFPrn20051012081745" localSheetId="11">#REF!</definedName>
    <definedName name="UFPrn20051012081745">#REF!</definedName>
    <definedName name="UFPrn20051019173204" localSheetId="37">#REF!</definedName>
    <definedName name="UFPrn20051019173204" localSheetId="23">#REF!</definedName>
    <definedName name="UFPrn20051019173204" localSheetId="6">#REF!</definedName>
    <definedName name="UFPrn20051019173204" localSheetId="11">#REF!</definedName>
    <definedName name="UFPrn20051019173204">#REF!</definedName>
    <definedName name="UFPrn20051019221406" localSheetId="37">#REF!</definedName>
    <definedName name="UFPrn20051019221406" localSheetId="23">#REF!</definedName>
    <definedName name="UFPrn20051019221406" localSheetId="6">#REF!</definedName>
    <definedName name="UFPrn20051019221406" localSheetId="11">#REF!</definedName>
    <definedName name="UFPrn20051019221406">#REF!</definedName>
    <definedName name="UFPrn20051020085859" localSheetId="37">#REF!</definedName>
    <definedName name="UFPrn20051020085859" localSheetId="23">#REF!</definedName>
    <definedName name="UFPrn20051020085859" localSheetId="6">#REF!</definedName>
    <definedName name="UFPrn20051020085859" localSheetId="11">#REF!</definedName>
    <definedName name="UFPrn20051020085859">#REF!</definedName>
    <definedName name="UFPrn20051020094937" localSheetId="37">#REF!</definedName>
    <definedName name="UFPrn20051020094937" localSheetId="23">#REF!</definedName>
    <definedName name="UFPrn20051020094937" localSheetId="6">#REF!</definedName>
    <definedName name="UFPrn20051020094937" localSheetId="11">#REF!</definedName>
    <definedName name="UFPrn20051020094937">#REF!</definedName>
    <definedName name="UFPrn20051020095019" localSheetId="37">#REF!</definedName>
    <definedName name="UFPrn20051020095019" localSheetId="23">#REF!</definedName>
    <definedName name="UFPrn20051020095019" localSheetId="6">#REF!</definedName>
    <definedName name="UFPrn20051020095019" localSheetId="11">#REF!</definedName>
    <definedName name="UFPrn20051020095019">#REF!</definedName>
    <definedName name="UFPrn20051020095106" localSheetId="37">#REF!</definedName>
    <definedName name="UFPrn20051020095106" localSheetId="23">#REF!</definedName>
    <definedName name="UFPrn20051020095106" localSheetId="6">#REF!</definedName>
    <definedName name="UFPrn20051020095106" localSheetId="11">#REF!</definedName>
    <definedName name="UFPrn20051020095106">#REF!</definedName>
    <definedName name="UFPrn20051020095200" localSheetId="37">#REF!</definedName>
    <definedName name="UFPrn20051020095200" localSheetId="23">#REF!</definedName>
    <definedName name="UFPrn20051020095200" localSheetId="6">#REF!</definedName>
    <definedName name="UFPrn20051020095200" localSheetId="11">#REF!</definedName>
    <definedName name="UFPrn20051020095200">#REF!</definedName>
    <definedName name="UFPrn20051020095507" localSheetId="37">#REF!</definedName>
    <definedName name="UFPrn20051020095507" localSheetId="23">#REF!</definedName>
    <definedName name="UFPrn20051020095507" localSheetId="6">#REF!</definedName>
    <definedName name="UFPrn20051020095507" localSheetId="11">#REF!</definedName>
    <definedName name="UFPrn20051020095507">#REF!</definedName>
    <definedName name="UFPrn20051020095615" localSheetId="37">#REF!</definedName>
    <definedName name="UFPrn20051020095615" localSheetId="23">#REF!</definedName>
    <definedName name="UFPrn20051020095615" localSheetId="6">#REF!</definedName>
    <definedName name="UFPrn20051020095615" localSheetId="11">#REF!</definedName>
    <definedName name="UFPrn20051020095615">#REF!</definedName>
    <definedName name="UFPrn20051026155112" localSheetId="37">#REF!</definedName>
    <definedName name="UFPrn20051026155112" localSheetId="23">#REF!</definedName>
    <definedName name="UFPrn20051026155112" localSheetId="6">#REF!</definedName>
    <definedName name="UFPrn20051026155112" localSheetId="11">#REF!</definedName>
    <definedName name="UFPrn20051026155112">#REF!</definedName>
    <definedName name="UFPrn20051027094258" localSheetId="37">#REF!</definedName>
    <definedName name="UFPrn20051027094258" localSheetId="23">#REF!</definedName>
    <definedName name="UFPrn20051027094258" localSheetId="6">#REF!</definedName>
    <definedName name="UFPrn20051027094258" localSheetId="11">#REF!</definedName>
    <definedName name="UFPrn20051027094258">#REF!</definedName>
    <definedName name="UFPrn20051027094359" localSheetId="37">#REF!</definedName>
    <definedName name="UFPrn20051027094359" localSheetId="23">#REF!</definedName>
    <definedName name="UFPrn20051027094359" localSheetId="6">#REF!</definedName>
    <definedName name="UFPrn20051027094359" localSheetId="11">#REF!</definedName>
    <definedName name="UFPrn20051027094359">#REF!</definedName>
    <definedName name="UFPrn20051027115358" localSheetId="37">#REF!</definedName>
    <definedName name="UFPrn20051027115358" localSheetId="23">#REF!</definedName>
    <definedName name="UFPrn20051027115358" localSheetId="6">#REF!</definedName>
    <definedName name="UFPrn20051027115358" localSheetId="11">#REF!</definedName>
    <definedName name="UFPrn20051027115358">#REF!</definedName>
    <definedName name="UFPrn20051027115601" localSheetId="37">#REF!</definedName>
    <definedName name="UFPrn20051027115601" localSheetId="23">#REF!</definedName>
    <definedName name="UFPrn20051027115601" localSheetId="6">#REF!</definedName>
    <definedName name="UFPrn20051027115601" localSheetId="11">#REF!</definedName>
    <definedName name="UFPrn20051027115601">#REF!</definedName>
    <definedName name="UFPrn20051027125831" localSheetId="37">#REF!</definedName>
    <definedName name="UFPrn20051027125831" localSheetId="23">#REF!</definedName>
    <definedName name="UFPrn20051027125831" localSheetId="6">#REF!</definedName>
    <definedName name="UFPrn20051027125831" localSheetId="11">#REF!</definedName>
    <definedName name="UFPrn20051027125831">#REF!</definedName>
    <definedName name="UFPrn20051027145857" localSheetId="37">#REF!</definedName>
    <definedName name="UFPrn20051027145857" localSheetId="23">#REF!</definedName>
    <definedName name="UFPrn20051027145857" localSheetId="6">#REF!</definedName>
    <definedName name="UFPrn20051027145857" localSheetId="11">#REF!</definedName>
    <definedName name="UFPrn20051027145857">#REF!</definedName>
    <definedName name="UFPrn20051027151401" localSheetId="37">#REF!</definedName>
    <definedName name="UFPrn20051027151401" localSheetId="23">#REF!</definedName>
    <definedName name="UFPrn20051027151401" localSheetId="6">#REF!</definedName>
    <definedName name="UFPrn20051027151401" localSheetId="11">#REF!</definedName>
    <definedName name="UFPrn20051027151401">#REF!</definedName>
    <definedName name="UFPrn20051027152357" localSheetId="37">#REF!</definedName>
    <definedName name="UFPrn20051027152357" localSheetId="23">#REF!</definedName>
    <definedName name="UFPrn20051027152357" localSheetId="6">#REF!</definedName>
    <definedName name="UFPrn20051027152357" localSheetId="11">#REF!</definedName>
    <definedName name="UFPrn20051027152357">#REF!</definedName>
    <definedName name="UFPrn20051027212949" localSheetId="37">#REF!</definedName>
    <definedName name="UFPrn20051027212949" localSheetId="23">#REF!</definedName>
    <definedName name="UFPrn20051027212949" localSheetId="6">#REF!</definedName>
    <definedName name="UFPrn20051027212949" localSheetId="11">#REF!</definedName>
    <definedName name="UFPrn20051027212949">#REF!</definedName>
    <definedName name="UFPrn20051027213425" localSheetId="37">#REF!</definedName>
    <definedName name="UFPrn20051027213425" localSheetId="23">#REF!</definedName>
    <definedName name="UFPrn20051027213425" localSheetId="6">#REF!</definedName>
    <definedName name="UFPrn20051027213425" localSheetId="11">#REF!</definedName>
    <definedName name="UFPrn20051027213425">#REF!</definedName>
    <definedName name="UFPrn20051027214724" localSheetId="37">#REF!</definedName>
    <definedName name="UFPrn20051027214724" localSheetId="23">#REF!</definedName>
    <definedName name="UFPrn20051027214724" localSheetId="6">#REF!</definedName>
    <definedName name="UFPrn20051027214724" localSheetId="11">#REF!</definedName>
    <definedName name="UFPrn20051027214724">#REF!</definedName>
    <definedName name="UFPrn20051027231558" localSheetId="37">#REF!</definedName>
    <definedName name="UFPrn20051027231558" localSheetId="23">#REF!</definedName>
    <definedName name="UFPrn20051027231558" localSheetId="6">#REF!</definedName>
    <definedName name="UFPrn20051027231558" localSheetId="11">#REF!</definedName>
    <definedName name="UFPrn20051027231558">#REF!</definedName>
    <definedName name="UFPrn20051028223439" localSheetId="37">#REF!</definedName>
    <definedName name="UFPrn20051028223439" localSheetId="23">#REF!</definedName>
    <definedName name="UFPrn20051028223439" localSheetId="6">#REF!</definedName>
    <definedName name="UFPrn20051028223439" localSheetId="11">#REF!</definedName>
    <definedName name="UFPrn20051028223439">#REF!</definedName>
    <definedName name="UFPrn20051028223509" localSheetId="37">#REF!</definedName>
    <definedName name="UFPrn20051028223509" localSheetId="23">#REF!</definedName>
    <definedName name="UFPrn20051028223509" localSheetId="6">#REF!</definedName>
    <definedName name="UFPrn20051028223509" localSheetId="11">#REF!</definedName>
    <definedName name="UFPrn20051028223509">#REF!</definedName>
    <definedName name="UFPrn20051101085031" localSheetId="6">#REF!</definedName>
    <definedName name="UFPrn20051101085031" localSheetId="11">#REF!</definedName>
    <definedName name="UFPrn20051101085031">#REF!</definedName>
    <definedName name="UFPrn20051107103946" localSheetId="37">#REF!</definedName>
    <definedName name="UFPrn20051107103946" localSheetId="23">#REF!</definedName>
    <definedName name="UFPrn20051107103946" localSheetId="6">#REF!</definedName>
    <definedName name="UFPrn20051107103946" localSheetId="11">#REF!</definedName>
    <definedName name="UFPrn20051107103946">#REF!</definedName>
    <definedName name="UFPrn20051107104107" localSheetId="37">#REF!</definedName>
    <definedName name="UFPrn20051107104107" localSheetId="23">#REF!</definedName>
    <definedName name="UFPrn20051107104107" localSheetId="6">#REF!</definedName>
    <definedName name="UFPrn20051107104107" localSheetId="11">#REF!</definedName>
    <definedName name="UFPrn20051107104107">#REF!</definedName>
    <definedName name="UFPrn20051107112204" localSheetId="37">#REF!</definedName>
    <definedName name="UFPrn20051107112204" localSheetId="23">#REF!</definedName>
    <definedName name="UFPrn20051107112204" localSheetId="6">#REF!</definedName>
    <definedName name="UFPrn20051107112204" localSheetId="11">#REF!</definedName>
    <definedName name="UFPrn20051107112204">#REF!</definedName>
    <definedName name="UFPrn20051108113000" localSheetId="6">#REF!</definedName>
    <definedName name="UFPrn20051108113000" localSheetId="11">#REF!</definedName>
    <definedName name="UFPrn20051108113000">#REF!</definedName>
    <definedName name="UFPrn20051108135520" localSheetId="37">#REF!</definedName>
    <definedName name="UFPrn20051108135520" localSheetId="23">#REF!</definedName>
    <definedName name="UFPrn20051108135520" localSheetId="6">#REF!</definedName>
    <definedName name="UFPrn20051108135520" localSheetId="11">#REF!</definedName>
    <definedName name="UFPrn20051108135520">#REF!</definedName>
    <definedName name="UFPrn20051112142243" localSheetId="37">#REF!</definedName>
    <definedName name="UFPrn20051112142243" localSheetId="23">#REF!</definedName>
    <definedName name="UFPrn20051112142243" localSheetId="6">#REF!</definedName>
    <definedName name="UFPrn20051112142243" localSheetId="11">#REF!</definedName>
    <definedName name="UFPrn20051112142243">#REF!</definedName>
    <definedName name="UFPrn20051112142414" localSheetId="37">#REF!</definedName>
    <definedName name="UFPrn20051112142414" localSheetId="23">#REF!</definedName>
    <definedName name="UFPrn20051112142414" localSheetId="6">#REF!</definedName>
    <definedName name="UFPrn20051112142414" localSheetId="11">#REF!</definedName>
    <definedName name="UFPrn20051112142414">#REF!</definedName>
    <definedName name="UFPrn20051112142428" localSheetId="37">#REF!</definedName>
    <definedName name="UFPrn20051112142428" localSheetId="23">#REF!</definedName>
    <definedName name="UFPrn20051112142428" localSheetId="6">#REF!</definedName>
    <definedName name="UFPrn20051112142428" localSheetId="11">#REF!</definedName>
    <definedName name="UFPrn20051112142428">#REF!</definedName>
    <definedName name="UFPrn20051112142448" localSheetId="37">#REF!</definedName>
    <definedName name="UFPrn20051112142448" localSheetId="23">#REF!</definedName>
    <definedName name="UFPrn20051112142448" localSheetId="6">#REF!</definedName>
    <definedName name="UFPrn20051112142448" localSheetId="11">#REF!</definedName>
    <definedName name="UFPrn20051112142448">#REF!</definedName>
    <definedName name="UFPrn20051112142512" localSheetId="37">#REF!</definedName>
    <definedName name="UFPrn20051112142512" localSheetId="23">#REF!</definedName>
    <definedName name="UFPrn20051112142512" localSheetId="6">#REF!</definedName>
    <definedName name="UFPrn20051112142512" localSheetId="11">#REF!</definedName>
    <definedName name="UFPrn20051112142512">#REF!</definedName>
    <definedName name="UFPrn20051112142740" localSheetId="37">#REF!</definedName>
    <definedName name="UFPrn20051112142740" localSheetId="23">#REF!</definedName>
    <definedName name="UFPrn20051112142740" localSheetId="6">#REF!</definedName>
    <definedName name="UFPrn20051112142740" localSheetId="11">#REF!</definedName>
    <definedName name="UFPrn20051112142740">#REF!</definedName>
    <definedName name="UFPrn20051112142754" localSheetId="37">#REF!</definedName>
    <definedName name="UFPrn20051112142754" localSheetId="23">#REF!</definedName>
    <definedName name="UFPrn20051112142754" localSheetId="6">#REF!</definedName>
    <definedName name="UFPrn20051112142754" localSheetId="11">#REF!</definedName>
    <definedName name="UFPrn20051112142754">#REF!</definedName>
    <definedName name="UFPrn20051112142810" localSheetId="37">#REF!</definedName>
    <definedName name="UFPrn20051112142810" localSheetId="23">#REF!</definedName>
    <definedName name="UFPrn20051112142810" localSheetId="6">#REF!</definedName>
    <definedName name="UFPrn20051112142810" localSheetId="11">#REF!</definedName>
    <definedName name="UFPrn20051112142810">#REF!</definedName>
    <definedName name="UFPrn20051114132631" localSheetId="37">#REF!</definedName>
    <definedName name="UFPrn20051114132631" localSheetId="23">#REF!</definedName>
    <definedName name="UFPrn20051114132631" localSheetId="6">#REF!</definedName>
    <definedName name="UFPrn20051114132631" localSheetId="11">#REF!</definedName>
    <definedName name="UFPrn20051114132631">#REF!</definedName>
    <definedName name="UFPrn20051114132922" localSheetId="37">#REF!</definedName>
    <definedName name="UFPrn20051114132922" localSheetId="23">#REF!</definedName>
    <definedName name="UFPrn20051114132922" localSheetId="6">#REF!</definedName>
    <definedName name="UFPrn20051114132922" localSheetId="11">#REF!</definedName>
    <definedName name="UFPrn20051114132922">#REF!</definedName>
    <definedName name="UFPrn20051122094548">#N/A</definedName>
    <definedName name="UFPrn20051122094820">#N/A</definedName>
    <definedName name="UFPrn20051122094926">#N/A</definedName>
    <definedName name="UFPrn20051122103202" localSheetId="37">#REF!</definedName>
    <definedName name="UFPrn20051122103202" localSheetId="23">#REF!</definedName>
    <definedName name="UFPrn20051122103202" localSheetId="6">#REF!</definedName>
    <definedName name="UFPrn20051122103202" localSheetId="11">#REF!</definedName>
    <definedName name="UFPrn20051122103202">#REF!</definedName>
    <definedName name="UFPrn20051122103710" localSheetId="37">#REF!</definedName>
    <definedName name="UFPrn20051122103710" localSheetId="23">#REF!</definedName>
    <definedName name="UFPrn20051122103710" localSheetId="6">#REF!</definedName>
    <definedName name="UFPrn20051122103710" localSheetId="11">#REF!</definedName>
    <definedName name="UFPrn20051122103710">#REF!</definedName>
    <definedName name="UFPrn20051122152032">#N/A</definedName>
    <definedName name="UFPrn20051122164544">#N/A</definedName>
    <definedName name="UFPrn20051122165502">#N/A</definedName>
    <definedName name="UFPrn20051122205649" localSheetId="37">#REF!</definedName>
    <definedName name="UFPrn20051122205649" localSheetId="23">#REF!</definedName>
    <definedName name="UFPrn20051122205649" localSheetId="6">#REF!</definedName>
    <definedName name="UFPrn20051122205649" localSheetId="11">#REF!</definedName>
    <definedName name="UFPrn20051122205649">#REF!</definedName>
    <definedName name="UFPrn20051124125839">#N/A</definedName>
    <definedName name="UFPrn20051125102404" localSheetId="37">#REF!</definedName>
    <definedName name="UFPrn20051125102404" localSheetId="23">#REF!</definedName>
    <definedName name="UFPrn20051125102404" localSheetId="6">#REF!</definedName>
    <definedName name="UFPrn20051125102404" localSheetId="11">#REF!</definedName>
    <definedName name="UFPrn20051125102404">#REF!</definedName>
    <definedName name="UFPrn20051125163242" localSheetId="37">#REF!</definedName>
    <definedName name="UFPrn20051125163242" localSheetId="23">#REF!</definedName>
    <definedName name="UFPrn20051125163242" localSheetId="6">#REF!</definedName>
    <definedName name="UFPrn20051125163242" localSheetId="11">#REF!</definedName>
    <definedName name="UFPrn20051125163242">#REF!</definedName>
    <definedName name="UFPrn20051125171559" localSheetId="37">#REF!</definedName>
    <definedName name="UFPrn20051125171559" localSheetId="23">#REF!</definedName>
    <definedName name="UFPrn20051125171559" localSheetId="6">#REF!</definedName>
    <definedName name="UFPrn20051125171559" localSheetId="11">#REF!</definedName>
    <definedName name="UFPrn20051125171559">#REF!</definedName>
    <definedName name="UFPrn20051125192937" localSheetId="37">#REF!</definedName>
    <definedName name="UFPrn20051125192937" localSheetId="23">#REF!</definedName>
    <definedName name="UFPrn20051125192937" localSheetId="6">#REF!</definedName>
    <definedName name="UFPrn20051125192937" localSheetId="11">#REF!</definedName>
    <definedName name="UFPrn20051125192937">#REF!</definedName>
    <definedName name="UFPrn20051129112549" localSheetId="37">#REF!</definedName>
    <definedName name="UFPrn20051129112549" localSheetId="23">#REF!</definedName>
    <definedName name="UFPrn20051129112549" localSheetId="6">#REF!</definedName>
    <definedName name="UFPrn20051129112549" localSheetId="11">#REF!</definedName>
    <definedName name="UFPrn20051129112549">#REF!</definedName>
    <definedName name="UFPrn20051129113659" localSheetId="37">#REF!</definedName>
    <definedName name="UFPrn20051129113659" localSheetId="23">#REF!</definedName>
    <definedName name="UFPrn20051129113659" localSheetId="6">#REF!</definedName>
    <definedName name="UFPrn20051129113659" localSheetId="11">#REF!</definedName>
    <definedName name="UFPrn20051129113659">#REF!</definedName>
    <definedName name="UFPrn20051129113826" localSheetId="37">#REF!</definedName>
    <definedName name="UFPrn20051129113826" localSheetId="23">#REF!</definedName>
    <definedName name="UFPrn20051129113826" localSheetId="6">#REF!</definedName>
    <definedName name="UFPrn20051129113826" localSheetId="11">#REF!</definedName>
    <definedName name="UFPrn20051129113826">#REF!</definedName>
    <definedName name="UFPrn20051130091637" localSheetId="6">#REF!</definedName>
    <definedName name="UFPrn20051130091637" localSheetId="11">#REF!</definedName>
    <definedName name="UFPrn20051130091637">#REF!</definedName>
    <definedName name="UFPrn20051201135839">#N/A</definedName>
    <definedName name="UFPrn20051205093047" localSheetId="6">#REF!</definedName>
    <definedName name="UFPrn20051205093047" localSheetId="11">#REF!</definedName>
    <definedName name="UFPrn20051205093047">#REF!</definedName>
    <definedName name="UFPrn20051205144750" localSheetId="6">#REF!</definedName>
    <definedName name="UFPrn20051205144750" localSheetId="11">#REF!</definedName>
    <definedName name="UFPrn20051205144750">#REF!</definedName>
    <definedName name="UFPrn20051209172257" localSheetId="37">#REF!</definedName>
    <definedName name="UFPrn20051209172257" localSheetId="23">#REF!</definedName>
    <definedName name="UFPrn20051209172257" localSheetId="6">#REF!</definedName>
    <definedName name="UFPrn20051209172257" localSheetId="11">#REF!</definedName>
    <definedName name="UFPrn20051209172257">#REF!</definedName>
    <definedName name="UFPrn20051217174253" localSheetId="37">#REF!</definedName>
    <definedName name="UFPrn20051217174253" localSheetId="23">#REF!</definedName>
    <definedName name="UFPrn20051217174253" localSheetId="6">#REF!</definedName>
    <definedName name="UFPrn20051217174253" localSheetId="11">#REF!</definedName>
    <definedName name="UFPrn20051217174253">#REF!</definedName>
    <definedName name="UFPrn20051220165755" localSheetId="6">#REF!</definedName>
    <definedName name="UFPrn20051220165755" localSheetId="11">#REF!</definedName>
    <definedName name="UFPrn20051220165755">#REF!</definedName>
    <definedName name="UFPrn20051228140147" localSheetId="37">#REF!</definedName>
    <definedName name="UFPrn20051228140147" localSheetId="23">#REF!</definedName>
    <definedName name="UFPrn20051228140147" localSheetId="6">#REF!</definedName>
    <definedName name="UFPrn20051228140147" localSheetId="11">#REF!</definedName>
    <definedName name="UFPrn20051228140147">#REF!</definedName>
    <definedName name="UFPrn20051229102311" localSheetId="6">#REF!</definedName>
    <definedName name="UFPrn20051229102311" localSheetId="11">#REF!</definedName>
    <definedName name="UFPrn20051229102311">#REF!</definedName>
    <definedName name="UFPrn20051229131739" localSheetId="6">#REF!</definedName>
    <definedName name="UFPrn20051229131739" localSheetId="11">#REF!</definedName>
    <definedName name="UFPrn20051229131739">#REF!</definedName>
    <definedName name="UFPrn20051229144636" localSheetId="6">#REF!</definedName>
    <definedName name="UFPrn20051229144636" localSheetId="11">#REF!</definedName>
    <definedName name="UFPrn20051229144636">#REF!</definedName>
    <definedName name="UFPrn20060104141850" localSheetId="6">#REF!</definedName>
    <definedName name="UFPrn20060104141850" localSheetId="11">#REF!</definedName>
    <definedName name="UFPrn20060104141850">#REF!</definedName>
    <definedName name="UFPrn20060104150256" localSheetId="6">#REF!</definedName>
    <definedName name="UFPrn20060104150256" localSheetId="11">#REF!</definedName>
    <definedName name="UFPrn20060104150256">#REF!</definedName>
    <definedName name="UFPrn20060104150505" localSheetId="6">#REF!</definedName>
    <definedName name="UFPrn20060104150505" localSheetId="11">#REF!</definedName>
    <definedName name="UFPrn20060104150505">#REF!</definedName>
    <definedName name="UFPrn20060105091432" localSheetId="6">#REF!</definedName>
    <definedName name="UFPrn20060105091432" localSheetId="11">#REF!</definedName>
    <definedName name="UFPrn20060105091432">#REF!</definedName>
    <definedName name="UFPrn20060107103359" localSheetId="37">#REF!</definedName>
    <definedName name="UFPrn20060107103359" localSheetId="23">#REF!</definedName>
    <definedName name="UFPrn20060107103359" localSheetId="6">#REF!</definedName>
    <definedName name="UFPrn20060107103359" localSheetId="11">#REF!</definedName>
    <definedName name="UFPrn20060107103359">#REF!</definedName>
    <definedName name="UFPrn20060109151140" localSheetId="37">#REF!</definedName>
    <definedName name="UFPrn20060109151140" localSheetId="23">#REF!</definedName>
    <definedName name="UFPrn20060109151140" localSheetId="6">#REF!</definedName>
    <definedName name="UFPrn20060109151140" localSheetId="11">#REF!</definedName>
    <definedName name="UFPrn20060109151140">#REF!</definedName>
    <definedName name="UFPrn20060109151257" localSheetId="6">#REF!</definedName>
    <definedName name="UFPrn20060109151257" localSheetId="11">#REF!</definedName>
    <definedName name="UFPrn20060109151257">#REF!</definedName>
    <definedName name="UFPrn20060109162122" localSheetId="37">#REF!</definedName>
    <definedName name="UFPrn20060109162122" localSheetId="23">#REF!</definedName>
    <definedName name="UFPrn20060109162122" localSheetId="6">#REF!</definedName>
    <definedName name="UFPrn20060109162122" localSheetId="11">#REF!</definedName>
    <definedName name="UFPrn20060109162122">#REF!</definedName>
    <definedName name="UFPrn20060109194932" localSheetId="37">#REF!</definedName>
    <definedName name="UFPrn20060109194932" localSheetId="23">#REF!</definedName>
    <definedName name="UFPrn20060109194932" localSheetId="6">#REF!</definedName>
    <definedName name="UFPrn20060109194932" localSheetId="11">#REF!</definedName>
    <definedName name="UFPrn20060109194932">#REF!</definedName>
    <definedName name="UFPrn20060109195801" localSheetId="37">#REF!</definedName>
    <definedName name="UFPrn20060109195801" localSheetId="23">#REF!</definedName>
    <definedName name="UFPrn20060109195801" localSheetId="6">#REF!</definedName>
    <definedName name="UFPrn20060109195801" localSheetId="11">#REF!</definedName>
    <definedName name="UFPrn20060109195801">#REF!</definedName>
    <definedName name="UFPrn20060112102205">#N/A</definedName>
    <definedName name="UFPrn20060112102331">#N/A</definedName>
    <definedName name="UFPrn20060112103334" localSheetId="6">#REF!</definedName>
    <definedName name="UFPrn20060112103334" localSheetId="11">#REF!</definedName>
    <definedName name="UFPrn20060112103334">#REF!</definedName>
    <definedName name="UFPrn20060117135539" localSheetId="37">#REF!</definedName>
    <definedName name="UFPrn20060117135539" localSheetId="23">#REF!</definedName>
    <definedName name="UFPrn20060117135539" localSheetId="6">#REF!</definedName>
    <definedName name="UFPrn20060117135539" localSheetId="11">#REF!</definedName>
    <definedName name="UFPrn20060117135539">#REF!</definedName>
    <definedName name="UFPrn20060124104721" localSheetId="6">#REF!</definedName>
    <definedName name="UFPrn20060124104721" localSheetId="11">#REF!</definedName>
    <definedName name="UFPrn20060124104721">#REF!</definedName>
    <definedName name="UFPrn20060124110658" localSheetId="6">#REF!</definedName>
    <definedName name="UFPrn20060124110658" localSheetId="11">#REF!</definedName>
    <definedName name="UFPrn20060124110658">#REF!</definedName>
    <definedName name="UFPrn20060124111236" localSheetId="6">#REF!</definedName>
    <definedName name="UFPrn20060124111236" localSheetId="11">#REF!</definedName>
    <definedName name="UFPrn20060124111236">#REF!</definedName>
    <definedName name="UFPrn20060205091653" localSheetId="6">#REF!</definedName>
    <definedName name="UFPrn20060205091653" localSheetId="11">#REF!</definedName>
    <definedName name="UFPrn20060205091653">#REF!</definedName>
    <definedName name="UFPrn20060206145937" localSheetId="6">#REF!</definedName>
    <definedName name="UFPrn20060206145937" localSheetId="11">#REF!</definedName>
    <definedName name="UFPrn20060206145937">#REF!</definedName>
    <definedName name="UFPrn20060207085403" localSheetId="6">#REF!</definedName>
    <definedName name="UFPrn20060207085403" localSheetId="11">#REF!</definedName>
    <definedName name="UFPrn20060207085403">#REF!</definedName>
    <definedName name="UFPrn20060207085737" localSheetId="6">#REF!</definedName>
    <definedName name="UFPrn20060207085737" localSheetId="11">#REF!</definedName>
    <definedName name="UFPrn20060207085737">#REF!</definedName>
    <definedName name="UFPrn20060207090839" localSheetId="6">#REF!</definedName>
    <definedName name="UFPrn20060207090839" localSheetId="11">#REF!</definedName>
    <definedName name="UFPrn20060207090839">#REF!</definedName>
    <definedName name="UFPrn20060207091003" localSheetId="6">#REF!</definedName>
    <definedName name="UFPrn20060207091003" localSheetId="11">#REF!</definedName>
    <definedName name="UFPrn20060207091003">#REF!</definedName>
    <definedName name="UFPrn20060207093043" localSheetId="6">#REF!</definedName>
    <definedName name="UFPrn20060207093043" localSheetId="11">#REF!</definedName>
    <definedName name="UFPrn20060207093043">#REF!</definedName>
    <definedName name="UFPrn20060207093141" localSheetId="6">#REF!</definedName>
    <definedName name="UFPrn20060207093141" localSheetId="11">#REF!</definedName>
    <definedName name="UFPrn20060207093141">#REF!</definedName>
    <definedName name="UFPrn20060207093222" localSheetId="6">#REF!</definedName>
    <definedName name="UFPrn20060207093222" localSheetId="11">#REF!</definedName>
    <definedName name="UFPrn20060207093222">#REF!</definedName>
    <definedName name="UFPrn20060207093646" localSheetId="6">#REF!</definedName>
    <definedName name="UFPrn20060207093646" localSheetId="11">#REF!</definedName>
    <definedName name="UFPrn20060207093646">#REF!</definedName>
    <definedName name="UFPrn20060207094637" localSheetId="6">#REF!</definedName>
    <definedName name="UFPrn20060207094637" localSheetId="11">#REF!</definedName>
    <definedName name="UFPrn20060207094637">#REF!</definedName>
    <definedName name="UFPrn20060207095117" localSheetId="6">#REF!</definedName>
    <definedName name="UFPrn20060207095117" localSheetId="11">#REF!</definedName>
    <definedName name="UFPrn20060207095117">#REF!</definedName>
    <definedName name="UFPrn20060207174744" localSheetId="37">#REF!</definedName>
    <definedName name="UFPrn20060207174744" localSheetId="23">#REF!</definedName>
    <definedName name="UFPrn20060207174744" localSheetId="6">#REF!</definedName>
    <definedName name="UFPrn20060207174744" localSheetId="11">#REF!</definedName>
    <definedName name="UFPrn20060207174744">#REF!</definedName>
    <definedName name="UFPrn20060208112852" localSheetId="6">#REF!</definedName>
    <definedName name="UFPrn20060208112852" localSheetId="11">#REF!</definedName>
    <definedName name="UFPrn20060208112852">#REF!</definedName>
    <definedName name="UFPrn20060209123935" localSheetId="6">#REF!</definedName>
    <definedName name="UFPrn20060209123935" localSheetId="11">#REF!</definedName>
    <definedName name="UFPrn20060209123935">#REF!</definedName>
    <definedName name="UFPrn20060209125642" localSheetId="6">#REF!</definedName>
    <definedName name="UFPrn20060209125642" localSheetId="11">#REF!</definedName>
    <definedName name="UFPrn20060209125642">#REF!</definedName>
    <definedName name="UFPrn20060209130601" localSheetId="6">#REF!</definedName>
    <definedName name="UFPrn20060209130601" localSheetId="11">#REF!</definedName>
    <definedName name="UFPrn20060209130601">#REF!</definedName>
    <definedName name="UFPrn20060209144258" localSheetId="6">#REF!</definedName>
    <definedName name="UFPrn20060209144258" localSheetId="11">#REF!</definedName>
    <definedName name="UFPrn20060209144258">#REF!</definedName>
    <definedName name="UFPrn20060210105517" localSheetId="37">#REF!</definedName>
    <definedName name="UFPrn20060210105517" localSheetId="23">#REF!</definedName>
    <definedName name="UFPrn20060210105517" localSheetId="6">#REF!</definedName>
    <definedName name="UFPrn20060210105517" localSheetId="11">#REF!</definedName>
    <definedName name="UFPrn20060210105517">#REF!</definedName>
    <definedName name="UFPrn20060212164354" localSheetId="37">#REF!</definedName>
    <definedName name="UFPrn20060212164354" localSheetId="23">#REF!</definedName>
    <definedName name="UFPrn20060212164354" localSheetId="6">#REF!</definedName>
    <definedName name="UFPrn20060212164354" localSheetId="11">#REF!</definedName>
    <definedName name="UFPrn20060212164354">#REF!</definedName>
    <definedName name="UFPrn20060213140240" localSheetId="6">#REF!</definedName>
    <definedName name="UFPrn20060213140240" localSheetId="11">#REF!</definedName>
    <definedName name="UFPrn20060213140240">#REF!</definedName>
    <definedName name="UFPrn20060213145647" localSheetId="37">#REF!</definedName>
    <definedName name="UFPrn20060213145647" localSheetId="23">#REF!</definedName>
    <definedName name="UFPrn20060213145647" localSheetId="6">#REF!</definedName>
    <definedName name="UFPrn20060213145647" localSheetId="11">#REF!</definedName>
    <definedName name="UFPrn20060213145647">#REF!</definedName>
    <definedName name="UFPrn20060224174738" localSheetId="37">#REF!</definedName>
    <definedName name="UFPrn20060224174738" localSheetId="23">#REF!</definedName>
    <definedName name="UFPrn20060224174738" localSheetId="6">#REF!</definedName>
    <definedName name="UFPrn20060224174738" localSheetId="11">#REF!</definedName>
    <definedName name="UFPrn20060224174738">#REF!</definedName>
    <definedName name="UFPrn20060306095200" localSheetId="6">#REF!</definedName>
    <definedName name="UFPrn20060306095200" localSheetId="11">#REF!</definedName>
    <definedName name="UFPrn20060306095200">#REF!</definedName>
    <definedName name="UFPrn20060306132510" localSheetId="6">#REF!</definedName>
    <definedName name="UFPrn20060306132510" localSheetId="11">#REF!</definedName>
    <definedName name="UFPrn20060306132510">#REF!</definedName>
    <definedName name="UFPrn20060307090447" localSheetId="6">#REF!</definedName>
    <definedName name="UFPrn20060307090447" localSheetId="11">#REF!</definedName>
    <definedName name="UFPrn20060307090447">#REF!</definedName>
    <definedName name="UFPrn20060307163224">#N/A</definedName>
    <definedName name="UFPrn20060307171830">#N/A</definedName>
    <definedName name="UFPrn20060308082332" localSheetId="6">#REF!</definedName>
    <definedName name="UFPrn20060308082332" localSheetId="11">#REF!</definedName>
    <definedName name="UFPrn20060308082332">#REF!</definedName>
    <definedName name="UFPrn20060309110914">#N/A</definedName>
    <definedName name="UFPrn20060309234405">#N/A</definedName>
    <definedName name="UFPrn20060315154336" localSheetId="6">#REF!</definedName>
    <definedName name="UFPrn20060315154336" localSheetId="11">#REF!</definedName>
    <definedName name="UFPrn20060315154336">#REF!</definedName>
    <definedName name="UFPrn20060328103946" localSheetId="6">#REF!</definedName>
    <definedName name="UFPrn20060328103946" localSheetId="11">#REF!</definedName>
    <definedName name="UFPrn20060328103946">#REF!</definedName>
    <definedName name="UFPrn20060329161746" localSheetId="37">#REF!</definedName>
    <definedName name="UFPrn20060329161746" localSheetId="23">#REF!</definedName>
    <definedName name="UFPrn20060329161746" localSheetId="6">#REF!</definedName>
    <definedName name="UFPrn20060329161746" localSheetId="11">#REF!</definedName>
    <definedName name="UFPrn20060329161746">#REF!</definedName>
    <definedName name="UFPrn20060331151731" localSheetId="6">#REF!</definedName>
    <definedName name="UFPrn20060331151731" localSheetId="11">#REF!</definedName>
    <definedName name="UFPrn20060331151731">#REF!</definedName>
    <definedName name="UFPrn20060331152059" localSheetId="6">#REF!</definedName>
    <definedName name="UFPrn20060331152059" localSheetId="11">#REF!</definedName>
    <definedName name="UFPrn20060331152059">#REF!</definedName>
    <definedName name="UFPrn20060406105457" localSheetId="6">#REF!</definedName>
    <definedName name="UFPrn20060406105457" localSheetId="11">#REF!</definedName>
    <definedName name="UFPrn20060406105457">#REF!</definedName>
    <definedName name="UFPrn20060406105544" localSheetId="6">#REF!</definedName>
    <definedName name="UFPrn20060406105544" localSheetId="11">#REF!</definedName>
    <definedName name="UFPrn20060406105544">#REF!</definedName>
    <definedName name="UFPrn20060406162920" localSheetId="6">#REF!</definedName>
    <definedName name="UFPrn20060406162920" localSheetId="11">#REF!</definedName>
    <definedName name="UFPrn20060406162920">#REF!</definedName>
    <definedName name="UFPrn20060406165439" localSheetId="6">#REF!</definedName>
    <definedName name="UFPrn20060406165439" localSheetId="11">#REF!</definedName>
    <definedName name="UFPrn20060406165439">#REF!</definedName>
    <definedName name="UFPrn20060406165620" localSheetId="6">#REF!</definedName>
    <definedName name="UFPrn20060406165620" localSheetId="11">#REF!</definedName>
    <definedName name="UFPrn20060406165620">#REF!</definedName>
    <definedName name="UFPrn20060406170252" localSheetId="6">#REF!</definedName>
    <definedName name="UFPrn20060406170252" localSheetId="11">#REF!</definedName>
    <definedName name="UFPrn20060406170252">#REF!</definedName>
    <definedName name="UFPrn20060406174810" localSheetId="6">#REF!</definedName>
    <definedName name="UFPrn20060406174810" localSheetId="11">#REF!</definedName>
    <definedName name="UFPrn20060406174810">#REF!</definedName>
    <definedName name="UFPrn20060407095232" localSheetId="6">#REF!</definedName>
    <definedName name="UFPrn20060407095232" localSheetId="11">#REF!</definedName>
    <definedName name="UFPrn20060407095232">#REF!</definedName>
    <definedName name="UFPrn20060407095319" localSheetId="6">#REF!</definedName>
    <definedName name="UFPrn20060407095319" localSheetId="11">#REF!</definedName>
    <definedName name="UFPrn20060407095319">#REF!</definedName>
    <definedName name="UFPrn20060407095537" localSheetId="6">#REF!</definedName>
    <definedName name="UFPrn20060407095537" localSheetId="11">#REF!</definedName>
    <definedName name="UFPrn20060407095537">#REF!</definedName>
    <definedName name="UFPrn20060407095635" localSheetId="6">#REF!</definedName>
    <definedName name="UFPrn20060407095635" localSheetId="11">#REF!</definedName>
    <definedName name="UFPrn20060407095635">#REF!</definedName>
    <definedName name="UFPrn20060410093620" localSheetId="6">#REF!</definedName>
    <definedName name="UFPrn20060410093620" localSheetId="11">#REF!</definedName>
    <definedName name="UFPrn20060410093620">#REF!</definedName>
    <definedName name="UFPrn20060410102349" localSheetId="6">#REF!</definedName>
    <definedName name="UFPrn20060410102349" localSheetId="11">#REF!</definedName>
    <definedName name="UFPrn20060410102349">#REF!</definedName>
    <definedName name="UFPrn20060424152734" localSheetId="6">#REF!</definedName>
    <definedName name="UFPrn20060424152734" localSheetId="11">#REF!</definedName>
    <definedName name="UFPrn20060424152734">#REF!</definedName>
    <definedName name="UFPrn20060424152911" localSheetId="6">#REF!</definedName>
    <definedName name="UFPrn20060424152911" localSheetId="11">#REF!</definedName>
    <definedName name="UFPrn20060424152911">#REF!</definedName>
    <definedName name="UFPrn20060429134910" localSheetId="37">#REF!</definedName>
    <definedName name="UFPrn20060429134910" localSheetId="23">#REF!</definedName>
    <definedName name="UFPrn20060429134910" localSheetId="6">#REF!</definedName>
    <definedName name="UFPrn20060429134910" localSheetId="11">#REF!</definedName>
    <definedName name="UFPrn20060429134910">#REF!</definedName>
    <definedName name="UFPrn20060429141437" localSheetId="37">#REF!</definedName>
    <definedName name="UFPrn20060429141437" localSheetId="23">#REF!</definedName>
    <definedName name="UFPrn20060429141437" localSheetId="6">#REF!</definedName>
    <definedName name="UFPrn20060429141437" localSheetId="11">#REF!</definedName>
    <definedName name="UFPrn20060429141437">#REF!</definedName>
    <definedName name="UFPrn20060506090928" localSheetId="37">#REF!</definedName>
    <definedName name="UFPrn20060506090928" localSheetId="23">#REF!</definedName>
    <definedName name="UFPrn20060506090928" localSheetId="6">#REF!</definedName>
    <definedName name="UFPrn20060506090928" localSheetId="11">#REF!</definedName>
    <definedName name="UFPrn20060506090928">#REF!</definedName>
    <definedName name="UFPrn20060508104409" localSheetId="37">#REF!</definedName>
    <definedName name="UFPrn20060508104409" localSheetId="23">#REF!</definedName>
    <definedName name="UFPrn20060508104409" localSheetId="6">#REF!</definedName>
    <definedName name="UFPrn20060508104409" localSheetId="11">#REF!</definedName>
    <definedName name="UFPrn20060508104409">#REF!</definedName>
    <definedName name="UFPrn20060515121402" localSheetId="6">#REF!</definedName>
    <definedName name="UFPrn20060515121402" localSheetId="11">#REF!</definedName>
    <definedName name="UFPrn20060515121402">#REF!</definedName>
    <definedName name="UFPrn20060517150950" localSheetId="6">#REF!</definedName>
    <definedName name="UFPrn20060517150950" localSheetId="11">#REF!</definedName>
    <definedName name="UFPrn20060517150950">#REF!</definedName>
    <definedName name="UFPrn20060517151101" localSheetId="6">#REF!</definedName>
    <definedName name="UFPrn20060517151101" localSheetId="11">#REF!</definedName>
    <definedName name="UFPrn20060517151101">#REF!</definedName>
    <definedName name="UFPrn20060518092503" localSheetId="37">#REF!</definedName>
    <definedName name="UFPrn20060518092503" localSheetId="23">#REF!</definedName>
    <definedName name="UFPrn20060518092503" localSheetId="6">#REF!</definedName>
    <definedName name="UFPrn20060518092503" localSheetId="11">#REF!</definedName>
    <definedName name="UFPrn20060518092503">#REF!</definedName>
    <definedName name="UFPrn20060518093632" localSheetId="37">#REF!</definedName>
    <definedName name="UFPrn20060518093632" localSheetId="23">#REF!</definedName>
    <definedName name="UFPrn20060518093632" localSheetId="6">#REF!</definedName>
    <definedName name="UFPrn20060518093632" localSheetId="11">#REF!</definedName>
    <definedName name="UFPrn20060518093632">#REF!</definedName>
    <definedName name="UFPrn20060518093808" localSheetId="37">#REF!</definedName>
    <definedName name="UFPrn20060518093808" localSheetId="23">#REF!</definedName>
    <definedName name="UFPrn20060518093808" localSheetId="6">#REF!</definedName>
    <definedName name="UFPrn20060518093808" localSheetId="11">#REF!</definedName>
    <definedName name="UFPrn20060518093808">#REF!</definedName>
    <definedName name="UFPrn20060518101346" localSheetId="37">#REF!</definedName>
    <definedName name="UFPrn20060518101346" localSheetId="23">#REF!</definedName>
    <definedName name="UFPrn20060518101346" localSheetId="6">#REF!</definedName>
    <definedName name="UFPrn20060518101346" localSheetId="11">#REF!</definedName>
    <definedName name="UFPrn20060518101346">#REF!</definedName>
    <definedName name="UFPrn20060518101409" localSheetId="37">#REF!</definedName>
    <definedName name="UFPrn20060518101409" localSheetId="23">#REF!</definedName>
    <definedName name="UFPrn20060518101409" localSheetId="6">#REF!</definedName>
    <definedName name="UFPrn20060518101409" localSheetId="11">#REF!</definedName>
    <definedName name="UFPrn20060518101409">#REF!</definedName>
    <definedName name="UFPrn20060518170105" localSheetId="37">#REF!</definedName>
    <definedName name="UFPrn20060518170105" localSheetId="23">#REF!</definedName>
    <definedName name="UFPrn20060518170105" localSheetId="6">#REF!</definedName>
    <definedName name="UFPrn20060518170105" localSheetId="11">#REF!</definedName>
    <definedName name="UFPrn20060518170105">#REF!</definedName>
    <definedName name="UFPrn20060522101810" localSheetId="37">#REF!</definedName>
    <definedName name="UFPrn20060522101810" localSheetId="23">#REF!</definedName>
    <definedName name="UFPrn20060522101810" localSheetId="6">#REF!</definedName>
    <definedName name="UFPrn20060522101810" localSheetId="11">#REF!</definedName>
    <definedName name="UFPrn20060522101810">#REF!</definedName>
    <definedName name="UFPrn20060522102003" localSheetId="37">#REF!</definedName>
    <definedName name="UFPrn20060522102003" localSheetId="23">#REF!</definedName>
    <definedName name="UFPrn20060522102003" localSheetId="6">#REF!</definedName>
    <definedName name="UFPrn20060522102003" localSheetId="11">#REF!</definedName>
    <definedName name="UFPrn20060522102003">#REF!</definedName>
    <definedName name="UFPrn20060522102348" localSheetId="37">#REF!</definedName>
    <definedName name="UFPrn20060522102348" localSheetId="23">#REF!</definedName>
    <definedName name="UFPrn20060522102348" localSheetId="6">#REF!</definedName>
    <definedName name="UFPrn20060522102348" localSheetId="11">#REF!</definedName>
    <definedName name="UFPrn20060522102348">#REF!</definedName>
    <definedName name="UFPrn20060522102641" localSheetId="37">#REF!</definedName>
    <definedName name="UFPrn20060522102641" localSheetId="23">#REF!</definedName>
    <definedName name="UFPrn20060522102641" localSheetId="6">#REF!</definedName>
    <definedName name="UFPrn20060522102641" localSheetId="11">#REF!</definedName>
    <definedName name="UFPrn20060522102641">#REF!</definedName>
    <definedName name="UFPrn20060522110723" localSheetId="37">#REF!</definedName>
    <definedName name="UFPrn20060522110723" localSheetId="23">#REF!</definedName>
    <definedName name="UFPrn20060522110723" localSheetId="6">#REF!</definedName>
    <definedName name="UFPrn20060522110723" localSheetId="11">#REF!</definedName>
    <definedName name="UFPrn20060522110723">#REF!</definedName>
    <definedName name="UFPrn20060522133530" localSheetId="37">#REF!</definedName>
    <definedName name="UFPrn20060522133530" localSheetId="23">#REF!</definedName>
    <definedName name="UFPrn20060522133530" localSheetId="6">#REF!</definedName>
    <definedName name="UFPrn20060522133530" localSheetId="11">#REF!</definedName>
    <definedName name="UFPrn20060522133530">#REF!</definedName>
    <definedName name="UFPrn20060522133630" localSheetId="37">#REF!</definedName>
    <definedName name="UFPrn20060522133630" localSheetId="23">#REF!</definedName>
    <definedName name="UFPrn20060522133630" localSheetId="6">#REF!</definedName>
    <definedName name="UFPrn20060522133630" localSheetId="11">#REF!</definedName>
    <definedName name="UFPrn20060522133630">#REF!</definedName>
    <definedName name="UFPrn20060522133754" localSheetId="37">#REF!</definedName>
    <definedName name="UFPrn20060522133754" localSheetId="23">#REF!</definedName>
    <definedName name="UFPrn20060522133754" localSheetId="6">#REF!</definedName>
    <definedName name="UFPrn20060522133754" localSheetId="11">#REF!</definedName>
    <definedName name="UFPrn20060522133754">#REF!</definedName>
    <definedName name="UFPrn20060522133906" localSheetId="37">#REF!</definedName>
    <definedName name="UFPrn20060522133906" localSheetId="23">#REF!</definedName>
    <definedName name="UFPrn20060522133906" localSheetId="6">#REF!</definedName>
    <definedName name="UFPrn20060522133906" localSheetId="11">#REF!</definedName>
    <definedName name="UFPrn20060522133906">#REF!</definedName>
    <definedName name="UFPrn20060523190836" localSheetId="37">#REF!</definedName>
    <definedName name="UFPrn20060523190836" localSheetId="23">#REF!</definedName>
    <definedName name="UFPrn20060523190836" localSheetId="6">#REF!</definedName>
    <definedName name="UFPrn20060523190836" localSheetId="11">#REF!</definedName>
    <definedName name="UFPrn20060523190836">#REF!</definedName>
    <definedName name="UFPrn20060523191211" localSheetId="37">#REF!</definedName>
    <definedName name="UFPrn20060523191211" localSheetId="23">#REF!</definedName>
    <definedName name="UFPrn20060523191211" localSheetId="6">#REF!</definedName>
    <definedName name="UFPrn20060523191211" localSheetId="11">#REF!</definedName>
    <definedName name="UFPrn20060523191211">#REF!</definedName>
    <definedName name="UFPrn20060523194006" localSheetId="37">#REF!</definedName>
    <definedName name="UFPrn20060523194006" localSheetId="23">#REF!</definedName>
    <definedName name="UFPrn20060523194006" localSheetId="6">#REF!</definedName>
    <definedName name="UFPrn20060523194006" localSheetId="11">#REF!</definedName>
    <definedName name="UFPrn20060523194006">#REF!</definedName>
    <definedName name="UFPrn20060523195520" localSheetId="37">#REF!</definedName>
    <definedName name="UFPrn20060523195520" localSheetId="23">#REF!</definedName>
    <definedName name="UFPrn20060523195520" localSheetId="6">#REF!</definedName>
    <definedName name="UFPrn20060523195520" localSheetId="11">#REF!</definedName>
    <definedName name="UFPrn20060523195520">#REF!</definedName>
    <definedName name="UFPrn20060524102443" localSheetId="37">#REF!</definedName>
    <definedName name="UFPrn20060524102443" localSheetId="23">#REF!</definedName>
    <definedName name="UFPrn20060524102443" localSheetId="6">#REF!</definedName>
    <definedName name="UFPrn20060524102443" localSheetId="11">#REF!</definedName>
    <definedName name="UFPrn20060524102443">#REF!</definedName>
    <definedName name="UFPrn20060524105824" localSheetId="6">#REF!</definedName>
    <definedName name="UFPrn20060524105824" localSheetId="11">#REF!</definedName>
    <definedName name="UFPrn20060524105824">#REF!</definedName>
    <definedName name="UFPrn20060524110102" localSheetId="6">#REF!</definedName>
    <definedName name="UFPrn20060524110102" localSheetId="11">#REF!</definedName>
    <definedName name="UFPrn20060524110102">#REF!</definedName>
    <definedName name="UFPrn20060524155513" localSheetId="6">#REF!</definedName>
    <definedName name="UFPrn20060524155513" localSheetId="11">#REF!</definedName>
    <definedName name="UFPrn20060524155513">#REF!</definedName>
    <definedName name="UFPrn20060524155915" localSheetId="6">#REF!</definedName>
    <definedName name="UFPrn20060524155915" localSheetId="11">#REF!</definedName>
    <definedName name="UFPrn20060524155915">#REF!</definedName>
    <definedName name="UFPrn20060525151158" localSheetId="6">#REF!</definedName>
    <definedName name="UFPrn20060525151158" localSheetId="11">#REF!</definedName>
    <definedName name="UFPrn20060525151158">#REF!</definedName>
    <definedName name="UFPrn20060530081318" localSheetId="6">#REF!</definedName>
    <definedName name="UFPrn20060530081318" localSheetId="11">#REF!</definedName>
    <definedName name="UFPrn20060530081318">#REF!</definedName>
    <definedName name="UFPrn20060530081559" localSheetId="6">#REF!</definedName>
    <definedName name="UFPrn20060530081559" localSheetId="11">#REF!</definedName>
    <definedName name="UFPrn20060530081559">#REF!</definedName>
    <definedName name="UFPrn20060530081617" localSheetId="6">#REF!</definedName>
    <definedName name="UFPrn20060530081617" localSheetId="11">#REF!</definedName>
    <definedName name="UFPrn20060530081617">#REF!</definedName>
    <definedName name="UFPrn20060531111325" localSheetId="6">#REF!</definedName>
    <definedName name="UFPrn20060531111325" localSheetId="11">#REF!</definedName>
    <definedName name="UFPrn20060531111325">#REF!</definedName>
    <definedName name="UFPrn20060602143230" localSheetId="6">#REF!</definedName>
    <definedName name="UFPrn20060602143230" localSheetId="11">#REF!</definedName>
    <definedName name="UFPrn20060602143230">#REF!</definedName>
    <definedName name="UFPrn20060602143438" localSheetId="6">#REF!</definedName>
    <definedName name="UFPrn20060602143438" localSheetId="11">#REF!</definedName>
    <definedName name="UFPrn20060602143438">#REF!</definedName>
    <definedName name="UFPrn20060605114817" localSheetId="37">#REF!</definedName>
    <definedName name="UFPrn20060605114817" localSheetId="23">#REF!</definedName>
    <definedName name="UFPrn20060605114817" localSheetId="6">#REF!</definedName>
    <definedName name="UFPrn20060605114817" localSheetId="11">#REF!</definedName>
    <definedName name="UFPrn20060605114817">#REF!</definedName>
    <definedName name="UFPrn20060605115858" localSheetId="37">#REF!</definedName>
    <definedName name="UFPrn20060605115858" localSheetId="23">#REF!</definedName>
    <definedName name="UFPrn20060605115858" localSheetId="6">#REF!</definedName>
    <definedName name="UFPrn20060605115858" localSheetId="11">#REF!</definedName>
    <definedName name="UFPrn20060605115858">#REF!</definedName>
    <definedName name="UFPrn20060605121019" localSheetId="6">#REF!</definedName>
    <definedName name="UFPrn20060605121019" localSheetId="11">#REF!</definedName>
    <definedName name="UFPrn20060605121019">#REF!</definedName>
    <definedName name="UFPrn20060605121323" localSheetId="6">#REF!</definedName>
    <definedName name="UFPrn20060605121323" localSheetId="11">#REF!</definedName>
    <definedName name="UFPrn20060605121323">#REF!</definedName>
    <definedName name="UFPrn20060608105542" localSheetId="6">#REF!</definedName>
    <definedName name="UFPrn20060608105542" localSheetId="11">#REF!</definedName>
    <definedName name="UFPrn20060608105542">#REF!</definedName>
    <definedName name="UFPrn20060613083050" localSheetId="6">#REF!</definedName>
    <definedName name="UFPrn20060613083050" localSheetId="11">#REF!</definedName>
    <definedName name="UFPrn20060613083050">#REF!</definedName>
    <definedName name="UFPrn20060613083156" localSheetId="6">#REF!</definedName>
    <definedName name="UFPrn20060613083156" localSheetId="11">#REF!</definedName>
    <definedName name="UFPrn20060613083156">#REF!</definedName>
    <definedName name="UFPrn20060619081614" localSheetId="6">#REF!</definedName>
    <definedName name="UFPrn20060619081614" localSheetId="11">#REF!</definedName>
    <definedName name="UFPrn20060619081614">#REF!</definedName>
    <definedName name="UFPrn20060619082114" localSheetId="6">#REF!</definedName>
    <definedName name="UFPrn20060619082114" localSheetId="11">#REF!</definedName>
    <definedName name="UFPrn20060619082114">#REF!</definedName>
    <definedName name="UFPrn20060619082244" localSheetId="6">#REF!</definedName>
    <definedName name="UFPrn20060619082244" localSheetId="11">#REF!</definedName>
    <definedName name="UFPrn20060619082244">#REF!</definedName>
    <definedName name="UFPrn20060621105534" localSheetId="6">#REF!</definedName>
    <definedName name="UFPrn20060621105534" localSheetId="11">#REF!</definedName>
    <definedName name="UFPrn20060621105534">#REF!</definedName>
    <definedName name="UFPrn20060622100727" localSheetId="6">#REF!</definedName>
    <definedName name="UFPrn20060622100727" localSheetId="11">#REF!</definedName>
    <definedName name="UFPrn20060622100727">#REF!</definedName>
    <definedName name="UFPrn20060622140649" localSheetId="6">#REF!</definedName>
    <definedName name="UFPrn20060622140649" localSheetId="11">#REF!</definedName>
    <definedName name="UFPrn20060622140649">#REF!</definedName>
    <definedName name="UFPrn20060622140747" localSheetId="6">#REF!</definedName>
    <definedName name="UFPrn20060622140747" localSheetId="11">#REF!</definedName>
    <definedName name="UFPrn20060622140747">#REF!</definedName>
    <definedName name="UFPrn20060622140837" localSheetId="6">#REF!</definedName>
    <definedName name="UFPrn20060622140837" localSheetId="11">#REF!</definedName>
    <definedName name="UFPrn20060622140837">#REF!</definedName>
    <definedName name="UFPrn20060623093823" localSheetId="6">#REF!</definedName>
    <definedName name="UFPrn20060623093823" localSheetId="11">#REF!</definedName>
    <definedName name="UFPrn20060623093823">#REF!</definedName>
    <definedName name="UFPrn20060623093939" localSheetId="6">#REF!</definedName>
    <definedName name="UFPrn20060623093939" localSheetId="11">#REF!</definedName>
    <definedName name="UFPrn20060623093939">#REF!</definedName>
    <definedName name="UFPrn20060623095624" localSheetId="6">#REF!</definedName>
    <definedName name="UFPrn20060623095624" localSheetId="11">#REF!</definedName>
    <definedName name="UFPrn20060623095624">#REF!</definedName>
    <definedName name="UFPrn20060623101038" localSheetId="6">#REF!</definedName>
    <definedName name="UFPrn20060623101038" localSheetId="11">#REF!</definedName>
    <definedName name="UFPrn20060623101038">#REF!</definedName>
    <definedName name="UFPrn20060623101538" localSheetId="6">#REF!</definedName>
    <definedName name="UFPrn20060623101538" localSheetId="11">#REF!</definedName>
    <definedName name="UFPrn20060623101538">#REF!</definedName>
    <definedName name="UFPrn20060623102414" localSheetId="6">#REF!</definedName>
    <definedName name="UFPrn20060623102414" localSheetId="11">#REF!</definedName>
    <definedName name="UFPrn20060623102414">#REF!</definedName>
    <definedName name="UFPrn20060629082316" localSheetId="6">#REF!</definedName>
    <definedName name="UFPrn20060629082316" localSheetId="11">#REF!</definedName>
    <definedName name="UFPrn20060629082316">#REF!</definedName>
    <definedName name="UFPrn20060629082431" localSheetId="6">#REF!</definedName>
    <definedName name="UFPrn20060629082431" localSheetId="11">#REF!</definedName>
    <definedName name="UFPrn20060629082431">#REF!</definedName>
    <definedName name="UFPrn20060629082648" localSheetId="6">#REF!</definedName>
    <definedName name="UFPrn20060629082648" localSheetId="11">#REF!</definedName>
    <definedName name="UFPrn20060629082648">#REF!</definedName>
    <definedName name="UFPrn20060703081812" localSheetId="6">#REF!</definedName>
    <definedName name="UFPrn20060703081812" localSheetId="11">#REF!</definedName>
    <definedName name="UFPrn20060703081812">#REF!</definedName>
    <definedName name="UFPrn20060703082030" localSheetId="6">#REF!</definedName>
    <definedName name="UFPrn20060703082030" localSheetId="11">#REF!</definedName>
    <definedName name="UFPrn20060703082030">#REF!</definedName>
    <definedName name="UFPrn20060703163413" localSheetId="6">#REF!</definedName>
    <definedName name="UFPrn20060703163413" localSheetId="11">#REF!</definedName>
    <definedName name="UFPrn20060703163413">#REF!</definedName>
    <definedName name="UFPrn20060703173138" localSheetId="6">#REF!</definedName>
    <definedName name="UFPrn20060703173138" localSheetId="11">#REF!</definedName>
    <definedName name="UFPrn20060703173138">#REF!</definedName>
    <definedName name="UFPrn20060714091612" localSheetId="6">#REF!</definedName>
    <definedName name="UFPrn20060714091612" localSheetId="11">#REF!</definedName>
    <definedName name="UFPrn20060714091612">#REF!</definedName>
    <definedName name="UFPrn20060714091951" localSheetId="6">#REF!</definedName>
    <definedName name="UFPrn20060714091951" localSheetId="11">#REF!</definedName>
    <definedName name="UFPrn20060714091951">#REF!</definedName>
    <definedName name="UFPrn20060717082402" localSheetId="6">#REF!</definedName>
    <definedName name="UFPrn20060717082402" localSheetId="11">#REF!</definedName>
    <definedName name="UFPrn20060717082402">#REF!</definedName>
    <definedName name="UFPrn20060717083057" localSheetId="6">#REF!</definedName>
    <definedName name="UFPrn20060717083057" localSheetId="11">#REF!</definedName>
    <definedName name="UFPrn20060717083057">#REF!</definedName>
    <definedName name="UFPrn20060718111009" localSheetId="6">#REF!</definedName>
    <definedName name="UFPrn20060718111009" localSheetId="11">#REF!</definedName>
    <definedName name="UFPrn20060718111009">#REF!</definedName>
    <definedName name="UFPrn20060720083530" localSheetId="6">#REF!</definedName>
    <definedName name="UFPrn20060720083530" localSheetId="11">#REF!</definedName>
    <definedName name="UFPrn20060720083530">#REF!</definedName>
    <definedName name="UFPrn20060720160036" localSheetId="6">#REF!</definedName>
    <definedName name="UFPrn20060720160036" localSheetId="11">#REF!</definedName>
    <definedName name="UFPrn20060720160036">#REF!</definedName>
    <definedName name="UFPrn20060721091420" localSheetId="6">#REF!</definedName>
    <definedName name="UFPrn20060721091420" localSheetId="11">#REF!</definedName>
    <definedName name="UFPrn20060721091420">#REF!</definedName>
    <definedName name="UFPrn20060724105536" localSheetId="6">#REF!</definedName>
    <definedName name="UFPrn20060724105536" localSheetId="11">#REF!</definedName>
    <definedName name="UFPrn20060724105536">#REF!</definedName>
    <definedName name="UFPrn20060724140845" localSheetId="6">#REF!</definedName>
    <definedName name="UFPrn20060724140845" localSheetId="11">#REF!</definedName>
    <definedName name="UFPrn20060724140845">#REF!</definedName>
    <definedName name="UFPrn20060724142058" localSheetId="6">#REF!</definedName>
    <definedName name="UFPrn20060724142058" localSheetId="11">#REF!</definedName>
    <definedName name="UFPrn20060724142058">#REF!</definedName>
    <definedName name="UFPrn20060724143724" localSheetId="6">#REF!</definedName>
    <definedName name="UFPrn20060724143724" localSheetId="11">#REF!</definedName>
    <definedName name="UFPrn20060724143724">#REF!</definedName>
    <definedName name="UFPrn20060726144926" localSheetId="6">#REF!</definedName>
    <definedName name="UFPrn20060726144926" localSheetId="11">#REF!</definedName>
    <definedName name="UFPrn20060726144926">#REF!</definedName>
    <definedName name="UFPrn20060726151301" localSheetId="6">#REF!</definedName>
    <definedName name="UFPrn20060726151301" localSheetId="11">#REF!</definedName>
    <definedName name="UFPrn20060726151301">#REF!</definedName>
    <definedName name="UFPrn20060728083251" localSheetId="6">#REF!</definedName>
    <definedName name="UFPrn20060728083251" localSheetId="11">#REF!</definedName>
    <definedName name="UFPrn20060728083251">#REF!</definedName>
    <definedName name="UFPrn20060801093731" localSheetId="6">#REF!</definedName>
    <definedName name="UFPrn20060801093731" localSheetId="11">#REF!</definedName>
    <definedName name="UFPrn20060801093731">#REF!</definedName>
    <definedName name="UFPrn20060801093839" localSheetId="6">#REF!</definedName>
    <definedName name="UFPrn20060801093839" localSheetId="11">#REF!</definedName>
    <definedName name="UFPrn20060801093839">#REF!</definedName>
    <definedName name="UFPrn20060801100144" localSheetId="6">#REF!</definedName>
    <definedName name="UFPrn20060801100144" localSheetId="11">#REF!</definedName>
    <definedName name="UFPrn20060801100144">#REF!</definedName>
    <definedName name="UFPrn20060803084040" localSheetId="6">#REF!</definedName>
    <definedName name="UFPrn20060803084040" localSheetId="11">#REF!</definedName>
    <definedName name="UFPrn20060803084040">#REF!</definedName>
    <definedName name="UFPrn20060804083202" localSheetId="6">#REF!</definedName>
    <definedName name="UFPrn20060804083202" localSheetId="11">#REF!</definedName>
    <definedName name="UFPrn20060804083202">#REF!</definedName>
    <definedName name="UFPrn20060807083915" localSheetId="6">#REF!</definedName>
    <definedName name="UFPrn20060807083915" localSheetId="11">#REF!</definedName>
    <definedName name="UFPrn20060807083915">#REF!</definedName>
    <definedName name="UFPrn20060808134349" localSheetId="6">#REF!</definedName>
    <definedName name="UFPrn20060808134349" localSheetId="11">#REF!</definedName>
    <definedName name="UFPrn20060808134349">#REF!</definedName>
    <definedName name="UFPrn20060809094007" localSheetId="6">#REF!</definedName>
    <definedName name="UFPrn20060809094007" localSheetId="11">#REF!</definedName>
    <definedName name="UFPrn20060809094007">#REF!</definedName>
    <definedName name="UFPrn20060810090620" localSheetId="6">#REF!</definedName>
    <definedName name="UFPrn20060810090620" localSheetId="11">#REF!</definedName>
    <definedName name="UFPrn20060810090620">#REF!</definedName>
    <definedName name="UFPrn20060810144440" localSheetId="6">#REF!</definedName>
    <definedName name="UFPrn20060810144440" localSheetId="11">#REF!</definedName>
    <definedName name="UFPrn20060810144440">#REF!</definedName>
    <definedName name="UFPrn20060811162636" localSheetId="6">#REF!</definedName>
    <definedName name="UFPrn20060811162636" localSheetId="11">#REF!</definedName>
    <definedName name="UFPrn20060811162636">#REF!</definedName>
    <definedName name="UFPrn20060811162919" localSheetId="6">#REF!</definedName>
    <definedName name="UFPrn20060811162919" localSheetId="11">#REF!</definedName>
    <definedName name="UFPrn20060811162919">#REF!</definedName>
    <definedName name="UFPrn20060811165216" localSheetId="6">#REF!</definedName>
    <definedName name="UFPrn20060811165216" localSheetId="11">#REF!</definedName>
    <definedName name="UFPrn20060811165216">#REF!</definedName>
    <definedName name="UFPrn20060814083044" localSheetId="6">#REF!</definedName>
    <definedName name="UFPrn20060814083044" localSheetId="11">#REF!</definedName>
    <definedName name="UFPrn20060814083044">#REF!</definedName>
    <definedName name="UFPrn20060815083405" localSheetId="6">#REF!</definedName>
    <definedName name="UFPrn20060815083405" localSheetId="11">#REF!</definedName>
    <definedName name="UFPrn20060815083405">#REF!</definedName>
    <definedName name="UFPrn20060815143342" localSheetId="6">#REF!</definedName>
    <definedName name="UFPrn20060815143342" localSheetId="11">#REF!</definedName>
    <definedName name="UFPrn20060815143342">#REF!</definedName>
    <definedName name="UFPrn20060816084359" localSheetId="6">#REF!</definedName>
    <definedName name="UFPrn20060816084359" localSheetId="11">#REF!</definedName>
    <definedName name="UFPrn20060816084359">#REF!</definedName>
    <definedName name="UFPrn20060818093017" localSheetId="6">#REF!</definedName>
    <definedName name="UFPrn20060818093017" localSheetId="11">#REF!</definedName>
    <definedName name="UFPrn20060818093017">#REF!</definedName>
    <definedName name="UFPrn20060818141343" localSheetId="6">#REF!</definedName>
    <definedName name="UFPrn20060818141343" localSheetId="11">#REF!</definedName>
    <definedName name="UFPrn20060818141343">#REF!</definedName>
    <definedName name="UFPrn20060821082743" localSheetId="6">#REF!</definedName>
    <definedName name="UFPrn20060821082743" localSheetId="11">#REF!</definedName>
    <definedName name="UFPrn20060821082743">#REF!</definedName>
    <definedName name="UFPrn20060824084411" localSheetId="6">#REF!</definedName>
    <definedName name="UFPrn20060824084411" localSheetId="11">#REF!</definedName>
    <definedName name="UFPrn20060824084411">#REF!</definedName>
    <definedName name="UFPrn20060824175358" localSheetId="37">#REF!</definedName>
    <definedName name="UFPrn20060824175358" localSheetId="23">#REF!</definedName>
    <definedName name="UFPrn20060824175358" localSheetId="6">#REF!</definedName>
    <definedName name="UFPrn20060824175358" localSheetId="11">#REF!</definedName>
    <definedName name="UFPrn20060824175358">#REF!</definedName>
    <definedName name="UFPrn20060828083138" localSheetId="6">#REF!</definedName>
    <definedName name="UFPrn20060828083138" localSheetId="11">#REF!</definedName>
    <definedName name="UFPrn20060828083138">#REF!</definedName>
    <definedName name="UFPrn20060829082934" localSheetId="6">#REF!</definedName>
    <definedName name="UFPrn20060829082934" localSheetId="11">#REF!</definedName>
    <definedName name="UFPrn20060829082934">#REF!</definedName>
    <definedName name="UFPrn20060829083123" localSheetId="6">#REF!</definedName>
    <definedName name="UFPrn20060829083123" localSheetId="11">#REF!</definedName>
    <definedName name="UFPrn20060829083123">#REF!</definedName>
    <definedName name="UFPrn20060830084917" localSheetId="6">#REF!</definedName>
    <definedName name="UFPrn20060830084917" localSheetId="11">#REF!</definedName>
    <definedName name="UFPrn20060830084917">#REF!</definedName>
    <definedName name="UFPrn20060831085045" localSheetId="6">#REF!</definedName>
    <definedName name="UFPrn20060831085045" localSheetId="11">#REF!</definedName>
    <definedName name="UFPrn20060831085045">#REF!</definedName>
    <definedName name="UFPrn20060904165256" localSheetId="6">#REF!</definedName>
    <definedName name="UFPrn20060904165256" localSheetId="11">#REF!</definedName>
    <definedName name="UFPrn20060904165256">#REF!</definedName>
    <definedName name="UFPrn20060906085933" localSheetId="6">#REF!</definedName>
    <definedName name="UFPrn20060906085933" localSheetId="11">#REF!</definedName>
    <definedName name="UFPrn20060906085933">#REF!</definedName>
    <definedName name="UFPrn20060913141549" localSheetId="6">#REF!</definedName>
    <definedName name="UFPrn20060913141549" localSheetId="11">#REF!</definedName>
    <definedName name="UFPrn20060913141549">#REF!</definedName>
    <definedName name="UFPrn20060915094630" localSheetId="6">#REF!</definedName>
    <definedName name="UFPrn20060915094630" localSheetId="11">#REF!</definedName>
    <definedName name="UFPrn20060915094630">#REF!</definedName>
    <definedName name="UFPrn20060915101745" localSheetId="6">#REF!</definedName>
    <definedName name="UFPrn20060915101745" localSheetId="11">#REF!</definedName>
    <definedName name="UFPrn20060915101745">#REF!</definedName>
    <definedName name="UFPrn20060918083924" localSheetId="6">#REF!</definedName>
    <definedName name="UFPrn20060918083924" localSheetId="11">#REF!</definedName>
    <definedName name="UFPrn20060918083924">#REF!</definedName>
    <definedName name="UFPrn20060919084400" localSheetId="6">#REF!</definedName>
    <definedName name="UFPrn20060919084400" localSheetId="11">#REF!</definedName>
    <definedName name="UFPrn20060919084400">#REF!</definedName>
    <definedName name="UFPrn20060920091252" localSheetId="6">#REF!</definedName>
    <definedName name="UFPrn20060920091252" localSheetId="11">#REF!</definedName>
    <definedName name="UFPrn20060920091252">#REF!</definedName>
    <definedName name="UFPrn20060920103435" localSheetId="37">#REF!</definedName>
    <definedName name="UFPrn20060920103435" localSheetId="23">#REF!</definedName>
    <definedName name="UFPrn20060920103435" localSheetId="6">#REF!</definedName>
    <definedName name="UFPrn20060920103435" localSheetId="11">#REF!</definedName>
    <definedName name="UFPrn20060920103435">#REF!</definedName>
    <definedName name="UFPrn20060921085852" localSheetId="6">#REF!</definedName>
    <definedName name="UFPrn20060921085852" localSheetId="11">#REF!</definedName>
    <definedName name="UFPrn20060921085852">#REF!</definedName>
    <definedName name="UFPrn20060925085219" localSheetId="6">#REF!</definedName>
    <definedName name="UFPrn20060925085219" localSheetId="11">#REF!</definedName>
    <definedName name="UFPrn20060925085219">#REF!</definedName>
    <definedName name="UFPrn20060927100513" localSheetId="6">#REF!</definedName>
    <definedName name="UFPrn20060927100513" localSheetId="11">#REF!</definedName>
    <definedName name="UFPrn20060927100513">#REF!</definedName>
    <definedName name="UFPrn20060927152645" localSheetId="6">#REF!</definedName>
    <definedName name="UFPrn20060927152645" localSheetId="11">#REF!</definedName>
    <definedName name="UFPrn20060927152645">#REF!</definedName>
    <definedName name="UFPrn20060928090436" localSheetId="6">#REF!</definedName>
    <definedName name="UFPrn20060928090436" localSheetId="11">#REF!</definedName>
    <definedName name="UFPrn20060928090436">#REF!</definedName>
    <definedName name="UFPrn20060928093104" localSheetId="6">#REF!</definedName>
    <definedName name="UFPrn20060928093104" localSheetId="11">#REF!</definedName>
    <definedName name="UFPrn20060928093104">#REF!</definedName>
    <definedName name="UFPrn20060929140156" localSheetId="37">#REF!</definedName>
    <definedName name="UFPrn20060929140156" localSheetId="23">#REF!</definedName>
    <definedName name="UFPrn20060929140156" localSheetId="6">#REF!</definedName>
    <definedName name="UFPrn20060929140156" localSheetId="11">#REF!</definedName>
    <definedName name="UFPrn20060929140156">#REF!</definedName>
    <definedName name="UFPrn20060930093645" localSheetId="6">#REF!</definedName>
    <definedName name="UFPrn20060930093645" localSheetId="11">#REF!</definedName>
    <definedName name="UFPrn20060930093645">#REF!</definedName>
    <definedName name="UFPrn20061001105515" localSheetId="6">#REF!</definedName>
    <definedName name="UFPrn20061001105515" localSheetId="11">#REF!</definedName>
    <definedName name="UFPrn20061001105515">#REF!</definedName>
    <definedName name="UFPrn20061003140430" localSheetId="6">#REF!</definedName>
    <definedName name="UFPrn20061003140430" localSheetId="11">#REF!</definedName>
    <definedName name="UFPrn20061003140430">#REF!</definedName>
    <definedName name="UFPrn20061010083339" localSheetId="6">#REF!</definedName>
    <definedName name="UFPrn20061010083339" localSheetId="11">#REF!</definedName>
    <definedName name="UFPrn20061010083339">#REF!</definedName>
    <definedName name="UFPrn20061010093020" localSheetId="6">#REF!</definedName>
    <definedName name="UFPrn20061010093020" localSheetId="11">#REF!</definedName>
    <definedName name="UFPrn20061010093020">#REF!</definedName>
    <definedName name="UFPrn20061010093511" localSheetId="6">#REF!</definedName>
    <definedName name="UFPrn20061010093511" localSheetId="11">#REF!</definedName>
    <definedName name="UFPrn20061010093511">#REF!</definedName>
    <definedName name="UFPrn20061011083423" localSheetId="6">#REF!</definedName>
    <definedName name="UFPrn20061011083423" localSheetId="11">#REF!</definedName>
    <definedName name="UFPrn20061011083423">#REF!</definedName>
    <definedName name="UFPrn20061013144516" localSheetId="6">#REF!</definedName>
    <definedName name="UFPrn20061013144516" localSheetId="11">#REF!</definedName>
    <definedName name="UFPrn20061013144516">#REF!</definedName>
    <definedName name="UFPrn20061013145139" localSheetId="6">#REF!</definedName>
    <definedName name="UFPrn20061013145139" localSheetId="11">#REF!</definedName>
    <definedName name="UFPrn20061013145139">#REF!</definedName>
    <definedName name="UFPrn20061016084500" localSheetId="6">#REF!</definedName>
    <definedName name="UFPrn20061016084500" localSheetId="11">#REF!</definedName>
    <definedName name="UFPrn20061016084500">#REF!</definedName>
    <definedName name="UFPrn20061017095132" localSheetId="6">#REF!</definedName>
    <definedName name="UFPrn20061017095132" localSheetId="11">#REF!</definedName>
    <definedName name="UFPrn20061017095132">#REF!</definedName>
    <definedName name="UFPrn20061018083929" localSheetId="6">#REF!</definedName>
    <definedName name="UFPrn20061018083929" localSheetId="11">#REF!</definedName>
    <definedName name="UFPrn20061018083929">#REF!</definedName>
    <definedName name="UFPrn20061019090752" localSheetId="37">#REF!</definedName>
    <definedName name="UFPrn20061019090752" localSheetId="23">#REF!</definedName>
    <definedName name="UFPrn20061019090752" localSheetId="6">#REF!</definedName>
    <definedName name="UFPrn20061019090752" localSheetId="11">#REF!</definedName>
    <definedName name="UFPrn20061019090752">#REF!</definedName>
    <definedName name="UFPrn20061019100613" localSheetId="37">#REF!</definedName>
    <definedName name="UFPrn20061019100613" localSheetId="23">#REF!</definedName>
    <definedName name="UFPrn20061019100613" localSheetId="6">#REF!</definedName>
    <definedName name="UFPrn20061019100613" localSheetId="11">#REF!</definedName>
    <definedName name="UFPrn20061019100613">#REF!</definedName>
    <definedName name="UFPrn20061020084551" localSheetId="6">#REF!</definedName>
    <definedName name="UFPrn20061020084551" localSheetId="11">#REF!</definedName>
    <definedName name="UFPrn20061020084551">#REF!</definedName>
    <definedName name="UFPrn20061023083345" localSheetId="6">#REF!</definedName>
    <definedName name="UFPrn20061023083345" localSheetId="11">#REF!</definedName>
    <definedName name="UFPrn20061023083345">#REF!</definedName>
    <definedName name="UFPrn20061025090134" localSheetId="6">#REF!</definedName>
    <definedName name="UFPrn20061025090134" localSheetId="11">#REF!</definedName>
    <definedName name="UFPrn20061025090134">#REF!</definedName>
    <definedName name="UFPrn20061025100019" localSheetId="6">#REF!</definedName>
    <definedName name="UFPrn20061025100019" localSheetId="11">#REF!</definedName>
    <definedName name="UFPrn20061025100019">#REF!</definedName>
    <definedName name="UFPrn20061027083105" localSheetId="6">#REF!</definedName>
    <definedName name="UFPrn20061027083105" localSheetId="11">#REF!</definedName>
    <definedName name="UFPrn20061027083105">#REF!</definedName>
    <definedName name="UFPrn20061027084145" localSheetId="6">#REF!</definedName>
    <definedName name="UFPrn20061027084145" localSheetId="11">#REF!</definedName>
    <definedName name="UFPrn20061027084145">#REF!</definedName>
    <definedName name="UFPrn20061030082555" localSheetId="6">#REF!</definedName>
    <definedName name="UFPrn20061030082555" localSheetId="11">#REF!</definedName>
    <definedName name="UFPrn20061030082555">#REF!</definedName>
    <definedName name="UFPrn20061101091718" localSheetId="6">#REF!</definedName>
    <definedName name="UFPrn20061101091718" localSheetId="11">#REF!</definedName>
    <definedName name="UFPrn20061101091718">#REF!</definedName>
    <definedName name="UFPrn20061106085032" localSheetId="6">#REF!</definedName>
    <definedName name="UFPrn20061106085032" localSheetId="11">#REF!</definedName>
    <definedName name="UFPrn20061106085032">#REF!</definedName>
    <definedName name="UFPrn20061109084613" localSheetId="6">#REF!</definedName>
    <definedName name="UFPrn20061109084613" localSheetId="11">#REF!</definedName>
    <definedName name="UFPrn20061109084613">#REF!</definedName>
    <definedName name="UFPrn20061109131313" localSheetId="6">#REF!</definedName>
    <definedName name="UFPrn20061109131313" localSheetId="11">#REF!</definedName>
    <definedName name="UFPrn20061109131313">#REF!</definedName>
    <definedName name="UFPrn20061110084526" localSheetId="6">#REF!</definedName>
    <definedName name="UFPrn20061110084526" localSheetId="11">#REF!</definedName>
    <definedName name="UFPrn20061110084526">#REF!</definedName>
    <definedName name="UFPrn20061113135115" localSheetId="37">#REF!</definedName>
    <definedName name="UFPrn20061113135115" localSheetId="23">#REF!</definedName>
    <definedName name="UFPrn20061113135115" localSheetId="6">#REF!</definedName>
    <definedName name="UFPrn20061113135115" localSheetId="11">#REF!</definedName>
    <definedName name="UFPrn20061113135115">#REF!</definedName>
    <definedName name="UFPrn20061114084416" localSheetId="6">#REF!</definedName>
    <definedName name="UFPrn20061114084416" localSheetId="11">#REF!</definedName>
    <definedName name="UFPrn20061114084416">#REF!</definedName>
    <definedName name="UFPrn20061120084052" localSheetId="6">#REF!</definedName>
    <definedName name="UFPrn20061120084052" localSheetId="11">#REF!</definedName>
    <definedName name="UFPrn20061120084052">#REF!</definedName>
    <definedName name="UFPrn20061121094040" localSheetId="6">#REF!</definedName>
    <definedName name="UFPrn20061121094040" localSheetId="11">#REF!</definedName>
    <definedName name="UFPrn20061121094040">#REF!</definedName>
    <definedName name="UFPrn20061123084036" localSheetId="6">#REF!</definedName>
    <definedName name="UFPrn20061123084036" localSheetId="11">#REF!</definedName>
    <definedName name="UFPrn20061123084036">#REF!</definedName>
    <definedName name="UFPrn20061124084450" localSheetId="6">#REF!</definedName>
    <definedName name="UFPrn20061124084450" localSheetId="11">#REF!</definedName>
    <definedName name="UFPrn20061124084450">#REF!</definedName>
    <definedName name="UFPrn20061124144021" localSheetId="6">#REF!</definedName>
    <definedName name="UFPrn20061124144021" localSheetId="11">#REF!</definedName>
    <definedName name="UFPrn20061124144021">#REF!</definedName>
    <definedName name="UFPrn20061127140943" localSheetId="6">#REF!</definedName>
    <definedName name="UFPrn20061127140943" localSheetId="11">#REF!</definedName>
    <definedName name="UFPrn20061127140943">#REF!</definedName>
    <definedName name="UFPrn20061130083859" localSheetId="6">#REF!</definedName>
    <definedName name="UFPrn20061130083859" localSheetId="11">#REF!</definedName>
    <definedName name="UFPrn20061130083859">#REF!</definedName>
    <definedName name="UFPrn20061201084530" localSheetId="6">#REF!</definedName>
    <definedName name="UFPrn20061201084530" localSheetId="11">#REF!</definedName>
    <definedName name="UFPrn20061201084530">#REF!</definedName>
    <definedName name="UFPrn20061201084544" localSheetId="6">#REF!</definedName>
    <definedName name="UFPrn20061201084544" localSheetId="11">#REF!</definedName>
    <definedName name="UFPrn20061201084544">#REF!</definedName>
    <definedName name="UFPrn20061201090228" localSheetId="6">#REF!</definedName>
    <definedName name="UFPrn20061201090228" localSheetId="11">#REF!</definedName>
    <definedName name="UFPrn20061201090228">#REF!</definedName>
    <definedName name="UFPrn20061204150229" localSheetId="6">#REF!</definedName>
    <definedName name="UFPrn20061204150229" localSheetId="11">#REF!</definedName>
    <definedName name="UFPrn20061204150229">#REF!</definedName>
    <definedName name="UFPrn20061205144009" localSheetId="6">#REF!</definedName>
    <definedName name="UFPrn20061205144009" localSheetId="11">#REF!</definedName>
    <definedName name="UFPrn20061205144009">#REF!</definedName>
    <definedName name="UFPrn20061206100551" localSheetId="6">#REF!</definedName>
    <definedName name="UFPrn20061206100551" localSheetId="11">#REF!</definedName>
    <definedName name="UFPrn20061206100551">#REF!</definedName>
    <definedName name="UFPrn20061207085512" localSheetId="6">#REF!</definedName>
    <definedName name="UFPrn20061207085512" localSheetId="11">#REF!</definedName>
    <definedName name="UFPrn20061207085512">#REF!</definedName>
    <definedName name="UFPrn20061211084344" localSheetId="6">#REF!</definedName>
    <definedName name="UFPrn20061211084344" localSheetId="11">#REF!</definedName>
    <definedName name="UFPrn20061211084344">#REF!</definedName>
    <definedName name="UFPrn20061211112531" localSheetId="37">#REF!</definedName>
    <definedName name="UFPrn20061211112531" localSheetId="23">#REF!</definedName>
    <definedName name="UFPrn20061211112531" localSheetId="6">#REF!</definedName>
    <definedName name="UFPrn20061211112531" localSheetId="11">#REF!</definedName>
    <definedName name="UFPrn20061211112531">#REF!</definedName>
    <definedName name="UFPrn20061212140932" localSheetId="6">#REF!</definedName>
    <definedName name="UFPrn20061212140932" localSheetId="11">#REF!</definedName>
    <definedName name="UFPrn20061212140932">#REF!</definedName>
    <definedName name="UFPrn20061212141014" localSheetId="6">#REF!</definedName>
    <definedName name="UFPrn20061212141014" localSheetId="11">#REF!</definedName>
    <definedName name="UFPrn20061212141014">#REF!</definedName>
    <definedName name="UFPrn20061212141026" localSheetId="6">#REF!</definedName>
    <definedName name="UFPrn20061212141026" localSheetId="11">#REF!</definedName>
    <definedName name="UFPrn20061212141026">#REF!</definedName>
    <definedName name="UFPrn20061212141036" localSheetId="6">#REF!</definedName>
    <definedName name="UFPrn20061212141036" localSheetId="11">#REF!</definedName>
    <definedName name="UFPrn20061212141036">#REF!</definedName>
    <definedName name="UFPrn20061212141639" localSheetId="6">#REF!</definedName>
    <definedName name="UFPrn20061212141639" localSheetId="11">#REF!</definedName>
    <definedName name="UFPrn20061212141639">#REF!</definedName>
    <definedName name="UFPrn20061212141751" localSheetId="6">#REF!</definedName>
    <definedName name="UFPrn20061212141751" localSheetId="11">#REF!</definedName>
    <definedName name="UFPrn20061212141751">#REF!</definedName>
    <definedName name="UFPrn20061212152723" localSheetId="6">#REF!</definedName>
    <definedName name="UFPrn20061212152723" localSheetId="11">#REF!</definedName>
    <definedName name="UFPrn20061212152723">#REF!</definedName>
    <definedName name="UFPrn20061212161043" localSheetId="6">#REF!</definedName>
    <definedName name="UFPrn20061212161043" localSheetId="11">#REF!</definedName>
    <definedName name="UFPrn20061212161043">#REF!</definedName>
    <definedName name="UFPrn20061213154438" localSheetId="6">#REF!</definedName>
    <definedName name="UFPrn20061213154438" localSheetId="11">#REF!</definedName>
    <definedName name="UFPrn20061213154438">#REF!</definedName>
    <definedName name="UFPrn20061215120905" localSheetId="37">#REF!</definedName>
    <definedName name="UFPrn20061215120905" localSheetId="23">#REF!</definedName>
    <definedName name="UFPrn20061215120905" localSheetId="6">#REF!</definedName>
    <definedName name="UFPrn20061215120905" localSheetId="11">#REF!</definedName>
    <definedName name="UFPrn20061215120905">#REF!</definedName>
    <definedName name="UFPrn20061215122348" localSheetId="37">#REF!</definedName>
    <definedName name="UFPrn20061215122348" localSheetId="23">#REF!</definedName>
    <definedName name="UFPrn20061215122348" localSheetId="6">#REF!</definedName>
    <definedName name="UFPrn20061215122348" localSheetId="11">#REF!</definedName>
    <definedName name="UFPrn20061215122348">#REF!</definedName>
    <definedName name="UFPrn20061215134123" localSheetId="6">#REF!</definedName>
    <definedName name="UFPrn20061215134123" localSheetId="11">#REF!</definedName>
    <definedName name="UFPrn20061215134123">#REF!</definedName>
    <definedName name="UFPrn20061218083856" localSheetId="6">#REF!</definedName>
    <definedName name="UFPrn20061218083856" localSheetId="11">#REF!</definedName>
    <definedName name="UFPrn20061218083856">#REF!</definedName>
    <definedName name="UFPrn20061220150248" localSheetId="6">#REF!</definedName>
    <definedName name="UFPrn20061220150248" localSheetId="11">#REF!</definedName>
    <definedName name="UFPrn20061220150248">#REF!</definedName>
    <definedName name="UFPrn20061222135642" localSheetId="6">#REF!</definedName>
    <definedName name="UFPrn20061222135642" localSheetId="11">#REF!</definedName>
    <definedName name="UFPrn20061222135642">#REF!</definedName>
    <definedName name="UFPrn20061222164237" localSheetId="37">#REF!</definedName>
    <definedName name="UFPrn20061222164237" localSheetId="23">#REF!</definedName>
    <definedName name="UFPrn20061222164237" localSheetId="6">#REF!</definedName>
    <definedName name="UFPrn20061222164237" localSheetId="11">#REF!</definedName>
    <definedName name="UFPrn20061222164237">#REF!</definedName>
    <definedName name="UFPrn20061222170809" localSheetId="37">#REF!</definedName>
    <definedName name="UFPrn20061222170809" localSheetId="23">#REF!</definedName>
    <definedName name="UFPrn20061222170809" localSheetId="6">#REF!</definedName>
    <definedName name="UFPrn20061222170809" localSheetId="11">#REF!</definedName>
    <definedName name="UFPrn20061222170809">#REF!</definedName>
    <definedName name="UFPrn20061226141236" localSheetId="6">#REF!</definedName>
    <definedName name="UFPrn20061226141236" localSheetId="11">#REF!</definedName>
    <definedName name="UFPrn20061226141236">#REF!</definedName>
    <definedName name="UFPrn20061226141521" localSheetId="6">#REF!</definedName>
    <definedName name="UFPrn20061226141521" localSheetId="11">#REF!</definedName>
    <definedName name="UFPrn20061226141521">#REF!</definedName>
    <definedName name="UFPrn20061228140648" localSheetId="6">#REF!</definedName>
    <definedName name="UFPrn20061228140648" localSheetId="11">#REF!</definedName>
    <definedName name="UFPrn20061228140648">#REF!</definedName>
    <definedName name="UFPrn20061229094844" localSheetId="6">#REF!</definedName>
    <definedName name="UFPrn20061229094844" localSheetId="11">#REF!</definedName>
    <definedName name="UFPrn20061229094844">#REF!</definedName>
    <definedName name="UFPrn20061230090145" localSheetId="6">#REF!</definedName>
    <definedName name="UFPrn20061230090145" localSheetId="11">#REF!</definedName>
    <definedName name="UFPrn20061230090145">#REF!</definedName>
    <definedName name="UFPrn20061231083250" localSheetId="6">#REF!</definedName>
    <definedName name="UFPrn20061231083250" localSheetId="11">#REF!</definedName>
    <definedName name="UFPrn20061231083250">#REF!</definedName>
    <definedName name="UFPrn20061231154225" localSheetId="6">#REF!</definedName>
    <definedName name="UFPrn20061231154225" localSheetId="11">#REF!</definedName>
    <definedName name="UFPrn20061231154225">#REF!</definedName>
    <definedName name="UFPrn20061231165203" localSheetId="37">#REF!</definedName>
    <definedName name="UFPrn20061231165203" localSheetId="23">#REF!</definedName>
    <definedName name="UFPrn20061231165203" localSheetId="6">#REF!</definedName>
    <definedName name="UFPrn20061231165203" localSheetId="11">#REF!</definedName>
    <definedName name="UFPrn20061231165203">#REF!</definedName>
    <definedName name="UFPrn20061231172352" localSheetId="6">#REF!</definedName>
    <definedName name="UFPrn20061231172352" localSheetId="11">#REF!</definedName>
    <definedName name="UFPrn20061231172352">#REF!</definedName>
    <definedName name="UFPrn20061231173416" localSheetId="6">#REF!</definedName>
    <definedName name="UFPrn20061231173416" localSheetId="11">#REF!</definedName>
    <definedName name="UFPrn20061231173416">#REF!</definedName>
    <definedName name="UFPrn20070104101239" localSheetId="6">#REF!</definedName>
    <definedName name="UFPrn20070104101239" localSheetId="11">#REF!</definedName>
    <definedName name="UFPrn20070104101239">#REF!</definedName>
    <definedName name="UFPrn20070105141443" localSheetId="6">#REF!</definedName>
    <definedName name="UFPrn20070105141443" localSheetId="11">#REF!</definedName>
    <definedName name="UFPrn20070105141443">#REF!</definedName>
    <definedName name="UFPrn20070107101306" localSheetId="6">#REF!</definedName>
    <definedName name="UFPrn20070107101306" localSheetId="11">#REF!</definedName>
    <definedName name="UFPrn20070107101306">#REF!</definedName>
    <definedName name="UFPrn20070108151653" localSheetId="6">#REF!</definedName>
    <definedName name="UFPrn20070108151653" localSheetId="11">#REF!</definedName>
    <definedName name="UFPrn20070108151653">#REF!</definedName>
    <definedName name="UFPrn20070110134611" localSheetId="6">#REF!</definedName>
    <definedName name="UFPrn20070110134611" localSheetId="11">#REF!</definedName>
    <definedName name="UFPrn20070110134611">#REF!</definedName>
    <definedName name="UFPrn20070110140915" localSheetId="37">#REF!</definedName>
    <definedName name="UFPrn20070110140915" localSheetId="23">#REF!</definedName>
    <definedName name="UFPrn20070110140915" localSheetId="6">#REF!</definedName>
    <definedName name="UFPrn20070110140915" localSheetId="11">#REF!</definedName>
    <definedName name="UFPrn20070110140915">#REF!</definedName>
    <definedName name="UFPrn20070111092211" localSheetId="6">#REF!</definedName>
    <definedName name="UFPrn20070111092211" localSheetId="11">#REF!</definedName>
    <definedName name="UFPrn20070111092211">#REF!</definedName>
    <definedName name="UFPrn20070112083350" localSheetId="6">#REF!</definedName>
    <definedName name="UFPrn20070112083350" localSheetId="11">#REF!</definedName>
    <definedName name="UFPrn20070112083350">#REF!</definedName>
    <definedName name="UFPrn20070115091101" localSheetId="6">#REF!</definedName>
    <definedName name="UFPrn20070115091101" localSheetId="11">#REF!</definedName>
    <definedName name="UFPrn20070115091101">#REF!</definedName>
    <definedName name="UFPrn20070117083249" localSheetId="6">#REF!</definedName>
    <definedName name="UFPrn20070117083249" localSheetId="11">#REF!</definedName>
    <definedName name="UFPrn20070117083249">#REF!</definedName>
    <definedName name="UFPrn20070117102134" localSheetId="37">#REF!</definedName>
    <definedName name="UFPrn20070117102134" localSheetId="23">#REF!</definedName>
    <definedName name="UFPrn20070117102134" localSheetId="6">#REF!</definedName>
    <definedName name="UFPrn20070117102134" localSheetId="11">#REF!</definedName>
    <definedName name="UFPrn20070117102134">#REF!</definedName>
    <definedName name="UFPrn20070118085922" localSheetId="6">#REF!</definedName>
    <definedName name="UFPrn20070118085922" localSheetId="11">#REF!</definedName>
    <definedName name="UFPrn20070118085922">#REF!</definedName>
    <definedName name="UFPrn20070123083919" localSheetId="6">#REF!</definedName>
    <definedName name="UFPrn20070123083919" localSheetId="11">#REF!</definedName>
    <definedName name="UFPrn20070123083919">#REF!</definedName>
    <definedName name="UFPrn20070124101647" localSheetId="6">#REF!</definedName>
    <definedName name="UFPrn20070124101647" localSheetId="11">#REF!</definedName>
    <definedName name="UFPrn20070124101647">#REF!</definedName>
    <definedName name="UFPrn20070124104105" localSheetId="37">#REF!</definedName>
    <definedName name="UFPrn20070124104105" localSheetId="23">#REF!</definedName>
    <definedName name="UFPrn20070124104105" localSheetId="6">#REF!</definedName>
    <definedName name="UFPrn20070124104105" localSheetId="11">#REF!</definedName>
    <definedName name="UFPrn20070124104105">#REF!</definedName>
    <definedName name="UFPrn20070124151632" localSheetId="37">#REF!</definedName>
    <definedName name="UFPrn20070124151632" localSheetId="23">#REF!</definedName>
    <definedName name="UFPrn20070124151632" localSheetId="6">#REF!</definedName>
    <definedName name="UFPrn20070124151632" localSheetId="11">#REF!</definedName>
    <definedName name="UFPrn20070124151632">#REF!</definedName>
    <definedName name="UFPrn20070124154206" localSheetId="37">#REF!</definedName>
    <definedName name="UFPrn20070124154206" localSheetId="23">#REF!</definedName>
    <definedName name="UFPrn20070124154206" localSheetId="6">#REF!</definedName>
    <definedName name="UFPrn20070124154206" localSheetId="11">#REF!</definedName>
    <definedName name="UFPrn20070124154206">#REF!</definedName>
    <definedName name="UFPrn20070125092343" localSheetId="6">#REF!</definedName>
    <definedName name="UFPrn20070125092343" localSheetId="11">#REF!</definedName>
    <definedName name="UFPrn20070125092343">#REF!</definedName>
    <definedName name="UFPrn20070129083507" localSheetId="6">#REF!</definedName>
    <definedName name="UFPrn20070129083507" localSheetId="11">#REF!</definedName>
    <definedName name="UFPrn20070129083507">#REF!</definedName>
    <definedName name="UFPrn20070130082736" localSheetId="6">#REF!</definedName>
    <definedName name="UFPrn20070130082736" localSheetId="11">#REF!</definedName>
    <definedName name="UFPrn20070130082736">#REF!</definedName>
    <definedName name="UFPrn20070130104031" localSheetId="6">#REF!</definedName>
    <definedName name="UFPrn20070130104031" localSheetId="11">#REF!</definedName>
    <definedName name="UFPrn20070130104031">#REF!</definedName>
    <definedName name="UFPrn20070130110841" localSheetId="37">#REF!</definedName>
    <definedName name="UFPrn20070130110841" localSheetId="23">#REF!</definedName>
    <definedName name="UFPrn20070130110841" localSheetId="6">#REF!</definedName>
    <definedName name="UFPrn20070130110841" localSheetId="11">#REF!</definedName>
    <definedName name="UFPrn20070130110841">#REF!</definedName>
    <definedName name="UFPrn20070131135444" localSheetId="37">#REF!</definedName>
    <definedName name="UFPrn20070131135444" localSheetId="23">#REF!</definedName>
    <definedName name="UFPrn20070131135444" localSheetId="6">#REF!</definedName>
    <definedName name="UFPrn20070131135444" localSheetId="11">#REF!</definedName>
    <definedName name="UFPrn20070131135444">#REF!</definedName>
    <definedName name="UFPrn20070131223802" localSheetId="6">#REF!</definedName>
    <definedName name="UFPrn20070131223802" localSheetId="11">#REF!</definedName>
    <definedName name="UFPrn20070131223802">#REF!</definedName>
    <definedName name="UFPrn20070131224551" localSheetId="6">#REF!</definedName>
    <definedName name="UFPrn20070131224551" localSheetId="11">#REF!</definedName>
    <definedName name="UFPrn20070131224551">#REF!</definedName>
    <definedName name="UFPrn20070201083355" localSheetId="6">#REF!</definedName>
    <definedName name="UFPrn20070201083355" localSheetId="11">#REF!</definedName>
    <definedName name="UFPrn20070201083355">#REF!</definedName>
    <definedName name="UFPrn20070202143242" localSheetId="6">#REF!</definedName>
    <definedName name="UFPrn20070202143242" localSheetId="11">#REF!</definedName>
    <definedName name="UFPrn20070202143242">#REF!</definedName>
    <definedName name="UFPrn20070202151326" localSheetId="6">#REF!</definedName>
    <definedName name="UFPrn20070202151326" localSheetId="11">#REF!</definedName>
    <definedName name="UFPrn20070202151326">#REF!</definedName>
    <definedName name="UFPrn20070202162449" localSheetId="6">#REF!</definedName>
    <definedName name="UFPrn20070202162449" localSheetId="11">#REF!</definedName>
    <definedName name="UFPrn20070202162449">#REF!</definedName>
    <definedName name="UFPrn20070206144406" localSheetId="6">#REF!</definedName>
    <definedName name="UFPrn20070206144406" localSheetId="11">#REF!</definedName>
    <definedName name="UFPrn20070206144406">#REF!</definedName>
    <definedName name="UFPrn20070206151159" localSheetId="6">#REF!</definedName>
    <definedName name="UFPrn20070206151159" localSheetId="11">#REF!</definedName>
    <definedName name="UFPrn20070206151159">#REF!</definedName>
    <definedName name="UFPrn20070206154255" localSheetId="6">#REF!</definedName>
    <definedName name="UFPrn20070206154255" localSheetId="11">#REF!</definedName>
    <definedName name="UFPrn20070206154255">#REF!</definedName>
    <definedName name="UFPrn20070206190716" localSheetId="6">#REF!</definedName>
    <definedName name="UFPrn20070206190716" localSheetId="11">#REF!</definedName>
    <definedName name="UFPrn20070206190716">#REF!</definedName>
    <definedName name="UFPrn20070301102136" localSheetId="6">#REF!</definedName>
    <definedName name="UFPrn20070301102136" localSheetId="11">#REF!</definedName>
    <definedName name="UFPrn20070301102136">#REF!</definedName>
    <definedName name="UFPrn20070307093559" localSheetId="6">#REF!</definedName>
    <definedName name="UFPrn20070307093559" localSheetId="11">#REF!</definedName>
    <definedName name="UFPrn20070307093559">#REF!</definedName>
    <definedName name="UFPrn20070307141349" localSheetId="6">#REF!</definedName>
    <definedName name="UFPrn20070307141349" localSheetId="11">#REF!</definedName>
    <definedName name="UFPrn20070307141349">#REF!</definedName>
    <definedName name="UFPrn20070316160831" localSheetId="6">#REF!</definedName>
    <definedName name="UFPrn20070316160831" localSheetId="11">#REF!</definedName>
    <definedName name="UFPrn20070316160831">#REF!</definedName>
    <definedName name="UFPrn20070328092446" localSheetId="6">#REF!</definedName>
    <definedName name="UFPrn20070328092446" localSheetId="11">#REF!</definedName>
    <definedName name="UFPrn20070328092446">#REF!</definedName>
    <definedName name="UFPrn20070330102232" localSheetId="6">#REF!</definedName>
    <definedName name="UFPrn20070330102232" localSheetId="11">#REF!</definedName>
    <definedName name="UFPrn20070330102232">#REF!</definedName>
    <definedName name="UFPrn20070331102047">"#REF!"</definedName>
    <definedName name="UFPrn20070331102047_3">"#REF!"</definedName>
    <definedName name="UFPrn20070331102047_4">"#REF!"</definedName>
    <definedName name="UFPrn20070331102134">"#REF!"</definedName>
    <definedName name="UFPrn20070331102134_3">"#REF!"</definedName>
    <definedName name="UFPrn20070331102134_4">"#REF!"</definedName>
    <definedName name="UFPrn20070331102204">"#REF!"</definedName>
    <definedName name="UFPrn20070331102204_3">"#REF!"</definedName>
    <definedName name="UFPrn20070331102204_4">"#REF!"</definedName>
    <definedName name="UFPrn20070331104150">"#REF!"</definedName>
    <definedName name="UFPrn20070331104150_3">"#REF!"</definedName>
    <definedName name="UFPrn20070331104150_4">"#REF!"</definedName>
    <definedName name="UFPrn20070331152202" localSheetId="6">#REF!</definedName>
    <definedName name="UFPrn20070331152202" localSheetId="11">#REF!</definedName>
    <definedName name="UFPrn20070331152202">#REF!</definedName>
    <definedName name="UFPrn20070403155531" localSheetId="6">#REF!</definedName>
    <definedName name="UFPrn20070403155531" localSheetId="11">#REF!</definedName>
    <definedName name="UFPrn20070403155531">#REF!</definedName>
    <definedName name="UFPrn20070405110018" localSheetId="6">#REF!</definedName>
    <definedName name="UFPrn20070405110018" localSheetId="11">#REF!</definedName>
    <definedName name="UFPrn20070405110018">#REF!</definedName>
    <definedName name="UFPrn20070405112254" localSheetId="6">#REF!</definedName>
    <definedName name="UFPrn20070405112254" localSheetId="11">#REF!</definedName>
    <definedName name="UFPrn20070405112254">#REF!</definedName>
    <definedName name="UFPrn20070406094807" localSheetId="6">#REF!</definedName>
    <definedName name="UFPrn20070406094807" localSheetId="11">#REF!</definedName>
    <definedName name="UFPrn20070406094807">#REF!</definedName>
    <definedName name="UFPrn20070428103515" localSheetId="37">#REF!</definedName>
    <definedName name="UFPrn20070428103515" localSheetId="23">#REF!</definedName>
    <definedName name="UFPrn20070428103515" localSheetId="6">#REF!</definedName>
    <definedName name="UFPrn20070428103515" localSheetId="11">#REF!</definedName>
    <definedName name="UFPrn20070428103515">#REF!</definedName>
    <definedName name="UFPrn20070531113216" localSheetId="37">#REF!</definedName>
    <definedName name="UFPrn20070531113216" localSheetId="23">#REF!</definedName>
    <definedName name="UFPrn20070531113216" localSheetId="6">#REF!</definedName>
    <definedName name="UFPrn20070531113216" localSheetId="11">#REF!</definedName>
    <definedName name="UFPrn20070531113216">#REF!</definedName>
    <definedName name="UFPrn20070531113216_3">"#REF!"</definedName>
    <definedName name="UFPrn20070531113216_4">"#REF!"</definedName>
    <definedName name="UFPrn20070531113603" localSheetId="37">#REF!</definedName>
    <definedName name="UFPrn20070531113603" localSheetId="23">#REF!</definedName>
    <definedName name="UFPrn20070531113603" localSheetId="6">#REF!</definedName>
    <definedName name="UFPrn20070531113603" localSheetId="11">#REF!</definedName>
    <definedName name="UFPrn20070531113603">#REF!</definedName>
    <definedName name="UFPrn20070531113603_3">"#REF!"</definedName>
    <definedName name="UFPrn20070531113603_4">"#REF!"</definedName>
    <definedName name="UFPrn20070531113633" localSheetId="37">#REF!</definedName>
    <definedName name="UFPrn20070531113633" localSheetId="23">#REF!</definedName>
    <definedName name="UFPrn20070531113633" localSheetId="6">#REF!</definedName>
    <definedName name="UFPrn20070531113633" localSheetId="11">#REF!</definedName>
    <definedName name="UFPrn20070531113633">#REF!</definedName>
    <definedName name="UFPrn20070531113633_3">"#REF!"</definedName>
    <definedName name="UFPrn20070531113633_4">"#REF!"</definedName>
    <definedName name="UFPrn20070531113703" localSheetId="37">#REF!</definedName>
    <definedName name="UFPrn20070531113703" localSheetId="23">#REF!</definedName>
    <definedName name="UFPrn20070531113703" localSheetId="6">#REF!</definedName>
    <definedName name="UFPrn20070531113703" localSheetId="11">#REF!</definedName>
    <definedName name="UFPrn20070531113703">#REF!</definedName>
    <definedName name="UFPrn20070531113703_3">"#REF!"</definedName>
    <definedName name="UFPrn20070531113703_4">"#REF!"</definedName>
    <definedName name="UFPrn20070531113728" localSheetId="37">#REF!</definedName>
    <definedName name="UFPrn20070531113728" localSheetId="23">#REF!</definedName>
    <definedName name="UFPrn20070531113728" localSheetId="6">#REF!</definedName>
    <definedName name="UFPrn20070531113728" localSheetId="11">#REF!</definedName>
    <definedName name="UFPrn20070531113728">#REF!</definedName>
    <definedName name="UFPrn20070531113728_3">"#REF!"</definedName>
    <definedName name="UFPrn20070531113728_4">"#REF!"</definedName>
    <definedName name="UFPrn20070531113858" localSheetId="37">#REF!</definedName>
    <definedName name="UFPrn20070531113858" localSheetId="23">#REF!</definedName>
    <definedName name="UFPrn20070531113858" localSheetId="6">#REF!</definedName>
    <definedName name="UFPrn20070531113858" localSheetId="11">#REF!</definedName>
    <definedName name="UFPrn20070531113858">#REF!</definedName>
    <definedName name="UFPrn20070531113858_3">"#REF!"</definedName>
    <definedName name="UFPrn20070531113858_4">"#REF!"</definedName>
    <definedName name="UFPrn20070602132502" localSheetId="6">#REF!</definedName>
    <definedName name="UFPrn20070602132502" localSheetId="11">#REF!</definedName>
    <definedName name="UFPrn20070602132502">#REF!</definedName>
    <definedName name="UFPrn20070606093726" localSheetId="37">#REF!</definedName>
    <definedName name="UFPrn20070606093726" localSheetId="23">#REF!</definedName>
    <definedName name="UFPrn20070606093726" localSheetId="6">#REF!</definedName>
    <definedName name="UFPrn20070606093726" localSheetId="11">#REF!</definedName>
    <definedName name="UFPrn20070606093726">#REF!</definedName>
    <definedName name="UFPrn20070606093726_3">"#REF!"</definedName>
    <definedName name="UFPrn20070606093726_4">"#REF!"</definedName>
    <definedName name="UFPrn20070606093825" localSheetId="37">#REF!</definedName>
    <definedName name="UFPrn20070606093825" localSheetId="23">#REF!</definedName>
    <definedName name="UFPrn20070606093825" localSheetId="6">#REF!</definedName>
    <definedName name="UFPrn20070606093825" localSheetId="11">#REF!</definedName>
    <definedName name="UFPrn20070606093825">#REF!</definedName>
    <definedName name="UFPrn20070606093825_3">"#REF!"</definedName>
    <definedName name="UFPrn20070606093825_4">"#REF!"</definedName>
    <definedName name="UFPrn20070606093950" localSheetId="37">#REF!</definedName>
    <definedName name="UFPrn20070606093950" localSheetId="23">#REF!</definedName>
    <definedName name="UFPrn20070606093950" localSheetId="6">#REF!</definedName>
    <definedName name="UFPrn20070606093950" localSheetId="11">#REF!</definedName>
    <definedName name="UFPrn20070606093950">#REF!</definedName>
    <definedName name="UFPrn20070606093950_3">"#REF!"</definedName>
    <definedName name="UFPrn20070606093950_4">"#REF!"</definedName>
    <definedName name="UFPrn20070606094056" localSheetId="37">#REF!</definedName>
    <definedName name="UFPrn20070606094056" localSheetId="23">#REF!</definedName>
    <definedName name="UFPrn20070606094056" localSheetId="6">#REF!</definedName>
    <definedName name="UFPrn20070606094056" localSheetId="11">#REF!</definedName>
    <definedName name="UFPrn20070606094056">#REF!</definedName>
    <definedName name="UFPrn20070606094056_3">"#REF!"</definedName>
    <definedName name="UFPrn20070606094056_4">"#REF!"</definedName>
    <definedName name="UFPrn20070606094206" localSheetId="37">#REF!</definedName>
    <definedName name="UFPrn20070606094206" localSheetId="23">#REF!</definedName>
    <definedName name="UFPrn20070606094206" localSheetId="6">#REF!</definedName>
    <definedName name="UFPrn20070606094206" localSheetId="11">#REF!</definedName>
    <definedName name="UFPrn20070606094206">#REF!</definedName>
    <definedName name="UFPrn20070606094206_3">"#REF!"</definedName>
    <definedName name="UFPrn20070606094206_4">"#REF!"</definedName>
    <definedName name="UFPrn20070606094502" localSheetId="37">#REF!</definedName>
    <definedName name="UFPrn20070606094502" localSheetId="23">#REF!</definedName>
    <definedName name="UFPrn20070606094502" localSheetId="6">#REF!</definedName>
    <definedName name="UFPrn20070606094502" localSheetId="11">#REF!</definedName>
    <definedName name="UFPrn20070606094502">#REF!</definedName>
    <definedName name="UFPrn20070606094502_3">"#REF!"</definedName>
    <definedName name="UFPrn20070606094502_4">"#REF!"</definedName>
    <definedName name="UFPrn20070606094636" localSheetId="37">#REF!</definedName>
    <definedName name="UFPrn20070606094636" localSheetId="23">#REF!</definedName>
    <definedName name="UFPrn20070606094636" localSheetId="6">#REF!</definedName>
    <definedName name="UFPrn20070606094636" localSheetId="11">#REF!</definedName>
    <definedName name="UFPrn20070606094636">#REF!</definedName>
    <definedName name="UFPrn20070606094636_3">"#REF!"</definedName>
    <definedName name="UFPrn20070606094636_4">"#REF!"</definedName>
    <definedName name="UFPrn20070606094711" localSheetId="37">#REF!</definedName>
    <definedName name="UFPrn20070606094711" localSheetId="23">#REF!</definedName>
    <definedName name="UFPrn20070606094711" localSheetId="6">#REF!</definedName>
    <definedName name="UFPrn20070606094711" localSheetId="11">#REF!</definedName>
    <definedName name="UFPrn20070606094711">#REF!</definedName>
    <definedName name="UFPrn20070606094711_3">"#REF!"</definedName>
    <definedName name="UFPrn20070606094711_4">"#REF!"</definedName>
    <definedName name="UFPrn20070606094811" localSheetId="37">#REF!</definedName>
    <definedName name="UFPrn20070606094811" localSheetId="23">#REF!</definedName>
    <definedName name="UFPrn20070606094811" localSheetId="6">#REF!</definedName>
    <definedName name="UFPrn20070606094811" localSheetId="11">#REF!</definedName>
    <definedName name="UFPrn20070606094811">#REF!</definedName>
    <definedName name="UFPrn20070606094811_3">"#REF!"</definedName>
    <definedName name="UFPrn20070606094811_4">"#REF!"</definedName>
    <definedName name="UFPrn20070606095623" localSheetId="37">#REF!</definedName>
    <definedName name="UFPrn20070606095623" localSheetId="23">#REF!</definedName>
    <definedName name="UFPrn20070606095623" localSheetId="6">#REF!</definedName>
    <definedName name="UFPrn20070606095623" localSheetId="11">#REF!</definedName>
    <definedName name="UFPrn20070606095623">#REF!</definedName>
    <definedName name="UFPrn20070606095623_3">"#REF!"</definedName>
    <definedName name="UFPrn20070606095623_4">"#REF!"</definedName>
    <definedName name="UFPrn20070606110132" localSheetId="37">#REF!</definedName>
    <definedName name="UFPrn20070606110132" localSheetId="23">#REF!</definedName>
    <definedName name="UFPrn20070606110132" localSheetId="6">#REF!</definedName>
    <definedName name="UFPrn20070606110132" localSheetId="11">#REF!</definedName>
    <definedName name="UFPrn20070606110132">#REF!</definedName>
    <definedName name="UFPrn20070606110132_3">"#REF!"</definedName>
    <definedName name="UFPrn20070606110132_4">"#REF!"</definedName>
    <definedName name="UFPrn20070607084218" localSheetId="37">#REF!</definedName>
    <definedName name="UFPrn20070607084218" localSheetId="23">#REF!</definedName>
    <definedName name="UFPrn20070607084218" localSheetId="6">#REF!</definedName>
    <definedName name="UFPrn20070607084218" localSheetId="11">#REF!</definedName>
    <definedName name="UFPrn20070607084218">#REF!</definedName>
    <definedName name="UFPrn20070607084218_3">"#REF!"</definedName>
    <definedName name="UFPrn20070607084218_4">"#REF!"</definedName>
    <definedName name="UFPrn20070607164826" localSheetId="37">#REF!</definedName>
    <definedName name="UFPrn20070607164826" localSheetId="23">#REF!</definedName>
    <definedName name="UFPrn20070607164826" localSheetId="6">#REF!</definedName>
    <definedName name="UFPrn20070607164826" localSheetId="11">#REF!</definedName>
    <definedName name="UFPrn20070607164826">#REF!</definedName>
    <definedName name="UFPrn20070607164826_3">"#REF!"</definedName>
    <definedName name="UFPrn20070607164826_4">"#REF!"</definedName>
    <definedName name="UFPrn20070607164857" localSheetId="37">#REF!</definedName>
    <definedName name="UFPrn20070607164857" localSheetId="23">#REF!</definedName>
    <definedName name="UFPrn20070607164857" localSheetId="6">#REF!</definedName>
    <definedName name="UFPrn20070607164857" localSheetId="11">#REF!</definedName>
    <definedName name="UFPrn20070607164857">#REF!</definedName>
    <definedName name="UFPrn20070607164857_3">"#REF!"</definedName>
    <definedName name="UFPrn20070607164857_4">"#REF!"</definedName>
    <definedName name="UFPrn20070607171540" localSheetId="37">#REF!</definedName>
    <definedName name="UFPrn20070607171540" localSheetId="23">#REF!</definedName>
    <definedName name="UFPrn20070607171540" localSheetId="6">#REF!</definedName>
    <definedName name="UFPrn20070607171540" localSheetId="11">#REF!</definedName>
    <definedName name="UFPrn20070607171540">#REF!</definedName>
    <definedName name="UFPrn20070607171540_3">"#REF!"</definedName>
    <definedName name="UFPrn20070607171540_4">"#REF!"</definedName>
    <definedName name="UFPrn20070616090915" localSheetId="6">#REF!</definedName>
    <definedName name="UFPrn20070616090915" localSheetId="11">#REF!</definedName>
    <definedName name="UFPrn20070616090915">#REF!</definedName>
    <definedName name="UFPrn20070630094109" localSheetId="6">#REF!</definedName>
    <definedName name="UFPrn20070630094109" localSheetId="11">#REF!</definedName>
    <definedName name="UFPrn20070630094109">#REF!</definedName>
    <definedName name="UFPrn20070702184517" localSheetId="6">#REF!</definedName>
    <definedName name="UFPrn20070702184517" localSheetId="11">#REF!</definedName>
    <definedName name="UFPrn20070702184517">#REF!</definedName>
    <definedName name="UFPrn20070702184900" localSheetId="6">#REF!</definedName>
    <definedName name="UFPrn20070702184900" localSheetId="11">#REF!</definedName>
    <definedName name="UFPrn20070702184900">#REF!</definedName>
    <definedName name="UFPrn20070710142642" localSheetId="37">#REF!</definedName>
    <definedName name="UFPrn20070710142642" localSheetId="23">#REF!</definedName>
    <definedName name="UFPrn20070710142642" localSheetId="6">#REF!</definedName>
    <definedName name="UFPrn20070710142642" localSheetId="11">#REF!</definedName>
    <definedName name="UFPrn20070710142642">#REF!</definedName>
    <definedName name="UFPrn20070710142955" localSheetId="6">#REF!</definedName>
    <definedName name="UFPrn20070710142955" localSheetId="11">#REF!</definedName>
    <definedName name="UFPrn20070710142955">#REF!</definedName>
    <definedName name="UFPrn20070721143652" localSheetId="37">#REF!</definedName>
    <definedName name="UFPrn20070721143652" localSheetId="23">#REF!</definedName>
    <definedName name="UFPrn20070721143652" localSheetId="6">#REF!</definedName>
    <definedName name="UFPrn20070721143652" localSheetId="11">#REF!</definedName>
    <definedName name="UFPrn20070721143652">#REF!</definedName>
    <definedName name="UFPrn20070721144839" localSheetId="37">#REF!</definedName>
    <definedName name="UFPrn20070721144839" localSheetId="23">#REF!</definedName>
    <definedName name="UFPrn20070721144839" localSheetId="6">#REF!</definedName>
    <definedName name="UFPrn20070721144839" localSheetId="11">#REF!</definedName>
    <definedName name="UFPrn20070721144839">#REF!</definedName>
    <definedName name="UFPrn20070724172751" localSheetId="37">#REF!</definedName>
    <definedName name="UFPrn20070724172751" localSheetId="23">#REF!</definedName>
    <definedName name="UFPrn20070724172751" localSheetId="6">#REF!</definedName>
    <definedName name="UFPrn20070724172751" localSheetId="11">#REF!</definedName>
    <definedName name="UFPrn20070724172751">#REF!</definedName>
    <definedName name="UFPrn20071009174126" localSheetId="37">#REF!</definedName>
    <definedName name="UFPrn20071009174126" localSheetId="23">#REF!</definedName>
    <definedName name="UFPrn20071009174126" localSheetId="6">#REF!</definedName>
    <definedName name="UFPrn20071009174126" localSheetId="11">#REF!</definedName>
    <definedName name="UFPrn20071009174126">#REF!</definedName>
    <definedName name="UFPrn20071017161429" localSheetId="6">#REF!</definedName>
    <definedName name="UFPrn20071017161429" localSheetId="11">#REF!</definedName>
    <definedName name="UFPrn20071017161429">#REF!</definedName>
    <definedName name="UFPrn20071107093413" localSheetId="37">#REF!</definedName>
    <definedName name="UFPrn20071107093413" localSheetId="23">#REF!</definedName>
    <definedName name="UFPrn20071107093413" localSheetId="6">#REF!</definedName>
    <definedName name="UFPrn20071107093413" localSheetId="11">#REF!</definedName>
    <definedName name="UFPrn20071107093413">#REF!</definedName>
    <definedName name="UFPrn20071107093413_3">"#REF!"</definedName>
    <definedName name="UFPrn20071107093413_4">"#REF!"</definedName>
    <definedName name="UFPrn20071107093538" localSheetId="37">#REF!</definedName>
    <definedName name="UFPrn20071107093538" localSheetId="23">#REF!</definedName>
    <definedName name="UFPrn20071107093538" localSheetId="6">#REF!</definedName>
    <definedName name="UFPrn20071107093538" localSheetId="11">#REF!</definedName>
    <definedName name="UFPrn20071107093538">#REF!</definedName>
    <definedName name="UFPrn20071107093538_3">"#REF!"</definedName>
    <definedName name="UFPrn20071107093538_4">"#REF!"</definedName>
    <definedName name="UFPrn20071107093850" localSheetId="37">#REF!</definedName>
    <definedName name="UFPrn20071107093850" localSheetId="23">#REF!</definedName>
    <definedName name="UFPrn20071107093850" localSheetId="6">#REF!</definedName>
    <definedName name="UFPrn20071107093850" localSheetId="11">#REF!</definedName>
    <definedName name="UFPrn20071107093850">#REF!</definedName>
    <definedName name="UFPrn20071107093850_3">"#REF!"</definedName>
    <definedName name="UFPrn20071107093850_4">"#REF!"</definedName>
    <definedName name="UFPrn20071107093944" localSheetId="37">#REF!</definedName>
    <definedName name="UFPrn20071107093944" localSheetId="23">#REF!</definedName>
    <definedName name="UFPrn20071107093944" localSheetId="6">#REF!</definedName>
    <definedName name="UFPrn20071107093944" localSheetId="11">#REF!</definedName>
    <definedName name="UFPrn20071107093944">#REF!</definedName>
    <definedName name="UFPrn20071107093944_3">"#REF!"</definedName>
    <definedName name="UFPrn20071107093944_4">"#REF!"</definedName>
    <definedName name="UFPrn20071107094051" localSheetId="37">#REF!</definedName>
    <definedName name="UFPrn20071107094051" localSheetId="23">#REF!</definedName>
    <definedName name="UFPrn20071107094051" localSheetId="6">#REF!</definedName>
    <definedName name="UFPrn20071107094051" localSheetId="11">#REF!</definedName>
    <definedName name="UFPrn20071107094051">#REF!</definedName>
    <definedName name="UFPrn20071107094051_3">"#REF!"</definedName>
    <definedName name="UFPrn20071107094051_4">"#REF!"</definedName>
    <definedName name="UFPrn20071107094135" localSheetId="37">#REF!</definedName>
    <definedName name="UFPrn20071107094135" localSheetId="23">#REF!</definedName>
    <definedName name="UFPrn20071107094135" localSheetId="6">#REF!</definedName>
    <definedName name="UFPrn20071107094135" localSheetId="11">#REF!</definedName>
    <definedName name="UFPrn20071107094135">#REF!</definedName>
    <definedName name="UFPrn20071107094135_3">"#REF!"</definedName>
    <definedName name="UFPrn20071107094135_4">"#REF!"</definedName>
    <definedName name="UFPrn20071107094210" localSheetId="37">#REF!</definedName>
    <definedName name="UFPrn20071107094210" localSheetId="23">#REF!</definedName>
    <definedName name="UFPrn20071107094210" localSheetId="6">#REF!</definedName>
    <definedName name="UFPrn20071107094210" localSheetId="11">#REF!</definedName>
    <definedName name="UFPrn20071107094210">#REF!</definedName>
    <definedName name="UFPrn20071107094210_3">"#REF!"</definedName>
    <definedName name="UFPrn20071107094210_4">"#REF!"</definedName>
    <definedName name="UFPrn20071107094258" localSheetId="37">#REF!</definedName>
    <definedName name="UFPrn20071107094258" localSheetId="23">#REF!</definedName>
    <definedName name="UFPrn20071107094258" localSheetId="6">#REF!</definedName>
    <definedName name="UFPrn20071107094258" localSheetId="11">#REF!</definedName>
    <definedName name="UFPrn20071107094258">#REF!</definedName>
    <definedName name="UFPrn20071107094258_3">"#REF!"</definedName>
    <definedName name="UFPrn20071107094258_4">"#REF!"</definedName>
    <definedName name="UFPrn20071107094425" localSheetId="37">#REF!</definedName>
    <definedName name="UFPrn20071107094425" localSheetId="23">#REF!</definedName>
    <definedName name="UFPrn20071107094425" localSheetId="6">#REF!</definedName>
    <definedName name="UFPrn20071107094425" localSheetId="11">#REF!</definedName>
    <definedName name="UFPrn20071107094425">#REF!</definedName>
    <definedName name="UFPrn20071107094425_3">"#REF!"</definedName>
    <definedName name="UFPrn20071107094425_4">"#REF!"</definedName>
    <definedName name="UFPrn20071120091858" localSheetId="37">#REF!</definedName>
    <definedName name="UFPrn20071120091858" localSheetId="23">#REF!</definedName>
    <definedName name="UFPrn20071120091858" localSheetId="6">#REF!</definedName>
    <definedName name="UFPrn20071120091858" localSheetId="11">#REF!</definedName>
    <definedName name="UFPrn20071120091858">#REF!</definedName>
    <definedName name="UFPrn20071120091929" localSheetId="37">#REF!</definedName>
    <definedName name="UFPrn20071120091929" localSheetId="23">#REF!</definedName>
    <definedName name="UFPrn20071120091929" localSheetId="6">#REF!</definedName>
    <definedName name="UFPrn20071120091929" localSheetId="11">#REF!</definedName>
    <definedName name="UFPrn20071120091929">#REF!</definedName>
    <definedName name="UFPrn20071120095106" localSheetId="37">#REF!</definedName>
    <definedName name="UFPrn20071120095106" localSheetId="23">#REF!</definedName>
    <definedName name="UFPrn20071120095106" localSheetId="6">#REF!</definedName>
    <definedName name="UFPrn20071120095106" localSheetId="11">#REF!</definedName>
    <definedName name="UFPrn20071120095106">#REF!</definedName>
    <definedName name="UFPrn20071120141423" localSheetId="37">#REF!</definedName>
    <definedName name="UFPrn20071120141423" localSheetId="23">#REF!</definedName>
    <definedName name="UFPrn20071120141423" localSheetId="6">#REF!</definedName>
    <definedName name="UFPrn20071120141423" localSheetId="11">#REF!</definedName>
    <definedName name="UFPrn20071120141423">#REF!</definedName>
    <definedName name="UFPrn20071122145204" localSheetId="37">#REF!</definedName>
    <definedName name="UFPrn20071122145204" localSheetId="23">#REF!</definedName>
    <definedName name="UFPrn20071122145204" localSheetId="6">#REF!</definedName>
    <definedName name="UFPrn20071122145204" localSheetId="11">#REF!</definedName>
    <definedName name="UFPrn20071122145204">#REF!</definedName>
    <definedName name="UFPrn20071130103213" localSheetId="6">#REF!</definedName>
    <definedName name="UFPrn20071130103213" localSheetId="11">#REF!</definedName>
    <definedName name="UFPrn20071130103213">#REF!</definedName>
    <definedName name="UFPrn20071201093740" localSheetId="37">#REF!</definedName>
    <definedName name="UFPrn20071201093740" localSheetId="23">#REF!</definedName>
    <definedName name="UFPrn20071201093740" localSheetId="6">#REF!</definedName>
    <definedName name="UFPrn20071201093740" localSheetId="11">#REF!</definedName>
    <definedName name="UFPrn20071201093740">#REF!</definedName>
    <definedName name="UFPrn20071201093740_3">"#REF!"</definedName>
    <definedName name="UFPrn20071201093740_4">"#REF!"</definedName>
    <definedName name="UFPrn20071201101133" localSheetId="37">#REF!</definedName>
    <definedName name="UFPrn20071201101133" localSheetId="23">#REF!</definedName>
    <definedName name="UFPrn20071201101133" localSheetId="6">#REF!</definedName>
    <definedName name="UFPrn20071201101133" localSheetId="11">#REF!</definedName>
    <definedName name="UFPrn20071201101133">#REF!</definedName>
    <definedName name="UFPrn20071201101133_3">"#REF!"</definedName>
    <definedName name="UFPrn20071201101133_4">"#REF!"</definedName>
    <definedName name="UFPrn20071201101204" localSheetId="37">#REF!</definedName>
    <definedName name="UFPrn20071201101204" localSheetId="23">#REF!</definedName>
    <definedName name="UFPrn20071201101204" localSheetId="6">#REF!</definedName>
    <definedName name="UFPrn20071201101204" localSheetId="11">#REF!</definedName>
    <definedName name="UFPrn20071201101204">#REF!</definedName>
    <definedName name="UFPrn20071201101204_3">"#REF!"</definedName>
    <definedName name="UFPrn20071201101204_4">"#REF!"</definedName>
    <definedName name="UFPrn20071201101309" localSheetId="37">#REF!</definedName>
    <definedName name="UFPrn20071201101309" localSheetId="23">#REF!</definedName>
    <definedName name="UFPrn20071201101309" localSheetId="6">#REF!</definedName>
    <definedName name="UFPrn20071201101309" localSheetId="11">#REF!</definedName>
    <definedName name="UFPrn20071201101309">#REF!</definedName>
    <definedName name="UFPrn20071201101309_3">"#REF!"</definedName>
    <definedName name="UFPrn20071201101309_4">"#REF!"</definedName>
    <definedName name="UFPrn20071201101544" localSheetId="37">#REF!</definedName>
    <definedName name="UFPrn20071201101544" localSheetId="23">#REF!</definedName>
    <definedName name="UFPrn20071201101544" localSheetId="6">#REF!</definedName>
    <definedName name="UFPrn20071201101544" localSheetId="11">#REF!</definedName>
    <definedName name="UFPrn20071201101544">#REF!</definedName>
    <definedName name="UFPrn20071201101544_3">"#REF!"</definedName>
    <definedName name="UFPrn20071201101544_4">"#REF!"</definedName>
    <definedName name="UFPrn20071206130323" localSheetId="6">#REF!</definedName>
    <definedName name="UFPrn20071206130323" localSheetId="11">#REF!</definedName>
    <definedName name="UFPrn20071206130323">#REF!</definedName>
    <definedName name="UFPrn20071207083933" localSheetId="37">#REF!</definedName>
    <definedName name="UFPrn20071207083933" localSheetId="23">#REF!</definedName>
    <definedName name="UFPrn20071207083933" localSheetId="6">#REF!</definedName>
    <definedName name="UFPrn20071207083933" localSheetId="11">#REF!</definedName>
    <definedName name="UFPrn20071207083933">#REF!</definedName>
    <definedName name="UFPrn20071207083933_3">"#REF!"</definedName>
    <definedName name="UFPrn20071207083933_4">"#REF!"</definedName>
    <definedName name="UFPrn20071207110348" localSheetId="6">#REF!</definedName>
    <definedName name="UFPrn20071207110348" localSheetId="11">#REF!</definedName>
    <definedName name="UFPrn20071207110348">#REF!</definedName>
    <definedName name="UFPrn20071218113222" localSheetId="37">#REF!</definedName>
    <definedName name="UFPrn20071218113222" localSheetId="23">#REF!</definedName>
    <definedName name="UFPrn20071218113222" localSheetId="6">#REF!</definedName>
    <definedName name="UFPrn20071218113222" localSheetId="11">#REF!</definedName>
    <definedName name="UFPrn20071218113222">#REF!</definedName>
    <definedName name="UFPrn20080103113542" localSheetId="37">#REF!</definedName>
    <definedName name="UFPrn20080103113542" localSheetId="23">#REF!</definedName>
    <definedName name="UFPrn20080103113542" localSheetId="6">#REF!</definedName>
    <definedName name="UFPrn20080103113542" localSheetId="11">#REF!</definedName>
    <definedName name="UFPrn20080103113542">#REF!</definedName>
    <definedName name="UFPrn20080106132501" localSheetId="37">#REF!</definedName>
    <definedName name="UFPrn20080106132501" localSheetId="23">#REF!</definedName>
    <definedName name="UFPrn20080106132501" localSheetId="6">#REF!</definedName>
    <definedName name="UFPrn20080106132501" localSheetId="11">#REF!</definedName>
    <definedName name="UFPrn20080106132501">#REF!</definedName>
    <definedName name="UFPrn20080106132501_3">"#REF!"</definedName>
    <definedName name="UFPrn20080106132501_4">"#REF!"</definedName>
    <definedName name="UFPrn20080108204902" localSheetId="6">#REF!</definedName>
    <definedName name="UFPrn20080108204902" localSheetId="11">#REF!</definedName>
    <definedName name="UFPrn20080108204902">#REF!</definedName>
    <definedName name="UFPrn20080109103634" localSheetId="37">#REF!</definedName>
    <definedName name="UFPrn20080109103634" localSheetId="23">#REF!</definedName>
    <definedName name="UFPrn20080109103634" localSheetId="6">#REF!</definedName>
    <definedName name="UFPrn20080109103634" localSheetId="11">#REF!</definedName>
    <definedName name="UFPrn20080109103634">#REF!</definedName>
    <definedName name="UFPrn20080109144541" localSheetId="37">#REF!</definedName>
    <definedName name="UFPrn20080109144541" localSheetId="23">#REF!</definedName>
    <definedName name="UFPrn20080109144541" localSheetId="6">#REF!</definedName>
    <definedName name="UFPrn20080109144541" localSheetId="11">#REF!</definedName>
    <definedName name="UFPrn20080109144541">#REF!</definedName>
    <definedName name="UFPrn20080110090029" localSheetId="6">#REF!</definedName>
    <definedName name="UFPrn20080110090029" localSheetId="11">#REF!</definedName>
    <definedName name="UFPrn20080110090029">#REF!</definedName>
    <definedName name="UFPrn20080131175011">"#REF!"</definedName>
    <definedName name="UFPrn20080131175011_3">"#REF!"</definedName>
    <definedName name="UFPrn20080131175011_4">"#REF!"</definedName>
    <definedName name="UFPrn20080131175051">"#REF!"</definedName>
    <definedName name="UFPrn20080131175051_3">"#REF!"</definedName>
    <definedName name="UFPrn20080131175051_4">"#REF!"</definedName>
    <definedName name="UFPrn20080215220956" localSheetId="6">#REF!</definedName>
    <definedName name="UFPrn20080215220956" localSheetId="11">#REF!</definedName>
    <definedName name="UFPrn20080215220956">#REF!</definedName>
    <definedName name="UFPrn20080226182400" localSheetId="6">#REF!</definedName>
    <definedName name="UFPrn20080226182400" localSheetId="11">#REF!</definedName>
    <definedName name="UFPrn20080226182400">#REF!</definedName>
    <definedName name="UFPrn20080226182731" localSheetId="6">#REF!</definedName>
    <definedName name="UFPrn20080226182731" localSheetId="11">#REF!</definedName>
    <definedName name="UFPrn20080226182731">#REF!</definedName>
    <definedName name="UFPrn20080328175645" localSheetId="6">#REF!</definedName>
    <definedName name="UFPrn20080328175645" localSheetId="11">#REF!</definedName>
    <definedName name="UFPrn20080328175645">#REF!</definedName>
    <definedName name="UFPrn20080328175702" localSheetId="6">#REF!</definedName>
    <definedName name="UFPrn20080328175702" localSheetId="11">#REF!</definedName>
    <definedName name="UFPrn20080328175702">#REF!</definedName>
    <definedName name="UFPrn20080331104846">"#REF!"</definedName>
    <definedName name="UFPrn20080331104846_3">"#REF!"</definedName>
    <definedName name="UFPrn20080331104846_4">"#REF!"</definedName>
    <definedName name="UFPrn20080331104911">"#REF!"</definedName>
    <definedName name="UFPrn20080331104911_3">"#REF!"</definedName>
    <definedName name="UFPrn20080331104911_4">"#REF!"</definedName>
    <definedName name="UFPrn20080408180614" localSheetId="6">#REF!</definedName>
    <definedName name="UFPrn20080408180614" localSheetId="11">#REF!</definedName>
    <definedName name="UFPrn20080408180614">#REF!</definedName>
    <definedName name="UFPrn20080408180903" localSheetId="6">#REF!</definedName>
    <definedName name="UFPrn20080408180903" localSheetId="11">#REF!</definedName>
    <definedName name="UFPrn20080408180903">#REF!</definedName>
    <definedName name="UFPrn20080508132947" localSheetId="6">#REF!</definedName>
    <definedName name="UFPrn20080508132947" localSheetId="11">#REF!</definedName>
    <definedName name="UFPrn20080508132947">#REF!</definedName>
    <definedName name="UFPrn20080531130647" localSheetId="37">#REF!</definedName>
    <definedName name="UFPrn20080531130647" localSheetId="23">#REF!</definedName>
    <definedName name="UFPrn20080531130647" localSheetId="6">#REF!</definedName>
    <definedName name="UFPrn20080531130647" localSheetId="11">#REF!</definedName>
    <definedName name="UFPrn20080531130647">#REF!</definedName>
    <definedName name="UFPrn20080531130647_3">"#REF!"</definedName>
    <definedName name="UFPrn20080531130647_4">"#REF!"</definedName>
    <definedName name="UFPrn20080531150210" localSheetId="37">#REF!</definedName>
    <definedName name="UFPrn20080531150210" localSheetId="23">#REF!</definedName>
    <definedName name="UFPrn20080531150210" localSheetId="6">#REF!</definedName>
    <definedName name="UFPrn20080531150210" localSheetId="11">#REF!</definedName>
    <definedName name="UFPrn20080531150210">#REF!</definedName>
    <definedName name="UFPrn20080531150210_3">"#REF!"</definedName>
    <definedName name="UFPrn20080531150210_4">"#REF!"</definedName>
    <definedName name="UFPrn20080531150244" localSheetId="37">#REF!</definedName>
    <definedName name="UFPrn20080531150244" localSheetId="23">#REF!</definedName>
    <definedName name="UFPrn20080531150244" localSheetId="6">#REF!</definedName>
    <definedName name="UFPrn20080531150244" localSheetId="11">#REF!</definedName>
    <definedName name="UFPrn20080531150244">#REF!</definedName>
    <definedName name="UFPrn20080531150244_3">"#REF!"</definedName>
    <definedName name="UFPrn20080531150244_4">"#REF!"</definedName>
    <definedName name="UFPrn20080531150313" localSheetId="37">#REF!</definedName>
    <definedName name="UFPrn20080531150313" localSheetId="23">#REF!</definedName>
    <definedName name="UFPrn20080531150313" localSheetId="6">#REF!</definedName>
    <definedName name="UFPrn20080531150313" localSheetId="11">#REF!</definedName>
    <definedName name="UFPrn20080531150313">#REF!</definedName>
    <definedName name="UFPrn20080531150313_3">"#REF!"</definedName>
    <definedName name="UFPrn20080531150313_4">"#REF!"</definedName>
    <definedName name="UFPrn20080531150340" localSheetId="37">#REF!</definedName>
    <definedName name="UFPrn20080531150340" localSheetId="23">#REF!</definedName>
    <definedName name="UFPrn20080531150340" localSheetId="6">#REF!</definedName>
    <definedName name="UFPrn20080531150340" localSheetId="11">#REF!</definedName>
    <definedName name="UFPrn20080531150340">#REF!</definedName>
    <definedName name="UFPrn20080531150340_3">"#REF!"</definedName>
    <definedName name="UFPrn20080531150340_4">"#REF!"</definedName>
    <definedName name="UFPrn20080531175631" localSheetId="37">#REF!</definedName>
    <definedName name="UFPrn20080531175631" localSheetId="23">#REF!</definedName>
    <definedName name="UFPrn20080531175631" localSheetId="6">#REF!</definedName>
    <definedName name="UFPrn20080531175631" localSheetId="11">#REF!</definedName>
    <definedName name="UFPrn20080531175631">#REF!</definedName>
    <definedName name="UFPrn20080531175631_3">"#REF!"</definedName>
    <definedName name="UFPrn20080531175631_4">"#REF!"</definedName>
    <definedName name="UFPrn20080602110045" localSheetId="37">#REF!</definedName>
    <definedName name="UFPrn20080602110045" localSheetId="23">#REF!</definedName>
    <definedName name="UFPrn20080602110045" localSheetId="6">#REF!</definedName>
    <definedName name="UFPrn20080602110045" localSheetId="11">#REF!</definedName>
    <definedName name="UFPrn20080602110045">#REF!</definedName>
    <definedName name="UFPrn20080602112147" localSheetId="37">#REF!</definedName>
    <definedName name="UFPrn20080602112147" localSheetId="23">#REF!</definedName>
    <definedName name="UFPrn20080602112147" localSheetId="6">#REF!</definedName>
    <definedName name="UFPrn20080602112147" localSheetId="11">#REF!</definedName>
    <definedName name="UFPrn20080602112147">#REF!</definedName>
    <definedName name="UFPrn20080602112147_3">"#REF!"</definedName>
    <definedName name="UFPrn20080602112147_4">"#REF!"</definedName>
    <definedName name="UFPrn20080602112208" localSheetId="37">#REF!</definedName>
    <definedName name="UFPrn20080602112208" localSheetId="23">#REF!</definedName>
    <definedName name="UFPrn20080602112208" localSheetId="6">#REF!</definedName>
    <definedName name="UFPrn20080602112208" localSheetId="11">#REF!</definedName>
    <definedName name="UFPrn20080602112208">#REF!</definedName>
    <definedName name="UFPrn20080602112208_3">"#REF!"</definedName>
    <definedName name="UFPrn20080602112208_4">"#REF!"</definedName>
    <definedName name="UFPrn20080602112234" localSheetId="37">#REF!</definedName>
    <definedName name="UFPrn20080602112234" localSheetId="23">#REF!</definedName>
    <definedName name="UFPrn20080602112234" localSheetId="6">#REF!</definedName>
    <definedName name="UFPrn20080602112234" localSheetId="11">#REF!</definedName>
    <definedName name="UFPrn20080602112234">#REF!</definedName>
    <definedName name="UFPrn20080602112257" localSheetId="37">#REF!</definedName>
    <definedName name="UFPrn20080602112257" localSheetId="23">#REF!</definedName>
    <definedName name="UFPrn20080602112257" localSheetId="6">#REF!</definedName>
    <definedName name="UFPrn20080602112257" localSheetId="11">#REF!</definedName>
    <definedName name="UFPrn20080602112257">#REF!</definedName>
    <definedName name="UFPrn20080602112257_3">"#REF!"</definedName>
    <definedName name="UFPrn20080602112257_4">"#REF!"</definedName>
    <definedName name="UFPrn20080602112326" localSheetId="37">#REF!</definedName>
    <definedName name="UFPrn20080602112326" localSheetId="23">#REF!</definedName>
    <definedName name="UFPrn20080602112326" localSheetId="6">#REF!</definedName>
    <definedName name="UFPrn20080602112326" localSheetId="11">#REF!</definedName>
    <definedName name="UFPrn20080602112326">#REF!</definedName>
    <definedName name="UFPrn20080602112326_3">"#REF!"</definedName>
    <definedName name="UFPrn20080602112326_4">"#REF!"</definedName>
    <definedName name="UFPrn20080602112407" localSheetId="37">#REF!</definedName>
    <definedName name="UFPrn20080602112407" localSheetId="23">#REF!</definedName>
    <definedName name="UFPrn20080602112407" localSheetId="6">#REF!</definedName>
    <definedName name="UFPrn20080602112407" localSheetId="11">#REF!</definedName>
    <definedName name="UFPrn20080602112407">#REF!</definedName>
    <definedName name="UFPrn20080602112437" localSheetId="37">#REF!</definedName>
    <definedName name="UFPrn20080602112437" localSheetId="23">#REF!</definedName>
    <definedName name="UFPrn20080602112437" localSheetId="6">#REF!</definedName>
    <definedName name="UFPrn20080602112437" localSheetId="11">#REF!</definedName>
    <definedName name="UFPrn20080602112437">#REF!</definedName>
    <definedName name="UFPrn20080602112437_3">"#REF!"</definedName>
    <definedName name="UFPrn20080602112437_4">"#REF!"</definedName>
    <definedName name="UFPrn20080602112502" localSheetId="37">#REF!</definedName>
    <definedName name="UFPrn20080602112502" localSheetId="23">#REF!</definedName>
    <definedName name="UFPrn20080602112502" localSheetId="6">#REF!</definedName>
    <definedName name="UFPrn20080602112502" localSheetId="11">#REF!</definedName>
    <definedName name="UFPrn20080602112502">#REF!</definedName>
    <definedName name="UFPrn20080602112523" localSheetId="37">#REF!</definedName>
    <definedName name="UFPrn20080602112523" localSheetId="23">#REF!</definedName>
    <definedName name="UFPrn20080602112523" localSheetId="6">#REF!</definedName>
    <definedName name="UFPrn20080602112523" localSheetId="11">#REF!</definedName>
    <definedName name="UFPrn20080602112523">#REF!</definedName>
    <definedName name="UFPrn20080602112523_3">"#REF!"</definedName>
    <definedName name="UFPrn20080602112523_4">"#REF!"</definedName>
    <definedName name="UFPrn20080610100431" localSheetId="37">#REF!</definedName>
    <definedName name="UFPrn20080610100431" localSheetId="23">#REF!</definedName>
    <definedName name="UFPrn20080610100431" localSheetId="6">#REF!</definedName>
    <definedName name="UFPrn20080610100431" localSheetId="11">#REF!</definedName>
    <definedName name="UFPrn20080610100431">#REF!</definedName>
    <definedName name="UFPrn20080610101619" localSheetId="37">#REF!</definedName>
    <definedName name="UFPrn20080610101619" localSheetId="23">#REF!</definedName>
    <definedName name="UFPrn20080610101619" localSheetId="6">#REF!</definedName>
    <definedName name="UFPrn20080610101619" localSheetId="11">#REF!</definedName>
    <definedName name="UFPrn20080610101619">#REF!</definedName>
    <definedName name="UFPrn20080610154108" localSheetId="37">#REF!</definedName>
    <definedName name="UFPrn20080610154108" localSheetId="23">#REF!</definedName>
    <definedName name="UFPrn20080610154108" localSheetId="6">#REF!</definedName>
    <definedName name="UFPrn20080610154108" localSheetId="11">#REF!</definedName>
    <definedName name="UFPrn20080610154108">#REF!</definedName>
    <definedName name="UFPrn20080630090440">"#REF!"</definedName>
    <definedName name="UFPrn20080630090440_3">"#REF!"</definedName>
    <definedName name="UFPrn20080630090440_4">"#REF!"</definedName>
    <definedName name="UFPrn20080630090607">"#REF!"</definedName>
    <definedName name="UFPrn20080630090607_3">"#REF!"</definedName>
    <definedName name="UFPrn20080630090607_4">"#REF!"</definedName>
    <definedName name="UFPrn20080630090647">"#REF!"</definedName>
    <definedName name="UFPrn20080630090647_3">"#REF!"</definedName>
    <definedName name="UFPrn20080630090647_4">"#REF!"</definedName>
    <definedName name="UFPrn20080630090718">"#REF!"</definedName>
    <definedName name="UFPrn20080630090718_3">"#REF!"</definedName>
    <definedName name="UFPrn20080630090718_4">"#REF!"</definedName>
    <definedName name="UFPrn20080630090839">"#REF!"</definedName>
    <definedName name="UFPrn20080630090839_3">"#REF!"</definedName>
    <definedName name="UFPrn20080630090839_4">"#REF!"</definedName>
    <definedName name="UFPrn20080707133240" localSheetId="6">#REF!</definedName>
    <definedName name="UFPrn20080707133240" localSheetId="11">#REF!</definedName>
    <definedName name="UFPrn20080707133240">#REF!</definedName>
    <definedName name="UFPrn20080707135107" localSheetId="6">#REF!</definedName>
    <definedName name="UFPrn20080707135107" localSheetId="11">#REF!</definedName>
    <definedName name="UFPrn20080707135107">#REF!</definedName>
    <definedName name="UFPrn20080708084641" localSheetId="6">#REF!</definedName>
    <definedName name="UFPrn20080708084641" localSheetId="11">#REF!</definedName>
    <definedName name="UFPrn20080708084641">#REF!</definedName>
    <definedName name="UFPrn20080709205010" localSheetId="6">#REF!</definedName>
    <definedName name="UFPrn20080709205010" localSheetId="11">#REF!</definedName>
    <definedName name="UFPrn20080709205010">#REF!</definedName>
    <definedName name="UFPrn20080710181958" localSheetId="6">#REF!</definedName>
    <definedName name="UFPrn20080710181958" localSheetId="11">#REF!</definedName>
    <definedName name="UFPrn20080710181958">#REF!</definedName>
    <definedName name="UFPrn20080715094206">"#REF!"</definedName>
    <definedName name="UFPrn20080715094206_3">"#REF!"</definedName>
    <definedName name="UFPrn20080715094206_4">"#REF!"</definedName>
    <definedName name="UFPrn20081103145425" localSheetId="37">#REF!</definedName>
    <definedName name="UFPrn20081103145425" localSheetId="23">#REF!</definedName>
    <definedName name="UFPrn20081103145425" localSheetId="6">#REF!</definedName>
    <definedName name="UFPrn20081103145425" localSheetId="11">#REF!</definedName>
    <definedName name="UFPrn20081103145425">#REF!</definedName>
    <definedName name="UFPrn20081105112906" localSheetId="37">#REF!</definedName>
    <definedName name="UFPrn20081105112906" localSheetId="23">#REF!</definedName>
    <definedName name="UFPrn20081105112906" localSheetId="6">#REF!</definedName>
    <definedName name="UFPrn20081105112906" localSheetId="11">#REF!</definedName>
    <definedName name="UFPrn20081105112906">#REF!</definedName>
    <definedName name="UFPrn20081106115238" localSheetId="37">#REF!</definedName>
    <definedName name="UFPrn20081106115238" localSheetId="23">#REF!</definedName>
    <definedName name="UFPrn20081106115238" localSheetId="6">#REF!</definedName>
    <definedName name="UFPrn20081106115238" localSheetId="11">#REF!</definedName>
    <definedName name="UFPrn20081106115238">#REF!</definedName>
    <definedName name="UFPrn20081106164551" localSheetId="37">#REF!</definedName>
    <definedName name="UFPrn20081106164551" localSheetId="23">#REF!</definedName>
    <definedName name="UFPrn20081106164551" localSheetId="6">#REF!</definedName>
    <definedName name="UFPrn20081106164551" localSheetId="11">#REF!</definedName>
    <definedName name="UFPrn20081106164551">#REF!</definedName>
    <definedName name="UFPrn20081110124608" localSheetId="37">#REF!</definedName>
    <definedName name="UFPrn20081110124608" localSheetId="23">#REF!</definedName>
    <definedName name="UFPrn20081110124608" localSheetId="6">#REF!</definedName>
    <definedName name="UFPrn20081110124608" localSheetId="11">#REF!</definedName>
    <definedName name="UFPrn20081110124608">#REF!</definedName>
    <definedName name="UFPrn20081127143328" localSheetId="6">#REF!</definedName>
    <definedName name="UFPrn20081127143328" localSheetId="11">#REF!</definedName>
    <definedName name="UFPrn20081127143328">#REF!</definedName>
    <definedName name="UFPrn20081207034209" localSheetId="6">#REF!</definedName>
    <definedName name="UFPrn20081207034209" localSheetId="11">#REF!</definedName>
    <definedName name="UFPrn20081207034209">#REF!</definedName>
    <definedName name="UFPrn20081208153524" localSheetId="6">#REF!</definedName>
    <definedName name="UFPrn20081208153524" localSheetId="11">#REF!</definedName>
    <definedName name="UFPrn20081208153524">#REF!</definedName>
    <definedName name="UFPrn20081216154006" localSheetId="6">#REF!</definedName>
    <definedName name="UFPrn20081216154006" localSheetId="11">#REF!</definedName>
    <definedName name="UFPrn20081216154006">#REF!</definedName>
    <definedName name="UFPrn20081216154159" localSheetId="6">#REF!</definedName>
    <definedName name="UFPrn20081216154159" localSheetId="11">#REF!</definedName>
    <definedName name="UFPrn20081216154159">#REF!</definedName>
    <definedName name="UFPrn20090104113721" localSheetId="37">#REF!</definedName>
    <definedName name="UFPrn20090104113721" localSheetId="23">#REF!</definedName>
    <definedName name="UFPrn20090104113721" localSheetId="6">#REF!</definedName>
    <definedName name="UFPrn20090104113721" localSheetId="11">#REF!</definedName>
    <definedName name="UFPrn20090104113721">#REF!</definedName>
    <definedName name="UFPrn20090104133532" localSheetId="37">#REF!</definedName>
    <definedName name="UFPrn20090104133532" localSheetId="23">#REF!</definedName>
    <definedName name="UFPrn20090104133532" localSheetId="6">#REF!</definedName>
    <definedName name="UFPrn20090104133532" localSheetId="11">#REF!</definedName>
    <definedName name="UFPrn20090104133532">#REF!</definedName>
    <definedName name="UFPrn20090104133650" localSheetId="37">#REF!</definedName>
    <definedName name="UFPrn20090104133650" localSheetId="23">#REF!</definedName>
    <definedName name="UFPrn20090104133650" localSheetId="6">#REF!</definedName>
    <definedName name="UFPrn20090104133650" localSheetId="11">#REF!</definedName>
    <definedName name="UFPrn20090104133650">#REF!</definedName>
    <definedName name="UFPrn20090104133716" localSheetId="37">#REF!</definedName>
    <definedName name="UFPrn20090104133716" localSheetId="23">#REF!</definedName>
    <definedName name="UFPrn20090104133716" localSheetId="6">#REF!</definedName>
    <definedName name="UFPrn20090104133716" localSheetId="11">#REF!</definedName>
    <definedName name="UFPrn20090104133716">#REF!</definedName>
    <definedName name="UFPrn20090104134025" localSheetId="37">#REF!</definedName>
    <definedName name="UFPrn20090104134025" localSheetId="23">#REF!</definedName>
    <definedName name="UFPrn20090104134025" localSheetId="6">#REF!</definedName>
    <definedName name="UFPrn20090104134025" localSheetId="11">#REF!</definedName>
    <definedName name="UFPrn20090104134025">#REF!</definedName>
    <definedName name="UFPrn20090107085118" localSheetId="37">#REF!</definedName>
    <definedName name="UFPrn20090107085118" localSheetId="23">#REF!</definedName>
    <definedName name="UFPrn20090107085118" localSheetId="6">#REF!</definedName>
    <definedName name="UFPrn20090107085118" localSheetId="11">#REF!</definedName>
    <definedName name="UFPrn20090107085118">#REF!</definedName>
    <definedName name="UFPrn20090107134520" localSheetId="37">#REF!</definedName>
    <definedName name="UFPrn20090107134520" localSheetId="23">#REF!</definedName>
    <definedName name="UFPrn20090107134520" localSheetId="6">#REF!</definedName>
    <definedName name="UFPrn20090107134520" localSheetId="11">#REF!</definedName>
    <definedName name="UFPrn20090107134520">#REF!</definedName>
    <definedName name="UFPrn20090108093701" localSheetId="37">#REF!</definedName>
    <definedName name="UFPrn20090108093701" localSheetId="23">#REF!</definedName>
    <definedName name="UFPrn20090108093701" localSheetId="6">#REF!</definedName>
    <definedName name="UFPrn20090108093701" localSheetId="11">#REF!</definedName>
    <definedName name="UFPrn20090108093701">#REF!</definedName>
    <definedName name="UFPrn20090108112839" localSheetId="37">#REF!</definedName>
    <definedName name="UFPrn20090108112839" localSheetId="23">#REF!</definedName>
    <definedName name="UFPrn20090108112839" localSheetId="6">#REF!</definedName>
    <definedName name="UFPrn20090108112839" localSheetId="11">#REF!</definedName>
    <definedName name="UFPrn20090108112839">#REF!</definedName>
    <definedName name="UFPrn20090531092752" localSheetId="37">#REF!</definedName>
    <definedName name="UFPrn20090531092752" localSheetId="23">#REF!</definedName>
    <definedName name="UFPrn20090531092752" localSheetId="6">#REF!</definedName>
    <definedName name="UFPrn20090531092752" localSheetId="11">#REF!</definedName>
    <definedName name="UFPrn20090531092752">#REF!</definedName>
    <definedName name="UFPrn20090707101805" localSheetId="37">#REF!</definedName>
    <definedName name="UFPrn20090707101805" localSheetId="23">#REF!</definedName>
    <definedName name="UFPrn20090707101805" localSheetId="6">#REF!</definedName>
    <definedName name="UFPrn20090707101805" localSheetId="11">#REF!</definedName>
    <definedName name="UFPrn20090707101805">#REF!</definedName>
    <definedName name="UFPrn20091013085753" localSheetId="37">#REF!</definedName>
    <definedName name="UFPrn20091013085753" localSheetId="23">#REF!</definedName>
    <definedName name="UFPrn20091013085753" localSheetId="6">#REF!</definedName>
    <definedName name="UFPrn20091013085753" localSheetId="11">#REF!</definedName>
    <definedName name="UFPrn20091013085753">#REF!</definedName>
    <definedName name="UFPrn20091013085939" localSheetId="37">#REF!</definedName>
    <definedName name="UFPrn20091013085939" localSheetId="23">#REF!</definedName>
    <definedName name="UFPrn20091013085939" localSheetId="6">#REF!</definedName>
    <definedName name="UFPrn20091013085939" localSheetId="11">#REF!</definedName>
    <definedName name="UFPrn20091013085939">#REF!</definedName>
    <definedName name="UFPrn20091013104903" localSheetId="37">#REF!</definedName>
    <definedName name="UFPrn20091013104903" localSheetId="23">#REF!</definedName>
    <definedName name="UFPrn20091013104903" localSheetId="6">#REF!</definedName>
    <definedName name="UFPrn20091013104903" localSheetId="11">#REF!</definedName>
    <definedName name="UFPrn20091013104903">#REF!</definedName>
    <definedName name="UFPrn20091103142049" localSheetId="37">#REF!</definedName>
    <definedName name="UFPrn20091103142049" localSheetId="23">#REF!</definedName>
    <definedName name="UFPrn20091103142049" localSheetId="6">#REF!</definedName>
    <definedName name="UFPrn20091103142049" localSheetId="11">#REF!</definedName>
    <definedName name="UFPrn20091103142049">#REF!</definedName>
    <definedName name="UFPrn20091204110036" localSheetId="37">#REF!</definedName>
    <definedName name="UFPrn20091204110036" localSheetId="23">#REF!</definedName>
    <definedName name="UFPrn20091204110036" localSheetId="6">#REF!</definedName>
    <definedName name="UFPrn20091204110036" localSheetId="11">#REF!</definedName>
    <definedName name="UFPrn20091204110036">#REF!</definedName>
    <definedName name="UFPrn20091204110326" localSheetId="37">#REF!</definedName>
    <definedName name="UFPrn20091204110326" localSheetId="23">#REF!</definedName>
    <definedName name="UFPrn20091204110326" localSheetId="6">#REF!</definedName>
    <definedName name="UFPrn20091204110326" localSheetId="11">#REF!</definedName>
    <definedName name="UFPrn20091204110326">#REF!</definedName>
    <definedName name="UFPrn20091205171834" localSheetId="37">#REF!</definedName>
    <definedName name="UFPrn20091205171834" localSheetId="23">#REF!</definedName>
    <definedName name="UFPrn20091205171834" localSheetId="6">#REF!</definedName>
    <definedName name="UFPrn20091205171834" localSheetId="11">#REF!</definedName>
    <definedName name="UFPrn20091205171834">#REF!</definedName>
    <definedName name="UFPrn20091205171942" localSheetId="37">#REF!</definedName>
    <definedName name="UFPrn20091205171942" localSheetId="23">#REF!</definedName>
    <definedName name="UFPrn20091205171942" localSheetId="6">#REF!</definedName>
    <definedName name="UFPrn20091205171942" localSheetId="11">#REF!</definedName>
    <definedName name="UFPrn20091205171942">#REF!</definedName>
    <definedName name="UFPrn20091207103312" localSheetId="37">#REF!</definedName>
    <definedName name="UFPrn20091207103312" localSheetId="23">#REF!</definedName>
    <definedName name="UFPrn20091207103312" localSheetId="6">#REF!</definedName>
    <definedName name="UFPrn20091207103312" localSheetId="11">#REF!</definedName>
    <definedName name="UFPrn20091207103312">#REF!</definedName>
    <definedName name="UFPrn20100108141237" localSheetId="37">#REF!</definedName>
    <definedName name="UFPrn20100108141237" localSheetId="23">#REF!</definedName>
    <definedName name="UFPrn20100108141237" localSheetId="6">#REF!</definedName>
    <definedName name="UFPrn20100108141237" localSheetId="11">#REF!</definedName>
    <definedName name="UFPrn20100108141237">#REF!</definedName>
    <definedName name="UFPrn20100430094442" localSheetId="37">#REF!</definedName>
    <definedName name="UFPrn20100430094442" localSheetId="23">#REF!</definedName>
    <definedName name="UFPrn20100430094442" localSheetId="6">#REF!</definedName>
    <definedName name="UFPrn20100430094442" localSheetId="11">#REF!</definedName>
    <definedName name="UFPrn20100430094442">#REF!</definedName>
    <definedName name="UFPrn20100507203611" localSheetId="6">'[1]L2-2-2'!$A$1:$J$671</definedName>
    <definedName name="UFPrn20100507203611" localSheetId="11">'[1]L2-2-2'!$A$1:$J$671</definedName>
    <definedName name="UFPrn20100507203611">'[1]L2-2-2'!$A$1:$J$671</definedName>
    <definedName name="UFPrn20110104105309" localSheetId="6">#REF!</definedName>
    <definedName name="UFPrn20110104105309" localSheetId="11">#REF!</definedName>
    <definedName name="UFPrn20110104105309">#REF!</definedName>
    <definedName name="UFPrn20110110093523" localSheetId="37">#REF!</definedName>
    <definedName name="UFPrn20110110093523" localSheetId="23">#REF!</definedName>
    <definedName name="UFPrn20110110093523" localSheetId="6">#REF!</definedName>
    <definedName name="UFPrn20110110093523" localSheetId="11">#REF!</definedName>
    <definedName name="UFPrn20110110093523">#REF!</definedName>
    <definedName name="UFPrn20110216090853" localSheetId="6">#REF!</definedName>
    <definedName name="UFPrn20110216090853" localSheetId="11">#REF!</definedName>
    <definedName name="UFPrn20110216090853">#REF!</definedName>
    <definedName name="UFPrn20110216134611" localSheetId="6">#REF!</definedName>
    <definedName name="UFPrn20110216134611" localSheetId="11">#REF!</definedName>
    <definedName name="UFPrn20110216134611">#REF!</definedName>
    <definedName name="UFPrn20110307111616" localSheetId="6">#REF!</definedName>
    <definedName name="UFPrn20110307111616" localSheetId="11">#REF!</definedName>
    <definedName name="UFPrn20110307111616">#REF!</definedName>
    <definedName name="UFPrn20110309104331" localSheetId="6">#REF!</definedName>
    <definedName name="UFPrn20110309104331" localSheetId="11">#REF!</definedName>
    <definedName name="UFPrn20110309104331">#REF!</definedName>
    <definedName name="UFPrn20110309104402" localSheetId="6">#REF!</definedName>
    <definedName name="UFPrn20110309104402" localSheetId="11">#REF!</definedName>
    <definedName name="UFPrn20110309104402">#REF!</definedName>
    <definedName name="UFPrn20110310131614" localSheetId="6">#REF!</definedName>
    <definedName name="UFPrn20110310131614" localSheetId="11">#REF!</definedName>
    <definedName name="UFPrn20110310131614">#REF!</definedName>
    <definedName name="UFPrn20110310131641" localSheetId="6">#REF!</definedName>
    <definedName name="UFPrn20110310131641" localSheetId="11">#REF!</definedName>
    <definedName name="UFPrn20110310131641">#REF!</definedName>
    <definedName name="UFPrn20110407140128" localSheetId="6">#REF!</definedName>
    <definedName name="UFPrn20110407140128" localSheetId="11">#REF!</definedName>
    <definedName name="UFPrn20110407140128">#REF!</definedName>
    <definedName name="UFPrn20110407142643" localSheetId="6">#REF!</definedName>
    <definedName name="UFPrn20110407142643" localSheetId="11">#REF!</definedName>
    <definedName name="UFPrn20110407142643">#REF!</definedName>
    <definedName name="UFPrn20110408094348" localSheetId="6">#REF!</definedName>
    <definedName name="UFPrn20110408094348" localSheetId="11">#REF!</definedName>
    <definedName name="UFPrn20110408094348">#REF!</definedName>
    <definedName name="UFPrn20110408094723" localSheetId="6">#REF!</definedName>
    <definedName name="UFPrn20110408094723" localSheetId="11">#REF!</definedName>
    <definedName name="UFPrn20110408094723">#REF!</definedName>
    <definedName name="UFPrn20110506092552" localSheetId="6">#REF!</definedName>
    <definedName name="UFPrn20110506092552" localSheetId="11">#REF!</definedName>
    <definedName name="UFPrn20110506092552">#REF!</definedName>
    <definedName name="UFPrn20110506101326" localSheetId="6">#REF!</definedName>
    <definedName name="UFPrn20110506101326" localSheetId="11">#REF!</definedName>
    <definedName name="UFPrn20110506101326">#REF!</definedName>
    <definedName name="UFPrn20110608135357" localSheetId="6">#REF!</definedName>
    <definedName name="UFPrn20110608135357" localSheetId="11">#REF!</definedName>
    <definedName name="UFPrn20110608135357">#REF!</definedName>
    <definedName name="UFPrn20110608142420" localSheetId="6">#REF!</definedName>
    <definedName name="UFPrn20110608142420" localSheetId="11">#REF!</definedName>
    <definedName name="UFPrn20110608142420">#REF!</definedName>
    <definedName name="UFPrn20110608142509" localSheetId="6">#REF!</definedName>
    <definedName name="UFPrn20110608142509" localSheetId="11">#REF!</definedName>
    <definedName name="UFPrn20110608142509">#REF!</definedName>
    <definedName name="UFPrn20110608142716" localSheetId="6">#REF!</definedName>
    <definedName name="UFPrn20110608142716" localSheetId="11">#REF!</definedName>
    <definedName name="UFPrn20110608142716">#REF!</definedName>
    <definedName name="UFPrn20110706105639" localSheetId="6">#REF!</definedName>
    <definedName name="UFPrn20110706105639" localSheetId="11">#REF!</definedName>
    <definedName name="UFPrn20110706105639">#REF!</definedName>
    <definedName name="UFPrn20110706105731" localSheetId="6">#REF!</definedName>
    <definedName name="UFPrn20110706105731" localSheetId="11">#REF!</definedName>
    <definedName name="UFPrn20110706105731">#REF!</definedName>
    <definedName name="UFPrn20110706141234" localSheetId="6">#REF!</definedName>
    <definedName name="UFPrn20110706141234" localSheetId="11">#REF!</definedName>
    <definedName name="UFPrn20110706141234">#REF!</definedName>
    <definedName name="UFPrn20110706141335" localSheetId="6">#REF!</definedName>
    <definedName name="UFPrn20110706141335" localSheetId="11">#REF!</definedName>
    <definedName name="UFPrn20110706141335">#REF!</definedName>
    <definedName name="UFPrn20110808130907" localSheetId="6">#REF!</definedName>
    <definedName name="UFPrn20110808130907" localSheetId="11">#REF!</definedName>
    <definedName name="UFPrn20110808130907">#REF!</definedName>
    <definedName name="UFPrn20110808131132" localSheetId="6">#REF!</definedName>
    <definedName name="UFPrn20110808131132" localSheetId="11">#REF!</definedName>
    <definedName name="UFPrn20110808131132">#REF!</definedName>
    <definedName name="UFPrn20110908095243" localSheetId="6">#REF!</definedName>
    <definedName name="UFPrn20110908095243" localSheetId="11">#REF!</definedName>
    <definedName name="UFPrn20110908095243">#REF!</definedName>
    <definedName name="UFPrn20110908095312" localSheetId="6">#REF!</definedName>
    <definedName name="UFPrn20110908095312" localSheetId="11">#REF!</definedName>
    <definedName name="UFPrn20110908095312">#REF!</definedName>
    <definedName name="UFPrn20110909114405" localSheetId="6">#REF!</definedName>
    <definedName name="UFPrn20110909114405" localSheetId="11">#REF!</definedName>
    <definedName name="UFPrn20110909114405">#REF!</definedName>
    <definedName name="UFPrn20110909114433" localSheetId="6">#REF!</definedName>
    <definedName name="UFPrn20110909114433" localSheetId="11">#REF!</definedName>
    <definedName name="UFPrn20110909114433">#REF!</definedName>
    <definedName name="UFPrn20111011182225" localSheetId="6">#REF!</definedName>
    <definedName name="UFPrn20111011182225" localSheetId="11">#REF!</definedName>
    <definedName name="UFPrn20111011182225">#REF!</definedName>
    <definedName name="UFPrn20111011182310" localSheetId="6">#REF!</definedName>
    <definedName name="UFPrn20111011182310" localSheetId="11">#REF!</definedName>
    <definedName name="UFPrn20111011182310">#REF!</definedName>
    <definedName name="UFPrn20111103105939" localSheetId="6">#REF!</definedName>
    <definedName name="UFPrn20111103105939" localSheetId="11">#REF!</definedName>
    <definedName name="UFPrn20111103105939">#REF!</definedName>
    <definedName name="UFPrn20111104133737" localSheetId="6">#REF!</definedName>
    <definedName name="UFPrn20111104133737" localSheetId="11">#REF!</definedName>
    <definedName name="UFPrn20111104133737">#REF!</definedName>
    <definedName name="UFPrn20111109133531" localSheetId="6">#REF!</definedName>
    <definedName name="UFPrn20111109133531" localSheetId="11">#REF!</definedName>
    <definedName name="UFPrn20111109133531">#REF!</definedName>
    <definedName name="UFPrn20111109133734" localSheetId="6">#REF!</definedName>
    <definedName name="UFPrn20111109133734" localSheetId="11">#REF!</definedName>
    <definedName name="UFPrn20111109133734">#REF!</definedName>
    <definedName name="UFPrn20111109140734" localSheetId="6">#REF!</definedName>
    <definedName name="UFPrn20111109140734" localSheetId="11">#REF!</definedName>
    <definedName name="UFPrn20111109140734">#REF!</definedName>
    <definedName name="UFPrn20111109140828" localSheetId="6">#REF!</definedName>
    <definedName name="UFPrn20111109140828" localSheetId="11">#REF!</definedName>
    <definedName name="UFPrn20111109140828">#REF!</definedName>
    <definedName name="UFPrn20111209133749" localSheetId="6">#REF!</definedName>
    <definedName name="UFPrn20111209133749" localSheetId="11">#REF!</definedName>
    <definedName name="UFPrn20111209133749">#REF!</definedName>
    <definedName name="UFPrn20111209133837" localSheetId="6">#REF!</definedName>
    <definedName name="UFPrn20111209133837" localSheetId="11">#REF!</definedName>
    <definedName name="UFPrn20111209133837">#REF!</definedName>
    <definedName name="UFPrn20120113165358" localSheetId="6">#REF!</definedName>
    <definedName name="UFPrn20120113165358" localSheetId="11">#REF!</definedName>
    <definedName name="UFPrn20120113165358">#REF!</definedName>
    <definedName name="UFPrn20120113165433" localSheetId="6">#REF!</definedName>
    <definedName name="UFPrn20120113165433" localSheetId="11">#REF!</definedName>
    <definedName name="UFPrn20120113165433">#REF!</definedName>
    <definedName name="UFPrn20120209144945" localSheetId="6">#REF!</definedName>
    <definedName name="UFPrn20120209144945" localSheetId="11">#REF!</definedName>
    <definedName name="UFPrn20120209144945">#REF!</definedName>
    <definedName name="UFPrn20120216220650" localSheetId="6">#REF!</definedName>
    <definedName name="UFPrn20120216220650" localSheetId="11">#REF!</definedName>
    <definedName name="UFPrn20120216220650">#REF!</definedName>
    <definedName name="UFPrn20120216222408" localSheetId="6">#REF!</definedName>
    <definedName name="UFPrn20120216222408" localSheetId="11">#REF!</definedName>
    <definedName name="UFPrn20120216222408">#REF!</definedName>
    <definedName name="UFPrn20120216223032" localSheetId="6">#REF!</definedName>
    <definedName name="UFPrn20120216223032" localSheetId="11">#REF!</definedName>
    <definedName name="UFPrn20120216223032">#REF!</definedName>
    <definedName name="UFPrn20120309140755" localSheetId="6">#REF!</definedName>
    <definedName name="UFPrn20120309140755" localSheetId="11">#REF!</definedName>
    <definedName name="UFPrn20120309140755">#REF!</definedName>
    <definedName name="UFPrn20120309140824" localSheetId="6">#REF!</definedName>
    <definedName name="UFPrn20120309140824" localSheetId="11">#REF!</definedName>
    <definedName name="UFPrn20120309140824">#REF!</definedName>
    <definedName name="UFPrn20120410085925" localSheetId="6">#REF!</definedName>
    <definedName name="UFPrn20120410085925" localSheetId="11">#REF!</definedName>
    <definedName name="UFPrn20120410085925">#REF!</definedName>
    <definedName name="UFPrn20120410091057" localSheetId="6">#REF!</definedName>
    <definedName name="UFPrn20120410091057" localSheetId="11">#REF!</definedName>
    <definedName name="UFPrn20120410091057">#REF!</definedName>
    <definedName name="UFPrn20120410130301" localSheetId="6">#REF!</definedName>
    <definedName name="UFPrn20120410130301" localSheetId="11">#REF!</definedName>
    <definedName name="UFPrn20120410130301">#REF!</definedName>
    <definedName name="UFPrn20120410130336" localSheetId="6">#REF!</definedName>
    <definedName name="UFPrn20120410130336" localSheetId="11">#REF!</definedName>
    <definedName name="UFPrn20120410130336">#REF!</definedName>
    <definedName name="UFPrn20120510090110" localSheetId="6">#REF!</definedName>
    <definedName name="UFPrn20120510090110" localSheetId="11">#REF!</definedName>
    <definedName name="UFPrn20120510090110">#REF!</definedName>
    <definedName name="UFPrn20120510090154" localSheetId="6">#REF!</definedName>
    <definedName name="UFPrn20120510090154" localSheetId="11">#REF!</definedName>
    <definedName name="UFPrn20120510090154">#REF!</definedName>
    <definedName name="UFPrn20120607094148" localSheetId="6">#REF!</definedName>
    <definedName name="UFPrn20120607094148" localSheetId="11">#REF!</definedName>
    <definedName name="UFPrn20120607094148">#REF!</definedName>
    <definedName name="UFPrn20120607094213" localSheetId="6">#REF!</definedName>
    <definedName name="UFPrn20120607094213" localSheetId="11">#REF!</definedName>
    <definedName name="UFPrn20120607094213">#REF!</definedName>
    <definedName name="UFPrn20120704162615" localSheetId="6">#REF!</definedName>
    <definedName name="UFPrn20120704162615" localSheetId="11">#REF!</definedName>
    <definedName name="UFPrn20120704162615">#REF!</definedName>
    <definedName name="UFPrn20120704162715" localSheetId="6">#REF!</definedName>
    <definedName name="UFPrn20120704162715" localSheetId="11">#REF!</definedName>
    <definedName name="UFPrn20120704162715">#REF!</definedName>
    <definedName name="UFPrn20121105115253" localSheetId="6">#REF!</definedName>
    <definedName name="UFPrn20121105115253" localSheetId="11">#REF!</definedName>
    <definedName name="UFPrn20121105115253">#REF!</definedName>
    <definedName name="UFPrn20121105115319" localSheetId="6">#REF!</definedName>
    <definedName name="UFPrn20121105115319" localSheetId="11">#REF!</definedName>
    <definedName name="UFPrn20121105115319">#REF!</definedName>
    <definedName name="UFPrn20121204150215" localSheetId="6">#REF!</definedName>
    <definedName name="UFPrn20121204150215" localSheetId="11">#REF!</definedName>
    <definedName name="UFPrn20121204150215">#REF!</definedName>
    <definedName name="UFPrn20121207095354" localSheetId="6">#REF!</definedName>
    <definedName name="UFPrn20121207095354" localSheetId="11">#REF!</definedName>
    <definedName name="UFPrn20121207095354">#REF!</definedName>
    <definedName name="UFPrn20121207095418" localSheetId="6">#REF!</definedName>
    <definedName name="UFPrn20121207095418" localSheetId="11">#REF!</definedName>
    <definedName name="UFPrn20121207095418">#REF!</definedName>
    <definedName name="UFPrn20121219142050" localSheetId="6">#REF!</definedName>
    <definedName name="UFPrn20121219142050" localSheetId="11">#REF!</definedName>
    <definedName name="UFPrn20121219142050">#REF!</definedName>
    <definedName name="UFPrn20121219225507" localSheetId="6">#REF!</definedName>
    <definedName name="UFPrn20121219225507" localSheetId="11">#REF!</definedName>
    <definedName name="UFPrn20121219225507">#REF!</definedName>
    <definedName name="UFPrn20121219225617" localSheetId="6">#REF!</definedName>
    <definedName name="UFPrn20121219225617" localSheetId="11">#REF!</definedName>
    <definedName name="UFPrn20121219225617">#REF!</definedName>
    <definedName name="UFPrn20121219225836" localSheetId="6">#REF!</definedName>
    <definedName name="UFPrn20121219225836" localSheetId="11">#REF!</definedName>
    <definedName name="UFPrn20121219225836">#REF!</definedName>
    <definedName name="UFPrn20121219230128" localSheetId="6">#REF!</definedName>
    <definedName name="UFPrn20121219230128" localSheetId="11">#REF!</definedName>
    <definedName name="UFPrn20121219230128">#REF!</definedName>
    <definedName name="UFPrn20121219230856" localSheetId="6">#REF!</definedName>
    <definedName name="UFPrn20121219230856" localSheetId="11">#REF!</definedName>
    <definedName name="UFPrn20121219230856">#REF!</definedName>
    <definedName name="UFPrn20130109143205" localSheetId="6">#REF!</definedName>
    <definedName name="UFPrn20130109143205" localSheetId="11">#REF!</definedName>
    <definedName name="UFPrn20130109143205">#REF!</definedName>
    <definedName name="UFPrn20130109143230" localSheetId="6">#REF!</definedName>
    <definedName name="UFPrn20130109143230" localSheetId="11">#REF!</definedName>
    <definedName name="UFPrn20130109143230">#REF!</definedName>
    <definedName name="UFPrn20130205110622" localSheetId="6">#REF!</definedName>
    <definedName name="UFPrn20130205110622" localSheetId="11">#REF!</definedName>
    <definedName name="UFPrn20130205110622">#REF!</definedName>
    <definedName name="UFPrn20130305143735" localSheetId="6">#REF!</definedName>
    <definedName name="UFPrn20130305143735" localSheetId="11">#REF!</definedName>
    <definedName name="UFPrn20130305143735">#REF!</definedName>
    <definedName name="UFPrn20130305143809" localSheetId="6">#REF!</definedName>
    <definedName name="UFPrn20130305143809" localSheetId="11">#REF!</definedName>
    <definedName name="UFPrn20130305143809">#REF!</definedName>
    <definedName name="UFPrn20130407164603" localSheetId="6">#REF!</definedName>
    <definedName name="UFPrn20130407164603" localSheetId="11">#REF!</definedName>
    <definedName name="UFPrn20130407164603">#REF!</definedName>
    <definedName name="UFPrn20130407164630" localSheetId="6">#REF!</definedName>
    <definedName name="UFPrn20130407164630" localSheetId="11">#REF!</definedName>
    <definedName name="UFPrn20130407164630">#REF!</definedName>
    <definedName name="UFPrn20130507115817" localSheetId="6">#REF!</definedName>
    <definedName name="UFPrn20130507115817" localSheetId="11">#REF!</definedName>
    <definedName name="UFPrn20130507115817">#REF!</definedName>
    <definedName name="UFPrn20130507115859" localSheetId="6">#REF!</definedName>
    <definedName name="UFPrn20130507115859" localSheetId="11">#REF!</definedName>
    <definedName name="UFPrn20130507115859">#REF!</definedName>
    <definedName name="UFPrn20130604104220" localSheetId="6">#REF!</definedName>
    <definedName name="UFPrn20130604104220" localSheetId="11">#REF!</definedName>
    <definedName name="UFPrn20130604104220">#REF!</definedName>
    <definedName name="UFPrn20130604104518" localSheetId="6">#REF!</definedName>
    <definedName name="UFPrn20130604104518" localSheetId="11">#REF!</definedName>
    <definedName name="UFPrn20130604104518">#REF!</definedName>
    <definedName name="UFPrn20130702111410" localSheetId="6">#REF!</definedName>
    <definedName name="UFPrn20130702111410" localSheetId="11">#REF!</definedName>
    <definedName name="UFPrn20130702111410">#REF!</definedName>
    <definedName name="UFPrn20130702111434" localSheetId="6">#REF!</definedName>
    <definedName name="UFPrn20130702111434" localSheetId="11">#REF!</definedName>
    <definedName name="UFPrn20130702111434">#REF!</definedName>
    <definedName name="UFPrn20130802135425" localSheetId="6">#REF!</definedName>
    <definedName name="UFPrn20130802135425" localSheetId="11">#REF!</definedName>
    <definedName name="UFPrn20130802135425">#REF!</definedName>
    <definedName name="UFPrn20130802135454" localSheetId="6">#REF!</definedName>
    <definedName name="UFPrn20130802135454" localSheetId="11">#REF!</definedName>
    <definedName name="UFPrn20130802135454">#REF!</definedName>
    <definedName name="UFPrn20131008101610" localSheetId="6">#REF!</definedName>
    <definedName name="UFPrn20131008101610" localSheetId="11">#REF!</definedName>
    <definedName name="UFPrn20131008101610">#REF!</definedName>
    <definedName name="UFPrn20131008101634" localSheetId="6">#REF!</definedName>
    <definedName name="UFPrn20131008101634" localSheetId="11">#REF!</definedName>
    <definedName name="UFPrn20131008101634">#REF!</definedName>
    <definedName name="UFPrn20131107092220" localSheetId="6">#REF!</definedName>
    <definedName name="UFPrn20131107092220" localSheetId="11">#REF!</definedName>
    <definedName name="UFPrn20131107092220">#REF!</definedName>
    <definedName name="UFPrn20131107092246" localSheetId="6">#REF!</definedName>
    <definedName name="UFPrn20131107092246" localSheetId="11">#REF!</definedName>
    <definedName name="UFPrn20131107092246">#REF!</definedName>
    <definedName name="UFPrn20131205092903" localSheetId="6">#REF!</definedName>
    <definedName name="UFPrn20131205092903" localSheetId="11">#REF!</definedName>
    <definedName name="UFPrn20131205092903">#REF!</definedName>
    <definedName name="UFPrn20131205092953" localSheetId="6">#REF!</definedName>
    <definedName name="UFPrn20131205092953" localSheetId="11">#REF!</definedName>
    <definedName name="UFPrn20131205092953">#REF!</definedName>
    <definedName name="UFPrn20140108161823" localSheetId="6">#REF!</definedName>
    <definedName name="UFPrn20140108161823" localSheetId="11">#REF!</definedName>
    <definedName name="UFPrn20140108161823">#REF!</definedName>
    <definedName name="UFPrn20140108161849" localSheetId="6">#REF!</definedName>
    <definedName name="UFPrn20140108161849" localSheetId="11">#REF!</definedName>
    <definedName name="UFPrn20140108161849">#REF!</definedName>
    <definedName name="UFPrn20140113131312" localSheetId="6">#REF!</definedName>
    <definedName name="UFPrn20140113131312" localSheetId="11">#REF!</definedName>
    <definedName name="UFPrn20140113131312">#REF!</definedName>
    <definedName name="UFPrn20140113131410" localSheetId="6">#REF!</definedName>
    <definedName name="UFPrn20140113131410" localSheetId="11">#REF!</definedName>
    <definedName name="UFPrn20140113131410">#REF!</definedName>
    <definedName name="UFPrn20140208112804" localSheetId="6">#REF!</definedName>
    <definedName name="UFPrn20140208112804" localSheetId="11">#REF!</definedName>
    <definedName name="UFPrn20140208112804">#REF!</definedName>
    <definedName name="UFPrn20140304170735" localSheetId="6">#REF!</definedName>
    <definedName name="UFPrn20140304170735" localSheetId="11">#REF!</definedName>
    <definedName name="UFPrn20140304170735">#REF!</definedName>
    <definedName name="UFPrn20140304170803" localSheetId="6">#REF!</definedName>
    <definedName name="UFPrn20140304170803" localSheetId="11">#REF!</definedName>
    <definedName name="UFPrn20140304170803">#REF!</definedName>
    <definedName name="UFPrn20140310134600" localSheetId="6">#REF!</definedName>
    <definedName name="UFPrn20140310134600" localSheetId="11">#REF!</definedName>
    <definedName name="UFPrn20140310134600">#REF!</definedName>
    <definedName name="UFPrn20140310134833" localSheetId="6">#REF!</definedName>
    <definedName name="UFPrn20140310134833" localSheetId="11">#REF!</definedName>
    <definedName name="UFPrn20140310134833">#REF!</definedName>
    <definedName name="UFPrn20140404092956" localSheetId="6">#REF!</definedName>
    <definedName name="UFPrn20140404092956" localSheetId="11">#REF!</definedName>
    <definedName name="UFPrn20140404092956">#REF!</definedName>
    <definedName name="UFPrn20140404093020" localSheetId="6">#REF!</definedName>
    <definedName name="UFPrn20140404093020" localSheetId="11">#REF!</definedName>
    <definedName name="UFPrn20140404093020">#REF!</definedName>
    <definedName name="UFPrn20140406175359" localSheetId="6">#REF!</definedName>
    <definedName name="UFPrn20140406175359" localSheetId="11">#REF!</definedName>
    <definedName name="UFPrn20140406175359">#REF!</definedName>
    <definedName name="UFPrn20140406175617" localSheetId="6">#REF!</definedName>
    <definedName name="UFPrn20140406175617" localSheetId="11">#REF!</definedName>
    <definedName name="UFPrn20140406175617">#REF!</definedName>
    <definedName name="UFPrn20140408130548" localSheetId="6">#REF!</definedName>
    <definedName name="UFPrn20140408130548" localSheetId="11">#REF!</definedName>
    <definedName name="UFPrn20140408130548">#REF!</definedName>
    <definedName name="UFPrn20140408131345" localSheetId="6">#REF!</definedName>
    <definedName name="UFPrn20140408131345" localSheetId="11">#REF!</definedName>
    <definedName name="UFPrn20140408131345">#REF!</definedName>
    <definedName name="UFPrn20140609113244" localSheetId="6">#REF!</definedName>
    <definedName name="UFPrn20140609113244" localSheetId="11">#REF!</definedName>
    <definedName name="UFPrn20140609113244">#REF!</definedName>
    <definedName name="UFPrn20140609113321" localSheetId="6">#REF!</definedName>
    <definedName name="UFPrn20140609113321" localSheetId="11">#REF!</definedName>
    <definedName name="UFPrn20140609113321">#REF!</definedName>
    <definedName name="UFPrn20140708100809" localSheetId="6">#REF!</definedName>
    <definedName name="UFPrn20140708100809" localSheetId="11">#REF!</definedName>
    <definedName name="UFPrn20140708100809">#REF!</definedName>
    <definedName name="UFPrn20140708100835" localSheetId="6">#REF!</definedName>
    <definedName name="UFPrn20140708100835" localSheetId="11">#REF!</definedName>
    <definedName name="UFPrn20140708100835">#REF!</definedName>
    <definedName name="UFPrn20140807154306" localSheetId="6">#REF!</definedName>
    <definedName name="UFPrn20140807154306" localSheetId="11">#REF!</definedName>
    <definedName name="UFPrn20140807154306">#REF!</definedName>
    <definedName name="UFPrn20140807154340" localSheetId="6">#REF!</definedName>
    <definedName name="UFPrn20140807154340" localSheetId="11">#REF!</definedName>
    <definedName name="UFPrn20140807154340">#REF!</definedName>
    <definedName name="UFPrn20140808101123" localSheetId="6">#REF!</definedName>
    <definedName name="UFPrn20140808101123" localSheetId="11">#REF!</definedName>
    <definedName name="UFPrn20140808101123">#REF!</definedName>
    <definedName name="UFPrn20140808101145" localSheetId="6">#REF!</definedName>
    <definedName name="UFPrn20140808101145" localSheetId="11">#REF!</definedName>
    <definedName name="UFPrn20140808101145">#REF!</definedName>
    <definedName name="UFPrn20140905091250" localSheetId="6">#REF!</definedName>
    <definedName name="UFPrn20140905091250" localSheetId="11">#REF!</definedName>
    <definedName name="UFPrn20140905091250">#REF!</definedName>
    <definedName name="UFPrn20140905091405" localSheetId="6">#REF!</definedName>
    <definedName name="UFPrn20140905091405" localSheetId="11">#REF!</definedName>
    <definedName name="UFPrn20140905091405">#REF!</definedName>
    <definedName name="UFPrn20140905161400" localSheetId="6">#REF!</definedName>
    <definedName name="UFPrn20140905161400" localSheetId="11">#REF!</definedName>
    <definedName name="UFPrn20140905161400">#REF!</definedName>
    <definedName name="UFPrn20140905161653" localSheetId="6">#REF!</definedName>
    <definedName name="UFPrn20140905161653" localSheetId="11">#REF!</definedName>
    <definedName name="UFPrn20140905161653">#REF!</definedName>
    <definedName name="UFPrn20141001140608" localSheetId="6">#REF!</definedName>
    <definedName name="UFPrn20141001140608" localSheetId="11">#REF!</definedName>
    <definedName name="UFPrn20141001140608">#REF!</definedName>
    <definedName name="UFPrn20141001140634" localSheetId="6">#REF!</definedName>
    <definedName name="UFPrn20141001140634" localSheetId="11">#REF!</definedName>
    <definedName name="UFPrn20141001140634">#REF!</definedName>
    <definedName name="UFPrn20141008162612" localSheetId="6">#REF!</definedName>
    <definedName name="UFPrn20141008162612" localSheetId="11">#REF!</definedName>
    <definedName name="UFPrn20141008162612">#REF!</definedName>
    <definedName name="UFPrn20141008162657" localSheetId="6">#REF!</definedName>
    <definedName name="UFPrn20141008162657" localSheetId="11">#REF!</definedName>
    <definedName name="UFPrn20141008162657">#REF!</definedName>
    <definedName name="UFPrn20141104154002" localSheetId="6">#REF!</definedName>
    <definedName name="UFPrn20141104154002" localSheetId="11">#REF!</definedName>
    <definedName name="UFPrn20141104154002">#REF!</definedName>
    <definedName name="UFPrn20141104154030" localSheetId="6">#REF!</definedName>
    <definedName name="UFPrn20141104154030" localSheetId="11">#REF!</definedName>
    <definedName name="UFPrn20141104154030">#REF!</definedName>
    <definedName name="UFPrn20141204095517" localSheetId="6">#REF!</definedName>
    <definedName name="UFPrn20141204095517" localSheetId="11">#REF!</definedName>
    <definedName name="UFPrn20141204095517">#REF!</definedName>
    <definedName name="UFPrn20141204095540" localSheetId="6">#REF!</definedName>
    <definedName name="UFPrn20141204095540" localSheetId="11">#REF!</definedName>
    <definedName name="UFPrn20141204095540">#REF!</definedName>
    <definedName name="UFPrn20150106165910" localSheetId="6">#REF!</definedName>
    <definedName name="UFPrn20150106165910" localSheetId="11">#REF!</definedName>
    <definedName name="UFPrn20150106165910">#REF!</definedName>
    <definedName name="UFPrn20150106165935" localSheetId="6">#REF!</definedName>
    <definedName name="UFPrn20150106165935" localSheetId="11">#REF!</definedName>
    <definedName name="UFPrn20150106165935">#REF!</definedName>
    <definedName name="UFPrn20150113100919" localSheetId="6">#REF!</definedName>
    <definedName name="UFPrn20150113100919" localSheetId="11">#REF!</definedName>
    <definedName name="UFPrn20150113100919">#REF!</definedName>
    <definedName name="UFPrn20150113100941" localSheetId="6">#REF!</definedName>
    <definedName name="UFPrn20150113100941" localSheetId="11">#REF!</definedName>
    <definedName name="UFPrn20150113100941">#REF!</definedName>
    <definedName name="UFPrn20150113225415" localSheetId="6">#REF!</definedName>
    <definedName name="UFPrn20150113225415" localSheetId="11">#REF!</definedName>
    <definedName name="UFPrn20150113225415">#REF!</definedName>
    <definedName name="UFPrn20160128165754" localSheetId="6">#REF!</definedName>
    <definedName name="UFPrn20160128165754" localSheetId="11">#REF!</definedName>
    <definedName name="UFPrn20160128165754">#REF!</definedName>
    <definedName name="UFPrn20160226111726" localSheetId="6">#REF!</definedName>
    <definedName name="UFPrn20160226111726" localSheetId="11">#REF!</definedName>
    <definedName name="UFPrn20160226111726">#REF!</definedName>
    <definedName name="UFPrn20160315144015" localSheetId="6">#REF!</definedName>
    <definedName name="UFPrn20160315144015" localSheetId="11">#REF!</definedName>
    <definedName name="UFPrn20160315144015">#REF!</definedName>
    <definedName name="UFPrn20160505141223" localSheetId="6">#REF!</definedName>
    <definedName name="UFPrn20160505141223" localSheetId="11">#REF!</definedName>
    <definedName name="UFPrn20160505141223">#REF!</definedName>
    <definedName name="UFPrn20160603093133" localSheetId="6">#REF!</definedName>
    <definedName name="UFPrn20160603093133" localSheetId="11">#REF!</definedName>
    <definedName name="UFPrn20160603093133">#REF!</definedName>
    <definedName name="UFPrn20160612155815" localSheetId="6">#REF!</definedName>
    <definedName name="UFPrn20160612155815" localSheetId="11">#REF!</definedName>
    <definedName name="UFPrn20160612155815">#REF!</definedName>
    <definedName name="UFPrn20160612160118" localSheetId="6">#REF!</definedName>
    <definedName name="UFPrn20160612160118" localSheetId="11">#REF!</definedName>
    <definedName name="UFPrn20160612160118">#REF!</definedName>
    <definedName name="UFPrn20160612160250" localSheetId="6">#REF!</definedName>
    <definedName name="UFPrn20160612160250" localSheetId="11">#REF!</definedName>
    <definedName name="UFPrn20160612160250">#REF!</definedName>
    <definedName name="UFPrn20160613140334" localSheetId="6">#REF!</definedName>
    <definedName name="UFPrn20160613140334" localSheetId="11">#REF!</definedName>
    <definedName name="UFPrn20160613140334">#REF!</definedName>
    <definedName name="UFPrn20160613140808" localSheetId="6">#REF!</definedName>
    <definedName name="UFPrn20160613140808" localSheetId="11">#REF!</definedName>
    <definedName name="UFPrn20160613140808">#REF!</definedName>
    <definedName name="UFPrn20160613142213" localSheetId="6">#REF!</definedName>
    <definedName name="UFPrn20160613142213" localSheetId="11">#REF!</definedName>
    <definedName name="UFPrn20160613142213">#REF!</definedName>
    <definedName name="UFPrn20160613164724" localSheetId="6">#REF!</definedName>
    <definedName name="UFPrn20160613164724" localSheetId="11">#REF!</definedName>
    <definedName name="UFPrn20160613164724">#REF!</definedName>
    <definedName name="UFPrn20160613165210" localSheetId="6">#REF!</definedName>
    <definedName name="UFPrn20160613165210" localSheetId="11">#REF!</definedName>
    <definedName name="UFPrn20160613165210">#REF!</definedName>
    <definedName name="UFPrn20160613165725" localSheetId="6">#REF!</definedName>
    <definedName name="UFPrn20160613165725" localSheetId="11">#REF!</definedName>
    <definedName name="UFPrn20160613165725">#REF!</definedName>
    <definedName name="UFPrn20160614170510" localSheetId="6">#REF!</definedName>
    <definedName name="UFPrn20160614170510" localSheetId="11">#REF!</definedName>
    <definedName name="UFPrn20160614170510">#REF!</definedName>
    <definedName name="UFPrn20160621152325" localSheetId="6">#REF!</definedName>
    <definedName name="UFPrn20160621152325" localSheetId="11">#REF!</definedName>
    <definedName name="UFPrn20160621152325">#REF!</definedName>
    <definedName name="UFPrn20160621154733" localSheetId="6">#REF!</definedName>
    <definedName name="UFPrn20160621154733" localSheetId="11">#REF!</definedName>
    <definedName name="UFPrn20160621154733">#REF!</definedName>
    <definedName name="UFPrn20160705090917" localSheetId="6">#REF!</definedName>
    <definedName name="UFPrn20160705090917" localSheetId="11">#REF!</definedName>
    <definedName name="UFPrn20160705090917">#REF!</definedName>
    <definedName name="UFPrn20160721165031" localSheetId="6">#REF!</definedName>
    <definedName name="UFPrn20160721165031" localSheetId="11">#REF!</definedName>
    <definedName name="UFPrn20160721165031">#REF!</definedName>
    <definedName name="UFPrn20160721165317" localSheetId="6">#REF!</definedName>
    <definedName name="UFPrn20160721165317" localSheetId="11">#REF!</definedName>
    <definedName name="UFPrn20160721165317">#REF!</definedName>
    <definedName name="UFPrn20160722114117" localSheetId="6">#REF!</definedName>
    <definedName name="UFPrn20160722114117" localSheetId="11">#REF!</definedName>
    <definedName name="UFPrn20160722114117">#REF!</definedName>
    <definedName name="UFPrn20160722114359" localSheetId="6">#REF!</definedName>
    <definedName name="UFPrn20160722114359" localSheetId="11">#REF!</definedName>
    <definedName name="UFPrn20160722114359">#REF!</definedName>
    <definedName name="UFPrn20160802132123" localSheetId="6">#REF!</definedName>
    <definedName name="UFPrn20160802132123" localSheetId="11">#REF!</definedName>
    <definedName name="UFPrn20160802132123">#REF!</definedName>
    <definedName name="UFPrn20160905162851" localSheetId="6">#REF!</definedName>
    <definedName name="UFPrn20160905162851" localSheetId="11">#REF!</definedName>
    <definedName name="UFPrn20160905162851">#REF!</definedName>
    <definedName name="UFPrn20161001131415" localSheetId="6">#REF!</definedName>
    <definedName name="UFPrn20161001131415" localSheetId="11">#REF!</definedName>
    <definedName name="UFPrn20161001131415">#REF!</definedName>
    <definedName name="UFPrn20161025162617" localSheetId="6">#REF!</definedName>
    <definedName name="UFPrn20161025162617" localSheetId="11">#REF!</definedName>
    <definedName name="UFPrn20161025162617">#REF!</definedName>
    <definedName name="UFPrn20161103143701" localSheetId="6">#REF!</definedName>
    <definedName name="UFPrn20161103143701" localSheetId="11">#REF!</definedName>
    <definedName name="UFPrn20161103143701">#REF!</definedName>
    <definedName name="UFPrn20161205131316" localSheetId="6">#REF!</definedName>
    <definedName name="UFPrn20161205131316" localSheetId="11">#REF!</definedName>
    <definedName name="UFPrn20161205131316">#REF!</definedName>
    <definedName name="UFPrn20161227162148" localSheetId="6">#REF!</definedName>
    <definedName name="UFPrn20161227162148" localSheetId="11">#REF!</definedName>
    <definedName name="UFPrn20161227162148">#REF!</definedName>
    <definedName name="UFPrn20170109130643" localSheetId="6">#REF!</definedName>
    <definedName name="UFPrn20170109130643" localSheetId="11">#REF!</definedName>
    <definedName name="UFPrn20170109130643">#REF!</definedName>
    <definedName name="UFPrn20170523151235" localSheetId="6">#REF!</definedName>
    <definedName name="UFPrn20170523151235" localSheetId="11">#REF!</definedName>
    <definedName name="UFPrn20170523151235">#REF!</definedName>
    <definedName name="UFPrn20170711110103" localSheetId="6">#REF!</definedName>
    <definedName name="UFPrn20170711110103" localSheetId="11">#REF!</definedName>
    <definedName name="UFPrn20170711110103">#REF!</definedName>
    <definedName name="UFPrn20170712153111" localSheetId="6">#REF!</definedName>
    <definedName name="UFPrn20170712153111" localSheetId="11">#REF!</definedName>
    <definedName name="UFPrn20170712153111">#REF!</definedName>
    <definedName name="UFPrn20170713144930" localSheetId="37">#REF!</definedName>
    <definedName name="UFPrn20170713144930" localSheetId="23">#REF!</definedName>
    <definedName name="UFPrn20170713144930" localSheetId="6">#REF!</definedName>
    <definedName name="UFPrn20170713144930" localSheetId="11">#REF!</definedName>
    <definedName name="UFPrn20170713144930">#REF!</definedName>
    <definedName name="UFPrn20171009143957" localSheetId="6">#REF!</definedName>
    <definedName name="UFPrn20171009143957" localSheetId="11">#REF!</definedName>
    <definedName name="UFPrn20171009143957">#REF!</definedName>
    <definedName name="UFPrn20171130175155" localSheetId="6">#REF!</definedName>
    <definedName name="UFPrn20171130175155" localSheetId="11">#REF!</definedName>
    <definedName name="UFPrn20171130175155">#REF!</definedName>
    <definedName name="UFPrn20171205134146" localSheetId="6">#REF!</definedName>
    <definedName name="UFPrn20171205134146" localSheetId="11">#REF!</definedName>
    <definedName name="UFPrn20171205134146">#REF!</definedName>
    <definedName name="UFPrn20180123204452" localSheetId="6">#REF!</definedName>
    <definedName name="UFPrn20180123204452" localSheetId="11">#REF!</definedName>
    <definedName name="UFPrn20180123204452">#REF!</definedName>
    <definedName name="UFPrn20180711191857" localSheetId="6">#REF!</definedName>
    <definedName name="UFPrn20180711191857" localSheetId="11">#REF!</definedName>
    <definedName name="UFPrn20180711191857">#REF!</definedName>
    <definedName name="UFPrn20180802155956" localSheetId="6">#REF!</definedName>
    <definedName name="UFPrn20180802155956" localSheetId="11">#REF!</definedName>
    <definedName name="UFPrn20180802155956">#REF!</definedName>
    <definedName name="UFPrn20180910144439" localSheetId="6">#REF!</definedName>
    <definedName name="UFPrn20180910144439" localSheetId="11">#REF!</definedName>
    <definedName name="UFPrn20180910144439">#REF!</definedName>
    <definedName name="UFPrn20180910144537" localSheetId="6">#REF!</definedName>
    <definedName name="UFPrn20180910144537" localSheetId="11">#REF!</definedName>
    <definedName name="UFPrn20180910144537">#REF!</definedName>
    <definedName name="UFPrn20181205114834" localSheetId="6">#REF!</definedName>
    <definedName name="UFPrn20181205114834" localSheetId="11">#REF!</definedName>
    <definedName name="UFPrn20181205114834">#REF!</definedName>
    <definedName name="UFPrn20190107155457" localSheetId="6">#REF!</definedName>
    <definedName name="UFPrn20190107155457" localSheetId="11">#REF!</definedName>
    <definedName name="UFPrn20190107155457">#REF!</definedName>
    <definedName name="UFPrn20190211194325" localSheetId="6">#REF!</definedName>
    <definedName name="UFPrn20190211194325" localSheetId="11">#REF!</definedName>
    <definedName name="UFPrn20190211194325">#REF!</definedName>
    <definedName name="UFPrn20190226154425" localSheetId="6">#REF!</definedName>
    <definedName name="UFPrn20190226154425" localSheetId="11">#REF!</definedName>
    <definedName name="UFPrn20190226154425">#REF!</definedName>
    <definedName name="uh" hidden="1">{"detail",#N/A,FALSE,"mfg";"summary",#N/A,FALSE,"mfg"}</definedName>
    <definedName name="UHDADM" localSheetId="37">#REF!</definedName>
    <definedName name="UHDADM" localSheetId="23">#REF!</definedName>
    <definedName name="UHDADM" localSheetId="6">#REF!</definedName>
    <definedName name="UHDADM" localSheetId="11">#REF!</definedName>
    <definedName name="UHDADM">#REF!</definedName>
    <definedName name="uhiuk" hidden="1">{"adj95mult",#N/A,FALSE,"COMPCO";"adj95est",#N/A,FALSE,"COMPCO"}</definedName>
    <definedName name="ui" localSheetId="37">#REF!</definedName>
    <definedName name="ui" localSheetId="23">#REF!</definedName>
    <definedName name="ui" localSheetId="6">#REF!</definedName>
    <definedName name="ui" localSheetId="11">#REF!</definedName>
    <definedName name="ui">#REF!</definedName>
    <definedName name="uihelfiuhas" localSheetId="6">#REF!</definedName>
    <definedName name="uihelfiuhas" localSheetId="11">#REF!</definedName>
    <definedName name="uihelfiuhas">#REF!</definedName>
    <definedName name="uiim" hidden="1">{"Pg1",#N/A,FALSE,"OpExYTDvsBud";"Pg2",#N/A,FALSE,"OpExYTDvsBud"}</definedName>
    <definedName name="uikhzrt" localSheetId="37" hidden="1">#REF!</definedName>
    <definedName name="uikhzrt" localSheetId="23" hidden="1">#REF!</definedName>
    <definedName name="uikhzrt" localSheetId="6" hidden="1">#REF!</definedName>
    <definedName name="uikhzrt" localSheetId="11" hidden="1">#REF!</definedName>
    <definedName name="uikhzrt" hidden="1">#REF!</definedName>
    <definedName name="UIO49X"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uiop" hidden="1">{"'毛利比较'!$A$4:$P$26"}</definedName>
    <definedName name="uiou" hidden="1">{#N/A,#N/A,FALSE,"TAXC.INDEX";#N/A,#N/A,FALSE,"Schedule I";#N/A,#N/A,FALSE,"Schedule  II";#N/A,#N/A,FALSE,"Schedule III"}</definedName>
    <definedName name="uitghio" hidden="1">{"'毛利比较'!$A$4:$P$26"}</definedName>
    <definedName name="uityiy" hidden="1">{#N/A,#N/A,FALSE,"WSPW Bedarf";#N/A,#N/A,FALSE,"production_plan";#N/A,#N/A,FALSE,"possible turn over"}</definedName>
    <definedName name="uiu" localSheetId="6">#REF!</definedName>
    <definedName name="uiu" localSheetId="11">#REF!</definedName>
    <definedName name="uiu">#REF!</definedName>
    <definedName name="uiui" hidden="1">{#N/A,#N/A,FALSE,"Umsatz HM";#N/A,#N/A,FALSE,"ER HM";#N/A,#N/A,FALSE,"EA HM  (2)";#N/A,#N/A,FALSE,"EA HM ";#N/A,#N/A,FALSE,"EA HM  (4)";#N/A,#N/A,FALSE,"EA HM  (3)";#N/A,#N/A,FALSE,"KA HM  (2)";#N/A,#N/A,FALSE,"KA HM";#N/A,#N/A,FALSE,"KA HM  (3)";#N/A,#N/A,FALSE,"KA HM (4)"}</definedName>
    <definedName name="uiuiuiu"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uiyu" hidden="1">{#N/A,#N/A,FALSE,"FE_CSE"}</definedName>
    <definedName name="uj" hidden="1">{#N/A,#N/A,FALSE,"DIR-REP";#N/A,#N/A,FALSE,"AUD-REPORT";#N/A,#N/A,FALSE,"P7L&amp;BS";#N/A,#N/A,FALSE,"NOTES";#N/A,#N/A,FALSE,"FA";#N/A,#N/A,FALSE,"NOTES (2)";#N/A,#N/A,FALSE,"Schedule  IV";#N/A,#N/A,FALSE,"Schedule V"}</definedName>
    <definedName name="ujkgj" hidden="1">{"'毛利比较'!$A$4:$P$26"}</definedName>
    <definedName name="ujv" hidden="1">{#N/A,#N/A,FALSE,"AP-MEHK1 ";#N/A,#N/A,FALSE,"MEGBJ";#N/A,#N/A,FALSE,"MEGSH";#N/A,#N/A,FALSE,"MEGGZ "}</definedName>
    <definedName name="uk" hidden="1">{#N/A,#N/A,FALSE,"Kapa-Grafik gesamt";#N/A,#N/A,FALSE,"Kapa-Grafik DRS";#N/A,#N/A,FALSE,"Kapa-Grafik CSE"}</definedName>
    <definedName name="UK_debt_propn" localSheetId="6">#REF!</definedName>
    <definedName name="UK_debt_propn" localSheetId="11">#REF!</definedName>
    <definedName name="UK_debt_propn">#REF!</definedName>
    <definedName name="UK_int_rate" localSheetId="6">#REF!</definedName>
    <definedName name="UK_int_rate" localSheetId="11">#REF!</definedName>
    <definedName name="UK_int_rate">#REF!</definedName>
    <definedName name="UKP" localSheetId="37">#REF!</definedName>
    <definedName name="UKP" localSheetId="23">#REF!</definedName>
    <definedName name="UKP" localSheetId="6">#REF!</definedName>
    <definedName name="UKP" localSheetId="11">#REF!</definedName>
    <definedName name="UKP">#REF!</definedName>
    <definedName name="ULE" localSheetId="6">#REF!</definedName>
    <definedName name="ULE" localSheetId="11">#REF!</definedName>
    <definedName name="ULE">#REF!</definedName>
    <definedName name="UmsatzUEB" localSheetId="6">#REF!</definedName>
    <definedName name="UmsatzUEB" localSheetId="11">#REF!</definedName>
    <definedName name="UmsatzUEB">#REF!</definedName>
    <definedName name="Underwriter" localSheetId="37">#REF!</definedName>
    <definedName name="Underwriter" localSheetId="23">#REF!</definedName>
    <definedName name="Underwriter" localSheetId="6">#REF!</definedName>
    <definedName name="Underwriter" localSheetId="11">#REF!</definedName>
    <definedName name="Underwriter">#REF!</definedName>
    <definedName name="unep" localSheetId="6">#REF!</definedName>
    <definedName name="unep" localSheetId="11">#REF!</definedName>
    <definedName name="unep">#REF!</definedName>
    <definedName name="Ungarn" localSheetId="6">#REF!</definedName>
    <definedName name="Ungarn" localSheetId="11">#REF!</definedName>
    <definedName name="Ungarn">#REF!</definedName>
    <definedName name="UNI_AA_VERSION" hidden="1">"150.2.0"</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OUTLIERS" hidden="1">32</definedName>
    <definedName name="UNI_PRES_POST" hidden="1">256</definedName>
    <definedName name="UNI_PRES_PRIOR" hidden="1">2048</definedName>
    <definedName name="UNI_PRES_RECENT" hidden="1">1024</definedName>
    <definedName name="UNI_PRES_STATIC" hidden="1">128</definedName>
    <definedName name="UNI_RET_ATTRIB" hidden="1">64</definedName>
    <definedName name="UNI_RET_CONF" hidden="1">32</definedName>
    <definedName name="UNI_RET_DESC" hidden="1">4</definedName>
    <definedName name="UNI_RET_END" hidden="1">16384</definedName>
    <definedName name="UNI_RET_EQUIP" hidden="1">32768</definedName>
    <definedName name="UNI_RET_EVENT" hidden="1">4096</definedName>
    <definedName name="UNI_RET_OFFSPEC" hidden="1">512</definedName>
    <definedName name="UNI_RET_ONSPEC" hidden="1">256</definedName>
    <definedName name="UNI_RET_PROP" hidden="1">131072</definedName>
    <definedName name="UNI_RET_PROPDESC" hidden="1">262144</definedName>
    <definedName name="UNI_RET_SMPLPNT" hidden="1">65536</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FORMANCES2R5C3" localSheetId="37" hidden="1">#REF!</definedName>
    <definedName name="UNIFORMANCES2R5C3" localSheetId="23" hidden="1">#REF!</definedName>
    <definedName name="UNIFORMANCES2R5C3" localSheetId="6" hidden="1">#REF!</definedName>
    <definedName name="UNIFORMANCES2R5C3" localSheetId="11" hidden="1">#REF!</definedName>
    <definedName name="UNIFORMANCES2R5C3" hidden="1">#REF!</definedName>
    <definedName name="UniqueRange_130" localSheetId="6">#REF!</definedName>
    <definedName name="UniqueRange_130" localSheetId="11">#REF!</definedName>
    <definedName name="UniqueRange_130">#REF!</definedName>
    <definedName name="Unit" localSheetId="37">#REF!</definedName>
    <definedName name="Unit" localSheetId="23">#REF!</definedName>
    <definedName name="Unit" localSheetId="6">#REF!</definedName>
    <definedName name="Unit" localSheetId="11">#REF!</definedName>
    <definedName name="Unit">#REF!</definedName>
    <definedName name="Unit_Factor" localSheetId="6">#REF!</definedName>
    <definedName name="Unit_Factor" localSheetId="11">#REF!</definedName>
    <definedName name="Unit_Factor">#REF!</definedName>
    <definedName name="unitFirstMonthCol" localSheetId="6">#REF!</definedName>
    <definedName name="unitFirstMonthCol" localSheetId="11">#REF!</definedName>
    <definedName name="unitFirstMonthCol">#REF!</definedName>
    <definedName name="unitFormula" localSheetId="6">#REF!</definedName>
    <definedName name="unitFormula" localSheetId="11">#REF!</definedName>
    <definedName name="unitFormula">#REF!</definedName>
    <definedName name="unitIDAnchor" localSheetId="6">#REF!</definedName>
    <definedName name="unitIDAnchor" localSheetId="11">#REF!</definedName>
    <definedName name="unitIDAnchor">#REF!</definedName>
    <definedName name="unitIDLookupRange" localSheetId="6">OFFSET(OFFSET('contract liability'!unitIDAnchor,1,0),0,0,COUNTA(OFFSET('contract liability'!unitIDAnchor,1,0):OFFSET('contract liability'!unitIDAnchor,60000,0)))</definedName>
    <definedName name="unitIDLookupRange" localSheetId="11">OFFSET(OFFSET('三费&gt;&gt;&gt;'!unitIDAnchor,1,0),0,0,COUNTA(OFFSET('三费&gt;&gt;&gt;'!unitIDAnchor,1,0):OFFSET('三费&gt;&gt;&gt;'!unitIDAnchor,60000,0)))</definedName>
    <definedName name="unitIDLookupRange">OFFSET(OFFSET(unitIDAnchor,1,0),0,0,COUNTA(OFFSET(unitIDAnchor,1,0):OFFSET(unitIDAnchor,60000,0)))</definedName>
    <definedName name="UnitName" localSheetId="37">#REF!</definedName>
    <definedName name="UnitName" localSheetId="23">#REF!</definedName>
    <definedName name="UnitName" localSheetId="6">#REF!</definedName>
    <definedName name="UnitName" localSheetId="11">#REF!</definedName>
    <definedName name="UnitName">#REF!</definedName>
    <definedName name="UnitNo" localSheetId="37">#REF!</definedName>
    <definedName name="UnitNo" localSheetId="23">#REF!</definedName>
    <definedName name="UnitNo" localSheetId="6">#REF!</definedName>
    <definedName name="UnitNo" localSheetId="11">#REF!</definedName>
    <definedName name="UnitNo">#REF!</definedName>
    <definedName name="Units" localSheetId="37">#REF!</definedName>
    <definedName name="Units" localSheetId="23">#REF!</definedName>
    <definedName name="Units" localSheetId="6">#REF!</definedName>
    <definedName name="Units" localSheetId="11">#REF!</definedName>
    <definedName name="Units">#REF!</definedName>
    <definedName name="UNIT종합" hidden="1">{#N/A,#N/A,FALSE,"MD";#N/A,#N/A,FALSE,"AL";#N/A,#N/A,FALSE,"PR";#N/A,#N/A,FALSE,"RU";#N/A,#N/A,FALSE,"SP";#N/A,#N/A,FALSE,"Z"}</definedName>
    <definedName name="Unpaid_Tax" localSheetId="6">#REF!</definedName>
    <definedName name="Unpaid_Tax" localSheetId="11">#REF!</definedName>
    <definedName name="Unpaid_Tax">#REF!</definedName>
    <definedName name="uo" hidden="1">{#N/A,#N/A,FALSE,"Kapa-Grafik gesamt";#N/A,#N/A,FALSE,"Kapa-Grafik DRS";#N/A,#N/A,FALSE,"Kapa-Grafik CSE"}</definedName>
    <definedName name="uoi" hidden="1">{#N/A,#N/A,TRUE,"64M Plan IX ";#N/A,#N/A,TRUE,"UGG 97";#N/A,#N/A,TRUE,"Diff. WM";#N/A,#N/A,TRUE,"64M Delta 2";#N/A,#N/A,TRUE,"256M Plan IX"}</definedName>
    <definedName name="UPDATE" localSheetId="37">#REF!</definedName>
    <definedName name="UPDATE" localSheetId="23">#REF!</definedName>
    <definedName name="UPDATE" localSheetId="6">#REF!</definedName>
    <definedName name="UPDATE" localSheetId="11">#REF!</definedName>
    <definedName name="UPDATE">#REF!</definedName>
    <definedName name="update_date" localSheetId="6">#REF!</definedName>
    <definedName name="update_date" localSheetId="11">#REF!</definedName>
    <definedName name="update_date">#REF!</definedName>
    <definedName name="update_id" localSheetId="6">#REF!</definedName>
    <definedName name="update_id" localSheetId="11">#REF!</definedName>
    <definedName name="update_id">#REF!</definedName>
    <definedName name="UpdateSNL" localSheetId="6">#REF!</definedName>
    <definedName name="UpdateSNL" localSheetId="11">#REF!</definedName>
    <definedName name="UpdateSNL">#REF!</definedName>
    <definedName name="UpLoad_Flg_11_DB" localSheetId="6">#REF!</definedName>
    <definedName name="UpLoad_Flg_11_DB" localSheetId="11">#REF!</definedName>
    <definedName name="UpLoad_Flg_11_DB">#REF!</definedName>
    <definedName name="ups" hidden="1">{"'Sheet1'!$A$1:$J$57","'Sheet1'!$F$32:$F$35","'Sheet1'!$F$32:$F$36"}</definedName>
    <definedName name="uq" hidden="1">{"detail",#N/A,FALSE,"mfg";"summary",#N/A,FALSE,"mfg"}</definedName>
    <definedName name="uqwm" localSheetId="37">#REF!</definedName>
    <definedName name="uqwm" localSheetId="23">#REF!</definedName>
    <definedName name="uqwm" localSheetId="6">#REF!</definedName>
    <definedName name="uqwm" localSheetId="11">#REF!</definedName>
    <definedName name="uqwm">#REF!</definedName>
    <definedName name="urFirstMonthCol" localSheetId="6">#REF!</definedName>
    <definedName name="urFirstMonthCol" localSheetId="11">#REF!</definedName>
    <definedName name="urFirstMonthCol">#REF!</definedName>
    <definedName name="urFormula" localSheetId="6">#REF!</definedName>
    <definedName name="urFormula" localSheetId="11">#REF!</definedName>
    <definedName name="urFormula">#REF!</definedName>
    <definedName name="urIDAnchor" localSheetId="6">#REF!</definedName>
    <definedName name="urIDAnchor" localSheetId="11">#REF!</definedName>
    <definedName name="urIDAnchor">#REF!</definedName>
    <definedName name="urIDLookupRange" localSheetId="6">OFFSET(OFFSET('contract liability'!urIDAnchor,1,0),0,0,COUNTA(OFFSET('contract liability'!urIDAnchor,1,0):OFFSET('contract liability'!urIDAnchor,60000,0)))</definedName>
    <definedName name="urIDLookupRange" localSheetId="11">OFFSET(OFFSET('三费&gt;&gt;&gt;'!urIDAnchor,1,0),0,0,COUNTA(OFFSET('三费&gt;&gt;&gt;'!urIDAnchor,1,0):OFFSET('三费&gt;&gt;&gt;'!urIDAnchor,60000,0)))</definedName>
    <definedName name="urIDLookupRange">OFFSET(OFFSET(urIDAnchor,1,0),0,0,COUNTA(OFFSET(urIDAnchor,1,0):OFFSET(urIDAnchor,60000,0)))</definedName>
    <definedName name="urx" localSheetId="37" hidden="1">#REF!</definedName>
    <definedName name="urx" localSheetId="23" hidden="1">#REF!</definedName>
    <definedName name="urx" localSheetId="6" hidden="1">#REF!</definedName>
    <definedName name="urx" localSheetId="11" hidden="1">#REF!</definedName>
    <definedName name="urx" hidden="1">#REF!</definedName>
    <definedName name="US_BASE" localSheetId="6">#REF!</definedName>
    <definedName name="US_BASE" localSheetId="11">#REF!</definedName>
    <definedName name="US_BASE">#REF!</definedName>
    <definedName name="US_Curr" localSheetId="37">#REF!</definedName>
    <definedName name="US_Curr" localSheetId="23">#REF!</definedName>
    <definedName name="US_Curr" localSheetId="6">#REF!</definedName>
    <definedName name="US_Curr" localSheetId="11">#REF!</definedName>
    <definedName name="US_Curr">#REF!</definedName>
    <definedName name="US_debt_propn" localSheetId="6">#REF!</definedName>
    <definedName name="US_debt_propn" localSheetId="11">#REF!</definedName>
    <definedName name="US_debt_propn">#REF!</definedName>
    <definedName name="us_gaap_eps_used_flag" localSheetId="6">#REF!</definedName>
    <definedName name="us_gaap_eps_used_flag" localSheetId="11">#REF!</definedName>
    <definedName name="us_gaap_eps_used_flag">#REF!</definedName>
    <definedName name="US_int_rate" localSheetId="6">#REF!</definedName>
    <definedName name="US_int_rate" localSheetId="11">#REF!</definedName>
    <definedName name="US_int_rate">#REF!</definedName>
    <definedName name="US_Interest_Rate">0.09</definedName>
    <definedName name="US_PARADE" localSheetId="6">#REF!</definedName>
    <definedName name="US_PARADE" localSheetId="11">#REF!</definedName>
    <definedName name="US_PARADE">#REF!</definedName>
    <definedName name="US_RATE" localSheetId="37">#REF!</definedName>
    <definedName name="US_RATE" localSheetId="23">#REF!</definedName>
    <definedName name="US_RATE" localSheetId="6">#REF!</definedName>
    <definedName name="US_RATE" localSheetId="11">#REF!</definedName>
    <definedName name="US_RATE">#REF!</definedName>
    <definedName name="Us7.5">8.2924</definedName>
    <definedName name="USA" localSheetId="6">#REF!</definedName>
    <definedName name="USA" localSheetId="11">#REF!</definedName>
    <definedName name="USA">#REF!</definedName>
    <definedName name="usd">8.2773</definedName>
    <definedName name="USD.B" localSheetId="6">#REF!</definedName>
    <definedName name="USD.B" localSheetId="11">#REF!</definedName>
    <definedName name="USD.B">#REF!</definedName>
    <definedName name="USD_month_rate" localSheetId="6">#REF!</definedName>
    <definedName name="USD_month_rate" localSheetId="11">#REF!</definedName>
    <definedName name="USD_month_rate">#REF!</definedName>
    <definedName name="USD_RMB" localSheetId="6">#REF!</definedName>
    <definedName name="USD_RMB" localSheetId="11">#REF!</definedName>
    <definedName name="USD_RMB">#REF!</definedName>
    <definedName name="USD_RoFo_rate" localSheetId="6">#REF!</definedName>
    <definedName name="USD_RoFo_rate" localSheetId="11">#REF!</definedName>
    <definedName name="USD_RoFo_rate">#REF!</definedName>
    <definedName name="USD00" localSheetId="6">#REF!</definedName>
    <definedName name="USD00" localSheetId="11">#REF!</definedName>
    <definedName name="USD00">#REF!</definedName>
    <definedName name="USD00B" localSheetId="6">#REF!</definedName>
    <definedName name="USD00B" localSheetId="11">#REF!</definedName>
    <definedName name="USD00B">#REF!</definedName>
    <definedName name="USD99B" localSheetId="6">#REF!</definedName>
    <definedName name="USD99B" localSheetId="11">#REF!</definedName>
    <definedName name="USD99B">#REF!</definedName>
    <definedName name="USDAUD" localSheetId="6">#REF!</definedName>
    <definedName name="USDAUD" localSheetId="11">#REF!</definedName>
    <definedName name="USDAUD">#REF!</definedName>
    <definedName name="USDEUR" localSheetId="6">#REF!</definedName>
    <definedName name="USDEUR" localSheetId="11">#REF!</definedName>
    <definedName name="USDEUR">#REF!</definedName>
    <definedName name="USDollar" localSheetId="6">#REF!</definedName>
    <definedName name="USDollar" localSheetId="11">#REF!</definedName>
    <definedName name="USDollar">#REF!</definedName>
    <definedName name="used" localSheetId="37">#REF!</definedName>
    <definedName name="used" localSheetId="23">#REF!</definedName>
    <definedName name="used" localSheetId="6">#REF!</definedName>
    <definedName name="used" localSheetId="11">#REF!</definedName>
    <definedName name="used">#REF!</definedName>
    <definedName name="user" localSheetId="6">#REF!</definedName>
    <definedName name="user" localSheetId="11">#REF!</definedName>
    <definedName name="user">#REF!</definedName>
    <definedName name="userdefineArea" localSheetId="6">#REF!</definedName>
    <definedName name="userdefineArea" localSheetId="11">#REF!</definedName>
    <definedName name="userdefineArea">#REF!</definedName>
    <definedName name="usrPeriod" localSheetId="37">#REF!</definedName>
    <definedName name="usrPeriod" localSheetId="23">#REF!</definedName>
    <definedName name="usrPeriod" localSheetId="6">#REF!</definedName>
    <definedName name="usrPeriod" localSheetId="11">#REF!</definedName>
    <definedName name="usrPeriod">#REF!</definedName>
    <definedName name="usrUnit" localSheetId="37">#REF!</definedName>
    <definedName name="usrUnit" localSheetId="23">#REF!</definedName>
    <definedName name="usrUnit" localSheetId="6">#REF!</definedName>
    <definedName name="usrUnit" localSheetId="11">#REF!</definedName>
    <definedName name="usrUnit">#REF!</definedName>
    <definedName name="usrYear" localSheetId="37">#REF!</definedName>
    <definedName name="usrYear" localSheetId="23">#REF!</definedName>
    <definedName name="usrYear" localSheetId="6">#REF!</definedName>
    <definedName name="usrYear" localSheetId="11">#REF!</definedName>
    <definedName name="usrYear">#REF!</definedName>
    <definedName name="UST" localSheetId="6">#REF!</definedName>
    <definedName name="UST" localSheetId="11">#REF!</definedName>
    <definedName name="UST">#REF!</definedName>
    <definedName name="USt_Übers" localSheetId="6">#REF!</definedName>
    <definedName name="USt_Übers" localSheetId="11">#REF!</definedName>
    <definedName name="USt_Übers">#REF!</definedName>
    <definedName name="UST20Year" localSheetId="6">#REF!</definedName>
    <definedName name="UST20Year" localSheetId="11">#REF!</definedName>
    <definedName name="UST20Year">#REF!</definedName>
    <definedName name="UST20YearDate" localSheetId="6">#REF!</definedName>
    <definedName name="UST20YearDate" localSheetId="11">#REF!</definedName>
    <definedName name="UST20YearDate">#REF!</definedName>
    <definedName name="ut" hidden="1">{#N/A,"PURCHM",FALSE,"Business Analysis";#N/A,"SPADD",FALSE,"Business Analysis"}</definedName>
    <definedName name="UTC" localSheetId="37">#REF!</definedName>
    <definedName name="UTC" localSheetId="23">#REF!</definedName>
    <definedName name="UTC" localSheetId="6">#REF!</definedName>
    <definedName name="UTC" localSheetId="11">#REF!</definedName>
    <definedName name="UTC">#REF!</definedName>
    <definedName name="UTILITY" localSheetId="37">#REF!</definedName>
    <definedName name="UTILITY" localSheetId="23">#REF!</definedName>
    <definedName name="UTILITY" localSheetId="6">#REF!</definedName>
    <definedName name="UTILITY" localSheetId="11">#REF!</definedName>
    <definedName name="UTILITY">#REF!</definedName>
    <definedName name="utuyet" hidden="1">{#N/A,#N/A,FALSE,"FE_CSE"}</definedName>
    <definedName name="utx" localSheetId="37" hidden="1">#REF!</definedName>
    <definedName name="utx" localSheetId="23" hidden="1">#REF!</definedName>
    <definedName name="utx" localSheetId="6" hidden="1">#REF!</definedName>
    <definedName name="utx" localSheetId="11" hidden="1">#REF!</definedName>
    <definedName name="utx" hidden="1">#REF!</definedName>
    <definedName name="uu" localSheetId="37">#REF!</definedName>
    <definedName name="uu" localSheetId="23">#REF!</definedName>
    <definedName name="uu" localSheetId="6">#REF!</definedName>
    <definedName name="uu" localSheetId="11">#REF!</definedName>
    <definedName name="uu">#REF!</definedName>
    <definedName name="uu.kk" hidden="1">{#N/A,#N/A,FALSE,"KA CH  (2)"}</definedName>
    <definedName name="üü.l" hidden="1">{#N/A,#N/A,FALSE,"Umsatz EO BP";#N/A,#N/A,FALSE,"Umsatz EO OP";#N/A,#N/A,FALSE,"ER EO BP";#N/A,#N/A,FALSE,"ER EO OP";#N/A,#N/A,FALSE,"EA EO (2)";#N/A,#N/A,FALSE,"EA EO";#N/A,#N/A,FALSE,"EA EO (3)";#N/A,#N/A,FALSE,"EA EO (4)";#N/A,#N/A,FALSE,"KA EO  (2)";#N/A,#N/A,FALSE,"KA EO";#N/A,#N/A,FALSE,"KA EO  (3)";#N/A,#N/A,FALSE,"KA EO (4)"}</definedName>
    <definedName name="UUU" localSheetId="37" hidden="1">#REF!</definedName>
    <definedName name="UUU" localSheetId="23" hidden="1">#REF!</definedName>
    <definedName name="UUU" localSheetId="6" hidden="1">#REF!</definedName>
    <definedName name="UUU" localSheetId="11" hidden="1">#REF!</definedName>
    <definedName name="UUU" hidden="1">#REF!</definedName>
    <definedName name="üüü" hidden="1">{#N/A,#N/A,FALSE,"Umsatz HM";#N/A,#N/A,FALSE,"ER HM";#N/A,#N/A,FALSE,"EA HM  (2)";#N/A,#N/A,FALSE,"EA HM ";#N/A,#N/A,FALSE,"EA HM  (4)";#N/A,#N/A,FALSE,"EA HM  (3)";#N/A,#N/A,FALSE,"KA HM  (2)";#N/A,#N/A,FALSE,"KA HM";#N/A,#N/A,FALSE,"KA HM  (3)";#N/A,#N/A,FALSE,"KA HM (4)"}</definedName>
    <definedName name="UUUU" hidden="1">{"'西神Ⅱ'!$A$1"}</definedName>
    <definedName name="üüüü"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uuuuu" hidden="1">{"'毛利比较'!$A$4:$P$26"}</definedName>
    <definedName name="uuuuuu" localSheetId="6">#REF!</definedName>
    <definedName name="uuuuuu" localSheetId="11">#REF!</definedName>
    <definedName name="uuuuuu">#REF!</definedName>
    <definedName name="uy" localSheetId="37" hidden="1">#REF!</definedName>
    <definedName name="uy" localSheetId="23" hidden="1">#REF!</definedName>
    <definedName name="uy" localSheetId="6" hidden="1">#REF!</definedName>
    <definedName name="uy" localSheetId="11" hidden="1">#REF!</definedName>
    <definedName name="uy" hidden="1">#REF!</definedName>
    <definedName name="UYI" hidden="1">{"summary",#N/A,FALSE,"2000 vs 1999";"detail",#N/A,FALSE,"2000 vs 1999"}</definedName>
    <definedName name="UYIYU"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uyjh" hidden="1">{#N/A,#N/A,FALSE,"AP-MEHK1 ";#N/A,#N/A,FALSE,"MEGBJ";#N/A,#N/A,FALSE,"MEGSH";#N/A,#N/A,FALSE,"MEGGZ "}</definedName>
    <definedName name="uyt" hidden="1">{#N/A,"PURADD",FALSE,"Business Analysis";#N/A,"PURSPP",FALSE,"Business Analysis";#N/A,"CTGIND",FALSE,"Business Analysis";#N/A,"PURCHM",FALSE,"Business Analysis";#N/A,"SPADD",FALSE,"Business Analysis";#N/A,"EPOXY",FALSE,"Business Analysis";#N/A,"PURPER",FALSE,"Business Analysis"}</definedName>
    <definedName name="uyti" hidden="1">{#N/A,#N/A,FALSE,"FE_CSE"}</definedName>
    <definedName name="uytr" hidden="1">{#N/A,"PURCHM",FALSE,"Business Analysis";#N/A,"SPADD",FALSE,"Business Analysis"}</definedName>
    <definedName name="uytueuyj" hidden="1">{#N/A,#N/A,FALSE,"WSPW Bedarf";#N/A,#N/A,FALSE,"production_plan";#N/A,#N/A,FALSE,"possible turn over"}</definedName>
    <definedName name="uyy" hidden="1">{#N/A,#N/A,FALSE,"WSPW Bedarf";#N/A,#N/A,FALSE,"production_plan";#N/A,#N/A,FALSE,"possible turn over"}</definedName>
    <definedName name="uyz" localSheetId="37" hidden="1">#REF!</definedName>
    <definedName name="uyz" localSheetId="23" hidden="1">#REF!</definedName>
    <definedName name="uyz" localSheetId="6" hidden="1">#REF!</definedName>
    <definedName name="uyz" localSheetId="11" hidden="1">#REF!</definedName>
    <definedName name="uyz" hidden="1">#REF!</definedName>
    <definedName name="uztuz" hidden="1">{#N/A,#N/A,FALSE,"Umsatz OK";#N/A,#N/A,FALSE,"ER OK ";#N/A,#N/A,FALSE,"EA OK (2)";#N/A,#N/A,FALSE,"EA OK";#N/A,#N/A,FALSE,"EA OK (3)";#N/A,#N/A,FALSE,"EA OK (4)";#N/A,#N/A,FALSE,"KA OK  (2)";#N/A,#N/A,FALSE,"KA OK";#N/A,#N/A,FALSE,"KA OK  (3)";#N/A,#N/A,FALSE,"KA OK (4)"}</definedName>
    <definedName name="uzuztt" hidden="1">{#N/A,#N/A,FALSE,"Umsatz HM";#N/A,#N/A,FALSE,"ER HM";#N/A,#N/A,FALSE,"EA HM  (2)";#N/A,#N/A,FALSE,"EA HM ";#N/A,#N/A,FALSE,"EA HM  (4)";#N/A,#N/A,FALSE,"EA HM  (3)";#N/A,#N/A,FALSE,"KA HM  (2)";#N/A,#N/A,FALSE,"KA HM";#N/A,#N/A,FALSE,"KA HM  (3)";#N/A,#N/A,FALSE,"KA HM (4)"}</definedName>
    <definedName name="V" hidden="1">{"income",#N/A,FALSE,"TOBACCO";"value",#N/A,FALSE,"TOBACCO";"assum1",#N/A,FALSE,"TOBACCO";"assum2",#N/A,FALSE,"TOBACCO";"swisher",#N/A,FALSE,"TOBACCO";"martin",#N/A,FALSE,"TOBACCO";"helme1",#N/A,FALSE,"TOBACCO";"helme2",#N/A,FALSE,"TOBACCO";"HELME3",#N/A,FALSE,"TOBACCO";"depmatrix",#N/A,FALSE,"TOBACCO"}</definedName>
    <definedName name="v.1" hidden="1">{#N/A,#N/A,FALSE,"Umsatz HM";#N/A,#N/A,FALSE,"ER HM";#N/A,#N/A,FALSE,"EA HM  (2)";#N/A,#N/A,FALSE,"EA HM ";#N/A,#N/A,FALSE,"EA HM  (4)";#N/A,#N/A,FALSE,"EA HM  (3)";#N/A,#N/A,FALSE,"KA HM  (2)";#N/A,#N/A,FALSE,"KA HM";#N/A,#N/A,FALSE,"KA HM  (3)";#N/A,#N/A,FALSE,"KA HM (4)"}</definedName>
    <definedName name="v.10" hidden="1">{#N/A,#N/A,FALSE,"Produkte Erw.";#N/A,#N/A,FALSE,"Produkte Plan";#N/A,#N/A,FALSE,"Leistungen Erw.";#N/A,#N/A,FALSE,"Leistungen Plan";#N/A,#N/A,FALSE,"KA Allg.Kosten (2)";#N/A,#N/A,FALSE,"KA All.Kosten"}</definedName>
    <definedName name="V.2" hidden="1">{#N/A,#N/A,FALSE,"Produkte Erw.";#N/A,#N/A,FALSE,"Produkte Plan";#N/A,#N/A,FALSE,"Leistungen Erw.";#N/A,#N/A,FALSE,"Leistungen Plan";#N/A,#N/A,FALSE,"KA Allg.Kosten (2)";#N/A,#N/A,FALSE,"KA All.Kosten"}</definedName>
    <definedName name="V.3" hidden="1">{#N/A,#N/A,FALSE,"Produkte Erw.";#N/A,#N/A,FALSE,"Produkte Plan";#N/A,#N/A,FALSE,"Leistungen Erw.";#N/A,#N/A,FALSE,"Leistungen Plan";#N/A,#N/A,FALSE,"KA Allg.Kosten (2)";#N/A,#N/A,FALSE,"KA All.Kosten"}</definedName>
    <definedName name="v.6" hidden="1">{#N/A,#N/A,FALSE,"Umsatz CH";#N/A,#N/A,FALSE,"ER CH";#N/A,#N/A,FALSE,"EA CH (2) ";#N/A,#N/A,FALSE,"EA CH";#N/A,#N/A,FALSE,"EA CH (3) ";#N/A,#N/A,FALSE,"EA CH (4)";#N/A,#N/A,FALSE,"KA CH";#N/A,#N/A,FALSE,"KA CH  (2)";#N/A,#N/A,FALSE,"KA CH  (3)";#N/A,#N/A,FALSE,"KA CH (4)"}</definedName>
    <definedName name="v.7" hidden="1">{#N/A,#N/A,FALSE,"Umsatz CH";#N/A,#N/A,FALSE,"ER CH";#N/A,#N/A,FALSE,"EA CH (2) ";#N/A,#N/A,FALSE,"EA CH";#N/A,#N/A,FALSE,"EA CH (3) ";#N/A,#N/A,FALSE,"EA CH (4)";#N/A,#N/A,FALSE,"KA CH";#N/A,#N/A,FALSE,"KA CH  (2)";#N/A,#N/A,FALSE,"KA CH  (3)";#N/A,#N/A,FALSE,"KA CH (4)"}</definedName>
    <definedName name="v.8" hidden="1">{#N/A,#N/A,FALSE,"Produkte Erw.";#N/A,#N/A,FALSE,"Produkte Plan";#N/A,#N/A,FALSE,"Leistungen Erw.";#N/A,#N/A,FALSE,"Leistungen Plan";#N/A,#N/A,FALSE,"KA Allg.Kosten (2)";#N/A,#N/A,FALSE,"KA All.Kosten"}</definedName>
    <definedName name="v.pledge_rec" localSheetId="6">#REF!,#REF!</definedName>
    <definedName name="v.pledge_rec" localSheetId="11">#REF!,#REF!</definedName>
    <definedName name="v.pledge_rec">#REF!,#REF!</definedName>
    <definedName name="v_1" hidden="1">{#N/A,#N/A,FALSE,"A"}</definedName>
    <definedName name="v_2" hidden="1">{#N/A,#N/A,FALSE,"A"}</definedName>
    <definedName name="v_3" hidden="1">{#N/A,#N/A,FALSE,"A"}</definedName>
    <definedName name="v_date" localSheetId="6">#REF!</definedName>
    <definedName name="v_date" localSheetId="11">#REF!</definedName>
    <definedName name="v_date">#REF!</definedName>
    <definedName name="v_date1" localSheetId="6">#REF!</definedName>
    <definedName name="v_date1" localSheetId="11">#REF!</definedName>
    <definedName name="v_date1">#REF!</definedName>
    <definedName name="v_date2" localSheetId="6">#REF!</definedName>
    <definedName name="v_date2" localSheetId="11">#REF!</definedName>
    <definedName name="v_date2">#REF!</definedName>
    <definedName name="v_date3" localSheetId="6">#REF!</definedName>
    <definedName name="v_date3" localSheetId="11">#REF!</definedName>
    <definedName name="v_date3">#REF!</definedName>
    <definedName name="v_date4" localSheetId="6">#REF!</definedName>
    <definedName name="v_date4" localSheetId="11">#REF!</definedName>
    <definedName name="v_date4">#REF!</definedName>
    <definedName name="V2500_00CC" localSheetId="37">#REF!</definedName>
    <definedName name="V2500_00CC" localSheetId="23">#REF!</definedName>
    <definedName name="V2500_00CC" localSheetId="6">#REF!</definedName>
    <definedName name="V2500_00CC" localSheetId="11">#REF!</definedName>
    <definedName name="V2500_00CC">#REF!</definedName>
    <definedName name="V2500_00T" localSheetId="37">#REF!</definedName>
    <definedName name="V2500_00T" localSheetId="23">#REF!</definedName>
    <definedName name="V2500_00T" localSheetId="6">#REF!</definedName>
    <definedName name="V2500_00T" localSheetId="11">#REF!</definedName>
    <definedName name="V2500_00T">#REF!</definedName>
    <definedName name="V2500_00TABLE" localSheetId="37">#REF!</definedName>
    <definedName name="V2500_00TABLE" localSheetId="23">#REF!</definedName>
    <definedName name="V2500_00TABLE" localSheetId="6">#REF!</definedName>
    <definedName name="V2500_00TABLE" localSheetId="11">#REF!</definedName>
    <definedName name="V2500_00TABLE">#REF!</definedName>
    <definedName name="V2500_99CC" localSheetId="37">#REF!</definedName>
    <definedName name="V2500_99CC" localSheetId="23">#REF!</definedName>
    <definedName name="V2500_99CC" localSheetId="6">#REF!</definedName>
    <definedName name="V2500_99CC" localSheetId="11">#REF!</definedName>
    <definedName name="V2500_99CC">#REF!</definedName>
    <definedName name="V2500_99T" localSheetId="37">#REF!</definedName>
    <definedName name="V2500_99T" localSheetId="23">#REF!</definedName>
    <definedName name="V2500_99T" localSheetId="6">#REF!</definedName>
    <definedName name="V2500_99T" localSheetId="11">#REF!</definedName>
    <definedName name="V2500_99T">#REF!</definedName>
    <definedName name="V2500_99TABLE" localSheetId="37">#REF!</definedName>
    <definedName name="V2500_99TABLE" localSheetId="23">#REF!</definedName>
    <definedName name="V2500_99TABLE" localSheetId="6">#REF!</definedName>
    <definedName name="V2500_99TABLE" localSheetId="11">#REF!</definedName>
    <definedName name="V2500_99TABLE">#REF!</definedName>
    <definedName name="V5.1Fee" localSheetId="37">#REF!</definedName>
    <definedName name="V5.1Fee" localSheetId="23">#REF!</definedName>
    <definedName name="V5.1Fee" localSheetId="6">#REF!</definedName>
    <definedName name="V5.1Fee" localSheetId="11">#REF!</definedName>
    <definedName name="V5.1Fee">#REF!</definedName>
    <definedName name="va" hidden="1">{#N/A,#N/A,FALSE,"P&amp;L Acc";#N/A,#N/A,FALSE,"P&amp;L Var";#N/A,#N/A,FALSE,"I-B Rep";#N/A,#N/A,FALSE,"BS";#N/A,#N/A,FALSE,"C'flw St";#N/A,#N/A,FALSE,"FA Rep";#N/A,#N/A,FALSE,"H-C Cons"}</definedName>
    <definedName name="vaewg" localSheetId="6">#REF!</definedName>
    <definedName name="vaewg" localSheetId="11">#REF!</definedName>
    <definedName name="vaewg">#REF!</definedName>
    <definedName name="vaewrgf" localSheetId="6">#REF!</definedName>
    <definedName name="vaewrgf" localSheetId="11">#REF!</definedName>
    <definedName name="vaewrgf">#REF!</definedName>
    <definedName name="Vail" hidden="1">{"PVGraph2",#N/A,FALSE,"PV Data"}</definedName>
    <definedName name="val" hidden="1">{"detail",#N/A,FALSE,"mfg";"summary",#N/A,FALSE,"mfg"}</definedName>
    <definedName name="val_date" localSheetId="6">#REF!</definedName>
    <definedName name="val_date" localSheetId="11">#REF!</definedName>
    <definedName name="val_date">#REF!</definedName>
    <definedName name="VAL3Q" hidden="1">{"annual",#N/A,FALSE,"IBMFIN";"bal sheet tracking",#N/A,FALSE,"IBMFIN";"prodrev",#N/A,FALSE,"IBMFIN";"quarterly",#N/A,FALSE,"IBMFIN"}</definedName>
    <definedName name="valdate" localSheetId="6">#REF!</definedName>
    <definedName name="valdate" localSheetId="11">#REF!</definedName>
    <definedName name="valdate">#REF!</definedName>
    <definedName name="valid" localSheetId="6">#REF!</definedName>
    <definedName name="valid" localSheetId="11">#REF!</definedName>
    <definedName name="valid">#REF!</definedName>
    <definedName name="VALID_FORMATS" localSheetId="6">#REF!</definedName>
    <definedName name="VALID_FORMATS" localSheetId="11">#REF!</definedName>
    <definedName name="VALID_FORMATS">#REF!</definedName>
    <definedName name="Valid_Show" localSheetId="37">Visible</definedName>
    <definedName name="Valid_Show" localSheetId="23">Visible</definedName>
    <definedName name="Valid_Show" localSheetId="14">Visible</definedName>
    <definedName name="Valid_Show" localSheetId="6">Visible</definedName>
    <definedName name="Valid_Show" localSheetId="11">Visible</definedName>
    <definedName name="Valid_Show">Visible</definedName>
    <definedName name="VALID01234" localSheetId="6">#REF!,#REF!</definedName>
    <definedName name="VALID01234" localSheetId="11">#REF!,#REF!</definedName>
    <definedName name="VALID01234">#REF!,#REF!</definedName>
    <definedName name="VALID1234" localSheetId="6">#REF!,#REF!</definedName>
    <definedName name="VALID1234" localSheetId="11">#REF!,#REF!</definedName>
    <definedName name="VALID1234">#REF!,#REF!</definedName>
    <definedName name="VALIDCODES" localSheetId="37">#REF!</definedName>
    <definedName name="VALIDCODES" localSheetId="23">#REF!</definedName>
    <definedName name="VALIDCODES" localSheetId="6">#REF!</definedName>
    <definedName name="VALIDCODES" localSheetId="11">#REF!</definedName>
    <definedName name="VALIDCODES">#REF!</definedName>
    <definedName name="valmat" localSheetId="6">#REF!</definedName>
    <definedName name="valmat" localSheetId="11">#REF!</definedName>
    <definedName name="valmat">#REF!</definedName>
    <definedName name="ValMatrix" localSheetId="6">#REF!</definedName>
    <definedName name="ValMatrix" localSheetId="11">#REF!</definedName>
    <definedName name="ValMatrix">#REF!</definedName>
    <definedName name="ValMatrSG" localSheetId="6">#REF!</definedName>
    <definedName name="ValMatrSG" localSheetId="11">#REF!</definedName>
    <definedName name="ValMatrSG">#REF!</definedName>
    <definedName name="valn" localSheetId="6">#REF!</definedName>
    <definedName name="valn" localSheetId="11">#REF!</definedName>
    <definedName name="valn">#REF!</definedName>
    <definedName name="ValnDate" localSheetId="6">#REF!</definedName>
    <definedName name="ValnDate" localSheetId="11">#REF!</definedName>
    <definedName name="ValnDate">#REF!</definedName>
    <definedName name="ValoSGP" localSheetId="6">#REF!</definedName>
    <definedName name="ValoSGP" localSheetId="11">#REF!</definedName>
    <definedName name="ValoSGP">#REF!</definedName>
    <definedName name="valua" localSheetId="6">#REF!</definedName>
    <definedName name="valua" localSheetId="11">#REF!</definedName>
    <definedName name="valua">#REF!</definedName>
    <definedName name="Valuation_Date">#N/A</definedName>
    <definedName name="Value" localSheetId="37">#REF!</definedName>
    <definedName name="Value" localSheetId="23">#REF!</definedName>
    <definedName name="Value" localSheetId="6">#REF!</definedName>
    <definedName name="Value" localSheetId="11">#REF!</definedName>
    <definedName name="Value">#REF!</definedName>
    <definedName name="VALUE_ADDED" localSheetId="6">#REF!</definedName>
    <definedName name="VALUE_ADDED" localSheetId="11">#REF!</definedName>
    <definedName name="VALUE_ADDED">#REF!</definedName>
    <definedName name="ValueAdd" localSheetId="6">#REF!</definedName>
    <definedName name="ValueAdd" localSheetId="11">#REF!</definedName>
    <definedName name="ValueAdd">#REF!</definedName>
    <definedName name="values" localSheetId="6">#REF!</definedName>
    <definedName name="values" localSheetId="11">#REF!</definedName>
    <definedName name="values">#REF!</definedName>
    <definedName name="values_are_primary" localSheetId="6">#REF!</definedName>
    <definedName name="values_are_primary" localSheetId="11">#REF!</definedName>
    <definedName name="values_are_primary">#REF!</definedName>
    <definedName name="Values_Entered">#N/A</definedName>
    <definedName name="vamt" localSheetId="6">#REF!</definedName>
    <definedName name="vamt" localSheetId="11">#REF!</definedName>
    <definedName name="vamt">#REF!</definedName>
    <definedName name="vapr" localSheetId="6">#REF!</definedName>
    <definedName name="vapr" localSheetId="11">#REF!</definedName>
    <definedName name="vapr">#REF!</definedName>
    <definedName name="Var.COO_Regions" localSheetId="6">#REF!</definedName>
    <definedName name="Var.COO_Regions" localSheetId="11">#REF!</definedName>
    <definedName name="Var.COO_Regions">#REF!</definedName>
    <definedName name="Var.COO_Totals" localSheetId="6">#REF!</definedName>
    <definedName name="Var.COO_Totals" localSheetId="11">#REF!</definedName>
    <definedName name="Var.COO_Totals">#REF!</definedName>
    <definedName name="varazdin" hidden="1">{#N/A,#N/A,FALSE,"JA-deck";#N/A,#N/A,FALSE,"JA-inhv";#N/A,#N/A,FALSE,"JA-auftrag";#N/A,#N/A,FALSE,"JA-recht";#N/A,#N/A,FALSE,"JA-steuer";#N/A,#N/A,FALSE,"BILANZ";#N/A,#N/A,FALSE,"GUV";#N/A,#N/A,FALSE,"ANLAGEN";#N/A,#N/A,FALSE,"I.ANH";#N/A,#N/A,FALSE,"ERLBIL";#N/A,#N/A,FALSE,"ERLGUV";#N/A,#N/A,FALSE,"IV.ANH"}</definedName>
    <definedName name="vareftgqe4" localSheetId="6">#REF!</definedName>
    <definedName name="vareftgqe4" localSheetId="11">#REF!</definedName>
    <definedName name="vareftgqe4">#REF!</definedName>
    <definedName name="VARIANCES_____BMV" localSheetId="6">#REF!</definedName>
    <definedName name="VARIANCES_____BMV" localSheetId="11">#REF!</definedName>
    <definedName name="VARIANCES_____BMV">#REF!</definedName>
    <definedName name="VARIANCES_____CITIUS" localSheetId="6">#REF!</definedName>
    <definedName name="VARIANCES_____CITIUS" localSheetId="11">#REF!</definedName>
    <definedName name="VARIANCES_____CITIUS">#REF!</definedName>
    <definedName name="VARIANCES_____DAD" localSheetId="6">#REF!</definedName>
    <definedName name="VARIANCES_____DAD" localSheetId="11">#REF!</definedName>
    <definedName name="VARIANCES_____DAD">#REF!</definedName>
    <definedName name="VARIANCES_____INTERPAC" localSheetId="6">#REF!</definedName>
    <definedName name="VARIANCES_____INTERPAC" localSheetId="11">#REF!</definedName>
    <definedName name="VARIANCES_____INTERPAC">#REF!</definedName>
    <definedName name="VARIANCES_____MEDIBRIDGE" localSheetId="6">#REF!</definedName>
    <definedName name="VARIANCES_____MEDIBRIDGE" localSheetId="11">#REF!</definedName>
    <definedName name="VARIANCES_____MEDIBRIDGE">#REF!</definedName>
    <definedName name="VARIANCES_____PARATEL" localSheetId="6">#REF!</definedName>
    <definedName name="VARIANCES_____PARATEL" localSheetId="11">#REF!</definedName>
    <definedName name="VARIANCES_____PARATEL">#REF!</definedName>
    <definedName name="VARIANCES_____SKYNET" localSheetId="6">#REF!</definedName>
    <definedName name="VARIANCES_____SKYNET" localSheetId="11">#REF!</definedName>
    <definedName name="VARIANCES_____SKYNET">#REF!</definedName>
    <definedName name="VARIANCES_CONSOLIDATED" localSheetId="6">#REF!</definedName>
    <definedName name="VARIANCES_CONSOLIDATED" localSheetId="11">#REF!</definedName>
    <definedName name="VARIANCES_CONSOLIDATED">#REF!</definedName>
    <definedName name="vasdg" hidden="1">{#N/A,#N/A,FALSE,"MD";#N/A,#N/A,FALSE,"AL";#N/A,#N/A,FALSE,"PR";#N/A,#N/A,FALSE,"RU";#N/A,#N/A,FALSE,"SP";#N/A,#N/A,FALSE,"Z"}</definedName>
    <definedName name="VAT">#N/A</definedName>
    <definedName name="vatrate" localSheetId="37">#REF!</definedName>
    <definedName name="vatrate" localSheetId="23">#REF!</definedName>
    <definedName name="vatrate" localSheetId="6">#REF!</definedName>
    <definedName name="vatrate" localSheetId="11">#REF!</definedName>
    <definedName name="vatrate">#REF!</definedName>
    <definedName name="vaug" localSheetId="6">#REF!</definedName>
    <definedName name="vaug" localSheetId="11">#REF!</definedName>
    <definedName name="vaug">#REF!</definedName>
    <definedName name="vawevfr" localSheetId="6">#REF!</definedName>
    <definedName name="vawevfr" localSheetId="11">#REF!</definedName>
    <definedName name="vawevfr">#REF!</definedName>
    <definedName name="vay" hidden="1">{#N/A,#N/A,TRUE,"COVER";#N/A,#N/A,TRUE,"DIR";#N/A,#N/A,TRUE,"AUDIT"}</definedName>
    <definedName name="vb" hidden="1">{"'毛利比较'!$A$4:$P$26"}</definedName>
    <definedName name="VBA_SUBACTIONS" localSheetId="6" hidden="1">#REF!</definedName>
    <definedName name="VBA_SUBACTIONS" localSheetId="11" hidden="1">#REF!</definedName>
    <definedName name="VBA_SUBACTIONS" hidden="1">#REF!</definedName>
    <definedName name="VBA_VERSION" hidden="1">"1.9.1 e"</definedName>
    <definedName name="vbaConsolidateGS20.cmdConsolidateIncludeHandler">#N/A</definedName>
    <definedName name="vbaConsolidateGS20.cmdConsolidateSelectHandler">#N/A</definedName>
    <definedName name="vbaForceSave.cmdSaveButtonsHandler">#N/A</definedName>
    <definedName name="vbaForceSave.cmdSaveSelectHandler">#N/A</definedName>
    <definedName name="vbhj" hidden="1">{#N/A,"PURCHM",FALSE,"Business Analysis";#N/A,"SPADD",FALSE,"Business Analysis"}</definedName>
    <definedName name="vbj" hidden="1">{#N/A,#N/A,FALSE,"Kapa-Grafik gesamt";#N/A,#N/A,FALSE,"Kapa-Grafik DRS";#N/A,#N/A,FALSE,"Kapa-Grafik CSE"}</definedName>
    <definedName name="vbnm" hidden="1">{"net assets",#N/A,FALSE,"summary";"asset turnover",#N/A,FALSE,"summary";"orona",#N/A,FALSE,"summary"}</definedName>
    <definedName name="vbvbvbv"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vbvn" hidden="1">{#N/A,#N/A,FALSE,"FE_DRS"}</definedName>
    <definedName name="vcbd" hidden="1">{#N/A,#N/A,FALSE,"FE_CSE"}</definedName>
    <definedName name="vcfd"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vcfg" hidden="1">{#N/A,#N/A,FALSE,"TB";#N/A,#N/A,FALSE,"DR";#N/A,#N/A,FALSE,"AR";#N/A,#N/A,FALSE,"BS";#N/A,#N/A,FALSE,"PL";#N/A,#N/A,FALSE,"NOTES";#N/A,#N/A,FALSE,"NOTES (2)";#N/A,#N/A,FALSE,"NOTES (3)";#N/A,#N/A,FALSE,"DPL";#N/A,#N/A,FALSE,"DPL"}</definedName>
    <definedName name="vcvc" localSheetId="37" hidden="1">#REF!</definedName>
    <definedName name="vcvc" localSheetId="23" hidden="1">#REF!</definedName>
    <definedName name="vcvc" localSheetId="6" hidden="1">#REF!</definedName>
    <definedName name="vcvc" localSheetId="11" hidden="1">#REF!</definedName>
    <definedName name="vcvc" hidden="1">#REF!</definedName>
    <definedName name="vcvcv" hidden="1">{#N/A,#N/A,FALSE,"Umsatz EO BP";#N/A,#N/A,FALSE,"Umsatz EO OP";#N/A,#N/A,FALSE,"ER EO BP";#N/A,#N/A,FALSE,"ER EO OP";#N/A,#N/A,FALSE,"EA EO (2)";#N/A,#N/A,FALSE,"EA EO";#N/A,#N/A,FALSE,"EA EO (3)";#N/A,#N/A,FALSE,"EA EO (4)";#N/A,#N/A,FALSE,"KA EO  (2)";#N/A,#N/A,FALSE,"KA EO";#N/A,#N/A,FALSE,"KA EO  (3)";#N/A,#N/A,FALSE,"KA EO (4)"}</definedName>
    <definedName name="vcx" hidden="1">{"'毛利比较'!$A$4:$P$26"}</definedName>
    <definedName name="vcxcvcv" hidden="1">{#N/A,#N/A,FALSE,"WSPW Bedarf";#N/A,#N/A,FALSE,"production_plan";#N/A,#N/A,FALSE,"possible turn over"}</definedName>
    <definedName name="vcxz"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vdec" localSheetId="6">#REF!</definedName>
    <definedName name="vdec" localSheetId="11">#REF!</definedName>
    <definedName name="vdec">#REF!</definedName>
    <definedName name="vdvd" hidden="1">{#N/A,#N/A,FALSE,"summary"}</definedName>
    <definedName name="VENDOR" localSheetId="37">#REF!</definedName>
    <definedName name="VENDOR" localSheetId="23">#REF!</definedName>
    <definedName name="VENDOR" localSheetId="6">#REF!</definedName>
    <definedName name="VENDOR" localSheetId="11">#REF!</definedName>
    <definedName name="VENDOR">#REF!</definedName>
    <definedName name="VER" localSheetId="37">#REF!</definedName>
    <definedName name="VER" localSheetId="23">#REF!</definedName>
    <definedName name="VER" localSheetId="6">#REF!</definedName>
    <definedName name="VER" localSheetId="11">#REF!</definedName>
    <definedName name="VER">#REF!</definedName>
    <definedName name="VermSt_Übers" localSheetId="6">#REF!</definedName>
    <definedName name="VermSt_Übers" localSheetId="11">#REF!</definedName>
    <definedName name="VermSt_Übers">#REF!</definedName>
    <definedName name="Version" localSheetId="37">#REF!</definedName>
    <definedName name="Version" localSheetId="23">#REF!</definedName>
    <definedName name="Version" localSheetId="6">#REF!</definedName>
    <definedName name="Version" localSheetId="11">#REF!</definedName>
    <definedName name="Version">#REF!</definedName>
    <definedName name="Version.WIRE">1</definedName>
    <definedName name="versionno">1</definedName>
    <definedName name="Vertriebserg._Überleitung_Forecast_1995____1996" localSheetId="37">#REF!,#REF!</definedName>
    <definedName name="Vertriebserg._Überleitung_Forecast_1995____1996" localSheetId="23">#REF!,#REF!</definedName>
    <definedName name="Vertriebserg._Überleitung_Forecast_1995____1996" localSheetId="6">#REF!,#REF!</definedName>
    <definedName name="Vertriebserg._Überleitung_Forecast_1995____1996" localSheetId="11">#REF!,#REF!</definedName>
    <definedName name="Vertriebserg._Überleitung_Forecast_1995____1996">#REF!,#REF!</definedName>
    <definedName name="vest" localSheetId="6">#REF!</definedName>
    <definedName name="vest" localSheetId="11">#REF!</definedName>
    <definedName name="vest">#REF!</definedName>
    <definedName name="vewa" localSheetId="6">#REF!</definedName>
    <definedName name="vewa" localSheetId="11">#REF!</definedName>
    <definedName name="vewa">#REF!</definedName>
    <definedName name="vf" hidden="1">{"'毛利比较'!$A$4:$P$26"}</definedName>
    <definedName name="VFA" hidden="1">{#N/A,#N/A,FALSE,"P&amp;L Acc";#N/A,#N/A,FALSE,"P&amp;L Var";#N/A,#N/A,FALSE,"I-B Rep";#N/A,#N/A,FALSE,"BS";#N/A,#N/A,FALSE,"C'flw St";#N/A,#N/A,FALSE,"H-C Cons";#N/A,#N/A,FALSE,"FA Rep"}</definedName>
    <definedName name="vfcd" hidden="1">{"QTD",#N/A,FALSE,"SUM"}</definedName>
    <definedName name="VFE" localSheetId="37" hidden="1">#REF!</definedName>
    <definedName name="VFE" localSheetId="23" hidden="1">#REF!</definedName>
    <definedName name="VFE" localSheetId="6" hidden="1">#REF!</definedName>
    <definedName name="VFE" localSheetId="11" hidden="1">#REF!</definedName>
    <definedName name="VFE" hidden="1">#REF!</definedName>
    <definedName name="vfeb" localSheetId="6">#REF!</definedName>
    <definedName name="vfeb" localSheetId="11">#REF!</definedName>
    <definedName name="vfeb">#REF!</definedName>
    <definedName name="vfhy" hidden="1">{"GENERALH2",#N/A,FALSE,"CM"}</definedName>
    <definedName name="vfr" localSheetId="6" hidden="1">#REF!</definedName>
    <definedName name="vfr" localSheetId="11" hidden="1">#REF!</definedName>
    <definedName name="vfr" hidden="1">#REF!</definedName>
    <definedName name="vg" hidden="1">{"'毛利比较'!$A$4:$P$26"}</definedName>
    <definedName name="vgf" hidden="1">{"GENERALH2",#N/A,FALSE,"CM"}</definedName>
    <definedName name="vgjbhk" hidden="1">{"'毛利比较'!$A$4:$P$26"}</definedName>
    <definedName name="vgkj" hidden="1">{#N/A,#N/A,FALSE,"WSPW Bedarf";#N/A,#N/A,FALSE,"production_plan";#N/A,#N/A,FALSE,"possible turn over"}</definedName>
    <definedName name="vgkt" hidden="1">{#N/A,#N/A,FALSE,"DIR-REP";#N/A,#N/A,FALSE,"AUD-REPORT";#N/A,#N/A,FALSE,"P7L&amp;BS";#N/A,#N/A,FALSE,"NOTES";#N/A,#N/A,FALSE,"FA";#N/A,#N/A,FALSE,"NOTES (2)";#N/A,#N/A,FALSE,"Schedule  IV";#N/A,#N/A,FALSE,"Schedule V"}</definedName>
    <definedName name="VIC_HC" localSheetId="37">#REF!</definedName>
    <definedName name="VIC_HC" localSheetId="23">#REF!</definedName>
    <definedName name="VIC_HC" localSheetId="6">#REF!</definedName>
    <definedName name="VIC_HC" localSheetId="11">#REF!</definedName>
    <definedName name="VIC_HC">#REF!</definedName>
    <definedName name="VIC_S_HC" localSheetId="37">#REF!</definedName>
    <definedName name="VIC_S_HC" localSheetId="23">#REF!</definedName>
    <definedName name="VIC_S_HC" localSheetId="6">#REF!</definedName>
    <definedName name="VIC_S_HC" localSheetId="11">#REF!</definedName>
    <definedName name="VIC_S_HC">#REF!</definedName>
    <definedName name="Vid_OCF_2000" localSheetId="6">#REF!</definedName>
    <definedName name="Vid_OCF_2000" localSheetId="11">#REF!</definedName>
    <definedName name="Vid_OCF_2000">#REF!</definedName>
    <definedName name="Vid_OCF_2001" localSheetId="6">#REF!</definedName>
    <definedName name="Vid_OCF_2001" localSheetId="11">#REF!</definedName>
    <definedName name="Vid_OCF_2001">#REF!</definedName>
    <definedName name="Vid_OCF_2002" localSheetId="6">#REF!</definedName>
    <definedName name="Vid_OCF_2002" localSheetId="11">#REF!</definedName>
    <definedName name="Vid_OCF_2002">#REF!</definedName>
    <definedName name="Vid_OCF_2003" localSheetId="6">#REF!</definedName>
    <definedName name="Vid_OCF_2003" localSheetId="11">#REF!</definedName>
    <definedName name="Vid_OCF_2003">#REF!</definedName>
    <definedName name="Vid_OCF_2004" localSheetId="6">#REF!</definedName>
    <definedName name="Vid_OCF_2004" localSheetId="11">#REF!</definedName>
    <definedName name="Vid_OCF_2004">#REF!</definedName>
    <definedName name="Vid_OCF_2005" localSheetId="6">#REF!</definedName>
    <definedName name="Vid_OCF_2005" localSheetId="11">#REF!</definedName>
    <definedName name="Vid_OCF_2005">#REF!</definedName>
    <definedName name="Vid_OCF_2006" localSheetId="6">#REF!</definedName>
    <definedName name="Vid_OCF_2006" localSheetId="11">#REF!</definedName>
    <definedName name="Vid_OCF_2006">#REF!</definedName>
    <definedName name="Vid_OCF_2007" localSheetId="6">#REF!</definedName>
    <definedName name="Vid_OCF_2007" localSheetId="11">#REF!</definedName>
    <definedName name="Vid_OCF_2007">#REF!</definedName>
    <definedName name="Vid_OCF_2008" localSheetId="6">#REF!</definedName>
    <definedName name="Vid_OCF_2008" localSheetId="11">#REF!</definedName>
    <definedName name="Vid_OCF_2008">#REF!</definedName>
    <definedName name="Vid_OCF_2009" localSheetId="6">#REF!</definedName>
    <definedName name="Vid_OCF_2009" localSheetId="11">#REF!</definedName>
    <definedName name="Vid_OCF_2009">#REF!</definedName>
    <definedName name="Vid_Rev_2000" localSheetId="6">#REF!</definedName>
    <definedName name="Vid_Rev_2000" localSheetId="11">#REF!</definedName>
    <definedName name="Vid_Rev_2000">#REF!</definedName>
    <definedName name="Vid_Rev_2001" localSheetId="6">#REF!</definedName>
    <definedName name="Vid_Rev_2001" localSheetId="11">#REF!</definedName>
    <definedName name="Vid_Rev_2001">#REF!</definedName>
    <definedName name="Vid_Rev_2002" localSheetId="6">#REF!</definedName>
    <definedName name="Vid_Rev_2002" localSheetId="11">#REF!</definedName>
    <definedName name="Vid_Rev_2002">#REF!</definedName>
    <definedName name="Vid_Rev_2003" localSheetId="6">#REF!</definedName>
    <definedName name="Vid_Rev_2003" localSheetId="11">#REF!</definedName>
    <definedName name="Vid_Rev_2003">#REF!</definedName>
    <definedName name="Vid_Rev_2004" localSheetId="6">#REF!</definedName>
    <definedName name="Vid_Rev_2004" localSheetId="11">#REF!</definedName>
    <definedName name="Vid_Rev_2004">#REF!</definedName>
    <definedName name="Vid_Rev_2005" localSheetId="6">#REF!</definedName>
    <definedName name="Vid_Rev_2005" localSheetId="11">#REF!</definedName>
    <definedName name="Vid_Rev_2005">#REF!</definedName>
    <definedName name="Vid_Rev_2006" localSheetId="6">#REF!</definedName>
    <definedName name="Vid_Rev_2006" localSheetId="11">#REF!</definedName>
    <definedName name="Vid_Rev_2006">#REF!</definedName>
    <definedName name="Vid_Rev_2007" localSheetId="6">#REF!</definedName>
    <definedName name="Vid_Rev_2007" localSheetId="11">#REF!</definedName>
    <definedName name="Vid_Rev_2007">#REF!</definedName>
    <definedName name="Vid_Rev_2008" localSheetId="6">#REF!</definedName>
    <definedName name="Vid_Rev_2008" localSheetId="11">#REF!</definedName>
    <definedName name="Vid_Rev_2008">#REF!</definedName>
    <definedName name="Vid_Rev_2009" localSheetId="6">#REF!</definedName>
    <definedName name="Vid_Rev_2009" localSheetId="11">#REF!</definedName>
    <definedName name="Vid_Rev_2009">#REF!</definedName>
    <definedName name="vin" localSheetId="37" hidden="1">#REF!</definedName>
    <definedName name="vin" localSheetId="23" hidden="1">#REF!</definedName>
    <definedName name="vin" localSheetId="6" hidden="1">#REF!</definedName>
    <definedName name="vin" localSheetId="11" hidden="1">#REF!</definedName>
    <definedName name="vin" hidden="1">#REF!</definedName>
    <definedName name="VIS"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visejrienvd" hidden="1">{#N/A,#N/A,FALSE,"TB";#N/A,#N/A,FALSE,"DR";#N/A,#N/A,FALSE,"AR";#N/A,#N/A,FALSE,"PL";#N/A,#N/A,FALSE,"BS";#N/A,#N/A,FALSE,"NOTES";#N/A,#N/A,FALSE,"NOTES (2)";#N/A,#N/A,FALSE,"NOTES (3)";#N/A,#N/A,FALSE,"DPL";#N/A,#N/A,FALSE,"TAXC.INDEX";#N/A,#N/A,FALSE,"Schedule I";#N/A,#N/A,FALSE,"Adjustments"}</definedName>
    <definedName name="VIVI" localSheetId="37">#REF!</definedName>
    <definedName name="VIVI" localSheetId="23">#REF!</definedName>
    <definedName name="VIVI" localSheetId="6">#REF!</definedName>
    <definedName name="VIVI" localSheetId="11">#REF!</definedName>
    <definedName name="VIVI">#REF!</definedName>
    <definedName name="vj" localSheetId="37">#REF!</definedName>
    <definedName name="vj" localSheetId="23">#REF!</definedName>
    <definedName name="vj" localSheetId="6">#REF!</definedName>
    <definedName name="vj" localSheetId="11">#REF!</definedName>
    <definedName name="vj">#REF!</definedName>
    <definedName name="vjan" localSheetId="6">#REF!</definedName>
    <definedName name="vjan" localSheetId="11">#REF!</definedName>
    <definedName name="vjan">#REF!</definedName>
    <definedName name="vjdfo" hidden="1">{#N/A,#N/A,FALSE,"DIR-REP";#N/A,#N/A,FALSE,"AUD-REPORT";#N/A,#N/A,FALSE,"P7L&amp;BS";#N/A,#N/A,FALSE,"NOTES";#N/A,#N/A,FALSE,"FA";#N/A,#N/A,FALSE,"NOTES (2)";#N/A,#N/A,FALSE,"Schedule  IV";#N/A,#N/A,FALSE,"Schedule V"}</definedName>
    <definedName name="vjh" hidden="1">{#N/A,#N/A,FALSE,"WSPW Bedarf";#N/A,#N/A,FALSE,"production_plan";#N/A,#N/A,FALSE,"possible turn over"}</definedName>
    <definedName name="vjk" localSheetId="37">#REF!</definedName>
    <definedName name="vjk" localSheetId="23">#REF!</definedName>
    <definedName name="vjk" localSheetId="6">#REF!</definedName>
    <definedName name="vjk" localSheetId="11">#REF!</definedName>
    <definedName name="vjk">#REF!</definedName>
    <definedName name="vjkg" localSheetId="37">#REF!</definedName>
    <definedName name="vjkg" localSheetId="23">#REF!</definedName>
    <definedName name="vjkg" localSheetId="6">#REF!</definedName>
    <definedName name="vjkg" localSheetId="11">#REF!</definedName>
    <definedName name="vjkg">#REF!</definedName>
    <definedName name="vjo" hidden="1">{#N/A,#N/A,FALSE,"TB";#N/A,#N/A,FALSE,"AR";#N/A,#N/A,FALSE,"BS";#N/A,#N/A,FALSE,"PL";#N/A,#N/A,FALSE,"NOTES";#N/A,#N/A,FALSE,"NOTES (2)";#N/A,#N/A,FALSE,"NOTES (3)";#N/A,#N/A,FALSE,"TAXC.INDEX";#N/A,#N/A,FALSE,"Schedule I";#N/A,#N/A,FALSE,"DPL";#N/A,#N/A,FALSE,"Schedule IV";#N/A,#N/A,FALSE,"Adjustments"}</definedName>
    <definedName name="vjpirejeijdfkdn" hidden="1">{#N/A,#N/A,FALSE,"TAXC.INDEX";#N/A,#N/A,FALSE,"Schedule I";#N/A,#N/A,FALSE,"Schedule  II";#N/A,#N/A,FALSE,"Schedule III"}</definedName>
    <definedName name="vjul" localSheetId="6">#REF!</definedName>
    <definedName name="vjul" localSheetId="11">#REF!</definedName>
    <definedName name="vjul">#REF!</definedName>
    <definedName name="vjun" localSheetId="6">#REF!</definedName>
    <definedName name="vjun" localSheetId="11">#REF!</definedName>
    <definedName name="vjun">#REF!</definedName>
    <definedName name="vkfvg" hidden="1">{#N/A,#N/A,FALSE,"FE_DRS"}</definedName>
    <definedName name="vkksmfjis" hidden="1">{#N/A,#N/A,FALSE,"TB";#N/A,#N/A,FALSE,"AR";#N/A,#N/A,FALSE,"BS";#N/A,#N/A,FALSE,"PL";#N/A,#N/A,FALSE,"NOTES";#N/A,#N/A,FALSE,"NOTES (2)";#N/A,#N/A,FALSE,"NOTES (3)";#N/A,#N/A,FALSE,"TAXC.INDEX";#N/A,#N/A,FALSE,"Schedule I";#N/A,#N/A,FALSE,"DPL";#N/A,#N/A,FALSE,"Schedule IV";#N/A,#N/A,FALSE,"Adjustments"}</definedName>
    <definedName name="vkzxmdkcmkedcmdkd" hidden="1">{#N/A,#N/A,TRUE,"COVER";#N/A,#N/A,TRUE,"DIR";#N/A,#N/A,TRUE,"AUDIT"}</definedName>
    <definedName name="vlle" hidden="1">{#N/A,#N/A,FALSE,"DIR-REP";#N/A,#N/A,FALSE,"AUD-REPORT";#N/A,#N/A,FALSE,"P7L&amp;BS";#N/A,#N/A,FALSE,"NOTES";#N/A,#N/A,FALSE,"FA";#N/A,#N/A,FALSE,"NOTES (2)";#N/A,#N/A,FALSE,"Schedule  IV";#N/A,#N/A,FALSE,"Schedule V"}</definedName>
    <definedName name="vloc" localSheetId="6">#REF!</definedName>
    <definedName name="vloc" localSheetId="11">#REF!</definedName>
    <definedName name="vloc">#REF!</definedName>
    <definedName name="vm" hidden="1">{#N/A,#N/A,FALSE,"Kapa-Grafik gesamt";#N/A,#N/A,FALSE,"Kapa-Grafik DRS";#N/A,#N/A,FALSE,"Kapa-Grafik CSE"}</definedName>
    <definedName name="vmar" localSheetId="6">#REF!</definedName>
    <definedName name="vmar" localSheetId="11">#REF!</definedName>
    <definedName name="vmar">#REF!</definedName>
    <definedName name="VMAR." localSheetId="6">#REF!</definedName>
    <definedName name="VMAR." localSheetId="11">#REF!</definedName>
    <definedName name="VMAR.">#REF!</definedName>
    <definedName name="vmay" localSheetId="6">#REF!</definedName>
    <definedName name="vmay" localSheetId="11">#REF!</definedName>
    <definedName name="vmay">#REF!</definedName>
    <definedName name="vn.2" hidden="1">{#N/A,#N/A,FALSE,"KA CH  (2)"}</definedName>
    <definedName name="vn.9" hidden="1">{#N/A,#N/A,FALSE,"Umsatz CH";#N/A,#N/A,FALSE,"ER CH";#N/A,#N/A,FALSE,"EA CH (2) ";#N/A,#N/A,FALSE,"EA CH";#N/A,#N/A,FALSE,"EA CH (3) ";#N/A,#N/A,FALSE,"EA CH (4)";#N/A,#N/A,FALSE,"KA CH";#N/A,#N/A,FALSE,"KA CH  (2)";#N/A,#N/A,FALSE,"KA CH  (3)";#N/A,#N/A,FALSE,"KA CH (4)"}</definedName>
    <definedName name="vnbvn" hidden="1">{#N/A,#N/A,FALSE,"FE_CSE"}</definedName>
    <definedName name="vnov" localSheetId="6">#REF!</definedName>
    <definedName name="vnov" localSheetId="11">#REF!</definedName>
    <definedName name="vnov">#REF!</definedName>
    <definedName name="vnspjfrpsre" hidden="1">{#N/A,#N/A,FALSE,"TB";#N/A,#N/A,FALSE,"AR";#N/A,#N/A,FALSE,"BS";#N/A,#N/A,FALSE,"PL";#N/A,#N/A,FALSE,"NOTES";#N/A,#N/A,FALSE,"NOTES (2)";#N/A,#N/A,FALSE,"NOTES (3)";#N/A,#N/A,FALSE,"TAXC.INDEX";#N/A,#N/A,FALSE,"Schedule I";#N/A,#N/A,FALSE,"DPL";#N/A,#N/A,FALSE,"Schedule IV";#N/A,#N/A,FALSE,"Adjustments"}</definedName>
    <definedName name="voct" localSheetId="6">#REF!</definedName>
    <definedName name="voct" localSheetId="11">#REF!</definedName>
    <definedName name="voct">#REF!</definedName>
    <definedName name="VODADR" localSheetId="6">#REF!</definedName>
    <definedName name="VODADR" localSheetId="11">#REF!</definedName>
    <definedName name="VODADR">#REF!</definedName>
    <definedName name="VODevebitda98" localSheetId="6">#REF!</definedName>
    <definedName name="VODevebitda98" localSheetId="11">#REF!</definedName>
    <definedName name="VODevebitda98">#REF!</definedName>
    <definedName name="VODevebitda99" localSheetId="6">#REF!</definedName>
    <definedName name="VODevebitda99" localSheetId="11">#REF!</definedName>
    <definedName name="VODevebitda99">#REF!</definedName>
    <definedName name="Vodgrperpop" localSheetId="6">#REF!</definedName>
    <definedName name="Vodgrperpop" localSheetId="11">#REF!</definedName>
    <definedName name="Vodgrperpop">#REF!</definedName>
    <definedName name="vodka" localSheetId="6">#REF!</definedName>
    <definedName name="vodka" localSheetId="11">#REF!</definedName>
    <definedName name="vodka">#REF!</definedName>
    <definedName name="VODprice" localSheetId="6">#REF!</definedName>
    <definedName name="VODprice" localSheetId="11">#REF!</definedName>
    <definedName name="VODprice">#REF!</definedName>
    <definedName name="VODrec" localSheetId="6">#REF!</definedName>
    <definedName name="VODrec" localSheetId="11">#REF!</definedName>
    <definedName name="VODrec">#REF!</definedName>
    <definedName name="voice" localSheetId="6">#REF!</definedName>
    <definedName name="voice" localSheetId="11">#REF!</definedName>
    <definedName name="voice">#REF!</definedName>
    <definedName name="Vol" localSheetId="6">#REF!</definedName>
    <definedName name="Vol" localSheetId="11">#REF!</definedName>
    <definedName name="Vol">#REF!</definedName>
    <definedName name="Volvo" hidden="1">{#N/A,#N/A,FALSE,"A"}</definedName>
    <definedName name="Volvo_1" hidden="1">{#N/A,#N/A,FALSE,"A"}</definedName>
    <definedName name="Volvo_2" hidden="1">{#N/A,#N/A,FALSE,"A"}</definedName>
    <definedName name="Volvo_3" hidden="1">{#N/A,#N/A,FALSE,"A"}</definedName>
    <definedName name="Volvo2" hidden="1">{#N/A,#N/A,FALSE,"A"}</definedName>
    <definedName name="Volvo2_1" hidden="1">{#N/A,#N/A,FALSE,"A"}</definedName>
    <definedName name="Volvo2_2" hidden="1">{#N/A,#N/A,FALSE,"A"}</definedName>
    <definedName name="Volvo2_3" hidden="1">{#N/A,#N/A,FALSE,"A"}</definedName>
    <definedName name="VORJ_KV110000NET" localSheetId="6">#REF!</definedName>
    <definedName name="VORJ_KV110000NET" localSheetId="11">#REF!</definedName>
    <definedName name="VORJ_KV110000NET">#REF!</definedName>
    <definedName name="VORJ_KV111000BRT" localSheetId="6">#REF!</definedName>
    <definedName name="VORJ_KV111000BRT" localSheetId="11">#REF!</definedName>
    <definedName name="VORJ_KV111000BRT">#REF!</definedName>
    <definedName name="VORJ_KV111000NET" localSheetId="6">#REF!</definedName>
    <definedName name="VORJ_KV111000NET" localSheetId="11">#REF!</definedName>
    <definedName name="VORJ_KV111000NET">#REF!</definedName>
    <definedName name="VORJ_KV111000WB" localSheetId="6">#REF!</definedName>
    <definedName name="VORJ_KV111000WB" localSheetId="11">#REF!</definedName>
    <definedName name="VORJ_KV111000WB">#REF!</definedName>
    <definedName name="VORJ_KV112000BRT" localSheetId="6">#REF!</definedName>
    <definedName name="VORJ_KV112000BRT" localSheetId="11">#REF!</definedName>
    <definedName name="VORJ_KV112000BRT">#REF!</definedName>
    <definedName name="VORJ_KV112000NET" localSheetId="6">#REF!</definedName>
    <definedName name="VORJ_KV112000NET" localSheetId="11">#REF!</definedName>
    <definedName name="VORJ_KV112000NET">#REF!</definedName>
    <definedName name="VORJ_KV112000WB" localSheetId="6">#REF!</definedName>
    <definedName name="VORJ_KV112000WB" localSheetId="11">#REF!</definedName>
    <definedName name="VORJ_KV112000WB">#REF!</definedName>
    <definedName name="VORJ_KV113000BRT" localSheetId="6">#REF!</definedName>
    <definedName name="VORJ_KV113000BRT" localSheetId="11">#REF!</definedName>
    <definedName name="VORJ_KV113000BRT">#REF!</definedName>
    <definedName name="VORJ_KV113000NET" localSheetId="6">#REF!</definedName>
    <definedName name="VORJ_KV113000NET" localSheetId="11">#REF!</definedName>
    <definedName name="VORJ_KV113000NET">#REF!</definedName>
    <definedName name="VORJ_KV113000WB" localSheetId="6">#REF!</definedName>
    <definedName name="VORJ_KV113000WB" localSheetId="11">#REF!</definedName>
    <definedName name="VORJ_KV113000WB">#REF!</definedName>
    <definedName name="VORJ_KV114000BRT" localSheetId="6">#REF!</definedName>
    <definedName name="VORJ_KV114000BRT" localSheetId="11">#REF!</definedName>
    <definedName name="VORJ_KV114000BRT">#REF!</definedName>
    <definedName name="VORJ_KV114000NET" localSheetId="6">#REF!</definedName>
    <definedName name="VORJ_KV114000NET" localSheetId="11">#REF!</definedName>
    <definedName name="VORJ_KV114000NET">#REF!</definedName>
    <definedName name="VORJ_KV114000WB" localSheetId="6">#REF!</definedName>
    <definedName name="VORJ_KV114000WB" localSheetId="11">#REF!</definedName>
    <definedName name="VORJ_KV114000WB">#REF!</definedName>
    <definedName name="VORJ_KV114500BRT" localSheetId="6">#REF!</definedName>
    <definedName name="VORJ_KV114500BRT" localSheetId="11">#REF!</definedName>
    <definedName name="VORJ_KV114500BRT">#REF!</definedName>
    <definedName name="VORJ_KV114500NET" localSheetId="6">#REF!</definedName>
    <definedName name="VORJ_KV114500NET" localSheetId="11">#REF!</definedName>
    <definedName name="VORJ_KV114500NET">#REF!</definedName>
    <definedName name="VORJ_KV114500WB" localSheetId="6">#REF!</definedName>
    <definedName name="VORJ_KV114500WB" localSheetId="11">#REF!</definedName>
    <definedName name="VORJ_KV114500WB">#REF!</definedName>
    <definedName name="VORJ_KV114700BRT" localSheetId="6">#REF!</definedName>
    <definedName name="VORJ_KV114700BRT" localSheetId="11">#REF!</definedName>
    <definedName name="VORJ_KV114700BRT">#REF!</definedName>
    <definedName name="VORJ_KV114700NET" localSheetId="6">#REF!</definedName>
    <definedName name="VORJ_KV114700NET" localSheetId="11">#REF!</definedName>
    <definedName name="VORJ_KV114700NET">#REF!</definedName>
    <definedName name="VORJ_KV114700WB" localSheetId="6">#REF!</definedName>
    <definedName name="VORJ_KV114700WB" localSheetId="11">#REF!</definedName>
    <definedName name="VORJ_KV114700WB">#REF!</definedName>
    <definedName name="VORJ_KV115000BRT" localSheetId="6">#REF!</definedName>
    <definedName name="VORJ_KV115000BRT" localSheetId="11">#REF!</definedName>
    <definedName name="VORJ_KV115000BRT">#REF!</definedName>
    <definedName name="VORJ_KV115000NET" localSheetId="6">#REF!</definedName>
    <definedName name="VORJ_KV115000NET" localSheetId="11">#REF!</definedName>
    <definedName name="VORJ_KV115000NET">#REF!</definedName>
    <definedName name="VORJ_KV115000WB" localSheetId="6">#REF!</definedName>
    <definedName name="VORJ_KV115000WB" localSheetId="11">#REF!</definedName>
    <definedName name="VORJ_KV115000WB">#REF!</definedName>
    <definedName name="VORJ_KV117000BRT" localSheetId="6">#REF!</definedName>
    <definedName name="VORJ_KV117000BRT" localSheetId="11">#REF!</definedName>
    <definedName name="VORJ_KV117000BRT">#REF!</definedName>
    <definedName name="VORJ_KV117000NET" localSheetId="6">#REF!</definedName>
    <definedName name="VORJ_KV117000NET" localSheetId="11">#REF!</definedName>
    <definedName name="VORJ_KV117000NET">#REF!</definedName>
    <definedName name="VORJ_KV117000WB" localSheetId="6">#REF!</definedName>
    <definedName name="VORJ_KV117000WB" localSheetId="11">#REF!</definedName>
    <definedName name="VORJ_KV117000WB">#REF!</definedName>
    <definedName name="VORJ_KV118000BRT" localSheetId="6">#REF!</definedName>
    <definedName name="VORJ_KV118000BRT" localSheetId="11">#REF!</definedName>
    <definedName name="VORJ_KV118000BRT">#REF!</definedName>
    <definedName name="VORJ_KV118000NET" localSheetId="6">#REF!</definedName>
    <definedName name="VORJ_KV118000NET" localSheetId="11">#REF!</definedName>
    <definedName name="VORJ_KV118000NET">#REF!</definedName>
    <definedName name="VORJ_KV118000WB" localSheetId="6">#REF!</definedName>
    <definedName name="VORJ_KV118000WB" localSheetId="11">#REF!</definedName>
    <definedName name="VORJ_KV118000WB">#REF!</definedName>
    <definedName name="VORJ_KV119000BRT" localSheetId="6">#REF!</definedName>
    <definedName name="VORJ_KV119000BRT" localSheetId="11">#REF!</definedName>
    <definedName name="VORJ_KV119000BRT">#REF!</definedName>
    <definedName name="VORJ_KV119000NET" localSheetId="6">#REF!</definedName>
    <definedName name="VORJ_KV119000NET" localSheetId="11">#REF!</definedName>
    <definedName name="VORJ_KV119000NET">#REF!</definedName>
    <definedName name="VORJ_KV119000WB" localSheetId="6">#REF!</definedName>
    <definedName name="VORJ_KV119000WB" localSheetId="11">#REF!</definedName>
    <definedName name="VORJ_KV119000WB">#REF!</definedName>
    <definedName name="VORJ_KV120000BRT" localSheetId="6">#REF!</definedName>
    <definedName name="VORJ_KV120000BRT" localSheetId="11">#REF!</definedName>
    <definedName name="VORJ_KV120000BRT">#REF!</definedName>
    <definedName name="VORJ_KV120000NET" localSheetId="6">#REF!</definedName>
    <definedName name="VORJ_KV120000NET" localSheetId="11">#REF!</definedName>
    <definedName name="VORJ_KV120000NET">#REF!</definedName>
    <definedName name="VORJ_KV120000WB" localSheetId="6">#REF!</definedName>
    <definedName name="VORJ_KV120000WB" localSheetId="11">#REF!</definedName>
    <definedName name="VORJ_KV120000WB">#REF!</definedName>
    <definedName name="VORJ_KV121000BRT" localSheetId="6">#REF!</definedName>
    <definedName name="VORJ_KV121000BRT" localSheetId="11">#REF!</definedName>
    <definedName name="VORJ_KV121000BRT">#REF!</definedName>
    <definedName name="VORJ_KV122000BRT" localSheetId="6">#REF!</definedName>
    <definedName name="VORJ_KV122000BRT" localSheetId="11">#REF!</definedName>
    <definedName name="VORJ_KV122000BRT">#REF!</definedName>
    <definedName name="VORJ_KV122000NET" localSheetId="6">#REF!</definedName>
    <definedName name="VORJ_KV122000NET" localSheetId="11">#REF!</definedName>
    <definedName name="VORJ_KV122000NET">#REF!</definedName>
    <definedName name="VORJ_KV122000WB" localSheetId="6">#REF!</definedName>
    <definedName name="VORJ_KV122000WB" localSheetId="11">#REF!</definedName>
    <definedName name="VORJ_KV122000WB">#REF!</definedName>
    <definedName name="VPC_VMC_Menlo_list" localSheetId="37">#REF!</definedName>
    <definedName name="VPC_VMC_Menlo_list" localSheetId="23">#REF!</definedName>
    <definedName name="VPC_VMC_Menlo_list" localSheetId="6">#REF!</definedName>
    <definedName name="VPC_VMC_Menlo_list" localSheetId="11">#REF!</definedName>
    <definedName name="VPC_VMC_Menlo_list">#REF!</definedName>
    <definedName name="vpn" localSheetId="6">#REF!</definedName>
    <definedName name="vpn" localSheetId="11">#REF!</definedName>
    <definedName name="vpn">#REF!</definedName>
    <definedName name="VPYS" localSheetId="6">#REF!</definedName>
    <definedName name="VPYS" localSheetId="11">#REF!</definedName>
    <definedName name="VPYS">#REF!</definedName>
    <definedName name="vpys." localSheetId="6">#REF!</definedName>
    <definedName name="vpys." localSheetId="11">#REF!</definedName>
    <definedName name="vpys.">#REF!</definedName>
    <definedName name="vq" hidden="1">{"'毛利比较'!$A$4:$P$26"}</definedName>
    <definedName name="vr" hidden="1">{"'毛利比较'!$A$4:$P$26"}</definedName>
    <definedName name="Vrednotenje"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VRp" hidden="1">{"'Feb 99'!$A$1:$G$30"}</definedName>
    <definedName name="vs" localSheetId="37">#REF!</definedName>
    <definedName name="vs" localSheetId="23">#REF!</definedName>
    <definedName name="vs" localSheetId="6">#REF!</definedName>
    <definedName name="vs" localSheetId="11">#REF!</definedName>
    <definedName name="vs">#REF!</definedName>
    <definedName name="vsdgarhe" hidden="1">{#N/A,#N/A,FALSE,"summary"}</definedName>
    <definedName name="vsep" localSheetId="6">#REF!</definedName>
    <definedName name="vsep" localSheetId="11">#REF!</definedName>
    <definedName name="vsep">#REF!</definedName>
    <definedName name="vt" hidden="1">{"'毛利比较'!$A$4:$P$26"}</definedName>
    <definedName name="VTM" localSheetId="37" hidden="1">#REF!</definedName>
    <definedName name="VTM" localSheetId="23" hidden="1">#REF!</definedName>
    <definedName name="VTM" localSheetId="6" hidden="1">#REF!</definedName>
    <definedName name="VTM" localSheetId="11" hidden="1">#REF!</definedName>
    <definedName name="VTM" hidden="1">#REF!</definedName>
    <definedName name="VTM_1" localSheetId="37" hidden="1">#REF!</definedName>
    <definedName name="VTM_1" localSheetId="23" hidden="1">#REF!</definedName>
    <definedName name="VTM_1" localSheetId="6" hidden="1">#REF!</definedName>
    <definedName name="VTM_1" localSheetId="11" hidden="1">#REF!</definedName>
    <definedName name="VTM_1" hidden="1">#REF!</definedName>
    <definedName name="VTM_10" localSheetId="37" hidden="1">#REF!</definedName>
    <definedName name="VTM_10" localSheetId="23" hidden="1">#REF!</definedName>
    <definedName name="VTM_10" localSheetId="6" hidden="1">#REF!</definedName>
    <definedName name="VTM_10" localSheetId="11" hidden="1">#REF!</definedName>
    <definedName name="VTM_10" hidden="1">#REF!</definedName>
    <definedName name="VTM_100" localSheetId="37" hidden="1">#REF!</definedName>
    <definedName name="VTM_100" localSheetId="23" hidden="1">#REF!</definedName>
    <definedName name="VTM_100" localSheetId="6" hidden="1">#REF!</definedName>
    <definedName name="VTM_100" localSheetId="11" hidden="1">#REF!</definedName>
    <definedName name="VTM_100" hidden="1">#REF!</definedName>
    <definedName name="VTM_101" localSheetId="37" hidden="1">#REF!</definedName>
    <definedName name="VTM_101" localSheetId="23" hidden="1">#REF!</definedName>
    <definedName name="VTM_101" localSheetId="6" hidden="1">#REF!</definedName>
    <definedName name="VTM_101" localSheetId="11" hidden="1">#REF!</definedName>
    <definedName name="VTM_101" hidden="1">#REF!</definedName>
    <definedName name="VTM_102" localSheetId="37" hidden="1">#REF!</definedName>
    <definedName name="VTM_102" localSheetId="23" hidden="1">#REF!</definedName>
    <definedName name="VTM_102" localSheetId="6" hidden="1">#REF!</definedName>
    <definedName name="VTM_102" localSheetId="11" hidden="1">#REF!</definedName>
    <definedName name="VTM_102" hidden="1">#REF!</definedName>
    <definedName name="VTM_103" localSheetId="37" hidden="1">#REF!</definedName>
    <definedName name="VTM_103" localSheetId="23" hidden="1">#REF!</definedName>
    <definedName name="VTM_103" localSheetId="6" hidden="1">#REF!</definedName>
    <definedName name="VTM_103" localSheetId="11" hidden="1">#REF!</definedName>
    <definedName name="VTM_103" hidden="1">#REF!</definedName>
    <definedName name="VTM_104" localSheetId="37" hidden="1">#REF!</definedName>
    <definedName name="VTM_104" localSheetId="23" hidden="1">#REF!</definedName>
    <definedName name="VTM_104" localSheetId="6" hidden="1">#REF!</definedName>
    <definedName name="VTM_104" localSheetId="11" hidden="1">#REF!</definedName>
    <definedName name="VTM_104" hidden="1">#REF!</definedName>
    <definedName name="VTM_105" localSheetId="37" hidden="1">#REF!</definedName>
    <definedName name="VTM_105" localSheetId="23" hidden="1">#REF!</definedName>
    <definedName name="VTM_105" localSheetId="6" hidden="1">#REF!</definedName>
    <definedName name="VTM_105" localSheetId="11" hidden="1">#REF!</definedName>
    <definedName name="VTM_105" hidden="1">#REF!</definedName>
    <definedName name="VTM_106" localSheetId="37" hidden="1">#REF!</definedName>
    <definedName name="VTM_106" localSheetId="23" hidden="1">#REF!</definedName>
    <definedName name="VTM_106" localSheetId="6" hidden="1">#REF!</definedName>
    <definedName name="VTM_106" localSheetId="11" hidden="1">#REF!</definedName>
    <definedName name="VTM_106" hidden="1">#REF!</definedName>
    <definedName name="VTM_107" localSheetId="37" hidden="1">#REF!</definedName>
    <definedName name="VTM_107" localSheetId="23" hidden="1">#REF!</definedName>
    <definedName name="VTM_107" localSheetId="6" hidden="1">#REF!</definedName>
    <definedName name="VTM_107" localSheetId="11" hidden="1">#REF!</definedName>
    <definedName name="VTM_107" hidden="1">#REF!</definedName>
    <definedName name="VTM_108" localSheetId="37" hidden="1">#REF!</definedName>
    <definedName name="VTM_108" localSheetId="23" hidden="1">#REF!</definedName>
    <definedName name="VTM_108" localSheetId="6" hidden="1">#REF!</definedName>
    <definedName name="VTM_108" localSheetId="11" hidden="1">#REF!</definedName>
    <definedName name="VTM_108" hidden="1">#REF!</definedName>
    <definedName name="VTM_109" localSheetId="37" hidden="1">#REF!</definedName>
    <definedName name="VTM_109" localSheetId="23" hidden="1">#REF!</definedName>
    <definedName name="VTM_109" localSheetId="6" hidden="1">#REF!</definedName>
    <definedName name="VTM_109" localSheetId="11" hidden="1">#REF!</definedName>
    <definedName name="VTM_109" hidden="1">#REF!</definedName>
    <definedName name="VTM_11" localSheetId="37" hidden="1">#REF!</definedName>
    <definedName name="VTM_11" localSheetId="23" hidden="1">#REF!</definedName>
    <definedName name="VTM_11" localSheetId="6" hidden="1">#REF!</definedName>
    <definedName name="VTM_11" localSheetId="11" hidden="1">#REF!</definedName>
    <definedName name="VTM_11" hidden="1">#REF!</definedName>
    <definedName name="VTM_110" localSheetId="6" hidden="1">#REF!</definedName>
    <definedName name="VTM_110" localSheetId="11" hidden="1">#REF!</definedName>
    <definedName name="VTM_110" hidden="1">#REF!</definedName>
    <definedName name="VTM_111" localSheetId="6" hidden="1">#REF!</definedName>
    <definedName name="VTM_111" localSheetId="11" hidden="1">#REF!</definedName>
    <definedName name="VTM_111" hidden="1">#REF!</definedName>
    <definedName name="VTM_112" localSheetId="6" hidden="1">#REF!</definedName>
    <definedName name="VTM_112" localSheetId="11" hidden="1">#REF!</definedName>
    <definedName name="VTM_112" hidden="1">#REF!</definedName>
    <definedName name="VTM_113" localSheetId="6" hidden="1">#REF!</definedName>
    <definedName name="VTM_113" localSheetId="11" hidden="1">#REF!</definedName>
    <definedName name="VTM_113" hidden="1">#REF!</definedName>
    <definedName name="VTM_114" localSheetId="37" hidden="1">#REF!</definedName>
    <definedName name="VTM_114" localSheetId="23" hidden="1">#REF!</definedName>
    <definedName name="VTM_114" localSheetId="6" hidden="1">#REF!</definedName>
    <definedName name="VTM_114" localSheetId="11" hidden="1">#REF!</definedName>
    <definedName name="VTM_114" hidden="1">#REF!</definedName>
    <definedName name="VTM_115" localSheetId="37" hidden="1">#REF!</definedName>
    <definedName name="VTM_115" localSheetId="23" hidden="1">#REF!</definedName>
    <definedName name="VTM_115" localSheetId="6" hidden="1">#REF!</definedName>
    <definedName name="VTM_115" localSheetId="11" hidden="1">#REF!</definedName>
    <definedName name="VTM_115" hidden="1">#REF!</definedName>
    <definedName name="VTM_116" localSheetId="37" hidden="1">#REF!</definedName>
    <definedName name="VTM_116" localSheetId="23" hidden="1">#REF!</definedName>
    <definedName name="VTM_116" localSheetId="6" hidden="1">#REF!</definedName>
    <definedName name="VTM_116" localSheetId="11" hidden="1">#REF!</definedName>
    <definedName name="VTM_116" hidden="1">#REF!</definedName>
    <definedName name="VTM_117" localSheetId="37" hidden="1">#REF!</definedName>
    <definedName name="VTM_117" localSheetId="23" hidden="1">#REF!</definedName>
    <definedName name="VTM_117" localSheetId="6" hidden="1">#REF!</definedName>
    <definedName name="VTM_117" localSheetId="11" hidden="1">#REF!</definedName>
    <definedName name="VTM_117" hidden="1">#REF!</definedName>
    <definedName name="VTM_118" localSheetId="37" hidden="1">#REF!</definedName>
    <definedName name="VTM_118" localSheetId="23" hidden="1">#REF!</definedName>
    <definedName name="VTM_118" localSheetId="6" hidden="1">#REF!</definedName>
    <definedName name="VTM_118" localSheetId="11" hidden="1">#REF!</definedName>
    <definedName name="VTM_118" hidden="1">#REF!</definedName>
    <definedName name="VTM_119" localSheetId="37" hidden="1">#REF!</definedName>
    <definedName name="VTM_119" localSheetId="23" hidden="1">#REF!</definedName>
    <definedName name="VTM_119" localSheetId="6" hidden="1">#REF!</definedName>
    <definedName name="VTM_119" localSheetId="11" hidden="1">#REF!</definedName>
    <definedName name="VTM_119" hidden="1">#REF!</definedName>
    <definedName name="VTM_12" localSheetId="37" hidden="1">#REF!</definedName>
    <definedName name="VTM_12" localSheetId="23" hidden="1">#REF!</definedName>
    <definedName name="VTM_12" localSheetId="6" hidden="1">#REF!</definedName>
    <definedName name="VTM_12" localSheetId="11" hidden="1">#REF!</definedName>
    <definedName name="VTM_12" hidden="1">#REF!</definedName>
    <definedName name="VTM_120" localSheetId="37" hidden="1">#REF!</definedName>
    <definedName name="VTM_120" localSheetId="23" hidden="1">#REF!</definedName>
    <definedName name="VTM_120" localSheetId="6" hidden="1">#REF!</definedName>
    <definedName name="VTM_120" localSheetId="11" hidden="1">#REF!</definedName>
    <definedName name="VTM_120" hidden="1">#REF!</definedName>
    <definedName name="VTM_121" localSheetId="37" hidden="1">#REF!</definedName>
    <definedName name="VTM_121" localSheetId="23" hidden="1">#REF!</definedName>
    <definedName name="VTM_121" localSheetId="6" hidden="1">#REF!</definedName>
    <definedName name="VTM_121" localSheetId="11" hidden="1">#REF!</definedName>
    <definedName name="VTM_121" hidden="1">#REF!</definedName>
    <definedName name="VTM_122" localSheetId="37" hidden="1">#REF!</definedName>
    <definedName name="VTM_122" localSheetId="23" hidden="1">#REF!</definedName>
    <definedName name="VTM_122" localSheetId="6" hidden="1">#REF!</definedName>
    <definedName name="VTM_122" localSheetId="11" hidden="1">#REF!</definedName>
    <definedName name="VTM_122" hidden="1">#REF!</definedName>
    <definedName name="VTM_123" localSheetId="37" hidden="1">#REF!</definedName>
    <definedName name="VTM_123" localSheetId="23" hidden="1">#REF!</definedName>
    <definedName name="VTM_123" localSheetId="6" hidden="1">#REF!</definedName>
    <definedName name="VTM_123" localSheetId="11" hidden="1">#REF!</definedName>
    <definedName name="VTM_123" hidden="1">#REF!</definedName>
    <definedName name="VTM_124" localSheetId="37" hidden="1">#REF!</definedName>
    <definedName name="VTM_124" localSheetId="23" hidden="1">#REF!</definedName>
    <definedName name="VTM_124" localSheetId="6" hidden="1">#REF!</definedName>
    <definedName name="VTM_124" localSheetId="11" hidden="1">#REF!</definedName>
    <definedName name="VTM_124" hidden="1">#REF!</definedName>
    <definedName name="VTM_125" localSheetId="37" hidden="1">#REF!</definedName>
    <definedName name="VTM_125" localSheetId="23" hidden="1">#REF!</definedName>
    <definedName name="VTM_125" localSheetId="6" hidden="1">#REF!</definedName>
    <definedName name="VTM_125" localSheetId="11" hidden="1">#REF!</definedName>
    <definedName name="VTM_125" hidden="1">#REF!</definedName>
    <definedName name="VTM_126" localSheetId="37" hidden="1">#REF!</definedName>
    <definedName name="VTM_126" localSheetId="23" hidden="1">#REF!</definedName>
    <definedName name="VTM_126" localSheetId="6" hidden="1">#REF!</definedName>
    <definedName name="VTM_126" localSheetId="11" hidden="1">#REF!</definedName>
    <definedName name="VTM_126" hidden="1">#REF!</definedName>
    <definedName name="VTM_127" localSheetId="37" hidden="1">#REF!</definedName>
    <definedName name="VTM_127" localSheetId="23" hidden="1">#REF!</definedName>
    <definedName name="VTM_127" localSheetId="6" hidden="1">#REF!</definedName>
    <definedName name="VTM_127" localSheetId="11" hidden="1">#REF!</definedName>
    <definedName name="VTM_127" hidden="1">#REF!</definedName>
    <definedName name="VTM_128" localSheetId="37" hidden="1">#REF!</definedName>
    <definedName name="VTM_128" localSheetId="23" hidden="1">#REF!</definedName>
    <definedName name="VTM_128" localSheetId="6" hidden="1">#REF!</definedName>
    <definedName name="VTM_128" localSheetId="11" hidden="1">#REF!</definedName>
    <definedName name="VTM_128" hidden="1">#REF!</definedName>
    <definedName name="VTM_129" localSheetId="37" hidden="1">#REF!</definedName>
    <definedName name="VTM_129" localSheetId="23" hidden="1">#REF!</definedName>
    <definedName name="VTM_129" localSheetId="6" hidden="1">#REF!</definedName>
    <definedName name="VTM_129" localSheetId="11" hidden="1">#REF!</definedName>
    <definedName name="VTM_129" hidden="1">#REF!</definedName>
    <definedName name="VTM_13" localSheetId="37" hidden="1">#REF!,#REF!</definedName>
    <definedName name="VTM_13" localSheetId="23" hidden="1">#REF!,#REF!</definedName>
    <definedName name="VTM_13" localSheetId="6" hidden="1">#REF!,#REF!</definedName>
    <definedName name="VTM_13" localSheetId="11" hidden="1">#REF!,#REF!</definedName>
    <definedName name="VTM_13" hidden="1">#REF!,#REF!</definedName>
    <definedName name="VTM_130" localSheetId="37" hidden="1">#REF!</definedName>
    <definedName name="VTM_130" localSheetId="23" hidden="1">#REF!</definedName>
    <definedName name="VTM_130" localSheetId="6" hidden="1">#REF!</definedName>
    <definedName name="VTM_130" localSheetId="11" hidden="1">#REF!</definedName>
    <definedName name="VTM_130" hidden="1">#REF!</definedName>
    <definedName name="VTM_131" localSheetId="37" hidden="1">#REF!</definedName>
    <definedName name="VTM_131" localSheetId="23" hidden="1">#REF!</definedName>
    <definedName name="VTM_131" localSheetId="6" hidden="1">#REF!</definedName>
    <definedName name="VTM_131" localSheetId="11" hidden="1">#REF!</definedName>
    <definedName name="VTM_131" hidden="1">#REF!</definedName>
    <definedName name="VTM_132" localSheetId="37" hidden="1">#REF!</definedName>
    <definedName name="VTM_132" localSheetId="23" hidden="1">#REF!</definedName>
    <definedName name="VTM_132" localSheetId="6" hidden="1">#REF!</definedName>
    <definedName name="VTM_132" localSheetId="11" hidden="1">#REF!</definedName>
    <definedName name="VTM_132" hidden="1">#REF!</definedName>
    <definedName name="VTM_133" localSheetId="37" hidden="1">#REF!</definedName>
    <definedName name="VTM_133" localSheetId="23" hidden="1">#REF!</definedName>
    <definedName name="VTM_133" localSheetId="6" hidden="1">#REF!</definedName>
    <definedName name="VTM_133" localSheetId="11" hidden="1">#REF!</definedName>
    <definedName name="VTM_133" hidden="1">#REF!</definedName>
    <definedName name="VTM_134" localSheetId="37" hidden="1">#REF!</definedName>
    <definedName name="VTM_134" localSheetId="23" hidden="1">#REF!</definedName>
    <definedName name="VTM_134" localSheetId="6" hidden="1">#REF!</definedName>
    <definedName name="VTM_134" localSheetId="11" hidden="1">#REF!</definedName>
    <definedName name="VTM_134" hidden="1">#REF!</definedName>
    <definedName name="VTM_135" localSheetId="37" hidden="1">#REF!</definedName>
    <definedName name="VTM_135" localSheetId="23" hidden="1">#REF!</definedName>
    <definedName name="VTM_135" localSheetId="6" hidden="1">#REF!</definedName>
    <definedName name="VTM_135" localSheetId="11" hidden="1">#REF!</definedName>
    <definedName name="VTM_135" hidden="1">#REF!</definedName>
    <definedName name="VTM_136" localSheetId="37" hidden="1">#REF!</definedName>
    <definedName name="VTM_136" localSheetId="23" hidden="1">#REF!</definedName>
    <definedName name="VTM_136" localSheetId="6" hidden="1">#REF!</definedName>
    <definedName name="VTM_136" localSheetId="11" hidden="1">#REF!</definedName>
    <definedName name="VTM_136" hidden="1">#REF!</definedName>
    <definedName name="VTM_137" localSheetId="37" hidden="1">#REF!</definedName>
    <definedName name="VTM_137" localSheetId="23" hidden="1">#REF!</definedName>
    <definedName name="VTM_137" localSheetId="6" hidden="1">#REF!</definedName>
    <definedName name="VTM_137" localSheetId="11" hidden="1">#REF!</definedName>
    <definedName name="VTM_137" hidden="1">#REF!</definedName>
    <definedName name="VTM_138" localSheetId="37" hidden="1">#REF!</definedName>
    <definedName name="VTM_138" localSheetId="23" hidden="1">#REF!</definedName>
    <definedName name="VTM_138" localSheetId="6" hidden="1">#REF!</definedName>
    <definedName name="VTM_138" localSheetId="11" hidden="1">#REF!</definedName>
    <definedName name="VTM_138" hidden="1">#REF!</definedName>
    <definedName name="VTM_139" localSheetId="37" hidden="1">#REF!</definedName>
    <definedName name="VTM_139" localSheetId="23" hidden="1">#REF!</definedName>
    <definedName name="VTM_139" localSheetId="6" hidden="1">#REF!</definedName>
    <definedName name="VTM_139" localSheetId="11" hidden="1">#REF!</definedName>
    <definedName name="VTM_139" hidden="1">#REF!</definedName>
    <definedName name="VTM_14" localSheetId="37" hidden="1">#REF!</definedName>
    <definedName name="VTM_14" localSheetId="23" hidden="1">#REF!</definedName>
    <definedName name="VTM_14" localSheetId="6" hidden="1">#REF!</definedName>
    <definedName name="VTM_14" localSheetId="11" hidden="1">#REF!</definedName>
    <definedName name="VTM_14" hidden="1">#REF!</definedName>
    <definedName name="VTM_140" localSheetId="37" hidden="1">#REF!</definedName>
    <definedName name="VTM_140" localSheetId="23" hidden="1">#REF!</definedName>
    <definedName name="VTM_140" localSheetId="6" hidden="1">#REF!</definedName>
    <definedName name="VTM_140" localSheetId="11" hidden="1">#REF!</definedName>
    <definedName name="VTM_140" hidden="1">#REF!</definedName>
    <definedName name="VTM_141" localSheetId="37" hidden="1">#REF!</definedName>
    <definedName name="VTM_141" localSheetId="23" hidden="1">#REF!</definedName>
    <definedName name="VTM_141" localSheetId="6" hidden="1">#REF!</definedName>
    <definedName name="VTM_141" localSheetId="11" hidden="1">#REF!</definedName>
    <definedName name="VTM_141" hidden="1">#REF!</definedName>
    <definedName name="VTM_142" localSheetId="37" hidden="1">#REF!</definedName>
    <definedName name="VTM_142" localSheetId="23" hidden="1">#REF!</definedName>
    <definedName name="VTM_142" localSheetId="6" hidden="1">#REF!</definedName>
    <definedName name="VTM_142" localSheetId="11" hidden="1">#REF!</definedName>
    <definedName name="VTM_142" hidden="1">#REF!</definedName>
    <definedName name="VTM_143" localSheetId="37" hidden="1">#REF!</definedName>
    <definedName name="VTM_143" localSheetId="23" hidden="1">#REF!</definedName>
    <definedName name="VTM_143" localSheetId="6" hidden="1">#REF!</definedName>
    <definedName name="VTM_143" localSheetId="11" hidden="1">#REF!</definedName>
    <definedName name="VTM_143" hidden="1">#REF!</definedName>
    <definedName name="VTM_144" localSheetId="37" hidden="1">#REF!</definedName>
    <definedName name="VTM_144" localSheetId="23" hidden="1">#REF!</definedName>
    <definedName name="VTM_144" localSheetId="6" hidden="1">#REF!</definedName>
    <definedName name="VTM_144" localSheetId="11" hidden="1">#REF!</definedName>
    <definedName name="VTM_144" hidden="1">#REF!</definedName>
    <definedName name="VTM_145" localSheetId="37" hidden="1">#REF!</definedName>
    <definedName name="VTM_145" localSheetId="23" hidden="1">#REF!</definedName>
    <definedName name="VTM_145" localSheetId="6" hidden="1">#REF!</definedName>
    <definedName name="VTM_145" localSheetId="11" hidden="1">#REF!</definedName>
    <definedName name="VTM_145" hidden="1">#REF!</definedName>
    <definedName name="VTM_146" localSheetId="37" hidden="1">#REF!</definedName>
    <definedName name="VTM_146" localSheetId="23" hidden="1">#REF!</definedName>
    <definedName name="VTM_146" localSheetId="6" hidden="1">#REF!</definedName>
    <definedName name="VTM_146" localSheetId="11" hidden="1">#REF!</definedName>
    <definedName name="VTM_146" hidden="1">#REF!</definedName>
    <definedName name="VTM_147" localSheetId="37" hidden="1">#REF!</definedName>
    <definedName name="VTM_147" localSheetId="23" hidden="1">#REF!</definedName>
    <definedName name="VTM_147" localSheetId="6" hidden="1">#REF!</definedName>
    <definedName name="VTM_147" localSheetId="11" hidden="1">#REF!</definedName>
    <definedName name="VTM_147" hidden="1">#REF!</definedName>
    <definedName name="VTM_148" localSheetId="37" hidden="1">#REF!</definedName>
    <definedName name="VTM_148" localSheetId="23" hidden="1">#REF!</definedName>
    <definedName name="VTM_148" localSheetId="6" hidden="1">#REF!</definedName>
    <definedName name="VTM_148" localSheetId="11" hidden="1">#REF!</definedName>
    <definedName name="VTM_148" hidden="1">#REF!</definedName>
    <definedName name="VTM_149" localSheetId="37" hidden="1">#REF!</definedName>
    <definedName name="VTM_149" localSheetId="23" hidden="1">#REF!</definedName>
    <definedName name="VTM_149" localSheetId="6" hidden="1">#REF!</definedName>
    <definedName name="VTM_149" localSheetId="11" hidden="1">#REF!</definedName>
    <definedName name="VTM_149" hidden="1">#REF!</definedName>
    <definedName name="VTM_15" localSheetId="37" hidden="1">#REF!</definedName>
    <definedName name="VTM_15" localSheetId="23" hidden="1">#REF!</definedName>
    <definedName name="VTM_15" localSheetId="6" hidden="1">#REF!</definedName>
    <definedName name="VTM_15" localSheetId="11" hidden="1">#REF!</definedName>
    <definedName name="VTM_15" hidden="1">#REF!</definedName>
    <definedName name="VTM_150" localSheetId="37" hidden="1">#REF!</definedName>
    <definedName name="VTM_150" localSheetId="23" hidden="1">#REF!</definedName>
    <definedName name="VTM_150" localSheetId="6" hidden="1">#REF!</definedName>
    <definedName name="VTM_150" localSheetId="11" hidden="1">#REF!</definedName>
    <definedName name="VTM_150" hidden="1">#REF!</definedName>
    <definedName name="VTM_151" localSheetId="37" hidden="1">#REF!</definedName>
    <definedName name="VTM_151" localSheetId="23" hidden="1">#REF!</definedName>
    <definedName name="VTM_151" localSheetId="6" hidden="1">#REF!</definedName>
    <definedName name="VTM_151" localSheetId="11" hidden="1">#REF!</definedName>
    <definedName name="VTM_151" hidden="1">#REF!</definedName>
    <definedName name="VTM_152" localSheetId="37" hidden="1">#REF!</definedName>
    <definedName name="VTM_152" localSheetId="23" hidden="1">#REF!</definedName>
    <definedName name="VTM_152" localSheetId="6" hidden="1">#REF!</definedName>
    <definedName name="VTM_152" localSheetId="11" hidden="1">#REF!</definedName>
    <definedName name="VTM_152" hidden="1">#REF!</definedName>
    <definedName name="VTM_153" localSheetId="37" hidden="1">#REF!</definedName>
    <definedName name="VTM_153" localSheetId="23" hidden="1">#REF!</definedName>
    <definedName name="VTM_153" localSheetId="6" hidden="1">#REF!</definedName>
    <definedName name="VTM_153" localSheetId="11" hidden="1">#REF!</definedName>
    <definedName name="VTM_153" hidden="1">#REF!</definedName>
    <definedName name="VTM_154" localSheetId="37" hidden="1">#REF!</definedName>
    <definedName name="VTM_154" localSheetId="23" hidden="1">#REF!</definedName>
    <definedName name="VTM_154" localSheetId="6" hidden="1">#REF!</definedName>
    <definedName name="VTM_154" localSheetId="11" hidden="1">#REF!</definedName>
    <definedName name="VTM_154" hidden="1">#REF!</definedName>
    <definedName name="VTM_16" localSheetId="37" hidden="1">#REF!</definedName>
    <definedName name="VTM_16" localSheetId="23" hidden="1">#REF!</definedName>
    <definedName name="VTM_16" localSheetId="6" hidden="1">#REF!</definedName>
    <definedName name="VTM_16" localSheetId="11" hidden="1">#REF!</definedName>
    <definedName name="VTM_16" hidden="1">#REF!</definedName>
    <definedName name="VTM_17" localSheetId="37" hidden="1">#REF!,#REF!</definedName>
    <definedName name="VTM_17" localSheetId="23" hidden="1">#REF!,#REF!</definedName>
    <definedName name="VTM_17" localSheetId="6" hidden="1">#REF!,#REF!</definedName>
    <definedName name="VTM_17" localSheetId="11" hidden="1">#REF!,#REF!</definedName>
    <definedName name="VTM_17" hidden="1">#REF!,#REF!</definedName>
    <definedName name="VTM_18" localSheetId="37" hidden="1">#REF!</definedName>
    <definedName name="VTM_18" localSheetId="23" hidden="1">#REF!</definedName>
    <definedName name="VTM_18" localSheetId="6" hidden="1">#REF!</definedName>
    <definedName name="VTM_18" localSheetId="11" hidden="1">#REF!</definedName>
    <definedName name="VTM_18" hidden="1">#REF!</definedName>
    <definedName name="VTM_18105" localSheetId="6" hidden="1">#REF!</definedName>
    <definedName name="VTM_18105" localSheetId="11" hidden="1">#REF!</definedName>
    <definedName name="VTM_18105" hidden="1">#REF!</definedName>
    <definedName name="VTM_19" localSheetId="37" hidden="1">#REF!</definedName>
    <definedName name="VTM_19" localSheetId="23" hidden="1">#REF!</definedName>
    <definedName name="VTM_19" localSheetId="6" hidden="1">#REF!</definedName>
    <definedName name="VTM_19" localSheetId="11" hidden="1">#REF!</definedName>
    <definedName name="VTM_19" hidden="1">#REF!</definedName>
    <definedName name="VTM_2" localSheetId="37" hidden="1">#REF!</definedName>
    <definedName name="VTM_2" localSheetId="23" hidden="1">#REF!</definedName>
    <definedName name="VTM_2" localSheetId="6" hidden="1">#REF!</definedName>
    <definedName name="VTM_2" localSheetId="11" hidden="1">#REF!</definedName>
    <definedName name="VTM_2" hidden="1">#REF!</definedName>
    <definedName name="VTM_20" localSheetId="37" hidden="1">#REF!,#REF!</definedName>
    <definedName name="VTM_20" localSheetId="23" hidden="1">#REF!,#REF!</definedName>
    <definedName name="VTM_20" localSheetId="6" hidden="1">#REF!,#REF!</definedName>
    <definedName name="VTM_20" localSheetId="11" hidden="1">#REF!,#REF!</definedName>
    <definedName name="VTM_20" hidden="1">#REF!,#REF!</definedName>
    <definedName name="VTM_21" localSheetId="37" hidden="1">#REF!</definedName>
    <definedName name="VTM_21" localSheetId="23" hidden="1">#REF!</definedName>
    <definedName name="VTM_21" localSheetId="6" hidden="1">#REF!</definedName>
    <definedName name="VTM_21" localSheetId="11" hidden="1">#REF!</definedName>
    <definedName name="VTM_21" hidden="1">#REF!</definedName>
    <definedName name="VTM_22" localSheetId="37" hidden="1">#REF!,#REF!,#REF!</definedName>
    <definedName name="VTM_22" localSheetId="23" hidden="1">#REF!,#REF!,#REF!</definedName>
    <definedName name="VTM_22" localSheetId="6" hidden="1">#REF!,#REF!,#REF!</definedName>
    <definedName name="VTM_22" localSheetId="11" hidden="1">#REF!,#REF!,#REF!</definedName>
    <definedName name="VTM_22" hidden="1">#REF!,#REF!,#REF!</definedName>
    <definedName name="VTM_23" localSheetId="37" hidden="1">#REF!,#REF!</definedName>
    <definedName name="VTM_23" localSheetId="23" hidden="1">#REF!,#REF!</definedName>
    <definedName name="VTM_23" localSheetId="6" hidden="1">#REF!,#REF!</definedName>
    <definedName name="VTM_23" localSheetId="11" hidden="1">#REF!,#REF!</definedName>
    <definedName name="VTM_23" hidden="1">#REF!,#REF!</definedName>
    <definedName name="VTM_24" localSheetId="37" hidden="1">#REF!,#REF!,#REF!</definedName>
    <definedName name="VTM_24" localSheetId="23" hidden="1">#REF!,#REF!,#REF!</definedName>
    <definedName name="VTM_24" localSheetId="6" hidden="1">#REF!,#REF!,#REF!</definedName>
    <definedName name="VTM_24" localSheetId="11" hidden="1">#REF!,#REF!,#REF!</definedName>
    <definedName name="VTM_24" hidden="1">#REF!,#REF!,#REF!</definedName>
    <definedName name="VTM_25" localSheetId="37" hidden="1">#REF!,#REF!,#REF!</definedName>
    <definedName name="VTM_25" localSheetId="23" hidden="1">#REF!,#REF!,#REF!</definedName>
    <definedName name="VTM_25" localSheetId="6" hidden="1">#REF!,#REF!,#REF!</definedName>
    <definedName name="VTM_25" localSheetId="11" hidden="1">#REF!,#REF!,#REF!</definedName>
    <definedName name="VTM_25" hidden="1">#REF!,#REF!,#REF!</definedName>
    <definedName name="VTM_26" localSheetId="37" hidden="1">#REF!,#REF!,#REF!</definedName>
    <definedName name="VTM_26" localSheetId="23" hidden="1">#REF!,#REF!,#REF!</definedName>
    <definedName name="VTM_26" localSheetId="6" hidden="1">#REF!,#REF!,#REF!</definedName>
    <definedName name="VTM_26" localSheetId="11" hidden="1">#REF!,#REF!,#REF!</definedName>
    <definedName name="VTM_26" hidden="1">#REF!,#REF!,#REF!</definedName>
    <definedName name="VTM_27" localSheetId="37" hidden="1">#REF!,#REF!</definedName>
    <definedName name="VTM_27" localSheetId="23" hidden="1">#REF!,#REF!</definedName>
    <definedName name="VTM_27" localSheetId="6" hidden="1">#REF!,#REF!</definedName>
    <definedName name="VTM_27" localSheetId="11" hidden="1">#REF!,#REF!</definedName>
    <definedName name="VTM_27" hidden="1">#REF!,#REF!</definedName>
    <definedName name="VTM_28" localSheetId="37" hidden="1">#REF!</definedName>
    <definedName name="VTM_28" localSheetId="23" hidden="1">#REF!</definedName>
    <definedName name="VTM_28" localSheetId="6" hidden="1">#REF!</definedName>
    <definedName name="VTM_28" localSheetId="11" hidden="1">#REF!</definedName>
    <definedName name="VTM_28" hidden="1">#REF!</definedName>
    <definedName name="VTM_29" localSheetId="37" hidden="1">#REF!,#REF!,#REF!</definedName>
    <definedName name="VTM_29" localSheetId="23" hidden="1">#REF!,#REF!,#REF!</definedName>
    <definedName name="VTM_29" localSheetId="6" hidden="1">#REF!,#REF!,#REF!</definedName>
    <definedName name="VTM_29" localSheetId="11" hidden="1">#REF!,#REF!,#REF!</definedName>
    <definedName name="VTM_29" hidden="1">#REF!,#REF!,#REF!</definedName>
    <definedName name="VTM_291" localSheetId="37" hidden="1">#REF!</definedName>
    <definedName name="VTM_291" localSheetId="23" hidden="1">#REF!</definedName>
    <definedName name="VTM_291" localSheetId="6" hidden="1">#REF!</definedName>
    <definedName name="VTM_291" localSheetId="11" hidden="1">#REF!</definedName>
    <definedName name="VTM_291" hidden="1">#REF!</definedName>
    <definedName name="VTM_292" localSheetId="37" hidden="1">#REF!</definedName>
    <definedName name="VTM_292" localSheetId="23" hidden="1">#REF!</definedName>
    <definedName name="VTM_292" localSheetId="6" hidden="1">#REF!</definedName>
    <definedName name="VTM_292" localSheetId="11" hidden="1">#REF!</definedName>
    <definedName name="VTM_292" hidden="1">#REF!</definedName>
    <definedName name="VTM_293" localSheetId="37" hidden="1">#REF!</definedName>
    <definedName name="VTM_293" localSheetId="23" hidden="1">#REF!</definedName>
    <definedName name="VTM_293" localSheetId="6" hidden="1">#REF!</definedName>
    <definedName name="VTM_293" localSheetId="11" hidden="1">#REF!</definedName>
    <definedName name="VTM_293" hidden="1">#REF!</definedName>
    <definedName name="VTM_294" localSheetId="37" hidden="1">#REF!</definedName>
    <definedName name="VTM_294" localSheetId="23" hidden="1">#REF!</definedName>
    <definedName name="VTM_294" localSheetId="6" hidden="1">#REF!</definedName>
    <definedName name="VTM_294" localSheetId="11" hidden="1">#REF!</definedName>
    <definedName name="VTM_294" hidden="1">#REF!</definedName>
    <definedName name="VTM_295" localSheetId="37" hidden="1">#REF!</definedName>
    <definedName name="VTM_295" localSheetId="23" hidden="1">#REF!</definedName>
    <definedName name="VTM_295" localSheetId="6" hidden="1">#REF!</definedName>
    <definedName name="VTM_295" localSheetId="11" hidden="1">#REF!</definedName>
    <definedName name="VTM_295" hidden="1">#REF!</definedName>
    <definedName name="VTM_296" localSheetId="37" hidden="1">#REF!</definedName>
    <definedName name="VTM_296" localSheetId="23" hidden="1">#REF!</definedName>
    <definedName name="VTM_296" localSheetId="6" hidden="1">#REF!</definedName>
    <definedName name="VTM_296" localSheetId="11" hidden="1">#REF!</definedName>
    <definedName name="VTM_296" hidden="1">#REF!</definedName>
    <definedName name="VTM_297" localSheetId="37" hidden="1">#REF!</definedName>
    <definedName name="VTM_297" localSheetId="23" hidden="1">#REF!</definedName>
    <definedName name="VTM_297" localSheetId="6" hidden="1">#REF!</definedName>
    <definedName name="VTM_297" localSheetId="11" hidden="1">#REF!</definedName>
    <definedName name="VTM_297" hidden="1">#REF!</definedName>
    <definedName name="VTM_298" localSheetId="37" hidden="1">#REF!</definedName>
    <definedName name="VTM_298" localSheetId="23" hidden="1">#REF!</definedName>
    <definedName name="VTM_298" localSheetId="6" hidden="1">#REF!</definedName>
    <definedName name="VTM_298" localSheetId="11" hidden="1">#REF!</definedName>
    <definedName name="VTM_298" hidden="1">#REF!</definedName>
    <definedName name="VTM_299" localSheetId="37" hidden="1">#REF!</definedName>
    <definedName name="VTM_299" localSheetId="23" hidden="1">#REF!</definedName>
    <definedName name="VTM_299" localSheetId="6" hidden="1">#REF!</definedName>
    <definedName name="VTM_299" localSheetId="11" hidden="1">#REF!</definedName>
    <definedName name="VTM_299" hidden="1">#REF!</definedName>
    <definedName name="VTM_3" localSheetId="37" hidden="1">#REF!</definedName>
    <definedName name="VTM_3" localSheetId="23" hidden="1">#REF!</definedName>
    <definedName name="VTM_3" localSheetId="6" hidden="1">#REF!</definedName>
    <definedName name="VTM_3" localSheetId="11" hidden="1">#REF!</definedName>
    <definedName name="VTM_3" hidden="1">#REF!</definedName>
    <definedName name="VTM_30" localSheetId="37" hidden="1">#REF!,#REF!</definedName>
    <definedName name="VTM_30" localSheetId="23" hidden="1">#REF!,#REF!</definedName>
    <definedName name="VTM_30" localSheetId="6" hidden="1">#REF!,#REF!</definedName>
    <definedName name="VTM_30" localSheetId="11" hidden="1">#REF!,#REF!</definedName>
    <definedName name="VTM_30" hidden="1">#REF!,#REF!</definedName>
    <definedName name="VTM_300" localSheetId="37" hidden="1">#REF!</definedName>
    <definedName name="VTM_300" localSheetId="23" hidden="1">#REF!</definedName>
    <definedName name="VTM_300" localSheetId="6" hidden="1">#REF!</definedName>
    <definedName name="VTM_300" localSheetId="11" hidden="1">#REF!</definedName>
    <definedName name="VTM_300" hidden="1">#REF!</definedName>
    <definedName name="VTM_301" localSheetId="37" hidden="1">#REF!</definedName>
    <definedName name="VTM_301" localSheetId="23" hidden="1">#REF!</definedName>
    <definedName name="VTM_301" localSheetId="6" hidden="1">#REF!</definedName>
    <definedName name="VTM_301" localSheetId="11" hidden="1">#REF!</definedName>
    <definedName name="VTM_301" hidden="1">#REF!</definedName>
    <definedName name="VTM_307" localSheetId="37" hidden="1">#REF!</definedName>
    <definedName name="VTM_307" localSheetId="23" hidden="1">#REF!</definedName>
    <definedName name="VTM_307" localSheetId="6" hidden="1">#REF!</definedName>
    <definedName name="VTM_307" localSheetId="11" hidden="1">#REF!</definedName>
    <definedName name="VTM_307" hidden="1">#REF!</definedName>
    <definedName name="VTM_308" localSheetId="37" hidden="1">#REF!</definedName>
    <definedName name="VTM_308" localSheetId="23" hidden="1">#REF!</definedName>
    <definedName name="VTM_308" localSheetId="6" hidden="1">#REF!</definedName>
    <definedName name="VTM_308" localSheetId="11" hidden="1">#REF!</definedName>
    <definedName name="VTM_308" hidden="1">#REF!</definedName>
    <definedName name="VTM_309" localSheetId="37" hidden="1">#REF!</definedName>
    <definedName name="VTM_309" localSheetId="23" hidden="1">#REF!</definedName>
    <definedName name="VTM_309" localSheetId="6" hidden="1">#REF!</definedName>
    <definedName name="VTM_309" localSheetId="11" hidden="1">#REF!</definedName>
    <definedName name="VTM_309" hidden="1">#REF!</definedName>
    <definedName name="VTM_31" localSheetId="37" hidden="1">#REF!,#REF!</definedName>
    <definedName name="VTM_31" localSheetId="23" hidden="1">#REF!,#REF!</definedName>
    <definedName name="VTM_31" localSheetId="6" hidden="1">#REF!,#REF!</definedName>
    <definedName name="VTM_31" localSheetId="11" hidden="1">#REF!,#REF!</definedName>
    <definedName name="VTM_31" hidden="1">#REF!,#REF!</definedName>
    <definedName name="VTM_310" localSheetId="37" hidden="1">#REF!</definedName>
    <definedName name="VTM_310" localSheetId="23" hidden="1">#REF!</definedName>
    <definedName name="VTM_310" localSheetId="6" hidden="1">#REF!</definedName>
    <definedName name="VTM_310" localSheetId="11" hidden="1">#REF!</definedName>
    <definedName name="VTM_310" hidden="1">#REF!</definedName>
    <definedName name="VTM_311" localSheetId="37" hidden="1">#REF!</definedName>
    <definedName name="VTM_311" localSheetId="23" hidden="1">#REF!</definedName>
    <definedName name="VTM_311" localSheetId="6" hidden="1">#REF!</definedName>
    <definedName name="VTM_311" localSheetId="11" hidden="1">#REF!</definedName>
    <definedName name="VTM_311" hidden="1">#REF!</definedName>
    <definedName name="VTM_312" localSheetId="37" hidden="1">#REF!,#REF!,#REF!,#REF!,#REF!</definedName>
    <definedName name="VTM_312" localSheetId="23" hidden="1">#REF!,#REF!,#REF!,#REF!,#REF!</definedName>
    <definedName name="VTM_312" localSheetId="6" hidden="1">#REF!,#REF!,#REF!,#REF!,#REF!</definedName>
    <definedName name="VTM_312" localSheetId="11" hidden="1">#REF!,#REF!,#REF!,#REF!,#REF!</definedName>
    <definedName name="VTM_312" hidden="1">#REF!,#REF!,#REF!,#REF!,#REF!</definedName>
    <definedName name="VTM_313" localSheetId="37" hidden="1">#REF!</definedName>
    <definedName name="VTM_313" localSheetId="23" hidden="1">#REF!</definedName>
    <definedName name="VTM_313" localSheetId="6" hidden="1">#REF!</definedName>
    <definedName name="VTM_313" localSheetId="11" hidden="1">#REF!</definedName>
    <definedName name="VTM_313" hidden="1">#REF!</definedName>
    <definedName name="VTM_314" localSheetId="37" hidden="1">#REF!</definedName>
    <definedName name="VTM_314" localSheetId="23" hidden="1">#REF!</definedName>
    <definedName name="VTM_314" localSheetId="6" hidden="1">#REF!</definedName>
    <definedName name="VTM_314" localSheetId="11" hidden="1">#REF!</definedName>
    <definedName name="VTM_314" hidden="1">#REF!</definedName>
    <definedName name="VTM_315" localSheetId="37" hidden="1">#REF!</definedName>
    <definedName name="VTM_315" localSheetId="23" hidden="1">#REF!</definedName>
    <definedName name="VTM_315" localSheetId="6" hidden="1">#REF!</definedName>
    <definedName name="VTM_315" localSheetId="11" hidden="1">#REF!</definedName>
    <definedName name="VTM_315" hidden="1">#REF!</definedName>
    <definedName name="VTM_316" localSheetId="37" hidden="1">#REF!,#REF!,#REF!</definedName>
    <definedName name="VTM_316" localSheetId="23" hidden="1">#REF!,#REF!,#REF!</definedName>
    <definedName name="VTM_316" localSheetId="6" hidden="1">#REF!,#REF!,#REF!</definedName>
    <definedName name="VTM_316" localSheetId="11" hidden="1">#REF!,#REF!,#REF!</definedName>
    <definedName name="VTM_316" hidden="1">#REF!,#REF!,#REF!</definedName>
    <definedName name="VTM_317" localSheetId="37" hidden="1">#REF!,#REF!,#REF!,#REF!,#REF!,#REF!</definedName>
    <definedName name="VTM_317" localSheetId="23" hidden="1">#REF!,#REF!,#REF!,#REF!,#REF!,#REF!</definedName>
    <definedName name="VTM_317" localSheetId="6" hidden="1">#REF!,#REF!,#REF!,#REF!,#REF!,#REF!</definedName>
    <definedName name="VTM_317" localSheetId="11" hidden="1">#REF!,#REF!,#REF!,#REF!,#REF!,#REF!</definedName>
    <definedName name="VTM_317" hidden="1">#REF!,#REF!,#REF!,#REF!,#REF!,#REF!</definedName>
    <definedName name="VTM_318" localSheetId="37" hidden="1">#REF!</definedName>
    <definedName name="VTM_318" localSheetId="23" hidden="1">#REF!</definedName>
    <definedName name="VTM_318" localSheetId="6" hidden="1">#REF!</definedName>
    <definedName name="VTM_318" localSheetId="11" hidden="1">#REF!</definedName>
    <definedName name="VTM_318" hidden="1">#REF!</definedName>
    <definedName name="VTM_319" localSheetId="37" hidden="1">#REF!,#REF!</definedName>
    <definedName name="VTM_319" localSheetId="23" hidden="1">#REF!,#REF!</definedName>
    <definedName name="VTM_319" localSheetId="6" hidden="1">#REF!,#REF!</definedName>
    <definedName name="VTM_319" localSheetId="11" hidden="1">#REF!,#REF!</definedName>
    <definedName name="VTM_319" hidden="1">#REF!,#REF!</definedName>
    <definedName name="VTM_32" localSheetId="37" hidden="1">#REF!</definedName>
    <definedName name="VTM_32" localSheetId="23" hidden="1">#REF!</definedName>
    <definedName name="VTM_32" localSheetId="6" hidden="1">#REF!</definedName>
    <definedName name="VTM_32" localSheetId="11" hidden="1">#REF!</definedName>
    <definedName name="VTM_32" hidden="1">#REF!</definedName>
    <definedName name="VTM_320" localSheetId="37" hidden="1">#REF!</definedName>
    <definedName name="VTM_320" localSheetId="23" hidden="1">#REF!</definedName>
    <definedName name="VTM_320" localSheetId="6" hidden="1">#REF!</definedName>
    <definedName name="VTM_320" localSheetId="11" hidden="1">#REF!</definedName>
    <definedName name="VTM_320" hidden="1">#REF!</definedName>
    <definedName name="VTM_321" localSheetId="37" hidden="1">#REF!,#REF!,#REF!</definedName>
    <definedName name="VTM_321" localSheetId="23" hidden="1">#REF!,#REF!,#REF!</definedName>
    <definedName name="VTM_321" localSheetId="6" hidden="1">#REF!,#REF!,#REF!</definedName>
    <definedName name="VTM_321" localSheetId="11" hidden="1">#REF!,#REF!,#REF!</definedName>
    <definedName name="VTM_321" hidden="1">#REF!,#REF!,#REF!</definedName>
    <definedName name="VTM_322" localSheetId="37" hidden="1">#REF!,#REF!</definedName>
    <definedName name="VTM_322" localSheetId="23" hidden="1">#REF!,#REF!</definedName>
    <definedName name="VTM_322" localSheetId="6" hidden="1">#REF!,#REF!</definedName>
    <definedName name="VTM_322" localSheetId="11" hidden="1">#REF!,#REF!</definedName>
    <definedName name="VTM_322" hidden="1">#REF!,#REF!</definedName>
    <definedName name="VTM_323" localSheetId="37" hidden="1">#REF!,#REF!,#REF!</definedName>
    <definedName name="VTM_323" localSheetId="23" hidden="1">#REF!,#REF!,#REF!</definedName>
    <definedName name="VTM_323" localSheetId="6" hidden="1">#REF!,#REF!,#REF!</definedName>
    <definedName name="VTM_323" localSheetId="11" hidden="1">#REF!,#REF!,#REF!</definedName>
    <definedName name="VTM_323" hidden="1">#REF!,#REF!,#REF!</definedName>
    <definedName name="VTM_324" localSheetId="37" hidden="1">#REF!</definedName>
    <definedName name="VTM_324" localSheetId="23" hidden="1">#REF!</definedName>
    <definedName name="VTM_324" localSheetId="6" hidden="1">#REF!</definedName>
    <definedName name="VTM_324" localSheetId="11" hidden="1">#REF!</definedName>
    <definedName name="VTM_324" hidden="1">#REF!</definedName>
    <definedName name="VTM_325" localSheetId="37" hidden="1">#REF!</definedName>
    <definedName name="VTM_325" localSheetId="23" hidden="1">#REF!</definedName>
    <definedName name="VTM_325" localSheetId="6" hidden="1">#REF!</definedName>
    <definedName name="VTM_325" localSheetId="11" hidden="1">#REF!</definedName>
    <definedName name="VTM_325" hidden="1">#REF!</definedName>
    <definedName name="VTM_33" localSheetId="37" hidden="1">#REF!,#REF!,#REF!</definedName>
    <definedName name="VTM_33" localSheetId="23" hidden="1">#REF!,#REF!,#REF!</definedName>
    <definedName name="VTM_33" localSheetId="6" hidden="1">#REF!,#REF!,#REF!</definedName>
    <definedName name="VTM_33" localSheetId="11" hidden="1">#REF!,#REF!,#REF!</definedName>
    <definedName name="VTM_33" hidden="1">#REF!,#REF!,#REF!</definedName>
    <definedName name="VTM_33133" localSheetId="37" hidden="1">#REF!</definedName>
    <definedName name="VTM_33133" localSheetId="23" hidden="1">#REF!</definedName>
    <definedName name="VTM_33133" localSheetId="6" hidden="1">#REF!</definedName>
    <definedName name="VTM_33133" localSheetId="11" hidden="1">#REF!</definedName>
    <definedName name="VTM_33133" hidden="1">#REF!</definedName>
    <definedName name="VTM_33134" localSheetId="37" hidden="1">#REF!</definedName>
    <definedName name="VTM_33134" localSheetId="23" hidden="1">#REF!</definedName>
    <definedName name="VTM_33134" localSheetId="6" hidden="1">#REF!</definedName>
    <definedName name="VTM_33134" localSheetId="11" hidden="1">#REF!</definedName>
    <definedName name="VTM_33134" hidden="1">#REF!</definedName>
    <definedName name="VTM_33135" localSheetId="37" hidden="1">#REF!</definedName>
    <definedName name="VTM_33135" localSheetId="23" hidden="1">#REF!</definedName>
    <definedName name="VTM_33135" localSheetId="6" hidden="1">#REF!</definedName>
    <definedName name="VTM_33135" localSheetId="11" hidden="1">#REF!</definedName>
    <definedName name="VTM_33135" hidden="1">#REF!</definedName>
    <definedName name="VTM_33136" localSheetId="37" hidden="1">#REF!</definedName>
    <definedName name="VTM_33136" localSheetId="23" hidden="1">#REF!</definedName>
    <definedName name="VTM_33136" localSheetId="6" hidden="1">#REF!</definedName>
    <definedName name="VTM_33136" localSheetId="11" hidden="1">#REF!</definedName>
    <definedName name="VTM_33136" hidden="1">#REF!</definedName>
    <definedName name="VTM_33137" localSheetId="37" hidden="1">#REF!</definedName>
    <definedName name="VTM_33137" localSheetId="23" hidden="1">#REF!</definedName>
    <definedName name="VTM_33137" localSheetId="6" hidden="1">#REF!</definedName>
    <definedName name="VTM_33137" localSheetId="11" hidden="1">#REF!</definedName>
    <definedName name="VTM_33137" hidden="1">#REF!</definedName>
    <definedName name="VTM_33138" localSheetId="37" hidden="1">#REF!</definedName>
    <definedName name="VTM_33138" localSheetId="23" hidden="1">#REF!</definedName>
    <definedName name="VTM_33138" localSheetId="6" hidden="1">#REF!</definedName>
    <definedName name="VTM_33138" localSheetId="11" hidden="1">#REF!</definedName>
    <definedName name="VTM_33138" hidden="1">#REF!</definedName>
    <definedName name="VTM_33139" localSheetId="37" hidden="1">#REF!</definedName>
    <definedName name="VTM_33139" localSheetId="23" hidden="1">#REF!</definedName>
    <definedName name="VTM_33139" localSheetId="6" hidden="1">#REF!</definedName>
    <definedName name="VTM_33139" localSheetId="11" hidden="1">#REF!</definedName>
    <definedName name="VTM_33139" hidden="1">#REF!</definedName>
    <definedName name="VTM_33140" localSheetId="37" hidden="1">#REF!</definedName>
    <definedName name="VTM_33140" localSheetId="23" hidden="1">#REF!</definedName>
    <definedName name="VTM_33140" localSheetId="6" hidden="1">#REF!</definedName>
    <definedName name="VTM_33140" localSheetId="11" hidden="1">#REF!</definedName>
    <definedName name="VTM_33140" hidden="1">#REF!</definedName>
    <definedName name="VTM_33141" localSheetId="37" hidden="1">#REF!</definedName>
    <definedName name="VTM_33141" localSheetId="23" hidden="1">#REF!</definedName>
    <definedName name="VTM_33141" localSheetId="6" hidden="1">#REF!</definedName>
    <definedName name="VTM_33141" localSheetId="11" hidden="1">#REF!</definedName>
    <definedName name="VTM_33141" hidden="1">#REF!</definedName>
    <definedName name="VTM_33142" localSheetId="37" hidden="1">#REF!</definedName>
    <definedName name="VTM_33142" localSheetId="23" hidden="1">#REF!</definedName>
    <definedName name="VTM_33142" localSheetId="6" hidden="1">#REF!</definedName>
    <definedName name="VTM_33142" localSheetId="11" hidden="1">#REF!</definedName>
    <definedName name="VTM_33142" hidden="1">#REF!</definedName>
    <definedName name="VTM_33143" localSheetId="37" hidden="1">#REF!</definedName>
    <definedName name="VTM_33143" localSheetId="23" hidden="1">#REF!</definedName>
    <definedName name="VTM_33143" localSheetId="6" hidden="1">#REF!</definedName>
    <definedName name="VTM_33143" localSheetId="11" hidden="1">#REF!</definedName>
    <definedName name="VTM_33143" hidden="1">#REF!</definedName>
    <definedName name="VTM_33144" localSheetId="37" hidden="1">#REF!</definedName>
    <definedName name="VTM_33144" localSheetId="23" hidden="1">#REF!</definedName>
    <definedName name="VTM_33144" localSheetId="6" hidden="1">#REF!</definedName>
    <definedName name="VTM_33144" localSheetId="11" hidden="1">#REF!</definedName>
    <definedName name="VTM_33144" hidden="1">#REF!</definedName>
    <definedName name="VTM_33145" localSheetId="37" hidden="1">#REF!</definedName>
    <definedName name="VTM_33145" localSheetId="23" hidden="1">#REF!</definedName>
    <definedName name="VTM_33145" localSheetId="6" hidden="1">#REF!</definedName>
    <definedName name="VTM_33145" localSheetId="11" hidden="1">#REF!</definedName>
    <definedName name="VTM_33145" hidden="1">#REF!</definedName>
    <definedName name="VTM_33146" localSheetId="37" hidden="1">#REF!</definedName>
    <definedName name="VTM_33146" localSheetId="23" hidden="1">#REF!</definedName>
    <definedName name="VTM_33146" localSheetId="6" hidden="1">#REF!</definedName>
    <definedName name="VTM_33146" localSheetId="11" hidden="1">#REF!</definedName>
    <definedName name="VTM_33146" hidden="1">#REF!</definedName>
    <definedName name="VTM_33147" localSheetId="37" hidden="1">#REF!</definedName>
    <definedName name="VTM_33147" localSheetId="23" hidden="1">#REF!</definedName>
    <definedName name="VTM_33147" localSheetId="6" hidden="1">#REF!</definedName>
    <definedName name="VTM_33147" localSheetId="11" hidden="1">#REF!</definedName>
    <definedName name="VTM_33147" hidden="1">#REF!</definedName>
    <definedName name="VTM_33148" localSheetId="37" hidden="1">#REF!</definedName>
    <definedName name="VTM_33148" localSheetId="23" hidden="1">#REF!</definedName>
    <definedName name="VTM_33148" localSheetId="6" hidden="1">#REF!</definedName>
    <definedName name="VTM_33148" localSheetId="11" hidden="1">#REF!</definedName>
    <definedName name="VTM_33148" hidden="1">#REF!</definedName>
    <definedName name="VTM_33149" localSheetId="37" hidden="1">#REF!</definedName>
    <definedName name="VTM_33149" localSheetId="23" hidden="1">#REF!</definedName>
    <definedName name="VTM_33149" localSheetId="6" hidden="1">#REF!</definedName>
    <definedName name="VTM_33149" localSheetId="11" hidden="1">#REF!</definedName>
    <definedName name="VTM_33149" hidden="1">#REF!</definedName>
    <definedName name="VTM_33150" localSheetId="37" hidden="1">#REF!</definedName>
    <definedName name="VTM_33150" localSheetId="23" hidden="1">#REF!</definedName>
    <definedName name="VTM_33150" localSheetId="6" hidden="1">#REF!</definedName>
    <definedName name="VTM_33150" localSheetId="11" hidden="1">#REF!</definedName>
    <definedName name="VTM_33150" hidden="1">#REF!</definedName>
    <definedName name="VTM_33151" localSheetId="37" hidden="1">#REF!</definedName>
    <definedName name="VTM_33151" localSheetId="23" hidden="1">#REF!</definedName>
    <definedName name="VTM_33151" localSheetId="6" hidden="1">#REF!</definedName>
    <definedName name="VTM_33151" localSheetId="11" hidden="1">#REF!</definedName>
    <definedName name="VTM_33151" hidden="1">#REF!</definedName>
    <definedName name="VTM_33152" localSheetId="37" hidden="1">#REF!</definedName>
    <definedName name="VTM_33152" localSheetId="23" hidden="1">#REF!</definedName>
    <definedName name="VTM_33152" localSheetId="6" hidden="1">#REF!</definedName>
    <definedName name="VTM_33152" localSheetId="11" hidden="1">#REF!</definedName>
    <definedName name="VTM_33152" hidden="1">#REF!</definedName>
    <definedName name="VTM_33153" localSheetId="37" hidden="1">#REF!</definedName>
    <definedName name="VTM_33153" localSheetId="23" hidden="1">#REF!</definedName>
    <definedName name="VTM_33153" localSheetId="6" hidden="1">#REF!</definedName>
    <definedName name="VTM_33153" localSheetId="11" hidden="1">#REF!</definedName>
    <definedName name="VTM_33153" hidden="1">#REF!</definedName>
    <definedName name="VTM_33154" localSheetId="37" hidden="1">#REF!</definedName>
    <definedName name="VTM_33154" localSheetId="23" hidden="1">#REF!</definedName>
    <definedName name="VTM_33154" localSheetId="6" hidden="1">#REF!</definedName>
    <definedName name="VTM_33154" localSheetId="11" hidden="1">#REF!</definedName>
    <definedName name="VTM_33154" hidden="1">#REF!</definedName>
    <definedName name="VTM_33155" localSheetId="37" hidden="1">#REF!</definedName>
    <definedName name="VTM_33155" localSheetId="23" hidden="1">#REF!</definedName>
    <definedName name="VTM_33155" localSheetId="6" hidden="1">#REF!</definedName>
    <definedName name="VTM_33155" localSheetId="11" hidden="1">#REF!</definedName>
    <definedName name="VTM_33155" hidden="1">#REF!</definedName>
    <definedName name="VTM_33156" localSheetId="37" hidden="1">#REF!</definedName>
    <definedName name="VTM_33156" localSheetId="23" hidden="1">#REF!</definedName>
    <definedName name="VTM_33156" localSheetId="6" hidden="1">#REF!</definedName>
    <definedName name="VTM_33156" localSheetId="11" hidden="1">#REF!</definedName>
    <definedName name="VTM_33156" hidden="1">#REF!</definedName>
    <definedName name="VTM_33157" localSheetId="37" hidden="1">#REF!</definedName>
    <definedName name="VTM_33157" localSheetId="23" hidden="1">#REF!</definedName>
    <definedName name="VTM_33157" localSheetId="6" hidden="1">#REF!</definedName>
    <definedName name="VTM_33157" localSheetId="11" hidden="1">#REF!</definedName>
    <definedName name="VTM_33157" hidden="1">#REF!</definedName>
    <definedName name="VTM_33158" localSheetId="37" hidden="1">#REF!</definedName>
    <definedName name="VTM_33158" localSheetId="23" hidden="1">#REF!</definedName>
    <definedName name="VTM_33158" localSheetId="6" hidden="1">#REF!</definedName>
    <definedName name="VTM_33158" localSheetId="11" hidden="1">#REF!</definedName>
    <definedName name="VTM_33158" hidden="1">#REF!</definedName>
    <definedName name="VTM_33159" localSheetId="37" hidden="1">#REF!</definedName>
    <definedName name="VTM_33159" localSheetId="23" hidden="1">#REF!</definedName>
    <definedName name="VTM_33159" localSheetId="6" hidden="1">#REF!</definedName>
    <definedName name="VTM_33159" localSheetId="11" hidden="1">#REF!</definedName>
    <definedName name="VTM_33159" hidden="1">#REF!</definedName>
    <definedName name="VTM_34" localSheetId="37" hidden="1">#REF!,#REF!</definedName>
    <definedName name="VTM_34" localSheetId="23" hidden="1">#REF!,#REF!</definedName>
    <definedName name="VTM_34" localSheetId="6" hidden="1">#REF!,#REF!</definedName>
    <definedName name="VTM_34" localSheetId="11" hidden="1">#REF!,#REF!</definedName>
    <definedName name="VTM_34" hidden="1">#REF!,#REF!</definedName>
    <definedName name="VTM_35" localSheetId="37" hidden="1">#REF!</definedName>
    <definedName name="VTM_35" localSheetId="23" hidden="1">#REF!</definedName>
    <definedName name="VTM_35" localSheetId="6" hidden="1">#REF!</definedName>
    <definedName name="VTM_35" localSheetId="11" hidden="1">#REF!</definedName>
    <definedName name="VTM_35" hidden="1">#REF!</definedName>
    <definedName name="VTM_36" localSheetId="37" hidden="1">#REF!,#REF!,#REF!</definedName>
    <definedName name="VTM_36" localSheetId="23" hidden="1">#REF!,#REF!,#REF!</definedName>
    <definedName name="VTM_36" localSheetId="6" hidden="1">#REF!,#REF!,#REF!</definedName>
    <definedName name="VTM_36" localSheetId="11" hidden="1">#REF!,#REF!,#REF!</definedName>
    <definedName name="VTM_36" hidden="1">#REF!,#REF!,#REF!</definedName>
    <definedName name="VTM_37" localSheetId="37" hidden="1">#REF!,#REF!,#REF!</definedName>
    <definedName name="VTM_37" localSheetId="23" hidden="1">#REF!,#REF!,#REF!</definedName>
    <definedName name="VTM_37" localSheetId="6" hidden="1">#REF!,#REF!,#REF!</definedName>
    <definedName name="VTM_37" localSheetId="11" hidden="1">#REF!,#REF!,#REF!</definedName>
    <definedName name="VTM_37" hidden="1">#REF!,#REF!,#REF!</definedName>
    <definedName name="VTM_38" localSheetId="37" hidden="1">#REF!,#REF!,#REF!</definedName>
    <definedName name="VTM_38" localSheetId="23" hidden="1">#REF!,#REF!,#REF!</definedName>
    <definedName name="VTM_38" localSheetId="6" hidden="1">#REF!,#REF!,#REF!</definedName>
    <definedName name="VTM_38" localSheetId="11" hidden="1">#REF!,#REF!,#REF!</definedName>
    <definedName name="VTM_38" hidden="1">#REF!,#REF!,#REF!</definedName>
    <definedName name="VTM_39" localSheetId="37" hidden="1">#REF!,#REF!</definedName>
    <definedName name="VTM_39" localSheetId="23" hidden="1">#REF!,#REF!</definedName>
    <definedName name="VTM_39" localSheetId="6" hidden="1">#REF!,#REF!</definedName>
    <definedName name="VTM_39" localSheetId="11" hidden="1">#REF!,#REF!</definedName>
    <definedName name="VTM_39" hidden="1">#REF!,#REF!</definedName>
    <definedName name="VTM_4" localSheetId="37" hidden="1">#REF!</definedName>
    <definedName name="VTM_4" localSheetId="23" hidden="1">#REF!</definedName>
    <definedName name="VTM_4" localSheetId="6" hidden="1">#REF!</definedName>
    <definedName name="VTM_4" localSheetId="11" hidden="1">#REF!</definedName>
    <definedName name="VTM_4" hidden="1">#REF!</definedName>
    <definedName name="VTM_40" localSheetId="37" hidden="1">#REF!</definedName>
    <definedName name="VTM_40" localSheetId="23" hidden="1">#REF!</definedName>
    <definedName name="VTM_40" localSheetId="6" hidden="1">#REF!</definedName>
    <definedName name="VTM_40" localSheetId="11" hidden="1">#REF!</definedName>
    <definedName name="VTM_40" hidden="1">#REF!</definedName>
    <definedName name="VTM_41" localSheetId="37" hidden="1">#REF!,#REF!,#REF!</definedName>
    <definedName name="VTM_41" localSheetId="23" hidden="1">#REF!,#REF!,#REF!</definedName>
    <definedName name="VTM_41" localSheetId="6" hidden="1">#REF!,#REF!,#REF!</definedName>
    <definedName name="VTM_41" localSheetId="11" hidden="1">#REF!,#REF!,#REF!</definedName>
    <definedName name="VTM_41" hidden="1">#REF!,#REF!,#REF!</definedName>
    <definedName name="VTM_42" localSheetId="37" hidden="1">#REF!,#REF!</definedName>
    <definedName name="VTM_42" localSheetId="23" hidden="1">#REF!,#REF!</definedName>
    <definedName name="VTM_42" localSheetId="6" hidden="1">#REF!,#REF!</definedName>
    <definedName name="VTM_42" localSheetId="11" hidden="1">#REF!,#REF!</definedName>
    <definedName name="VTM_42" hidden="1">#REF!,#REF!</definedName>
    <definedName name="VTM_43" localSheetId="37" hidden="1">#REF!</definedName>
    <definedName name="VTM_43" localSheetId="23" hidden="1">#REF!</definedName>
    <definedName name="VTM_43" localSheetId="6" hidden="1">#REF!</definedName>
    <definedName name="VTM_43" localSheetId="11" hidden="1">#REF!</definedName>
    <definedName name="VTM_43" hidden="1">#REF!</definedName>
    <definedName name="VTM_44" localSheetId="37" hidden="1">#REF!,#REF!,#REF!</definedName>
    <definedName name="VTM_44" localSheetId="23" hidden="1">#REF!,#REF!,#REF!</definedName>
    <definedName name="VTM_44" localSheetId="6" hidden="1">#REF!,#REF!,#REF!</definedName>
    <definedName name="VTM_44" localSheetId="11" hidden="1">#REF!,#REF!,#REF!</definedName>
    <definedName name="VTM_44" hidden="1">#REF!,#REF!,#REF!</definedName>
    <definedName name="VTM_45" localSheetId="37" hidden="1">#REF!,#REF!,#REF!,#REF!,#REF!,#REF!,#REF!</definedName>
    <definedName name="VTM_45" localSheetId="23" hidden="1">#REF!,#REF!,#REF!,#REF!,#REF!,#REF!,#REF!</definedName>
    <definedName name="VTM_45" localSheetId="6" hidden="1">#REF!,#REF!,#REF!,#REF!,#REF!,#REF!,#REF!</definedName>
    <definedName name="VTM_45" localSheetId="11" hidden="1">#REF!,#REF!,#REF!,#REF!,#REF!,#REF!,#REF!</definedName>
    <definedName name="VTM_45" hidden="1">#REF!,#REF!,#REF!,#REF!,#REF!,#REF!,#REF!</definedName>
    <definedName name="VTM_46" localSheetId="37" hidden="1">#REF!,#REF!</definedName>
    <definedName name="VTM_46" localSheetId="23" hidden="1">#REF!,#REF!</definedName>
    <definedName name="VTM_46" localSheetId="6" hidden="1">#REF!,#REF!</definedName>
    <definedName name="VTM_46" localSheetId="11" hidden="1">#REF!,#REF!</definedName>
    <definedName name="VTM_46" hidden="1">#REF!,#REF!</definedName>
    <definedName name="VTM_47" localSheetId="37" hidden="1">#REF!</definedName>
    <definedName name="VTM_47" localSheetId="23" hidden="1">#REF!</definedName>
    <definedName name="VTM_47" localSheetId="6" hidden="1">#REF!</definedName>
    <definedName name="VTM_47" localSheetId="11" hidden="1">#REF!</definedName>
    <definedName name="VTM_47" hidden="1">#REF!</definedName>
    <definedName name="VTM_48" localSheetId="37" hidden="1">#REF!</definedName>
    <definedName name="VTM_48" localSheetId="23" hidden="1">#REF!</definedName>
    <definedName name="VTM_48" localSheetId="6" hidden="1">#REF!</definedName>
    <definedName name="VTM_48" localSheetId="11" hidden="1">#REF!</definedName>
    <definedName name="VTM_48" hidden="1">#REF!</definedName>
    <definedName name="VTM_49" localSheetId="37" hidden="1">#REF!</definedName>
    <definedName name="VTM_49" localSheetId="23" hidden="1">#REF!</definedName>
    <definedName name="VTM_49" localSheetId="6" hidden="1">#REF!</definedName>
    <definedName name="VTM_49" localSheetId="11" hidden="1">#REF!</definedName>
    <definedName name="VTM_49" hidden="1">#REF!</definedName>
    <definedName name="VTM_5" localSheetId="37" hidden="1">#REF!</definedName>
    <definedName name="VTM_5" localSheetId="23" hidden="1">#REF!</definedName>
    <definedName name="VTM_5" localSheetId="6" hidden="1">#REF!</definedName>
    <definedName name="VTM_5" localSheetId="11" hidden="1">#REF!</definedName>
    <definedName name="VTM_5" hidden="1">#REF!</definedName>
    <definedName name="VTM_50" localSheetId="37" hidden="1">#REF!</definedName>
    <definedName name="VTM_50" localSheetId="23" hidden="1">#REF!</definedName>
    <definedName name="VTM_50" localSheetId="6" hidden="1">#REF!</definedName>
    <definedName name="VTM_50" localSheetId="11" hidden="1">#REF!</definedName>
    <definedName name="VTM_50" hidden="1">#REF!</definedName>
    <definedName name="VTM_51" localSheetId="37" hidden="1">#REF!</definedName>
    <definedName name="VTM_51" localSheetId="23" hidden="1">#REF!</definedName>
    <definedName name="VTM_51" localSheetId="6" hidden="1">#REF!</definedName>
    <definedName name="VTM_51" localSheetId="11" hidden="1">#REF!</definedName>
    <definedName name="VTM_51" hidden="1">#REF!</definedName>
    <definedName name="VTM_52" localSheetId="37" hidden="1">#REF!</definedName>
    <definedName name="VTM_52" localSheetId="23" hidden="1">#REF!</definedName>
    <definedName name="VTM_52" localSheetId="6" hidden="1">#REF!</definedName>
    <definedName name="VTM_52" localSheetId="11" hidden="1">#REF!</definedName>
    <definedName name="VTM_52" hidden="1">#REF!</definedName>
    <definedName name="VTM_53" localSheetId="37" hidden="1">#REF!</definedName>
    <definedName name="VTM_53" localSheetId="23" hidden="1">#REF!</definedName>
    <definedName name="VTM_53" localSheetId="6" hidden="1">#REF!</definedName>
    <definedName name="VTM_53" localSheetId="11" hidden="1">#REF!</definedName>
    <definedName name="VTM_53" hidden="1">#REF!</definedName>
    <definedName name="VTM_54" localSheetId="37" hidden="1">#REF!</definedName>
    <definedName name="VTM_54" localSheetId="23" hidden="1">#REF!</definedName>
    <definedName name="VTM_54" localSheetId="6" hidden="1">#REF!</definedName>
    <definedName name="VTM_54" localSheetId="11" hidden="1">#REF!</definedName>
    <definedName name="VTM_54" hidden="1">#REF!</definedName>
    <definedName name="VTM_55" localSheetId="37" hidden="1">#REF!</definedName>
    <definedName name="VTM_55" localSheetId="23" hidden="1">#REF!</definedName>
    <definedName name="VTM_55" localSheetId="6" hidden="1">#REF!</definedName>
    <definedName name="VTM_55" localSheetId="11" hidden="1">#REF!</definedName>
    <definedName name="VTM_55" hidden="1">#REF!</definedName>
    <definedName name="VTM_56" localSheetId="37" hidden="1">#REF!</definedName>
    <definedName name="VTM_56" localSheetId="23" hidden="1">#REF!</definedName>
    <definedName name="VTM_56" localSheetId="6" hidden="1">#REF!</definedName>
    <definedName name="VTM_56" localSheetId="11" hidden="1">#REF!</definedName>
    <definedName name="VTM_56" hidden="1">#REF!</definedName>
    <definedName name="VTM_57" localSheetId="37" hidden="1">#REF!</definedName>
    <definedName name="VTM_57" localSheetId="23" hidden="1">#REF!</definedName>
    <definedName name="VTM_57" localSheetId="6" hidden="1">#REF!</definedName>
    <definedName name="VTM_57" localSheetId="11" hidden="1">#REF!</definedName>
    <definedName name="VTM_57" hidden="1">#REF!</definedName>
    <definedName name="VTM_58" localSheetId="37" hidden="1">#REF!</definedName>
    <definedName name="VTM_58" localSheetId="23" hidden="1">#REF!</definedName>
    <definedName name="VTM_58" localSheetId="6" hidden="1">#REF!</definedName>
    <definedName name="VTM_58" localSheetId="11" hidden="1">#REF!</definedName>
    <definedName name="VTM_58" hidden="1">#REF!</definedName>
    <definedName name="VTM_59" localSheetId="37" hidden="1">#REF!</definedName>
    <definedName name="VTM_59" localSheetId="23" hidden="1">#REF!</definedName>
    <definedName name="VTM_59" localSheetId="6" hidden="1">#REF!</definedName>
    <definedName name="VTM_59" localSheetId="11" hidden="1">#REF!</definedName>
    <definedName name="VTM_59" hidden="1">#REF!</definedName>
    <definedName name="VTM_6" localSheetId="37" hidden="1">#REF!</definedName>
    <definedName name="VTM_6" localSheetId="23" hidden="1">#REF!</definedName>
    <definedName name="VTM_6" localSheetId="6" hidden="1">#REF!</definedName>
    <definedName name="VTM_6" localSheetId="11" hidden="1">#REF!</definedName>
    <definedName name="VTM_6" hidden="1">#REF!</definedName>
    <definedName name="VTM_60" localSheetId="37" hidden="1">#REF!</definedName>
    <definedName name="VTM_60" localSheetId="23" hidden="1">#REF!</definedName>
    <definedName name="VTM_60" localSheetId="6" hidden="1">#REF!</definedName>
    <definedName name="VTM_60" localSheetId="11" hidden="1">#REF!</definedName>
    <definedName name="VTM_60" hidden="1">#REF!</definedName>
    <definedName name="VTM_61" localSheetId="37" hidden="1">#REF!</definedName>
    <definedName name="VTM_61" localSheetId="23" hidden="1">#REF!</definedName>
    <definedName name="VTM_61" localSheetId="6" hidden="1">#REF!</definedName>
    <definedName name="VTM_61" localSheetId="11" hidden="1">#REF!</definedName>
    <definedName name="VTM_61" hidden="1">#REF!</definedName>
    <definedName name="VTM_62" localSheetId="37" hidden="1">#REF!</definedName>
    <definedName name="VTM_62" localSheetId="23" hidden="1">#REF!</definedName>
    <definedName name="VTM_62" localSheetId="6" hidden="1">#REF!</definedName>
    <definedName name="VTM_62" localSheetId="11" hidden="1">#REF!</definedName>
    <definedName name="VTM_62" hidden="1">#REF!</definedName>
    <definedName name="VTM_63" localSheetId="37" hidden="1">#REF!</definedName>
    <definedName name="VTM_63" localSheetId="23" hidden="1">#REF!</definedName>
    <definedName name="VTM_63" localSheetId="6" hidden="1">#REF!</definedName>
    <definedName name="VTM_63" localSheetId="11" hidden="1">#REF!</definedName>
    <definedName name="VTM_63" hidden="1">#REF!</definedName>
    <definedName name="VTM_64" localSheetId="37" hidden="1">#REF!</definedName>
    <definedName name="VTM_64" localSheetId="23" hidden="1">#REF!</definedName>
    <definedName name="VTM_64" localSheetId="6" hidden="1">#REF!</definedName>
    <definedName name="VTM_64" localSheetId="11" hidden="1">#REF!</definedName>
    <definedName name="VTM_64" hidden="1">#REF!</definedName>
    <definedName name="VTM_65" localSheetId="37" hidden="1">#REF!</definedName>
    <definedName name="VTM_65" localSheetId="23" hidden="1">#REF!</definedName>
    <definedName name="VTM_65" localSheetId="6" hidden="1">#REF!</definedName>
    <definedName name="VTM_65" localSheetId="11" hidden="1">#REF!</definedName>
    <definedName name="VTM_65" hidden="1">#REF!</definedName>
    <definedName name="VTM_66" localSheetId="37" hidden="1">#REF!</definedName>
    <definedName name="VTM_66" localSheetId="23" hidden="1">#REF!</definedName>
    <definedName name="VTM_66" localSheetId="6" hidden="1">#REF!</definedName>
    <definedName name="VTM_66" localSheetId="11" hidden="1">#REF!</definedName>
    <definedName name="VTM_66" hidden="1">#REF!</definedName>
    <definedName name="VTM_67" localSheetId="37" hidden="1">#REF!</definedName>
    <definedName name="VTM_67" localSheetId="23" hidden="1">#REF!</definedName>
    <definedName name="VTM_67" localSheetId="6" hidden="1">#REF!</definedName>
    <definedName name="VTM_67" localSheetId="11" hidden="1">#REF!</definedName>
    <definedName name="VTM_67" hidden="1">#REF!</definedName>
    <definedName name="VTM_68" localSheetId="37" hidden="1">#REF!</definedName>
    <definedName name="VTM_68" localSheetId="23" hidden="1">#REF!</definedName>
    <definedName name="VTM_68" localSheetId="6" hidden="1">#REF!</definedName>
    <definedName name="VTM_68" localSheetId="11" hidden="1">#REF!</definedName>
    <definedName name="VTM_68" hidden="1">#REF!</definedName>
    <definedName name="VTM_69" localSheetId="37" hidden="1">#REF!</definedName>
    <definedName name="VTM_69" localSheetId="23" hidden="1">#REF!</definedName>
    <definedName name="VTM_69" localSheetId="6" hidden="1">#REF!</definedName>
    <definedName name="VTM_69" localSheetId="11" hidden="1">#REF!</definedName>
    <definedName name="VTM_69" hidden="1">#REF!</definedName>
    <definedName name="VTM_7" localSheetId="37" hidden="1">#REF!</definedName>
    <definedName name="VTM_7" localSheetId="23" hidden="1">#REF!</definedName>
    <definedName name="VTM_7" localSheetId="6" hidden="1">#REF!</definedName>
    <definedName name="VTM_7" localSheetId="11" hidden="1">#REF!</definedName>
    <definedName name="VTM_7" hidden="1">#REF!</definedName>
    <definedName name="VTM_70" localSheetId="37" hidden="1">#REF!</definedName>
    <definedName name="VTM_70" localSheetId="23" hidden="1">#REF!</definedName>
    <definedName name="VTM_70" localSheetId="6" hidden="1">#REF!</definedName>
    <definedName name="VTM_70" localSheetId="11" hidden="1">#REF!</definedName>
    <definedName name="VTM_70" hidden="1">#REF!</definedName>
    <definedName name="VTM_71" localSheetId="37" hidden="1">#REF!</definedName>
    <definedName name="VTM_71" localSheetId="23" hidden="1">#REF!</definedName>
    <definedName name="VTM_71" localSheetId="6" hidden="1">#REF!</definedName>
    <definedName name="VTM_71" localSheetId="11" hidden="1">#REF!</definedName>
    <definedName name="VTM_71" hidden="1">#REF!</definedName>
    <definedName name="VTM_72" localSheetId="37" hidden="1">#REF!</definedName>
    <definedName name="VTM_72" localSheetId="23" hidden="1">#REF!</definedName>
    <definedName name="VTM_72" localSheetId="6" hidden="1">#REF!</definedName>
    <definedName name="VTM_72" localSheetId="11" hidden="1">#REF!</definedName>
    <definedName name="VTM_72" hidden="1">#REF!</definedName>
    <definedName name="VTM_73" localSheetId="37" hidden="1">#REF!</definedName>
    <definedName name="VTM_73" localSheetId="23" hidden="1">#REF!</definedName>
    <definedName name="VTM_73" localSheetId="6" hidden="1">#REF!</definedName>
    <definedName name="VTM_73" localSheetId="11" hidden="1">#REF!</definedName>
    <definedName name="VTM_73" hidden="1">#REF!</definedName>
    <definedName name="VTM_74" localSheetId="37" hidden="1">#REF!</definedName>
    <definedName name="VTM_74" localSheetId="23" hidden="1">#REF!</definedName>
    <definedName name="VTM_74" localSheetId="6" hidden="1">#REF!</definedName>
    <definedName name="VTM_74" localSheetId="11" hidden="1">#REF!</definedName>
    <definedName name="VTM_74" hidden="1">#REF!</definedName>
    <definedName name="VTM_75" localSheetId="37" hidden="1">#REF!</definedName>
    <definedName name="VTM_75" localSheetId="23" hidden="1">#REF!</definedName>
    <definedName name="VTM_75" localSheetId="6" hidden="1">#REF!</definedName>
    <definedName name="VTM_75" localSheetId="11" hidden="1">#REF!</definedName>
    <definedName name="VTM_75" hidden="1">#REF!</definedName>
    <definedName name="VTM_76" localSheetId="37" hidden="1">#REF!</definedName>
    <definedName name="VTM_76" localSheetId="23" hidden="1">#REF!</definedName>
    <definedName name="VTM_76" localSheetId="6" hidden="1">#REF!</definedName>
    <definedName name="VTM_76" localSheetId="11" hidden="1">#REF!</definedName>
    <definedName name="VTM_76" hidden="1">#REF!</definedName>
    <definedName name="VTM_77" localSheetId="37" hidden="1">#REF!</definedName>
    <definedName name="VTM_77" localSheetId="23" hidden="1">#REF!</definedName>
    <definedName name="VTM_77" localSheetId="6" hidden="1">#REF!</definedName>
    <definedName name="VTM_77" localSheetId="11" hidden="1">#REF!</definedName>
    <definedName name="VTM_77" hidden="1">#REF!</definedName>
    <definedName name="VTM_78" localSheetId="37" hidden="1">#REF!</definedName>
    <definedName name="VTM_78" localSheetId="23" hidden="1">#REF!</definedName>
    <definedName name="VTM_78" localSheetId="6" hidden="1">#REF!</definedName>
    <definedName name="VTM_78" localSheetId="11" hidden="1">#REF!</definedName>
    <definedName name="VTM_78" hidden="1">#REF!</definedName>
    <definedName name="VTM_79" localSheetId="37" hidden="1">#REF!</definedName>
    <definedName name="VTM_79" localSheetId="23" hidden="1">#REF!</definedName>
    <definedName name="VTM_79" localSheetId="6" hidden="1">#REF!</definedName>
    <definedName name="VTM_79" localSheetId="11" hidden="1">#REF!</definedName>
    <definedName name="VTM_79" hidden="1">#REF!</definedName>
    <definedName name="VTM_79202" localSheetId="6" hidden="1">#REF!</definedName>
    <definedName name="VTM_79202" localSheetId="11" hidden="1">#REF!</definedName>
    <definedName name="VTM_79202" hidden="1">#REF!</definedName>
    <definedName name="VTM_79203" localSheetId="6" hidden="1">#REF!</definedName>
    <definedName name="VTM_79203" localSheetId="11" hidden="1">#REF!</definedName>
    <definedName name="VTM_79203" hidden="1">#REF!</definedName>
    <definedName name="VTM_79204" localSheetId="6" hidden="1">#REF!</definedName>
    <definedName name="VTM_79204" localSheetId="11" hidden="1">#REF!</definedName>
    <definedName name="VTM_79204" hidden="1">#REF!</definedName>
    <definedName name="VTM_8" localSheetId="37" hidden="1">#REF!</definedName>
    <definedName name="VTM_8" localSheetId="23" hidden="1">#REF!</definedName>
    <definedName name="VTM_8" localSheetId="6" hidden="1">#REF!</definedName>
    <definedName name="VTM_8" localSheetId="11" hidden="1">#REF!</definedName>
    <definedName name="VTM_8" hidden="1">#REF!</definedName>
    <definedName name="VTM_80" localSheetId="37" hidden="1">#REF!</definedName>
    <definedName name="VTM_80" localSheetId="23" hidden="1">#REF!</definedName>
    <definedName name="VTM_80" localSheetId="6" hidden="1">#REF!</definedName>
    <definedName name="VTM_80" localSheetId="11" hidden="1">#REF!</definedName>
    <definedName name="VTM_80" hidden="1">#REF!</definedName>
    <definedName name="VTM_81" localSheetId="37" hidden="1">#REF!</definedName>
    <definedName name="VTM_81" localSheetId="23" hidden="1">#REF!</definedName>
    <definedName name="VTM_81" localSheetId="6" hidden="1">#REF!</definedName>
    <definedName name="VTM_81" localSheetId="11" hidden="1">#REF!</definedName>
    <definedName name="VTM_81" hidden="1">#REF!</definedName>
    <definedName name="VTM_81232" localSheetId="37" hidden="1">#REF!</definedName>
    <definedName name="VTM_81232" localSheetId="23" hidden="1">#REF!</definedName>
    <definedName name="VTM_81232" localSheetId="6" hidden="1">#REF!</definedName>
    <definedName name="VTM_81232" localSheetId="11" hidden="1">#REF!</definedName>
    <definedName name="VTM_81232" hidden="1">#REF!</definedName>
    <definedName name="VTM_82" localSheetId="37" hidden="1">#REF!</definedName>
    <definedName name="VTM_82" localSheetId="23" hidden="1">#REF!</definedName>
    <definedName name="VTM_82" localSheetId="6" hidden="1">#REF!</definedName>
    <definedName name="VTM_82" localSheetId="11" hidden="1">#REF!</definedName>
    <definedName name="VTM_82" hidden="1">#REF!</definedName>
    <definedName name="VTM_83" localSheetId="37" hidden="1">#REF!</definedName>
    <definedName name="VTM_83" localSheetId="23" hidden="1">#REF!</definedName>
    <definedName name="VTM_83" localSheetId="6" hidden="1">#REF!</definedName>
    <definedName name="VTM_83" localSheetId="11" hidden="1">#REF!</definedName>
    <definedName name="VTM_83" hidden="1">#REF!</definedName>
    <definedName name="VTM_84" localSheetId="37" hidden="1">#REF!</definedName>
    <definedName name="VTM_84" localSheetId="23" hidden="1">#REF!</definedName>
    <definedName name="VTM_84" localSheetId="6" hidden="1">#REF!</definedName>
    <definedName name="VTM_84" localSheetId="11" hidden="1">#REF!</definedName>
    <definedName name="VTM_84" hidden="1">#REF!</definedName>
    <definedName name="VTM_85" localSheetId="37" hidden="1">#REF!</definedName>
    <definedName name="VTM_85" localSheetId="23" hidden="1">#REF!</definedName>
    <definedName name="VTM_85" localSheetId="6" hidden="1">#REF!</definedName>
    <definedName name="VTM_85" localSheetId="11" hidden="1">#REF!</definedName>
    <definedName name="VTM_85" hidden="1">#REF!</definedName>
    <definedName name="VTM_86" localSheetId="37" hidden="1">#REF!</definedName>
    <definedName name="VTM_86" localSheetId="23" hidden="1">#REF!</definedName>
    <definedName name="VTM_86" localSheetId="6" hidden="1">#REF!</definedName>
    <definedName name="VTM_86" localSheetId="11" hidden="1">#REF!</definedName>
    <definedName name="VTM_86" hidden="1">#REF!</definedName>
    <definedName name="VTM_87" localSheetId="37" hidden="1">#REF!</definedName>
    <definedName name="VTM_87" localSheetId="23" hidden="1">#REF!</definedName>
    <definedName name="VTM_87" localSheetId="6" hidden="1">#REF!</definedName>
    <definedName name="VTM_87" localSheetId="11" hidden="1">#REF!</definedName>
    <definedName name="VTM_87" hidden="1">#REF!</definedName>
    <definedName name="VTM_9" localSheetId="37" hidden="1">#REF!</definedName>
    <definedName name="VTM_9" localSheetId="23" hidden="1">#REF!</definedName>
    <definedName name="VTM_9" localSheetId="6" hidden="1">#REF!</definedName>
    <definedName name="VTM_9" localSheetId="11" hidden="1">#REF!</definedName>
    <definedName name="VTM_9" hidden="1">#REF!</definedName>
    <definedName name="vu" hidden="1">{#N/A,#N/A,FALSE,"DIR-REP";#N/A,#N/A,FALSE,"AUD-REPORT";#N/A,#N/A,FALSE,"P7L&amp;BS";#N/A,#N/A,FALSE,"NOTES";#N/A,#N/A,FALSE,"FA";#N/A,#N/A,FALSE,"NOTES (2)";#N/A,#N/A,FALSE,"Schedule  IV";#N/A,#N/A,FALSE,"Schedule V"}</definedName>
    <definedName name="VV" localSheetId="37">#REF!</definedName>
    <definedName name="VV" localSheetId="23">#REF!</definedName>
    <definedName name="VV" localSheetId="6">#REF!</definedName>
    <definedName name="VV" localSheetId="11">#REF!</definedName>
    <definedName name="VV">#REF!</definedName>
    <definedName name="vvc" hidden="1">{"test2",#N/A,TRUE,"Prices"}</definedName>
    <definedName name="vvv" hidden="1">{"summary",#N/A,FALSE,"2000 vs 1999";"detail",#N/A,FALSE,"2000 vs 1999"}</definedName>
    <definedName name="vvvvvvvvvv" hidden="1">{"net assets",#N/A,FALSE,"summary";"asset turnover",#N/A,FALSE,"summary";"orona",#N/A,FALSE,"summary"}</definedName>
    <definedName name="vz" hidden="1">{"detail",#N/A,FALSE,"mfg";"summary",#N/A,FALSE,"mfg"}</definedName>
    <definedName name="W" localSheetId="37">#REF!</definedName>
    <definedName name="W" localSheetId="23">#REF!</definedName>
    <definedName name="W" localSheetId="6">#REF!</definedName>
    <definedName name="W" localSheetId="11">#REF!</definedName>
    <definedName name="W">#REF!</definedName>
    <definedName name="w.forecast" hidden="1">{#N/A,#N/A,FALSE,"model"}</definedName>
    <definedName name="w.forecast2" hidden="1">{#N/A,#N/A,FALSE,"model"}</definedName>
    <definedName name="w.l" hidden="1">{#N/A,#N/A,FALSE,"Umsatz HM";#N/A,#N/A,FALSE,"ER HM";#N/A,#N/A,FALSE,"EA HM  (2)";#N/A,#N/A,FALSE,"EA HM ";#N/A,#N/A,FALSE,"EA HM  (4)";#N/A,#N/A,FALSE,"EA HM  (3)";#N/A,#N/A,FALSE,"KA HM  (2)";#N/A,#N/A,FALSE,"KA HM";#N/A,#N/A,FALSE,"KA HM  (3)";#N/A,#N/A,FALSE,"KA HM (4)"}</definedName>
    <definedName name="W_AR">#N/A</definedName>
    <definedName name="W_AR_C">#N/A</definedName>
    <definedName name="W_CHAN">#N/A</definedName>
    <definedName name="W_CHUNG">#N/A</definedName>
    <definedName name="W_COLLECT">#N/A</definedName>
    <definedName name="W_COLLECT_C">#N/A</definedName>
    <definedName name="W_HIGH_PO">#N/A</definedName>
    <definedName name="W_HIGH_TA">#N/A</definedName>
    <definedName name="W_LOW_PO">#N/A</definedName>
    <definedName name="W_LOW_SA">#N/A</definedName>
    <definedName name="W_LOW_SP">#N/A</definedName>
    <definedName name="W_LOW_TA">#N/A</definedName>
    <definedName name="W_MID_PO">#N/A</definedName>
    <definedName name="W_MID_SP">#N/A</definedName>
    <definedName name="W_MID_TA">#N/A</definedName>
    <definedName name="W_NO_CO">#N/A</definedName>
    <definedName name="W_NO_PO">#N/A</definedName>
    <definedName name="W_NO_SA">#N/A</definedName>
    <definedName name="W_NO_SP">#N/A</definedName>
    <definedName name="W_POLAR">#N/A</definedName>
    <definedName name="W_POLAR_C">#N/A</definedName>
    <definedName name="W_SALES">#N/A</definedName>
    <definedName name="W_SALES_C">#N/A</definedName>
    <definedName name="W_SPECIAL">#N/A</definedName>
    <definedName name="W_SPECIAL_C">#N/A</definedName>
    <definedName name="W_TARGET">#N/A</definedName>
    <definedName name="W_TARGET_C">#N/A</definedName>
    <definedName name="w10H13" localSheetId="6">#REF!</definedName>
    <definedName name="w10H13" localSheetId="11">#REF!</definedName>
    <definedName name="w10H13">#REF!</definedName>
    <definedName name="w10I8" localSheetId="6">#REF!</definedName>
    <definedName name="w10I8" localSheetId="11">#REF!</definedName>
    <definedName name="w10I8">#REF!</definedName>
    <definedName name="w11B2" localSheetId="6">#REF!</definedName>
    <definedName name="w11B2" localSheetId="11">#REF!</definedName>
    <definedName name="w11B2">#REF!</definedName>
    <definedName name="w11B3" localSheetId="6">#REF!</definedName>
    <definedName name="w11B3" localSheetId="11">#REF!</definedName>
    <definedName name="w11B3">#REF!</definedName>
    <definedName name="w11D8" localSheetId="6">#REF!</definedName>
    <definedName name="w11D8" localSheetId="11">#REF!</definedName>
    <definedName name="w11D8">#REF!</definedName>
    <definedName name="w12D9" localSheetId="6">#REF!</definedName>
    <definedName name="w12D9" localSheetId="11">#REF!</definedName>
    <definedName name="w12D9">#REF!</definedName>
    <definedName name="w13D5" localSheetId="6">#REF!</definedName>
    <definedName name="w13D5" localSheetId="11">#REF!</definedName>
    <definedName name="w13D5">#REF!</definedName>
    <definedName name="w15C10" localSheetId="6">#REF!</definedName>
    <definedName name="w15C10" localSheetId="11">#REF!</definedName>
    <definedName name="w15C10">#REF!</definedName>
    <definedName name="w15D23" localSheetId="6">#REF!</definedName>
    <definedName name="w15D23" localSheetId="11">#REF!</definedName>
    <definedName name="w15D23">#REF!</definedName>
    <definedName name="w16D13" localSheetId="6">#REF!</definedName>
    <definedName name="w16D13" localSheetId="11">#REF!</definedName>
    <definedName name="w16D13">#REF!</definedName>
    <definedName name="w17E31" localSheetId="6">#REF!</definedName>
    <definedName name="w17E31" localSheetId="11">#REF!</definedName>
    <definedName name="w17E31">#REF!</definedName>
    <definedName name="w17I3" localSheetId="6">#REF!</definedName>
    <definedName name="w17I3" localSheetId="11">#REF!</definedName>
    <definedName name="w17I3">#REF!</definedName>
    <definedName name="w1C8" localSheetId="37">#REF!</definedName>
    <definedName name="w1C8" localSheetId="23">#REF!</definedName>
    <definedName name="w1C8" localSheetId="6">#REF!</definedName>
    <definedName name="w1C8" localSheetId="11">#REF!</definedName>
    <definedName name="w1C8">#REF!</definedName>
    <definedName name="w2B10" localSheetId="6">#REF!</definedName>
    <definedName name="w2B10" localSheetId="11">#REF!</definedName>
    <definedName name="w2B10">#REF!</definedName>
    <definedName name="w2B8" localSheetId="6">#REF!</definedName>
    <definedName name="w2B8" localSheetId="11">#REF!</definedName>
    <definedName name="w2B8">#REF!</definedName>
    <definedName name="w2B9" localSheetId="6">#REF!</definedName>
    <definedName name="w2B9" localSheetId="11">#REF!</definedName>
    <definedName name="w2B9">#REF!</definedName>
    <definedName name="w2D20" localSheetId="6">#REF!</definedName>
    <definedName name="w2D20" localSheetId="11">#REF!</definedName>
    <definedName name="w2D20">#REF!</definedName>
    <definedName name="w2D21" localSheetId="6">#REF!</definedName>
    <definedName name="w2D21" localSheetId="11">#REF!</definedName>
    <definedName name="w2D21">#REF!</definedName>
    <definedName name="w2D22" localSheetId="6">#REF!</definedName>
    <definedName name="w2D22" localSheetId="11">#REF!</definedName>
    <definedName name="w2D22">#REF!</definedName>
    <definedName name="w2f" hidden="1">{"QTD_LPO2N2",#N/A,FALSE,"QTD";"QTD_HYCO",#N/A,FALSE,"QTD";"QTD_LOUISIANA",#N/A,FALSE,"QTD";"QTD_GENERALH2",#N/A,FALSE,"QTD";"QTD_PACKAGE",#N/A,FALSE,"QTD";"QTD_PRS",#N/A,FALSE,"QTD";"QTD_OTHER",#N/A,FALSE,"QTD"}</definedName>
    <definedName name="w2r5" hidden="1">{"QTD_OTHER",#N/A,FALSE,"QTD"}</definedName>
    <definedName name="w3B13" localSheetId="6">#REF!</definedName>
    <definedName name="w3B13" localSheetId="11">#REF!</definedName>
    <definedName name="w3B13">#REF!</definedName>
    <definedName name="w3M14" localSheetId="6">#REF!</definedName>
    <definedName name="w3M14" localSheetId="11">#REF!</definedName>
    <definedName name="w3M14">#REF!</definedName>
    <definedName name="w4E12" localSheetId="6">#REF!</definedName>
    <definedName name="w4E12" localSheetId="11">#REF!</definedName>
    <definedName name="w4E12">#REF!</definedName>
    <definedName name="w4O1071" localSheetId="6">#REF!</definedName>
    <definedName name="w4O1071" localSheetId="11">#REF!</definedName>
    <definedName name="w4O1071">#REF!</definedName>
    <definedName name="w4rq" hidden="1">{#N/A,#N/A,FALSE,"FE_CSE"}</definedName>
    <definedName name="W542Q" hidden="1">{#N/A,#N/A,FALSE,"FE_CSE"}</definedName>
    <definedName name="w5C1" localSheetId="6">#REF!</definedName>
    <definedName name="w5C1" localSheetId="11">#REF!</definedName>
    <definedName name="w5C1">#REF!</definedName>
    <definedName name="w5E114" localSheetId="6">#REF!</definedName>
    <definedName name="w5E114" localSheetId="11">#REF!</definedName>
    <definedName name="w5E114">#REF!</definedName>
    <definedName name="w5E127" localSheetId="6">#REF!</definedName>
    <definedName name="w5E127" localSheetId="11">#REF!</definedName>
    <definedName name="w5E127">#REF!</definedName>
    <definedName name="w5O1073" localSheetId="6">#REF!</definedName>
    <definedName name="w5O1073" localSheetId="11">#REF!</definedName>
    <definedName name="w5O1073">#REF!</definedName>
    <definedName name="w5O351" localSheetId="6">#REF!</definedName>
    <definedName name="w5O351" localSheetId="11">#REF!</definedName>
    <definedName name="w5O351">#REF!</definedName>
    <definedName name="w6E11" localSheetId="6">#REF!</definedName>
    <definedName name="w6E11" localSheetId="11">#REF!</definedName>
    <definedName name="w6E11">#REF!</definedName>
    <definedName name="w6E14" localSheetId="6">#REF!</definedName>
    <definedName name="w6E14" localSheetId="11">#REF!</definedName>
    <definedName name="w6E14">#REF!</definedName>
    <definedName name="w6E18" localSheetId="6">#REF!</definedName>
    <definedName name="w6E18" localSheetId="11">#REF!</definedName>
    <definedName name="w6E18">#REF!</definedName>
    <definedName name="w6O849" localSheetId="6">#REF!</definedName>
    <definedName name="w6O849" localSheetId="11">#REF!</definedName>
    <definedName name="w6O849">#REF!</definedName>
    <definedName name="w7D22" localSheetId="6">#REF!</definedName>
    <definedName name="w7D22" localSheetId="11">#REF!</definedName>
    <definedName name="w7D22">#REF!</definedName>
    <definedName name="w7E621" localSheetId="6">#REF!</definedName>
    <definedName name="w7E621" localSheetId="11">#REF!</definedName>
    <definedName name="w7E621">#REF!</definedName>
    <definedName name="w7G112" localSheetId="6">#REF!</definedName>
    <definedName name="w7G112" localSheetId="11">#REF!</definedName>
    <definedName name="w7G112">#REF!</definedName>
    <definedName name="w7G623" localSheetId="6">#REF!</definedName>
    <definedName name="w7G623" localSheetId="11">#REF!</definedName>
    <definedName name="w7G623">#REF!</definedName>
    <definedName name="w7H16" localSheetId="6">#REF!</definedName>
    <definedName name="w7H16" localSheetId="11">#REF!</definedName>
    <definedName name="w7H16">#REF!</definedName>
    <definedName name="w7I136" localSheetId="6">#REF!</definedName>
    <definedName name="w7I136" localSheetId="11">#REF!</definedName>
    <definedName name="w7I136">#REF!</definedName>
    <definedName name="w7I24" localSheetId="6">#REF!</definedName>
    <definedName name="w7I24" localSheetId="11">#REF!</definedName>
    <definedName name="w7I24">#REF!</definedName>
    <definedName name="w7I647" localSheetId="6">#REF!</definedName>
    <definedName name="w7I647" localSheetId="11">#REF!</definedName>
    <definedName name="w7I647">#REF!</definedName>
    <definedName name="w7I83" localSheetId="6">#REF!</definedName>
    <definedName name="w7I83" localSheetId="11">#REF!</definedName>
    <definedName name="w7I83">#REF!</definedName>
    <definedName name="w7O195" localSheetId="6">#REF!</definedName>
    <definedName name="w7O195" localSheetId="11">#REF!</definedName>
    <definedName name="w7O195">#REF!</definedName>
    <definedName name="w7O851" localSheetId="6">#REF!</definedName>
    <definedName name="w7O851" localSheetId="11">#REF!</definedName>
    <definedName name="w7O851">#REF!</definedName>
    <definedName name="w8I1122" localSheetId="6">#REF!</definedName>
    <definedName name="w8I1122" localSheetId="11">#REF!</definedName>
    <definedName name="w8I1122">#REF!</definedName>
    <definedName name="w8L15" localSheetId="6">#REF!</definedName>
    <definedName name="w8L15" localSheetId="11">#REF!</definedName>
    <definedName name="w8L15">#REF!</definedName>
    <definedName name="w8M2783" localSheetId="6">#REF!</definedName>
    <definedName name="w8M2783" localSheetId="11">#REF!</definedName>
    <definedName name="w8M2783">#REF!</definedName>
    <definedName name="w8M2784" localSheetId="6">#REF!</definedName>
    <definedName name="w8M2784" localSheetId="11">#REF!</definedName>
    <definedName name="w8M2784">#REF!</definedName>
    <definedName name="w8M565" localSheetId="6">#REF!</definedName>
    <definedName name="w8M565" localSheetId="11">#REF!</definedName>
    <definedName name="w8M565">#REF!</definedName>
    <definedName name="w8M566" localSheetId="6">#REF!</definedName>
    <definedName name="w8M566" localSheetId="11">#REF!</definedName>
    <definedName name="w8M566">#REF!</definedName>
    <definedName name="w8O197" localSheetId="6">#REF!</definedName>
    <definedName name="w8O197" localSheetId="11">#REF!</definedName>
    <definedName name="w8O197">#REF!</definedName>
    <definedName name="w9J14" localSheetId="6">#REF!</definedName>
    <definedName name="w9J14" localSheetId="11">#REF!</definedName>
    <definedName name="w9J14">#REF!</definedName>
    <definedName name="wa"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ＷＡ３ＸＸ期間" localSheetId="6">#REF!</definedName>
    <definedName name="ＷＡ３ＸＸ期間" localSheetId="11">#REF!</definedName>
    <definedName name="ＷＡ３ＸＸ期間">#REF!</definedName>
    <definedName name="ＷＡ３ＸＸ買" localSheetId="6">#REF!</definedName>
    <definedName name="ＷＡ３ＸＸ買" localSheetId="11">#REF!</definedName>
    <definedName name="ＷＡ３ＸＸ買">#REF!</definedName>
    <definedName name="ＷＡ４２０期間" localSheetId="6">#REF!</definedName>
    <definedName name="ＷＡ４２０期間" localSheetId="11">#REF!</definedName>
    <definedName name="ＷＡ４２０期間">#REF!</definedName>
    <definedName name="ＷＡ４２０買" localSheetId="6">#REF!</definedName>
    <definedName name="ＷＡ４２０買" localSheetId="11">#REF!</definedName>
    <definedName name="ＷＡ４２０買">#REF!</definedName>
    <definedName name="ＷＡ４７０期間" localSheetId="6">#REF!</definedName>
    <definedName name="ＷＡ４７０期間" localSheetId="11">#REF!</definedName>
    <definedName name="ＷＡ４７０期間">#REF!</definedName>
    <definedName name="ＷＡ４７０買" localSheetId="6">#REF!</definedName>
    <definedName name="ＷＡ４７０買" localSheetId="11">#REF!</definedName>
    <definedName name="ＷＡ４７０買">#REF!</definedName>
    <definedName name="waaadg" hidden="1">{#N/A,#N/A,FALSE,"FE_DRS"}</definedName>
    <definedName name="wac" localSheetId="6">#REF!</definedName>
    <definedName name="wac" localSheetId="11">#REF!</definedName>
    <definedName name="wac">#REF!</definedName>
    <definedName name="wacc" hidden="1">{#N/A,#N/A,FALSE,"Virgin Flightdeck"}</definedName>
    <definedName name="WACC_2" localSheetId="6">#REF!</definedName>
    <definedName name="WACC_2" localSheetId="11">#REF!</definedName>
    <definedName name="WACC_2">#REF!</definedName>
    <definedName name="WACC_fore" localSheetId="6">#REF!</definedName>
    <definedName name="WACC_fore" localSheetId="11">#REF!</definedName>
    <definedName name="WACC_fore">#REF!</definedName>
    <definedName name="WACC_new" hidden="1">{#N/A,#N/A,FALSE,"Virgin Flightdeck"}</definedName>
    <definedName name="WACC_P" localSheetId="6">#REF!</definedName>
    <definedName name="WACC_P" localSheetId="11">#REF!</definedName>
    <definedName name="WACC_P">#REF!</definedName>
    <definedName name="WACC_P_1" localSheetId="6">#REF!</definedName>
    <definedName name="WACC_P_1" localSheetId="11">#REF!</definedName>
    <definedName name="WACC_P_1">#REF!</definedName>
    <definedName name="wacc1" localSheetId="6">#REF!</definedName>
    <definedName name="wacc1" localSheetId="11">#REF!</definedName>
    <definedName name="wacc1">#REF!</definedName>
    <definedName name="WACC2" localSheetId="6">#REF!</definedName>
    <definedName name="WACC2" localSheetId="11">#REF!</definedName>
    <definedName name="WACC2">#REF!</definedName>
    <definedName name="wae.2" hidden="1">{#N/A,#N/A,FALSE,"Umsatz CH";#N/A,#N/A,FALSE,"ER CH";#N/A,#N/A,FALSE,"EA CH (2) ";#N/A,#N/A,FALSE,"EA CH";#N/A,#N/A,FALSE,"EA CH (3) ";#N/A,#N/A,FALSE,"EA CH (4)";#N/A,#N/A,FALSE,"KA CH";#N/A,#N/A,FALSE,"KA CH  (2)";#N/A,#N/A,FALSE,"KA CH  (3)";#N/A,#N/A,FALSE,"KA CH (4)"}</definedName>
    <definedName name="wae.er_er." hidden="1">{#N/A,#N/A,FALSE,"Umsatz EO BP";#N/A,#N/A,FALSE,"Umsatz EO OP";#N/A,#N/A,FALSE,"ER EO BP";#N/A,#N/A,FALSE,"ER EO OP";#N/A,#N/A,FALSE,"EA EO (2)";#N/A,#N/A,FALSE,"EA EO";#N/A,#N/A,FALSE,"EA EO (3)";#N/A,#N/A,FALSE,"EA EO (4)";#N/A,#N/A,FALSE,"KA EO  (2)";#N/A,#N/A,FALSE,"KA EO";#N/A,#N/A,FALSE,"KA EO  (3)";#N/A,#N/A,FALSE,"KA EO (4)"}</definedName>
    <definedName name="waef" localSheetId="6">#REF!</definedName>
    <definedName name="waef" localSheetId="11">#REF!</definedName>
    <definedName name="waef">#REF!</definedName>
    <definedName name="waefar"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waera" hidden="1">{#N/A,#N/A,FALSE,"FE_DRS"}</definedName>
    <definedName name="waetwatwtw" hidden="1">{#N/A,#N/A,FALSE,"Kapa-Grafik gesamt";#N/A,#N/A,FALSE,"Kapa-Grafik DRS";#N/A,#N/A,FALSE,"Kapa-Grafik CSE"}</definedName>
    <definedName name="waeweraq" hidden="1">{#N/A,#N/A,FALSE,"FE_DRS"}</definedName>
    <definedName name="waewtw" hidden="1">{#N/A,#N/A,FALSE,"WSPW Bedarf";#N/A,#N/A,FALSE,"production_plan";#N/A,#N/A,FALSE,"possible turn over"}</definedName>
    <definedName name="WAFALL2" localSheetId="6">#REF!</definedName>
    <definedName name="WAFALL2" localSheetId="11">#REF!</definedName>
    <definedName name="WAFALL2">#REF!</definedName>
    <definedName name="WAFBUD2" localSheetId="6">#REF!</definedName>
    <definedName name="WAFBUD2" localSheetId="11">#REF!</definedName>
    <definedName name="WAFBUD2">#REF!</definedName>
    <definedName name="WAFPRO2" localSheetId="6">#REF!</definedName>
    <definedName name="WAFPRO2" localSheetId="11">#REF!</definedName>
    <definedName name="WAFPRO2">#REF!</definedName>
    <definedName name="Wahl">{"X","L"}</definedName>
    <definedName name="walkthrough" localSheetId="37">ShowUsrInfoDlg</definedName>
    <definedName name="walkthrough" localSheetId="23">ShowUsrInfoDlg</definedName>
    <definedName name="walkthrough" localSheetId="14">ShowUsrInfoDlg</definedName>
    <definedName name="walkthrough" localSheetId="6">ShowUsrInfoDlg</definedName>
    <definedName name="walkthrough" localSheetId="11">ShowUsrInfoDlg</definedName>
    <definedName name="walkthrough">ShowUsrInfoDlg</definedName>
    <definedName name="Walt" localSheetId="37" hidden="1">#REF!</definedName>
    <definedName name="Walt" localSheetId="23" hidden="1">#REF!</definedName>
    <definedName name="Walt" localSheetId="6" hidden="1">#REF!</definedName>
    <definedName name="Walt" localSheetId="11" hidden="1">#REF!</definedName>
    <definedName name="Walt" hidden="1">#REF!</definedName>
    <definedName name="Wandstärke">0.08</definedName>
    <definedName name="WANG" localSheetId="6">#REF!</definedName>
    <definedName name="WANG" localSheetId="11">#REF!</definedName>
    <definedName name="WANG">#REF!</definedName>
    <definedName name="wansu" localSheetId="6">#REF!</definedName>
    <definedName name="wansu" localSheetId="11">#REF!</definedName>
    <definedName name="wansu">#REF!</definedName>
    <definedName name="WAR_1">#N/A</definedName>
    <definedName name="WAR_2">#N/A</definedName>
    <definedName name="WAR_4">#N/A</definedName>
    <definedName name="WAR_ALL1">#N/A</definedName>
    <definedName name="WAR_ALL2">#N/A</definedName>
    <definedName name="WAR_ALL3">#N/A</definedName>
    <definedName name="WAR_CAL">#N/A</definedName>
    <definedName name="WAR_COM">#N/A</definedName>
    <definedName name="WAR_D1">#N/A</definedName>
    <definedName name="WAR_D2">#N/A</definedName>
    <definedName name="WAR_D3">#N/A</definedName>
    <definedName name="WAR_JUMP">#N/A</definedName>
    <definedName name="WAR_LOW_SA">#N/A</definedName>
    <definedName name="WAR_NO_SA">#N/A</definedName>
    <definedName name="WAR_RATE11">#N/A</definedName>
    <definedName name="WAR_RATE12">#N/A</definedName>
    <definedName name="WAR_RATE13">#N/A</definedName>
    <definedName name="WAR_RATE2">#N/A</definedName>
    <definedName name="WAR_SALES_C">#N/A</definedName>
    <definedName name="WAR_TOT11">#N/A</definedName>
    <definedName name="WAR_TOT12">#N/A</definedName>
    <definedName name="WAR_TOT13">#N/A</definedName>
    <definedName name="WAR_TOT2">#N/A</definedName>
    <definedName name="Ward" localSheetId="37">#REF!</definedName>
    <definedName name="Ward" localSheetId="23">#REF!</definedName>
    <definedName name="Ward" localSheetId="6">#REF!</definedName>
    <definedName name="Ward" localSheetId="11">#REF!</definedName>
    <definedName name="Ward">#REF!</definedName>
    <definedName name="WAREHOUSE" localSheetId="37">#REF!</definedName>
    <definedName name="WAREHOUSE" localSheetId="23">#REF!</definedName>
    <definedName name="WAREHOUSE" localSheetId="6">#REF!</definedName>
    <definedName name="WAREHOUSE" localSheetId="11">#REF!</definedName>
    <definedName name="WAREHOUSE">#REF!</definedName>
    <definedName name="WARR" localSheetId="37" hidden="1">#REF!</definedName>
    <definedName name="WARR" localSheetId="23" hidden="1">#REF!</definedName>
    <definedName name="WARR" localSheetId="6" hidden="1">#REF!</definedName>
    <definedName name="WARR" localSheetId="11" hidden="1">#REF!</definedName>
    <definedName name="WARR" hidden="1">#REF!</definedName>
    <definedName name="warrantyperiod" localSheetId="37">#REF!</definedName>
    <definedName name="warrantyperiod" localSheetId="23">#REF!</definedName>
    <definedName name="warrantyperiod" localSheetId="6">#REF!</definedName>
    <definedName name="warrantyperiod" localSheetId="11">#REF!</definedName>
    <definedName name="warrantyperiod">#REF!</definedName>
    <definedName name="warteaw" hidden="1">{#N/A,#N/A,FALSE,"WSPW Bedarf";#N/A,#N/A,FALSE,"production_plan";#N/A,#N/A,FALSE,"possible turn over"}</definedName>
    <definedName name="was" hidden="1">{#N/A,#N/A,FALSE,"Sales Graph";#N/A,#N/A,FALSE,"BUC Graph";#N/A,#N/A,FALSE,"P&amp;L - YTD"}</definedName>
    <definedName name="wataw" hidden="1">{#N/A,#N/A,FALSE,"FE_CSE"}</definedName>
    <definedName name="waterval"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watew" hidden="1">{#N/A,#N/A,FALSE,"FE_CSE"}</definedName>
    <definedName name="watrawer" hidden="1">{#N/A,#N/A,FALSE,"WSPW Bedarf";#N/A,#N/A,FALSE,"production_plan";#N/A,#N/A,FALSE,"possible turn over"}</definedName>
    <definedName name="watreaty" hidden="1">{#N/A,#N/A,FALSE,"WSPW Bedarf";#N/A,#N/A,FALSE,"production_plan";#N/A,#N/A,FALSE,"possible turn over"}</definedName>
    <definedName name="watrwtr" hidden="1">{#N/A,#N/A,TRUE,"64M Plan IX ";#N/A,#N/A,TRUE,"UGG 97";#N/A,#N/A,TRUE,"Diff. WM";#N/A,#N/A,TRUE,"64M Delta 2";#N/A,#N/A,TRUE,"256M Plan IX"}</definedName>
    <definedName name="watwt" hidden="1">{#N/A,#N/A,FALSE,"Kapa-Grafik gesamt";#N/A,#N/A,FALSE,"Kapa-Grafik DRS";#N/A,#N/A,FALSE,"Kapa-Grafik CSE"}</definedName>
    <definedName name="waw" hidden="1">{#N/A,#N/A,FALSE,"Kapa-Grafik gesamt";#N/A,#N/A,FALSE,"Kapa-Grafik DRS";#N/A,#N/A,FALSE,"Kapa-Grafik CSE"}</definedName>
    <definedName name="waweew" hidden="1">{#N/A,#N/A,FALSE,"FE_DRS"}</definedName>
    <definedName name="wawrr" hidden="1">{#N/A,#N/A,FALSE,"Kapa-Grafik gesamt";#N/A,#N/A,FALSE,"Kapa-Grafik DRS";#N/A,#N/A,FALSE,"Kapa-Grafik CSE"}</definedName>
    <definedName name="way" hidden="1">{#N/A,#N/A,FALSE,"CONTENTS";#N/A,#N/A,FALSE,"DR";#N/A,#N/A,FALSE,"PL";#N/A,#N/A,FALSE,"BS";#N/A,#N/A,FALSE,"Cash Flow";#N/A,#N/A,FALSE,"NOTES";#N/A,#N/A,FALSE,"NOTES (FA)";#N/A,#N/A,FALSE,"Notes(3)";#N/A,#N/A,FALSE,"NOTES (4)";#N/A,#N/A,FALSE,"DP&amp;L";#N/A,#N/A,FALSE,"EXPENSES";#N/A,#N/A,FALSE,"EXPENSES-1"}</definedName>
    <definedName name="WB" hidden="1">{"'AS,SEC'!$A$4:$J$25"}</definedName>
    <definedName name="WB_1" hidden="1">{"'AS,SEC'!$A$4:$J$25"}</definedName>
    <definedName name="wc" localSheetId="6">#REF!</definedName>
    <definedName name="wc" localSheetId="11">#REF!</definedName>
    <definedName name="wc">#REF!</definedName>
    <definedName name="WC_AR">#N/A</definedName>
    <definedName name="WC_AR_C">#N/A</definedName>
    <definedName name="WC_COLLECT">#N/A</definedName>
    <definedName name="WC_COLLECT_C">#N/A</definedName>
    <definedName name="WC_HIGH_SP">#N/A</definedName>
    <definedName name="WC_JUMP">#N/A</definedName>
    <definedName name="WC_LOW_SA">#N/A</definedName>
    <definedName name="WC_LOW_SP">#N/A</definedName>
    <definedName name="WC_MID_SP">#N/A</definedName>
    <definedName name="WC_NO_CO">#N/A</definedName>
    <definedName name="WC_NO_SP">#N/A</definedName>
    <definedName name="WC_OVER_C">#N/A</definedName>
    <definedName name="WC_SALES">#N/A</definedName>
    <definedName name="WC_SALES_C">#N/A</definedName>
    <definedName name="WC_SPECIAL">#N/A</definedName>
    <definedName name="WC_SPECIAL_C">#N/A</definedName>
    <definedName name="WC_SPEICAL">#N/A</definedName>
    <definedName name="WC_TOP_SP">#N/A</definedName>
    <definedName name="wca" localSheetId="6">#REF!</definedName>
    <definedName name="wca" localSheetId="11">#REF!</definedName>
    <definedName name="wca">#REF!</definedName>
    <definedName name="WCCAP" localSheetId="6">#REF!</definedName>
    <definedName name="WCCAP" localSheetId="11">#REF!</definedName>
    <definedName name="WCCAP">#REF!</definedName>
    <definedName name="wccomb" localSheetId="6">#REF!</definedName>
    <definedName name="wccomb" localSheetId="11">#REF!</definedName>
    <definedName name="wccomb">#REF!</definedName>
    <definedName name="wccomb2" localSheetId="6">#REF!</definedName>
    <definedName name="wccomb2" localSheetId="11">#REF!</definedName>
    <definedName name="wccomb2">#REF!</definedName>
    <definedName name="wcdec" localSheetId="6">#REF!</definedName>
    <definedName name="wcdec" localSheetId="11">#REF!</definedName>
    <definedName name="wcdec">#REF!</definedName>
    <definedName name="WCG_netdebt" localSheetId="6">#REF!</definedName>
    <definedName name="WCG_netdebt" localSheetId="11">#REF!</definedName>
    <definedName name="WCG_netdebt">#REF!</definedName>
    <definedName name="WCG_share" localSheetId="6">#REF!</definedName>
    <definedName name="WCG_share" localSheetId="11">#REF!</definedName>
    <definedName name="WCG_share">#REF!</definedName>
    <definedName name="wcjune" localSheetId="6">#REF!</definedName>
    <definedName name="wcjune" localSheetId="11">#REF!</definedName>
    <definedName name="wcjune">#REF!</definedName>
    <definedName name="WCOH" localSheetId="6">#REF!</definedName>
    <definedName name="WCOH" localSheetId="11">#REF!</definedName>
    <definedName name="WCOH">#REF!</definedName>
    <definedName name="WCSWITCH" localSheetId="6">#REF!</definedName>
    <definedName name="WCSWITCH" localSheetId="11">#REF!</definedName>
    <definedName name="WCSWITCH">#REF!</definedName>
    <definedName name="wcy" hidden="1">{"YD PRS",#N/A,FALSE,"YTD"}</definedName>
    <definedName name="wdaas" hidden="1">{#N/A,#N/A,TRUE,"Cover";#N/A,#N/A,TRUE,"BS";#N/A,#N/A,TRUE,"BS (2)";#N/A,#N/A,TRUE,"BS (3)";#N/A,#N/A,TRUE,"Supp Info-BS";#N/A,#N/A,TRUE,"IS";#N/A,#N/A,TRUE,"IS (2)";#N/A,#N/A,TRUE,"IS (3)";#N/A,#N/A,TRUE,"Supp Info-IS";#N/A,#N/A,TRUE,"CF";#N/A,#N/A,TRUE,"Supp Info-CF";#N/A,#N/A,TRUE,"SH";#N/A,#N/A,TRUE,"Supp Info-SH"}</definedName>
    <definedName name="wdf" hidden="1">{#N/A,#N/A,FALSE,"AP-MEHK1 ";#N/A,#N/A,FALSE,"MEGBJ";#N/A,#N/A,FALSE,"MEGSH";#N/A,#N/A,FALSE,"MEGGZ "}</definedName>
    <definedName name="we" localSheetId="37" hidden="1">'[1]H1.3'!$B$50</definedName>
    <definedName name="we" localSheetId="23" hidden="1">{#N/A,#N/A,TRUE,"Overall";#N/A,#N/A,TRUE,"Region Wise ";#N/A,#N/A,TRUE,"Client Wise"}</definedName>
    <definedName name="we" localSheetId="6" hidden="1">'[1]H1.3'!$B$50</definedName>
    <definedName name="we" localSheetId="11" hidden="1">'[1]H1.3'!$B$50</definedName>
    <definedName name="we" hidden="1">{#N/A,#N/A,TRUE,"Overall";#N/A,#N/A,TRUE,"Region Wise ";#N/A,#N/A,TRUE,"Client Wise"}</definedName>
    <definedName name="we.3" hidden="1">{#N/A,#N/A,FALSE,"PMW Gruppe 99_98";#N/A,#N/A,FALSE,"PMW KG 98_99";#N/A,#N/A,FALSE,"PMW Inc. 99_98";#N/A,#N/A,FALSE,"PMW VTECH 99_98";#N/A,#N/A,FALSE,"PMW Thail. 99_98";#N/A,#N/A,FALSE,"PMW Canada 99_98";#N/A,#N/A,FALSE,"Währungsabw. 99_98"}</definedName>
    <definedName name="we.gb.gg" hidden="1">{#N/A,#N/A,FALSE,"Umsatz HM";#N/A,#N/A,FALSE,"ER HM";#N/A,#N/A,FALSE,"EA HM  (2)";#N/A,#N/A,FALSE,"EA HM ";#N/A,#N/A,FALSE,"EA HM  (4)";#N/A,#N/A,FALSE,"EA HM  (3)";#N/A,#N/A,FALSE,"KA HM  (2)";#N/A,#N/A,FALSE,"KA HM";#N/A,#N/A,FALSE,"KA HM  (3)";#N/A,#N/A,FALSE,"KA HM (4)"}</definedName>
    <definedName name="we3x" hidden="1">{"QTD_LPO2N2",#N/A,FALSE,"QTD"}</definedName>
    <definedName name="weaetwr" hidden="1">{#N/A,#N/A,FALSE,"FE_DRS"}</definedName>
    <definedName name="weaqawe" hidden="1">{#N/A,#N/A,FALSE,"Kapa-Grafik gesamt";#N/A,#N/A,FALSE,"Kapa-Grafik DRS";#N/A,#N/A,FALSE,"Kapa-Grafik CSE"}</definedName>
    <definedName name="WEARF" hidden="1">{#N/A,#N/A,TRUE,"Y생산";#N/A,#N/A,TRUE,"Y판매";#N/A,#N/A,TRUE,"Y총물량";#N/A,#N/A,TRUE,"Y능력";#N/A,#N/A,TRUE,"YKD"}</definedName>
    <definedName name="weary" hidden="1">{#N/A,#N/A,FALSE,"Kapa-Grafik gesamt";#N/A,#N/A,FALSE,"Kapa-Grafik DRS";#N/A,#N/A,FALSE,"Kapa-Grafik CSE"}</definedName>
    <definedName name="weatwet" hidden="1">{#N/A,#N/A,FALSE,"FE_DRS"}</definedName>
    <definedName name="weaw" hidden="1">{"YTD",#N/A,FALSE,"SUM"}</definedName>
    <definedName name="weawe" hidden="1">{"QTD_HYCO",#N/A,FALSE,"QTD"}</definedName>
    <definedName name="wec"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ecs" hidden="1">{"QTD_PRS",#N/A,FALSE,"QTD"}</definedName>
    <definedName name="wecsd" hidden="1">{"sales growth",#N/A,FALSE,"summary";"oper income",#N/A,FALSE,"summary";"oros rank",#N/A,FALSE,"summary";"net assets",#N/A,FALSE,"summary";"asset turnover",#N/A,FALSE,"summary";"orona",#N/A,FALSE,"summary"}</definedName>
    <definedName name="wed" hidden="1">{#N/A,#N/A,FALSE,"现金"}</definedName>
    <definedName name="wed.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5"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fghgff" localSheetId="37" hidden="1">1/EUReXToESP</definedName>
    <definedName name="wedfghgff" localSheetId="23" hidden="1">1/EUReXToESP</definedName>
    <definedName name="wedfghgff" localSheetId="14" hidden="1">1/EUReXToESP</definedName>
    <definedName name="wedfghgff" localSheetId="6" hidden="1">1/EUReXToESP</definedName>
    <definedName name="wedfghgff" localSheetId="11" hidden="1">1/EUReXToESP</definedName>
    <definedName name="wedfghgff" hidden="1">1/EUReXToESP</definedName>
    <definedName name="Wedge" localSheetId="6">#REF!</definedName>
    <definedName name="Wedge" localSheetId="11">#REF!</definedName>
    <definedName name="Wedge">#REF!</definedName>
    <definedName name="weds" hidden="1">{"overview",#N/A,FALSE,"summary";"net assets",#N/A,FALSE,"summary";"asset turnover",#N/A,FALSE,"summary";"orona",#N/A,FALSE,"summary"}</definedName>
    <definedName name="wee" hidden="1">{#N/A,#N/A,FALSE,"KA CH  (2)"}</definedName>
    <definedName name="WEFRWE" hidden="1">{#N/A,#N/A,FALSE,"단축1";#N/A,#N/A,FALSE,"단축2";#N/A,#N/A,FALSE,"단축3";#N/A,#N/A,FALSE,"장축";#N/A,#N/A,FALSE,"4WD"}</definedName>
    <definedName name="wefwe" localSheetId="37" hidden="1">#REF!</definedName>
    <definedName name="wefwe" localSheetId="23" hidden="1">#REF!</definedName>
    <definedName name="wefwe" localSheetId="6" hidden="1">#REF!</definedName>
    <definedName name="wefwe" localSheetId="11" hidden="1">#REF!</definedName>
    <definedName name="wefwe" hidden="1">#REF!</definedName>
    <definedName name="weibo" hidden="1">{"page1",#N/A,FALSE,"Model";"page2",#N/A,FALSE,"Model";"page3",#N/A,FALSE,"Model";"page4",#N/A,FALSE,"Model";"page5",#N/A,FALSE,"Model";"page6",#N/A,FALSE,"Model";"page7",#N/A,FALSE,"Model";"page8",#N/A,FALSE,"Model";"page9",#N/A,FALSE,"Model";"page10",#N/A,FALSE,"Model";"page11",#N/A,FALSE,"Model";"page12",#N/A,FALSE,"Model";"page13",#N/A,FALSE,"Model"}</definedName>
    <definedName name="Weighted_Avg_Shares" localSheetId="6">#REF!</definedName>
    <definedName name="Weighted_Avg_Shares" localSheetId="11">#REF!</definedName>
    <definedName name="Weighted_Avg_Shares">#REF!</definedName>
    <definedName name="weix" hidden="1">{"Comp_of_Price_Effect",#N/A,FALSE,"QTRDPVAR"}</definedName>
    <definedName name="WEL" localSheetId="37" hidden="1">#REF!</definedName>
    <definedName name="WEL" localSheetId="23" hidden="1">#REF!</definedName>
    <definedName name="WEL" localSheetId="6" hidden="1">#REF!</definedName>
    <definedName name="WEL" localSheetId="11" hidden="1">#REF!</definedName>
    <definedName name="WEL" hidden="1">#REF!</definedName>
    <definedName name="WELCOME" localSheetId="6">#REF!</definedName>
    <definedName name="WELCOME" localSheetId="11">#REF!</definedName>
    <definedName name="WELCOME">#REF!</definedName>
    <definedName name="welding" hidden="1">{#N/A,#N/A,FALSE,"Bare Battery F.G."}</definedName>
    <definedName name="wels" hidden="1">{#N/A,#N/A,FALSE,"TAXC.INDEX";#N/A,#N/A,FALSE,"Schedule I";#N/A,#N/A,FALSE,"Schedule  II";#N/A,#N/A,FALSE,"Schedule III"}</definedName>
    <definedName name="Wem"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en" hidden="1">{#N/A,#N/A,FALSE,"AP-MEHK1 ";#N/A,#N/A,FALSE,"MEGBJ";#N/A,#N/A,FALSE,"MEGSH";#N/A,#N/A,FALSE,"MEGGZ "}</definedName>
    <definedName name="wen.gb._hm." hidden="1">{#N/A,#N/A,FALSE,"Umsatz HM";#N/A,#N/A,FALSE,"ER HM";#N/A,#N/A,FALSE,"EA HM  (2)";#N/A,#N/A,FALSE,"EA HM ";#N/A,#N/A,FALSE,"EA HM  (4)";#N/A,#N/A,FALSE,"EA HM  (3)";#N/A,#N/A,FALSE,"KA HM  (2)";#N/A,#N/A,FALSE,"KA HM";#N/A,#N/A,FALSE,"KA HM  (3)";#N/A,#N/A,FALSE,"KA HM (4)"}</definedName>
    <definedName name="wen.summet" hidden="1">{#N/A,#N/A,FALSE,"TB";#N/A,#N/A,FALSE,"DR";#N/A,#N/A,FALSE,"AR";#N/A,#N/A,FALSE,"PL";#N/A,#N/A,FALSE,"BS";#N/A,#N/A,FALSE,"NOTES";#N/A,#N/A,FALSE,"NOTES (2)";#N/A,#N/A,FALSE,"NOTES (3)";#N/A,#N/A,FALSE,"DPL";#N/A,#N/A,FALSE,"TAXC.INDEX";#N/A,#N/A,FALSE,"Schedule I";#N/A,#N/A,FALSE,"Adjustments"}</definedName>
    <definedName name="wendy" localSheetId="6" hidden="1">#REF!</definedName>
    <definedName name="wendy" localSheetId="11" hidden="1">#REF!</definedName>
    <definedName name="wendy" hidden="1">#REF!</definedName>
    <definedName name="weop" hidden="1">{"oct_res_comm",#N/A,FALSE,"VarToBud"}</definedName>
    <definedName name="weot" localSheetId="6">#REF!</definedName>
    <definedName name="weot" localSheetId="11">#REF!</definedName>
    <definedName name="weot">#REF!</definedName>
    <definedName name="weq" hidden="1">{#N/A,#N/A,FALSE,"DIR-REP";#N/A,#N/A,FALSE,"AUD-REPORT";#N/A,#N/A,FALSE,"P7L&amp;BS";#N/A,#N/A,FALSE,"NOTES";#N/A,#N/A,FALSE,"FA";#N/A,#N/A,FALSE,"NOTES (2)";#N/A,#N/A,FALSE,"Schedule  IV";#N/A,#N/A,FALSE,"Schedule V"}</definedName>
    <definedName name="weqer" hidden="1">{#N/A,#N/A,FALSE,"Kapa-Grafik gesamt";#N/A,#N/A,FALSE,"Kapa-Grafik DRS";#N/A,#N/A,FALSE,"Kapa-Grafik CSE"}</definedName>
    <definedName name="WER" hidden="1">{#N/A,#N/A,FALSE,"Fix_C Repo (2)";#N/A,#N/A,FALSE,"INDICES&amp;RATES"}</definedName>
    <definedName name="wer.g" hidden="1">{#N/A,#N/A,FALSE,"KA CH  (2)"}</definedName>
    <definedName name="were" hidden="1">{#N/A,#N/A,FALSE,"Aging Summary";#N/A,#N/A,FALSE,"Ratio Analysis";#N/A,#N/A,FALSE,"Test 120 Day Accts";#N/A,#N/A,FALSE,"Tickmarks"}</definedName>
    <definedName name="werew" hidden="1">{"summary",#N/A,FALSE,"2000 vs 1999";"detail",#N/A,FALSE,"2000 vs 1999"}</definedName>
    <definedName name="werewewa" hidden="1">{"summary",#N/A,FALSE,"2000 vs 1999";"detail",#N/A,FALSE,"2000 vs 1999"}</definedName>
    <definedName name="werf" localSheetId="6">#REF!</definedName>
    <definedName name="werf" localSheetId="11">#REF!</definedName>
    <definedName name="werf">#REF!</definedName>
    <definedName name="werfwe" localSheetId="6">#REF!</definedName>
    <definedName name="werfwe" localSheetId="11">#REF!</definedName>
    <definedName name="werfwe">#REF!</definedName>
    <definedName name="werr" hidden="1">{"M6Print",#N/A,FALSE,"M6";"M6_1Print",#N/A,FALSE,"M6_1";"M6_2Print",#N/A,FALSE,"M6_2"}</definedName>
    <definedName name="werrr" hidden="1">{#N/A,#N/A,FALSE,"Pharm";#N/A,#N/A,FALSE,"WWCM"}</definedName>
    <definedName name="wersdfg" localSheetId="37" hidden="1">1/EUReXToESP</definedName>
    <definedName name="wersdfg" localSheetId="23" hidden="1">1/EUReXToESP</definedName>
    <definedName name="wersdfg" localSheetId="14" hidden="1">1/EUReXToESP</definedName>
    <definedName name="wersdfg" localSheetId="6" hidden="1">1/EUReXToESP</definedName>
    <definedName name="wersdfg" localSheetId="11" hidden="1">1/EUReXToESP</definedName>
    <definedName name="wersdfg" hidden="1">1/EUReXToESP</definedName>
    <definedName name="wert" localSheetId="6">#REF!</definedName>
    <definedName name="wert" localSheetId="11">#REF!</definedName>
    <definedName name="wert">#REF!</definedName>
    <definedName name="wertg" localSheetId="37">#REF!</definedName>
    <definedName name="wertg" localSheetId="23">#REF!</definedName>
    <definedName name="wertg" localSheetId="6">#REF!</definedName>
    <definedName name="wertg" localSheetId="11">#REF!</definedName>
    <definedName name="wertg">#REF!</definedName>
    <definedName name="wertwertwy" hidden="1">{#N/A,#N/A,FALSE,"UNIT";#N/A,#N/A,FALSE,"UNIT";#N/A,#N/A,FALSE,"계정"}</definedName>
    <definedName name="werty" hidden="1">{#N/A,#N/A,FALSE,"TB";#N/A,#N/A,FALSE,"AR";#N/A,#N/A,FALSE,"BS";#N/A,#N/A,FALSE,"PL";#N/A,#N/A,FALSE,"NOTES";#N/A,#N/A,FALSE,"NOTES (2)";#N/A,#N/A,FALSE,"NOTES (3)";#N/A,#N/A,FALSE,"TAXC.INDEX";#N/A,#N/A,FALSE,"Schedule I";#N/A,#N/A,FALSE,"DPL";#N/A,#N/A,FALSE,"Schedule IV";#N/A,#N/A,FALSE,"Adjustments"}</definedName>
    <definedName name="wertyu" localSheetId="37" hidden="1">1/EUReXToFRF</definedName>
    <definedName name="wertyu" localSheetId="23" hidden="1">1/EUReXToFRF</definedName>
    <definedName name="wertyu" localSheetId="14" hidden="1">1/EUReXToFRF</definedName>
    <definedName name="wertyu" localSheetId="6" hidden="1">1/EUReXToFRF</definedName>
    <definedName name="wertyu" localSheetId="11" hidden="1">1/EUReXToFRF</definedName>
    <definedName name="wertyu" hidden="1">1/EUReXToFRF</definedName>
    <definedName name="werwefasd" localSheetId="6" hidden="1">#REF!</definedName>
    <definedName name="werwefasd" localSheetId="11" hidden="1">#REF!</definedName>
    <definedName name="werwefasd" hidden="1">#REF!</definedName>
    <definedName name="werwer" localSheetId="37" hidden="1">#REF!</definedName>
    <definedName name="werwer" localSheetId="23" hidden="1">#REF!</definedName>
    <definedName name="werwer" localSheetId="6" hidden="1">#REF!</definedName>
    <definedName name="werwer" localSheetId="11" hidden="1">#REF!</definedName>
    <definedName name="werwer" hidden="1">#REF!</definedName>
    <definedName name="werww" localSheetId="37" hidden="1">#REF!</definedName>
    <definedName name="werww" localSheetId="23" hidden="1">#REF!</definedName>
    <definedName name="werww" localSheetId="6" hidden="1">#REF!</definedName>
    <definedName name="werww" localSheetId="11" hidden="1">#REF!</definedName>
    <definedName name="werww" hidden="1">#REF!</definedName>
    <definedName name="wesfgr" localSheetId="37" hidden="1">1/EUReXToFIM</definedName>
    <definedName name="wesfgr" localSheetId="23" hidden="1">1/EUReXToFIM</definedName>
    <definedName name="wesfgr" localSheetId="14" hidden="1">1/EUReXToFIM</definedName>
    <definedName name="wesfgr" localSheetId="6" hidden="1">1/EUReXToFIM</definedName>
    <definedName name="wesfgr" localSheetId="11" hidden="1">1/EUReXToFIM</definedName>
    <definedName name="wesfgr" hidden="1">1/EUReXToFIM</definedName>
    <definedName name="WESLEY">#N/A</definedName>
    <definedName name="Westlake" hidden="1">{#N/A,#N/A,FALSE,"A"}</definedName>
    <definedName name="Westlake_1" hidden="1">{#N/A,#N/A,FALSE,"A"}</definedName>
    <definedName name="Westlake_2" hidden="1">{#N/A,#N/A,FALSE,"A"}</definedName>
    <definedName name="Westlake_3" hidden="1">{#N/A,#N/A,FALSE,"A"}</definedName>
    <definedName name="wetawt" hidden="1">{#N/A,#N/A,FALSE,"FE_CSE"}</definedName>
    <definedName name="wetr" localSheetId="6">#REF!</definedName>
    <definedName name="wetr" localSheetId="11">#REF!</definedName>
    <definedName name="wetr">#REF!</definedName>
    <definedName name="wetwet" hidden="1">{"'毛利比较'!$A$4:$P$26"}</definedName>
    <definedName name="weurhg" hidden="1">{"page1",#N/A,FALSE,"Model";"page2",#N/A,FALSE,"Model";"page3",#N/A,FALSE,"Model";"page4",#N/A,FALSE,"Model";"page5",#N/A,FALSE,"Model";"page6",#N/A,FALSE,"Model";"page7",#N/A,FALSE,"Model";"page8",#N/A,FALSE,"Model";"page9",#N/A,FALSE,"Model";"page10",#N/A,FALSE,"Model";"page11",#N/A,FALSE,"Model";"page12",#N/A,FALSE,"Model";"page13",#N/A,FALSE,"Model"}</definedName>
    <definedName name="wevaraf" localSheetId="6">#REF!</definedName>
    <definedName name="wevaraf" localSheetId="11">#REF!</definedName>
    <definedName name="wevaraf">#REF!</definedName>
    <definedName name="wew"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wdew" hidden="1">{#N/A,#N/A,FALSE,"UNIT";#N/A,#N/A,FALSE,"UNIT";#N/A,#N/A,FALSE,"계정"}</definedName>
    <definedName name="wewe">#N/A</definedName>
    <definedName name="wewed" localSheetId="37" hidden="1">#REF!</definedName>
    <definedName name="wewed" localSheetId="23" hidden="1">#REF!</definedName>
    <definedName name="wewed" localSheetId="6" hidden="1">#REF!</definedName>
    <definedName name="wewed" localSheetId="11" hidden="1">#REF!</definedName>
    <definedName name="wewed" hidden="1">#REF!</definedName>
    <definedName name="wewer" localSheetId="37" hidden="1">#REF!</definedName>
    <definedName name="wewer" localSheetId="23" hidden="1">#REF!</definedName>
    <definedName name="wewer" localSheetId="6" hidden="1">#REF!</definedName>
    <definedName name="wewer" localSheetId="11" hidden="1">#REF!</definedName>
    <definedName name="wewer" hidden="1">#REF!</definedName>
    <definedName name="wewewew" hidden="1">{#N/A,#N/A,FALSE,"UNIT";#N/A,#N/A,FALSE,"UNIT";#N/A,#N/A,FALSE,"계정"}</definedName>
    <definedName name="wewewewewwww" hidden="1">{#N/A,#N/A,FALSE,"UNIT";#N/A,#N/A,FALSE,"UNIT";#N/A,#N/A,FALSE,"계정"}</definedName>
    <definedName name="wewewewwwww" hidden="1">{#N/A,#N/A,FALSE,"UNIT";#N/A,#N/A,FALSE,"UNIT";#N/A,#N/A,FALSE,"계정"}</definedName>
    <definedName name="wews" hidden="1">{"pro_view",#N/A,FALSE,"EEFSNAP2";"rep_view",#N/A,FALSE,"EEFSNAP2"}</definedName>
    <definedName name="weza" hidden="1">{"QTD_PACKAGE",#N/A,FALSE,"QTD"}</definedName>
    <definedName name="weze" hidden="1">{#N/A,"PURADD",FALSE,"Business Analysis";#N/A,"PURSPP",FALSE,"Business Analysis";#N/A,"CTGIND",FALSE,"Business Analysis";#N/A,"PURCHM",FALSE,"Business Analysis";#N/A,"SPADD",FALSE,"Business Analysis";#N/A,"EPOXY",FALSE,"Business Analysis";#N/A,"PURPER",FALSE,"Business Analysis"}</definedName>
    <definedName name="wezf" hidden="1">{"YD PACKAGE",#N/A,FALSE,"YTD"}</definedName>
    <definedName name="wfeww" hidden="1">{#N/A,#N/A,FALSE,"JANLN2"}</definedName>
    <definedName name="wfrewwras" hidden="1">{#N/A,#N/A,FALSE,"JANLN2"}</definedName>
    <definedName name="wfwfw" localSheetId="37" hidden="1">1/EUReXToLUF</definedName>
    <definedName name="wfwfw" localSheetId="23" hidden="1">1/EUReXToLUF</definedName>
    <definedName name="wfwfw" localSheetId="14" hidden="1">1/EUReXToLUF</definedName>
    <definedName name="wfwfw" localSheetId="6" hidden="1">1/EUReXToLUF</definedName>
    <definedName name="wfwfw" localSheetId="11" hidden="1">1/EUReXToLUF</definedName>
    <definedName name="wfwfw" hidden="1">1/EUReXToLUF</definedName>
    <definedName name="wh" localSheetId="37">#REF!</definedName>
    <definedName name="wh" localSheetId="23">#REF!</definedName>
    <definedName name="wh" localSheetId="6">#REF!</definedName>
    <definedName name="wh" localSheetId="11">#REF!</definedName>
    <definedName name="wh">#REF!</definedName>
    <definedName name="what" localSheetId="37" hidden="1">#REF!</definedName>
    <definedName name="what" localSheetId="23" hidden="1">#REF!</definedName>
    <definedName name="what" localSheetId="6" hidden="1">#REF!</definedName>
    <definedName name="what" localSheetId="11" hidden="1">#REF!</definedName>
    <definedName name="what" hidden="1">#REF!</definedName>
    <definedName name="whata"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hge" hidden="1">{"page1",#N/A,FALSE,"Model";"page2",#N/A,FALSE,"Model";"page3",#N/A,FALSE,"Model";"page4",#N/A,FALSE,"Model";"page5",#N/A,FALSE,"Model";"page6",#N/A,FALSE,"Model";"page7",#N/A,FALSE,"Model";"page8",#N/A,FALSE,"Model";"page9",#N/A,FALSE,"Model";"page10",#N/A,FALSE,"Model";"page11",#N/A,FALSE,"Model";"page12",#N/A,FALSE,"Model";"page13",#N/A,FALSE,"Model"}</definedName>
    <definedName name="Who" localSheetId="6">#REF!</definedName>
    <definedName name="Who" localSheetId="11">#REF!</definedName>
    <definedName name="Who">#REF!</definedName>
    <definedName name="wholedata" localSheetId="37">#REF!</definedName>
    <definedName name="wholedata" localSheetId="23">#REF!</definedName>
    <definedName name="wholedata" localSheetId="6">#REF!</definedName>
    <definedName name="wholedata" localSheetId="11">#REF!</definedName>
    <definedName name="wholedata">#REF!</definedName>
    <definedName name="WHOLESALING" localSheetId="6">#REF!</definedName>
    <definedName name="WHOLESALING" localSheetId="11">#REF!</definedName>
    <definedName name="WHOLESALING">#REF!</definedName>
    <definedName name="whp" localSheetId="6" hidden="1">#REF!</definedName>
    <definedName name="whp" localSheetId="11" hidden="1">#REF!</definedName>
    <definedName name="whp" hidden="1">#REF!</definedName>
    <definedName name="WHRL" hidden="1">{#N/A,#N/A,FALSE,"단축1";#N/A,#N/A,FALSE,"단축2";#N/A,#N/A,FALSE,"단축3";#N/A,#N/A,FALSE,"장축";#N/A,#N/A,FALSE,"4WD"}</definedName>
    <definedName name="Why" localSheetId="6">#REF!</definedName>
    <definedName name="Why" localSheetId="11">#REF!</definedName>
    <definedName name="Why">#REF!</definedName>
    <definedName name="whyerty" hidden="1">{#N/A,#N/A,FALSE,"UNIT";#N/A,#N/A,FALSE,"UNIT";#N/A,#N/A,FALSE,"계정"}</definedName>
    <definedName name="WH贷款余额" localSheetId="6">#REF!</definedName>
    <definedName name="WH贷款余额" localSheetId="11">#REF!</definedName>
    <definedName name="WH贷款余额">#REF!</definedName>
    <definedName name="wicFirstMonthCol" localSheetId="6">#REF!</definedName>
    <definedName name="wicFirstMonthCol" localSheetId="11">#REF!</definedName>
    <definedName name="wicFirstMonthCol">#REF!</definedName>
    <definedName name="wicFormula" localSheetId="6">#REF!</definedName>
    <definedName name="wicFormula" localSheetId="11">#REF!</definedName>
    <definedName name="wicFormula">#REF!</definedName>
    <definedName name="wicIDAnchor" localSheetId="6">#REF!</definedName>
    <definedName name="wicIDAnchor" localSheetId="11">#REF!</definedName>
    <definedName name="wicIDAnchor">#REF!</definedName>
    <definedName name="wicIDLookupRange" localSheetId="6">OFFSET(OFFSET('contract liability'!wicIDAnchor,1,0),0,0,COUNTA(OFFSET('contract liability'!wicIDAnchor,1,0):OFFSET('contract liability'!wicIDAnchor,60000,0)))</definedName>
    <definedName name="wicIDLookupRange" localSheetId="11">OFFSET(OFFSET('三费&gt;&gt;&gt;'!wicIDAnchor,1,0),0,0,COUNTA(OFFSET('三费&gt;&gt;&gt;'!wicIDAnchor,1,0):OFFSET('三费&gt;&gt;&gt;'!wicIDAnchor,60000,0)))</definedName>
    <definedName name="wicIDLookupRange">OFFSET(OFFSET(wicIDAnchor,1,0),0,0,COUNTA(OFFSET(wicIDAnchor,1,0):OFFSET(wicIDAnchor,60000,0)))</definedName>
    <definedName name="wieu" localSheetId="37" hidden="1">#REF!</definedName>
    <definedName name="wieu" localSheetId="23" hidden="1">#REF!</definedName>
    <definedName name="wieu" localSheetId="6" hidden="1">#REF!</definedName>
    <definedName name="wieu" localSheetId="11" hidden="1">#REF!</definedName>
    <definedName name="wieu" hidden="1">#REF!</definedName>
    <definedName name="WIIWIW" hidden="1">{#N/A,#N/A,TRUE,"Y생산";#N/A,#N/A,TRUE,"Y판매";#N/A,#N/A,TRUE,"Y총물량";#N/A,#N/A,TRUE,"Y능력";#N/A,#N/A,TRUE,"YKD"}</definedName>
    <definedName name="WIL_1">#N/A</definedName>
    <definedName name="WIL_2">#N/A</definedName>
    <definedName name="WIL_4">#N/A</definedName>
    <definedName name="WIL_ALL1">#N/A</definedName>
    <definedName name="WIL_ALL2">#N/A</definedName>
    <definedName name="WIL_ALL3">#N/A</definedName>
    <definedName name="WIL_CAL">#N/A</definedName>
    <definedName name="WIL_COM">#N/A</definedName>
    <definedName name="WIL_D1">#N/A</definedName>
    <definedName name="WIL_D2">#N/A</definedName>
    <definedName name="WIL_D3">#N/A</definedName>
    <definedName name="WIL_JUMP">#N/A</definedName>
    <definedName name="WIL_LOW_SA">#N/A</definedName>
    <definedName name="WIL_NO_SA">#N/A</definedName>
    <definedName name="WIL_RATE11">#N/A</definedName>
    <definedName name="WIL_RATE12">#N/A</definedName>
    <definedName name="WIL_RATE13">#N/A</definedName>
    <definedName name="WIL_RATE2">#N/A</definedName>
    <definedName name="WIL_SALES_C">#N/A</definedName>
    <definedName name="WIL_TOT11">#N/A</definedName>
    <definedName name="WIL_TOT12">#N/A</definedName>
    <definedName name="WIL_TOT13">#N/A</definedName>
    <definedName name="WIL_TOT2">#N/A</definedName>
    <definedName name="willi" hidden="1">{#N/A,#N/A,FALSE,"Bare Battery F.G."}</definedName>
    <definedName name="win" localSheetId="6">#REF!</definedName>
    <definedName name="win" localSheetId="11">#REF!</definedName>
    <definedName name="win">#REF!</definedName>
    <definedName name="Wing" localSheetId="6">#REF!</definedName>
    <definedName name="Wing" localSheetId="11">#REF!</definedName>
    <definedName name="Wing">#REF!</definedName>
    <definedName name="wip" localSheetId="37">#REF!</definedName>
    <definedName name="wip" localSheetId="23">#REF!</definedName>
    <definedName name="wip" localSheetId="6">#REF!</definedName>
    <definedName name="wip" localSheetId="11">#REF!</definedName>
    <definedName name="wip">#REF!</definedName>
    <definedName name="WIPDATA" localSheetId="37">#REF!</definedName>
    <definedName name="WIPDATA" localSheetId="23">#REF!</definedName>
    <definedName name="WIPDATA" localSheetId="6">#REF!</definedName>
    <definedName name="WIPDATA" localSheetId="11">#REF!</definedName>
    <definedName name="WIPDATA">#REF!</definedName>
    <definedName name="wirevbg" hidden="1">{"page1",#N/A,FALSE,"Model";"page2",#N/A,FALSE,"Model";"page3",#N/A,FALSE,"Model";"page4",#N/A,FALSE,"Model";"page5",#N/A,FALSE,"Model";"page6",#N/A,FALSE,"Model";"page7",#N/A,FALSE,"Model";"page8",#N/A,FALSE,"Model";"page9",#N/A,FALSE,"Model";"page10",#N/A,FALSE,"Model";"page11",#N/A,FALSE,"Model";"page12",#N/A,FALSE,"Model";"page13",#N/A,FALSE,"Model"}</definedName>
    <definedName name="WISERY" hidden="1">{#N/A,#N/A,FALSE,"Legal Entities";#N/A,#N/A,FALSE,"Departments";#N/A,#N/A,FALSE,"Chart of Accounts"}</definedName>
    <definedName name="wit" hidden="1">{#N/A,#N/A,FALSE,"AP-MEHK1 ";#N/A,#N/A,FALSE,"MEGBJ";#N/A,#N/A,FALSE,"MEGSH";#N/A,#N/A,FALSE,"MEGGZ "}</definedName>
    <definedName name="wjdgmlwls" hidden="1">{#N/A,#N/A,FALSE,"MD";#N/A,#N/A,FALSE,"AL";#N/A,#N/A,FALSE,"PR";#N/A,#N/A,FALSE,"RU";#N/A,#N/A,FALSE,"SP";#N/A,#N/A,FALSE,"Z"}</definedName>
    <definedName name="wkckk" localSheetId="37" hidden="1">#REF!</definedName>
    <definedName name="wkckk" localSheetId="23" hidden="1">#REF!</definedName>
    <definedName name="wkckk" localSheetId="6" hidden="1">#REF!</definedName>
    <definedName name="wkckk" localSheetId="11" hidden="1">#REF!</definedName>
    <definedName name="wkckk" hidden="1">#REF!</definedName>
    <definedName name="wkdkxk" localSheetId="37" hidden="1">#REF!</definedName>
    <definedName name="wkdkxk" localSheetId="23" hidden="1">#REF!</definedName>
    <definedName name="wkdkxk" localSheetId="6" hidden="1">#REF!</definedName>
    <definedName name="wkdkxk" localSheetId="11" hidden="1">#REF!</definedName>
    <definedName name="wkdkxk" hidden="1">#REF!</definedName>
    <definedName name="wkgcap" localSheetId="6">#REF!</definedName>
    <definedName name="wkgcap" localSheetId="11">#REF!</definedName>
    <definedName name="wkgcap">#REF!</definedName>
    <definedName name="wkworhgk" hidden="1">{#N/A,#N/A,TRUE,"Y생산";#N/A,#N/A,TRUE,"Y판매";#N/A,#N/A,TRUE,"Y총물량";#N/A,#N/A,TRUE,"Y능력";#N/A,#N/A,TRUE,"YKD"}</definedName>
    <definedName name="wkxj" localSheetId="37" hidden="1">#REF!</definedName>
    <definedName name="wkxj" localSheetId="23" hidden="1">#REF!</definedName>
    <definedName name="wkxj" localSheetId="6" hidden="1">#REF!</definedName>
    <definedName name="wkxj" localSheetId="11" hidden="1">#REF!</definedName>
    <definedName name="wkxj" hidden="1">#REF!</definedName>
    <definedName name="wlds" hidden="1">{#N/A,#N/A,FALSE,"TB";#N/A,#N/A,FALSE,"AR";#N/A,#N/A,FALSE,"BS";#N/A,#N/A,FALSE,"PL";#N/A,#N/A,FALSE,"NOTES";#N/A,#N/A,FALSE,"NOTES (2)";#N/A,#N/A,FALSE,"NOTES (3)";#N/A,#N/A,FALSE,"TAXC.INDEX";#N/A,#N/A,FALSE,"Schedule I";#N/A,#N/A,FALSE,"DPL";#N/A,#N/A,FALSE,"Schedule IV";#N/A,#N/A,FALSE,"Adjustments"}</definedName>
    <definedName name="wm.tiger." hidden="1">{#N/A,#N/A,FALSE,"TB";#N/A,#N/A,FALSE,"DR";#N/A,#N/A,FALSE,"AR";#N/A,#N/A,FALSE,"BS";#N/A,#N/A,FALSE,"PL";#N/A,#N/A,FALSE,"NOTES";#N/A,#N/A,FALSE,"NOTES (2)";#N/A,#N/A,FALSE,"NOTES (3)";#N/A,#N/A,FALSE,"DPL";#N/A,#N/A,FALSE,"DPL"}</definedName>
    <definedName name="WND" hidden="1">{#N/A,#N/A,FALSE,"단축1";#N/A,#N/A,FALSE,"단축2";#N/A,#N/A,FALSE,"단축3";#N/A,#N/A,FALSE,"장축";#N/A,#N/A,FALSE,"4WD"}</definedName>
    <definedName name="wnx" hidden="1">{"EVA",#N/A,FALSE,"EVA";"WACC",#N/A,FALSE,"WACC"}</definedName>
    <definedName name="WO" localSheetId="37">#REF!</definedName>
    <definedName name="WO" localSheetId="23">#REF!</definedName>
    <definedName name="WO" localSheetId="6">#REF!</definedName>
    <definedName name="WO" localSheetId="11">#REF!</definedName>
    <definedName name="WO">#REF!</definedName>
    <definedName name="woffswitch" localSheetId="6">#REF!</definedName>
    <definedName name="woffswitch" localSheetId="11">#REF!</definedName>
    <definedName name="woffswitch">#REF!</definedName>
    <definedName name="woi" hidden="1">{"detail",#N/A,FALSE,"mfg";"summary",#N/A,FALSE,"mfg"}</definedName>
    <definedName name="womxien" hidden="1">{"detail",#N/A,FALSE,"mfg";"summary",#N/A,FALSE,"mfg"}</definedName>
    <definedName name="woo" localSheetId="6">#REF!</definedName>
    <definedName name="woo" localSheetId="11">#REF!</definedName>
    <definedName name="woo">#REF!</definedName>
    <definedName name="wood" localSheetId="6">#REF!</definedName>
    <definedName name="wood" localSheetId="11">#REF!</definedName>
    <definedName name="wood">#REF!</definedName>
    <definedName name="woq4hg" hidden="1">{"page1",#N/A,FALSE,"Model";"page2",#N/A,FALSE,"Model";"page3",#N/A,FALSE,"Model";"page4",#N/A,FALSE,"Model";"page5",#N/A,FALSE,"Model";"page6",#N/A,FALSE,"Model";"page7",#N/A,FALSE,"Model";"page8",#N/A,FALSE,"Model";"page9",#N/A,FALSE,"Model";"page10",#N/A,FALSE,"Model";"page11",#N/A,FALSE,"Model";"page12",#N/A,FALSE,"Model";"page13",#N/A,FALSE,"Model"}</definedName>
    <definedName name="wor" hidden="1">{"M1sPrint",#N/A,FALSE,"M1s"}</definedName>
    <definedName name="work" hidden="1">{"Folie 3",#N/A,FALSE,"Jahresumsätze";"Folie 4",#N/A,FALSE,"Jahresumsätze";"Folie 5",#N/A,FALSE,"Jahresumsätze";"Folie 6",#N/A,FALSE,"Jahresumsätze";"Folie 7",#N/A,FALSE,"Jahresumsätze";"Folie 8",#N/A,FALSE,"Jahresumsätze"}</definedName>
    <definedName name="Work_Program_By_Area_List" localSheetId="37">#REF!</definedName>
    <definedName name="Work_Program_By_Area_List" localSheetId="23">#REF!</definedName>
    <definedName name="Work_Program_By_Area_List" localSheetId="6">#REF!</definedName>
    <definedName name="Work_Program_By_Area_List" localSheetId="11">#REF!</definedName>
    <definedName name="Work_Program_By_Area_List">#REF!</definedName>
    <definedName name="Work_Program_By_Area_List_10" localSheetId="6">#REF!</definedName>
    <definedName name="Work_Program_By_Area_List_10" localSheetId="11">#REF!</definedName>
    <definedName name="Work_Program_By_Area_List_10">#REF!</definedName>
    <definedName name="Work_Program_By_Area_List_11">#N/A</definedName>
    <definedName name="Work_Program_By_Area_List_5" localSheetId="6">#REF!</definedName>
    <definedName name="Work_Program_By_Area_List_5" localSheetId="11">#REF!</definedName>
    <definedName name="Work_Program_By_Area_List_5">#REF!</definedName>
    <definedName name="Work_Program_By_Area_List_6" localSheetId="6">#REF!</definedName>
    <definedName name="Work_Program_By_Area_List_6" localSheetId="11">#REF!</definedName>
    <definedName name="Work_Program_By_Area_List_6">#REF!</definedName>
    <definedName name="working" hidden="1">{#N/A,#N/A,FALSE,"REPORT"}</definedName>
    <definedName name="Working_list" localSheetId="6">#REF!</definedName>
    <definedName name="Working_list" localSheetId="11">#REF!</definedName>
    <definedName name="Working_list">#REF!</definedName>
    <definedName name="Working_print" localSheetId="6">#REF!</definedName>
    <definedName name="Working_print" localSheetId="11">#REF!</definedName>
    <definedName name="Working_print">#REF!</definedName>
    <definedName name="workpaper_index" localSheetId="6">#REF!</definedName>
    <definedName name="workpaper_index" localSheetId="11">#REF!</definedName>
    <definedName name="workpaper_index">#REF!</definedName>
    <definedName name="WORLPI" localSheetId="6">#REF!</definedName>
    <definedName name="WORLPI" localSheetId="11">#REF!</definedName>
    <definedName name="WORLPI">#REF!</definedName>
    <definedName name="worm" hidden="1">{"toptrial",#N/A,TRUE,"toptrial";"adjustment",#N/A,TRUE,"toptrial";"voucher",#N/A,TRUE,"toptrial"}</definedName>
    <definedName name="WORSPP" localSheetId="6">#REF!</definedName>
    <definedName name="WORSPP" localSheetId="11">#REF!</definedName>
    <definedName name="WORSPP">#REF!</definedName>
    <definedName name="wot" hidden="1">{#N/A,#N/A,FALSE,"AP-MEHK1 ";#N/A,#N/A,FALSE,"MEGBJ";#N/A,#N/A,FALSE,"MEGSH";#N/A,#N/A,FALSE,"MEGGZ "}</definedName>
    <definedName name="WPcol" localSheetId="37" hidden="1">#REF!</definedName>
    <definedName name="WPcol" localSheetId="23" hidden="1">#REF!</definedName>
    <definedName name="WPcol" localSheetId="6" hidden="1">#REF!</definedName>
    <definedName name="WPcol" localSheetId="11" hidden="1">#REF!</definedName>
    <definedName name="WPcol" hidden="1">#REF!</definedName>
    <definedName name="WPE_Reviewer" localSheetId="37" hidden="1">叶文广</definedName>
    <definedName name="WPE_Reviewer" localSheetId="23" hidden="1">叶文广</definedName>
    <definedName name="WPE_Reviewer" localSheetId="14" hidden="1">叶文广</definedName>
    <definedName name="WPE_Reviewer" localSheetId="6" hidden="1">叶文广</definedName>
    <definedName name="WPE_Reviewer" localSheetId="11" hidden="1">叶文广</definedName>
    <definedName name="WPE_Reviewer" hidden="1">叶文广</definedName>
    <definedName name="WPL" localSheetId="6">#REF!</definedName>
    <definedName name="WPL" localSheetId="11">#REF!</definedName>
    <definedName name="WPL">#REF!</definedName>
    <definedName name="wq" hidden="1">{#N/A,#N/A,FALSE,"UNIT";#N/A,#N/A,FALSE,"UNIT";#N/A,#N/A,FALSE,"계정"}</definedName>
    <definedName name="wqa" hidden="1">{#N/A,"PURCHM",FALSE,"Business Analysis";#N/A,"SPADD",FALSE,"Business Analysis"}</definedName>
    <definedName name="wqc" hidden="1">{"ACT",#N/A,FALSE,"Q3Elec P&amp;L fy 99  ";"BUD",#N/A,FALSE,"Q3Elec P&amp;L fy 99  ";"PRIOR",#N/A,FALSE,"Q3Elec P&amp;L fy 99  "}</definedName>
    <definedName name="wqd" hidden="1">{"OTHER",#N/A,FALSE,"CM"}</definedName>
    <definedName name="wqe3rtyu" localSheetId="37" hidden="1">1/EUReXToBEF</definedName>
    <definedName name="wqe3rtyu" localSheetId="23" hidden="1">1/EUReXToBEF</definedName>
    <definedName name="wqe3rtyu" localSheetId="14" hidden="1">1/EUReXToBEF</definedName>
    <definedName name="wqe3rtyu" localSheetId="6" hidden="1">1/EUReXToBEF</definedName>
    <definedName name="wqe3rtyu" localSheetId="11" hidden="1">1/EUReXToBEF</definedName>
    <definedName name="wqe3rtyu" hidden="1">1/EUReXToBEF</definedName>
    <definedName name="wqeq" hidden="1">{"Commentary",#N/A,FALSE,"May"}</definedName>
    <definedName name="wqer" hidden="1">{"TXO2N2_SLS",#N/A,FALSE,"MTHLYSLES";"TXH2_SLS",#N/A,FALSE,"MTHLYSLES";"LOUIS_SLS",#N/A,FALSE,"MTHLYSLES";"H2_SLS",#N/A,FALSE,"MTHLYSLES";"O2N2_SLS",#N/A,FALSE,"MTHLYSLES";"PACKAGE_SLS",#N/A,FALSE,"MTHLYSLES"}</definedName>
    <definedName name="wqew" localSheetId="37" hidden="1">#REF!</definedName>
    <definedName name="wqew" localSheetId="23" hidden="1">#REF!</definedName>
    <definedName name="wqew" localSheetId="6" hidden="1">#REF!</definedName>
    <definedName name="wqew" localSheetId="11" hidden="1">#REF!</definedName>
    <definedName name="wqew" hidden="1">#REF!</definedName>
    <definedName name="wqewq" localSheetId="37">#REF!</definedName>
    <definedName name="wqewq" localSheetId="23">#REF!</definedName>
    <definedName name="wqewq" localSheetId="6">#REF!</definedName>
    <definedName name="wqewq" localSheetId="11">#REF!</definedName>
    <definedName name="wqewq">#REF!</definedName>
    <definedName name="wqqq" localSheetId="6">#REF!</definedName>
    <definedName name="wqqq" localSheetId="11">#REF!</definedName>
    <definedName name="wqqq">#REF!</definedName>
    <definedName name="wqreyu" localSheetId="37" hidden="1">#REF!</definedName>
    <definedName name="wqreyu" localSheetId="23" hidden="1">#REF!</definedName>
    <definedName name="wqreyu" localSheetId="6" hidden="1">#REF!</definedName>
    <definedName name="wqreyu" localSheetId="11" hidden="1">#REF!</definedName>
    <definedName name="wqreyu" hidden="1">#REF!</definedName>
    <definedName name="WQT" hidden="1">{#N/A,#N/A,FALSE,"WSPW Bedarf";#N/A,#N/A,FALSE,"production_plan";#N/A,#N/A,FALSE,"possible turn over"}</definedName>
    <definedName name="wqwq" hidden="1">{"BA detail",#N/A,FALSE,"Q3YTD "}</definedName>
    <definedName name="wqwqw" hidden="1">{#N/A,#N/A,FALSE,"단축1";#N/A,#N/A,FALSE,"단축2";#N/A,#N/A,FALSE,"단축3";#N/A,#N/A,FALSE,"장축";#N/A,#N/A,FALSE,"4WD"}</definedName>
    <definedName name="wqx" hidden="1">{"Comp_of_Price_Effect",#N/A,FALSE,"QTRDPVAR"}</definedName>
    <definedName name="wr" hidden="1">{#N/A,#N/A,FALSE,"FE_DRS"}</definedName>
    <definedName name="wr34ar" hidden="1">{"QTD_LOUISIANA",#N/A,FALSE,"QTD"}</definedName>
    <definedName name="wradw" hidden="1">{"YD LAPO2",#N/A,FALSE,"YTD";"YD LPH2",#N/A,FALSE,"YTD";"YD LOUISIANA",#N/A,FALSE,"YTD";"YD GENERALH2",#N/A,FALSE,"YTD";"YD PRS",#N/A,FALSE,"YTD";"YD PACKAGE",#N/A,FALSE,"YTD";"YD OTHER",#N/A,FALSE,"YTD"}</definedName>
    <definedName name="wrc" hidden="1">{#N/A,#N/A,FALSE,"TECH CENTRE RXDU66";#N/A,#N/A,FALSE,"ASU VAAX66";#N/A,#N/A,FALSE,"TCM VAKX66"}</definedName>
    <definedName name="wre.report" hidden="1">{#N/A,#N/A,FALSE,"AP-MEHK1 ";#N/A,#N/A,FALSE,"MEGBJ";#N/A,#N/A,FALSE,"MEGSH";#N/A,#N/A,FALSE,"MEGGZ "}</definedName>
    <definedName name="wretwert" hidden="1">{#N/A,#N/A,FALSE,"UNIT";#N/A,#N/A,FALSE,"UNIT";#N/A,#N/A,FALSE,"계정"}</definedName>
    <definedName name="wrewrw" hidden="1">{"QTR_ACT",#N/A,FALSE,"PROP_PBIT_DEV_Q3";"QTR_BUD",#N/A,FALSE,"PROP_PBIT_DEV_Q3";"YTD_BUD",#N/A,FALSE,"PROP_PBIT_DEV_Q3";"YTD_ACT",#N/A,FALSE,"PROP_PBIT_DEV_Q3";"FY95 SNAP3",#N/A,FALSE,"PROP_PBIT_DEV_Q3";"FY95_BUD",#N/A,FALSE,"PROP_PBIT_DEV_Q3";"FY96_BUD",#N/A,FALSE,"PROP_PBIT_DEV_Q3"}</definedName>
    <definedName name="wrf" hidden="1">{#N/A,"PURCHM",FALSE,"Business Analysis";#N/A,"SPADD",FALSE,"Business Analysis"}</definedName>
    <definedName name="wrm" hidden="1">{#N/A,#N/A,FALSE,"TB";#N/A,#N/A,FALSE,"DR";#N/A,#N/A,FALSE,"AR";#N/A,#N/A,FALSE,"PL";#N/A,#N/A,FALSE,"BS";#N/A,#N/A,FALSE,"NOTES";#N/A,#N/A,FALSE,"NOTES (2)";#N/A,#N/A,FALSE,"NOTES (3)";#N/A,#N/A,FALSE,"DPL";#N/A,#N/A,FALSE,"TAXC.INDEX";#N/A,#N/A,FALSE,"Schedule I";#N/A,#N/A,FALSE,"Adjustments"}</definedName>
    <definedName name="wrm.pucspaddq2" hidden="1">{#N/A,"PURCHM",FALSE,"Business Analysis";#N/A,"SPADD",FALSE,"Business Analysis"}</definedName>
    <definedName name="wrn" hidden="1">{#N/A,#N/A,FALSE,"단축1";#N/A,#N/A,FALSE,"단축2";#N/A,#N/A,FALSE,"단축3";#N/A,#N/A,FALSE,"장축";#N/A,#N/A,FALSE,"4WD"}</definedName>
    <definedName name="wrn.01_All_Package." hidden="1">{#N/A,#N/A,TRUE,"Cover";#N/A,#N/A,TRUE,"Comments PCS";#N/A,#N/A,TRUE,"Comments CIG";#N/A,#N/A,TRUE,"Comments IDEN";#N/A,#N/A,TRUE,"BS PCS";#N/A,#N/A,TRUE,"BS CIG";#N/A,#N/A,TRUE,"BS IDEN";#N/A,#N/A,TRUE,"BS TOTAL";#N/A,#N/A,TRUE,"BS_ESG ";#N/A,#N/A,TRUE,"Balance SPS";#N/A,#N/A,TRUE,"BS_CORPORATE";#N/A,#N/A,TRUE,"P&amp;L PCS";#N/A,#N/A,TRUE,"P&amp;L FWT";#N/A,#N/A,TRUE,"P&amp;L CIG";#N/A,#N/A,TRUE,"P&amp;L IDEN";#N/A,#N/A,TRUE,"P&amp;L TOTAL";#N/A,#N/A,TRUE,"P&amp;L_SPS";#N/A,#N/A,TRUE,"P&amp;L_ESG";#N/A,#N/A,TRUE,"P&amp;L_CORP";#N/A,#N/A,TRUE,"Cash Flow PCS";#N/A,#N/A,TRUE,"Cash Flow CIG";#N/A,#N/A,TRUE,"Cash Flow IDEN";#N/A,#N/A,TRUE,"Cash Flow TOTAL";#N/A,#N/A,TRUE,"MBR PCS";#N/A,#N/A,TRUE,"MBR CIG";#N/A,#N/A,TRUE,"MBR iDEN";#N/A,#N/A,TRUE,"MBR_FWT";#N/A,#N/A,TRUE,"MBR TOTAL";#N/A,#N/A,TRUE,"Headcount_PCS ";#N/A,#N/A,TRUE,"Headcount CIG";#N/A,#N/A,TRUE,"Headcount iDEN";#N/A,#N/A,TRUE,"JAG PLANT TREND";#N/A,#N/A,TRUE,"FAB UN CSG ";#N/A,#N/A,TRUE,"FAB UN CIG";#N/A,#N/A,TRUE,"FAB UN PPG";#N/A,#N/A,TRUE,"FAB UN IDEN";#N/A,#N/A,TRUE,"FAB UN FWT";#N/A,#N/A,TRUE,"CSS MFG";#N/A,#N/A,TRUE,"CSS Distr";#N/A,#N/A,TRUE,"CSG 6-Up Charts";#N/A,#N/A,TRUE,"CIG MFG";#N/A,#N/A,TRUE,"IDEN MFG";#N/A,#N/A,TRUE,"IDEN 6-Up Charts  ";#N/A,#N/A,TRUE,"FWT MFG";#N/A,#N/A,TRUE,"FWT 6-Up Charts ";#N/A,#N/A,TRUE,"PCS Inventory";#N/A,#N/A,TRUE,"CIG Inventory";#N/A,#N/A,TRUE,"IDEN Inventory";#N/A,#N/A,TRUE,"FWT Inventory";#N/A,#N/A,TRUE,"CE JAG Inventory";#N/A,#N/A,TRUE,"Capital Expenditures";#N/A,#N/A,TRUE,"FM CSG";#N/A,#N/A,TRUE,"NSAD ASP CGS";#N/A,#N/A,TRUE,"FM CIG";#N/A,#N/A,TRUE,"NSAD ASP CIG";#N/A,#N/A,TRUE,"FM iDEN";#N/A,#N/A,TRUE,"NSAD IDEN";#N/A,#N/A,TRUE,"R&amp;D  Report";#N/A,#N/A,TRUE,"PCS Credit";#N/A,#N/A,TRUE,"PCS Mrg Analysis";#N/A,#N/A,TRUE,"Dpc Tango";#N/A,#N/A,TRUE,"Startac Analog";#N/A,#N/A,TRUE,"Mercury CDMA";#N/A,#N/A,TRUE,"Startac CDMA";#N/A,#N/A,TRUE,"Startac TDMA";#N/A,#N/A,TRUE,"Modulus TDMA";#N/A,#N/A,TRUE,"CIG Mrg Analysis";#N/A,#N/A,TRUE,"IDEN Mrg Analysis"}</definedName>
    <definedName name="wrn.02_PCS."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Analysis";#N/A,#N/A,FALSE,"Dpc Tango";#N/A,#N/A,FALSE,"Startac Analog";#N/A,#N/A,FALSE,"Mercury CDMA";#N/A,#N/A,FALSE,"Startac CDMA";#N/A,#N/A,FALSE,"Startac TDMA";#N/A,#N/A,FALSE,"Modulus TDMA";#N/A,#N/A,FALSE,"PCS Credit"}</definedName>
    <definedName name="wrn.03_Corporate." hidden="1">{#N/A,#N/A,FALSE,"BS_CORPORATE"}</definedName>
    <definedName name="wrn.03_NSS."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Inventory";#N/A,#N/A,FALSE,"FWT Inventory";#N/A,#N/A,FALSE,"CIG Inventory";#N/A,#N/A,FALSE,"Capital Expenditures";#N/A,#N/A,FALSE,"FM CIG";#N/A,#N/A,FALSE,"NSAD ASP CIG";#N/A,#N/A,FALSE,"FM iDEN";#N/A,#N/A,FALSE,"NSAD IDEN";#N/A,#N/A,FALSE,"IDEN Mrg Analysis";#N/A,#N/A,FALSE,"R&amp;D  Report";#N/A,#N/A,FALSE,"Mrg A. iDEN"}</definedName>
    <definedName name="wrn.04_ESG." hidden="1">{#N/A,#N/A,FALSE,"BS_ESG ";#N/A,#N/A,FALSE,"P&amp;L_ESG"}</definedName>
    <definedName name="wrn.05_SPS." hidden="1">{#N/A,#N/A,FALSE,"Balance SPS";#N/A,#N/A,FALSE,"P&amp;L_SPS"}</definedName>
    <definedName name="wrn.1." hidden="1">{"cover",#N/A,TRUE,"Cover";"toc1",#N/A,TRUE,"TOC";"ts1",#N/A,TRUE,"Transaction Summary";"ei",#N/A,TRUE,"Earnings Impact";"ad",#N/A,TRUE,"accretion dilution"}</definedName>
    <definedName name="wrn.1_Complete._.Package._.less._.Backup." hidden="1">{#N/A,#N/A,FALSE,"Cover";#N/A,#N/A,FALSE,"General Assumptions";#N/A,#N/A,FALSE,"Comments CCS";#N/A,#N/A,FALSE,"Comments CIG";#N/A,#N/A,FALSE,"Comments IDEN";#N/A,#N/A,FALSE,"BS CSS";#N/A,#N/A,FALSE,"BS CIG";#N/A,#N/A,FALSE,"BS IDEN";#N/A,#N/A,FALSE,"BS TOTAL";#N/A,#N/A,FALSE,"P&amp;L CSS";#N/A,#N/A,FALSE,"P&amp;L CIG";#N/A,#N/A,FALSE,"P&amp;L IDEN";#N/A,#N/A,FALSE,"P&amp;L TOTAL";#N/A,#N/A,FALSE,"Cash Flow CSS";#N/A,#N/A,FALSE,"Cash Flow CIG";#N/A,#N/A,FALSE,"Cash Flow IDEN";#N/A,#N/A,FALSE,"Cash Flow Total";#N/A,#N/A,FALSE,"MBR CSS";#N/A,#N/A,FALSE,"MBR CIG";#N/A,#N/A,FALSE,"MBR IDEN";#N/A,#N/A,FALSE,"MBR JAG PLANT";#N/A,#N/A,FALSE,"Headcount - CSS";#N/A,#N/A,FALSE,"Headcount - CIG";#N/A,#N/A,FALSE,"Headcount - IDEN";#N/A,#N/A,FALSE,"Headcount JAG PLANT";#N/A,#N/A,FALSE,"CSS MFG";#N/A,#N/A,FALSE,"CSS Distr ";#N/A,#N/A,FALSE,"CIG MFG";#N/A,#N/A,FALSE,"IDEN MFG";#N/A,#N/A,FALSE,"CSS Inventory";#N/A,#N/A,FALSE,"CIG Inventory";#N/A,#N/A,FALSE,"IDEN Inventory";#N/A,#N/A,FALSE,"Capital CSS";#N/A,#N/A,FALSE,"Capital CIG";#N/A,#N/A,FALSE,"Capital iDEN";#N/A,#N/A,FALSE,"BACK UP CORPORATE"}</definedName>
    <definedName name="wrn.10." hidden="1">{"cover",#N/A,TRUE,"Cover";"toc3",#N/A,TRUE,"TOC";"over",#N/A,TRUE,"Overview";"ts2",#N/A,TRUE,"Det_Trans_Sum";"ei1c",#N/A,TRUE,"Earnings Impact";"ad1",#N/A,TRUE,"accretion dilution";"pfis1",#N/A,TRUE,"Pro Forma Income Statement";"acq1c",#N/A,TRUE,"Acquirer";"tar1c",#N/A,TRUE,"Target"}</definedName>
    <definedName name="wrn.10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10yp._.balance._.sheet." hidden="1">{"10yp balance sheet",#N/A,FALSE,"Celtel alternative 6"}</definedName>
    <definedName name="wrn.10yp._.balance._.sheet._1" hidden="1">{"10yp balance sheet",#N/A,FALSE,"Celtel alternative 6"}</definedName>
    <definedName name="wrn.10yp._.balance._.sheet._2" hidden="1">{"10yp balance sheet",#N/A,FALSE,"Celtel alternative 6"}</definedName>
    <definedName name="wrn.10yp._.balance._.sheet._3" hidden="1">{"10yp balance sheet",#N/A,FALSE,"Celtel alternative 6"}</definedName>
    <definedName name="wrn.10yp._.capex." hidden="1">{"10yp capex",#N/A,FALSE,"Celtel alternative 6"}</definedName>
    <definedName name="wrn.10yp._.capex._1" hidden="1">{"10yp capex",#N/A,FALSE,"Celtel alternative 6"}</definedName>
    <definedName name="wrn.10yp._.capex._2" hidden="1">{"10yp capex",#N/A,FALSE,"Celtel alternative 6"}</definedName>
    <definedName name="wrn.10yp._.capex._3" hidden="1">{"10yp capex",#N/A,FALSE,"Celtel alternative 6"}</definedName>
    <definedName name="wrn.10yp._.customers." hidden="1">{"10yp customers",#N/A,FALSE,"Celtel alternative 6"}</definedName>
    <definedName name="wrn.10yp._.customers._1" hidden="1">{"10yp customers",#N/A,FALSE,"Celtel alternative 6"}</definedName>
    <definedName name="wrn.10yp._.customers._2" hidden="1">{"10yp customers",#N/A,FALSE,"Celtel alternative 6"}</definedName>
    <definedName name="wrn.10yp._.customers._3" hidden="1">{"10yp customers",#N/A,FALSE,"Celtel alternative 6"}</definedName>
    <definedName name="wrn.10yp._.graphs." hidden="1">{"10yp graphs",#N/A,FALSE,"Market Data"}</definedName>
    <definedName name="wrn.10yp._.graphs._1" hidden="1">{"10yp graphs",#N/A,FALSE,"Market Data"}</definedName>
    <definedName name="wrn.10yp._.graphs._2" hidden="1">{"10yp graphs",#N/A,FALSE,"Market Data"}</definedName>
    <definedName name="wrn.10yp._.graphs._3" hidden="1">{"10yp graphs",#N/A,FALSE,"Market Data"}</definedName>
    <definedName name="wrn.10yp._.key._.data." hidden="1">{"10yp key data",#N/A,FALSE,"Market Data"}</definedName>
    <definedName name="wrn.10yp._.key._.data._1" hidden="1">{"10yp key data",#N/A,FALSE,"Market Data"}</definedName>
    <definedName name="wrn.10yp._.key._.data._2" hidden="1">{"10yp key data",#N/A,FALSE,"Market Data"}</definedName>
    <definedName name="wrn.10yp._.key._.data._3" hidden="1">{"10yp key data",#N/A,FALSE,"Market Data"}</definedName>
    <definedName name="wrn.10yp._.profit._.and._.loss." hidden="1">{"10yp profit and loss",#N/A,FALSE,"Celtel alternative 6"}</definedName>
    <definedName name="wrn.10yp._.profit._.and._.loss._1" hidden="1">{"10yp profit and loss",#N/A,FALSE,"Celtel alternative 6"}</definedName>
    <definedName name="wrn.10yp._.profit._.and._.loss._2" hidden="1">{"10yp profit and loss",#N/A,FALSE,"Celtel alternative 6"}</definedName>
    <definedName name="wrn.10yp._.profit._.and._.loss._3" hidden="1">{"10yp profit and loss",#N/A,FALSE,"Celtel alternative 6"}</definedName>
    <definedName name="wrn.10yp._.tariffs." hidden="1">{"10yp tariffs",#N/A,FALSE,"Celtel alternative 6"}</definedName>
    <definedName name="wrn.10yp._.tariffs._1" hidden="1">{"10yp tariffs",#N/A,FALSE,"Celtel alternative 6"}</definedName>
    <definedName name="wrn.10yp._.tariffs._2" hidden="1">{"10yp tariffs",#N/A,FALSE,"Celtel alternative 6"}</definedName>
    <definedName name="wrn.10yp._.tariffs._3" hidden="1">{"10yp tariffs",#N/A,FALSE,"Celtel alternative 6"}</definedName>
    <definedName name="wrn.11." hidden="1">{"cover",#N/A,TRUE,"Cover";"toc3",#N/A,TRUE,"TOC";"over",#N/A,TRUE,"Overview";"ts2",#N/A,TRUE,"Det_Trans_Sum";"ei2c",#N/A,TRUE,"Earnings Impact";"ad2",#N/A,TRUE,"accretion dilution";"pfis2",#N/A,TRUE,"Pro Forma Income Statement";"acq2c",#N/A,TRUE,"Acquirer";"tar2c",#N/A,TRUE,"Target"}</definedName>
    <definedName name="wrn.111111" hidden="1">{#N/A,#N/A,FALSE,"Pharm";#N/A,#N/A,FALSE,"WWCM"}</definedName>
    <definedName name="wrn.12." hidden="1">{#N/A,#N/A,FALSE,"现金"}</definedName>
    <definedName name="wrn.12._1" hidden="1">{#N/A,#N/A,FALSE,"现金"}</definedName>
    <definedName name="wrn.13."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4."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5."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6."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7." hidden="1">{"cover",#N/A,TRUE,"Cover";"toc5",#N/A,TRUE,"TOC";"over",#N/A,TRUE,"Overview";"ts2",#N/A,TRUE,"Det_Trans_Sum";"eic",#N/A,TRUE,"Earnings Impact";"ad",#N/A,TRUE,"accretion dilution";"pfis",#N/A,TRUE,"Pro Forma Income Statement";"ca",#N/A,TRUE,"Contribution_Analysis";"acqc",#N/A,TRUE,"Acquirer";"tarc",#N/A,TRUE,"Target"}</definedName>
    <definedName name="wrn.18." hidden="1">{"cover",#N/A,TRUE,"Cover";"toc5",#N/A,TRUE,"TOC";"over",#N/A,TRUE,"Overview";"ts2",#N/A,TRUE,"Det_Trans_Sum";"ei1c",#N/A,TRUE,"Earnings Impact";"ad1",#N/A,TRUE,"accretion dilution";"pfis1",#N/A,TRUE,"Pro Forma Income Statement";"ca1",#N/A,TRUE,"Contribution_Analysis";"acq1c",#N/A,TRUE,"Acquirer";"tar1c",#N/A,TRUE,"Target"}</definedName>
    <definedName name="wrn.19." hidden="1">{"cover",#N/A,TRUE,"Cover";"toc5",#N/A,TRUE,"TOC";"ts2",#N/A,TRUE,"Det_Trans_Sum";"over",#N/A,TRUE,"Overview";"ei2c",#N/A,TRUE,"Earnings Impact";"ad2",#N/A,TRUE,"accretion dilution";"pfis2",#N/A,TRUE,"Pro Forma Income Statement";"ca2",#N/A,TRUE,"Contribution_Analysis";"acq2c",#N/A,TRUE,"Acquirer";"tar2c",#N/A,TRUE,"Target"}</definedName>
    <definedName name="wrn.1996._.BUDGET." hidden="1">{"SUMMARY",#N/A,TRUE,"SUMMARY";"compare",#N/A,TRUE,"Vs. Bus Plan";"ratios",#N/A,TRUE,"Ratios";"REVENUE",#N/A,TRUE,"Revenue";"expenses",#N/A,TRUE,"1996 budget";"payroll",#N/A,TRUE,"Payroll"}</definedName>
    <definedName name="wrn.1996._.BUDGET.1" hidden="1">{"SUMMARY",#N/A,TRUE,"SUMMARY";"compare",#N/A,TRUE,"Vs. Bus Plan";"ratios",#N/A,TRUE,"Ratios";"REVENUE",#N/A,TRUE,"Revenue";"expenses",#N/A,TRUE,"1996 budget";"payroll",#N/A,TRUE,"Payroll"}</definedName>
    <definedName name="wrn.1996._.TO._.2004." hidden="1">{"ten year ratios",#N/A,TRUE,"PROFIT_LOSS";"ten year ratios",#N/A,TRUE,"Ratios";"ten yr opex and capex",#N/A,TRUE,"1996 budget";"ten year revenues",#N/A,TRUE,"Revenue_1996-2004";"ten year payroll",#N/A,TRUE,"Payroll"}</definedName>
    <definedName name="wrn.1997BUDGET." hidden="1">{#N/A,#N/A,FALSE,"1997 BUDGET VS. 1996 FORECAST";#N/A,#N/A,FALSE,"RECONCILIATION";#N/A,#N/A,FALSE,"SUMMARY P&amp;L";#N/A,#N/A,FALSE,"INCOME STATEMENT";#N/A,#N/A,FALSE,"SUB REVENUE";#N/A,#N/A,FALSE,"AD REVENUE";#N/A,#N/A,FALSE,"TOTAL REVENUE";#N/A,#N/A,FALSE,"RIGHTS";#N/A,#N/A,FALSE,"MUSIC FEES";#N/A,#N/A,FALSE,"G&amp;A EXPENSE";#N/A,#N/A,FALSE,"G&amp;A EXPL.";#N/A,#N/A,FALSE,"PROGRAMMING";#N/A,#N/A,FALSE,"PROGRAMMING EXPL.";#N/A,#N/A,FALSE,"REMOTE PROD. EXP. ";#N/A,#N/A,FALSE,"REMOTE SUPPORT";#N/A,#N/A,FALSE,"REMOTE PROD. EXPL.";#N/A,#N/A,FALSE,"AFFILIATE SALES";#N/A,#N/A,FALSE,"AFF. SALES EXPL.";#N/A,#N/A,FALSE,"MARKETING";#N/A,#N/A,FALSE,"MARKETING EXPL.";#N/A,#N/A,FALSE,"AD SALES";#N/A,#N/A,FALSE,"AD SALES EXPL.";#N/A,#N/A,FALSE,"ALLOCATED REVENUE";#N/A,#N/A,FALSE,"ALLOCATED EXPENSE";#N/A,#N/A,FALSE,"SPORTSCOM";#N/A,#N/A,FALSE,"DEPRECIATION";#N/A,#N/A,FALSE,"CAPITAL ";#N/A,#N/A,FALSE,"AFF. FILE";#N/A,#N/A,FALSE,"PAYROLL";#N/A,#N/A,FALSE,"PAYROLL SUMMARY"}</definedName>
    <definedName name="wrn.1998." hidden="1">{"1998",#N/A,FALSE,"1998"}</definedName>
    <definedName name="wrn.1998._.Budget." hidden="1">{#N/A,#N/A,TRUE,"5 Column";#N/A,#N/A,TRUE,"Fiscal Bud. Recon.";#N/A,#N/A,TRUE,"Cal. Bud. Recon.";#N/A,#N/A,TRUE,"Cal Refore REcon";#N/A,#N/A,TRUE,"SUMMARY P&amp;L";#N/A,#N/A,TRUE,"INCOME STATEMENT";#N/A,#N/A,TRUE,"SUB REVENUE";#N/A,#N/A,TRUE,"AD REVENUE";#N/A,#N/A,TRUE,"OTHER REVENUE";#N/A,#N/A,TRUE,"RIGHTS";#N/A,#N/A,TRUE,"MUSIC FEES";#N/A,#N/A,TRUE,"G&amp;A";#N/A,#N/A,TRUE,"G&amp;A EXPL.";#N/A,#N/A,TRUE,"PROGRAMMING";#N/A,#N/A,TRUE,"PROG. EXPL.";#N/A,#N/A,TRUE,"PRODUCTION";#N/A,#N/A,TRUE,"EVENT SUMMARY";#N/A,#N/A,TRUE,"PRODUCTION SUPPORT";#N/A,#N/A,TRUE,"REMOTE PROD. EXPL.";#N/A,#N/A,TRUE,"DISTRIBUTION";#N/A,#N/A,TRUE,"CENTRAL OPERATIONS";#N/A,#N/A,TRUE,"MEDIA RELATIONS";#N/A,#N/A,TRUE,"MEDIA RELATIONS EXPL";#N/A,#N/A,TRUE,"MARKETING";#N/A,#N/A,TRUE,"MARKETING EXPL.";#N/A,#N/A,TRUE,"AFFILIATE SALES";#N/A,#N/A,TRUE,"AFFILIATE SALES EXPL";#N/A,#N/A,TRUE,"AD SALES";#N/A,#N/A,TRUE,"AD SALES EXPL.";#N/A,#N/A,TRUE,"ENG &amp; FAC";#N/A,#N/A,TRUE,"ENG &amp; FAC EXPL.";#N/A,#N/A,TRUE,"DEPRECIATION";#N/A,#N/A,TRUE,"CAPITAL ";#N/A,#N/A,TRUE,"FOX FEE";#N/A,#N/A,TRUE,"AFF. FILE";#N/A,#N/A,TRUE,"PAYROLL";#N/A,#N/A,TRUE,"NET PLAYOFF IMPACT"}</definedName>
    <definedName name="wrn.1999." hidden="1">{"1999",#N/A,FALSE,"1999"}</definedName>
    <definedName name="wrn.1999._.Corporate." hidden="1">{"1999Corporate",#N/A,FALSE,"Corporate"}</definedName>
    <definedName name="wrn.1999._.Funding." hidden="1">{"1999Funding",#N/A,FALSE,"Funding"}</definedName>
    <definedName name="wrn.1999._.Grp._.Adjustments." hidden="1">{"1999GrpAdj",#N/A,FALSE,"Grp Adj"}</definedName>
    <definedName name="wrn.1999._.Grp._.Consol." hidden="1">{"1999GrpConsol",#N/A,FALSE,"Grp Consol"}</definedName>
    <definedName name="wrn.1999._.HTUK." hidden="1">{"1999HTUK",#N/A,FALSE,"HTUK"}</definedName>
    <definedName name="wrn.1999._.International." hidden="1">{"1999International",#N/A,FALSE,"International"}</definedName>
    <definedName name="wrn.1999._.OIDL." hidden="1">{"1999OIDL",#N/A,FALSE,"OIDL"}</definedName>
    <definedName name="wrn.1999._.Trust." hidden="1">{"1999Trust",#N/A,FALSE,"Trust"}</definedName>
    <definedName name="wrn.2." hidden="1">{"cover",#N/A,TRUE,"Cover";"toc1",#N/A,TRUE,"TOC";"ts1",#N/A,TRUE,"Transaction Summary";"ei1",#N/A,TRUE,"Earnings Impact";"ad1",#N/A,TRUE,"accretion dilution"}</definedName>
    <definedName name="wrn.2._.pagers." hidden="1">{"Cover",#N/A,FALSE,"Cover";"Summary",#N/A,FALSE,"Summarpage"}</definedName>
    <definedName name="wrn.2_PCS." hidden="1">{#N/A,#N/A,FALSE,"Cover";#N/A,#N/A,FALSE,"General Assumptions";#N/A,#N/A,FALSE,"Comments CCS";#N/A,#N/A,FALSE,"BS CSS";#N/A,#N/A,FALSE,"P&amp;L CSS";#N/A,#N/A,FALSE,"Cash Flow CSS";#N/A,#N/A,FALSE,"MBR CSS";#N/A,#N/A,FALSE,"Headcount - CSS";#N/A,#N/A,FALSE,"CSS MFG";#N/A,#N/A,FALSE,"CSS Distr ";#N/A,#N/A,FALSE,"CSS Inventory";#N/A,#N/A,FALSE,"Capital CSS"}</definedName>
    <definedName name="wrn.20." hidden="1">{"cover",#N/A,TRUE,"Cover";"toc5",#N/A,TRUE,"TOC";"over",#N/A,TRUE,"Overview";"ts2",#N/A,TRUE,"Det_Trans_Sum";"ei3c",#N/A,TRUE,"Earnings Impact";"ad3",#N/A,TRUE,"accretion dilution";"pfis3",#N/A,TRUE,"Pro Forma Income Statement";"ca3",#N/A,TRUE,"Contribution_Analysis";"acq3c",#N/A,TRUE,"Acquirer";"tar3c",#N/A,TRUE,"Target"}</definedName>
    <definedName name="wrn.2000." hidden="1">{"2000",#N/A,FALSE,"2000"}</definedName>
    <definedName name="wrn.2000._.Corporate." hidden="1">{"2000Corporate",#N/A,FALSE,"Corporate"}</definedName>
    <definedName name="wrn.2000._.Funding." hidden="1">{"2000Funding",#N/A,FALSE,"Funding"}</definedName>
    <definedName name="wrn.2000._.Grp._.Adjustments." hidden="1">{"2000GrpAdj",#N/A,FALSE,"Grp Adj"}</definedName>
    <definedName name="wrn.2000._.Grp._.Consol." hidden="1">{"2000GrpConsol",#N/A,FALSE,"Grp Consol"}</definedName>
    <definedName name="wrn.2000._.HTUK." hidden="1">{"2000HTUK",#N/A,FALSE,"HTUK"}</definedName>
    <definedName name="wrn.2000._.International." hidden="1">{"2000International",#N/A,FALSE,"International"}</definedName>
    <definedName name="wrn.2000._.OIDL." hidden="1">{"2000OIDL",#N/A,FALSE,"OIDL"}</definedName>
    <definedName name="wrn.2000._.Trust." hidden="1">{"2000Trust",#N/A,FALSE,"Trust"}</definedName>
    <definedName name="wrn.2000.1월._.크레임내역."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wrn.2001." hidden="1">{"2001",#N/A,FALSE,"2001"}</definedName>
    <definedName name="wrn.21." hidden="1">{"cover",#N/A,TRUE,"Cover";"toc6",#N/A,TRUE,"TOC";"over",#N/A,TRUE,"Overview";"ts2",#N/A,TRUE,"Det_Trans_Sum";"eic",#N/A,TRUE,"Earnings Impact";"ad",#N/A,TRUE,"accretion dilution";"hg",#N/A,TRUE,"Has-Gets";"pfis",#N/A,TRUE,"Pro Forma Income Statement";"ca",#N/A,TRUE,"Contribution_Analysis";"acqc",#N/A,TRUE,"Acquirer";"tarc",#N/A,TRUE,"Target"}</definedName>
    <definedName name="wrn.22."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3."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4." hidden="1">{"cover",#N/A,TRUE,"Cover";"toc6",#N/A,TRUE,"TOC";"over",#N/A,TRUE,"Overview";"ts2",#N/A,TRUE,"Det_Trans_Sum";"ei3c",#N/A,TRUE,"Earnings Impact";"ad3",#N/A,TRUE,"accretion dilution";"hg3",#N/A,TRUE,"Has-Gets";"pfis",#N/A,TRUE,"Pro Forma Income Statement";"ca3",#N/A,TRUE,"Contribution_Analysis";"acq3c",#N/A,TRUE,"Acquirer";"tar3c",#N/A,TRUE,"Target"}</definedName>
    <definedName name="wrn.25." hidden="1">{"cover",#N/A,TRUE,"Cover";"toc3",#N/A,TRUE,"TOC";"over",#N/A,TRUE,"Overview";"ts2",#N/A,TRUE,"Det_Trans_Sum";"ei",#N/A,TRUE,"Earnings Impact";"ad",#N/A,TRUE,"accretion dilution";"pfis",#N/A,TRUE,"Pro Forma Income Statement";"acq",#N/A,TRUE,"Acquirer";"tar",#N/A,TRUE,"Target"}</definedName>
    <definedName name="wrn.26." hidden="1">{"cover",#N/A,TRUE,"Cover";"toc3",#N/A,TRUE,"TOC";"over",#N/A,TRUE,"Overview";"ts2",#N/A,TRUE,"Det_Trans_Sum";"ei1",#N/A,TRUE,"Earnings Impact";"ad1",#N/A,TRUE,"accretion dilution";"pfis1",#N/A,TRUE,"Pro Forma Income Statement";"acq1",#N/A,TRUE,"Acquirer";"tar1",#N/A,TRUE,"Target"}</definedName>
    <definedName name="wrn.27." hidden="1">{"cover",#N/A,TRUE,"Cover";"toc3",#N/A,TRUE,"TOC";"over",#N/A,TRUE,"Overview";"ts2",#N/A,TRUE,"Det_Trans_Sum";"ei2",#N/A,TRUE,"Earnings Impact";"ad2",#N/A,TRUE,"accretion dilution";"pfis2",#N/A,TRUE,"Pro Forma Income Statement";"acq2",#N/A,TRUE,"Acquirer";"tar2",#N/A,TRUE,"Target"}</definedName>
    <definedName name="wrn.28." hidden="1">{"cover",#N/A,TRUE,"Cover";"toc3",#N/A,TRUE,"TOC";"over",#N/A,TRUE,"Overview";"ts2",#N/A,TRUE,"Det_Trans_Sum";"ei3",#N/A,TRUE,"Earnings Impact";"ad3",#N/A,TRUE,"accretion dilution";"pfis3",#N/A,TRUE,"Pro Forma Income Statement";"acq3",#N/A,TRUE,"Acquirer";"tar3",#N/A,TRUE,"Target"}</definedName>
    <definedName name="wrn.29."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3." hidden="1">{"cover",#N/A,TRUE,"Cover";"toc1",#N/A,TRUE,"TOC";"ts1",#N/A,TRUE,"Transaction Summary";"ei2",#N/A,TRUE,"Earnings Impact";"ad2",#N/A,TRUE,"accretion dilution"}</definedName>
    <definedName name="wrn.3_CIG." hidden="1">{#N/A,#N/A,FALSE,"Cover";#N/A,#N/A,FALSE,"General Assumptions";#N/A,#N/A,FALSE,"Comments CIG";#N/A,#N/A,FALSE,"BS CIG";#N/A,#N/A,FALSE,"P&amp;L CIG";#N/A,#N/A,FALSE,"Cash Flow CIG";#N/A,#N/A,FALSE,"MBR CIG";#N/A,#N/A,FALSE,"Headcount - CIG";#N/A,#N/A,FALSE,"CIG MFG";#N/A,#N/A,FALSE,"CIG Inventory";#N/A,#N/A,FALSE,"Capital CIG"}</definedName>
    <definedName name="wrn.30."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0._.rec.." hidden="1">{"rec. of 310",#N/A,FALSE,"Resanal"}</definedName>
    <definedName name="wrn.32."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3." hidden="1">{"cover",#N/A,TRUE,"Cover";"toc5",#N/A,TRUE,"TOC";"over",#N/A,TRUE,"Overview";"ts2",#N/A,TRUE,"Det_Trans_Sum";"ei",#N/A,TRUE,"Earnings Impact";"ad",#N/A,TRUE,"accretion dilution";"pfis",#N/A,TRUE,"Pro Forma Income Statement";"ca",#N/A,TRUE,"Contribution_Analysis";"acq",#N/A,TRUE,"Acquirer";"tar",#N/A,TRUE,"Target"}</definedName>
    <definedName name="wrn.34." hidden="1">{"cover",#N/A,TRUE,"Cover";"toc5",#N/A,TRUE,"TOC";"over",#N/A,TRUE,"Overview";"ts2",#N/A,TRUE,"Det_Trans_Sum";"ei1",#N/A,TRUE,"Earnings Impact";"ad1",#N/A,TRUE,"accretion dilution";"pfis1",#N/A,TRUE,"Pro Forma Income Statement";"ca1",#N/A,TRUE,"Contribution_Analysis";"acq1",#N/A,TRUE,"Acquirer";"tar1",#N/A,TRUE,"Target"}</definedName>
    <definedName name="wrn.345." hidden="1">{#N/A,#N/A,FALSE,"96 3월물량표";#N/A,#N/A,FALSE,"96 4월물량표";#N/A,#N/A,FALSE,"96 5월물량표"}</definedName>
    <definedName name="wrn.35." hidden="1">{"cover",#N/A,TRUE,"Cover";"toc5",#N/A,TRUE,"TOC";"over",#N/A,TRUE,"Overview";"ts2",#N/A,TRUE,"Det_Trans_Sum";"ei2",#N/A,TRUE,"Earnings Impact";"ad2",#N/A,TRUE,"accretion dilution";"pfis2",#N/A,TRUE,"Pro Forma Income Statement";"ca2",#N/A,TRUE,"Contribution_Analysis";"acq2",#N/A,TRUE,"Acquirer";"tar2",#N/A,TRUE,"Target"}</definedName>
    <definedName name="wrn.36." hidden="1">{"cover",#N/A,TRUE,"Cover";"toc5",#N/A,TRUE,"TOC";"over",#N/A,TRUE,"Overview";"ts2",#N/A,TRUE,"Det_Trans_Sum";"ei3",#N/A,TRUE,"Earnings Impact";"ad3",#N/A,TRUE,"accretion dilution";"pfis3",#N/A,TRUE,"Pro Forma Income Statement";"ca3",#N/A,TRUE,"Contribution_Analysis";"acq3",#N/A,TRUE,"Acquirer";"tar3",#N/A,TRUE,"Target"}</definedName>
    <definedName name="wrn.37." hidden="1">{"cover",#N/A,TRUE,"Cover";"toc6",#N/A,TRUE,"TOC";"over",#N/A,TRUE,"Overview";"ts2",#N/A,TRUE,"Det_Trans_Sum";"ei",#N/A,TRUE,"Earnings Impact";"ad",#N/A,TRUE,"accretion dilution";"hg",#N/A,TRUE,"Has-Gets";"pfis",#N/A,TRUE,"Pro Forma Income Statement";"ca",#N/A,TRUE,"Contribution_Analysis";"acq",#N/A,TRUE,"Acquirer";"tar",#N/A,TRUE,"Target"}</definedName>
    <definedName name="wrn.38." hidden="1">{"cover",#N/A,TRUE,"Cover";"toc6",#N/A,TRUE,"TOC";"over",#N/A,TRUE,"Overview";"ts2",#N/A,TRUE,"Det_Trans_Sum";"ei1",#N/A,TRUE,"Earnings Impact";"ad1",#N/A,TRUE,"accretion dilution";"hg1",#N/A,TRUE,"Has-Gets";"pfis1",#N/A,TRUE,"Pro Forma Income Statement";"ca1",#N/A,TRUE,"Contribution_Analysis";"acq1",#N/A,TRUE,"Acquirer";"tar1",#N/A,TRUE,"Target"}</definedName>
    <definedName name="wrn.39." hidden="1">{"cover",#N/A,TRUE,"Cover";"toc6",#N/A,TRUE,"TOC";"over",#N/A,TRUE,"Overview";"ts2",#N/A,TRUE,"Det_Trans_Sum";"ei2",#N/A,TRUE,"Earnings Impact";"ad2",#N/A,TRUE,"accretion dilution";"hg2",#N/A,TRUE,"Has-Gets";"pfis2",#N/A,TRUE,"Pro Forma Income Statement";"ca2",#N/A,TRUE,"Contribution_Analysis";"acq2",#N/A,TRUE,"Acquirer";"tar2",#N/A,TRUE,"Target"}</definedName>
    <definedName name="wrn.4." hidden="1">{"toc1",#N/A,FALSE,"TOC";"cover",#N/A,FALSE,"Cover";"ts1",#N/A,FALSE,"Transaction Summary";"ei3",#N/A,FALSE,"Earnings Impact";"ad3",#N/A,FALSE,"accretion dilution"}</definedName>
    <definedName name="wrn.4_iDEN." hidden="1">{#N/A,#N/A,FALSE,"Cover";#N/A,#N/A,FALSE,"Comments IDEN";#N/A,#N/A,FALSE,"General Assumptions";#N/A,#N/A,FALSE,"Comments IDEN";#N/A,#N/A,FALSE,"BS IDEN";#N/A,#N/A,FALSE,"P&amp;L IDEN";#N/A,#N/A,FALSE,"Cash Flow IDEN";#N/A,#N/A,FALSE,"MBR IDEN";#N/A,#N/A,FALSE,"Headcount - IDEN";#N/A,#N/A,FALSE,"IDEN MFG";#N/A,#N/A,FALSE,"IDEN Inventory";#N/A,#N/A,FALSE,"Capital iDEN"}</definedName>
    <definedName name="wrn.40." hidden="1">{"cover",#N/A,TRUE,"Cover";"toc6",#N/A,TRUE,"TOC";"over",#N/A,TRUE,"Overview";"ts2",#N/A,TRUE,"Det_Trans_Sum";"ei3",#N/A,TRUE,"Earnings Impact";"ad3",#N/A,TRUE,"accretion dilution";"hg3",#N/A,TRUE,"Has-Gets";"pfis3",#N/A,TRUE,"Pro Forma Income Statement";"ca3",#N/A,TRUE,"Contribution_Analysis";"acq3",#N/A,TRUE,"Acquirer";"tar3",#N/A,TRUE,"Target"}</definedName>
    <definedName name="wrn.41." hidden="1">{"cover",#N/A,TRUE,"Cover";"toc7",#N/A,TRUE,"TOC";"over",#N/A,TRUE,"Overview";"ts2",#N/A,TRUE,"Det_Trans_Sum";"eic",#N/A,TRUE,"Earnings Impact";"ad",#N/A,TRUE,"accretion dilution";"pfis",#N/A,TRUE,"Pro Forma Income Statement";"profba",#N/A,TRUE,"Pro Forma Balance Sheet";"acqc",#N/A,TRUE,"Acquirer";"tarc",#N/A,TRUE,"Target"}</definedName>
    <definedName name="wrn.42." hidden="1">{"cover",#N/A,TRUE,"Cover";"toc7",#N/A,TRUE,"TOC";"over",#N/A,TRUE,"Overview";"ts2",#N/A,TRUE,"Det_Trans_Sum";"ei1c",#N/A,TRUE,"Earnings Impact";"ad1",#N/A,TRUE,"accretion dilution";"pfis1",#N/A,TRUE,"Pro Forma Income Statement";"profba",#N/A,TRUE,"Pro Forma Balance Sheet";"acq1c",#N/A,TRUE,"Acquirer";"tar1c",#N/A,TRUE,"Target"}</definedName>
    <definedName name="wrn.43." hidden="1">{"cover",#N/A,TRUE,"Cover";"toc7",#N/A,TRUE,"TOC";"over",#N/A,TRUE,"Overview";"ts2",#N/A,TRUE,"Det_Trans_Sum";"ei2c",#N/A,TRUE,"Earnings Impact";"ad2",#N/A,TRUE,"accretion dilution";"pfis2",#N/A,TRUE,"Pro Forma Income Statement";"profba",#N/A,TRUE,"Pro Forma Balance Sheet";"acq2c",#N/A,TRUE,"Acquirer";"tar2c",#N/A,TRUE,"Target"}</definedName>
    <definedName name="wrn.44." hidden="1">{"cover",#N/A,TRUE,"Cover";"toc7",#N/A,TRUE,"TOC";"over",#N/A,TRUE,"Overview";"ts2",#N/A,TRUE,"Det_Trans_Sum";"ei3c",#N/A,TRUE,"Earnings Impact";"ad3",#N/A,TRUE,"accretion dilution";"pfis3",#N/A,TRUE,"Pro Forma Income Statement";"profba",#N/A,TRUE,"Pro Forma Balance Sheet";"acq3c",#N/A,TRUE,"Acquirer";"tar3c",#N/A,TRUE,"Target"}</definedName>
    <definedName name="wrn.45."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6."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7."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8."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9."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5." hidden="1">{"cover",#N/A,TRUE,"Cover";"toc2",#N/A,TRUE,"TOC";"ts1",#N/A,TRUE,"Transaction Summary";"ei",#N/A,TRUE,"Earnings Impact";"ad",#N/A,TRUE,"accretion dilution";"hg",#N/A,TRUE,"Has-Gets"}</definedName>
    <definedName name="wrn.5_Total._.Back._.Up." hidden="1">{#N/A,#N/A,FALSE,"BACK UP CIG";#N/A,#N/A,FALSE,"BACK UP Balance FDM";#N/A,#N/A,FALSE,"BACK UP ASP nsad";#N/A,#N/A,FALSE,"BACK UP CORPORATE"}</definedName>
    <definedName name="wrn.50."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2."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3."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4."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5."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6."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7." hidden="1">{"cover",#N/A,TRUE,"Cover";"toc7",#N/A,TRUE,"TOC";"over",#N/A,TRUE,"Overview";"ts2",#N/A,TRUE,"Det_Trans_Sum";"ei",#N/A,TRUE,"Earnings Impact";"ad",#N/A,TRUE,"accretion dilution";"pfis",#N/A,TRUE,"Pro Forma Income Statement";"profba",#N/A,TRUE,"Pro Forma Balance Sheet";"acq",#N/A,TRUE,"Acquirer";"tar",#N/A,TRUE,"Target"}</definedName>
    <definedName name="wrn.58." hidden="1">{"cover",#N/A,TRUE,"Cover";"toc7",#N/A,TRUE,"TOC";"over",#N/A,TRUE,"Overview";"ts2",#N/A,TRUE,"Det_Trans_Sum";"ei1",#N/A,TRUE,"Earnings Impact";"ad1",#N/A,TRUE,"accretion dilution";"pfis1",#N/A,TRUE,"Pro Forma Income Statement";"profba",#N/A,TRUE,"Pro Forma Balance Sheet";"acq1",#N/A,TRUE,"Acquirer";"tar1",#N/A,TRUE,"Target"}</definedName>
    <definedName name="wrn.59." hidden="1">{"cover",#N/A,TRUE,"Cover";"toc7",#N/A,TRUE,"TOC";"over",#N/A,TRUE,"Overview";"ts2",#N/A,TRUE,"Det_Trans_Sum";"ei2",#N/A,TRUE,"Earnings Impact";"ad2",#N/A,TRUE,"accretion dilution";"pfis2",#N/A,TRUE,"Pro Forma Income Statement";"profba",#N/A,TRUE,"Pro Forma Balance Sheet";"acq2",#N/A,TRUE,"Acquirer";"tar2",#N/A,TRUE,"Target"}</definedName>
    <definedName name="wrn.5YEAR." hidden="1">{#N/A,#N/A,FALSE,"COVER";#N/A,#N/A,FALSE,"INDEX";#N/A,#N/A,FALSE,"95 VAR";#N/A,#N/A,FALSE,"CF 95";#N/A,#N/A,FALSE,"EQUITY";#N/A,#N/A,FALSE,"SCHEDULE B";#N/A,#N/A,FALSE,"CF 96";#N/A,#N/A,FALSE,"SUMMARY P&amp;L";#N/A,#N/A,FALSE,"INCOME STATEMENT";#N/A,#N/A,FALSE,"CASH FLOW";#N/A,#N/A,FALSE,"TOTAL REVENUE";#N/A,#N/A,FALSE,"AFFILIATE REVENUE";#N/A,#N/A,FALSE,"SUB COUNT";#N/A,#N/A,FALSE,"SUB REVENUE";#N/A,#N/A,FALSE,"AD REVENUE";#N/A,#N/A,FALSE,"OTHER REVENUE EXPL. ";#N/A,#N/A,FALSE,"RIGHTS  ";#N/A,#N/A,FALSE,"MUSIC FEES";#N/A,#N/A,FALSE,"G&amp;A EXPENSE";#N/A,#N/A,FALSE,"G&amp;A EXPL.";#N/A,#N/A,FALSE,"PROGRAMMING";#N/A,#N/A,FALSE,"PROGRAMMING EXPL.";#N/A,#N/A,FALSE,"REMOTE PROD. EXP.";#N/A,#N/A,FALSE,"REMOTE SUPPORT";#N/A,#N/A,FALSE,"REMOTE PROD. EXPL.";#N/A,#N/A,FALSE,"DISTRIBUTION";#N/A,#N/A,FALSE,"DISTRIBUTION EXPL.";#N/A,#N/A,FALSE,"SPORTSCOM";#N/A,#N/A,FALSE,"SPORTSCOM EXPL. ";#N/A,#N/A,FALSE,"AFF SVCS";#N/A,#N/A,FALSE,"AFF SVCS EXPL";#N/A,#N/A,FALSE,"MARKETING";#N/A,#N/A,FALSE,"MARKETING EXPL.";#N/A,#N/A,FALSE,"AD SALES";#N/A,#N/A,FALSE,"AD SALES EXPL.";#N/A,#N/A,FALSE,"MEDIA";#N/A,#N/A,FALSE,"MEDIA EXPL.";#N/A,#N/A,FALSE,"PUBLIC AFFAIRS";#N/A,#N/A,FALSE,"PUBLIC AFF. EXPL.";#N/A,#N/A,FALSE,"PRIME FEE";#N/A,#N/A,FALSE,"PRIME FEE EXPL. ";#N/A,#N/A,FALSE,"DEPRECIATION";#N/A,#N/A,FALSE,"INTEREST";#N/A,#N/A,FALSE,"CAPITAL ";#N/A,#N/A,FALSE,"PAYROLL";#N/A,#N/A,FALSE,"PAYROLL SUMMARY";#N/A,#N/A,FALSE,"SUN5YR"}</definedName>
    <definedName name="wrn.6." hidden="1">{"cover",#N/A,TRUE,"Cover";"toc2",#N/A,TRUE,"TOC";"ts1",#N/A,TRUE,"Transaction Summary";"ei1",#N/A,TRUE,"Earnings Impact";"ad1",#N/A,TRUE,"accretion dilution";"hg1",#N/A,TRUE,"Has-Gets"}</definedName>
    <definedName name="wrn.60." hidden="1">{"cover",#N/A,TRUE,"Cover";"toc7",#N/A,TRUE,"TOC";"over",#N/A,TRUE,"Overview";"ts2",#N/A,TRUE,"Det_Trans_Sum";"ei3",#N/A,TRUE,"Earnings Impact";"ad3",#N/A,TRUE,"accretion dilution";"pfis3",#N/A,TRUE,"Pro Forma Income Statement";"profba",#N/A,TRUE,"Pro Forma Balance Sheet";"acq3",#N/A,TRUE,"Acquirer";"tar3",#N/A,TRUE,"Target"}</definedName>
    <definedName name="wrn.6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2."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3."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4."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6."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7."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8."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9."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월._.자재관리._.현황." hidden="1">{#N/A,#N/A,FALSE,"자재관리";#N/A,#N/A,FALSE,"자재관리";#N/A,#N/A,FALSE,"자재관리"}</definedName>
    <definedName name="wrn.7." hidden="1">{"cover",#N/A,TRUE,"Cover";"toc2",#N/A,TRUE,"TOC";"ts1",#N/A,TRUE,"Transaction Summary";"ei2c",#N/A,TRUE,"Earnings Impact";"ad2",#N/A,TRUE,"accretion dilution";"hg2",#N/A,TRUE,"Has-Gets"}</definedName>
    <definedName name="wrn.70."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2."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30." hidden="1">{#N/A,#N/A,FALSE,"REPORT"}</definedName>
    <definedName name="wrn.731" hidden="1">{#N/A,#N/A,FALSE,"REPORT"}</definedName>
    <definedName name="wrn.750." hidden="1">{#N/A,#N/A,FALSE,"REPORT"}</definedName>
    <definedName name="wrn.7501" hidden="1">{#N/A,#N/A,FALSE,"REPORT"}</definedName>
    <definedName name="wrn.760.16." hidden="1">{#N/A,#N/A,FALSE,"REPORT"}</definedName>
    <definedName name="wrn.7900" hidden="1">{#N/A,#N/A,FALSE,"REPORT"}</definedName>
    <definedName name="wrn.8." hidden="1">{"cover",#N/A,TRUE,"Cover";"toc2",#N/A,TRUE,"TOC";"ts1",#N/A,TRUE,"Transaction Summary";"ei3",#N/A,TRUE,"Earnings Impact";"ad3",#N/A,TRUE,"accretion dilution";"hg3",#N/A,TRUE,"Has-Gets"}</definedName>
    <definedName name="wrn.9." hidden="1">{"cover",#N/A,TRUE,"Cover";"toc3",#N/A,TRUE,"TOC";"over",#N/A,TRUE,"Overview";"ts2",#N/A,TRUE,"Det_Trans_Sum";"eic",#N/A,TRUE,"Earnings Impact";"ad",#N/A,TRUE,"accretion dilution";"pfis",#N/A,TRUE,"Pro Forma Income Statement";"acqc",#N/A,TRUE,"Acquirer";"tarc",#N/A,TRUE,"Target"}</definedName>
    <definedName name="wrn.905" hidden="1">{#N/A,#N/A,FALSE,"REPORT"}</definedName>
    <definedName name="wrn.97._.BUDGET." hidden="1">{#N/A,#N/A,TRUE,"1997 BUD VS 1996 FORECAST";#N/A,#N/A,TRUE,"RECONCILIATION";#N/A,#N/A,TRUE,"SUMMARY P&amp;L";#N/A,#N/A,TRUE,"INCOME STATEMENT";#N/A,#N/A,TRUE,"SUB REVENUE";#N/A,#N/A,TRUE,"AD REVENUE";#N/A,#N/A,TRUE,"OTHER REVENUE";#N/A,#N/A,TRUE,"RIGHTS";#N/A,#N/A,TRUE,"MUSIC FEES";#N/A,#N/A,TRUE,"G&amp;A EXPENSE";#N/A,#N/A,TRUE,"REMOTE PROD. EXP.";#N/A,#N/A,TRUE,"REMOTE SUPPORT";#N/A,#N/A,TRUE,"SPORTSCOM";#N/A,#N/A,TRUE,"DISTRIBUTION";#N/A,#N/A,TRUE,"AFFILIATE SALES";#N/A,#N/A,TRUE,"MARKETING";#N/A,#N/A,TRUE,"AD SALES";#N/A,#N/A,TRUE,"FOX SPORTS NET FEE";#N/A,#N/A,TRUE,"DEPRECIATION";#N/A,#N/A,TRUE,"CAPITAL ";#N/A,#N/A,TRUE,"ZONE ONE SUBS";#N/A,#N/A,TRUE,"ZONE TWO SUBS";#N/A,#N/A,TRUE,"ZONE THREE SUBS ";#N/A,#N/A,TRUE,"ZONE ONE AFF. REV.";#N/A,#N/A,TRUE,"ZONE TWO AFF REV";#N/A,#N/A,TRUE,"ZONE THREE AFF REV";#N/A,#N/A,TRUE,"PAYROLL"}</definedName>
    <definedName name="wrn.97budget" hidden="1">{#N/A,#N/A,TRUE,"SW SUMMARY P&amp;L";#N/A,#N/A,TRUE,"RECONCILIATION";#N/A,#N/A,TRUE,"SUMMARY P&amp;L";#N/A,#N/A,TRUE,"INCOME STATEMENT";#N/A,#N/A,TRUE,"TOTAL REVENUE";#N/A,#N/A,TRUE,"AD REVENUE";#N/A,#N/A,TRUE,"PPV REVENUE";#N/A,#N/A,TRUE,"OTHER REVENUE";#N/A,#N/A,TRUE,"RIGHTS";#N/A,#N/A,TRUE,"MUSIC FEES";#N/A,#N/A,TRUE,"G&amp;A EXPENSE";#N/A,#N/A,TRUE,"G&amp;A EXPL.";#N/A,#N/A,TRUE,"PROGRAMMING";#N/A,#N/A,TRUE,"PROG. EXPL.";#N/A,#N/A,TRUE,"REMOTE PROD. EXP.";#N/A,#N/A,TRUE,"REMOTE SUPPORT";#N/A,#N/A,TRUE,"REM. PROD. EXPL.";#N/A,#N/A,TRUE,"DISTRIBUTION";#N/A,#N/A,TRUE,"SPORTSCOM";#N/A,#N/A,TRUE,"AFFILIATE SALES";#N/A,#N/A,TRUE,"AFF SALES EXPL.";#N/A,#N/A,TRUE,"MARKETING";#N/A,#N/A,TRUE,"MARKTETING EXPL.";#N/A,#N/A,TRUE,"AD SALES";#N/A,#N/A,TRUE,"AD SALES EXPL.";#N/A,#N/A,TRUE,"MEDIA";#N/A,#N/A,TRUE,"MEDIA EXPL.";#N/A,#N/A,TRUE,"PPV EXPENSE";#N/A,#N/A,TRUE,"FOX FEE";#N/A,#N/A,TRUE,"DEPRECIATION";#N/A,#N/A,TRUE,"CAPITAL ";#N/A,#N/A,TRUE,"PAYROLL"}</definedName>
    <definedName name="wrn.97BUDGET." hidden="1">{#N/A,#N/A,TRUE,"WEST SUMMARY P&amp;L";#N/A,#N/A,TRUE,"RECONCILIATION";#N/A,#N/A,TRUE,"SUMMARY P&amp;L";#N/A,#N/A,TRUE,"INCOME STATEMENT";#N/A,#N/A,TRUE,"TOTAL REVENUE";#N/A,#N/A,TRUE,"AD REVENUE";#N/A,#N/A,TRUE,"PROD REVENUE";#N/A,#N/A,TRUE,"RIGHTS";#N/A,#N/A,TRUE,"MUSIC FEES";#N/A,#N/A,TRUE,"G&amp;A EXPENSE";#N/A,#N/A,TRUE,"G&amp;A EXPL.";#N/A,#N/A,TRUE,"PROGRAMMING";#N/A,#N/A,TRUE,"PROGRAMMING EXPL.";#N/A,#N/A,TRUE,"REMOTE PROD. EXP.";#N/A,#N/A,TRUE,"REMOTE SUPPORT";#N/A,#N/A,TRUE,"REMOTE PROD. EXPL.";#N/A,#N/A,TRUE,"OUTSIDE PRODUCTION";#N/A,#N/A,TRUE,"DISTRIBUTION";#N/A,#N/A,TRUE,"SCM-WEST";#N/A,#N/A,TRUE,"AFFILIATE SALES";#N/A,#N/A,TRUE,"AFF SALES EXPL";#N/A,#N/A,TRUE,"MARKETING";#N/A,#N/A,TRUE,"MARKETING EXPL.";#N/A,#N/A,TRUE,"AD SALES";#N/A,#N/A,TRUE,"AD SALES EXPL.";#N/A,#N/A,TRUE,"MEDIA";#N/A,#N/A,TRUE,"MEDIA EXPL.";#N/A,#N/A,TRUE,"FOX NET";#N/A,#N/A,TRUE,"DEPRECIATION";#N/A,#N/A,TRUE,"CAPITAL ";#N/A,#N/A,TRUE,"SUBS";#N/A,#N/A,TRUE,"AFF. REV. ";#N/A,#N/A,TRUE,"PAYROLL"}</definedName>
    <definedName name="wrn.98._.Budget." hidden="1">{#N/A,#N/A,TRUE,"5 Column";#N/A,#N/A,TRUE,"INCOME STATEMENT (2)";#N/A,#N/A,TRUE,"TOTAL REVENUE";#N/A,#N/A,TRUE,"AD REVENUE";#N/A,#N/A,TRUE,"PROD REVENUE";#N/A,#N/A,TRUE,"RIGHTS";#N/A,#N/A,TRUE,"MUSIC FEES";#N/A,#N/A,TRUE,"G&amp;A EXPENSE";#N/A,#N/A,TRUE,"G&amp;A EXPL.";#N/A,#N/A,TRUE,"PROGRAMMING";#N/A,#N/A,TRUE,"PROGRAMMING EXPL.";#N/A,#N/A,TRUE,"REMOTE PROD. EXP.";#N/A,#N/A,TRUE,"REMOTE SUPPORT";#N/A,#N/A,TRUE,"REMOTE PROD. EXPL.";#N/A,#N/A,TRUE,"OUTSIDE PRODUCTION";#N/A,#N/A,TRUE,"SCM-WEST";#N/A,#N/A,TRUE,"AFFILIATE SALES";#N/A,#N/A,TRUE,"AFF SALES EXPL";#N/A,#N/A,TRUE,"MARKETING";#N/A,#N/A,TRUE,"MARKETING EXPL.";#N/A,#N/A,TRUE,"AD SALES";#N/A,#N/A,TRUE,"AD SALES EXPL.";#N/A,#N/A,TRUE,"MEDIA EXP";#N/A,#N/A,TRUE,"MEDIA EXPL.";#N/A,#N/A,TRUE,"FOX NET";#N/A,#N/A,TRUE,"DEPRECIATION";#N/A,#N/A,TRUE,"CAPITAL ";#N/A,#N/A,TRUE,"SUBS";#N/A,#N/A,TRUE,"AFF. REV. ";#N/A,#N/A,TRUE,"PAYROLL"}</definedName>
    <definedName name="wrn.99"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99999" hidden="1">{#N/A,#N/A,FALSE,"REPORT"}</definedName>
    <definedName name="wrn.a." hidden="1">{#N/A,#N/A,FALSE,"V"}</definedName>
    <definedName name="wrn.aa." hidden="1">{#N/A,#N/A,FALSE,"UNIT";#N/A,#N/A,FALSE,"UNIT";#N/A,#N/A,FALSE,"계정"}</definedName>
    <definedName name="wrn.aaa" hidden="1">{#N/A,#N/A,FALSE,"Pharm";#N/A,#N/A,FALSE,"WWCM"}</definedName>
    <definedName name="wrn.aaaaaaa" hidden="1">{#N/A,#N/A,FALSE,"Pharm";#N/A,#N/A,FALSE,"WWCM"}</definedName>
    <definedName name="wrn.ac." hidden="1">{#N/A,#N/A,FALSE,"B05ai.AC";#N/A,#N/A,FALSE,"B05aii.AC";#N/A,#N/A,FALSE,"B05aiii.AC";#N/A,#N/A,FALSE,"B07a.AC";#N/A,#N/A,FALSE,"B08a.AC";#N/A,#N/A,FALSE,"B09a.AC";#N/A,#N/A,FALSE,"B10a.AC";#N/A,#N/A,FALSE,"B11a.AC";#N/A,#N/A,FALSE,"B04a.AC";#N/A,#N/A,FALSE,"B03a.AC";#N/A,#N/A,FALSE,"B02a.AC"}</definedName>
    <definedName name="wrn.Accr.._.Liabilities." hidden="1">{#N/A,#N/A,FALSE,"gl";#N/A,#N/A,FALSE,"0017-Carlsberg";#N/A,#N/A,FALSE,"0019-Timber";#N/A,#N/A,FALSE,"0022-XiaoYa";#N/A,#N/A,FALSE,"0023-HangZhou Motorola";#N/A,#N/A,FALSE,"0042-AMP";#N/A,#N/A,FALSE,"0046-Rama";#N/A,#N/A,FALSE,"0051-Mitsubishi";#N/A,#N/A,FALSE,"0055-Haier GZS";#N/A,#N/A,FALSE,"0056-Broad Air Condition";#N/A,#N/A,FALSE,"0059-0-Kodak";#N/A,#N/A,FALSE,"0060-SJZ Press";#N/A,#N/A,FALSE,"0061-BJ Comfort";#N/A,#N/A,FALSE,"0062-Nacco";#N/A,#N/A,FALSE,"0063-Camp Carrol";#N/A,#N/A,FALSE,"0064-CoCo Coal";#N/A,#N/A,FALSE,"0066-Koito";#N/A,#N/A,FALSE,"0067-Carrefour";#N/A,#N/A,FALSE,"0073-Niger";#N/A,#N/A,FALSE,"0076-DMS";#N/A,#N/A,FALSE,"0077-New Venture";#N/A,#N/A,FALSE,"0082-Shuai Kang";#N/A,#N/A,FALSE,"0083-MingRi";#N/A,#N/A,FALSE,"0089-Haier AD";#N/A,#N/A,FALSE,"0090-WGQ";#N/A,#N/A,FALSE,"0092-Mattel";#N/A,#N/A,FALSE,"0093-MD";#N/A,#N/A,FALSE,"0095-Medical Warehouse";#N/A,#N/A,FALSE,"0096-Wiseman";#N/A,#N/A,FALSE,"0097-GYJ";#N/A,#N/A,FALSE,"0103-Zhuhai Dart";#N/A,#N/A,FALSE,"0104-Yantian Harbour";#N/A,#N/A,FALSE,"0105-Oriental";#N/A,#N/A,FALSE,"0106-Hanger";#N/A,#N/A,FALSE,"0107-ASB";#N/A,#N/A,FALSE,"0108-TJ MQ";#N/A,#N/A,FALSE,"0110-Terranvoa";#N/A,#N/A,FALSE,"0111-DMS No.2";#N/A,#N/A,FALSE,"0113-JiaHua Shoe";#N/A,#N/A,FALSE,"0115-DMS 7-3#";#N/A,#N/A,FALSE,"0116-DMS 7-4#";#N/A,#N/A,FALSE,"0117-DMS 7-1#";#N/A,#N/A,FALSE,"0118-LiYi";#N/A,#N/A,FALSE,"0119-MeiZhou Wan";#N/A,#N/A,FALSE,"0120-TaiFeng";#N/A,#N/A,FALSE,"0121-ShangFang";#N/A,#N/A,FALSE,"0122-TJ Cola";#N/A,#N/A,FALSE,"0123-XinJiang ZL";#N/A,#N/A,FALSE,"0124-Haier No.4";#N/A,#N/A,FALSE,"0125-DMS No.3";#N/A,#N/A,FALSE,"0126-DMS No.4";#N/A,#N/A,FALSE,"0127-DMS No.5";#N/A,#N/A,FALSE,"0128-DMS No.6";#N/A,#N/A,FALSE,"0129-Corning SHA";#N/A,#N/A,FALSE,"0130-WuNiu";#N/A,#N/A,FALSE,"0131-Knauf";#N/A,#N/A,FALSE,"0132-WSC";#N/A,#N/A,FALSE,"0133-Haier No.5";#N/A,#N/A,FALSE,"0134-AMP Shunde";#N/A,#N/A,FALSE,"0135-Karei";#N/A,#N/A,FALSE,"0137-Haier No.6";#N/A,#N/A,FALSE,"0138-Haier No.7";#N/A,#N/A,FALSE,"0139-Haier No.8";#N/A,#N/A,FALSE,"0140-MeiZhou Wan";#N/A,#N/A,FALSE,"0142-Auto Plant";#N/A,#N/A,FALSE,"0143-YunSheng";#N/A,#N/A,FALSE,"0146-Haier No.9";#N/A,#N/A,FALSE,"0147-DMS Stywall";#N/A,#N/A,FALSE,"0148-MD PhII";#N/A,#N/A,FALSE,"0149-Paper Making";#N/A,#N/A,FALSE,"0150-BeiRen";#N/A,#N/A,FALSE,"0151-ChengDa";#N/A,#N/A,FALSE,"0152-Haier Training Center";#N/A,#N/A,FALSE,"0153-XiaoBao";#N/A,#N/A,FALSE,"0155-CP";#N/A,#N/A,FALSE,"0156-SJ Ind. Zone";#N/A,#N/A,FALSE,"0157-YuKang";#N/A,#N/A,FALSE,"0158-DongSheng";#N/A,#N/A,FALSE,"0159-Chupa Chups";#N/A,#N/A,FALSE,"0161-ShenNei";#N/A,#N/A,FALSE,"0162-Delle";#N/A,#N/A,FALSE,"0163-BT ShengYang";#N/A,#N/A,FALSE,"0164-QiDong";#N/A,#N/A,FALSE,"0165-Homemart";#N/A,#N/A,FALSE,"0166-LeDa";#N/A,#N/A,FALSE,"0167-FND";#N/A,#N/A,FALSE,"0168-TianShi";#N/A,#N/A,FALSE,"0169-WuNiu PhII";#N/A,#N/A,FALSE,"0170-Exhibition Center";#N/A,#N/A,FALSE,"0172-SSC";#N/A,#N/A,FALSE,"0173-YunSheng PhII";#N/A,#N/A,FALSE,"0174-Exhibition Center PhII";#N/A,#N/A,FALSE,"0175-XT";#N/A,#N/A,FALSE,"0177-GE Xiamen";#N/A,#N/A,FALSE,"0178-DongDu";#N/A,#N/A,FALSE,"0179-JinBan";#N/A,#N/A,FALSE,"0180-BYF";#N/A,#N/A,FALSE,"0182-SW Airline";#N/A,#N/A,FALSE,"0183-Book Store";#N/A,#N/A,FALSE,"0184-QinShan";#N/A,#N/A,FALSE,"0185-RuSheng";#N/A,#N/A,FALSE,"0186-JAC GB";#N/A,#N/A,FALSE,"0187-UTA";#N/A,#N/A,FALSE,"0188-Rui Nan";#N/A,#N/A,FALSE,"0189-PH PuDong";#N/A,#N/A,FALSE,"0195-JAC PC";#N/A,#N/A,FALSE,"0196-XinYunFang";#N/A,#N/A,FALSE,"0197-JAC PTS";#N/A,#N/A,FALSE,"0201-QianJiang";#N/A,#N/A,FALSE,"0203-Pan Well Land";#N/A,#N/A,FALSE,"0205-Motorola Dining";#N/A,#N/A,FALSE,"0215-Dascom I";#N/A,#N/A,FALSE,"0221-Markor";#N/A,#N/A,FALSE,"0229-P &amp; G";#N/A,#N/A,FALSE,"B0001-Export Matel";#N/A,#N/A,FALSE,"B0002-Export Matel";#N/A,#N/A,FALSE,"B0003-Export Matel";#N/A,#N/A,FALSE,"B0004-Export Matel";#N/A,#N/A,FALSE,"B0005-Export Matel";#N/A,#N/A,FALSE,"B0006-Export Matel";#N/A,#N/A,FALSE,"B0007-Export Matel";#N/A,#N/A,FALSE,"B0008-Export Matel";#N/A,#N/A,FALSE,"B0009-Export Matel";#N/A,#N/A,FALSE,"B0010-Export Matel";#N/A,#N/A,FALSE,"B0011-Export Matel";#N/A,#N/A,FALSE,"B0012-Export Matel";#N/A,#N/A,FALSE,"B0013-Export Matel";#N/A,#N/A,FALSE,"B0014-Export Matel";#N/A,#N/A,FALSE,"B0015-Export Matel";#N/A,#N/A,FALSE,"B0016-Export Matel";#N/A,#N/A,FALSE,"B0017-Export Matel";#N/A,#N/A,FALSE,"B0019-Export Matel"}</definedName>
    <definedName name="wrn.Acct." hidden="1">{#N/A,#N/A,FALSE,"Face";#N/A,#N/A,FALSE,"gl";#N/A,#N/A,FALSE,"1001 Petty Cash - RMB";#N/A,#N/A,FALSE,"1002 Petty Cash - USD";#N/A,#N/A,FALSE,"1020 Bank - Comm - RMB";#N/A,#N/A,FALSE,"1021 Bank-ICBC-Rmb";#N/A,#N/A,FALSE,"1022 Bank-Ind-RMB";#N/A,#N/A,FALSE,"1029 Bank-Ind Base-USD";#N/A,#N/A,FALSE,"1101Trade AR-Domestic";#N/A,#N/A,FALSE,"1111 Trade AR-Export";#N/A,#N/A,FALSE,"Inter AR-Off";#N/A,#N/A,FALSE,"1211Inter AR-BWT(Off Exp)";#N/A,#N/A,FALSE,"1211Inter AR-BWT(KC) USD";#N/A,#N/A,FALSE,"1211Inter AR-BWT(KC) RMB";#N/A,#N/A,FALSE,"1251 Other AR-Employee";#N/A,#N/A,FALSE,"1272 Other AR-Airfare";#N/A,#N/A,FALSE,"1281 Note Receivable-Customer";#N/A,#N/A,FALSE,"1282 Note Receiveable-Others";#N/A,#N/A,FALSE,"1283 Note Receiveable-Comm Cust";#N/A,#N/A,FALSE,"14011301 Inventory-Raw Matel";#N/A,#N/A,FALSE,"14011302 Inventory-Coil Center";#N/A,#N/A,FALSE,"14011308 WIP - Coil Center";#N/A,#N/A,FALSE,"14011399  Inv Transfer Interim";#N/A,#N/A,FALSE,"14111311 Package Matel";#N/A,#N/A,FALSE,"14611321 F.G.-MS,PS";#N/A,#N/A,FALSE,"14611331 F.G. -MO";#N/A,#N/A,FALSE,"1361 WIP-Matel.";#N/A,#N/A,FALSE,"14611399 Inventory Adjust";#N/A,#N/A,FALSE,"133201 Job Cost - PO";#N/A,#N/A,FALSE,"133202 Job Cost - MS,PS";#N/A,#N/A,FALSE,"133203 Job Cost - MO";#N/A,#N/A,FALSE,"133204 Job Cost - Dept Exp";#N/A,#N/A,FALSE,"133205 Job Cost - Labour";#N/A,#N/A,FALSE,"133206 Job Cost-PO for Buyout";#N/A,#N/A,FALSE,"133207 Job Cost - Tools";#N/A,#N/A,FALSE,"133208 Job Cost -Commission";#N/A,#N/A,FALSE,"133209 Job Cost -Others";#N/A,#N/A,FALSE,"133210 Job Cost -Drawing Appr.";#N/A,#N/A,FALSE,"133211 Job Cost -Insurance";#N/A,#N/A,FALSE,"133212 Job Cost -Freight";#N/A,#N/A,FALSE,"133213 Job Cost-Imp Duty";#N/A,#N/A,FALSE,"133214 Job Cost-Erect";#N/A,#N/A,FALSE,"14611340 RPL Interim";#N/A,#N/A,FALSE,"14611341 MO Interim";#N/A,#N/A,FALSE,"14611342 TP Delivery Interim";#N/A,#N/A,FALSE,"14611360 Job Cost - WIP -MO";#N/A,#N/A,FALSE,"1333 Proposal Inv";#N/A,#N/A,FALSE,"11711401Prepaid Supp.RMB";#N/A,#N/A,FALSE,"11711402 Prepaid Supp.USD";#N/A,#N/A,FALSE,"1503 Land";#N/A,#N/A,FALSE,"1505 Software";#N/A,#N/A,FALSE,"1603A.A.mortization-Land";#N/A,#N/A,FALSE,"1600 A.Amortization-Software";#N/A,#N/A,FALSE,"Construction";#N/A,#N/A,FALSE,"16011721 Fixed Assets-Bldg";#N/A,#N/A,FALSE,"16011722 Fixed Assets-Equip";#N/A,#N/A,FALSE,"16011723 Fixed Assets-Sys Equip";#N/A,#N/A,FALSE,"16011724 Fixed Assets-Off Equip";#N/A,#N/A,FALSE,"16011725 Fixed Assets-Vehicles";#N/A,#N/A,FALSE,"16011726 Fixed Assets-Misc";#N/A,#N/A,FALSE,"16211621 Disposal FA";#N/A,#N/A,FALSE,"1801 Depreciation-Bldg";#N/A,#N/A,FALSE,"1802 Depreciation -Equip";#N/A,#N/A,FALSE,"1803 Depreciation -System";#N/A,#N/A,FALSE,"1804 Depreciation -Fur. &amp; Equip";#N/A,#N/A,FALSE,"1805 Depreciation -Vehicles";#N/A,#N/A,FALSE,"1806 Depreciation -Misc";#N/A,#N/A,FALSE,"1901Org. Exp";#N/A,#N/A,FALSE,"1902 FX G or L";#N/A,#N/A,FALSE,"2001Acct.Payable-RMB";#N/A,#N/A,FALSE,"2002Acct.Payable-USD";#N/A,#N/A,FALSE,"2181200201 Accr.Liab-Job-F.G.";#N/A,#N/A,FALSE,"2181200202 Accr.Liab-Job-Dept ";#N/A,#N/A,FALSE,"2181200203 Accr.Liab-Job-PO";#N/A,#N/A,FALSE,"2181200204 Accr.Liab-Job-Tools";#N/A,#N/A,FALSE,"2181200205 Accr.Liab-Job-Comm";#N/A,#N/A,FALSE,"2181200206 Accr.Liab-Drawing Ap";#N/A,#N/A,FALSE,"2181200208 Accr.Liab-Job-Frght";#N/A,#N/A,FALSE,"2181200210 Accr.Liab-Job-Others";#N/A,#N/A,FALSE,"2003Accr.Liabilities-Misc.";#N/A,#N/A,FALSE,"2004Accr.Liabilities-Tools";#N/A,#N/A,FALSE,"2002 Accr.Liabilities-Inventory";#N/A,#N/A,FALSE,"21218000 Inovices Receipts";#N/A,#N/A,FALSE,"21412061 Tax Payable-Income ";#N/A,#N/A,FALSE,"21412062 Tax Payable-Vat(In)";#N/A,#N/A,FALSE,"21412063 Tax Payable-Vat(Out)";#N/A,#N/A,FALSE,"21412064 Tax Pay-Come Out Vat";#N/A,#N/A,FALSE,"21412065Tax Payable-Paid Tax";#N/A,#N/A,FALSE,"21412071 Tax Payable-Ind";#N/A,#N/A,FALSE,"21412072 Tax Payable-Business";#N/A,#N/A,FALSE,"2131 Accrue Payroll";#N/A,#N/A,FALSE,"2139Other AP-BSI Prj";#N/A,#N/A,FALSE,"2171 Other AP-Misc";#N/A,#N/A,FALSE,"2421 Adv From Customer-Domestic";#N/A,#N/A,FALSE,"2422 Adv From Customer-Export";#N/A,#N/A,FALSE,"3001 Capital";#N/A,#N/A,FALSE,"3002 Capital Surplus";#N/A,#N/A,FALSE,"31013021-Reserve Fund";#N/A,#N/A,FALSE,"3110 Return Earning";#N/A,#N/A,FALSE,"5001 Sales-Bld Sys (Local)";#N/A,#N/A,FALSE,"5003 Sales-Service";#N/A,#N/A,FALSE,"5004 Sales-Bld Sys (Export)";#N/A,#N/A,FALSE,"5005 Sales-Incompany";#N/A,#N/A,FALSE,"5111 Sales Tax";#N/A,#N/A,FALSE,"5201 COGS (Local)-Building";#N/A,#N/A,FALSE,"5203 COGS-Service";#N/A,#N/A,FALSE,"5204 COGS (Export)-Building";#N/A,#N/A,FALSE,"5205 COGS-Intercompany";#N/A,#N/A,FALSE,"5301 PPV";#N/A,#N/A,FALSE,"5302 Material Usage Variance";#N/A,#N/A,FALSE,"5303 Physical Inv.Adjustment";#N/A,#N/A,FALSE,"5304 Factory Overhead Absorptio";#N/A,#N/A,FALSE,"52018680 Inc From Other Op";#N/A,#N/A,FALSE,"52118682 Exp From Other Op";#N/A,#N/A,FALSE,"5501 Non-operation Income";#N/A,#N/A,FALSE,"5601 Non-operation Expenses";#N/A,#N/A,FALSE,"59005900 Income Tax-?¡§??????";#N/A,#N/A,FALSE,"8227 Bank &amp; Financial Charges";#N/A,#N/A,FALSE,"8690 Interest Exp-Inc";#N/A,#N/A,FALSE,"8700Interest On Other Loans";#N/A,#N/A,FALSE,"8710 G&amp;L Foreign Exchange";#N/A,#N/A,FALSE,"9999-Interim Account"}</definedName>
    <definedName name="wrn.ACHESON94TAXRETURN."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quisition_Divestment._.file." hidden="1">{#N/A,#N/A,FALSE,"INPUT Opening_Closing BS";#N/A,#N/A,FALSE,"M8 ACTUAL";#N/A,#N/A,FALSE,"M8 LE"}</definedName>
    <definedName name="wrn.Acquisition_matrix." hidden="1">{"Acq_matrix",#N/A,FALSE,"Acquisition Matrix"}</definedName>
    <definedName name="wrn.ADDITIONAL._.FOREX." hidden="1">{"ADDL FOREX",#N/A,FALSE,"ADD'TL FX"}</definedName>
    <definedName name="wrn.adj95." hidden="1">{"adj95mult",#N/A,FALSE,"COMPCO";"adj95est",#N/A,FALSE,"COMPCO"}</definedName>
    <definedName name="wrn.Aging._.and._.Trend._.Analysis." hidden="1">{#N/A,#N/A,FALSE,"Aging Summary";#N/A,#N/A,FALSE,"Ratio Analysis";#N/A,#N/A,FALSE,"Test 120 Day Accts";#N/A,#N/A,FALSE,"Tickmarks"}</definedName>
    <definedName name="wrn.Aging._.and._.Trend._.Analysis.a" hidden="1">{#N/A,#N/A,FALSE,"Aging Summary";#N/A,#N/A,FALSE,"Ratio Analysis";#N/A,#N/A,FALSE,"Test 120 Day Accts";#N/A,#N/A,FALSE,"Tickmarks"}</definedName>
    <definedName name="wrn.ALAN." hidden="1">{"CREDIT STATISTICS",#N/A,FALSE,"STATS";"CF_AND_IS",#N/A,FALSE,"PLAN";"DEBT SCHEDULE",#N/A,FALSE,"PLAN";"SUBSCRIBERS",#N/A,FALSE,"PLAN";"DETAIL_REV",#N/A,FALSE,"PLAN";"DETAIL_EXPENSE",#N/A,FALSE,"PLAN";"SALES_AND EXP_DRIVERS",#N/A,FALSE,"PLAN";"FIXED ASSETS",#N/A,FALSE,"PLAN";"DEPRECIATION SCHEDULE",#N/A,FALSE,"PLAN"}</definedName>
    <definedName name="wrn.all" hidden="1">{"M1Print",#N/A,TRUE,"M1";"M2Print",#N/A,TRUE,"M2";"M1sPrint",#N/A,TRUE,"M1s";"M2aPrint",#N/A,TRUE,"M2a";"M4Print",#N/A,TRUE,"M4";"M5Print",#N/A,TRUE,"M5";"M6Print",#N/A,TRUE,"M6";"M6_1Print",#N/A,TRUE,"M6_1";"M6_2Print",#N/A,TRUE,"M6_2";"M7_1Print",#N/A,TRUE,"M7_1";"M7_2Print",#N/A,TRUE,"M7_2"}</definedName>
    <definedName name="wrn.All." hidden="1">{#N/A,#N/A,FALSE,"Start";#N/A,#N/A,FALSE,"Coversheet";"Index1",#N/A,FALSE,"Index";"Index2",#N/A,FALSE,"Index";#N/A,#N/A,FALSE,"Comment";#N/A,#N/A,FALSE,"Market";#N/A,#N/A,FALSE,"Basis";#N/A,#N/A,FALSE,"OrdSl";#N/A,#N/A,FALSE,"IcOrd-Plan";#N/A,#N/A,FALSE,"IcOrd-Mon";#N/A,#N/A,FALSE,"IcSal-Plan";#N/A,#N/A,FALSE,"IcSal-Mon";#N/A,#N/A,FALSE,"Sum-Plan";#N/A,#N/A,FALSE,"Sum-Mon";#N/A,#N/A,FALSE,"Total-Plan";#N/A,#N/A,FALSE,"Total-Mon";#N/A,#N/A,FALSE,"IMT-Plan";#N/A,#N/A,FALSE,"IMT-Mon";#N/A,#N/A,FALSE,"BMF-Plan";#N/A,#N/A,FALSE,"BMF-Mon";#N/A,#N/A,FALSE,"BKU-Plan";#N/A,#N/A,FALSE,"BKU-Mon";#N/A,#N/A,FALSE,"BMT-Plan";#N/A,#N/A,FALSE,"BMT-Mon";#N/A,#N/A,FALSE,"BFB-Plan";#N/A,#N/A,FALSE,"BFB-Mon";#N/A,#N/A,FALSE,"Hesta-Plan";#N/A,#N/A,FALSE,"Hesta-Mon";#N/A,#N/A,FALSE,"EXT-Plan";#N/A,#N/A,FALSE,"EXT-Mon";#N/A,#N/A,FALSE,"FST-Plan";#N/A,#N/A,FALSE,"FST-Mon";#N/A,#N/A,FALSE,"Others-Plan";#N/A,#N/A,FALSE,"Others-Mon";#N/A,#N/A,FALSE,"Exp-Plan";#N/A,#N/A,FALSE,"Exp-Mon";#N/A,#N/A,FALSE,"Sales-Plan";#N/A,#N/A,FALSE,"Sales-Mon";#N/A,#N/A,FALSE,"Service-Plan";#N/A,#N/A,FALSE,"Service-Mon";#N/A,#N/A,FALSE,"Admin-Plan";#N/A,#N/A,FALSE,"Admin-Mon";#N/A,#N/A,FALSE,"Nonop-Plan";#N/A,#N/A,FALSE,"Nonop-Mon";#N/A,#N/A,FALSE,"ServPC-Plan";#N/A,#N/A,FALSE,"ServPC-Mon";#N/A,#N/A,FALSE,"VarPLFC";#N/A,#N/A,FALSE,"VarFCPL";#N/A,#N/A,FALSE,"VarPLAIM";#N/A,#N/A,FALSE,"Ass-Plan";#N/A,#N/A,FALSE,"Ass-Mon";#N/A,#N/A,FALSE,"Liab-Plan";#N/A,#N/A,FALSE,"Liab-Mon";#N/A,#N/A,FALSE,"Bal-Plan";#N/A,#N/A,FALSE,"Bal-Mon";#N/A,#N/A,FALSE,"Bal-Com";#N/A,#N/A,FALSE,"Per-Plan";#N/A,#N/A,FALSE,"Per-Mon";#N/A,#N/A,FALSE,"Per-Comment";#N/A,#N/A,FALSE,"Exp Analysis";#N/A,#N/A,FALSE,"Cash-Mon";#N/A,#N/A,FALSE,"Cash-Plan";#N/A,#N/A,FALSE,"StrWeak"}</definedName>
    <definedName name="wrn.all._.3._.years." hidden="1">{#N/A,#N/A,FALSE,"Worldwide FY00";#N/A,#N/A,FALSE,"Worldwide FY01";#N/A,#N/A,FALSE,"Worldwide FY02"}</definedName>
    <definedName name="wrn.All._.Company._.Analyses."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wrn.All._.Financials." hidden="1">{#N/A,#N/A,TRUE,"Assumptions";#N/A,#N/A,TRUE,"Op Projection";#N/A,#N/A,TRUE,"Capital";#N/A,#N/A,TRUE,"Income";#N/A,#N/A,TRUE,"Balance";#N/A,#N/A,TRUE,"Sources&amp;Uses"}</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Pages." hidden="1">{"Summary",#N/A,TRUE,"Summary";"Market",#N/A,TRUE,"Market";"PriceModel",#N/A,TRUE,"Price";"UpBasic",#N/A,TRUE,"Upstream";"PriceC2C3",#N/A,TRUE,"Price";"PriceBTpX",#N/A,TRUE,"Price";"PriceOXKeroRefo",#N/A,TRUE,"Price";"PriceFuel",#N/A,TRUE,"Price";"UpVariable",#N/A,TRUE,"Upstream";"UpFixed",#N/A,TRUE,"Upstream";"UpRevenueFromDown",#N/A,TRUE,"Upstream";"UpIncome",#N/A,TRUE,"Upstream";"UpLoan",#N/A,TRUE,"Upstream";"UpCashFlow",#N/A,TRUE,"Upstream";"UpTax",#N/A,TRUE,"Upstream";"UpBS",#N/A,TRUE,"Upstream";"SMSummary",#N/A,TRUE,"EB-SM";"SMMarketRaw",#N/A,TRUE,"EB-SM";"SMMarketProduct",#N/A,TRUE,"EB-SM";"SMVariable",#N/A,TRUE,"EB-SM";"SMFixed",#N/A,TRUE,"EB-SM";"SMLoan",#N/A,TRUE,"EB-SM";"SMWorkingCapital",#N/A,TRUE,"EB-SM";"SMIncome",#N/A,TRUE,"EB-SM";"SMCashFlow",#N/A,TRUE,"EB-SM";"SMTax",#N/A,TRUE,"EB-SM";"SMBS",#N/A,TRUE,"EB-SM";"LDSummary",#N/A,TRUE,"LDPE-EVA";"LDMarketRaw",#N/A,TRUE,"LDPE-EVA";"LDMarketProduct",#N/A,TRUE,"LDPE-EVA";"LDMarketProduct2",#N/A,TRUE,"LDPE-EVA";"LDVariable",#N/A,TRUE,"LDPE-EVA";"LDFixed",#N/A,TRUE,"LDPE-EVA";"LDLoan",#N/A,TRUE,"LDPE-EVA";"LDIncome",#N/A,TRUE,"LDPE-EVA";"LDCashFlow",#N/A,TRUE,"LDPE-EVA";"LDTax",#N/A,TRUE,"LDPE-EVA";"LDBS",#N/A,TRUE,"LDPE-EVA";"HDSummary",#N/A,TRUE,"HDPE";"HDMarketRaw",#N/A,TRUE,"HDPE";"HDMarketProduct",#N/A,TRUE,"HDPE";"HDVariable",#N/A,TRUE,"HDPE";"HDFixed",#N/A,TRUE,"HDPE";"HDLoan",#N/A,TRUE,"HDPE";"HDIncome",#N/A,TRUE,"HDPE";"HDCashFlow",#N/A,TRUE,"HDPE";"HDTax",#N/A,TRUE,"HDPE";"HDBS",#N/A,TRUE,"HDPE";"PPSummary",#N/A,TRUE,"PP";"PPMarketRaw",#N/A,TRUE,"PP";"PPMarketProduct",#N/A,TRUE,"PP";"PPMarketProduct2",#N/A,TRUE,"PP";"PPVariable",#N/A,TRUE,"PP";"PPFixed",#N/A,TRUE,"PP";"PPLoan",#N/A,TRUE,"PP";"PPIncome",#N/A,TRUE,"PP";"PPCashFlow",#N/A,TRUE,"PP";"PPTax",#N/A,TRUE,"PP";"PPBS",#N/A,TRUE,"PP"}</definedName>
    <definedName name="wrn.All._.Pages._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3"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a"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nLs." hidden="1">{"Sep 98 Segment PnL",#N/A,FALSE,"Full Income Statements";"Sep 99 Segment PnL",#N/A,FALSE,"Full Income Statements";"Sep 98 PnL",#N/A,FALSE,"Full Income Statements";"Sep 99 PnL",#N/A,FALSE,"Full Income Statements"}</definedName>
    <definedName name="wrn.all._.print." hidden="1">{#N/A,#N/A,FALSE,"Summary";#N/A,#N/A,FALSE,"Edit";#N/A,#N/A,FALSE,"MedProf";#N/A,#N/A,FALSE,"Proj Mgt";#N/A,#N/A,FALSE,"Creat Svc";#N/A,#N/A,FALSE,"Meet Svc";#N/A,#N/A,FALSE,"Non-OCC";#N/A,#N/A,FALSE,"Client Svc";#N/A,#N/A,FALSE,"Bus Dev";#N/A,#N/A,FALSE,"Indirect"}</definedName>
    <definedName name="wrn.all._.reports." hidden="1">{"qty and inventory value",#N/A,FALSE,"MPartners";"general ledger entries",#N/A,FALSE,"MPartners"}</definedName>
    <definedName name="wrn.All._.Sections." hidden="1">{"Data Entry",#N/A,FALSE,"COMPTEMP";"Ratios",#N/A,FALSE,"COMPTEMP";"Aggregate Values",#N/A,FALSE,"COMPTEMP";"Equity Multiples",#N/A,FALSE,"COMPTEMP";"Summary Overview",#N/A,FALSE,"COMPTEMP"}</definedName>
    <definedName name="wrn.All._.sheets." hidden="1">{#N/A,"TCHEM",FALSE,"BSHIST.XLS";#N/A,"NONDV",FALSE,"BSHIST.XLS";#N/A,"POLY",FALSE,"BSHIST.XLS";#N/A,"PVOH",FALSE,"BSHIST.XLS";#N/A,"ACET",FALSE,"BSHIST.XLS";#N/A,"EMUL",FALSE,"BSHIST.XLS";#N/A,"ICD",FALSE,"BSHIST.XLS";#N/A,"DMU",FALSE,"BSHIST.XLS";#N/A,"METHYL",FALSE,"BSHIST.XLS";#N/A,"HIGHER",FALSE,"BSHIST.XLS";#N/A,"AMM",FALSE,"BSHIST.XLS";#N/A,"CVT",FALSE,"BSHIST.XLS";#N/A,"MEOH",FALSE,"BSHIST.XLS";#N/A,"SPEC",FALSE,"BSHIST.XLS";#N/A,"DERIV",FALSE,"BSHIST.XLS";#N/A,"PINTER",FALSE,"BSHIST.XLS";#N/A,"NEWVEN",FALSE,"BSHIST.XLS";#N/A,"PURPER",FALSE,"BSHIST.XLS";#N/A,"PURADD",FALSE,"BSHIST.XLS";#N/A,"PURSPP",FALSE,"BSHIST.XLS";#N/A,"CTGIND",FALSE,"BSHIST.XLS";#N/A,"ANCHOR",FALSE,"BSHIST.XLS";#N/A,"SPADD",FALSE,"BSHIST.XLS"}</definedName>
    <definedName name="wrn.all._.slides." hidden="1">{#N/A,#N/A,FALSE,"Trends";#N/A,#N/A,FALSE,"As Reported";#N/A,#N/A,FALSE,"(un) Commited"}</definedName>
    <definedName name="wrn.All._.Three._.Sheets." hidden="1">{#N/A,#N/A,FALSE,"Legal Entities";#N/A,#N/A,FALSE,"Departments";#N/A,#N/A,FALSE,"Chart of Accounts"}</definedName>
    <definedName name="wrn.all._.views." hidden="1">{"vol data",#N/A,FALSE,"Datasheet";"vol graph",#N/A,FALSE,"Volume";"price data",#N/A,FALSE,"Datasheet";"price graph",#N/A,FALSE,"Price";"dp data",#N/A,FALSE,"Datasheet";"dp graph",#N/A,FALSE,"DirectProfit"}</definedName>
    <definedName name="wrn.ALL._1" hidden="1">{#N/A,#N/A,FALSE,"INPUTS";#N/A,#N/A,FALSE,"PROFORMA BSHEET";#N/A,#N/A,FALSE,"COMBINED";#N/A,#N/A,FALSE,"ACQUIROR";#N/A,#N/A,FALSE,"TARGET 1";#N/A,#N/A,FALSE,"TARGET 2";#N/A,#N/A,FALSE,"HIGH YIELD";#N/A,#N/A,FALSE,"OVERFUND"}</definedName>
    <definedName name="wrn.ALL._2" hidden="1">{#N/A,#N/A,FALSE,"INPUTS";#N/A,#N/A,FALSE,"PROFORMA BSHEET";#N/A,#N/A,FALSE,"COMBINED";#N/A,#N/A,FALSE,"ACQUIROR";#N/A,#N/A,FALSE,"TARGET 1";#N/A,#N/A,FALSE,"TARGET 2";#N/A,#N/A,FALSE,"HIGH YIELD";#N/A,#N/A,FALSE,"OVERFUND"}</definedName>
    <definedName name="wrn.ALL._3" hidden="1">{#N/A,#N/A,FALSE,"INPUTS";#N/A,#N/A,FALSE,"PROFORMA BSHEET";#N/A,#N/A,FALSE,"COMBINED";#N/A,#N/A,FALSE,"ACQUIROR";#N/A,#N/A,FALSE,"TARGET 1";#N/A,#N/A,FALSE,"TARGET 2";#N/A,#N/A,FALSE,"HIGH YIELD";#N/A,#N/A,FALSE,"OVERFUND"}</definedName>
    <definedName name="wrn.ALL._4" hidden="1">{#N/A,#N/A,FALSE,"INPUTS";#N/A,#N/A,FALSE,"PROFORMA BSHEET";#N/A,#N/A,FALSE,"COMBINED";#N/A,#N/A,FALSE,"ACQUIROR";#N/A,#N/A,FALSE,"TARGET 1";#N/A,#N/A,FALSE,"TARGET 2";#N/A,#N/A,FALSE,"HIGH YIELD";#N/A,#N/A,FALSE,"OVERFUND"}</definedName>
    <definedName name="wrn.All_Package." hidden="1">{#N/A,#N/A,FALSE,"Comments PCS";#N/A,#N/A,FALSE,"Comments CIG";#N/A,#N/A,FALSE,"Comments IDEN";#N/A,#N/A,FALSE,"BS PCS";#N/A,#N/A,FALSE,"BS CIG";#N/A,#N/A,FALSE,"BS IDEN";#N/A,#N/A,FALSE,"BS TOTAL";#N/A,#N/A,FALSE,"P&amp;L PCS";#N/A,#N/A,FALSE,"P&amp;L CIG";#N/A,#N/A,FALSE,"P&amp;L FWT";#N/A,#N/A,FALSE,"P&amp;L IDEN";#N/A,#N/A,FALSE,"P&amp;L TOTAL";#N/A,#N/A,FALSE,"Cash Flow PCS";#N/A,#N/A,FALSE,"Cash Flow CIG";#N/A,#N/A,FALSE,"Cash Flow IDEN";#N/A,#N/A,FALSE,"Cash Flow Total";#N/A,#N/A,FALSE,"MBR PCS";#N/A,#N/A,FALSE,"MBR CIG";#N/A,#N/A,FALSE,"MBR iDEN";#N/A,#N/A,FALSE,"MBR_FWT";#N/A,#N/A,FALSE,"MBR TOTAL";#N/A,#N/A,FALSE,"Headcount PCS";#N/A,#N/A,FALSE,"Headcount CIG";#N/A,#N/A,FALSE,"Headcount iDEN";#N/A,#N/A,FALSE,"Headcount Total";#N/A,#N/A,FALSE,"FAB UN CSG ";#N/A,#N/A,FALSE,"FAB UN PPG";#N/A,#N/A,FALSE,"FAB UN CIG";#N/A,#N/A,FALSE,"FAB UN IDEN";#N/A,#N/A,FALSE,"FAB UN FWT";#N/A,#N/A,FALSE,"CSS MFG";#N/A,#N/A,FALSE,"CSS Distr";#N/A,#N/A,FALSE,"CSG 6-Up Charts";#N/A,#N/A,FALSE,"CIG MFG";#N/A,#N/A,FALSE,"IDEN MFG";#N/A,#N/A,FALSE,"IDEN 6-Up Charts  ";#N/A,#N/A,FALSE,"FWT MFG";#N/A,#N/A,FALSE,"FWT 6-Up Charts ";#N/A,#N/A,FALSE,"PCS Inventory";#N/A,#N/A,FALSE,"CIG Inventory";#N/A,#N/A,FALSE,"IDEN Inventory";#N/A,#N/A,FALSE,"CE JAG Inventory";#N/A,#N/A,FALSE,"Capital Expenditures";#N/A,#N/A,FALSE,"FM CSG";#N/A,#N/A,FALSE,"NSAD ASP CGS";#N/A,#N/A,FALSE,"FM CIG";#N/A,#N/A,FALSE,"NSAD ASP CIG";#N/A,#N/A,FALSE,"FM iDEN";#N/A,#N/A,FALSE,"NSAD IDEN";#N/A,#N/A,FALSE,"PCS Credit";#N/A,#N/A,FALSE,"R&amp;D  Report";#N/A,#N/A,FALSE,"CSG Mrg Analysis";#N/A,#N/A,FALSE,"CIG Mrg Analysis";#N/A,#N/A,FALSE,"IDEN Mrg Analysis"}</definedName>
    <definedName name="wrn.All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es." hidden="1">{#N/A,#N/A,TRUE,"64M Plan IX ";#N/A,#N/A,TRUE,"UGG 97";#N/A,#N/A,TRUE,"Diff. WM";#N/A,#N/A,TRUE,"64M Delta 2";#N/A,#N/A,TRUE,"256M Plan IX"}</definedName>
    <definedName name="wrn.AllResults."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wrn.ANALYSIS." hidden="1">{#N/A,#N/A,FALSE,"ALY20000-2";#N/A,#N/A,FALSE,"ALY20XXX.XLS";#N/A,#N/A,FALSE,"ALY20803.XLS";#N/A,#N/A,FALSE,"ALY22XXX.XLS";#N/A,#N/A,FALSE,"ALY23XXX.XLS"}</definedName>
    <definedName name="wrn.ANALYSIS._.9507." hidden="1">{#N/A,#N/A,FALSE,"ABB HOLDING LTD"}</definedName>
    <definedName name="WRN.ANALYSIS._.9511." hidden="1">{#N/A,#N/A,FALSE,"ABB HOLDING LTD"}</definedName>
    <definedName name="wrn.annual" hidden="1">{#N/A,#N/A,FALSE,"earnings"}</definedName>
    <definedName name="wrn.Annual._.Income._.Statement." hidden="1">{#N/A,#N/A,FALSE,"earnings"}</definedName>
    <definedName name="wrn.Annual._.revenue._.model." hidden="1">{#N/A,#N/A,FALSE,"earnings"}</definedName>
    <definedName name="wrn.APCI._.Tab." hidden="1">{#N/A,#N/A,FALSE,"P and L ";#N/A,#N/A,FALSE,"Sales";#N/A,#N/A,FALSE,"Overheads";#N/A,#N/A,FALSE,"R and D";#N/A,#N/A,FALSE,"Operating Income";#N/A,#N/A,FALSE,"Equity Affiliate Income";"M Factors Print",#N/A,FALSE,"Major Factors"}</definedName>
    <definedName name="wrn.APCT." hidden="1">{"Page1",#N/A,FALSE,"APCT";"Page2",#N/A,FALSE,"APCT"}</definedName>
    <definedName name="wrn.APL." hidden="1">{"Page1",#N/A,FALSE,"APL";"Page2",#N/A,FALSE,"APL"}</definedName>
    <definedName name="wrn.apt1." hidden="1">{#N/A,#N/A,FALSE,"Summary"}</definedName>
    <definedName name="wrn.AQUIROR._.DCF." hidden="1">{"AQUIRORDCF",#N/A,FALSE,"Merger consequences";"Acquirorassns",#N/A,FALSE,"Merger consequences"}</definedName>
    <definedName name="wrn.AR._.Meeting._.Schedules."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wrn.ARGON._.PRICING." hidden="1">{"ARGON PRICING",#N/A,FALSE,"ARGON"}</definedName>
    <definedName name="wrn.ARGON._.REVENUE." hidden="1">{"ARGON REVENUE",#N/A,FALSE,"ARGON"}</definedName>
    <definedName name="wrn.ARGON._.VOLUME." hidden="1">{"ARGON VOLUME",#N/A,FALSE,"ARGON"}</definedName>
    <definedName name="wrn.ARGON_VOL" hidden="1">{"ARGON VOLUME",#N/A,FALSE,"ARGON"}</definedName>
    <definedName name="wrn.Arizona." hidden="1">{#N/A,#N/A,FALSE,"Cov";#N/A,#N/A,FALSE,"Sum";#N/A,#N/A,FALSE,"P&amp;L";#N/A,#N/A,FALSE,"HL";#N/A,#N/A,FALSE,"Bal";#N/A,#N/A,FALSE,"CCcm";#N/A,#N/A,FALSE,"ProdCM";#N/A,#N/A,FALSE,"Cap"}</definedName>
    <definedName name="wrn.ARPU._.composition." hidden="1">{#N/A,#N/A,FALSE,"Additional ARPU"}</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sumptions." hidden="1">{"baseassum",#N/A,FALSE,"BASEDCF";"bassum2",#N/A,FALSE,"BASEDCF";"hmix",#N/A,FALSE,"BASEDCF"}</definedName>
    <definedName name="wrn.AUSTRALIA._.SALES." hidden="1">{"AUSTRALIA SALES",#N/A,FALSE,"AUST SLS"}</definedName>
    <definedName name="wrn.b." hidden="1">{#N/A,#N/A,FALSE,"V"}</definedName>
    <definedName name="wrn.B.._.Sheet._.Personnel._.and._.C.._.Flow." hidden="1">{#N/A,#N/A,FALSE,"Ass-Plan";#N/A,#N/A,FALSE,"Ass-Mon";#N/A,#N/A,FALSE,"Liab-Plan";#N/A,#N/A,FALSE,"Liab-Mon";#N/A,#N/A,FALSE,"Bal-Plan";#N/A,#N/A,FALSE,"Bal-Mon";#N/A,#N/A,FALSE,"Bal-Com";#N/A,#N/A,FALSE,"Per-Plan";#N/A,#N/A,FALSE,"Per-Mon";#N/A,#N/A,FALSE,"Per-Comment";#N/A,#N/A,FALSE,"Exp Analysis";#N/A,#N/A,FALSE,"Cash-Mon";#N/A,#N/A,FALSE,"Cash-Plan";#N/A,#N/A,FALSE,"StrWeak"}</definedName>
    <definedName name="wrn.Backup._.Corporate." hidden="1">{#N/A,#N/A,FALSE,"BACK UP CORPORATE"}</definedName>
    <definedName name="wrn.Bal_Sht_Inc_Stmt." hidden="1">{"Income_Statement",#N/A,FALSE,"XNV";"Balance_Sheet",#N/A,FALSE,"XNV"}</definedName>
    <definedName name="wrn.Balance_Sheet." hidden="1">{"Balance_Sheet",#N/A,FALSE,"XNV"}</definedName>
    <definedName name="wrn.balsheet." hidden="1">{"ICDANDNONDIV",#N/A,FALSE,"BSALLNOW.XLS";"polyandpurperf",#N/A,FALSE,"BSALLNOW.XLS"}</definedName>
    <definedName name="wrn.balsheets." hidden="1">{"grpbs",#N/A,FALSE,"Group";"habs",#N/A,FALSE,"Group";"bs",#N/A,FALSE,"MetalSys";"bs",#N/A,FALSE,"Display";"bs",#N/A,FALSE,"Hcliffe"}</definedName>
    <definedName name="wrn.Bank." hidden="1">{"OPL1",#N/A,FALSE,"PL";"OpAnal",#N/A,FALSE,"Op";"BS2",#N/A,FALSE,"BS";"CF1(a)",#N/A,FALSE,"Op"}</definedName>
    <definedName name="wrn.Bao._.Cao." hidden="1">{#N/A,#N/A,FALSE,"Sheet1"}</definedName>
    <definedName name="wrn.BAOCAO." hidden="1">{#N/A,#N/A,FALSE,"sum";#N/A,#N/A,FALSE,"MARTV";#N/A,#N/A,FALSE,"APRTV"}</definedName>
    <definedName name="wrn.Basic._.Report." hidden="1">{#N/A,#N/A,FALSE,"New Depr Sch-150% DB";#N/A,#N/A,FALSE,"Cash Flows RLP";#N/A,#N/A,FALSE,"IRR";#N/A,#N/A,FALSE,"Proforma IS";#N/A,#N/A,FALSE,"Assumptions"}</definedName>
    <definedName name="wrn.BEL." hidden="1">{"IS",#N/A,FALSE,"IS";"RPTIS",#N/A,FALSE,"RPTIS";"STATS",#N/A,FALSE,"STATS";"CELL",#N/A,FALSE,"CELL";"BS",#N/A,FALSE,"BS"}</definedName>
    <definedName name="wrn.betz." hidden="1">{"net assets",#N/A,FALSE,"summary";"asset turnover",#N/A,FALSE,"summary";"orona",#N/A,FALSE,"summary"}</definedName>
    <definedName name="wrn.Bewegungsbilanz." hidden="1">{#N/A,#N/A,FALSE,"Mittelherkunft";#N/A,#N/A,FALSE,"Mittelverwendung"}</definedName>
    <definedName name="wrn.Bilan." hidden="1">{#N/A,#N/A,FALSE,"Bilan"}</definedName>
    <definedName name="wrn.Bilanz." hidden="1">{#N/A,#N/A,FALSE,"JA-deck";#N/A,#N/A,FALSE,"JA-inhv";#N/A,#N/A,FALSE,"JA-auftrag";#N/A,#N/A,FALSE,"JA-recht";#N/A,#N/A,FALSE,"JA-steuer";#N/A,#N/A,FALSE,"BILANZ";#N/A,#N/A,FALSE,"GUV";#N/A,#N/A,FALSE,"ANLAGEN";#N/A,#N/A,FALSE,"I.ANH";#N/A,#N/A,FALSE,"ERLBIL";#N/A,#N/A,FALSE,"ERLGUV";#N/A,#N/A,FALSE,"IV.ANH"}</definedName>
    <definedName name="wrn.BL94TAXRETURN."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m"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oard._.Report." hidden="1">{#N/A,#N/A,FALSE,"VolumeMasterQld";#N/A,#N/A,FALSE,"BoardProfit";#N/A,#N/A,FALSE,"PathComp";#N/A,#N/A,FALSE,"UltComp";#N/A,#N/A,FALSE,"IVFComp";#N/A,#N/A,FALSE,"VolumeMaster";#N/A,#N/A,FALSE,"GroupBoardComp ";#N/A,#N/A,FALSE,"GroupProfit"}</definedName>
    <definedName name="wrn.Board._.Reports." hidden="1">{#N/A,#N/A,FALSE,"M1s Board";#N/A,#N/A,FALSE,"M3 Board";#N/A,#N/A,FALSE,"M6 Board";#N/A,#N/A,FALSE,"M7";#N/A,#N/A,FALSE,"M7B";#N/A,#N/A,FALSE,"M8";#N/A,#N/A,FALSE,"M8A Board";#N/A,#N/A,FALSE,"AF1 Board"}</definedName>
    <definedName name="wrn.Book." hidden="1">{"EVA",#N/A,FALSE,"SMT2";#N/A,#N/A,FALSE,"Summary";#N/A,#N/A,FALSE,"Graphs";#N/A,#N/A,FALSE,"4 Panel"}</definedName>
    <definedName name="wrn.Both." hidden="1">{"detail",#N/A,FALSE,"mfg";"summary",#N/A,FALSE,"mfg"}</definedName>
    <definedName name="wrn.Both.2" hidden="1">{"detail",#N/A,FALSE,"mfg";"summary",#N/A,FALSE,"mfg"}</definedName>
    <definedName name="wrn.both1" hidden="1">{"detail",#N/A,FALSE,"mfg";"summary",#N/A,FALSE,"mfg"}</definedName>
    <definedName name="wrn.both10" hidden="1">{"detail",#N/A,FALSE,"mfg";"summary",#N/A,FALSE,"mfg"}</definedName>
    <definedName name="wrn.both102" hidden="1">{"detail",#N/A,FALSE,"mfg";"summary",#N/A,FALSE,"mfg"}</definedName>
    <definedName name="wrn.both11" hidden="1">{"detail",#N/A,FALSE,"mfg";"summary",#N/A,FALSE,"mfg"}</definedName>
    <definedName name="wrn.both12" hidden="1">{"detail",#N/A,FALSE,"mfg";"summary",#N/A,FALSE,"mfg"}</definedName>
    <definedName name="wrn.Both31" hidden="1">{"detail",#N/A,FALSE,"mfg";"summary",#N/A,FALSE,"mfg"}</definedName>
    <definedName name="wrn.Both32" hidden="1">{"detail",#N/A,FALSE,"mfg";"summary",#N/A,FALSE,"mfg"}</definedName>
    <definedName name="wrn.Both34" hidden="1">{"detail",#N/A,FALSE,"mfg";"summary",#N/A,FALSE,"mfg"}</definedName>
    <definedName name="wrn.Both35" hidden="1">{"detail",#N/A,FALSE,"mfg";"summary",#N/A,FALSE,"mfg"}</definedName>
    <definedName name="wrn.Both42" hidden="1">{"detail",#N/A,FALSE,"mfg";"summary",#N/A,FALSE,"mfg"}</definedName>
    <definedName name="wrn.both71" hidden="1">{"detail",#N/A,FALSE,"mfg";"summary",#N/A,FALSE,"mfg"}</definedName>
    <definedName name="wrn.botha11" hidden="1">{"detail",#N/A,FALSE,"mfg";"summary",#N/A,FALSE,"mfg"}</definedName>
    <definedName name="wrn.botha2" hidden="1">{"detail",#N/A,FALSE,"mfg";"summary",#N/A,FALSE,"mfg"}</definedName>
    <definedName name="wrn.bothab2" hidden="1">{"detail",#N/A,FALSE,"mfg";"summary",#N/A,FALSE,"mfg"}</definedName>
    <definedName name="wrn.BPlan." hidden="1">{#N/A,#N/A,FALSE,"F_Plan";#N/A,#N/A,FALSE,"Parameter"}</definedName>
    <definedName name="wrn.BRAZIL._.SALES." hidden="1">{"BRAZIL SALES",#N/A,FALSE,"BRAZ SLS"}</definedName>
    <definedName name="wrn.breakup." hidden="1">{"comps1",#N/A,FALSE,"Comps Sheet";"comps2",#N/A,FALSE,"Comps Sheet";"comps3",#N/A,FALSE,"Comps Sheet";"comps4",#N/A,FALSE,"Comps Sheet";"comps5",#N/A,FALSE,"Comps Sheet";"comps6",#N/A,FALSE,"Comps Sheet";"ec",#N/A,FALSE,"E&amp;C";"environmental",#N/A,FALSE,"Environmental";"heavy",#N/A,FALSE,"Heavy Const."}</definedName>
    <definedName name="wrn.BROCHURE." hidden="1">{"ACT",#N/A,FALSE,"Q3Elec P&amp;L fy 99  ";"BUD",#N/A,FALSE,"Q3Elec P&amp;L fy 99  ";"PRIOR",#N/A,FALSE,"Q3Elec P&amp;L fy 99  "}</definedName>
    <definedName name="wrn.BROCHYTD." hidden="1">{"YTDACT",#N/A,FALSE,"YTD Cum";"YTDBUD",#N/A,FALSE,"YTD Cum";"YTDPRIOR",#N/A,FALSE,"YTD Cum"}</definedName>
    <definedName name="wrn.BS._.Print." hidden="1">{"BalanceSheets1",#N/A,FALSE,"input"}</definedName>
    <definedName name="wrn.BS_SCHEDULE."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wrn.bsall." hidden="1">{"pg1",#N/A,FALSE,"BSALLNOW.XLS";"pg2",#N/A,FALSE,"BSALLNOW.XLS";"pg3",#N/A,FALSE,"BSALLNOW.XLS"}</definedName>
    <definedName name="wrn.BT_CIT." hidden="1">{#N/A,#N/A,FALSE,"Master";#N/A,#N/A,FALSE,"EXP-STATEMENT";#N/A,#N/A,FALSE,"BT&amp;CIT-COM"}</definedName>
    <definedName name="wrn.BU._.Report." hidden="1">{#N/A,#N/A,FALSE,"P&amp;L Acc";#N/A,#N/A,FALSE,"P&amp;L Var";#N/A,#N/A,FALSE,"I-B Rep";#N/A,#N/A,FALSE,"BS";#N/A,#N/A,FALSE,"C'flw St";#N/A,#N/A,FALSE,"FA Rep";#N/A,#N/A,FALSE,"H-C Cons"}</definedName>
    <definedName name="wrn.BU._.Report2" hidden="1">{#N/A,#N/A,FALSE,"P&amp;L Acc";#N/A,#N/A,FALSE,"P&amp;L Var";#N/A,#N/A,FALSE,"I-B Rep";#N/A,#N/A,FALSE,"BS";#N/A,#N/A,FALSE,"C'flw St";#N/A,#N/A,FALSE,"FA Rep";#N/A,#N/A,FALSE,"H-C Cons"}</definedName>
    <definedName name="wrn.BU._.Reports." hidden="1">{#N/A,#N/A,FALSE,"P&amp;L Acc";#N/A,#N/A,FALSE,"P&amp;L Var";#N/A,#N/A,FALSE,"I-B Rep";#N/A,#N/A,FALSE,"BS";#N/A,#N/A,FALSE,"C'flw St";#N/A,#N/A,FALSE,"FA Rep";#N/A,#N/A,FALSE,"H-C Cons"}</definedName>
    <definedName name="wrn.BU1" hidden="1">{#N/A,#N/A,FALSE,"P&amp;L Acc";#N/A,#N/A,FALSE,"P&amp;L Var";#N/A,#N/A,FALSE,"I-B Rep";#N/A,#N/A,FALSE,"BS";#N/A,#N/A,FALSE,"C'flw St";#N/A,#N/A,FALSE,"FA Rep";#N/A,#N/A,FALSE,"H-C Cons"}</definedName>
    <definedName name="wrn.BUDGET." hidden="1">{#N/A,#N/A,FALSE,"SCHEDULE A";#N/A,#N/A,FALSE,"SCHEDULE B";#N/A,#N/A,FALSE,"SCHEDULE C";#N/A,#N/A,FALSE,"SUMMARY P&amp;L";#N/A,#N/A,FALSE,"INCOME STATEMENT";#N/A,#N/A,FALSE,"TOTAL REVENUE";#N/A,#N/A,FALSE,"AD REVENUE";#N/A,#N/A,FALSE,"PPV REVENUE";#N/A,#N/A,FALSE,"OTHER REVENUE";#N/A,#N/A,FALSE,"RIGHTS";#N/A,#N/A,FALSE,"MUSIC FEES";#N/A,#N/A,FALSE,"G&amp;A EXPENSE";#N/A,#N/A,FALSE,"G&amp;A EXPL.";#N/A,#N/A,FALSE,"PROGRAMMING";#N/A,#N/A,FALSE,"PROG. EXPL.";#N/A,#N/A,FALSE,"REMOTE PROD. EXP.";#N/A,#N/A,FALSE,"REMOTE SUPPORT";#N/A,#N/A,FALSE,"REM. PROD. EXPL.";#N/A,#N/A,FALSE,"DISTRIBUTION";#N/A,#N/A,FALSE,"SPORTSCOM";#N/A,#N/A,FALSE,"AFFILIATE SALES";#N/A,#N/A,FALSE,"AFF SALES EXPL.";#N/A,#N/A,FALSE,"MARKETING";#N/A,#N/A,FALSE,"MARKTETING EXPL.";#N/A,#N/A,FALSE,"AD SALES";#N/A,#N/A,FALSE,"AD SALES EXPL.";#N/A,#N/A,FALSE,"MEDIA";#N/A,#N/A,FALSE,"MEDIA EXPL.";#N/A,#N/A,FALSE,"PPV EXPENSE";#N/A,#N/A,FALSE,"PRIME FEE";#N/A,#N/A,FALSE,"PAYROLL";#N/A,#N/A,FALSE,"DEPRECIATION";#N/A,#N/A,FALSE,"CAPITAL "}</definedName>
    <definedName name="wrn.Budget._.2005."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wrn.budget._.balance._.sheet." hidden="1">{"bugdet992000 balance sheet",#N/A,FALSE,"Celtel alternative 6"}</definedName>
    <definedName name="wrn.budget._.balance._.sheet._1" hidden="1">{"bugdet992000 balance sheet",#N/A,FALSE,"Celtel alternative 6"}</definedName>
    <definedName name="wrn.budget._.balance._.sheet._2" hidden="1">{"bugdet992000 balance sheet",#N/A,FALSE,"Celtel alternative 6"}</definedName>
    <definedName name="wrn.budget._.balance._.sheet._3" hidden="1">{"bugdet992000 balance sheet",#N/A,FALSE,"Celtel alternative 6"}</definedName>
    <definedName name="wrn.budget._.capex." hidden="1">{"budget992000 capex",#N/A,FALSE,"Celtel alternative 6"}</definedName>
    <definedName name="wrn.budget._.capex._1" hidden="1">{"budget992000 capex",#N/A,FALSE,"Celtel alternative 6"}</definedName>
    <definedName name="wrn.budget._.capex._2" hidden="1">{"budget992000 capex",#N/A,FALSE,"Celtel alternative 6"}</definedName>
    <definedName name="wrn.budget._.capex._3" hidden="1">{"budget992000 capex",#N/A,FALSE,"Celtel alternative 6"}</definedName>
    <definedName name="wrn.budget._.customers." hidden="1">{"budget992000_customers",#N/A,FALSE,"Celtel alternative 6"}</definedName>
    <definedName name="wrn.budget._.customers._1" hidden="1">{"budget992000_customers",#N/A,FALSE,"Celtel alternative 6"}</definedName>
    <definedName name="wrn.budget._.customers._2" hidden="1">{"budget992000_customers",#N/A,FALSE,"Celtel alternative 6"}</definedName>
    <definedName name="wrn.budget._.customers._3" hidden="1">{"budget992000_customers",#N/A,FALSE,"Celtel alternative 6"}</definedName>
    <definedName name="wrn.budget._.profit._.and._.loss." hidden="1">{"budget992000 profit and loss",#N/A,FALSE,"Celtel alternative 6"}</definedName>
    <definedName name="wrn.budget._.profit._.and._.loss._1" hidden="1">{"budget992000 profit and loss",#N/A,FALSE,"Celtel alternative 6"}</definedName>
    <definedName name="wrn.budget._.profit._.and._.loss._2" hidden="1">{"budget992000 profit and loss",#N/A,FALSE,"Celtel alternative 6"}</definedName>
    <definedName name="wrn.budget._.profit._.and._.loss._3" hidden="1">{"budget992000 profit and loss",#N/A,FALSE,"Celtel alternative 6"}</definedName>
    <definedName name="wrn.budget._.tariffs._.and._.usage." hidden="1">{"budget992000 tariff and usage",#N/A,FALSE,"Celtel alternative 6"}</definedName>
    <definedName name="wrn.budget._.tariffs._.and._.usage._1" hidden="1">{"budget992000 tariff and usage",#N/A,FALSE,"Celtel alternative 6"}</definedName>
    <definedName name="wrn.budget._.tariffs._.and._.usage._2" hidden="1">{"budget992000 tariff and usage",#N/A,FALSE,"Celtel alternative 6"}</definedName>
    <definedName name="wrn.budget._.tariffs._.and._.usage._3" hidden="1">{"budget992000 tariff and usage",#N/A,FALSE,"Celtel alternative 6"}</definedName>
    <definedName name="wrn.Budget9596." hidden="1">{"Budget9596",#N/A,TRUE,"KSTGES.XLS";"Budget9596",#N/A,TRUE,"KST10.XLS";"Budget9596",#N/A,TRUE,"KST11.XLS";"Budget9596",#N/A,TRUE,"KST12.XLS";"Budget9596",#N/A,TRUE,"KST15.XLS";"Budget9596",#N/A,TRUE,"KST20.XLS";"Budget9596",#N/A,TRUE,"KST25.XLS";"Budget9596",#N/A,TRUE,"KST30.XLS";"Budget9596",#N/A,TRUE,"KST40.XLS";"Budget9596",#N/A,TRUE,"KST41.XLS";"Budget9596",#N/A,TRUE,"KST45.XLS";"Budget9596",#N/A,TRUE,"KST50.XLS";"Budget9596",#N/A,TRUE,"KST60.XLS";"Budget9596",#N/A,TRUE,"KST61.XLS";"Budget9596",#N/A,TRUE,"KST65.XLS";"Budget9596",#N/A,TRUE,"KST70.XLS";"Budget9596",#N/A,TRUE,"KST80.XLS";"Budget9596",#N/A,TRUE,"KST90.XLS"}</definedName>
    <definedName name="wrn.BUDGETS." hidden="1">{#N/A,#N/A,FALSE,"Contents";#N/A,#N/A,FALSE,"Mails Ops Workforce Cash";#N/A,#N/A,FALSE,"Mails Ops Workforce Hours";#N/A,#N/A,FALSE,"Mails Supervisors Cash &amp; Hours";#N/A,#N/A,FALSE,"This year vs Last Year Hours";#N/A,#N/A,FALSE,"Headcount Budgets";#N/A,#N/A,FALSE,"Business Plan Cash Projects";#N/A,#N/A,FALSE,"Business Plan Hours Projects "}</definedName>
    <definedName name="wrn.Budgetvergleich." hidden="1">{"Budgetvergleich",#N/A,TRUE,"KSTGES.XLS";"Budgetvergleich",#N/A,TRUE,"KST10.XLS";"Budgetvergleich",#N/A,TRUE,"KST11.XLS";"Budgetvergleich",#N/A,TRUE,"KST12.XLS";"Budgetvergleich",#N/A,TRUE,"KST15.XLS";"Budgetvergleich",#N/A,TRUE,"KST20.XLS";"Budgetvergleich",#N/A,TRUE,"KST25.XLS";"Budgetvergleich",#N/A,TRUE,"KST30.XLS";"Budgetvergleich",#N/A,TRUE,"KST40.XLS";"Budgetvergleich",#N/A,TRUE,"KST41.XLS";"Budgetvergleich",#N/A,TRUE,"KST45.XLS";"Budgetvergleich",#N/A,TRUE,"KST50.XLS";"Budgetvergleich",#N/A,TRUE,"KST60.XLS";"Budgetvergleich",#N/A,TRUE,"KST61.XLS";"Budgetvergleich",#N/A,TRUE,"KST65.XLS";"Budgetvergleich",#N/A,TRUE,"KST70.XLS";"Budgetvergleich",#N/A,TRUE,"KST80.XLS";"Budgetvergleich",#N/A,TRUE,"KST90.XLS"}</definedName>
    <definedName name="wrn.BUDI1996." hidden="1">{#N/A,#N/A,FALSE,"PPA";#N/A,#N/A,FALSE,"Budget prep.";#N/A,#N/A,FALSE,"PP500";#N/A,#N/A,FALSE,"Assets";#N/A,#N/A,FALSE,"Liabilities";#N/A,#N/A,FALSE,"Expense";#N/A,#N/A,FALSE,"Expense attribution";#N/A,#N/A,FALSE,"Investments";#N/A,#N/A,FALSE,"Personnel"}</definedName>
    <definedName name="wrn.Buildups." hidden="1">{"ACQ",#N/A,FALSE,"ACQUISITIONS";"ACQF",#N/A,FALSE,"ACQUISITIONS";"PF",#N/A,FALSE,"PROYECTOVILA";"PV",#N/A,FALSE,"PROYECTOVILA";"Fee Dev",#N/A,FALSE,"DEVELOPMENT GROWTH";"gd",#N/A,FALSE,"DEVELOPMENT GROWTH"}</definedName>
    <definedName name="wrn.BUTENE1PR." hidden="1">{"BUTENE1_PR",#N/A,FALSE,"CONS.RAFF2"}</definedName>
    <definedName name="wrn.BWL." hidden="1">{#N/A,#N/A,FALSE,"Vermögen kurz";#N/A,#N/A,FALSE,"Finanz kurz";#N/A,#N/A,FALSE,"Erfolg";#N/A,#N/A,FALSE,"Kapitalfluß";#N/A,#N/A,FALSE,"KZ nach URG";#N/A,#N/A,FALSE,"Kennzahlen"}</definedName>
    <definedName name="wrn.BWL._.Grafik." hidden="1">{#N/A,#N/A,FALSE,"Grafik Vermögen";#N/A,#N/A,FALSE,"Grafik Finanz";#N/A,#N/A,FALSE,"Grafik Erfolg"}</definedName>
    <definedName name="wrn.Cactus._.01." hidden="1">{"Assumptions",#N/A,FALSE,"Financial Statements";"Cash Flow1",#N/A,FALSE,"Financial Statements";"Balance Sheet",#N/A,FALSE,"Financial Statements";"Revenue Build",#N/A,FALSE,"Rev + GM + OM Anal";"Income Statement",#N/A,FALSE,"Financial Statements";"SSGA",#N/A,FALSE,"Rev + GM + OM Anal";"GM Breakdown",#N/A,FALSE,"Rev + GM + OM Anal"}</definedName>
    <definedName name="wrn.cactus.a._.01a" hidden="1">{"Assumptions",#N/A,FALSE,"Financial Statements";"Cash Flow1",#N/A,FALSE,"Financial Statements";"Balance Sheet",#N/A,FALSE,"Financial Statements";"Revenue Build",#N/A,FALSE,"Rev + GM + OM Anal";"Income Statement",#N/A,FALSE,"Financial Statements";"SSGA",#N/A,FALSE,"Rev + GM + OM Anal";"GM Breakdown",#N/A,FALSE,"Rev + GM + OM Anal"}</definedName>
    <definedName name="wrn.Cardiovasculars." hidden="1">{#N/A,#N/A,FALSE,"Card";#N/A,#N/A,FALSE,"Prav";#N/A,#N/A,FALSE,"Irbe";#N/A,#N/A,FALSE,"Plavix";#N/A,#N/A,FALSE,"Capt";#N/A,#N/A,FALSE,"Fosi"}</definedName>
    <definedName name="wrn.CARRY._.1996." hidden="1">{#N/A,#N/A,FALSE,"SF"}</definedName>
    <definedName name="wrn.Cash._.Flow." hidden="1">{#N/A,#N/A,FALSE,"Layout Cash Flow"}</definedName>
    <definedName name="wrn.Cash._.Plan." hidden="1">{"cash plan",#N/A,FALSE,"fccashflow"}</definedName>
    <definedName name="wrn.Cash._.Plan._1" hidden="1">{"cash plan",#N/A,FALSE,"fccashflow"}</definedName>
    <definedName name="wrn.Cash._.Plan._2" hidden="1">{"cash plan",#N/A,FALSE,"fccashflow"}</definedName>
    <definedName name="wrn.Cash._.Plan._3" hidden="1">{"cash plan",#N/A,FALSE,"fccashflow"}</definedName>
    <definedName name="wrn.Cashflow._.No._.Graphs." hidden="1">{#N/A,#N/A,FALSE,"Contents";#N/A,#N/A,FALSE,"Cashflow";#N/A,#N/A,FALSE,"Assumptions";#N/A,#N/A,FALSE,"Disclaimer"}</definedName>
    <definedName name="wrn.CEA._.FY97." hidden="1">{"CEA FY97",#N/A,FALSE,"C.E.A. FY97"}</definedName>
    <definedName name="wrn.CEC._.slides." hidden="1">{#N/A,#N/A,FALSE,"Cover";#N/A,#N/A,FALSE,"Initial comments";#N/A,#N/A,FALSE,"Trends";#N/A,#N/A,FALSE,"marker1";#N/A,#N/A,FALSE,"Group Spending";#N/A,#N/A,FALSE,"(un) Commited";#N/A,#N/A,FALSE,"delegations";#N/A,#N/A,FALSE,"marker2";#N/A,#N/A,FALSE,"marker3";#N/A,#N/A,FALSE,"Support request";#N/A,#N/A,FALSE,"Support trends";#N/A,#N/A,FALSE,"backup cover";#N/A,#N/A,FALSE,"Acquisitions";#N/A,#N/A,FALSE,"Vs May";#N/A,#N/A,FALSE,"marker4";"main view",#N/A,FALSE,"As Reported"}</definedName>
    <definedName name="wrn.cellular." hidden="1">{#N/A,#N/A,TRUE,"TITLE";#N/A,#N/A,TRUE,"MKT Cellular Subs";#N/A,#N/A,TRUE,"Cellular sub ";#N/A,#N/A,TRUE,"P&amp;L - Cell";#N/A,#N/A,TRUE,"Rev &amp; Usage assump - Cell";#N/A,#N/A,TRUE,"Cost -  Cellular";"cellular",#N/A,TRUE,"Capex "}</definedName>
    <definedName name="wrn.Central._.Nervous._.System." hidden="1">{#N/A,#N/A,FALSE,"CNS";#N/A,#N/A,FALSE,"Serz";#N/A,#N/A,FALSE,"Ace"}</definedName>
    <definedName name="wrn.Chamonix." hidden="1">{"page1",#N/A,FALSE,"Model";"page2",#N/A,FALSE,"Model";"page3",#N/A,FALSE,"Model";"page4",#N/A,FALSE,"Model";"page5",#N/A,FALSE,"Model";"page6",#N/A,FALSE,"Model";"page7",#N/A,FALSE,"Model";"page8",#N/A,FALSE,"Model";"page9",#N/A,FALSE,"Model";"page10",#N/A,FALSE,"Model";"page11",#N/A,FALSE,"Model";"page12",#N/A,FALSE,"Model";"page13",#N/A,FALSE,"Model"}</definedName>
    <definedName name="wrn.Chemicals." hidden="1">{"PnL",#N/A,FALSE,"Chem P&amp;L";"Responsibility",#N/A,FALSE,"Chem P&amp;L";"Cost Control",#N/A,FALSE,"Chem P&amp;L"}</definedName>
    <definedName name="wrn.chi._.tiÆt." hidden="1">{#N/A,#N/A,FALSE,"Chi tiÆt"}</definedName>
    <definedName name="wrn.CIC94TAX."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ider.">{#N/A,#N/A,FALSE,"Cider Segment";#N/A,#N/A,FALSE,"Bulmers";#N/A,#N/A,FALSE,"Ritz";#N/A,#N/A,FALSE,"Stag";#N/A,#N/A,FALSE,"Cider Others"}</definedName>
    <definedName name="wrn.CIG."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wrn.CIG._.Back._.up._.Files." hidden="1">{#N/A,#N/A,FALSE,"BACK UP CIG"}</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M_ALL." hidden="1">{"LAPO2N2",#N/A,FALSE,"CM";"TOTTEXAS",#N/A,FALSE,"CM";"LOUISIANA",#N/A,FALSE,"CM";"GENERALH2",#N/A,FALSE,"CM";"PRS",#N/A,FALSE,"CM";"PACKAGE",#N/A,FALSE,"CM";"OTHER",#N/A,FALSE,"CM"}</definedName>
    <definedName name="wrn.CM_GENERALH2." hidden="1">{"GENERALH2",#N/A,FALSE,"CM"}</definedName>
    <definedName name="wrn.CM_LAPORTE_O2N2." hidden="1">{"LAPO2N2",#N/A,FALSE,"CM"}</definedName>
    <definedName name="wrn.CM_LOUISIANA." hidden="1">{"LOUISIANA",#N/A,FALSE,"CM"}</definedName>
    <definedName name="wrn.CM_OTHER." hidden="1">{"OTHER",#N/A,FALSE,"CM"}</definedName>
    <definedName name="wrn.CM_PACKAGE." hidden="1">{"PACKAGE",#N/A,FALSE,"CM"}</definedName>
    <definedName name="wrn.CM_PRS." hidden="1">{"PRS",#N/A,FALSE,"CM"}</definedName>
    <definedName name="wrn.CM_TEXAS._.HYCO." hidden="1">{"TOTTEXAS",#N/A,FALSE,"CM"}</definedName>
    <definedName name="wrn.CMVsBud." hidden="1">{"Page1",#N/A,FALSE,"OpExJanvsBud";"Page2",#N/A,FALSE,"OpExJanvsBud"}</definedName>
    <definedName name="wrn.CMVsPY." hidden="1">{"Page 1",#N/A,FALSE,"OpExJanVsPY";"Page 2",#N/A,FALSE,"OpExJanVsPY"}</definedName>
    <definedName name="wrn.COGS." hidden="1">{#N/A,#N/A,FALSE,"COGS";#N/A,#N/A,FALSE,"TP";#N/A,#N/A,FALSE,"CP";#N/A,#N/A,FALSE,"Sample";#N/A,#N/A,FALSE,"Reconcile";#N/A,#N/A,FALSE,"Micro"}</definedName>
    <definedName name="wrn.COGS._1" hidden="1">{#N/A,#N/A,FALSE,"COGS";#N/A,#N/A,FALSE,"TP";#N/A,#N/A,FALSE,"CP";#N/A,#N/A,FALSE,"Sample";#N/A,#N/A,FALSE,"Reconcile";#N/A,#N/A,FALSE,"Micro"}</definedName>
    <definedName name="wrn.COGS._1_1" hidden="1">{#N/A,#N/A,FALSE,"COGS";#N/A,#N/A,FALSE,"TP";#N/A,#N/A,FALSE,"CP";#N/A,#N/A,FALSE,"Sample";#N/A,#N/A,FALSE,"Reconcile";#N/A,#N/A,FALSE,"Micro"}</definedName>
    <definedName name="wrn.COGS._1_2" hidden="1">{#N/A,#N/A,FALSE,"COGS";#N/A,#N/A,FALSE,"TP";#N/A,#N/A,FALSE,"CP";#N/A,#N/A,FALSE,"Sample";#N/A,#N/A,FALSE,"Reconcile";#N/A,#N/A,FALSE,"Micro"}</definedName>
    <definedName name="wrn.COGS._1_3" hidden="1">{#N/A,#N/A,FALSE,"COGS";#N/A,#N/A,FALSE,"TP";#N/A,#N/A,FALSE,"CP";#N/A,#N/A,FALSE,"Sample";#N/A,#N/A,FALSE,"Reconcile";#N/A,#N/A,FALSE,"Micro"}</definedName>
    <definedName name="wrn.COGS._1_4" hidden="1">{#N/A,#N/A,FALSE,"COGS";#N/A,#N/A,FALSE,"TP";#N/A,#N/A,FALSE,"CP";#N/A,#N/A,FALSE,"Sample";#N/A,#N/A,FALSE,"Reconcile";#N/A,#N/A,FALSE,"Micro"}</definedName>
    <definedName name="wrn.COGS._1_5" hidden="1">{#N/A,#N/A,FALSE,"COGS";#N/A,#N/A,FALSE,"TP";#N/A,#N/A,FALSE,"CP";#N/A,#N/A,FALSE,"Sample";#N/A,#N/A,FALSE,"Reconcile";#N/A,#N/A,FALSE,"Micro"}</definedName>
    <definedName name="wrn.COGS._2" hidden="1">{#N/A,#N/A,FALSE,"COGS";#N/A,#N/A,FALSE,"TP";#N/A,#N/A,FALSE,"CP";#N/A,#N/A,FALSE,"Sample";#N/A,#N/A,FALSE,"Reconcile";#N/A,#N/A,FALSE,"Micro"}</definedName>
    <definedName name="wrn.COGS._2_1" hidden="1">{#N/A,#N/A,FALSE,"COGS";#N/A,#N/A,FALSE,"TP";#N/A,#N/A,FALSE,"CP";#N/A,#N/A,FALSE,"Sample";#N/A,#N/A,FALSE,"Reconcile";#N/A,#N/A,FALSE,"Micro"}</definedName>
    <definedName name="wrn.COGS._2_2" hidden="1">{#N/A,#N/A,FALSE,"COGS";#N/A,#N/A,FALSE,"TP";#N/A,#N/A,FALSE,"CP";#N/A,#N/A,FALSE,"Sample";#N/A,#N/A,FALSE,"Reconcile";#N/A,#N/A,FALSE,"Micro"}</definedName>
    <definedName name="wrn.COGS._2_3" hidden="1">{#N/A,#N/A,FALSE,"COGS";#N/A,#N/A,FALSE,"TP";#N/A,#N/A,FALSE,"CP";#N/A,#N/A,FALSE,"Sample";#N/A,#N/A,FALSE,"Reconcile";#N/A,#N/A,FALSE,"Micro"}</definedName>
    <definedName name="wrn.COGS._2_4" hidden="1">{#N/A,#N/A,FALSE,"COGS";#N/A,#N/A,FALSE,"TP";#N/A,#N/A,FALSE,"CP";#N/A,#N/A,FALSE,"Sample";#N/A,#N/A,FALSE,"Reconcile";#N/A,#N/A,FALSE,"Micro"}</definedName>
    <definedName name="wrn.COGS._2_5" hidden="1">{#N/A,#N/A,FALSE,"COGS";#N/A,#N/A,FALSE,"TP";#N/A,#N/A,FALSE,"CP";#N/A,#N/A,FALSE,"Sample";#N/A,#N/A,FALSE,"Reconcile";#N/A,#N/A,FALSE,"Micro"}</definedName>
    <definedName name="wrn.COGS._3" hidden="1">{#N/A,#N/A,FALSE,"COGS";#N/A,#N/A,FALSE,"TP";#N/A,#N/A,FALSE,"CP";#N/A,#N/A,FALSE,"Sample";#N/A,#N/A,FALSE,"Reconcile";#N/A,#N/A,FALSE,"Micro"}</definedName>
    <definedName name="wrn.COGS._3_1" hidden="1">{#N/A,#N/A,FALSE,"COGS";#N/A,#N/A,FALSE,"TP";#N/A,#N/A,FALSE,"CP";#N/A,#N/A,FALSE,"Sample";#N/A,#N/A,FALSE,"Reconcile";#N/A,#N/A,FALSE,"Micro"}</definedName>
    <definedName name="wrn.COGS._3_2" hidden="1">{#N/A,#N/A,FALSE,"COGS";#N/A,#N/A,FALSE,"TP";#N/A,#N/A,FALSE,"CP";#N/A,#N/A,FALSE,"Sample";#N/A,#N/A,FALSE,"Reconcile";#N/A,#N/A,FALSE,"Micro"}</definedName>
    <definedName name="wrn.COGS._3_3" hidden="1">{#N/A,#N/A,FALSE,"COGS";#N/A,#N/A,FALSE,"TP";#N/A,#N/A,FALSE,"CP";#N/A,#N/A,FALSE,"Sample";#N/A,#N/A,FALSE,"Reconcile";#N/A,#N/A,FALSE,"Micro"}</definedName>
    <definedName name="wrn.COGS._3_4" hidden="1">{#N/A,#N/A,FALSE,"COGS";#N/A,#N/A,FALSE,"TP";#N/A,#N/A,FALSE,"CP";#N/A,#N/A,FALSE,"Sample";#N/A,#N/A,FALSE,"Reconcile";#N/A,#N/A,FALSE,"Micro"}</definedName>
    <definedName name="wrn.COGS._3_5" hidden="1">{#N/A,#N/A,FALSE,"COGS";#N/A,#N/A,FALSE,"TP";#N/A,#N/A,FALSE,"CP";#N/A,#N/A,FALSE,"Sample";#N/A,#N/A,FALSE,"Reconcile";#N/A,#N/A,FALSE,"Micro"}</definedName>
    <definedName name="wrn.COGS._4" hidden="1">{#N/A,#N/A,FALSE,"COGS";#N/A,#N/A,FALSE,"TP";#N/A,#N/A,FALSE,"CP";#N/A,#N/A,FALSE,"Sample";#N/A,#N/A,FALSE,"Reconcile";#N/A,#N/A,FALSE,"Micro"}</definedName>
    <definedName name="wrn.COGS._4_1" hidden="1">{#N/A,#N/A,FALSE,"COGS";#N/A,#N/A,FALSE,"TP";#N/A,#N/A,FALSE,"CP";#N/A,#N/A,FALSE,"Sample";#N/A,#N/A,FALSE,"Reconcile";#N/A,#N/A,FALSE,"Micro"}</definedName>
    <definedName name="wrn.COGS._4_2" hidden="1">{#N/A,#N/A,FALSE,"COGS";#N/A,#N/A,FALSE,"TP";#N/A,#N/A,FALSE,"CP";#N/A,#N/A,FALSE,"Sample";#N/A,#N/A,FALSE,"Reconcile";#N/A,#N/A,FALSE,"Micro"}</definedName>
    <definedName name="wrn.COGS._4_3" hidden="1">{#N/A,#N/A,FALSE,"COGS";#N/A,#N/A,FALSE,"TP";#N/A,#N/A,FALSE,"CP";#N/A,#N/A,FALSE,"Sample";#N/A,#N/A,FALSE,"Reconcile";#N/A,#N/A,FALSE,"Micro"}</definedName>
    <definedName name="wrn.COGS._4_4" hidden="1">{#N/A,#N/A,FALSE,"COGS";#N/A,#N/A,FALSE,"TP";#N/A,#N/A,FALSE,"CP";#N/A,#N/A,FALSE,"Sample";#N/A,#N/A,FALSE,"Reconcile";#N/A,#N/A,FALSE,"Micro"}</definedName>
    <definedName name="wrn.COGS._4_5" hidden="1">{#N/A,#N/A,FALSE,"COGS";#N/A,#N/A,FALSE,"TP";#N/A,#N/A,FALSE,"CP";#N/A,#N/A,FALSE,"Sample";#N/A,#N/A,FALSE,"Reconcile";#N/A,#N/A,FALSE,"Micro"}</definedName>
    <definedName name="wrn.COGS._5" hidden="1">{#N/A,#N/A,FALSE,"COGS";#N/A,#N/A,FALSE,"TP";#N/A,#N/A,FALSE,"CP";#N/A,#N/A,FALSE,"Sample";#N/A,#N/A,FALSE,"Reconcile";#N/A,#N/A,FALSE,"Micro"}</definedName>
    <definedName name="wrn.COMBINED." hidden="1">{#N/A,#N/A,FALSE,"INPUTS";#N/A,#N/A,FALSE,"PROFORMA BSHEET";#N/A,#N/A,FALSE,"COMBINED";#N/A,#N/A,FALSE,"HIGH YIELD";#N/A,#N/A,FALSE,"COMB_GRAPHS"}</definedName>
    <definedName name="wrn.COMBINED._1" hidden="1">{#N/A,#N/A,FALSE,"INPUTS";#N/A,#N/A,FALSE,"PROFORMA BSHEET";#N/A,#N/A,FALSE,"COMBINED";#N/A,#N/A,FALSE,"HIGH YIELD";#N/A,#N/A,FALSE,"COMB_GRAPHS"}</definedName>
    <definedName name="wrn.COMBINED._2" hidden="1">{#N/A,#N/A,FALSE,"INPUTS";#N/A,#N/A,FALSE,"PROFORMA BSHEET";#N/A,#N/A,FALSE,"COMBINED";#N/A,#N/A,FALSE,"HIGH YIELD";#N/A,#N/A,FALSE,"COMB_GRAPHS"}</definedName>
    <definedName name="wrn.COMBINED._3" hidden="1">{#N/A,#N/A,FALSE,"INPUTS";#N/A,#N/A,FALSE,"PROFORMA BSHEET";#N/A,#N/A,FALSE,"COMBINED";#N/A,#N/A,FALSE,"HIGH YIELD";#N/A,#N/A,FALSE,"COMB_GRAPHS"}</definedName>
    <definedName name="wrn.Comparisons." hidden="1">{#N/A,#N/A,FALSE,"GroupComp";#N/A,#N/A,FALSE,"PathComp";#N/A,#N/A,FALSE,"UltComp";#N/A,#N/A,FALSE,"IVFComp"}</definedName>
    <definedName name="wrn.compco." hidden="1">{"mult96",#N/A,FALSE,"PETCOMP";"est96",#N/A,FALSE,"PETCOMP";"mult95",#N/A,FALSE,"PETCOMP";"est95",#N/A,FALSE,"PETCOMP";"multltm",#N/A,FALSE,"PETCOMP";"resultltm",#N/A,FALSE,"PETCOMP"}</definedName>
    <definedName name="wrn.Compco._.Only." hidden="1">{"vi1",#N/A,FALSE,"6_30_96";"vi2",#N/A,FALSE,"6_30_96";"vi3",#N/A,FALSE,"6_30_96"}</definedName>
    <definedName name="wrn.competitor._.analysis." hidden="1">{"summary",#N/A,FALSE,"summary";"sales growth",#N/A,FALSE,"summary";"oper income",#N/A,FALSE,"summary";"oros rank",#N/A,FALSE,"summary";"net assets",#N/A,FALSE,"summary";"asset turnover",#N/A,FALSE,"summary";"orona",#N/A,FALSE,"summary";"total return",#N/A,FALSE,"summary";"overview",#N/A,FALSE,"summary"}</definedName>
    <definedName name="wrn.Complete." hidden="1">{#N/A,#N/A,FALSE,"SMT1";#N/A,#N/A,FALSE,"SMT2";#N/A,#N/A,FALSE,"Summary";#N/A,#N/A,FALSE,"Graphs";#N/A,#N/A,FALSE,"4 Panel"}</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Set." hidden="1">{#N/A,#N/A,FALSE,"Full";#N/A,#N/A,FALSE,"Half";#N/A,#N/A,FALSE,"Op Expenses";#N/A,#N/A,FALSE,"Cap Charge";#N/A,#N/A,FALSE,"Cost C";#N/A,#N/A,FALSE,"PP&amp;E";#N/A,#N/A,FALSE,"R&amp;D"}</definedName>
    <definedName name="wrn.Complete_Package."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n." hidden="1">{#N/A,#N/A,FALSE,"B05ai.CON";#N/A,#N/A,FALSE,"B05aii.CON";#N/A,#N/A,FALSE,"B05aiii.CON";#N/A,#N/A,FALSE,"B07a.CON";#N/A,#N/A,FALSE,"B11a.CON";#N/A,#N/A,FALSE,"B04a.CON";#N/A,#N/A,FALSE,"B03a.CON";#N/A,#N/A,FALSE,"B02a.CON"}</definedName>
    <definedName name="wrn.Cons." hidden="1">{#N/A,#N/A,FALSE,"Cov";#N/A,#N/A,FALSE,"TC";#N/A,#N/A,FALSE,"Sum";#N/A,#N/A,FALSE,"P&amp;L";#N/A,#N/A,FALSE,"Bal";#N/A,#N/A,FALSE,"CF";#N/A,#N/A,FALSE,"Equity";#N/A,#N/A,FALSE,"IC Bal";#N/A,#N/A,FALSE,"JV";#N/A,#N/A,FALSE,"Inc Sum";#N/A,#N/A,FALSE,"SubCF";#N/A,#N/A,FALSE,"SubAFF";#N/A,#N/A,FALSE,"SubAD";#N/A,#N/A,FALSE,"HC";#N/A,#N/A,FALSE,"Cap"}</definedName>
    <definedName name="wrn.Consol._.adjusts." hidden="1">{"adjPL1",#N/A,FALSE,"adj";"adjPL2",#N/A,FALSE,"adj";"adjPL2a",#N/A,FALSE,"adj";"adjPL2b",#N/A,FALSE,"adj";"adjPL3",#N/A,FALSE,"adj";"adjPL4",#N/A,FALSE,"adj";"adjPL5",#N/A,FALSE,"adj";"adjBS2",#N/A,FALSE,"adj";"adjBS3",#N/A,FALSE,"adj";"adjCF1",#N/A,FALSE,"adj";"adjCF4",#N/A,FALSE,"adj"}</definedName>
    <definedName name="wrn.consolidated." hidden="1">{"income",#N/A,FALSE,"CONSOLIDATED";"value",#N/A,FALSE,"CONSOLIDATED"}</definedName>
    <definedName name="wrn.Consolidated._.Schedules." hidden="1">{"Title",#N/A,FALSE,"Title";"PL.1",#N/A,FALSE,"con";"PL.2a",#N/A,FALSE,"con";"PL.2",#N/A,FALSE,"con";"PL.2b",#N/A,FALSE,"con";"PL.2c",#N/A,FALSE,"con";"PL.2d",#N/A,FALSE,"con";"PL.3",#N/A,FALSE,"con";"PL.4",#N/A,FALSE,"con";"PL.5",#N/A,FALSE,"con";"PL.1.mth",#N/A,FALSE,"con";"PL.2a.mth",#N/A,FALSE,"con";"PL.2.mth",#N/A,FALSE,"con";"PL.2b.mth",#N/A,FALSE,"con";"PL.2c.mth",#N/A,FALSE,"con";"PL.2d.mth",#N/A,FALSE,"con";"PL.3.mth",#N/A,FALSE,"con";"PL.4.mth",#N/A,FALSE,"con";"PL.5.mth",#N/A,FALSE,"con";"PL.1.cum",#N/A,FALSE,"con";"PL.2a.cum",#N/A,FALSE,"con";"PL.2.cum",#N/A,FALSE,"con";"PL.2b.cum",#N/A,FALSE,"con";"PL.2c.cum",#N/A,FALSE,"con";"PL.2d.cum",#N/A,FALSE,"con";"PL.3.cum",#N/A,FALSE,"con";"PL.4.cum",#N/A,FALSE,"con";"PL.5.cum",#N/A,FALSE,"con";"BS.1",#N/A,FALSE,"con";"BS.2",#N/A,FALSE,"con";"BS.3",#N/A,FALSE,"con";"CF.1",#N/A,FALSE,"con";"CF.2",#N/A,FALSE,"con"}</definedName>
    <definedName name="wrn.Consolidation._.Adjustments." hidden="1">{"xPL.1",#N/A,FALSE,"adj";"xPL.2a",#N/A,FALSE,"adj";"xPL.2",#N/A,FALSE,"adj";"xPL.3",#N/A,FALSE,"adj";"xPL.4",#N/A,FALSE,"adj";"xPL.1.mth",#N/A,FALSE,"adj";"xPL.5",#N/A,FALSE,"adj";"xBS.1",#N/A,FALSE,"adj";"xBS.2",#N/A,FALSE,"adj";"xBS.3",#N/A,FALSE,"adj";"xCF.1",#N/A,FALSE,"adj";"xCF.2",#N/A,FALSE,"adj";"xPL.2a.mth",#N/A,FALSE,"adj";"xPL.2.mth",#N/A,FALSE,"adj";"xPL.2b.mth",#N/A,FALSE,"adj";"xPL.3.mth",#N/A,FALSE,"adj";"xPL.4.mth",#N/A,FALSE,"adj";"xPL.2.cum",#N/A,FALSE,"adj";"xPL.5.mth",#N/A,FALSE,"adj";"xPL.1.cum",#N/A,FALSE,"adj";"xPL.2.cum",#N/A,FALSE,"adj";"xPL.2a.cum",#N/A,FALSE,"adj";"xPL.2b.cum",#N/A,FALSE,"adj";"xPL.3.cum",#N/A,FALSE,"adj";"xPL.4.cum",#N/A,FALSE,"adj";"xPL.5.cum",#N/A,FALSE,"adj"}</definedName>
    <definedName name="wrn.CONSRAFF2." hidden="1">{"CONS_RAFF2",#N/A,FALSE,"CONS.RAFF2"}</definedName>
    <definedName name="wrn.Consumer._.Medicines." hidden="1">{#N/A,#N/A,FALSE,"OTC";#N/A,#N/A,FALSE,"Ther";#N/A,#N/A,FALSE,"Temp";#N/A,#N/A,FALSE,"Exce";#N/A,#N/A,FALSE,"Buff";#N/A,#N/A,FALSE,"Picot";#N/A,#N/A,FALSE,"Luftal";#N/A,#N/A,FALSE,"Comt"}</definedName>
    <definedName name="wrn.contribution." hidden="1">{#N/A,#N/A,FALSE,"Contribution Analysis"}</definedName>
    <definedName name="wrn.Control._.month." hidden="1">{#N/A,#N/A,FALSE,"Control Month"}</definedName>
    <definedName name="wrn.Control._.month1" hidden="1">{#N/A,#N/A,FALSE,"Control Month"}</definedName>
    <definedName name="wrn.control._.monthx" hidden="1">{#N/A,#N/A,FALSE,"Control Month"}</definedName>
    <definedName name="wrn.Control._.Quarter." hidden="1">{#N/A,#N/A,TRUE,"Control Month";#N/A,#N/A,TRUE,"Control Quarter"}</definedName>
    <definedName name="wrn.COS." hidden="1">{"PAGE 1",#N/A,FALSE,"COS";"PAGE 2",#N/A,FALSE,"COS";"PAGE 3",#N/A,FALSE,"COS"}</definedName>
    <definedName name="wrn.COS._.EX._.GEISMAR." hidden="1">{"PAGE 1",#N/A,FALSE,"COS Excluding Geismar";"PAGE 2",#N/A,FALSE,"COS Excluding Geismar";"PAGE 3",#N/A,FALSE,"COS Excluding Geismar"}</definedName>
    <definedName name="wrn.COSA94TAXRETURN."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T._.OF._.SALES." hidden="1">{"COST OF SALES",#N/A,FALSE,"C.O.SALES"}</definedName>
    <definedName name="wrn.Cover." hidden="1">{"coverall",#N/A,FALSE,"Definitions";"cover1",#N/A,FALSE,"Definitions";"cover2",#N/A,FALSE,"Definitions";"cover3",#N/A,FALSE,"Definitions";"cover4",#N/A,FALSE,"Definitions";"cover5",#N/A,FALSE,"Definitions";"blank",#N/A,FALSE,"Definitions"}</definedName>
    <definedName name="wrn.Cover._1" hidden="1">{"coverall",#N/A,FALSE,"Definitions";"cover1",#N/A,FALSE,"Definitions";"cover2",#N/A,FALSE,"Definitions";"cover3",#N/A,FALSE,"Definitions";"cover4",#N/A,FALSE,"Definitions";"cover5",#N/A,FALSE,"Definitions";"blank",#N/A,FALSE,"Definitions"}</definedName>
    <definedName name="wrn.Cover._2" hidden="1">{"coverall",#N/A,FALSE,"Definitions";"cover1",#N/A,FALSE,"Definitions";"cover2",#N/A,FALSE,"Definitions";"cover3",#N/A,FALSE,"Definitions";"cover4",#N/A,FALSE,"Definitions";"cover5",#N/A,FALSE,"Definitions";"blank",#N/A,FALSE,"Definitions"}</definedName>
    <definedName name="wrn.Cover._3" hidden="1">{"coverall",#N/A,FALSE,"Definitions";"cover1",#N/A,FALSE,"Definitions";"cover2",#N/A,FALSE,"Definitions";"cover3",#N/A,FALSE,"Definitions";"cover4",#N/A,FALSE,"Definitions";"cover5",#N/A,FALSE,"Definitions";"blank",#N/A,FALSE,"Definitions"}</definedName>
    <definedName name="wrn.Cover._4" hidden="1">{"coverall",#N/A,FALSE,"Definitions";"cover1",#N/A,FALSE,"Definitions";"cover2",#N/A,FALSE,"Definitions";"cover3",#N/A,FALSE,"Definitions";"cover4",#N/A,FALSE,"Definitions";"cover5",#N/A,FALSE,"Definitions";"blank",#N/A,FALSE,"Definitions"}</definedName>
    <definedName name="wrn.covera" hidden="1">{"coverall",#N/A,FALSE,"Definitions";"cover1",#N/A,FALSE,"Definitions";"cover2",#N/A,FALSE,"Definitions";"cover3",#N/A,FALSE,"Definitions";"cover4",#N/A,FALSE,"Definitions";"cover5",#N/A,FALSE,"Definitions";"blank",#N/A,FALSE,"Definitions"}</definedName>
    <definedName name="wrn.CRT." hidden="1">{#N/A,#N/A,TRUE,"Title Sheet";#N/A,#N/A,TRUE,"Contents";#N/A,#N/A,TRUE,"Scenarios";#N/A,#N/A,TRUE,"WACC";#N/A,#N/A,TRUE,"Valuation-PERPETUITY";#N/A,#N/A,TRUE,"IS - Conso";#N/A,#N/A,TRUE,"IS - Conso (US$ '95)";#N/A,#N/A,TRUE,"Cash Flow - Conso";#N/A,#N/A,TRUE,"Cash Flow - Conso (US$'95)";#N/A,#N/A,TRUE,"BS - Conso";#N/A,#N/A,TRUE,"BS - Conso (US$'95)";#N/A,#N/A,TRUE,"Macro Assumptions";#N/A,#N/A,TRUE,"Supply assumptions";#N/A,#N/A,TRUE,"Tariffs-Elasticities (FIXED)";#N/A,#N/A,TRUE,"Fixed - Revenues";#N/A,#N/A,TRUE,"Cellular - Revenues";#N/A,#N/A,TRUE,"Fixed - OPEX";#N/A,#N/A,TRUE,"Cellular - OPEX";#N/A,#N/A,TRUE,"Fixed - CAPEX";#N/A,#N/A,TRUE," mobile - CAPEX ";#N/A,#N/A,TRUE,"Debt ";#N/A,#N/A,TRUE,"Taxes";#N/A,#N/A,TRUE,"Dividends";#N/A,#N/A,TRUE,"Net WC";#N/A,#N/A,TRUE,"Ratios";#N/A,#N/A,TRUE,"Ratios IS-Conso";#N/A,#N/A,TRUE,"Ratios BS - Conso";#N/A,#N/A,TRUE,"Proforma - Fixed";#N/A,#N/A,TRUE,"Proforma- Cellular"}</definedName>
    <definedName name="wrn.csc." hidden="1">{"orixcsc",#N/A,FALSE,"ORIX CSC";"orixcsc2",#N/A,FALSE,"ORIX CSC"}</definedName>
    <definedName name="wrn.CSC2">{"page1",#N/A,TRUE,"CSC";"page2",#N/A,TRUE,"CSC"}</definedName>
    <definedName name="wrn.csc2." hidden="1">{#N/A,#N/A,FALSE,"ORIX CSC"}</definedName>
    <definedName name="wrn.CumAndAdj." hidden="1">{"PL1",#N/A,FALSE,"cum";"PL2a",#N/A,FALSE,"cum";"PL2",#N/A,FALSE,"cum";"PL2b",#N/A,FALSE,"cum";"PL3",#N/A,FALSE,"cum";"PL4",#N/A,FALSE,"cum";"PL5",#N/A,FALSE,"cum";"cumBS2",#N/A,FALSE,"cum";"cumBS3",#N/A,FALSE,"cum";"cumCF",#N/A,FALSE,"cum";"cumFA",#N/A,FALSE,"cum";"adjPL1",#N/A,FALSE,"adj";"adjPL2a",#N/A,FALSE,"adj";"adjPL2",#N/A,FALSE,"adj";"adjPL2b",#N/A,FALSE,"adj";"adjPL3",#N/A,FALSE,"adj";"adjPL4",#N/A,FALSE,"adj";"adjPL5",#N/A,FALSE,"adj";"adjBS2",#N/A,FALSE,"adj";"adjBS3",#N/A,FALSE,"adj";"adjCF1",#N/A,FALSE,"adj";"adjCF4",#N/A,FALSE,"adj"}</definedName>
    <definedName name="wrn.Currency._.Analysis." hidden="1">{"Analysis of Assets_Liabilities",#N/A,FALSE,"ccy_anal";"Analysis of Investments",#N/A,FALSE,"ccy_anal"}</definedName>
    <definedName name="wrn.Current._.Month._.Current._.Yr._.Only." hidden="1">{"Month Summary",#N/A,FALSE,"Summary";"Total Details",#N/A,FALSE,"Current Yr";"Polymers Details",#N/A,FALSE,"Current Yr";"Performance Details",#N/A,FALSE,"Current Yr";"ICD Details",#N/A,FALSE,"Current Yr"}</definedName>
    <definedName name="wrn.Current._.Month._.Everything."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d"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rn.data." hidden="1">{"apci",#N/A,FALSE,"Chem_CY";"eastman",#N/A,FALSE,"Eastman";"betz",#N/A,FALSE,"Betz";"great lakes",#N/A,FALSE,"Great_Lakes";"hercules",#N/A,FALSE,"Hercules Chem Seg Data";"rohm",#N/A,FALSE,"Rohm";"union carbide",#N/A,FALSE,"Union";"witco",#N/A,FALSE,"Witco"}</definedName>
    <definedName name="wrn.database." hidden="1">{"subs",#N/A,FALSE,"database ";"proportional",#N/A,FALSE,"database "}</definedName>
    <definedName name="wrn.database._1" hidden="1">{"subs",#N/A,FALSE,"database ";"proportional",#N/A,FALSE,"database "}</definedName>
    <definedName name="wrn.database._2" hidden="1">{"subs",#N/A,FALSE,"database ";"proportional",#N/A,FALSE,"database "}</definedName>
    <definedName name="wrn.database._3" hidden="1">{"subs",#N/A,FALSE,"database ";"proportional",#N/A,FALSE,"database "}</definedName>
    <definedName name="wrn.dcf." hidden="1">{"DCF1",#N/A,FALSE,"SIERRA DCF";"MATRIX1",#N/A,FALSE,"SIERRA DCF"}</definedName>
    <definedName name="wrn.dcf._1" hidden="1">{"mgmt forecast",#N/A,FALSE,"Mgmt Forecast";"dcf table",#N/A,FALSE,"Mgmt Forecast";"sensitivity",#N/A,FALSE,"Mgmt Forecast";"table inputs",#N/A,FALSE,"Mgmt Forecast";"calculations",#N/A,FALSE,"Mgmt Forecast"}</definedName>
    <definedName name="wrn.dcf._2" hidden="1">{"mgmt forecast",#N/A,FALSE,"Mgmt Forecast";"dcf table",#N/A,FALSE,"Mgmt Forecast";"sensitivity",#N/A,FALSE,"Mgmt Forecast";"table inputs",#N/A,FALSE,"Mgmt Forecast";"calculations",#N/A,FALSE,"Mgmt Forecast"}</definedName>
    <definedName name="wrn.dcf._3" hidden="1">{"mgmt forecast",#N/A,FALSE,"Mgmt Forecast";"dcf table",#N/A,FALSE,"Mgmt Forecast";"sensitivity",#N/A,FALSE,"Mgmt Forecast";"table inputs",#N/A,FALSE,"Mgmt Forecast";"calculations",#N/A,FALSE,"Mgmt Forecast"}</definedName>
    <definedName name="wrn.DCF_Terminal_Value_qchm." hidden="1">{"qchm_dcf",#N/A,FALSE,"QCHMDCF2";"qchm_terminal",#N/A,FALSE,"QCHMDCF2"}</definedName>
    <definedName name="WRN.DDD" hidden="1">{#N/A,#N/A,FALSE,"TB";#N/A,#N/A,FALSE,"DR";#N/A,#N/A,FALSE,"AR";#N/A,#N/A,FALSE,"PL";#N/A,#N/A,FALSE,"BS";#N/A,#N/A,FALSE,"NOTES";#N/A,#N/A,FALSE,"NOTES (2)";#N/A,#N/A,FALSE,"NOTES (3)";#N/A,#N/A,FALSE,"DPL";#N/A,#N/A,FALSE,"TAXC.INDEX";#N/A,#N/A,FALSE,"Schedule I";#N/A,#N/A,FALSE,"Adjustments"}</definedName>
    <definedName name="wrn.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epmatrix." hidden="1">{"depmatrix",#N/A,FALSE,"DECATUR-DIMMIT"}</definedName>
    <definedName name="wrn.DeptProfits." hidden="1">{#N/A,#N/A,FALSE,"UltProfit";#N/A,#N/A,FALSE,"PathProfit";#N/A,#N/A,FALSE,"NursProfit";#N/A,#N/A,FALSE,"EmbProfit";#N/A,#N/A,FALSE,"SatProfit";#N/A,#N/A,FALSE,"AdminProfit";#N/A,#N/A,FALSE,"ClayProfit";#N/A,#N/A,FALSE,"GroupProfit";#N/A,#N/A,FALSE,"IVFProfit";#N/A,#N/A,FALSE,"GoldCoastProfit";#N/A,#N/A,FALSE,"BrisbaneProfit "}</definedName>
    <definedName name="wrn.Detail._.Balance._.Sheet." hidden="1">{#N/A,#N/A,FALSE,"Detail"}</definedName>
    <definedName name="wrn.Detail_Projection." hidden="1">{#N/A,#N/A,FALSE,"Detail YTD"}</definedName>
    <definedName name="wrn.diffusion." hidden="1">{"total",#N/A,FALSE,"Total général";"direction",#N/A,FALSE,"Direction";"commercial",#N/A,FALSE,"Commercial";"controle",#N/A,FALSE,"Contrôle";"departement",#N/A,FALSE,"Département";"compta",#N/A,FALSE,"Comptabilité";"info",#N/A,FALSE,"Informatique";"détail",#N/A,FALSE,"Informatique";"person",#N/A,FALSE,"Personnel";"achats",#N/A,FALSE,"Achats";"bureau",#N/A,FALSE,"Bureau d'étude";"develop",#N/A,FALSE,"Développement";"commun",#N/A,FALSE,"Commun";"administr",#N/A,FALSE,"Site administratif";"usine",#N/A,FALSE,"Site usine";"sites",#N/A,FALSE,"Total sites"}</definedName>
    <definedName name="wrn.Display." hidden="1">{"pl",#N/A,FALSE,"Display";"cf",#N/A,FALSE,"Display";"pi",#N/A,FALSE,"Display";"top10",#N/A,FALSE,"Display";"compcon",#N/A,FALSE,"Display"}</definedName>
    <definedName name="wrn.Drucken._.H.C.._.Starck." hidden="1">{#N/A,#N/A,FALSE,"Rohstoffnotierungen";#N/A,#N/A,FALSE,"ER HCST Erw. 99";#N/A,#N/A,FALSE,"ER HCST Plan 00";#N/A,#N/A,FALSE,"Umsatz KG";#N/A,#N/A,FALSE,"ER HCST";#N/A,#N/A,FALSE,"EA ST (2)";#N/A,#N/A,FALSE,"EA ST";#N/A,#N/A,FALSE,"EA ST (3)";#N/A,#N/A,FALSE,"EA ST (4)";#N/A,#N/A,FALSE,"KA ST  (2)";#N/A,#N/A,FALSE,"KA ST";#N/A,#N/A,FALSE,"KA ST  (3)";#N/A,#N/A,FALSE,"KA ST (4)"}</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conomic._.Value._.Added._.Analysis." hidden="1">{"EVA",#N/A,FALSE,"EVA";"WACC",#N/A,FALSE,"WACC"}</definedName>
    <definedName name="wrn.EES_BUD_ACT_PY."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rn.EES_BUD_SNAP_ACT_PY."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wrn.EES_CHECK."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wrn.EIS._.Main._.Switchboard." hidden="1">{"EIS Main Switchboard",#N/A,FALSE,"EIS Main Switchboard"}</definedName>
    <definedName name="wrn.EM." hidden="1">{#N/A,#N/A,FALSE,"전제";#N/A,#N/A,FALSE,"표지";#N/A,#N/A,FALSE,"6D16";#N/A,#N/A,FALSE,"6D22";#N/A,#N/A,FALSE,"6D22-T";#N/A,#N/A,FALSE,"Q-DEG";#N/A,#N/A,FALSE,"총손";#N/A,#N/A,FALSE,"대당";#N/A,#N/A,FALSE,"가공비"}</definedName>
    <definedName name="wrn.Employee._.Efficiency." hidden="1">{"Employee Efficiency",#N/A,FALSE,"Benchmarking"}</definedName>
    <definedName name="wrn.Entire._.Model." hidden="1">{"Issues1",#N/A,FALSE,"Issues"}</definedName>
    <definedName name="wrn.EntitiesWithReclasses." hidden="1">{"page1",#N/A,FALSE,"EntitiesWithReclasses";"page2",#N/A,FALSE,"EntitiesWithReclasses";"page3",#N/A,FALSE,"EntitiesWithReclasses";"page4",#N/A,FALSE,"EntitiesWithReclasses";"page5",#N/A,FALSE,"EntitiesWithReclasses";"page6",#N/A,FALSE,"EntitiesWithReclasses"}</definedName>
    <definedName name="wrn.EO." hidden="1">{#N/A,#N/A,TRUE,"TITLE";#N/A,#N/A,TRUE,"Macro assumptions";#N/A,#N/A,TRUE,"Line roll out schedule";#N/A,#N/A,TRUE,"P&amp;L 109";#N/A,#N/A,TRUE,"EO109 BIZ ";#N/A,#N/A,TRUE,"Rev - 109";#N/A,#N/A,TRUE,"Costs-109";#N/A,#N/A,TRUE,"Capex - 109";#N/A,#N/A,TRUE,"Revenue shares"}</definedName>
    <definedName name="wrn.EPS._.print." hidden="1">{"EPS1",#N/A,FALSE,"merger"}</definedName>
    <definedName name="wrn.Equipment." hidden="1">{"PnL",#N/A,FALSE,"Equip P&amp;L";"Responsibility",#N/A,FALSE,"Equip P&amp;L";"Cost Control",#N/A,FALSE,"Equip P&amp;L"}</definedName>
    <definedName name="wrn.Erläuterungen." hidden="1">{#N/A,#N/A,FALSE,"ERLBIL";#N/A,#N/A,FALSE,"ERLGUV"}</definedName>
    <definedName name="wrn.Error._.Report." hidden="1">{"Error Report",#N/A,FALSE,"Report"}</definedName>
    <definedName name="wrn.europe" hidden="1">{"EUROPE SALES",#N/A,FALSE,"EUR SLS"}</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SALES." hidden="1">{"EUROPE SALES",#N/A,FALSE,"EUR SLS"}</definedName>
    <definedName name="wrn.Europe._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2"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3"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4"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ECOS." hidden="1">{#N/A,#N/A,FALSE,"-ST.PER1";#N/A,#N/A,FALSE,"-ST.PER2";#N/A,#N/A,FALSE,"+ST.HIS.PER1";#N/A,#N/A,FALSE,"+ST.HIS.PER2";#N/A,#N/A,FALSE,"+ST.STD.PER1";#N/A,#N/A,FALSE,"+ST.STD.PER2"}</definedName>
    <definedName name="wrn.Exports.">{#N/A,#N/A,FALSE,"Exports";#N/A,#N/A,FALSE,"Carolans";#N/A,#N/A,FALSE,"Irish Mist";#N/A,#N/A,FALSE,"Tullamore Dew";#N/A,#N/A,FALSE,"Other Brands Exports";#N/A,#N/A,FALSE,"Frangelico";#N/A,#N/A,FALSE,"Mondoro";#N/A,#N/A,FALSE,"Aperol";#N/A,#N/A,FALSE,"Others Exports"}</definedName>
    <definedName name="wrn.f.s" hidden="1">{#N/A,#N/A,TRUE,"COVER";#N/A,#N/A,TRUE,"DIR";#N/A,#N/A,TRUE,"AUDIT"}</definedName>
    <definedName name="wrn.F.S.." hidden="1">{#N/A,#N/A,TRUE,"COVER";#N/A,#N/A,TRUE,"DIR";#N/A,#N/A,TRUE,"AUDIT"}</definedName>
    <definedName name="wrn.f.s.2" hidden="1">{#N/A,#N/A,TRUE,"COVER";#N/A,#N/A,TRUE,"DIR";#N/A,#N/A,TRUE,"AUDIT"}</definedName>
    <definedName name="WRN.F.S.S." hidden="1">{#N/A,#N/A,TRUE,"COVER";#N/A,#N/A,TRUE,"DIR";#N/A,#N/A,TRUE,"AUDIT"}</definedName>
    <definedName name="wrn.FA." hidden="1">{#N/A,#N/A,FALSE,"a-f&amp;e";#N/A,#N/A,FALSE,"a-land";#N/A,#N/A,FALSE,"pl-deprec";#N/A,#N/A,FALSE,"pl-fa-disposals"}</definedName>
    <definedName name="wrn.FA40." hidden="1">{#N/A,#N/A,FALSE,"KK-FA-40";#N/A,#N/A,FALSE,"TW-FA-40";#N/A,#N/A,FALSE,"SN-FA-40";#N/A,#N/A,FALSE,"JB-FA-40";#N/A,#N/A,FALSE,"MC-FA-40";#N/A,#N/A,FALSE,"MR-FA-40";#N/A,#N/A,FALSE,"KG-FA-40";#N/A,#N/A,FALSE,"TOTAL";#N/A,#N/A,FALSE,"PG-FA-40";#N/A,#N/A,FALSE,"KL-FA-40";#N/A,#N/A,FALSE,"IP-FA-40";#N/A,#N/A,FALSE,"BR-FA-40";#N/A,#N/A,FALSE,"KN-FA-40";#N/A,#N/A,FALSE,"HO-FA-40"}</definedName>
    <definedName name="wrn.FASBResults." hidden="1">{#N/A,#N/A,FALSE,"Input";#N/A,#N/A,FALSE,"LastYearInput";#N/A,#N/A,FALSE,"NextYearData";#N/A,#N/A,FALSE,"NPPC";#N/A,#N/A,FALSE,"ReconPC";#N/A,#N/A,FALSE,"PSCAmort";#N/A,#N/A,FALSE,"FASBGL";#N/A,#N/A,FALSE,"FAS132";#N/A,#N/A,FALSE,"AML";#N/A,#N/A,FALSE,"FAS35"}</definedName>
    <definedName name="wrn.February._.Flash._.Memo." hidden="1">{#N/A,#N/A,FALSE,"Memo";#N/A,#N/A,FALSE,"Consolidated";#N/A,#N/A,FALSE,"fX";#N/A,#N/A,FALSE,"FSN-National";#N/A,#N/A,FALSE,"RSN's - % own"}</definedName>
    <definedName name="wrn.FHUSS." hidden="1">{"fhuss",#N/A,FALSE,"FHUSS";"fhmgt",#N/A,FALSE,"FHMGT"}</definedName>
    <definedName name="wrn.Figaro._.Valuation._.Summary." hidden="1">{#N/A,#N/A,TRUE,"Cover";#N/A,#N/A,TRUE,"Graphs BD";#N/A,#N/A,TRUE,"Matrix-BD";#N/A,#N/A,TRUE,"Matrix-BD (2)";#N/A,#N/A,TRUE,"Margin Matrix BD";#N/A,#N/A,TRUE,"P&amp;L BD";#N/A,#N/A,TRUE,"Financials BD"}</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_Reports." hidden="1">{#N/A,#N/A,FALSE,"Form1";#N/A,#N/A,FALSE,"Form2";#N/A,#N/A,FALSE,"1c";#N/A,#N/A,FALSE,"1g";#N/A,#N/A,FALSE,"2a";#N/A,#N/A,FALSE,"2d"}</definedName>
    <definedName name="wrn.Financials._.DCF." hidden="1">{"Standard",#N/A,FALSE,"Lab H Inc Stmt";"Standard",#N/A,FALSE,"Lab H Bal Sht";"Standard",#N/A,FALSE,"Lab H CFs";"Standard",#N/A,FALSE,"Lab P Inc Stmt";"Standard",#N/A,FALSE,"Lab P CFs Base";"Standard",#N/A,FALSE,"Lab DCF Base";"Standard",#N/A,FALSE,"DCF Sum"}</definedName>
    <definedName name="wrn.Financials_long." hidden="1">{"IS",#N/A,FALSE,"Financials2 (Expanded)";"bsa",#N/A,FALSE,"Financials2 (Expanded)";"BS",#N/A,FALSE,"Financials2 (Expanded)";"CF",#N/A,FALSE,"Financials2 (Expanded)"}</definedName>
    <definedName name="wrn.Finanzbedarfsrechnung." hidden="1">{#N/A,#N/A,FALSE,"Finanzbedarfsrechnung"}</definedName>
    <definedName name="wrn.Firmenbuch." hidden="1">{#N/A,#N/A,FALSE,"BILANZ";#N/A,#N/A,FALSE,"GUV";#N/A,#N/A,FALSE,"ANLAGEN";#N/A,#N/A,FALSE,"ANHANG";#N/A,#N/A,FALSE,"FB-FORM";#N/A,#N/A,FALSE,"FB-ANTRAG"}</definedName>
    <definedName name="wrn.FIVE._.YEAR._.PROJECTION." hidden="1">{"FIVEYEAR",#N/A,TRUE,"SUMMARY";"FIVEYEAR",#N/A,TRUE,"Ratios";"FIVEYEAR",#N/A,TRUE,"Revenue";"FIVEYEAR",#N/A,TRUE,"DETAIL";"FIVEYEAR",#N/A,TRUE,"Payroll"}</definedName>
    <definedName name="wrn.FIXED._.ASSETS."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wrn.FIXED._.COST._.BUDGET._.98." hidden="1">{#N/A,#N/A,FALSE,"Fix_C Repo (2)";#N/A,#N/A,FALSE,"INDICES&amp;RATES"}</definedName>
    <definedName name="wrn.forecast." hidden="1">{#N/A,#N/A,FALSE,"model"}</definedName>
    <definedName name="wrn.forecast2" hidden="1">{#N/A,#N/A,FALSE,"model"}</definedName>
    <definedName name="wrn.forecastassumptions." hidden="1">{#N/A,#N/A,FALSE,"model"}</definedName>
    <definedName name="wrn.forecastassumptions2" hidden="1">{#N/A,#N/A,FALSE,"model"}</definedName>
    <definedName name="wrn.forecastROIC." hidden="1">{#N/A,#N/A,FALSE,"model"}</definedName>
    <definedName name="wrn.forecastROIC2" hidden="1">{#N/A,#N/A,FALSE,"model"}</definedName>
    <definedName name="wrn.form." hidden="1">{#N/A,#N/A,FALSE,"OffAdvance";#N/A,#N/A,FALSE,"OffExpRprt";#N/A,#N/A,FALSE,"Entertmnt";#N/A,#N/A,FALSE,"Promotion";#N/A,#N/A,FALSE,"Travelling"}</definedName>
    <definedName name="wrn.FORMA." hidden="1">{"page1",#N/A,FALSE,"FORMA";"page2",#N/A,FALSE,"FORMA";"PAGE4",#N/A,FALSE,"FORMA";"PAGE5",#N/A,FALSE,"FORMA";"PAGE6",#N/A,FALSE,"FORMA";"page3",#N/A,FALSE,"FORMA"}</definedName>
    <definedName name="wrn.Friendly." hidden="1">{#N/A,#N/A,TRUE,"Julio";#N/A,#N/A,TRUE,"Agosto";#N/A,#N/A,TRUE,"BHCo";#N/A,#N/A,TRUE,"Abril";#N/A,#N/A,TRUE,"Pro Forma"}</definedName>
    <definedName name="wrn.full." hidden="1">{"vi1",#N/A,FALSE,"Pagcc";"vi2",#N/A,FALSE,"Pagcc";"vi3",#N/A,FALSE,"Pagcc";"vi4",#N/A,FALSE,"Pagcc";"vi5",#N/A,FALSE,"Pagcc";#N/A,#N/A,FALSE,"Contribution"}</definedName>
    <definedName name="wrn.Full._.Budget._.2003." hidden="1">{#N/A,#N/A,TRUE,"Parameters";#N/A,#N/A,TRUE,"KFF";#N/A,#N/A,TRUE,"B1_B4";#N/A,#N/A,TRUE,"Details B1";#N/A,#N/A,TRUE,"Q";#N/A,#N/A,TRUE,"B5";#N/A,#N/A,TRUE,"B6";#N/A,#N/A,TRUE,"B8";#N/A,#N/A,TRUE,"B9";#N/A,#N/A,TRUE,"B11";#N/A,#N/A,TRUE,"Monthly spread"}</definedName>
    <definedName name="wrn.Full._.Budget._.2004." hidden="1">{#N/A,#N/A,TRUE,"Parameters";#N/A,#N/A,TRUE,"KFF";#N/A,#N/A,TRUE,"B1_B4 Restated";#N/A,#N/A,TRUE,"B1_B4";#N/A,#N/A,TRUE,"Details B1";#N/A,#N/A,TRUE,"Q";#N/A,#N/A,TRUE,"B5";#N/A,#N/A,TRUE,"B6";#N/A,#N/A,TRUE,"B8";#N/A,#N/A,TRUE,"B9";#N/A,#N/A,TRUE,"B11";#N/A,#N/A,TRUE,"Monthly spread";#N/A,#N/A,TRUE,"R2003";#N/A,#N/A,TRUE,"R2002"}</definedName>
    <definedName name="wrn.Full._.Financials." hidden="1">{#N/A,#N/A,TRUE,"Financials";#N/A,#N/A,TRUE,"Operating Statistics";#N/A,#N/A,TRUE,"Capex &amp; Depreciation";#N/A,#N/A,TRUE,"Debt"}</definedName>
    <definedName name="wrn.Full._.Financials.1" hidden="1">{#N/A,#N/A,TRUE,"Financials";#N/A,#N/A,TRUE,"Operating Statistics";#N/A,#N/A,TRUE,"Capex &amp; Depreciation";#N/A,#N/A,TRUE,"Debt"}</definedName>
    <definedName name="wrn.Full._.model." hidden="1">{#N/A,#N/A,TRUE,"Cover sheet";#N/A,#N/A,TRUE,"Summary";#N/A,#N/A,TRUE,"Key Assumptions";#N/A,#N/A,TRUE,"Profit &amp; Loss";#N/A,#N/A,TRUE,"Balance Sheet";#N/A,#N/A,TRUE,"Cashflow";#N/A,#N/A,TRUE,"IRR";#N/A,#N/A,TRUE,"Ratios";#N/A,#N/A,TRUE,"Debt analysis"}</definedName>
    <definedName name="wrn.Full._.Monty." hidden="1">{"ROIC",#N/A,FALSE,"ROIC";"Graphs",#N/A,FALSE,"TY analysis";"fcf",#N/A,FALSE,"FCF";"Matrix_2004",#N/A,FALSE,"MATRIX(2004)";"matrix_2008",#N/A,FALSE,"MATRIX(2008)";"FS_Condensed",#N/A,FALSE,"Financial Statements2";"TAXES",#N/A,FALSE,"Taxes";"DEBT_INVEST",#N/A,FALSE,"Debt&amp;Investment Schedule";"Main_menu",#N/A,FALSE,"Main Menu"}</definedName>
    <definedName name="wrn.Full._.Print." hidden="1">{"cover page",#N/A,TRUE,"Cover sheet";"Assumptions",#N/A,TRUE,"Main Sheet";"Growth Rates and Margins and Ratios",#N/A,TRUE,"Main Sheet";"Income Statement",#N/A,TRUE,"Main Sheet";"Balance Sheet",#N/A,TRUE,"Main Sheet";"Interest Schedule",#N/A,TRUE,"Main Sheet";"Cashflows",#N/A,TRUE,"Main Sheet"}</definedName>
    <definedName name="wrn.Full._.Report." hidden="1">{"Assumptions",#N/A,FALSE,"Sheet1";"Main Report",#N/A,FALSE,"Sheet1";"Results",#N/A,FALSE,"Sheet1";"Advances",#N/A,FALSE,"Sheet1"}</definedName>
    <definedName name="wrn.Full._.without._.data."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without._.data._1"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without._.data._2"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without._.data._3"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YE._.Pack_without._.upload." hidden="1">{#N/A,#N/A,TRUE,"Front Page";#N/A,#N/A,TRUE,"LOR1_3";#N/A,#N/A,TRUE,"M1";#N/A,#N/A,TRUE,"Details M1";#N/A,#N/A,TRUE,"M2";#N/A,#N/A,TRUE,"Details M2";#N/A,#N/A,TRUE,"M3";#N/A,#N/A,TRUE,"Details M3";#N/A,#N/A,TRUE,"Internet";#N/A,#N/A,TRUE,"Employee benefits";#N/A,#N/A,TRUE,"Consultants expenses";#N/A,#N/A,TRUE,"ACQ1_2";#N/A,#N/A,TRUE,"DIV1_2"}</definedName>
    <definedName name="wrn.FundingResults." hidden="1">{#N/A,#N/A,FALSE,"Input";#N/A,#N/A,FALSE,"LastYearInput";#N/A,#N/A,FALSE,"NextYearData";#N/A,#N/A,FALSE,"Summary";#N/A,#N/A,FALSE,"Quart";#N/A,#N/A,FALSE,"UAL";#N/A,#N/A,FALSE,"AVA";#N/A,#N/A,FALSE,"CL";#N/A,#N/A,FALSE,"CBal";#N/A,#N/A,FALSE,"Min";#N/A,#N/A,FALSE,"AFC";#N/A,#N/A,FALSE,"FFL";#N/A,#N/A,FALSE,"Max";#N/A,#N/A,FALSE,"MinAmort";#N/A,#N/A,FALSE,"Exp";#N/A,#N/A,FALSE,"AssetRet"}</definedName>
    <definedName name="wrn.FW._.Summary."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wrn.FY00._.Summary." hidden="1">{"FY00",#N/A,FALSE,"Sheet1"}</definedName>
    <definedName name="wrn.FY01._.Target." hidden="1">{"FY01 TARGET",#N/A,FALSE,"Sheet1"}</definedName>
    <definedName name="wrn.FY97SBP." hidden="1">{#N/A,#N/A,FALSE,"FY97";#N/A,#N/A,FALSE,"FY98";#N/A,#N/A,FALSE,"FY99";#N/A,#N/A,FALSE,"FY00";#N/A,#N/A,FALSE,"FY01"}</definedName>
    <definedName name="wrn.gb." hidden="1">{#N/A,#N/A,FALSE,"资产负债表";#N/A,#N/A,FALSE,"资产负债表"}</definedName>
    <definedName name="wrn.GB._.99." hidden="1">{#N/A,#N/A,FALSE,"Umsatz 99";#N/A,#N/A,FALSE,"ER 99 "}</definedName>
    <definedName name="wrn.GB._.CH." hidden="1">{#N/A,#N/A,FALSE,"Umsatz CH";#N/A,#N/A,FALSE,"ER CH";#N/A,#N/A,FALSE,"EA CH (2) ";#N/A,#N/A,FALSE,"EA CH";#N/A,#N/A,FALSE,"EA CH (3) ";#N/A,#N/A,FALSE,"EA CH (4)";#N/A,#N/A,FALSE,"KA CH";#N/A,#N/A,FALSE,"KA CH  (2)";#N/A,#N/A,FALSE,"KA CH  (3)";#N/A,#N/A,FALSE,"KA CH (4)"}</definedName>
    <definedName name="wrn.GB._.EO." hidden="1">{#N/A,#N/A,FALSE,"Umsatz EO BP";#N/A,#N/A,FALSE,"Umsatz EO OP";#N/A,#N/A,FALSE,"ER EO BP";#N/A,#N/A,FALSE,"ER EO OP";#N/A,#N/A,FALSE,"EA EO (2)";#N/A,#N/A,FALSE,"EA EO";#N/A,#N/A,FALSE,"EA EO (3)";#N/A,#N/A,FALSE,"EA EO (4)";#N/A,#N/A,FALSE,"KA EO  (2)";#N/A,#N/A,FALSE,"KA EO";#N/A,#N/A,FALSE,"KA EO  (3)";#N/A,#N/A,FALSE,"KA EO (4)"}</definedName>
    <definedName name="wrn.GB._.HM." hidden="1">{#N/A,#N/A,FALSE,"Umsatz HM";#N/A,#N/A,FALSE,"ER HM";#N/A,#N/A,FALSE,"EA HM  (2)";#N/A,#N/A,FALSE,"EA HM ";#N/A,#N/A,FALSE,"EA HM  (4)";#N/A,#N/A,FALSE,"EA HM  (3)";#N/A,#N/A,FALSE,"KA HM  (2)";#N/A,#N/A,FALSE,"KA HM";#N/A,#N/A,FALSE,"KA HM  (3)";#N/A,#N/A,FALSE,"KA HM (4)"}</definedName>
    <definedName name="wrn.GB._.OK." hidden="1">{#N/A,#N/A,FALSE,"Umsatz OK";#N/A,#N/A,FALSE,"ER OK ";#N/A,#N/A,FALSE,"EA OK (2)";#N/A,#N/A,FALSE,"EA OK";#N/A,#N/A,FALSE,"EA OK (3)";#N/A,#N/A,FALSE,"EA OK (4)";#N/A,#N/A,FALSE,"KA OK  (2)";#N/A,#N/A,FALSE,"KA OK";#N/A,#N/A,FALSE,"KA OK  (3)";#N/A,#N/A,FALSE,"KA OK (4)"}</definedName>
    <definedName name="wrn.gb._hm." hidden="1">{#N/A,#N/A,FALSE,"Umsatz CH";#N/A,#N/A,FALSE,"ER CH";#N/A,#N/A,FALSE,"EA CH (2) ";#N/A,#N/A,FALSE,"EA CH";#N/A,#N/A,FALSE,"EA CH (3) ";#N/A,#N/A,FALSE,"EA CH (4)";#N/A,#N/A,FALSE,"KA CH";#N/A,#N/A,FALSE,"KA CH  (2)";#N/A,#N/A,FALSE,"KA CH  (3)";#N/A,#N/A,FALSE,"KA CH (4)"}</definedName>
    <definedName name="wrn.gb_lll" hidden="1">{#N/A,#N/A,FALSE,"Umsatz CH";#N/A,#N/A,FALSE,"ER CH";#N/A,#N/A,FALSE,"EA CH (2) ";#N/A,#N/A,FALSE,"EA CH";#N/A,#N/A,FALSE,"EA CH (3) ";#N/A,#N/A,FALSE,"EA CH (4)";#N/A,#N/A,FALSE,"KA CH";#N/A,#N/A,FALSE,"KA CH  (2)";#N/A,#N/A,FALSE,"KA CH  (3)";#N/A,#N/A,FALSE,"KA CH (4)"}</definedName>
    <definedName name="wrn.General._.OTC." hidden="1">{#N/A,#N/A,FALSE,"Title Page (3)";#N/A,#N/A,FALSE,"YTD - OTC";#N/A,#N/A,FALSE,"MTH - OTC"}</definedName>
    <definedName name="wrn.General._.Pharm." hidden="1">{#N/A,#N/A,FALSE,"Title Page (2)";#N/A,#N/A,FALSE,"YTD - Pharm";#N/A,#N/A,FALSE,"MTH - Pharm"}</definedName>
    <definedName name="wrn.General._.Total." hidden="1">{#N/A,#N/A,FALSE,"Title Page (4)";#N/A,#N/A,FALSE,"YTD - Total";#N/A,#N/A,FALSE,"MTH - Total"}</definedName>
    <definedName name="wrn.Global._.CompCo." hidden="1">{"Outputs",#N/A,TRUE,"North America";"Outputs",#N/A,TRUE,"Europe";"Outputs",#N/A,TRUE,"Asia Pacific";"Outputs",#N/A,TRUE,"Latin America";"Outputs",#N/A,TRUE,"Wireless"}</definedName>
    <definedName name="wrn.GM." hidden="1">{"capacity",#N/A,FALSE,"Guangzhou";"Volume",#N/A,FALSE,"Guangmei"}</definedName>
    <definedName name="wrn.GM._1" hidden="1">{"capacity",#N/A,FALSE,"Guangzhou";"Volume",#N/A,FALSE,"Guangmei"}</definedName>
    <definedName name="wrn.GM._2" hidden="1">{"capacity",#N/A,FALSE,"Guangzhou";"Volume",#N/A,FALSE,"Guangmei"}</definedName>
    <definedName name="wrn.GM._3" hidden="1">{"capacity",#N/A,FALSE,"Guangzhou";"Volume",#N/A,FALSE,"Guangmei"}</definedName>
    <definedName name="wrn.GM._4" hidden="1">{"capacity",#N/A,FALSE,"Guangzhou";"Volume",#N/A,FALSE,"Guangmei"}</definedName>
    <definedName name="wrn.GM._5" hidden="1">{"capacity",#N/A,FALSE,"Guangzhou";"Volume",#N/A,FALSE,"Guangmei"}</definedName>
    <definedName name="wrn.Graphiken." hidden="1">{#N/A,#N/A,FALSE,"Kapa-Grafik gesamt";#N/A,#N/A,FALSE,"Kapa-Grafik DRS";#N/A,#N/A,FALSE,"Kapa-Grafik CSE"}</definedName>
    <definedName name="wrn.GraphResults." hidden="1">{#N/A,#N/A,FALSE,"GraphInput";#N/A,#N/A,FALSE,"Grph_Contrib";#N/A,#N/A,FALSE,"Grph_Fund";#N/A,#N/A,FALSE,"Grph_FAS87";#N/A,#N/A,FALSE,"Grph_FAS35";#N/A,#N/A,FALSE,"Grph_PI";#N/A,#N/A,FALSE,"Grph_Asset";#N/A,#N/A,FALSE,"Grph_Invest"}</definedName>
    <definedName name="wrn.GRAPHS." hidden="1">{#N/A,#N/A,FALSE,"ACQ_GRAPHS";#N/A,#N/A,FALSE,"T_1 GRAPHS";#N/A,#N/A,FALSE,"T_2 GRAPHS";#N/A,#N/A,FALSE,"COMB_GRAPHS"}</definedName>
    <definedName name="wrn.GRAPHS._1" hidden="1">{#N/A,#N/A,FALSE,"ACQ_GRAPHS";#N/A,#N/A,FALSE,"T_1 GRAPHS";#N/A,#N/A,FALSE,"T_2 GRAPHS";#N/A,#N/A,FALSE,"COMB_GRAPHS"}</definedName>
    <definedName name="wrn.GRAPHS._2" hidden="1">{#N/A,#N/A,FALSE,"ACQ_GRAPHS";#N/A,#N/A,FALSE,"T_1 GRAPHS";#N/A,#N/A,FALSE,"T_2 GRAPHS";#N/A,#N/A,FALSE,"COMB_GRAPHS"}</definedName>
    <definedName name="wrn.GRAPHS._3" hidden="1">{#N/A,#N/A,FALSE,"ACQ_GRAPHS";#N/A,#N/A,FALSE,"T_1 GRAPHS";#N/A,#N/A,FALSE,"T_2 GRAPHS";#N/A,#N/A,FALSE,"COMB_GRAPHS"}</definedName>
    <definedName name="wrn.Gross._.to._.Net._.Reconciliations." hidden="1">{"Full Gross to Net",#N/A,TRUE,"GtoN";"R_I Accepted from Group Coys",#N/A,TRUE,"GtoN";"R_I Ceded to Group Coys",#N/A,TRUE,"GtoN";"Closing Loss Reserves and Gross Claims Incurred",#N/A,TRUE,"GtoN"}</definedName>
    <definedName name="wrn.GROUP." hidden="1">{"grppl",#N/A,FALSE,"Group";"grpbs",#N/A,FALSE,"Group";"grpcf",#N/A,FALSE,"Group"}</definedName>
    <definedName name="wrn.gti._.qtrly._.stats." hidden="1">{"GTI monthly IS",#N/A,FALSE,"gti";#N/A,#N/A,FALSE,"gti"}</definedName>
    <definedName name="wrn.GuV." hidden="1">{#N/A,#N/A,FALSE,"Layout GuV"}</definedName>
    <definedName name="wrn.GZ." hidden="1">{"Volume",#N/A,FALSE,"Guangzhou";"capacity",#N/A,FALSE,"Guangzhou"}</definedName>
    <definedName name="wrn.GZ._1" hidden="1">{"Volume",#N/A,FALSE,"Guangzhou";"capacity",#N/A,FALSE,"Guangzhou"}</definedName>
    <definedName name="wrn.GZ._2" hidden="1">{"Volume",#N/A,FALSE,"Guangzhou";"capacity",#N/A,FALSE,"Guangzhou"}</definedName>
    <definedName name="wrn.GZ._3" hidden="1">{"Volume",#N/A,FALSE,"Guangzhou";"capacity",#N/A,FALSE,"Guangzhou"}</definedName>
    <definedName name="wrn.GZ._4" hidden="1">{"Volume",#N/A,FALSE,"Guangzhou";"capacity",#N/A,FALSE,"Guangzhou"}</definedName>
    <definedName name="wrn.GZ._5" hidden="1">{"Volume",#N/A,FALSE,"Guangzhou";"capacity",#N/A,FALSE,"Guangzhou"}</definedName>
    <definedName name="wrn.HAMMOND."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rtcliffe." hidden="1">{"pl",#N/A,FALSE,"Hcliffe";"cf",#N/A,FALSE,"Hcliffe";"pi",#N/A,FALSE,"Hcliffe";"top10",#N/A,FALSE,"Hcliffe";"compcon",#N/A,FALSE,"Hcliffe"}</definedName>
    <definedName name="wrn.Headcount." hidden="1">{#N/A,#N/A,FALSE,"Headcount_PCS ";#N/A,#N/A,FALSE,"Headcount CIG";#N/A,#N/A,FALSE,"Headcount iDEN";#N/A,#N/A,FALSE,"JAG PLANT TREND"}</definedName>
    <definedName name="wrn.Headoff." hidden="1">{"empnos",#N/A,FALSE,"Headoff"}</definedName>
    <definedName name="wrn.HELIUM._.PRICING." hidden="1">{"HELIUM PRICING",#N/A,FALSE,"HELIUM"}</definedName>
    <definedName name="wrn.HELIUM._.REVENUE." hidden="1">{"HELIUM REVENUE",#N/A,FALSE,"HELIUM"}</definedName>
    <definedName name="wrn.HELIUM._.VOLUME." hidden="1">{"HELIUM VOLUME",#N/A,FALSE,"HELIUM"}</definedName>
    <definedName name="wrn.HEW." hidden="1">{#N/A,#N/A,FALSE,"Cover";#N/A,#N/A,FALSE,"Sensit";#N/A,#N/A,FALSE,"HEW";#N/A,#N/A,FALSE,"Bilanz";#N/A,#N/A,FALSE,"Aufbringung";#N/A,#N/A,FALSE,"Absatz";#N/A,#N/A,FALSE,"Durchleitung";#N/A,#N/A,FALSE,"Konzession";#N/A,#N/A,FALSE,"Personal";#N/A,#N/A,FALSE,"WC ";#N/A,#N/A,FALSE,"Capex Deprec ";#N/A,#N/A,FALSE,"Steuern";#N/A,#N/A,FALSE," Rente";#N/A,#N/A,FALSE," EBITDA"}</definedName>
    <definedName name="wrn.HF." hidden="1">{"capacity",#N/A,FALSE,"Hefei";"Volume",#N/A,FALSE,"Hefei"}</definedName>
    <definedName name="wrn.HF._1" hidden="1">{"capacity",#N/A,FALSE,"Hefei";"Volume",#N/A,FALSE,"Hefei"}</definedName>
    <definedName name="wrn.HF._2" hidden="1">{"capacity",#N/A,FALSE,"Hefei";"Volume",#N/A,FALSE,"Hefei"}</definedName>
    <definedName name="wrn.HF._3" hidden="1">{"capacity",#N/A,FALSE,"Hefei";"Volume",#N/A,FALSE,"Hefei"}</definedName>
    <definedName name="wrn.HF._4" hidden="1">{"capacity",#N/A,FALSE,"Hefei";"Volume",#N/A,FALSE,"Hefei"}</definedName>
    <definedName name="wrn.HF._5" hidden="1">{"capacity",#N/A,FALSE,"Hefei";"Volume",#N/A,FALSE,"Hefei"}</definedName>
    <definedName name="wrn.HGW." hidden="1">{#N/A,#N/A,FALSE,"Cover";#N/A,#N/A,FALSE,"Gas";#N/A,#N/A,FALSE,"Umsatz";#N/A,#N/A,FALSE,"Kosten";#N/A,#N/A,FALSE,"Capex Deprec";#N/A,#N/A,FALSE,"WC";#N/A,#N/A,FALSE,"Rückstellungen";#N/A,#N/A,FALSE,"Rente";#N/A,#N/A,FALSE,"EBITDA"}</definedName>
    <definedName name="wrn.history." hidden="1">{#N/A,#N/A,FALSE,"model"}</definedName>
    <definedName name="wrn.history2" hidden="1">{#N/A,#N/A,FALSE,"model"}</definedName>
    <definedName name="wrn.histROIC." hidden="1">{#N/A,#N/A,FALSE,"model"}</definedName>
    <definedName name="wrn.histROIC2" hidden="1">{#N/A,#N/A,FALSE,"model"}</definedName>
    <definedName name="wrn.Hoja._.de._.garantías." hidden="1">{#N/A,#N/A,FALSE,"Garantias";"hoja",#N/A,FALSE,"Garantias"}</definedName>
    <definedName name="wrn.hse." hidden="1">{#N/A,#N/A,TRUE,"Sum";#N/A,#N/A,TRUE,"CGScm";#N/A,#N/A,TRUE,"RHL";#N/A,#N/A,TRUE,"EHL";#N/A,#N/A,TRUE,"%CGS";#N/A,#N/A,TRUE,"BS";#N/A,#N/A,TRUE,"CCcm";#N/A,#N/A,TRUE,"Sub Data";#N/A,#N/A,TRUE,"Ad Rev";#N/A,#N/A,TRUE,"Apr Prod";#N/A,#N/A,TRUE,"Prod";#N/A,#N/A,TRUE,"HC";#N/A,#N/A,TRUE,"Cap";#N/A,#N/A,TRUE,"CGSfy";#N/A,#N/A,TRUE,"CCfy";#N/A,#N/A,TRUE,"Sum";#N/A,#N/A,TRUE,"Sum";#N/A,#N/A,TRUE,"P&amp;L "}</definedName>
    <definedName name="wrn.HZ." hidden="1">{"capacity",#N/A,FALSE,"Hangzhou";"volume",#N/A,FALSE,"Hangzhou"}</definedName>
    <definedName name="wrn.HZ._1" hidden="1">{"capacity",#N/A,FALSE,"Hangzhou";"volume",#N/A,FALSE,"Hangzhou"}</definedName>
    <definedName name="wrn.HZ._2" hidden="1">{"capacity",#N/A,FALSE,"Hangzhou";"volume",#N/A,FALSE,"Hangzhou"}</definedName>
    <definedName name="wrn.HZ._3" hidden="1">{"capacity",#N/A,FALSE,"Hangzhou";"volume",#N/A,FALSE,"Hangzhou"}</definedName>
    <definedName name="wrn.HZ._4" hidden="1">{"capacity",#N/A,FALSE,"Hangzhou";"volume",#N/A,FALSE,"Hangzhou"}</definedName>
    <definedName name="wrn.HZ._5" hidden="1">{"capacity",#N/A,FALSE,"Hangzhou";"volume",#N/A,FALSE,"Hangzhou"}</definedName>
    <definedName name="wrn.ICD." hidden="1">{"ICD Details",#N/A,FALSE,"Current Yr";"ICD Details",#N/A,FALSE,"Budget";"ICD Details",#N/A,FALSE,"Prior Year"}</definedName>
    <definedName name="wrn.ICD._.Balance._.Sheet." hidden="1">{#N/A,"ICD",FALSE,"BSHIST.XLS";#N/A,"DMU",FALSE,"BSHIST.XLS";#N/A,"METHYL",FALSE,"BSHIST.XLS";#N/A,"HIGHER",FALSE,"BSHIST.XLS";#N/A,"SPEC",FALSE,"BSHIST.XLS";#N/A,"DERIV",FALSE,"BSHIST.XLS";#N/A,"AMM",FALSE,"BSHIST.XLS";#N/A,"CVT",FALSE,"BSHIST.XLS";#N/A,"MEOH",FALSE,"BSHIST.XLS";#N/A,"PINTER",FALSE,"BSHIST.XLS";#N/A,"NEWVEN",FALSE,"BSHIST.XLS"}</definedName>
    <definedName name="wrn.IDEN."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wrn.iDEN._.Back._.up._.Files." hidden="1">{#N/A,#N/A,FALSE,"BACK UP Balance FDM";#N/A,#N/A,FALSE,"BACK UP ASP nsad"}</definedName>
    <definedName name="wrn.IFF94TAX."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IMPRESSION._.DOC."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wrn.ilya." hidden="1">{#N/A,#N/A,TRUE,"Staff cost as % of revenue";#N/A,#N/A,TRUE,"Depreciation as % of sales";#N/A,#N/A,TRUE,"Employee cost";#N/A,#N/A,TRUE,"Traffic per line";#N/A,#N/A,TRUE,"Lines per employee"}</definedName>
    <definedName name="wrn.ilya1." hidden="1">{#N/A,#N/A,TRUE,"Staff cost as % of revenue";#N/A,#N/A,TRUE,"Depreciation as % of sales";#N/A,#N/A,TRUE,"Employee cost";#N/A,#N/A,TRUE,"Traffic per line";#N/A,#N/A,TRUE,"Lines per employee"}</definedName>
    <definedName name="wrn.Import._.figures." hidden="1">{"reports",#N/A,FALSE,"Balance Sheet"}</definedName>
    <definedName name="wrn.IMPRESSION._.RP2."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wrn.income." hidden="1">{#N/A,#N/A,FALSE,"summary";#N/A,#N/A,FALSE,"Totalmo";#N/A,#N/A,FALSE,"other revenue";#N/A,#N/A,FALSE,"corpmgmtalloc";#N/A,#N/A,FALSE,"corpmgmtamnt"}</definedName>
    <definedName name="wrn.Income._.Statement." hidden="1">{"% Growth",#N/A,FALSE,"Income Statement";"% of GDAR",#N/A,FALSE,"Income Statement"}</definedName>
    <definedName name="wrn.Income_Statement." hidden="1">{"Income_Statement",#N/A,FALSE,"XNV"}</definedName>
    <definedName name="wrn.incomestmt." hidden="1">{"page1",#N/A,FALSE,"MONTHLY_P&amp;L";"page2",#N/A,FALSE,"MONTHLY_P&amp;L";"page1",#N/A,FALSE,"X140withReclasses";"page2",#N/A,FALSE,"X140withReclasses";"page3",#N/A,FALSE,"X140withReclasses";"page1",#N/A,FALSE,"Entities_including_Reclasses";"page2",#N/A,FALSE,"Entities_including_Reclasses";"page3",#N/A,FALSE,"Entities_including_Reclasses"}</definedName>
    <definedName name="wrn.INDEPS." hidden="1">{"page1",#N/A,FALSE,"TIND_CC1";"page2",#N/A,FALSE,"TIND_CC1";"page3",#N/A,FALSE,"TIND_CC1";"page4",#N/A,FALSE,"TIND_CC1";"page5",#N/A,FALSE,"TIND_CC1"}</definedName>
    <definedName name="wrn.Infectious._.Diseases." hidden="1">{#N/A,#N/A,FALSE,"Anti";#N/A,#N/A,FALSE,"Cefa";#N/A,#N/A,FALSE,"Ceph";#N/A,#N/A,FALSE,"Cefp";#N/A,#N/A,FALSE,"Cefe";#N/A,#N/A,FALSE,"Pens";#N/A,#N/A,FALSE,"Ampi";#N/A,#N/A,FALSE,"Amox";#N/A,#N/A,FALSE,"Isox";#N/A,#N/A,FALSE,"Aztr";#N/A,#N/A,FALSE,"Videx";#N/A,#N/A,FALSE,"Zerit"}</definedName>
    <definedName name="wrn.Informes." hidden="1">{#N/A,#N/A,FALSE,"CN Oficial RESUMIDA EXCanon";#N/A,#N/A,FALSE,"CN Oficial";#N/A,#N/A,FALSE,"CA Oficial";#N/A,#N/A,FALSE,"PLANTILLA";#N/A,#N/A,FALSE,"BAL";#N/A,#N/A,FALSE,"PT_Finanzas";#N/A,#N/A,FALSE,"INVERSIONES BIEN"}</definedName>
    <definedName name="wrn.input._.and._.output." hidden="1">{"EBITDA",#N/A,TRUE,"P&amp;L Net of Disc Ops";"output net of disc ops",#N/A,TRUE,"Revenue";"input",#N/A,TRUE,"Revenue";"output",#N/A,TRUE,"DC";"Input",#N/A,TRUE,"DC";"MTN and MCN",#N/A,TRUE,"Margin";"output detail line items",#N/A,TRUE,"SGA";"personnel by year",#N/A,TRUE,"Payroll";#N/A,#N/A,TRUE,"CapEx"}</definedName>
    <definedName name="wrn.Input._.Data." hidden="1">{"Input_Fin",#N/A,FALSE,"By Code";"Input_Opt",#N/A,FALSE,"By Code"}</definedName>
    <definedName name="wrn.Inputs." hidden="1">{"Inputs",#N/A,TRUE,"North America";"Inputs",#N/A,TRUE,"Europe";"Inputs",#N/A,TRUE,"Asia Pacific";"Inputs",#N/A,TRUE,"Latin America";"Inputs",#N/A,TRUE,"Wireless"}</definedName>
    <definedName name="wrn.Inputs._.outputs." hidden="1">{"key inputs",#N/A,FALSE,"Key Inputs";"key outputs",#N/A,FALSE,"Outputs";"Other inputs",#N/A,FALSE,"Other Inputs";"cashflow",#N/A,FALSE,"Statemnts"}</definedName>
    <definedName name="wrn.international." hidden="1">{"sweden",#N/A,FALSE,"Sweden";"germany",#N/A,FALSE,"Germany";"portugal",#N/A,FALSE,"Portugal";"belgium",#N/A,FALSE,"Belgium";"japan",#N/A,FALSE,"Japan ";"italy",#N/A,FALSE,"Italy";"spain",#N/A,FALSE,"Spain";"korea",#N/A,FALSE,"Korea"}</definedName>
    <definedName name="wrn.international._1" hidden="1">{"sweden",#N/A,FALSE,"Sweden";"germany",#N/A,FALSE,"Germany";"portugal",#N/A,FALSE,"Portugal";"belgium",#N/A,FALSE,"Belgium";"japan",#N/A,FALSE,"Japan ";"italy",#N/A,FALSE,"Italy";"spain",#N/A,FALSE,"Spain";"korea",#N/A,FALSE,"Korea"}</definedName>
    <definedName name="wrn.international._2" hidden="1">{"sweden",#N/A,FALSE,"Sweden";"germany",#N/A,FALSE,"Germany";"portugal",#N/A,FALSE,"Portugal";"belgium",#N/A,FALSE,"Belgium";"japan",#N/A,FALSE,"Japan ";"italy",#N/A,FALSE,"Italy";"spain",#N/A,FALSE,"Spain";"korea",#N/A,FALSE,"Korea"}</definedName>
    <definedName name="wrn.international._3" hidden="1">{"sweden",#N/A,FALSE,"Sweden";"germany",#N/A,FALSE,"Germany";"portugal",#N/A,FALSE,"Portugal";"belgium",#N/A,FALSE,"Belgium";"japan",#N/A,FALSE,"Japan ";"italy",#N/A,FALSE,"Italy";"spain",#N/A,FALSE,"Spain";"korea",#N/A,FALSE,"Korea"}</definedName>
    <definedName name="wrn.ISRAEL." hidden="1">{#N/A,#N/A,FALSE,"TECH CENTRE RXDU66";#N/A,#N/A,FALSE,"ASU VAAX66";#N/A,#N/A,FALSE,"TCM VAKX66"}</definedName>
    <definedName name="wrn.Italy.">{#N/A,#N/A,FALSE,"Italy";#N/A,#N/A,FALSE,"Aperol Italy";#N/A,#N/A,FALSE,"Aperol Soda Italy";#N/A,#N/A,FALSE,"Spumanti";#N/A,#N/A,FALSE,"Barbieri Liqueur Italy";#N/A,#N/A,FALSE,"Others Italy"}</definedName>
    <definedName name="wrn.iv." hidden="1">{#N/A,#N/A,FALSE,"late version";#N/A,#N/A,FALSE,"Sheet3"}</definedName>
    <definedName name="wrn.JA." hidden="1">{#N/A,#N/A,FALSE,"BILANZ";#N/A,#N/A,FALSE,"GUV";#N/A,#N/A,FALSE,"ANLAGEN";#N/A,#N/A,FALSE,"ANHANG"}</definedName>
    <definedName name="wrn.Jahresumsätze._.Folien._.3._.bis._.8." hidden="1">{"Folie 3",#N/A,FALSE,"Jahresumsätze";"Folie 4",#N/A,FALSE,"Jahresumsätze";"Folie 5",#N/A,FALSE,"Jahresumsätze";"Folie 6",#N/A,FALSE,"Jahresumsätze";"Folie 7",#N/A,FALSE,"Jahresumsätze";"Folie 8",#N/A,FALSE,"Jahresumsätze"}</definedName>
    <definedName name="wrn.JAPAN._.SALES." hidden="1">{"JAPAN SALES",#N/A,FALSE,"JAP SLS"}</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ShellReport." hidden="1">{#N/A,#N/A,FALSE,"REGIONAL CONS P&amp;L 98 f vs 99 b";#N/A,#N/A,FALSE,"REGIONAL CONS P&amp;L 99 f vs 99 b";#N/A,#N/A,FALSE,"100%-98 Fcst";#N/A,#N/A,FALSE,"JV%-98 Fcst";#N/A,#N/A,FALSE,"100%-99 Fcst";#N/A,#N/A,FALSE,"JV%-99 Fcst";#N/A,#N/A,FALSE,"1999 Budget";#N/A,#N/A,FALSE,"99 Bud vs 98 Fcst";#N/A,#N/A,FALSE,"99 Bud vs 99 Fcst";#N/A,#N/A,FALSE,"1999 Budget per Sub"}</definedName>
    <definedName name="wrn.KBL." hidden="1">{#N/A,#N/A,FALSE,"Cov";#N/A,#N/A,FALSE,"Sum";#N/A,#N/A,FALSE,"P&amp;L";#N/A,#N/A,FALSE,"HL";#N/A,#N/A,FALSE,"Bal";#N/A,#N/A,FALSE,"CCcm";#N/A,#N/A,FALSE,"ProdCM";#N/A,#N/A,FALSE,"Cap"}</definedName>
    <definedName name="wrn.Key._.figures." hidden="1">{"Key figures",#N/A,FALSE,"MTP PL"}</definedName>
    <definedName name="wrn.Key._.Financial._.Analysis." hidden="1">{#N/A,#N/A,TRUE,"Monthly Analysis"}</definedName>
    <definedName name="wrn.KKW." hidden="1">{#N/A,#N/A,FALSE,"Cover";#N/A,#N/A,FALSE,"KKW Sum";#N/A,#N/A,FALSE,"KKW Basisdaten";#N/A,#N/A,FALSE,"DEPRKKW";#N/A,#N/A,FALSE,"Krü";#N/A,#N/A,FALSE,"Bru";#N/A,#N/A,FALSE,"Bro";#N/A,#N/A,FALSE,"Sta"}</definedName>
    <definedName name="wrn.Komplettausdruck." hidden="1">{#N/A,#N/A,FALSE,"Layout Aktiva";#N/A,#N/A,FALSE,"Layout Passiva";#N/A,#N/A,FALSE,"Layout GuV";#N/A,#N/A,FALSE,"Layout Cash Flow";#N/A,#N/A,FALSE,"Mittelherkunft";#N/A,#N/A,FALSE,"Mittelverwendung";#N/A,#N/A,FALSE,"Finanzbedarfsrechnung"}</definedName>
    <definedName name="wrn.KYTD._.Sales._.Only." hidden="1">{"YTD_WOUT_forecase (CC:61 only)",#N/A,FALSE,"KYTD Sales [CC61 only]"}</definedName>
    <definedName name="wrn.KYTD._.Service._.Only." hidden="1">{"YTD_KD_WITHOUT_Forecast (KYTD Svice [cc62 only])",#N/A,FALSE,"KYTD Svice [cc62 only]"}</definedName>
    <definedName name="wrn.KYTD._.SMT._.TOTAL." hidden="1">{"YTD_KD_WITHOUT_Forecast",#N/A,FALSE,"KYTD PL EA TOTAL"}</definedName>
    <definedName name="wrn.KYTD_Sales_W_Forecast." hidden="1">{"YTD_KD_W_Forecast (KYTD Sales [CC61 only])",#N/A,FALSE,"KYTD Sales [CC61 only]"}</definedName>
    <definedName name="wrn.KYTD_Service_W_Forecast." hidden="1">{"YTD_KD_W_Forecast (KYTD Svice [cc62 only])",#N/A,FALSE,"KYTD Svice [cc62 only]"}</definedName>
    <definedName name="wrn.KYTD_TOTAL_W_Forecast." hidden="1">{"YTD_KD_W_forecast",#N/A,FALSE,"KYTD PL EA TOTAL"}</definedName>
    <definedName name="wrn.LA._.SA." hidden="1">{"PnL",#N/A,FALSE,"Gas LA SA P&amp;L";"Responsibility",#N/A,FALSE,"Gas LA SA P&amp;L";"Cost Control",#N/A,FALSE,"Gas LA SA P&amp;L";"Program List",#N/A,FALSE,"Gas LA SA P&amp;L"}</definedName>
    <definedName name="wrn.Letter._.of._.representation." hidden="1">{#N/A,#N/A,FALSE,"LRP1_3"}</definedName>
    <definedName name="wrn.Line._.Efficiency." hidden="1">{"Line Efficiency",#N/A,FALSE,"Benchmarking"}</definedName>
    <definedName name="wrn.LJD._.Review._.1." hidden="1">{"LJD 1",#N/A,FALSE,"Master";"LJD 2",#N/A,FALSE,"Sheet2";"LJD 3",#N/A,FALSE,"Sheet1";"LJD 4",#N/A,FALSE,"Sheet3";"LJD 5",#N/A,FALSE,"Sheet4"}</definedName>
    <definedName name="wrn.Loans." hidden="1">{"Summary report",#N/A,FALSE,"BBH";"Details - chart",#N/A,FALSE,"BBH"}</definedName>
    <definedName name="wrn.Logo._.Exchange._.and._.Overview." hidden="1">{"Logo",#N/A,FALSE,"Logo";"Exchange",#N/A,FALSE,"Logo";#N/A,#N/A,FALSE,"overview"}</definedName>
    <definedName name="wrn.LPNL." hidden="1">{"LPNL1",#N/A,FALSE,"EntitiesWithReclasses";"LPNL2",#N/A,FALSE,"EntitiesWithReclasses";"LPNL3",#N/A,FALSE,"EntitiesWithReclasses"}</definedName>
    <definedName name="wrn.LS._.Sales." hidden="1">{#N/A,#N/A,FALSE,"Cov";#N/A,#N/A,FALSE,"Sum";#N/A,#N/A,FALSE,"P&amp;L";#N/A,#N/A,FALSE,"HL";#N/A,#N/A,FALSE,"Bal";#N/A,#N/A,FALSE,"CCcm";#N/A,#N/A,FALSE,"HC";#N/A,#N/A,FALSE,"Cap";#N/A,#N/A,FALSE,"P&amp;L (2)";#N/A,#N/A,FALSE,"P&amp;L (3)"}</definedName>
    <definedName name="wrn.LUP._.04._.Vertrieb." hidden="1">{#N/A,#N/A,FALSE,"V3 Stab-Geb Index";#N/A,#N/A,FALSE,"Vertrieb";#N/A,#N/A,FALSE,"V Daten";#N/A,#N/A,FALSE,"V-Z-Index";#N/A,#N/A,FALSE,"V-1 Daten";#N/A,#N/A,FALSE,"V-1 Index";#N/A,#N/A,FALSE,"V-2 Index";#N/A,#N/A,FALSE,"V-3 Daten";#N/A,#N/A,FALSE,"V3 Stab-Geb Index";#N/A,#N/A,FALSE,"V-3 VG's Index";#N/A,#N/A,FALSE,"V-4 Index";#N/A,#N/A,FALSE,"V-5 Index"}</definedName>
    <definedName name="wrn.m" hidden="1">{"M6Print",#N/A,FALSE,"M6";"M6_1Print",#N/A,FALSE,"M6_1";"M6_2Print",#N/A,FALSE,"M6_2"}</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a" hidden="1">{"M2aPrint",#N/A,FALSE,"M2a"}</definedName>
    <definedName name="wrn.MANAGEMENT._.COSTS." hidden="1">{"MANAGEMENT COSTS",#N/A,FALSE,"C.CENTRE"}</definedName>
    <definedName name="wrn.Manuf." hidden="1">{"manpl",#N/A,FALSE,"MANUF";"mancf",#N/A,FALSE,"MANUF";"manpi",#N/A,FALSE,"MANUF"}</definedName>
    <definedName name="wrn.MBRS." hidden="1">{#N/A,#N/A,FALSE,"MBR PCS";#N/A,#N/A,FALSE,"MBR CIG";#N/A,#N/A,FALSE,"MBR iDEN";#N/A,#N/A,FALSE,"MBR_FWT";#N/A,#N/A,FALSE,"MBR TOTAL"}</definedName>
    <definedName name="wrn.MEMO._.ONLY." hidden="1">{"MEMO",#N/A,FALSE,"MEMO"}</definedName>
    <definedName name="wrn.merger._.BS._.print." hidden="1">{"merger2",#N/A,FALSE,"merger"}</definedName>
    <definedName name="wrn.MERGER._.PLANS.">{"Assumptions1",#N/A,FALSE,"Assumptions";"MergerPlans1","20yearamort",FALSE,"MergerPlans";"MergerPlans1","40yearamort",FALSE,"MergerPlans";"MergerPlans2",#N/A,FALSE,"MergerPlans";"inputs",#N/A,FALSE,"MergerPlans"}</definedName>
    <definedName name="wrn.Metal._.Systems." hidden="1">{"pl",#N/A,FALSE,"MetalSys";"cf",#N/A,FALSE,"MetalSys";"pi",#N/A,FALSE,"MetalSys";"top10",#N/A,FALSE,"MetalSys";"compcon",#N/A,FALSE,"MetalSys"}</definedName>
    <definedName name="wrn.MF._.commentary._.on._.variance." hidden="1">{"Commentary",#N/A,FALSE,"May"}</definedName>
    <definedName name="wrn.MF._.with._.BA._.detail." hidden="1">{"BA detail",#N/A,FALSE,"Q3YTD "}</definedName>
    <definedName name="wrn.mgt." hidden="1">{#N/A,#N/A,FALSE,"B05ai.MGT";#N/A,#N/A,FALSE,"B05aii.MGT";#N/A,#N/A,FALSE,"B05aiii.MGT";#N/A,#N/A,FALSE,"B07a.MGT";#N/A,#N/A,FALSE,"B08a.MGT";#N/A,#N/A,FALSE,"B09a.MGT";#N/A,#N/A,FALSE,"b10a.MGT";#N/A,#N/A,FALSE,"B11a.MGT";#N/A,#N/A,FALSE,"B04a.MGT";#N/A,#N/A,FALSE,"B03a.MGT";#N/A,#N/A,FALSE,"B02a.MGT"}</definedName>
    <definedName name="wrn.MIS._.Report._.for._.Sept01." hidden="1">{"YTD Profitability",#N/A,FALSE,"Dash Board";"Manpower-Sept",#N/A,FALSE,"Dash Board";"Consolidated-Q2",#N/A,FALSE,"Dash Board"}</definedName>
    <definedName name="wrn.MODEL." hidden="1">{"IS",#N/A,FALSE,"Income Statement";"ISR",#N/A,FALSE,"Income Statement Ratios";"BS",#N/A,FALSE,"Balance Sheet";"BSR",#N/A,FALSE,"Balance Sheet Ratios";"CF",#N/A,FALSE,"Cash Flow";"SALES",#N/A,FALSE,"Sales Analysis";"RR",#N/A,FALSE,"Recent Results"}</definedName>
    <definedName name="wrn.Modelprint." hidden="1">{#N/A,#N/A,FALSE,"Annual";#N/A,#N/A,FALSE,"Quarterly";#N/A,#N/A,FALSE,"Monthly";#N/A,#N/A,FALSE,"Graphs";#N/A,#N/A,FALSE,"Client Metrics";#N/A,#N/A,FALSE,"Model Drivers";#N/A,#N/A,FALSE,"Balance Sheet";#N/A,#N/A,FALSE,"Cash Flow";#N/A,#N/A,FALSE,"Monthly BS";#N/A,#N/A,FALSE,"Monthly CF";#N/A,#N/A,FALSE,"Wireless Devices";#N/A,#N/A,FALSE,"Service Management";#N/A,#N/A,FALSE,"Handhelds";#N/A,#N/A,FALSE,"Wirless Enablement,Messaging";#N/A,#N/A,FALSE,"UC";#N/A,#N/A,FALSE,"Op Expenses";#N/A,#N/A,FALSE,"InPhonic";#N/A,#N/A,FALSE,"Simplexity";#N/A,#N/A,FALSE,"Reason";#N/A,#N/A,FALSE,"Headcount";#N/A,#N/A,FALSE,"CF Assumptions"}</definedName>
    <definedName name="wrn.Monatsbericht." hidden="1">{#N/A,#N/A,FALSE,"Sum";#N/A,#N/A,FALSE,"Com";#N/A,#N/A,FALSE,"AB-Marge";#N/A,#N/A,FALSE,"P&amp;L";#N/A,#N/A,FALSE,"ProdTot";#N/A,#N/A,FALSE,"Exp";#N/A,#N/A,FALSE,"NonOp";#N/A,#N/A,FALSE,"ServicePC";#N/A,#N/A,FALSE,"Pers";#N/A,#N/A,FALSE,"Pers-MAN";#N/A,#N/A,FALSE,"Ratio1";#N/A,#N/A,FALSE,"FinPlanAct";#N/A,#N/A,FALSE,"FinPlanFC";#N/A,#N/A,FALSE,"FinPlan";#N/A,#N/A,FALSE,"StandLim"}</definedName>
    <definedName name="wrn.MONTH._.END._.SPREADS." hidden="1">{#N/A,#N/A,FALSE,"Verify at a Glance";#N/A,#N/A,FALSE,"CARMS VS. STAR";#N/A,#N/A,FALSE,"Intel-US";#N/A,#N/A,FALSE,"Intel-PR";#N/A,#N/A,FALSE,"Intel-MISC-6";#N/A,#N/A,FALSE,"Intel-DPA-7";#N/A,#N/A,FALSE,"Intel-IRE";#N/A,#N/A,FALSE,"Intel-HK";#N/A,#N/A,FALSE,"DAILY INPUT";#N/A,#N/A,FALSE,"P5 HK Cash List"}</definedName>
    <definedName name="wrn.Monthend._.Reports." hidden="1">{#N/A,#N/A,FALSE,"Front Page";#N/A,#N/A,FALSE,"Mfg Var";#N/A,#N/A,FALSE,"Family Unit Cost Graphs";#N/A,#N/A,FALSE,"Product Cost Graphs";#N/A,#N/A,FALSE,"Unit Cost Setup";#N/A,#N/A,FALSE,"Yields";#N/A,#N/A,FALSE,"Emery";#N/A,#N/A,FALSE,"GI Pricing";#N/A,#N/A,FALSE,"Actuals";#N/A,#N/A,FALSE,"Forecast"}</definedName>
    <definedName name="wrn.Monthly._.PL._.Act._.Vs._.Fcst._.YTD." hidden="1">{"Act Vs Fcst YTD",#N/A,TRUE,"Monthly PL"}</definedName>
    <definedName name="wrn.Monthly._.Report." hidden="1">{#N/A,#N/A,FALSE,"Summary";#N/A,#N/A,FALSE,"PCR Total";#N/A,#N/A,FALSE,"PCR IMT";#N/A,#N/A,FALSE,"PCR BMF";#N/A,#N/A,FALSE,"PCR BKU";#N/A,#N/A,FALSE,"PCR BMT";#N/A,#N/A,FALSE,"PCR BFB";#N/A,#N/A,FALSE,"PCR BWM";#N/A,#N/A,FALSE,"PCR Hesta";#N/A,#N/A,FALSE,"PCR EXT";#N/A,#N/A,FALSE,"PCR FST";#N/A,#N/A,FALSE,"PCR BGE";#N/A,#N/A,FALSE,"PCR BGL";#N/A,#N/A,FALSE,"PCR Others";#N/A,#N/A,FALSE,"Margin";#N/A,#N/A,FALSE,"Exp Total";#N/A,#N/A,FALSE,"Exp Sales";#N/A,#N/A,FALSE,"Exp Service";#N/A,#N/A,FALSE,"Exp Admin";#N/A,#N/A,FALSE,"Nonop";#N/A,#N/A,FALSE,"ServPC";#N/A,#N/A,FALSE,"Assets";#N/A,#N/A,FALSE,"Liab";#N/A,#N/A,FALSE,"Balance";#N/A,#N/A,FALSE,"Per";#N/A,#N/A,FALSE,"MAN Per";#N/A,#N/A,FALSE,"PCR Service";#N/A,#N/A,FALSE,"Exp Analysis";#N/A,#N/A,FALSE,"Liquidity";#N/A,#N/A,FALSE,"Stock SC";#N/A,#N/A,FALSE,"Stock PC"}</definedName>
    <definedName name="wrn.MPLTC." hidden="1">{#N/A,#N/A,FALSE,"Sheet1"}</definedName>
    <definedName name="wrn.msc._.sw._.feat._.summary." hidden="1">{"msc sw feat summary",#N/A,FALSE,"MSC SW Features v. 1.1."}</definedName>
    <definedName name="wrn.mspd." hidden="1">{#N/A,#N/A,FALSE,"Summary";#N/A,#N/A,FALSE,"Marketable";#N/A,#N/A,FALSE,"Nonmarketable";#N/A,#N/A,FALSE,"GAS";#N/A,#N/A,FALSE,"TableIV";#N/A,#N/A,FALSE,"Footnotes"}</definedName>
    <definedName name="wrn.MTHLYGP." hidden="1">{"TXO2N2_GP",#N/A,FALSE,"MTHLYGP";"TXH2_GP",#N/A,FALSE,"MTHLYGP";"LOUIS_GP",#N/A,FALSE,"MTHLYGP";"H2_GP",#N/A,FALSE,"MTHLYGP";"O2N2_GP",#N/A,FALSE,"MTHLYGP";"PACKAGE_GP",#N/A,FALSE,"MTHLYGP";"OTHER_GP",#N/A,FALSE,"MTHLYGP"}</definedName>
    <definedName name="wrn.MTHLYSLES." hidden="1">{"TXO2N2_SLS",#N/A,FALSE,"MTHLYSLES";"TXH2_SLS",#N/A,FALSE,"MTHLYSLES";"LOUIS_SLS",#N/A,FALSE,"MTHLYSLES";"H2_SLS",#N/A,FALSE,"MTHLYSLES";"O2N2_SLS",#N/A,FALSE,"MTHLYSLES";"PACKAGE_SLS",#N/A,FALSE,"MTHLYSLES"}</definedName>
    <definedName name="wrn.MTHYLYVOL." hidden="1">{"TEXO2N2_VOL",#N/A,FALSE,"MTHLYVOL";"TEXH2_VOL",#N/A,FALSE,"MTHLYVOL";"LOUIS_VOL",#N/A,FALSE,"MTHLYVOL";"H2_VOL",#N/A,FALSE,"MTHLYVOL";"O2N2_VOL",#N/A,FALSE,"MTHLYVOL";"PACKAGE_VOL",#N/A,FALSE,"MTHLYVOL"}</definedName>
    <definedName name="wrn.mw." hidden="1">{#N/A,#N/A,FALSE,"Cov";#N/A,#N/A,FALSE,"Sum";#N/A,#N/A,FALSE,"P&amp;L";#N/A,#N/A,FALSE,"Bal";#N/A,#N/A,FALSE,"CCcm";#N/A,#N/A,FALSE,"Cap";#N/A,#N/A,FALSE,"ProdCM";#N/A,#N/A,FALSE,"P&amp;L "}</definedName>
    <definedName name="wrn.mwflash." hidden="1">{#N/A,#N/A,FALSE,"NEW YTD Flash (2)";#N/A,#N/A,FALSE,"New Flash (2)";#N/A,#N/A,FALSE,"New Flash (fiscal";#N/A,#N/A,FALSE,"PSMW";#N/A,#N/A,FALSE,"PSMW (fiscal)";#N/A,#N/A,FALSE,"PSMW (fiscal)"}</definedName>
    <definedName name="wrn.net96PTC1" hidden="1">{#N/A,#N/A,FALSE,"TAXC.INDEX";#N/A,#N/A,FALSE,"Schedule I";#N/A,#N/A,FALSE,"Schedule  II";#N/A,#N/A,FALSE,"Schedule III";#N/A,#N/A,FALSE,"Schedule IV";#N/A,#N/A,FALSE,"Schedule IV (Cont'd)";#N/A,#N/A,FALSE,"Schedule V";#N/A,#N/A,FALSE,"Schedule VI";#N/A,#N/A,FALSE,"Schedule VII"}</definedName>
    <definedName name="wrn.new">{#N/A,#N/A,FALSE,"Aging Summary";#N/A,#N/A,FALSE,"Ratio Analysis";#N/A,#N/A,FALSE,"Test 120 Day Accts";#N/A,#N/A,FALSE,"Tickmarks"}</definedName>
    <definedName name="WRN.NEW.96FFS" hidden="1">{#N/A,#N/A,FALSE,"CONTENTS";#N/A,#N/A,FALSE,"DR";#N/A,#N/A,FALSE,"PL";#N/A,#N/A,FALSE,"BS";#N/A,#N/A,FALSE,"Cash Flow";#N/A,#N/A,FALSE,"NOTES";#N/A,#N/A,FALSE,"NOTES (FA)";#N/A,#N/A,FALSE,"Notes(3)";#N/A,#N/A,FALSE,"NOTES (4)";#N/A,#N/A,FALSE,"DP&amp;L";#N/A,#N/A,FALSE,"EXPENSES";#N/A,#N/A,FALSE,"EXPENSES-1"}</definedName>
    <definedName name="wrn.new96FA" hidden="1">{#N/A,#N/A,FALSE,"CONTENTS";#N/A,#N/A,FALSE,"DR";#N/A,#N/A,FALSE,"PL";#N/A,#N/A,FALSE,"BS";#N/A,#N/A,FALSE,"Cash Flow";#N/A,#N/A,FALSE,"NOTES";#N/A,#N/A,FALSE,"NOTES (FA)";#N/A,#N/A,FALSE,"Notes(3)";#N/A,#N/A,FALSE,"NOTES (4)";#N/A,#N/A,FALSE,"DP&amp;L";#N/A,#N/A,FALSE,"EXPENSES";#N/A,#N/A,FALSE,"EXPENSES-1"}</definedName>
    <definedName name="wrn.new96FS." hidden="1">{#N/A,#N/A,FALSE,"CONTENTS";#N/A,#N/A,FALSE,"DR";#N/A,#N/A,FALSE,"PL";#N/A,#N/A,FALSE,"BS";#N/A,#N/A,FALSE,"Cash Flow";#N/A,#N/A,FALSE,"NOTES";#N/A,#N/A,FALSE,"NOTES (FA)";#N/A,#N/A,FALSE,"Notes(3)";#N/A,#N/A,FALSE,"NOTES (4)";#N/A,#N/A,FALSE,"DP&amp;L";#N/A,#N/A,FALSE,"EXPENSES";#N/A,#N/A,FALSE,"EXPENSES-1"}</definedName>
    <definedName name="wrn.new96FS1" hidden="1">{#N/A,#N/A,FALSE,"CONTENTS";#N/A,#N/A,FALSE,"DR";#N/A,#N/A,FALSE,"PL";#N/A,#N/A,FALSE,"BS";#N/A,#N/A,FALSE,"Cash Flow";#N/A,#N/A,FALSE,"NOTES";#N/A,#N/A,FALSE,"NOTES (FA)";#N/A,#N/A,FALSE,"Notes(3)";#N/A,#N/A,FALSE,"NOTES (4)";#N/A,#N/A,FALSE,"DP&amp;L";#N/A,#N/A,FALSE,"EXPENSES";#N/A,#N/A,FALSE,"EXPENSES-1"}</definedName>
    <definedName name="wrn.new96PTC." hidden="1">{#N/A,#N/A,FALSE,"TAXC.INDEX";#N/A,#N/A,FALSE,"Schedule I";#N/A,#N/A,FALSE,"Schedule  II";#N/A,#N/A,FALSE,"Schedule III";#N/A,#N/A,FALSE,"Schedule IV";#N/A,#N/A,FALSE,"Schedule IV (Cont'd)";#N/A,#N/A,FALSE,"Schedule V";#N/A,#N/A,FALSE,"Schedule VI";#N/A,#N/A,FALSE,"Schedule VII"}</definedName>
    <definedName name="WRN.NEW96PTT" hidden="1">{#N/A,#N/A,FALSE,"TAXC.INDEX";#N/A,#N/A,FALSE,"Schedule I";#N/A,#N/A,FALSE,"Schedule  II";#N/A,#N/A,FALSE,"Schedule III";#N/A,#N/A,FALSE,"Schedule IV";#N/A,#N/A,FALSE,"Schedule IV (Cont'd)";#N/A,#N/A,FALSE,"Schedule V";#N/A,#N/A,FALSE,"Schedule VI";#N/A,#N/A,FALSE,"Schedule VII"}</definedName>
    <definedName name="wrn.NewRept.xls." hidden="1">{#N/A,#N/A,TRUE,"Sheet1";#N/A,#N/A,TRUE,"Sheet2";#N/A,#N/A,TRUE,"Sheet3";#N/A,#N/A,TRUE,"Sheet4";#N/A,#N/A,TRUE,"Sheet5";#N/A,#N/A,TRUE,"Sheet6";#N/A,#N/A,TRUE,"Sheet7"}</definedName>
    <definedName name="wrn.Nico." hidden="1">{#N/A,#N/A,TRUE,"Cover";#N/A,#N/A,TRUE,"Transaction Summary";#N/A,#N/A,TRUE,"Earnings Impact";#N/A,#N/A,TRUE,"accretion dilution"}</definedName>
    <definedName name="wrn.NJ." hidden="1">{"Volume",#N/A,FALSE,"Nanjing";"capacity",#N/A,FALSE,"Nanjing"}</definedName>
    <definedName name="wrn.NJ._1" hidden="1">{"Volume",#N/A,FALSE,"Nanjing";"capacity",#N/A,FALSE,"Nanjing"}</definedName>
    <definedName name="wrn.NJ._2" hidden="1">{"Volume",#N/A,FALSE,"Nanjing";"capacity",#N/A,FALSE,"Nanjing"}</definedName>
    <definedName name="wrn.NJ._3" hidden="1">{"Volume",#N/A,FALSE,"Nanjing";"capacity",#N/A,FALSE,"Nanjing"}</definedName>
    <definedName name="wrn.NJ._4" hidden="1">{"Volume",#N/A,FALSE,"Nanjing";"capacity",#N/A,FALSE,"Nanjing"}</definedName>
    <definedName name="wrn.NJ._5" hidden="1">{"Volume",#N/A,FALSE,"Nanjing";"capacity",#N/A,FALSE,"Nanjing"}</definedName>
    <definedName name="wrn.no.1." hidden="1">{#N/A,#N/A,FALSE,"Const";#N/A,#N/A,FALSE,"P&amp;L";#N/A,#N/A,FALSE,"Sale"}</definedName>
    <definedName name="wrn.Non._.Div._.Balance._.Sheet." hidden="1">{#N/A,"NONDV",FALSE,"BSHIST.XLS"}</definedName>
    <definedName name="wrn.Normal." hidden="1">{#N/A,#N/A,FALSE,"Market Values I";#N/A,#N/A,FALSE,"Market Values II";#N/A,#N/A,FALSE,"DT Shareholding";#N/A,#N/A,FALSE,"Purchase of Sprint1";#N/A,#N/A,FALSE,"Purchase of Sprint2";#N/A,#N/A,FALSE,"Financial Impact1";#N/A,#N/A,FALSE,"Financial Impact2";#N/A,#N/A,FALSE,"Financial Impact3";#N/A,#N/A,FALSE,"Flowback"}</definedName>
    <definedName name="wrn.North._.America." hidden="1">{"PnL",#N/A,FALSE,"Gas NA P&amp;L";"Responsibility",#N/A,FALSE,"Gas NA P&amp;L";"Cost Control",#N/A,FALSE,"Gas NA P&amp;L";"Program List",#N/A,FALSE,"Gas NA P&amp;L"}</definedName>
    <definedName name="wrn.NSS."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Inventory";#N/A,#N/A,FALSE,"CIG Inventory";#N/A,#N/A,FALSE,"Capital Expenditures";#N/A,#N/A,FALSE,"FM CIG";#N/A,#N/A,FALSE,"NSAD ASP CIG";#N/A,#N/A,FALSE,"FM iDEN";#N/A,#N/A,FALSE,"NSAD IDEN";#N/A,#N/A,FALSE,"IDEN Mrg Analysis";#N/A,#N/A,FALSE,"R&amp;D  Report";#N/A,#N/A,FALSE,"Mrg A. iDEN"}</definedName>
    <definedName name="wrn.ntfinance." hidden="1">{"Rate",#N/A,TRUE,"SUMMARY";"Ratios",#N/A,TRUE,"Ratios";"BUDGETREVENUE",#N/A,TRUE,"Revenue";"TOTALS",#N/A,TRUE,"DETAIL"}</definedName>
    <definedName name="wrn.NW." hidden="1">{#N/A,#N/A,TRUE,"96 BUD - 95 BUD";#N/A,#N/A,TRUE,"96 BUD - 95 FORECAST";#N/A,#N/A,TRUE,"SUMMARY P&amp;L";#N/A,#N/A,TRUE,"INCOME STATEMENT";#N/A,#N/A,TRUE,"CASH FLOW";#N/A,#N/A,TRUE,"SUB REVENUE";#N/A,#N/A,TRUE,"AD REVENUE";#N/A,#N/A,TRUE,"OTHER REVENUE";#N/A,#N/A,TRUE,"RIGHTS";#N/A,#N/A,TRUE,"MUSIC FEES";#N/A,#N/A,TRUE,"G&amp;A EXPENSE";#N/A,#N/A,TRUE,"G&amp;A EXPL.";#N/A,#N/A,TRUE,"PROGRAMMING";#N/A,#N/A,TRUE,"PROGRAMMING EXPL";#N/A,#N/A,TRUE,"EVENT SUMMARY";#N/A,#N/A,TRUE,"PRODUCTION";#N/A,#N/A,TRUE,"PRODUCTION SUPPORT";#N/A,#N/A,TRUE,"PRODUCTION EXPL.";#N/A,#N/A,TRUE,"DISTRIBUTION";#N/A,#N/A,TRUE,"DISTRIBUTION EXPL";#N/A,#N/A,TRUE,"NW OPS";#N/A,#N/A,TRUE,"NW OPS EXPL";#N/A,#N/A,TRUE,"CREATIVE";#N/A,#N/A,TRUE,"CREATIVE EXPL";#N/A,#N/A,TRUE,"MARKETING";#N/A,#N/A,TRUE,"MARKETING EXPL.";#N/A,#N/A,TRUE,"AD SALES";#N/A,#N/A,TRUE,"AD SALES EXPL.";#N/A,#N/A,TRUE,"PPV";#N/A,#N/A,TRUE,"PPV EXPL.";#N/A,#N/A,TRUE,"PRIME FEE";#N/A,#N/A,TRUE,"DEPRECIATION";#N/A,#N/A,TRUE,"CAPITAL ";#N/A,#N/A,TRUE,"AFF. FILE";#N/A,#N/A,TRUE,"PAYROLL"}</definedName>
    <definedName name="wrn.oct_res_comm." hidden="1">{"oct_res_comm",#N/A,FALSE,"VarToBud"}</definedName>
    <definedName name="wrn.Office." hidden="1">{#N/A,#N/A,FALSE,"OffAdvance";#N/A,#N/A,FALSE,"OffExpRprt";#N/A,#N/A,FALSE,"Travelling";#N/A,#N/A,FALSE,"Entertmnt";#N/A,#N/A,FALSE,"Promotion"}</definedName>
    <definedName name="wrn.Oncology." hidden="1">{#N/A,#N/A,FALSE,"Onco";#N/A,#N/A,FALSE,"Taxol";#N/A,#N/A,FALSE,"UFT";#N/A,#N/A,FALSE,"Carb"}</definedName>
    <definedName name="wrn.One._.Pager._.plus._.Technicals." hidden="1">{#N/A,#N/A,FALSE,"One Pager";#N/A,#N/A,FALSE,"Technical"}</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ps_S.Holders._.Assets_Income." hidden="1">{"Ops_S.Holders Assets and Income",#N/A,FALSE,"ops_shf"}</definedName>
    <definedName name="wrn.Ordered._.packet." hidden="1">{"PnL",#N/A,FALSE,"Total P&amp;L";"PnL",#N/A,FALSE,"Gas NA P&amp;L";"PnL",#N/A,FALSE,"Gas Eur P&amp;L";"PnL",#N/A,FALSE,"Gas Asia P&amp;L";"PnL",#N/A,FALSE,"Gas LA SA P&amp;L";"PnL",#N/A,FALSE,"Equip P&amp;L";"PnL",#N/A,FALSE,"Chem P&amp;L";"Responsibility",#N/A,FALSE,"Gas NA P&amp;L";"Responsibility",#N/A,FALSE,"Gas Eur P&amp;L";"Responsibility",#N/A,FALSE,"Gas Asia P&amp;L";"Responsibility",#N/A,FALSE,"Gas LA SA P&amp;L";"Responsibility",#N/A,FALSE,"Equip P&amp;L";"Responsibility",#N/A,FALSE,"Chem P&amp;L";"Cost Control",#N/A,FALSE,"Total P&amp;L";"Cost Control",#N/A,FALSE,"Gas NA P&amp;L";"Cost Control",#N/A,FALSE,"Gas Eur P&amp;L";"Cost Control",#N/A,FALSE,"Gas Asia P&amp;L";"Cost Control",#N/A,FALSE,"Gas LA SA P&amp;L";"Cost Control",#N/A,FALSE,"Equip P&amp;L";"Cost Control",#N/A,FALSE,"Chem P&amp;L"}</definedName>
    <definedName name="wrn.OTC._.Market._.Report." hidden="1">{#N/A,#N/A,FALSE,"Sales Graph";#N/A,#N/A,FALSE,"BUC Graph";#N/A,#N/A,FALSE,"P&amp;L - YTD"}</definedName>
    <definedName name="wrn.OTHER._.ADMIN._.COSTS." hidden="1">{"OTHER ADMIN COSTS",#N/A,FALSE,"C.CENTRE"}</definedName>
    <definedName name="wrn.Other._.Pharm." hidden="1">{#N/A,#N/A,FALSE,"Other";#N/A,#N/A,FALSE,"Ace";#N/A,#N/A,FALSE,"Derm"}</definedName>
    <definedName name="wrn.OTHER._.REVENUE." hidden="1">{"OTHER REVENUE",#N/A,FALSE,"OTHERS"}</definedName>
    <definedName name="wrn.output."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wrn.Output._.pages." hidden="1">{#N/A,#N/A,FALSE,"Cover sheet";#N/A,#N/A,FALSE,"Assumptions";#N/A,#N/A,FALSE,"KPI summary";#N/A,#N/A,FALSE,"GROUP (2005-6)";#N/A,#N/A,FALSE,"GROUP (2006-7)";#N/A,#N/A,FALSE,"GROUP (2007-8)"}</definedName>
    <definedName name="wrn.Output._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2"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3"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4"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s." hidden="1">{#N/A,#N/A,TRUE,"Cover";#N/A,#N/A,TRUE,"Output 1";#N/A,#N/A,TRUE,"Output 2";#N/A,#N/A,TRUE,"Output 3";#N/A,#N/A,TRUE,"Output 4";#N/A,#N/A,TRUE,"Output 5";#N/A,#N/A,TRUE,"Output Occ graph ";#N/A,#N/A,TRUE,"Output - Basket";#N/A,#N/A,TRUE,"P&amp;L";#N/A,#N/A,TRUE,"CFS";#N/A,#N/A,TRUE,"Covenants";#N/A,#N/A,TRUE,"Ques List"}</definedName>
    <definedName name="wrn.p" hidden="1">{#N/A,#N/A,FALSE,"1";#N/A,#N/A,FALSE,"2";#N/A,#N/A,FALSE,"16 - 17";#N/A,#N/A,FALSE,"18 - 19";#N/A,#N/A,FALSE,"26";#N/A,#N/A,FALSE,"27";#N/A,#N/A,FALSE,"28"}</definedName>
    <definedName name="wrn.P_L._.and._.Bal.._.Sheet." hidden="1">{"P_L Account",#N/A,FALSE,"Prime";"Assets",#N/A,FALSE,"Prime";"Liabilities",#N/A,FALSE,"Prime";"Capital and Reserves",#N/A,FALSE,"Prime";"Rec. of S_Holders Funds",#N/A,FALSE,"Prime";"Rec. of Pre and Post Tax Result",#N/A,FALSE,"Prime"}</definedName>
    <definedName name="wrn.paging." hidden="1">{"paging",#N/A,TRUE,"TITLE";#N/A,#N/A,TRUE,"Paging subs";#N/A,#N/A,TRUE,"P&amp;L - Paging";#N/A,#N/A,TRUE,"Rev &amp; Usage Assump - Paging";#N/A,#N/A,TRUE,"Cost - Paging";"paging",#N/A,TRUE,"Capex "}</definedName>
    <definedName name="wrn.Paging._.Compco." hidden="1">{"financials",#N/A,TRUE,"6_30_96";"footnotes",#N/A,TRUE,"6_30_96";"valuation",#N/A,TRUE,"6_30_96"}</definedName>
    <definedName name="wrn.PAIM._.TAX._.PRO."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lmer._.Report." hidden="1">{"Annual Income Statement",#N/A,FALSE,"PWIR";"Income1995",#N/A,FALSE,"PWIR";"Income1996",#N/A,FALSE,"PWIR";"Income1997",#N/A,FALSE,"PWIR";"Income1998",#N/A,FALSE,"PWIR";"Annual Cash Flow Statement",#N/A,FALSE,"PWIR";"Annual Valuation Model",#N/A,FALSE,"PWIR"}</definedName>
    <definedName name="wrn.Palmer.a" hidden="1">{"Annual Income Statement",#N/A,FALSE,"PWIR";"Income1995",#N/A,FALSE,"PWIR";"Income1996",#N/A,FALSE,"PWIR";"Income1997",#N/A,FALSE,"PWIR";"Income1998",#N/A,FALSE,"PWIR";"Annual Cash Flow Statement",#N/A,FALSE,"PWIR";"Annual Valuation Model",#N/A,FALSE,"PWIR"}</definedName>
    <definedName name="wrn.PandL_Summary." hidden="1">{#N/A,#N/A,FALSE,"Summary"}</definedName>
    <definedName name="wrn.PandLs." hidden="1">{"Plants",#N/A,FALSE,"Plants";"Summary",#N/A,FALSE,"Summary";"Calvert",#N/A,FALSE,"Calvert City";"City",#N/A,FALSE,"City of Industry";"Cleveland",#N/A,FALSE,"Cleveland";"Elkton",#N/A,FALSE,"Elkton";"Langley",#N/A,FALSE,"Langley";"Piedmont",#N/A,FALSE,"Piedmont";"Sbruns",#N/A,FALSE,"South Brunswick";"Nonplant",#N/A,FALSE,"NonPlant Purchases";"Notes",#N/A,FALSE,"Notes to Workbook"}</definedName>
    <definedName name="wrn.Parameter_DRS." hidden="1">{#N/A,#N/A,FALSE,"FE_DRS"}</definedName>
    <definedName name="wrn.Parameter_ESS." hidden="1">{#N/A,#N/A,FALSE,"FE_CSE"}</definedName>
    <definedName name="wrn.PARTLIST." hidden="1">{#N/A,#N/A,FALSE,"MD";#N/A,#N/A,FALSE,"AL";#N/A,#N/A,FALSE,"PR";#N/A,#N/A,FALSE,"RU";#N/A,#N/A,FALSE,"SP";#N/A,#N/A,FALSE,"Z"}</definedName>
    <definedName name="wrn.PARTNERSHIP." hidden="1">{#N/A,#N/A,FALSE,"BALANCE SHEET";#N/A,#N/A,FALSE,"PL ACCOUNT";#N/A,#N/A,FALSE,"FIXED ASSETS";#N/A,#N/A,FALSE,"HP (V)";#N/A,#N/A,FALSE,"TAX COMP";#N/A,#N/A,FALSE,"W&amp;T";#N/A,#N/A,FALSE,"RECONCILE"}</definedName>
    <definedName name="wrn.PBIT_DEV." hidden="1">{"QTR_ACT",#N/A,FALSE,"PROP_PBIT_DEV_Q3";"QTR_BUD",#N/A,FALSE,"PROP_PBIT_DEV_Q3";"YTD_BUD",#N/A,FALSE,"PROP_PBIT_DEV_Q3";"YTD_ACT",#N/A,FALSE,"PROP_PBIT_DEV_Q3";"FY95 SNAP3",#N/A,FALSE,"PROP_PBIT_DEV_Q3";"FY95_BUD",#N/A,FALSE,"PROP_PBIT_DEV_Q3";"FY96_BUD",#N/A,FALSE,"PROP_PBIT_DEV_Q3"}</definedName>
    <definedName name="wrn.PCS."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Analysis";#N/A,#N/A,FALSE,"PCS Credit"}</definedName>
    <definedName name="wrn.PCS_CSG_PPG."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wrn.Pending._.AC." hidden="1">{#N/A,#N/A,FALSE,"3410599";#N/A,#N/A,FALSE,"34106";#N/A,#N/A,FALSE,"34903";#N/A,#N/A,FALSE,"4450999";#N/A,#N/A,FALSE,"44901"}</definedName>
    <definedName name="wrn.Performance." hidden="1">{"Performance Details",#N/A,FALSE,"Current Yr";"Performance Details",#N/A,FALSE,"Budget";"Performance Details",#N/A,FALSE,"Prior Year"}</definedName>
    <definedName name="wrn.PEWC1." hidden="1">{"Graphic",#N/A,TRUE,"Graphic"}</definedName>
    <definedName name="wrn.PFDBalance._.Sheet." hidden="1">{#N/A,"PURPER",FALSE,"BSHIST.XLS";#N/A,"PURADD",FALSE,"BSHIST.XLS";#N/A,"PURSPP",FALSE,"BSHIST.XLS";#N/A,"CTGIND",FALSE,"BSHIST.XLS";#N/A,"ANCHOR",FALSE,"BSHIST.XLS";#N/A,"SPADD",FALSE,"BSHIST.XLS"}</definedName>
    <definedName name="wrn.Pharm._.Market._.Report." hidden="1">{#N/A,#N/A,FALSE,"Sales Graph";#N/A,#N/A,FALSE,"PSBM";#N/A,#N/A,FALSE,"BUC Graph";#N/A,#N/A,FALSE,"P&amp;L - YTD"}</definedName>
    <definedName name="wrn.Pharmaceuticals."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L." hidden="1">{#N/A,#N/A,FALSE,"TOTAL";#N/A,#N/A,FALSE,"RETAIL";#N/A,#N/A,FALSE,"SHOPS";#N/A,#N/A,FALSE,"PANUNEE";#N/A,#N/A,FALSE,"CTLLP";#N/A,#N/A,FALSE,"CTLPK";#N/A,#N/A,FALSE,"SIAM";#N/A,#N/A,FALSE,"MALLBKP";#N/A,#N/A,FALSE,"EMP";#N/A,#N/A,FALSE,"GRAND";#N/A,#N/A,FALSE,"PATPONG";#N/A,#N/A,FALSE,"SILOM";#N/A,#N/A,FALSE,"RAMA3";#N/A,#N/A,FALSE,"MAJOR";#N/A,#N/A,FALSE,"RCD";#N/A,#N/A,FALSE,"HO";#N/A,#N/A,FALSE,"Sheet1";#N/A,#N/A,FALSE,"WAT"}</definedName>
    <definedName name="wrn.PL._.trend." hidden="1">{"Jan-June",#N/A,FALSE,"Sheet4";"Jul-Dec",#N/A,FALSE,"Sheet4"}</definedName>
    <definedName name="wrn.PL_SCHEDULE."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wrn.PL1._.print." hidden="1">{"PL11",#N/A,FALSE,"input"}</definedName>
    <definedName name="wrn.PLANSALESAMT." hidden="1">{"PLAN 1999-1",#N/A,FALSE,"Sheet4";"PLAN 1999-2",#N/A,FALSE,"Sheet4";"PLAN 2000-1",#N/A,FALSE,"Sheet4";"PLAN 2000-2",#N/A,FALSE,"Sheet4"}</definedName>
    <definedName name="wrn.PLANSALESmts." hidden="1">{"PLAN 1999-1",#N/A,FALSE,"Sheet3";"PLAN 1999-2",#N/A,FALSE,"Sheet3";"PLAN 2000-1",#N/A,FALSE,"Sheet3";"PLAN 2000-2",#N/A,FALSE,"Sheet3"}</definedName>
    <definedName name="wrn.planungsvorlage." hidden="1">{"Umsatz_Planvergl",#N/A,FALSE,"I."}</definedName>
    <definedName name="wrn.plbscf." hidden="1">{"p_l",#N/A,FALSE,"Summary Accounts"}</definedName>
    <definedName name="wrn.plbscf._1" hidden="1">{"p_l",#N/A,FALSE,"Summary Accounts"}</definedName>
    <definedName name="wrn.plbscf._2" hidden="1">{"p_l",#N/A,FALSE,"Summary Accounts"}</definedName>
    <definedName name="wrn.plbscf._3" hidden="1">{"p_l",#N/A,FALSE,"Summary Accounts"}</definedName>
    <definedName name="wrn.plstatement." hidden="1">{#N/A,#N/A,FALSE,"Profit &amp; Loss statement"}</definedName>
    <definedName name="wrn.PMW._.Gruppe._.00_99." hidden="1">{#N/A,#N/A,FALSE,"PMW Gruppe 00_99";#N/A,#N/A,FALSE,"PMW KG 00_99";#N/A,#N/A,FALSE,"PMW Inc. 00_99";#N/A,#N/A,FALSE,"PMW VTECH 00_99";#N/A,#N/A,FALSE,"PMW Thail. 00_99";#N/A,#N/A,FALSE,"PMW Canada 00_99";#N/A,#N/A,FALSE,"Währungsabw. 00_99"}</definedName>
    <definedName name="wrn.PMW._.Gruppe._.99_98n." hidden="1">{#N/A,#N/A,FALSE,"PMW Gruppe 99_98";#N/A,#N/A,FALSE,"PMW KG 98_99";#N/A,#N/A,FALSE,"PMW Inc. 99_98";#N/A,#N/A,FALSE,"PMW VTECH 99_98";#N/A,#N/A,FALSE,"PMW Thail. 99_98";#N/A,#N/A,FALSE,"PMW Canada 99_98";#N/A,#N/A,FALSE,"Währungsabw. 99_98"}</definedName>
    <definedName name="wrn.Polymers." hidden="1">{"Polymers Details",#N/A,FALSE,"Current Yr";"Polymer Details",#N/A,FALSE,"Budget";"Polymer Details",#N/A,FALSE,"Prior Year"}</definedName>
    <definedName name="wrn.Polymers._.Balance._.Sheet." hidden="1">{#N/A,"POLY",FALSE,"BSHIST.XLS";#N/A,"EMUL",FALSE,"BSHIST.XLS";#N/A,"PVOH",FALSE,"BSHIST.XLS";#N/A,"ACET",FALSE,"BSHIST.XLS"}</definedName>
    <definedName name="wrn.polzela." hidden="1">{#N/A,#N/A,FALSE,"zbirni izpis";#N/A,#N/A,FALSE,"a13";#N/A,#N/A,FALSE,"a31";#N/A,#N/A,FALSE,"a41";#N/A,#N/A,FALSE,"a42";#N/A,#N/A,FALSE,"b12";#N/A,#N/A,FALSE,"c11";#N/A,#N/A,FALSE,"c12";#N/A,#N/A,FALSE,"c21";#N/A,#N/A,FALSE,"c31";#N/A,#N/A,FALSE,"d11";#N/A,#N/A,FALSE,"d21";#N/A,#N/A,FALSE,"d22"}</definedName>
    <definedName name="wrn.pp." hidden="1">{#N/A,#N/A,FALSE,"Decision";#N/A,#N/A,FALSE,"RMB per car";#N/A,#N/A,FALSE,"RMB per chinese";#N/A,#N/A,FALSE,"Mio RMB";#N/A,#N/A,FALSE,"Mio RMB chinese"}</definedName>
    <definedName name="wrn.pp._1" hidden="1">{#N/A,#N/A,FALSE,"Decision";#N/A,#N/A,FALSE,"RMB per car";#N/A,#N/A,FALSE,"RMB per chinese";#N/A,#N/A,FALSE,"Mio RMB";#N/A,#N/A,FALSE,"Mio RMB chinese"}</definedName>
    <definedName name="wrn.pp._2" hidden="1">{#N/A,#N/A,FALSE,"Decision";#N/A,#N/A,FALSE,"RMB per car";#N/A,#N/A,FALSE,"RMB per chinese";#N/A,#N/A,FALSE,"Mio RMB";#N/A,#N/A,FALSE,"Mio RMB chinese"}</definedName>
    <definedName name="wrn.pp._3" hidden="1">{#N/A,#N/A,FALSE,"Decision";#N/A,#N/A,FALSE,"RMB per car";#N/A,#N/A,FALSE,"RMB per chinese";#N/A,#N/A,FALSE,"Mio RMB";#N/A,#N/A,FALSE,"Mio RMB chinese"}</definedName>
    <definedName name="wrn.pp._4" hidden="1">{#N/A,#N/A,FALSE,"Decision";#N/A,#N/A,FALSE,"RMB per car";#N/A,#N/A,FALSE,"RMB per chinese";#N/A,#N/A,FALSE,"Mio RMB";#N/A,#N/A,FALSE,"Mio RMB chinese"}</definedName>
    <definedName name="wrn.pp._5" hidden="1">{#N/A,#N/A,FALSE,"Decision";#N/A,#N/A,FALSE,"RMB per car";#N/A,#N/A,FALSE,"RMB per chinese";#N/A,#N/A,FALSE,"Mio RMB";#N/A,#N/A,FALSE,"Mio RMB chinese"}</definedName>
    <definedName name="wrn.ppp" hidden="1">{#N/A,#N/A,FALSE,"1";#N/A,#N/A,FALSE,"2";#N/A,#N/A,FALSE,"16 - 17";#N/A,#N/A,FALSE,"18 - 19";#N/A,#N/A,FALSE,"26";#N/A,#N/A,FALSE,"27";#N/A,#N/A,FALSE,"28"}</definedName>
    <definedName name="wrn.Presentation."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1"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ice_Effect." hidden="1">{"Comp_of_Price_Effect",#N/A,FALSE,"QTRDPVAR"}</definedName>
    <definedName name="wrn.PrimeCo." hidden="1">{"print 1",#N/A,FALSE,"PrimeCo PCS";"print 2",#N/A,FALSE,"PrimeCo PCS";"valuation",#N/A,FALSE,"PrimeCo PCS"}</definedName>
    <definedName name="wrn.PrimeCo._1" hidden="1">{"print 1",#N/A,FALSE,"PrimeCo PCS";"print 2",#N/A,FALSE,"PrimeCo PCS";"valuation",#N/A,FALSE,"PrimeCo PCS"}</definedName>
    <definedName name="wrn.PrimeCo._2" hidden="1">{"print 1",#N/A,FALSE,"PrimeCo PCS";"print 2",#N/A,FALSE,"PrimeCo PCS";"valuation",#N/A,FALSE,"PrimeCo PCS"}</definedName>
    <definedName name="wrn.PrimeCo._3" hidden="1">{"print 1",#N/A,FALSE,"PrimeCo PCS";"print 2",#N/A,FALSE,"PrimeCo PCS";"valuation",#N/A,FALSE,"PrimeCo PCS"}</definedName>
    <definedName name="wrn.prin2._.all." hidden="1">{#N/A,#N/A,FALSE,"Pharm";#N/A,#N/A,FALSE,"WWCM"}</definedName>
    <definedName name="wrn.prin3" hidden="1">{#N/A,#N/A,FALSE,"Pharm";#N/A,#N/A,FALSE,"WWCM"}</definedName>
    <definedName name="wrn.print" hidden="1">{#N/A,#N/A,FALSE,"Pharm";#N/A,#N/A,FALSE,"WWCM"}</definedName>
    <definedName name="wrn.Print." hidden="1">{"vi1",#N/A,FALSE,"Financial Statements";"vi2",#N/A,FALSE,"Financial Statements";#N/A,#N/A,FALSE,"DCF"}</definedName>
    <definedName name="wrn.PRINT._.ALL." hidden="1">{#N/A,#N/A,FALSE,"A1-NDC-CDC-SPLX";#N/A,#N/A,FALSE,"A2-NDC-CDC-AST";#N/A,#N/A,FALSE,"A3-CS-PCS-SPLX";#N/A,#N/A,FALSE,"A4-ANAVAR";#N/A,#N/A,FALSE,"A5-CS-PCS-SPLX"}</definedName>
    <definedName name="wrn.Print._.all._.GLI._.Reports." hidden="1">{"GLI-Income Statement",#N/A,FALSE,"gli";"GLI - Balance Sheet Wksht",#N/A,FALSE,"gli";"GLI-Cash Flow",#N/A,FALSE,"gli";"GLI Qtrly Stats",#N/A,FALSE,"gli"}</definedName>
    <definedName name="wrn.Print._.All._.Schedules." hidden="1">{"SchA1",#N/A,FALSE,"Schedules";"SchA2",#N/A,FALSE,"Schedules";"SchB1",#N/A,FALSE,"Schedules";"SchB2",#N/A,FALSE,"Schedules";"SchC1",#N/A,FALSE,"Schedules";"SchC2",#N/A,FALSE,"Schedules";"SchD1",#N/A,FALSE,"Schedules";"SchD2",#N/A,FALSE,"Schedules";"SchE1",#N/A,FALSE,"Schedules";"SchE2",#N/A,FALSE,"Schedules";"SchF1",#N/A,FALSE,"Schedules";"SchF2",#N/A,FALSE,"Schedules";"SchG1",#N/A,FALSE,"Schedules";"SchG2",#N/A,FALSE,"Schedules";"SchH1",#N/A,FALSE,"Schedules";"SchH2",#N/A,FALSE,"Schedules";"SchI1",#N/A,FALSE,"Schedules";"SchI2",#N/A,FALSE,"Schedules";"SchJ1",#N/A,FALSE,"Schedules";"SchJ2",#N/A,FALSE,"Schedules";"SchK1",#N/A,FALSE,"Schedules";"SchK2",#N/A,FALSE,"Schedules";"SchL1",#N/A,FALSE,"Schedules";"SchL2",#N/A,FALSE,"Schedules";"SchM1",#N/A,FALSE,"Schedules";"SchM2",#N/A,FALSE,"Schedules";"SchN1",#N/A,FALSE,"Schedules"}</definedName>
    <definedName name="wrn.print._.all._1" hidden="1">{"sum of the parts",#N/A,FALSE,"Sum-of-the-Parts";"LBO analysis",#N/A,FALSE,"LBO P&amp;L";"p&amp;L",#N/A,FALSE,"LBO P&amp;L";"cash flow",#N/A,FALSE,"CF";"cap struct",#N/A,FALSE,"LBO P&amp;L";"equity return",#N/A,FALSE,"return"}</definedName>
    <definedName name="wrn.print._.all._2" hidden="1">{"sum of the parts",#N/A,FALSE,"Sum-of-the-Parts";"LBO analysis",#N/A,FALSE,"LBO P&amp;L";"p&amp;L",#N/A,FALSE,"LBO P&amp;L";"cash flow",#N/A,FALSE,"CF";"cap struct",#N/A,FALSE,"LBO P&amp;L";"equity return",#N/A,FALSE,"return"}</definedName>
    <definedName name="wrn.print._.all._3" hidden="1">{"sum of the parts",#N/A,FALSE,"Sum-of-the-Parts";"LBO analysis",#N/A,FALSE,"LBO P&amp;L";"p&amp;L",#N/A,FALSE,"LBO P&amp;L";"cash flow",#N/A,FALSE,"CF";"cap struct",#N/A,FALSE,"LBO P&amp;L";"equity return",#N/A,FALSE,"return"}</definedName>
    <definedName name="wrn.print._.all._4" hidden="1">{"sum of the parts",#N/A,FALSE,"Sum-of-the-Parts";"LBO analysis",#N/A,FALSE,"LBO P&amp;L";"p&amp;L",#N/A,FALSE,"LBO P&amp;L";"cash flow",#N/A,FALSE,"CF";"cap struct",#N/A,FALSE,"LBO P&amp;L";"equity return",#N/A,FALSE,"return"}</definedName>
    <definedName name="wrn.PRINT._.ALL.2" hidden="1">{#N/A,#N/A,FALSE,"Pharm";#N/A,#N/A,FALSE,"WWCM"}</definedName>
    <definedName name="wrn.print._.all2" hidden="1">{#N/A,#N/A,FALSE,"Pharm";#N/A,#N/A,FALSE,"WWCM"}</definedName>
    <definedName name="wrn.Print._.Disk." hidden="1">{#N/A,#N/A,FALSE,"Intro";#N/A,#N/A,FALSE,"General Assumptions";#N/A,#N/A,FALSE,"Specific Assumptions";#N/A,#N/A,FALSE,"Value Growth";#N/A,#N/A,FALSE,"Dividend Yield";#N/A,#N/A,FALSE,"C Corporation Equivalent Yield";#N/A,#N/A,FALSE,"Dividend Growth";#N/A,#N/A,FALSE,"Holding Period";#N/A,#N/A,FALSE,"Required Return";#N/A,#N/A,FALSE,"Analysis of Prospective Returns";#N/A,#N/A,FALSE,"Multiple Scenario Analysis";#N/A,#N/A,FALSE,"Base QMDM";#N/A,#N/A,FALSE,"Tables";#N/A,#N/A,FALSE,"Special";#N/A,#N/A,FALSE,"Chart Data";#N/A,#N/A,FALSE,"QMDM-Analysis";#N/A,#N/A,FALSE,"QMDM-Components";#N/A,#N/A,FALSE,"Multi-Scenario QMDM";#N/A,#N/A,FALSE,"Scenario #1";#N/A,#N/A,FALSE,"Scenario #2"}</definedName>
    <definedName name="wrn.Print._.It." hidden="1">{#N/A,#N/A,TRUE,"base case";#N/A,#N/A,TRUE,"valuation";#N/A,#N/A,TRUE,"sources and uses";#N/A,#N/A,TRUE,"recapitalization";#N/A,#N/A,TRUE,"flowchart";#N/A,#N/A,TRUE,"summary";#N/A,#N/A,TRUE,"sensitivities";#N/A,#N/A,TRUE,"pro forma";#N/A,#N/A,TRUE,"PAC shares"}</definedName>
    <definedName name="wrn.Print._.Out." hidden="1">{#N/A,#N/A,FALSE,"Summary";#N/A,#N/A,FALSE,"PCR Total";#N/A,#N/A,FALSE,"PCR IMT";#N/A,#N/A,FALSE,"PCR BMF";#N/A,#N/A,FALSE,"PCR BKU";#N/A,#N/A,FALSE,"PCR BMT";#N/A,#N/A,FALSE,"PCR EXT";#N/A,#N/A,FALSE,"PCR FST";#N/A,#N/A,FALSE,"PCR Others";#N/A,#N/A,FALSE,"Exp Total";#N/A,#N/A,FALSE,"Nonop";#N/A,#N/A,FALSE,"Per";#N/A,#N/A,FALSE,"PCR Service";#N/A,#N/A,FALSE,"Exp Analysis"}</definedName>
    <definedName name="wrn.Print._.Pack." hidden="1">{"Key",#N/A,TRUE,"Key Measures";"Summary",#N/A,TRUE,"Summary";"TG P&amp;L",#N/A,TRUE,"TG P&amp;L";"Fore P&amp;L",#N/A,TRUE,"Fore P&amp;L";"Fore Costs",#N/A,TRUE,"Fore Costs";"MAtl",#N/A,TRUE,"Fore Matl";"Directs",#N/A,TRUE,"Directs Workings"}</definedName>
    <definedName name="wrn.print._.pages." hidden="1">{#N/A,#N/A,FALSE,"Spain MKT";#N/A,#N/A,FALSE,"Assumptions";#N/A,#N/A,FALSE,"Adve";#N/A,#N/A,FALSE,"E-Commerce";#N/A,#N/A,FALSE,"Opex";#N/A,#N/A,FALSE,"P&amp;L";#N/A,#N/A,FALSE,"FCF &amp; DCF"}</definedName>
    <definedName name="wrn.print._.pages2." hidden="1">{#N/A,#N/A,FALSE,"Spain MKT";#N/A,#N/A,FALSE,"Assumptions";#N/A,#N/A,FALSE,"Adve";#N/A,#N/A,FALSE,"E-Commerce";#N/A,#N/A,FALSE,"Opex";#N/A,#N/A,FALSE,"P&amp;L";#N/A,#N/A,FALSE,"FCF &amp; DCF"}</definedName>
    <definedName name="wrn.Print._.SchA." hidden="1">{"SchA1",#N/A,FALSE,"Schedules";"SchA2",#N/A,FALSE,"Schedules"}</definedName>
    <definedName name="wrn.Print._.SchB." hidden="1">{"SchB1",#N/A,FALSE,"Schedules";"SchB2",#N/A,FALSE,"Schedules"}</definedName>
    <definedName name="wrn.Print._.SchC." hidden="1">{"SchC1",#N/A,FALSE,"Schedules";"SchC2",#N/A,FALSE,"Schedules"}</definedName>
    <definedName name="wrn.Print._.SchD." hidden="1">{"SchD1",#N/A,FALSE,"Schedules";"SchD2",#N/A,FALSE,"Schedules"}</definedName>
    <definedName name="wrn.Print._.SchE." hidden="1">{"SchE1",#N/A,FALSE,"Schedules";"SchE2",#N/A,FALSE,"Schedules"}</definedName>
    <definedName name="wrn.Print._.SchF." hidden="1">{"SchF1",#N/A,FALSE,"Schedules";"SchF2",#N/A,FALSE,"Schedules"}</definedName>
    <definedName name="wrn.Print._.SchG." hidden="1">{"SchG1",#N/A,FALSE,"Schedules";"SchG2",#N/A,FALSE,"Schedules"}</definedName>
    <definedName name="wrn.Print._.SchH." hidden="1">{"SchH1",#N/A,FALSE,"Schedules";"SchH2",#N/A,FALSE,"Schedules"}</definedName>
    <definedName name="wrn.Print._.SchI." hidden="1">{"SchI1",#N/A,FALSE,"Schedules";"SchI2",#N/A,FALSE,"Schedules"}</definedName>
    <definedName name="wrn.Print._.SchJ." hidden="1">{"SchJ1",#N/A,FALSE,"Schedules";"SchJ2",#N/A,FALSE,"Schedules"}</definedName>
    <definedName name="wrn.Print._.SchK." hidden="1">{"SchK1",#N/A,FALSE,"Schedules";"SchK2",#N/A,FALSE,"Schedules"}</definedName>
    <definedName name="wrn.Print._.SchL." hidden="1">{"SchL1",#N/A,FALSE,"Schedules";"SchL2",#N/A,FALSE,"Schedules"}</definedName>
    <definedName name="wrn.Print._.SchM." hidden="1">{"SchM1",#N/A,FALSE,"Schedules";"SchM2",#N/A,FALSE,"Schedules"}</definedName>
    <definedName name="wrn.Print._.SchN." hidden="1">{"SchN1",#N/A,FALSE,"Schedules"}</definedName>
    <definedName name="wrn.Print._.SchO." hidden="1">{"SchO1",#N/A,FALSE,"Schedules"}</definedName>
    <definedName name="wrn.print._.standalone." hidden="1">{"standalone1",#N/A,FALSE,"DCFBase";"standalone2",#N/A,FALSE,"DCFBase"}</definedName>
    <definedName name="wrn.Print._.Summary." hidden="1">{"Summ1",#N/A,FALSE,"Summary"}</definedName>
    <definedName name="wrn.Print._1" hidden="1">{"vi1",#N/A,FALSE,"Financial Statements";"vi2",#N/A,FALSE,"Financial Statements";#N/A,#N/A,FALSE,"DCF"}</definedName>
    <definedName name="wrn.Print._2" hidden="1">{"vi1",#N/A,FALSE,"Financial Statements";"vi2",#N/A,FALSE,"Financial Statements";#N/A,#N/A,FALSE,"DCF"}</definedName>
    <definedName name="wrn.Print._3" hidden="1">{"vi1",#N/A,FALSE,"Financial Statements";"vi2",#N/A,FALSE,"Financial Statements";#N/A,#N/A,FALSE,"DCF"}</definedName>
    <definedName name="wrn.print._all1." hidden="1">{#N/A,#N/A,FALSE,"Pharm";#N/A,#N/A,FALSE,"WWCM"}</definedName>
    <definedName name="wrn.Print_all." hidden="1">{"APF",#N/A,FALSE,"Bfc98-1";"APG",#N/A,FALSE,"Bfc98-1";"APND",#N/A,FALSE,"Bfc98-1";"APSA",#N/A,FALSE,"Bfc98-1";"lhy",#N/A,FALSE,"Bfc98-1";"PEC",#N/A,FALSE,"Bfc98-1"}</definedName>
    <definedName name="wrn.Print_model."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1." hidden="1">{"Title",#N/A,FALSE,"Title";"Info",#N/A,FALSE,"Title";"Contents",#N/A,FALSE,"Title";"Sec.1",#N/A,FALSE,"Title";"Output1",#N/A,FALSE,"Output";"Sec.2",#N/A,FALSE,"Title";"Graph1",#N/A,FALSE,"Output";"Graph2",#N/A,FALSE,"Output";"Sec.3",#N/A,FALSE,"Title";"Gap1",#N/A,FALSE,"Output";"Sec.4",#N/A,FALSE,"Title";"Model_all",#N/A,FALSE,"Autostrade S.p.A."}</definedName>
    <definedName name="wrn.print2" hidden="1">{#N/A,#N/A,FALSE,"Pharm";#N/A,#N/A,FALSE,"WWCM"}</definedName>
    <definedName name="wrn.PrintAll." hidden="1">{#N/A,#N/A,TRUE,"Summary";#N/A,#N/A,TRUE,"IS";#N/A,#N/A,TRUE,"Adj";#N/A,#N/A,TRUE,"BS";#N/A,#N/A,TRUE,"CF";#N/A,#N/A,TRUE,"Debt";#N/A,#N/A,TRUE,"IRR"}</definedName>
    <definedName name="wrn.Printing._.Report."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definedName>
    <definedName name="wrn.Printout." hidden="1">{"Multiple view",#N/A,FALSE,"GS Update Valuation";"NLG Merger view",#N/A,FALSE,"GS Update Valuation";"Dollar Merger view",#N/A,FALSE,"GS Update Valuation"}</definedName>
    <definedName name="wrn.PRODUCTION._.COSTS." hidden="1">{"PRODUCTION COSTS",#N/A,FALSE,"C.CENTRE"}</definedName>
    <definedName name="wrn.products" hidden="1">{#N/A,#N/A,FALSE,"1";#N/A,#N/A,FALSE,"2";#N/A,#N/A,FALSE,"16 - 17";#N/A,#N/A,FALSE,"18 - 19";#N/A,#N/A,FALSE,"26";#N/A,#N/A,FALSE,"27";#N/A,#N/A,FALSE,"28"}</definedName>
    <definedName name="wrn.Products." hidden="1">{#N/A,#N/A,FALSE,"1";#N/A,#N/A,FALSE,"2";#N/A,#N/A,FALSE,"16 - 17";#N/A,#N/A,FALSE,"18 - 19";#N/A,#N/A,FALSE,"26";#N/A,#N/A,FALSE,"27";#N/A,#N/A,FALSE,"28"}</definedName>
    <definedName name="wrn.Profile." hidden="1">{"Profile",#N/A,FALSE,"BXS"}</definedName>
    <definedName name="wrn.Profit._.and._.Loss." hidden="1">{#N/A,#N/A,FALSE,"Start";#N/A,#N/A,FALSE,"Coversheet";"Index1",#N/A,FALSE,"Index";"Index2",#N/A,FALSE,"Index";#N/A,#N/A,FALSE,"Comment";#N/A,#N/A,FALSE,"Market";#N/A,#N/A,FALSE,"Basis";#N/A,#N/A,FALSE,"OrdSl";#N/A,#N/A,FALSE,"IcOrd-Plan";#N/A,#N/A,FALSE,"IcOrd-Mon";#N/A,#N/A,FALSE,"IcSal-Plan";#N/A,#N/A,FALSE,"IcSal-Mon";#N/A,#N/A,FALSE,"Sum-Plan";#N/A,#N/A,FALSE,"Sum-Mon";#N/A,#N/A,FALSE,"Total-Plan";#N/A,#N/A,FALSE,"Total-Mon";#N/A,#N/A,FALSE,"IMT-Plan";#N/A,#N/A,FALSE,"IMT-Mon";#N/A,#N/A,FALSE,"BMF-Plan";#N/A,#N/A,FALSE,"BMF-Mon";#N/A,#N/A,FALSE,"BKU-Plan";#N/A,#N/A,FALSE,"BKU-Mon";#N/A,#N/A,FALSE,"BMT-Plan";#N/A,#N/A,FALSE,"BMT-Mon";#N/A,#N/A,FALSE,"BFB-Plan";#N/A,#N/A,FALSE,"BFB-Mon";#N/A,#N/A,FALSE,"Hesta-Plan";#N/A,#N/A,FALSE,"Hesta-Mon";#N/A,#N/A,FALSE,"EXT-Plan";#N/A,#N/A,FALSE,"EXT-Mon";#N/A,#N/A,FALSE,"FST-Plan";#N/A,#N/A,FALSE,"FST-Mon";#N/A,#N/A,FALSE,"Others-Plan";#N/A,#N/A,FALSE,"Others-Mon";#N/A,#N/A,FALSE,"Exp-Plan";#N/A,#N/A,FALSE,"Exp-Mon";#N/A,#N/A,FALSE,"Sales-Plan";#N/A,#N/A,FALSE,"Sales-Mon";#N/A,#N/A,FALSE,"Service-Plan";#N/A,#N/A,FALSE,"Service-Mon";#N/A,#N/A,FALSE,"Admin-Plan";#N/A,#N/A,FALSE,"Admin-Mon";#N/A,#N/A,FALSE,"Nonop-Plan";#N/A,#N/A,FALSE,"Nonop-Mon";#N/A,#N/A,FALSE,"ServPC-Plan";#N/A,#N/A,FALSE,"ServPC-Mon";#N/A,#N/A,FALSE,"VarPLFC";#N/A,#N/A,FALSE,"VarFCPL";#N/A,#N/A,FALSE,"VarPLAIM"}</definedName>
    <definedName name="wrn.Profit._.and._.Loss._.Account." hidden="1">{#N/A,#N/A,TRUE,"Monthly"}</definedName>
    <definedName name="wrn.PROFIT._.LOSS._.AC." hidden="1">{"PROFIT LOSS AC",#N/A,FALSE,"P&amp;L FY97"}</definedName>
    <definedName name="wrn.Profit._.Report." hidden="1">{"NA",#N/A,TRUE,"Details BL1,2,4";"EA",#N/A,TRUE,"Details BL1,2,4"}</definedName>
    <definedName name="wrn.Profit._.reports." hidden="1">{#N/A,#N/A,FALSE,"ClayProfit";#N/A,#N/A,FALSE,"UltProfit";#N/A,#N/A,FALSE,"PathProfit";#N/A,#N/A,FALSE,"NursProfit";#N/A,#N/A,FALSE,"EmbProfit";#N/A,#N/A,FALSE,"SatProfit";#N/A,#N/A,FALSE,"GroupProfit";#N/A,#N/A,FALSE,"AdminProfit";#N/A,#N/A,FALSE,"IVFProfit";#N/A,#N/A,FALSE,"QueenslandProfit ";#N/A,#N/A,FALSE,"GoldCoastProfit";#N/A,#N/A,FALSE,"BrisbaneProfit "}</definedName>
    <definedName name="wrn.Proforma." hidden="1">{"icd","icd",FALSE,"PROFORMA.XLS";"poly","poly",FALSE,"PROFORMA.XLS";"purper","purper",FALSE,"PROFORMA.XLS";"tchem","tchem",FALSE,"PROFORMA.XLS"}</definedName>
    <definedName name="wrn.PROFORMA._.CHECK._.BY._.DIVISION." hidden="1">{"PROFORMA CHECK BY DIVISION",#N/A,FALSE,"BSALLNOW.XLS"}</definedName>
    <definedName name="wrn.Programming." hidden="1">{#N/A,#N/A,FALSE,"progsum";#N/A,#N/A,FALSE,"progothrev";#N/A,#N/A,FALSE,"production";#N/A,#N/A,FALSE,"rights"}</definedName>
    <definedName name="wrn.Project._.Summary." hidden="1">{"Summary",#N/A,FALSE,"MICMULT";"Income Statement",#N/A,FALSE,"MICMULT";"Cash Flows",#N/A,FALSE,"MICMULT"}</definedName>
    <definedName name="wrn.pror" hidden="1">{#N/A,#N/A,FALSE,"Pharm";#N/A,#N/A,FALSE,"WWCM"}</definedName>
    <definedName name="wrn.ps." hidden="1">{#N/A,#N/A,FALSE,"pl";#N/A,#N/A,FALSE,"bs";#N/A,#N/A,FALSE,"fundflow"}</definedName>
    <definedName name="wrn.ps._1" hidden="1">{#N/A,#N/A,FALSE,"pl";#N/A,#N/A,FALSE,"bs";#N/A,#N/A,FALSE,"fundflow"}</definedName>
    <definedName name="wrn.ps._2" hidden="1">{#N/A,#N/A,FALSE,"pl";#N/A,#N/A,FALSE,"bs";#N/A,#N/A,FALSE,"fundflow"}</definedName>
    <definedName name="wrn.ps._3" hidden="1">{#N/A,#N/A,FALSE,"pl";#N/A,#N/A,FALSE,"bs";#N/A,#N/A,FALSE,"fundflow"}</definedName>
    <definedName name="wrn.pswest." hidden="1">{#N/A,#N/A,FALSE,"Cov";#N/A,#N/A,FALSE,"Sum";#N/A,#N/A,FALSE,"P&amp;L";#N/A,#N/A,FALSE,"HL";#N/A,#N/A,FALSE,"Bal";#N/A,#N/A,FALSE,"CCcm";#N/A,#N/A,FALSE,"HC";#N/A,#N/A,FALSE,"Cap";#N/A,#N/A,FALSE,"ProdCM";#N/A,#N/A,FALSE,"PSWEST-MONTH";#N/A,#N/A,FALSE,"PSWEST-YTD"}</definedName>
    <definedName name="wrn.PUCSPADD." hidden="1">{#N/A,"PURCHM",FALSE,"Business Analysis";#N/A,"SPADD",FALSE,"Business Analysis"}</definedName>
    <definedName name="wrn.PUCSPADD.2" hidden="1">{#N/A,"PURCHM",FALSE,"Business Analysis";#N/A,"SPADD",FALSE,"Business Analysis"}</definedName>
    <definedName name="wrn.pucspadd1" hidden="1">{#N/A,"PURCHM",FALSE,"Business Analysis";#N/A,"SPADD",FALSE,"Business Analysis"}</definedName>
    <definedName name="wrn.pucspadd10" hidden="1">{#N/A,"PURCHM",FALSE,"Business Analysis";#N/A,"SPADD",FALSE,"Business Analysis"}</definedName>
    <definedName name="wrn.pucspadd102" hidden="1">{#N/A,"PURCHM",FALSE,"Business Analysis";#N/A,"SPADD",FALSE,"Business Analysis"}</definedName>
    <definedName name="wrn.pucspadd11" hidden="1">{#N/A,"PURCHM",FALSE,"Business Analysis";#N/A,"SPADD",FALSE,"Business Analysis"}</definedName>
    <definedName name="wrn.pucspadd12" hidden="1">{#N/A,"PURCHM",FALSE,"Business Analysis";#N/A,"SPADD",FALSE,"Business Analysis"}</definedName>
    <definedName name="wrn.pucspadd31" hidden="1">{#N/A,"PURCHM",FALSE,"Business Analysis";#N/A,"SPADD",FALSE,"Business Analysis"}</definedName>
    <definedName name="wrn.Pucspadd34" hidden="1">{#N/A,"PURCHM",FALSE,"Business Analysis";#N/A,"SPADD",FALSE,"Business Analysis"}</definedName>
    <definedName name="wrn.PUCSPADD35" hidden="1">{#N/A,"PURCHM",FALSE,"Business Analysis";#N/A,"SPADD",FALSE,"Business Analysis"}</definedName>
    <definedName name="wrn.Pulp." hidden="1">{"Pulp Production",#N/A,FALSE,"Pulp";"Pulp Earnings",#N/A,FALSE,"Pulp"}</definedName>
    <definedName name="wrn.Qrtly._.Grp._.Consol." hidden="1">{"QTRLYGrpConsol",#N/A,FALSE,"Grp Consol"}</definedName>
    <definedName name="wrn.Qrtly._.International." hidden="1">{"QTRLYInternational",#N/A,FALSE,"International"}</definedName>
    <definedName name="wrn.QTD." hidden="1">{"QTD",#N/A,FALSE,"SUM"}</definedName>
    <definedName name="wrn.QTD_ALL." hidden="1">{"QTD_LPO2N2",#N/A,FALSE,"QTD";"QTD_HYCO",#N/A,FALSE,"QTD";"QTD_LOUISIANA",#N/A,FALSE,"QTD";"QTD_GENERALH2",#N/A,FALSE,"QTD";"QTD_PACKAGE",#N/A,FALSE,"QTD";"QTD_PRS",#N/A,FALSE,"QTD";"QTD_OTHER",#N/A,FALSE,"QTD"}</definedName>
    <definedName name="wrn.QTD_GENERAL._.H2." hidden="1">{"QTD_GENERALH2",#N/A,FALSE,"QTD"}</definedName>
    <definedName name="wrn.QTD_HYCO." hidden="1">{"QTD_HYCO",#N/A,FALSE,"QTD"}</definedName>
    <definedName name="wrn.QTD_LOUISIANA." hidden="1">{"QTD_LOUISIANA",#N/A,FALSE,"QTD"}</definedName>
    <definedName name="wrn.QTD_LPTEO2N2." hidden="1">{"QTD_LPO2N2",#N/A,FALSE,"QTD"}</definedName>
    <definedName name="wrn.QTD_OTHER." hidden="1">{"QTD_OTHER",#N/A,FALSE,"QTD"}</definedName>
    <definedName name="wrn.QTD_PACKAGE." hidden="1">{"QTD_PACKAGE",#N/A,FALSE,"QTD"}</definedName>
    <definedName name="wrn.QTD_PRS." hidden="1">{"QTD_PRS",#N/A,FALSE,"QTD"}</definedName>
    <definedName name="wrn.Qtr3pages." hidden="1">{"QtrPage1",#N/A,FALSE,"Schd9Aus";"QtrPage2",#N/A,FALSE,"Schd9Aus";"QtrPage3",#N/A,FALSE,"Schd9Aus"}</definedName>
    <definedName name="wrn.Qtrly._.Corporate." hidden="1">{"QTRLYCorporate",#N/A,FALSE,"Corporate"}</definedName>
    <definedName name="wrn.Qtrly._.Funding." hidden="1">{"QTRLYFunding",#N/A,FALSE,"Funding"}</definedName>
    <definedName name="wrn.Qtrly._.Grp._.Adjustments." hidden="1">{"QTRLYGrpAdj",#N/A,FALSE,"Grp Adj"}</definedName>
    <definedName name="wrn.Qtrly._.HTUK." hidden="1">{"QTRLYHTUK",#N/A,FALSE,"HTUK"}</definedName>
    <definedName name="wrn.Qtrly._.OIDL." hidden="1">{"QTRLYOIDL",#N/A,FALSE,"OIDL"}</definedName>
    <definedName name="wrn.Qtrly._.Trust." hidden="1">{"QTRLYTrust",#N/A,FALSE,"Trust"}</definedName>
    <definedName name="wrn.quarterly." hidden="1">{"Calenquart",#N/A,FALSE,"Remedy-model";"fiscquarter",#N/A,FALSE,"Remedy-model"}</definedName>
    <definedName name="wrn.Quarterly._.Income._.Statement." hidden="1">{#N/A,#N/A,FALSE,"earnings"}</definedName>
    <definedName name="wrn.Quarterly._.report." hidden="1">{#N/A,#N/A,TRUE,"PARAMETERS";#N/A,#N/A,TRUE,"M1";#N/A,#N/A,TRUE,"DETAILS M1";#N/A,#N/A,TRUE,"M2";#N/A,#N/A,TRUE,"DETAILS M2";#N/A,#N/A,TRUE,"M3";#N/A,#N/A,TRUE,"DETAILS M3";#N/A,#N/A,TRUE,"M4";#N/A,#N/A,TRUE,"M5";#N/A,#N/A,TRUE,"Q6";#N/A,#N/A,TRUE,"Q7";#N/A,#N/A,TRUE,"M9";#N/A,#N/A,TRUE,"M11";#N/A,#N/A,TRUE,"Q13";#N/A,#N/A,TRUE,"KFF Quarter"}</definedName>
    <definedName name="wrn.quarterly._.report1" hidden="1">{#N/A,#N/A,TRUE,"PARAMETERS";#N/A,#N/A,TRUE,"M1";#N/A,#N/A,TRUE,"DETAILS M1";#N/A,#N/A,TRUE,"M2";#N/A,#N/A,TRUE,"DETAILS M2";#N/A,#N/A,TRUE,"M3";#N/A,#N/A,TRUE,"DETAILS M3";#N/A,#N/A,TRUE,"M4";#N/A,#N/A,TRUE,"M5";#N/A,#N/A,TRUE,"Q6";#N/A,#N/A,TRUE,"Q7";#N/A,#N/A,TRUE,"M9";#N/A,#N/A,TRUE,"M11";#N/A,#N/A,TRUE,"Q13";#N/A,#N/A,TRUE,"KFF Quarter"}</definedName>
    <definedName name="wrn.Quarterly._.revenue._.model." hidden="1">{#N/A,#N/A,FALSE,"earnings"}</definedName>
    <definedName name="wrn.Queensland." hidden="1">{#N/A,#N/A,FALSE,"VolumeMasterQld";#N/A,#N/A,FALSE,"DeptRevenueQld";#N/A,#N/A,FALSE,"GoldCoastVolume";#N/A,#N/A,FALSE,"GoldCoastTest";#N/A,#N/A,FALSE,"GoldCoastRevenue ";#N/A,#N/A,FALSE,"GoldCoastGlobal";#N/A,#N/A,FALSE,"GoldCoastProfit";#N/A,#N/A,FALSE,"BrisbaneVolume ";#N/A,#N/A,FALSE,"BrisbaneTest";#N/A,#N/A,FALSE,"BrisbaneRevenue  ";#N/A,#N/A,FALSE,"BrisbaneGlobal ";#N/A,#N/A,FALSE,"BrisbaneProfit ";#N/A,#N/A,FALSE,"Employees3"}</definedName>
    <definedName name="wrn.Radio." hidden="1">{#N/A,#N/A,FALSE,"Virgin Flightdeck"}</definedName>
    <definedName name="wrn.Range._.Values." hidden="1">{"page1",#N/A,FALSE,"Range Value - Incl Reclasses";"page2",#N/A,FALSE,"Range Value - Incl Reclasses";"page3",#N/A,FALSE,"Range Value - Incl Reclasses"}</definedName>
    <definedName name="wrn.ratios." hidden="1">{"ratios",#N/A,FALSE,"Summary Accounts"}</definedName>
    <definedName name="wrn.ratios._1" hidden="1">{"ratios",#N/A,FALSE,"Summary Accounts"}</definedName>
    <definedName name="wrn.ratios._2" hidden="1">{"ratios",#N/A,FALSE,"Summary Accounts"}</definedName>
    <definedName name="wrn.ratios._3" hidden="1">{"ratios",#N/A,FALSE,"Summary Accounts"}</definedName>
    <definedName name="wrn.Reader." hidden="1">{"Reader",#N/A,FALSE,"Summary";"Reader",#N/A,FALSE,"Buildup";"Reader",#N/A,FALSE,"Financials";"Reader",#N/A,FALSE,"Debt &amp; Other"}</definedName>
    <definedName name="wrn.Receivables."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wrn.recons12." hidden="1">{#N/A,#N/A,FALSE,"PAGE 1";#N/A,#N/A,FALSE,"PAGE 2";#N/A,#N/A,FALSE,"PAGE 3"}</definedName>
    <definedName name="wrn.redo." hidden="1">{"overview",#N/A,FALSE,"summary";"net assets",#N/A,FALSE,"summary";"asset turnover",#N/A,FALSE,"summary";"orona",#N/A,FALSE,"summary"}</definedName>
    <definedName name="wrn.redo._.2." hidden="1">{"sales growth",#N/A,FALSE,"summary";"oper income",#N/A,FALSE,"summary";"oros rank",#N/A,FALSE,"summary";"net assets",#N/A,FALSE,"summary";"asset turnover",#N/A,FALSE,"summary";"orona",#N/A,FALSE,"summary"}</definedName>
    <definedName name="wrn.Relevant." hidden="1">{#N/A,#N/A,FALSE,"Title Page";#N/A,#N/A,FALSE,"Conclusions";#N/A,#N/A,FALSE,"Assum.";#N/A,#N/A,FALSE,"Sun  DCF-WC-Dep";#N/A,#N/A,FALSE,"MarketValue";#N/A,#N/A,FALSE,"BalSheet";#N/A,#N/A,FALSE,"WACC";#N/A,#N/A,FALSE,"PC+ Info.";#N/A,#N/A,FALSE,"PC+Info_2"}</definedName>
    <definedName name="wrn.Relevant1." hidden="1">{#N/A,#N/A,FALSE,"Title Page";#N/A,#N/A,FALSE,"Conclusions";#N/A,#N/A,FALSE,"Assum.";#N/A,#N/A,FALSE,"Sun  DCF-WC-Dep";#N/A,#N/A,FALSE,"MarketValue";#N/A,#N/A,FALSE,"BalSheet";#N/A,#N/A,FALSE,"WACC";#N/A,#N/A,FALSE,"PC+ Info.";#N/A,#N/A,FALSE,"PC+Info_2"}</definedName>
    <definedName name="wrn.rental." hidden="1">{#N/A,#N/A,FALSE,"B05ai.RL";#N/A,#N/A,FALSE,"B05aii.RL";#N/A,#N/A,FALSE,"B05aiii.RL";#N/A,#N/A,FALSE,"B07a.RL";#N/A,#N/A,FALSE,"B08a.RL";#N/A,#N/A,FALSE,"B09a.RL";#N/A,#N/A,FALSE,"B10a.rl";#N/A,#N/A,FALSE,"B11a.rl";#N/A,#N/A,FALSE,"B04a.RL";#N/A,#N/A,FALSE,"B03a.RL";#N/A,#N/A,FALSE,"B02a.RL"}</definedName>
    <definedName name="wrn.REPORT." hidden="1">{#N/A,#N/A,FALSE,"Sales  total 9712";#N/A,#N/A,FALSE,"Sales  total 9712";#N/A,#N/A,FALSE,"Sales  total 9712";#N/A,#N/A,FALSE,"Sales  total 9712"}</definedName>
    <definedName name="wrn.report.1" hidden="1">{"summary",#N/A,FALSE,"2000 vs 1999";"detail",#N/A,FALSE,"2000 vs 1999"}</definedName>
    <definedName name="wrn.report.2" hidden="1">{"summary",#N/A,FALSE,"2000 vs 1999";"detail",#N/A,FALSE,"2000 vs 1999"}</definedName>
    <definedName name="wrn.report.3" hidden="1">{"summary",#N/A,FALSE,"2000 vs 1999";"detail",#N/A,FALSE,"2000 vs 1999"}</definedName>
    <definedName name="wrn.report.4" hidden="1">{"summary",#N/A,FALSE,"2000 vs 1999";"detail",#N/A,FALSE,"2000 vs 1999"}</definedName>
    <definedName name="wrn.report.5" hidden="1">{"summary",#N/A,FALSE,"2000 vs 1999";"detail",#N/A,FALSE,"2000 vs 1999"}</definedName>
    <definedName name="wrn.report.6" hidden="1">{"summary",#N/A,FALSE,"2000 vs 1999";"detail",#N/A,FALSE,"2000 vs 1999"}</definedName>
    <definedName name="wrn.report.new" hidden="1">{"summary",#N/A,FALSE,"2000 vs 1999";"detail",#N/A,FALSE,"2000 vs 1999"}</definedName>
    <definedName name="wrn.report.new.1" hidden="1">{"summary",#N/A,FALSE,"2000 vs 1999";"detail",#N/A,FALSE,"2000 vs 1999"}</definedName>
    <definedName name="wrn.report.new.5" hidden="1">{"summary",#N/A,FALSE,"2000 vs 1999";"detail",#N/A,FALSE,"2000 vs 1999"}</definedName>
    <definedName name="wrn.report.new1" hidden="1">{"summary",#N/A,FALSE,"2000 vs 1999";"detail",#N/A,FALSE,"2000 vs 1999"}</definedName>
    <definedName name="wrn.report.new2" hidden="1">{"summary",#N/A,FALSE,"2000 vs 1999";"detail",#N/A,FALSE,"2000 vs 1999"}</definedName>
    <definedName name="wrn.Report_Summary." hidden="1">{"Fin_Report",#N/A,TRUE,"FS";"Revenue",#N/A,TRUE,"Print";"OpCost",#N/A,TRUE,"Print"}</definedName>
    <definedName name="wrn.report1" hidden="1">{"summary",#N/A,FALSE,"2000 vs 1999";"detail",#N/A,FALSE,"2000 vs 1999"}</definedName>
    <definedName name="wrn.Report1." hidden="1">{"CapCost",#N/A,TRUE,"CAP";"Revenue",#N/A,TRUE,"Rev";"OpCost",#N/A,TRUE,"Costs";"Debt",#N/A,TRUE,"DS";"Depreciation",#N/A,TRUE,"Dep";"Fin_Report",#N/A,TRUE,"FS"}</definedName>
    <definedName name="wrn.Reporting._.division._.manufacturing." hidden="1">{#N/A,#N/A,TRUE,"DIVISION-MTH";"MANUFACTURING",#N/A,TRUE,"MANUF-MTH";#N/A,#N/A,TRUE,"TRADING-MTH";#N/A,#N/A,TRUE,"DIV-COSTS-MTH"}</definedName>
    <definedName name="wrn.REPORTING._.PACKAGE." hidden="1">{#N/A,#N/A,TRUE,"Cover";#N/A,#N/A,TRUE,"BS";#N/A,#N/A,TRUE,"BS (2)";#N/A,#N/A,TRUE,"BS (3)";#N/A,#N/A,TRUE,"Supp Info-BS";#N/A,#N/A,TRUE,"IS";#N/A,#N/A,TRUE,"IS (2)";#N/A,#N/A,TRUE,"IS (3)";#N/A,#N/A,TRUE,"Supp Info-IS";#N/A,#N/A,TRUE,"CF";#N/A,#N/A,TRUE,"Supp Info-CF";#N/A,#N/A,TRUE,"SH";#N/A,#N/A,TRUE,"Supp Info-SH"}</definedName>
    <definedName name="wrn.rere" hidden="1">{"现金主表",#N/A,FALSE,"正式Cashflow"}</definedName>
    <definedName name="wrn.Restatements._.only." hidden="1">{#N/A,#N/A,FALSE,"B1_B4 Restated";#N/A,#N/A,FALSE,"R2002";#N/A,#N/A,FALSE,"R2003"}</definedName>
    <definedName name="wrn.Retail." hidden="1">{"pl",#N/A,FALSE,"Retail";"cf",#N/A,FALSE,"Retail";"pi",#N/A,FALSE,"Retail";"top10",#N/A,FALSE,"Retail";"compcon",#N/A,FALSE,"Retail"}</definedName>
    <definedName name="wrn.REV." hidden="1">{#N/A,#N/A,FALSE,"REVENUE"}</definedName>
    <definedName name="wrn.Revenue." hidden="1">{#N/A,#N/A,FALSE,"VolumeMaster";#N/A,#N/A,FALSE,"RichVolume";#N/A,#N/A,FALSE,"ClayVolume";#N/A,#N/A,FALSE,"SatVolume";#N/A,#N/A,FALSE,"PathPrivRev";#N/A,#N/A,FALSE,"UltPrivRev";#N/A,#N/A,FALSE,"MemoCoord";#N/A,#N/A,FALSE,"VolumeMasterQld";#N/A,#N/A,FALSE,"GCoastPathPrivRev";#N/A,#N/A,FALSE,"GoldCoastVolume";#N/A,#N/A,FALSE,"BrisbanePathPrivRev "}</definedName>
    <definedName name="wrn.Revenue._.Details." hidden="1">{"Revenue by Industry Chart",#N/A,FALSE,"Mix";"Annual Revenue Detail",#N/A,FALSE,"Mix";"Quarterly Revenue Detail",#N/A,FALSE,"Mix"}</definedName>
    <definedName name="wrn.Review._.Schedules." hidden="1">{"title",#N/A,FALSE,"Title";"OPL1",#N/A,FALSE,"PL";"OPL1(r)",#N/A,FALSE,"PL";"OPL1(r2)",#N/A,FALSE,"PL";"OPL1(bud)",#N/A,FALSE,"PL";"OpAnal",#N/A,FALSE,"Op";"OPL2a",#N/A,FALSE,"PL";"OPL2",#N/A,FALSE,"PL";"OPL2b",#N/A,FALSE,"PL";"OPL2c",#N/A,FALSE,"PL";"OPL2d",#N/A,FALSE,"PL";"PL_Pd_Act_vs_Bud",#N/A,FALSE,"mth";"Pl_Pd_Act_vs_Fcst",#N/A,FALSE,"mth";"PL_Cum_Act_vs_Bud",#N/A,FALSE,"cum";"PL-Cum_Act_vs_Fcst",#N/A,FALSE,"cum";"Seg01",#N/A,FALSE,"PL";"Seg02",#N/A,FALSE,"PL";"seg01(mth)",#N/A,FALSE,"PL";"seg02(mth)",#N/A,FALSE,"PL";"BS2",#N/A,FALSE,"BS";"BS4",#N/A,FALSE,"BS";"CF1(a)",#N/A,FALSE,"CF";"CF2",#N/A,FALSE,"CF";"CF3",#N/A,FALSE,"CF"}</definedName>
    <definedName name="wrn.revised._.CEC._.slides." hidden="1">{#N/A,#N/A,FALSE,"Revised cover";#N/A,#N/A,FALSE,"Trends";"main view",#N/A,FALSE,"As Reported";#N/A,#N/A,FALSE,"delegations";#N/A,#N/A,FALSE,"(un) Commited"}</definedName>
    <definedName name="wrn.Revs." hidden="1">{"Base_rev",#N/A,FALSE,"Proj_IS_Base";"Projrev",#N/A,FALSE,"Proj_IS_wOTLC";"Delta",#N/A,FALSE,"Delta Rev_PV"}</definedName>
    <definedName name="wrn.Riverwood_comp_model." hidden="1">{#N/A,#N/A,FALSE,"Che-Ga";#N/A,#N/A,FALSE,"Iv-Sm";#N/A,#N/A,FALSE,"So-We";#N/A,#N/A,FALSE,"Me-Po";#N/A,#N/A,FALSE,"Be-Bo";#N/A,#N/A,FALSE,"Cha-Ki";#N/A,#N/A,FALSE,"In";#N/A,#N/A,FALSE,"Schedule 23";#N/A,#N/A,FALSE,"Schedule 22";#N/A,#N/A,FALSE,"WACC"}</definedName>
    <definedName name="wrn.rm." hidden="1">{#N/A,#N/A,FALSE,"Cov";#N/A,#N/A,FALSE,"Sum";#N/A,#N/A,FALSE,"P&amp;L";#N/A,#N/A,FALSE,"HL";#N/A,#N/A,FALSE,"Bal";#N/A,#N/A,FALSE,"CCcm";#N/A,#N/A,FALSE,"HC";#N/A,#N/A,FALSE,"Cap";#N/A,#N/A,FALSE,"ProdCM"}</definedName>
    <definedName name="wrn.Robuster." hidden="1">{#N/A,#N/A,TRUE,"Cover";#N/A,#N/A,TRUE,"Descr";#N/A,#N/A,TRUE,"Control (In)";#N/A,#N/A,TRUE,"Op Margin";#N/A,#N/A,TRUE,"Depn";#N/A,#N/A,TRUE,"Finance";#N/A,#N/A,TRUE,"Tax";#N/A,#N/A,TRUE,"P &amp; L";#N/A,#N/A,TRUE,"CFS";#N/A,#N/A,TRUE,"BS";#N/A,#N/A,TRUE,"DCF";#N/A,#N/A,TRUE,"Ratios"}</definedName>
    <definedName name="wrn.RPT." hidden="1">{#N/A,#N/A,FALSE,"인원";#N/A,#N/A,FALSE,"비용2";#N/A,#N/A,FALSE,"비용1";#N/A,#N/A,FALSE,"비용";#N/A,#N/A,FALSE,"보증2";#N/A,#N/A,FALSE,"보증1";#N/A,#N/A,FALSE,"보증";#N/A,#N/A,FALSE,"손익1";#N/A,#N/A,FALSE,"손익";#N/A,#N/A,FALSE,"부서별매출";#N/A,#N/A,FALSE,"매출"}</definedName>
    <definedName name="wrn.RTS." hidden="1">{"rts",#N/A,TRUE,"TITLE";#N/A,#N/A,TRUE,"P&amp;L - RTS";#N/A,#N/A,TRUE,"RTS biz";#N/A,#N/A,TRUE,"Cost - RTS";"RTS",#N/A,TRUE,"Capex "}</definedName>
    <definedName name="wrn.SAA94TAX."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simple."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les." hidden="1">{#N/A,#N/A,FALSE,"Marketing";#N/A,#N/A,FALSE,"Selling";#N/A,#N/A,FALSE,"Promotional";#N/A,#N/A,FALSE,"Advertising"}</definedName>
    <definedName name="wrn.SALES._.PROJECTION._.REPORT." hidden="1">{"MEMO",#N/A,FALSE,"MEMO";"PAGE 1",#N/A,FALSE,"CURR YEAR";"PAGE 2",#N/A,FALSE,"QTR1";"PAGE 3",#N/A,FALSE,"QTR2";"PAGE 4",#N/A,FALSE,"QTR3";"PAGE 5",#N/A,FALSE,"QTR4";"PAGE 6",#N/A,FALSE,"PRIOR INT";"PAGE 7",#N/A,FALSE,"DELTA PR INT";"PAGE 8",#N/A,FALSE,"FIN REV";"PAGE 9",#N/A,FALSE,"DELTA FR";"PAGE 10",#N/A,FALSE,"PR YR";"PAGE 11",#N/A,FALSE,"DELTA PR YR";"PAGE 12",#N/A,FALSE,"MNTHLY EST"}</definedName>
    <definedName name="wrn.Scorecards._.and._.VFAs." hidden="1">{#N/A,#N/A,FALSE,"Scorecard";#N/A,#N/A,FALSE,"S1VFA";#N/A,#N/A,FALSE,"S2VFA";#N/A,#N/A,FALSE,"S3VFA";#N/A,#N/A,FALSE,"C1VFA";#N/A,#N/A,FALSE,"C2VFA";#N/A,#N/A,FALSE,"C3VFA";#N/A,#N/A,FALSE,"P1VFA";#N/A,#N/A,FALSE,"P2VFA";#N/A,#N/A,FALSE,"P3VFA"}</definedName>
    <definedName name="wrn.sensitivity." hidden="1">{"sensitivity",#N/A,FALSE,"Sensitivity"}</definedName>
    <definedName name="wrn.sensitivity._1" hidden="1">{"sensitivity",#N/A,FALSE,"Sensitivity"}</definedName>
    <definedName name="wrn.sensitivity._2" hidden="1">{"sensitivity",#N/A,FALSE,"Sensitivity"}</definedName>
    <definedName name="wrn.sensitivity._3" hidden="1">{"sensitivity",#N/A,FALSE,"Sensitivity"}</definedName>
    <definedName name="wrn.SFS." hidden="1">{"index",#N/A,FALSE,"DRS";"a_1",#N/A,FALSE,"DRS";"a_2",#N/A,FALSE,"DRS";"b_1",#N/A,FALSE,"DRS";"b_2.b_3",#N/A,FALSE,"DRS";"b_4.b_5.b_6",#N/A,FALSE,"DRS";"b_7.b_8",#N/A,FALSE,"DRS";"b_9",#N/A,FALSE,"DRS";"b_10.b_11",#N/A,FALSE,"DRS";"b_12.b_13",#N/A,FALSE,"DRS";"b_14",#N/A,FALSE,"DRS";"b_15.b_16",#N/A,FALSE,"DRS";"b_17",#N/A,FALSE,"DRS";"b_18",#N/A,FALSE,"DRS";"c_1.c_2",#N/A,FALSE,"DRS";"d_1",#N/A,FALSE,"DRS";"e_1",#N/A,FALSE,"DRS"}</definedName>
    <definedName name="wrn.SFS._1" hidden="1">{"index",#N/A,FALSE,"DRS";"a_1",#N/A,FALSE,"DRS";"a_2",#N/A,FALSE,"DRS";"b_1",#N/A,FALSE,"DRS";"b_2.b_3",#N/A,FALSE,"DRS";"b_4.b_5.b_6",#N/A,FALSE,"DRS";"b_7.b_8",#N/A,FALSE,"DRS";"b_9",#N/A,FALSE,"DRS";"b_10.b_11",#N/A,FALSE,"DRS";"b_12.b_13",#N/A,FALSE,"DRS";"b_14",#N/A,FALSE,"DRS";"b_15.b_16",#N/A,FALSE,"DRS";"b_17",#N/A,FALSE,"DRS";"b_18",#N/A,FALSE,"DRS";"c_1.c_2",#N/A,FALSE,"DRS";"d_1",#N/A,FALSE,"DRS";"e_1",#N/A,FALSE,"DRS"}</definedName>
    <definedName name="wrn.SFS._2" hidden="1">{"index",#N/A,FALSE,"DRS";"a_1",#N/A,FALSE,"DRS";"a_2",#N/A,FALSE,"DRS";"b_1",#N/A,FALSE,"DRS";"b_2.b_3",#N/A,FALSE,"DRS";"b_4.b_5.b_6",#N/A,FALSE,"DRS";"b_7.b_8",#N/A,FALSE,"DRS";"b_9",#N/A,FALSE,"DRS";"b_10.b_11",#N/A,FALSE,"DRS";"b_12.b_13",#N/A,FALSE,"DRS";"b_14",#N/A,FALSE,"DRS";"b_15.b_16",#N/A,FALSE,"DRS";"b_17",#N/A,FALSE,"DRS";"b_18",#N/A,FALSE,"DRS";"c_1.c_2",#N/A,FALSE,"DRS";"d_1",#N/A,FALSE,"DRS";"e_1",#N/A,FALSE,"DRS"}</definedName>
    <definedName name="wrn.SFS._3" hidden="1">{"index",#N/A,FALSE,"DRS";"a_1",#N/A,FALSE,"DRS";"a_2",#N/A,FALSE,"DRS";"b_1",#N/A,FALSE,"DRS";"b_2.b_3",#N/A,FALSE,"DRS";"b_4.b_5.b_6",#N/A,FALSE,"DRS";"b_7.b_8",#N/A,FALSE,"DRS";"b_9",#N/A,FALSE,"DRS";"b_10.b_11",#N/A,FALSE,"DRS";"b_12.b_13",#N/A,FALSE,"DRS";"b_14",#N/A,FALSE,"DRS";"b_15.b_16",#N/A,FALSE,"DRS";"b_17",#N/A,FALSE,"DRS";"b_18",#N/A,FALSE,"DRS";"c_1.c_2",#N/A,FALSE,"DRS";"d_1",#N/A,FALSE,"DRS";"e_1",#N/A,FALSE,"DRS"}</definedName>
    <definedName name="wrn.SFS._4" hidden="1">{"index",#N/A,FALSE,"DRS";"a_1",#N/A,FALSE,"DRS";"a_2",#N/A,FALSE,"DRS";"b_1",#N/A,FALSE,"DRS";"b_2.b_3",#N/A,FALSE,"DRS";"b_4.b_5.b_6",#N/A,FALSE,"DRS";"b_7.b_8",#N/A,FALSE,"DRS";"b_9",#N/A,FALSE,"DRS";"b_10.b_11",#N/A,FALSE,"DRS";"b_12.b_13",#N/A,FALSE,"DRS";"b_14",#N/A,FALSE,"DRS";"b_15.b_16",#N/A,FALSE,"DRS";"b_17",#N/A,FALSE,"DRS";"b_18",#N/A,FALSE,"DRS";"c_1.c_2",#N/A,FALSE,"DRS";"d_1",#N/A,FALSE,"DRS";"e_1",#N/A,FALSE,"DRS"}</definedName>
    <definedName name="wrn.SFS._5" hidden="1">{"index",#N/A,FALSE,"DRS";"a_1",#N/A,FALSE,"DRS";"a_2",#N/A,FALSE,"DRS";"b_1",#N/A,FALSE,"DRS";"b_2.b_3",#N/A,FALSE,"DRS";"b_4.b_5.b_6",#N/A,FALSE,"DRS";"b_7.b_8",#N/A,FALSE,"DRS";"b_9",#N/A,FALSE,"DRS";"b_10.b_11",#N/A,FALSE,"DRS";"b_12.b_13",#N/A,FALSE,"DRS";"b_14",#N/A,FALSE,"DRS";"b_15.b_16",#N/A,FALSE,"DRS";"b_17",#N/A,FALSE,"DRS";"b_18",#N/A,FALSE,"DRS";"c_1.c_2",#N/A,FALSE,"DRS";"d_1",#N/A,FALSE,"DRS";"e_1",#N/A,FALSE,"DRS"}</definedName>
    <definedName name="wrn.Sherry._.Adams." hidden="1">{#N/A,#N/A,FALSE,"P&amp;L";#N/A,#N/A,FALSE,"AdRev";#N/A,#N/A,FALSE,"AvgRev"}</definedName>
    <definedName name="wrn.SHIPMENTS." hidden="1">{#N/A,#N/A,FALSE,"JANLN2"}</definedName>
    <definedName name="wrn.SHORT." hidden="1">{"CREDIT STATISTICS",#N/A,FALSE,"STATS";"CF_AND_IS",#N/A,FALSE,"PLAN";"BALSHEET",#N/A,FALSE,"BALANCE SHEET"}</definedName>
    <definedName name="wrn.Singtel._.Model." hidden="1">{"Issues1",#N/A,FALSE,"Issues";"Control Panel1",#N/A,FALSE,"Control Panel";"datainput1",#N/A,FALSE,"Data Inputs";"Datainput2",#N/A,FALSE,"Data Inputs";"Datainput3",#N/A,FALSE,"Data Inputs";"Revenues1",#N/A,FALSE,"Revenues";"Revenues2",#N/A,FALSE,"Revenues";"Summary revenue",#N/A,FALSE,"Revenues";"Costs1",#N/A,FALSE,"Costs";"FCF Analysis",#N/A,FALSE,"FCF Analysis";"DCF1",#N/A,FALSE,"DCF Terminal Multiples";"DCF1",#N/A,FALSE,"DCF Perpetuity";"temp capex",#N/A,FALSE,"Temp Capex-Depreciation";"WACC1",#N/A,FALSE,"WACC"}</definedName>
    <definedName name="wrn.SKSCS1." hidden="1">{#N/A,#N/A,FALSE,"Antony Financials";#N/A,#N/A,FALSE,"Cowboy Financials";#N/A,#N/A,FALSE,"Combined";#N/A,#N/A,FALSE,"Valuematrix";#N/A,#N/A,FALSE,"DCFAntony";#N/A,#N/A,FALSE,"DCFCowboy";#N/A,#N/A,FALSE,"DCFCombined"}</definedName>
    <definedName name="wrn.Soft._.Drinks.">{#N/A,#N/A,FALSE,"Soft Drinks";#N/A,#N/A,FALSE,"Club Soft";#N/A,#N/A,FALSE,"Club Mixers";#N/A,#N/A,FALSE,"TK";#N/A,#N/A,FALSE,"Cidona";#N/A,#N/A,FALSE,"Britvic";#N/A,#N/A,FALSE,"Mi Wadi";#N/A,#N/A,FALSE,"Pepsi";#N/A,#N/A,FALSE,"7UP";#N/A,#N/A,FALSE,"Schweppes";#N/A,#N/A,FALSE,"Wholesale";#N/A,#N/A,FALSE,"Other Soft Drinks"}</definedName>
    <definedName name="wrn.Sonstige." hidden="1">{#N/A,#N/A,FALSE,"Produkte Erw.";#N/A,#N/A,FALSE,"Produkte Plan";#N/A,#N/A,FALSE,"Leistungen Erw.";#N/A,#N/A,FALSE,"Leistungen Plan";#N/A,#N/A,FALSE,"KA Allg.Kosten (2)";#N/A,#N/A,FALSE,"KA All.Kosten"}</definedName>
    <definedName name="wrn.SPEC._.GAS._.CYLS." hidden="1">{"SPEC GAS CYLS",#N/A,FALSE,"SPEC GAS"}</definedName>
    <definedName name="wrn.Sportscom." hidden="1">{#N/A,#N/A,FALSE,"Cov";#N/A,#N/A,FALSE,"Sum";#N/A,#N/A,FALSE,"P&amp;L";#N/A,#N/A,FALSE,"HL";#N/A,#N/A,FALSE,"Bal";#N/A,#N/A,FALSE,"CCcm";#N/A,#N/A,FALSE,"HC";#N/A,#N/A,FALSE,"Cap";#N/A,#N/A,FALSE,"P&amp;L CM";#N/A,#N/A,FALSE,"P&amp;L YTD"}</definedName>
    <definedName name="wrn.Sportscom._.West." hidden="1">{#N/A,#N/A,FALSE,"Cov";#N/A,#N/A,FALSE,"Sum";#N/A,#N/A,FALSE,"P&amp;L";#N/A,#N/A,FALSE,"HL";#N/A,#N/A,FALSE,"Bal";#N/A,#N/A,FALSE,"CCcm";#N/A,#N/A,FALSE,"HC";#N/A,#N/A,FALSE,"Cap";#N/A,#N/A,FALSE,"SCWEST-MONTH";#N/A,#N/A,FALSE,"SCWEST-YTD"}</definedName>
    <definedName name="wrn.Staff._.Salaries." hidden="1">{#N/A,#N/A,FALSE,"Employees";#N/A,#N/A,FALSE,"Employees2";#N/A,#N/A,FALSE,"Employees3"}</definedName>
    <definedName name="wrn.Standard." hidden="1">{#N/A,#N/A,FALSE,"IS US";#N/A,#N/A,FALSE,"BS US";#N/A,#N/A,FALSE,"IS LOCAL";#N/A,#N/A,FALSE,"BS INPUT";#N/A,#N/A,FALSE,"EQUITY";#N/A,#N/A,FALSE,"LOCAL ADJ";#N/A,#N/A,FALSE,"GAAP ADJ"}</definedName>
    <definedName name="wrn.su." hidden="1">{#N/A,#N/A,FALSE,"표지";#N/A,#N/A,FALSE,"전제";#N/A,#N/A,FALSE,"손익-자 (2)";#N/A,#N/A,FALSE,"손익-자";#N/A,#N/A,FALSE,"손익-마 (2)";#N/A,#N/A,FALSE,"손익-마";#N/A,#N/A,FALSE,"총손최종"}</definedName>
    <definedName name="wrn.sum." hidden="1">{"Opsys",#N/A,FALSE,"NPV_OPsys";"NT",#N/A,FALSE,"NPV_NT";"DevP",#N/A,FALSE,"NPV_DevPdt";"Office",#N/A,FALSE,"NPV_Office"}</definedName>
    <definedName name="wrn.summary." hidden="1">{#N/A,#N/A,FALSE,"bel";#N/A,#N/A,FALSE,"neth"}</definedName>
    <definedName name="wrn.Summary._.99." hidden="1">{#N/A,#N/A,FALSE,"REGIONAL CONS P&amp;L 98 f vs 99 b";#N/A,#N/A,FALSE,"100%-98 Fcst";#N/A,#N/A,FALSE,"JV%-98 Fcst";#N/A,#N/A,FALSE,"99 Bud vs 98 Fcst";#N/A,#N/A,FALSE,"1998 Forecast";#N/A,#N/A,FALSE,"REGIONAL CONS P&amp;L 99 f vs 99 b";#N/A,#N/A,FALSE,"100%-99 Fcst";#N/A,#N/A,FALSE,"JV%-99 Fcst";#N/A,#N/A,FALSE,"99 Bud vs 99 Fcst";#N/A,#N/A,FALSE,"1999 Forecast";#N/A,#N/A,FALSE,"REGIONAL CONS P&amp;L 98 b vs 99 b";#N/A,#N/A,FALSE,"100%-98 Bud";#N/A,#N/A,FALSE,"JV%-98 Bud";#N/A,#N/A,FALSE,"99 Bud vs 98 Bud";#N/A,#N/A,FALSE,"1998 Budget";#N/A,#N/A,FALSE,"1999 Budget per Sub";#N/A,#N/A,FALSE,"1999 Budget"}</definedName>
    <definedName name="wrn.Summary._.results." hidden="1">{"key inputs",#N/A,TRUE,"Key Inputs";"key outputs",#N/A,TRUE,"Outputs";"Other inputs",#N/A,TRUE,"Other Inputs";"Revenue",#N/A,TRUE,"Rev"}</definedName>
    <definedName name="wrn.summary._1" hidden="1">{#N/A,#N/A,FALSE,"A"}</definedName>
    <definedName name="wrn.summary._2" hidden="1">{#N/A,#N/A,FALSE,"A"}</definedName>
    <definedName name="wrn.summary._3" hidden="1">{#N/A,#N/A,FALSE,"A"}</definedName>
    <definedName name="wrn.SummaryPgs." hidden="1">{#N/A,#N/A,FALSE,"CreditStat";#N/A,#N/A,FALSE,"SPbrkup";#N/A,#N/A,FALSE,"MerSPsyn";#N/A,#N/A,FALSE,"MerSPwKCsyn";#N/A,#N/A,FALSE,"MerSPwKCsyn (2)";#N/A,#N/A,FALSE,"CreditStat (2)"}</definedName>
    <definedName name="wrn.SUMMEXPLAN." hidden="1">{#N/A,#N/A,FALSE,"COVER";#N/A,#N/A,FALSE,"RSN";#N/A,#N/A,FALSE,"Other";#N/A,#N/A,FALSE,"National"}</definedName>
    <definedName name="wrn.summit." hidden="1">{#N/A,#N/A,FALSE,"TB";#N/A,#N/A,FALSE,"DR";#N/A,#N/A,FALSE,"AR";#N/A,#N/A,FALSE,"PL";#N/A,#N/A,FALSE,"BS";#N/A,#N/A,FALSE,"NOTES";#N/A,#N/A,FALSE,"NOTES (2)";#N/A,#N/A,FALSE,"NOTES (3)";#N/A,#N/A,FALSE,"DPL";#N/A,#N/A,FALSE,"TAXC.INDEX";#N/A,#N/A,FALSE,"Schedule I";#N/A,#N/A,FALSE,"Adjustments"}</definedName>
    <definedName name="wrn.summit.1" hidden="1">{#N/A,#N/A,FALSE,"TB";#N/A,#N/A,FALSE,"DR";#N/A,#N/A,FALSE,"AR";#N/A,#N/A,FALSE,"PL";#N/A,#N/A,FALSE,"BS";#N/A,#N/A,FALSE,"NOTES";#N/A,#N/A,FALSE,"NOTES (2)";#N/A,#N/A,FALSE,"NOTES (3)";#N/A,#N/A,FALSE,"DPL";#N/A,#N/A,FALSE,"TAXC.INDEX";#N/A,#N/A,FALSE,"Schedule I";#N/A,#N/A,FALSE,"Adjustments"}</definedName>
    <definedName name="WRN.SUMMIT1" hidden="1">{#N/A,#N/A,FALSE,"TB";#N/A,#N/A,FALSE,"DR";#N/A,#N/A,FALSE,"AR";#N/A,#N/A,FALSE,"PL";#N/A,#N/A,FALSE,"BS";#N/A,#N/A,FALSE,"NOTES";#N/A,#N/A,FALSE,"NOTES (2)";#N/A,#N/A,FALSE,"NOTES (3)";#N/A,#N/A,FALSE,"DPL";#N/A,#N/A,FALSE,"TAXC.INDEX";#N/A,#N/A,FALSE,"Schedule I";#N/A,#N/A,FALSE,"Adjustments"}</definedName>
    <definedName name="WRN.SUMMITW" hidden="1">{#N/A,#N/A,FALSE,"TB";#N/A,#N/A,FALSE,"DR";#N/A,#N/A,FALSE,"AR";#N/A,#N/A,FALSE,"PL";#N/A,#N/A,FALSE,"BS";#N/A,#N/A,FALSE,"NOTES";#N/A,#N/A,FALSE,"NOTES (2)";#N/A,#N/A,FALSE,"NOTES (3)";#N/A,#N/A,FALSE,"DPL";#N/A,#N/A,FALSE,"TAXC.INDEX";#N/A,#N/A,FALSE,"Schedule I";#N/A,#N/A,FALSE,"Adjustments"}</definedName>
    <definedName name="wrn.SUN." hidden="1">{#N/A,#N/A,FALSE,"Cov";#N/A,#N/A,FALSE,"TC";#N/A,#N/A,FALSE,"Sum";#N/A,#N/A,FALSE,"P&amp;L";#N/A,#N/A,FALSE,"HL ";#N/A,#N/A,FALSE,"%P&amp;L";#N/A,#N/A,FALSE,"Bal";#N/A,#N/A,FALSE,"CCcm";#N/A,#N/A,FALSE,"Sub";#N/A,#N/A,FALSE,"AdRev";#N/A,#N/A,FALSE,"AvgRev";#N/A,#N/A,FALSE,"AvgProd";#N/A,#N/A,FALSE,"HC";#N/A,#N/A,FALSE,"AR";#N/A,#N/A,FALSE,"Cap";#N/A,#N/A,FALSE,"ProdCM";#N/A,#N/A,FALSE,"P&amp;Lfy";#N/A,#N/A,FALSE,"CCfy"}</definedName>
    <definedName name="wrn.SUPP."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Supplementary._.Info." hidden="1">{"Audit and Pension Costs",#N/A,FALSE,"Supp";"Interest Paid and Loans",#N/A,FALSE,"Supp";"Details of Assoc. Coys.",#N/A,FALSE,"Supp"}</definedName>
    <definedName name="wrn.Support._.Data." hidden="1">{"Analysis of Non Group Investments",#N/A,TRUE,"Support";"Income And Gains",#N/A,TRUE,"Support";"Inter Coy Interest and Divs",#N/A,TRUE,"Support";"Divs paid and payable",#N/A,TRUE,"Support";"Amounts due to Group Coys",#N/A,TRUE,"Support";"Amounts due from Group Coys.",#N/A,TRUE,"Support";"Holdings In Group Coys",#N/A,TRUE,"Support";"Cash Flow",#N/A,TRUE,"Support";"Staff Nos.",#N/A,TRUE,"Support"}</definedName>
    <definedName name="WRN.TAHIMG2" hidden="1">{#N/A,#N/A,FALSE,"DIR-REP";#N/A,#N/A,FALSE,"AUD-REPORT";#N/A,#N/A,FALSE,"P7L&amp;BS";#N/A,#N/A,FALSE,"NOTES";#N/A,#N/A,FALSE,"FA";#N/A,#N/A,FALSE,"NOTES (2)";#N/A,#N/A,FALSE,"Schedule  IV";#N/A,#N/A,FALSE,"Schedule V"}</definedName>
    <definedName name="wrn.taihing." hidden="1">{#N/A,#N/A,FALSE,"DIR-REP";#N/A,#N/A,FALSE,"AUD-REPORT";#N/A,#N/A,FALSE,"P7L&amp;BS";#N/A,#N/A,FALSE,"NOTES";#N/A,#N/A,FALSE,"FA";#N/A,#N/A,FALSE,"NOTES (2)";#N/A,#N/A,FALSE,"Schedule  IV";#N/A,#N/A,FALSE,"Schedule V"}</definedName>
    <definedName name="wrn.taihing.1" hidden="1">{#N/A,#N/A,FALSE,"DIR-REP";#N/A,#N/A,FALSE,"AUD-REPORT";#N/A,#N/A,FALSE,"P7L&amp;BS";#N/A,#N/A,FALSE,"NOTES";#N/A,#N/A,FALSE,"FA";#N/A,#N/A,FALSE,"NOTES (2)";#N/A,#N/A,FALSE,"Schedule  IV";#N/A,#N/A,FALSE,"Schedule V"}</definedName>
    <definedName name="WRN.TAIHING1" hidden="1">{#N/A,#N/A,FALSE,"DIR-REP";#N/A,#N/A,FALSE,"AUD-REPORT";#N/A,#N/A,FALSE,"P7L&amp;BS";#N/A,#N/A,FALSE,"NOTES";#N/A,#N/A,FALSE,"FA";#N/A,#N/A,FALSE,"NOTES (2)";#N/A,#N/A,FALSE,"Schedule  IV";#N/A,#N/A,FALSE,"Schedule V"}</definedName>
    <definedName name="WRN.TAIHING2" hidden="1">{#N/A,#N/A,FALSE,"DIR-REP";#N/A,#N/A,FALSE,"AUD-REPORT";#N/A,#N/A,FALSE,"P7L&amp;BS";#N/A,#N/A,FALSE,"NOTES";#N/A,#N/A,FALSE,"FA";#N/A,#N/A,FALSE,"NOTES (2)";#N/A,#N/A,FALSE,"Schedule  IV";#N/A,#N/A,FALSE,"Schedule V"}</definedName>
    <definedName name="WRN.TAIHINGG" hidden="1">{#N/A,#N/A,FALSE,"DIR-REP";#N/A,#N/A,FALSE,"AUD-REPORT";#N/A,#N/A,FALSE,"P7L&amp;BS";#N/A,#N/A,FALSE,"NOTES";#N/A,#N/A,FALSE,"FA";#N/A,#N/A,FALSE,"NOTES (2)";#N/A,#N/A,FALSE,"Schedule  IV";#N/A,#N/A,FALSE,"Schedule V"}</definedName>
    <definedName name="WRN.TAIHINGGG" hidden="1">{#N/A,#N/A,FALSE,"DIR-REP";#N/A,#N/A,FALSE,"AUD-REPORT";#N/A,#N/A,FALSE,"P7L&amp;BS";#N/A,#N/A,FALSE,"NOTES";#N/A,#N/A,FALSE,"FA";#N/A,#N/A,FALSE,"NOTES (2)";#N/A,#N/A,FALSE,"Schedule  IV";#N/A,#N/A,FALSE,"Schedule V"}</definedName>
    <definedName name="wrn.TARGET._.DCF." hidden="1">{"targetdcf",#N/A,FALSE,"Merger consequences";"TARGETASSU",#N/A,FALSE,"Merger consequences";"TERMINAL VALUE",#N/A,FALSE,"Merger consequences"}</definedName>
    <definedName name="wrn.Target._.Summary." hidden="1">{"SUMMARY",#N/A,FALSE,"Sheet1"}</definedName>
    <definedName name="wrn.Tariff._.Analysis." hidden="1">{"Tarifica91",#N/A,FALSE,"Tariffs";"Tarifica92",#N/A,FALSE,"Tariffs";"Tarifica93",#N/A,FALSE,"Tariffs";"Tarifica94",#N/A,FALSE,"Tariffs";"Tarifica95",#N/A,FALSE,"Tariffs";"Tarifica96",#N/A,FALSE,"Tariffs"}</definedName>
    <definedName name="wrn.Tariff._.Comaprison." hidden="1">{"Tariff Comparison",#N/A,FALSE,"Benchmarking";"Tariff Comparison 2",#N/A,FALSE,"Benchmarking";"Tariff Comparison 3",#N/A,FALSE,"Benchmarking"}</definedName>
    <definedName name="wrn.TAX._.COMPUTATION." hidden="1">{#N/A,#N/A,FALSE,"TAX COMPUTATION";#N/A,#N/A,FALSE,"TAX SCHEDULE";#N/A,#N/A,FALSE,"ADDITIONS";#N/A,#N/A,FALSE,"W &amp; T"}</definedName>
    <definedName name="wrn.Teacher." hidden="1">{"Teacher",#N/A,FALSE,"Summary";"Teacher",#N/A,FALSE,"Assumptions";"Teacher",#N/A,FALSE,"Buildup";"Teacher",#N/A,FALSE,"Financials";"Teacher",#N/A,FALSE,"Debt &amp; Other"}</definedName>
    <definedName name="wrn.Telstra._.Inputs." hidden="1">{"Inputs",#N/A,FALSE,"US_FL";"Inputs",#N/A,FALSE,"EUROPE_FL";"Inputs",#N/A,FALSE,"ASIA_FL"}</definedName>
    <definedName name="wrn.Telstra._.Output." hidden="1">{"Output",#N/A,FALSE,"US_FL";"Output",#N/A,FALSE,"EUROPE_FL";"Output",#N/A,FALSE,"ASIA_FL"}</definedName>
    <definedName name="wrn.TEMP." hidden="1">{#N/A,#N/A,FALSE,"TB";#N/A,#N/A,FALSE,"AR";#N/A,#N/A,FALSE,"BS";#N/A,#N/A,FALSE,"PL";#N/A,#N/A,FALSE,"NOTES";#N/A,#N/A,FALSE,"NOTES (2)";#N/A,#N/A,FALSE,"NOTES (3)";#N/A,#N/A,FALSE,"TAXC.INDEX";#N/A,#N/A,FALSE,"Schedule I";#N/A,#N/A,FALSE,"DPL";#N/A,#N/A,FALSE,"Schedule IV";#N/A,#N/A,FALSE,"Adjustments"}</definedName>
    <definedName name="wrn.temp.1" hidden="1">{#N/A,#N/A,FALSE,"TB";#N/A,#N/A,FALSE,"AR";#N/A,#N/A,FALSE,"BS";#N/A,#N/A,FALSE,"PL";#N/A,#N/A,FALSE,"NOTES";#N/A,#N/A,FALSE,"NOTES (2)";#N/A,#N/A,FALSE,"NOTES (3)";#N/A,#N/A,FALSE,"TAXC.INDEX";#N/A,#N/A,FALSE,"Schedule I";#N/A,#N/A,FALSE,"DPL";#N/A,#N/A,FALSE,"Schedule IV";#N/A,#N/A,FALSE,"Adjustments"}</definedName>
    <definedName name="WRN.TEMP1" hidden="1">{#N/A,#N/A,FALSE,"TB";#N/A,#N/A,FALSE,"AR";#N/A,#N/A,FALSE,"BS";#N/A,#N/A,FALSE,"PL";#N/A,#N/A,FALSE,"NOTES";#N/A,#N/A,FALSE,"NOTES (2)";#N/A,#N/A,FALSE,"NOTES (3)";#N/A,#N/A,FALSE,"TAXC.INDEX";#N/A,#N/A,FALSE,"Schedule I";#N/A,#N/A,FALSE,"DPL";#N/A,#N/A,FALSE,"Schedule IV";#N/A,#N/A,FALSE,"Adjustments"}</definedName>
    <definedName name="wrn.Test." hidden="1">{#N/A,#N/A,FALSE,"Availability";#N/A,#N/A,FALSE,"Loan Stats";#N/A,#N/A,FALSE,"Clltrl Ln Smmry";#N/A,#N/A,FALSE,"AR Stats";#N/A,#N/A,FALSE,"AR Sum";#N/A,#N/A,FALSE,"Recs";#N/A,#N/A,FALSE,"Ship,CM Rev"}</definedName>
    <definedName name="wrn.test._1" hidden="1">{"test2",#N/A,TRUE,"Prices"}</definedName>
    <definedName name="wrn.test._2" hidden="1">{"test2",#N/A,TRUE,"Prices"}</definedName>
    <definedName name="wrn.test._3" hidden="1">{"test2",#N/A,TRUE,"Prices"}</definedName>
    <definedName name="wrn.test._4" hidden="1">{"test2",#N/A,TRUE,"Prices"}</definedName>
    <definedName name="wrn.tiger." hidden="1">{#N/A,#N/A,FALSE,"TB";#N/A,#N/A,FALSE,"CONTENTS";#N/A,#N/A,FALSE,"DR";#N/A,#N/A,FALSE,"AR";#N/A,#N/A,FALSE,"BS";#N/A,#N/A,FALSE,"PL";#N/A,#N/A,FALSE,"NOTES";#N/A,#N/A,FALSE,"NOTES (2)";#N/A,#N/A,FALSE,"NOTES (3)";#N/A,#N/A,FALSE,"DPL";#N/A,#N/A,FALSE,"DPL"}</definedName>
    <definedName name="wrn.tigertax." hidden="1">{#N/A,#N/A,FALSE,"TAXC.INDEX";#N/A,#N/A,FALSE,"Schedule I";#N/A,#N/A,FALSE,"Schedule  II";#N/A,#N/A,FALSE,"Schedule III"}</definedName>
    <definedName name="wrn.tigertax.1" hidden="1">{#N/A,#N/A,FALSE,"TAXC.INDEX";#N/A,#N/A,FALSE,"Schedule I";#N/A,#N/A,FALSE,"Schedule  II";#N/A,#N/A,FALSE,"Schedule III"}</definedName>
    <definedName name="wrn.tobacco." hidden="1">{"income",#N/A,FALSE,"TOBACCO";"value",#N/A,FALSE,"TOBACCO";"assum1",#N/A,FALSE,"TOBACCO";"assum2",#N/A,FALSE,"TOBACCO";"swisher",#N/A,FALSE,"TOBACCO";"martin",#N/A,FALSE,"TOBACCO";"helme1",#N/A,FALSE,"TOBACCO";"helme2",#N/A,FALSE,"TOBACCO";"HELME3",#N/A,FALSE,"TOBACCO";"depmatrix",#N/A,FALSE,"TOBACCO"}</definedName>
    <definedName name="wrn.tobsum." hidden="1">{"income",#N/A,FALSE,"TOBACCO";"value",#N/A,FALSE,"TOBACCO";"assum1",#N/A,FALSE,"TOBACCO"}</definedName>
    <definedName name="wrn.todo." hidden="1">{#N/A,#N/A,FALSE,"Hip.Bas";#N/A,#N/A,FALSE,"ventas";#N/A,#N/A,FALSE,"ingre-Año";#N/A,#N/A,FALSE,"ventas-Año";#N/A,#N/A,FALSE,"Costepro";#N/A,#N/A,FALSE,"inversion";#N/A,#N/A,FALSE,"personal";#N/A,#N/A,FALSE,"Gastos-V";#N/A,#N/A,FALSE,"Circulante";#N/A,#N/A,FALSE,"CONSOLI";#N/A,#N/A,FALSE,"Es-Fin";#N/A,#N/A,FALSE,"Margen-P"}</definedName>
    <definedName name="wrn.TOOL." hidden="1">{#N/A,#N/A,FALSE,"17601.XLS";#N/A,#N/A,FALSE,"17801.XLS";#N/A,#N/A,FALSE,"TOOL.XLS";#N/A,#N/A,FALSE,"AMORT.XLS"}</definedName>
    <definedName name="wrn.TOOLJV." hidden="1">{#N/A,#N/A,FALSE,"TOOL.XLS";#N/A,#N/A,FALSE,"AMORT.XLS";#N/A,#N/A,FALSE,"TOOLJV1.XLS"}</definedName>
    <definedName name="wrn.toptrial." hidden="1">{"toptrial",#N/A,TRUE,"toptrial";"adjustment",#N/A,TRUE,"toptrial";"voucher",#N/A,TRUE,"toptrial"}</definedName>
    <definedName name="wrn.Tota._.Division103a" hidden="1">{#N/A,"PURADD",FALSE,"Business Analysis";#N/A,"PURSPP",FALSE,"Business Analysis";#N/A,"CTGIND",FALSE,"Business Analysis";#N/A,"PURCHM",FALSE,"Business Analysis";#N/A,"SPADD",FALSE,"Business Analysis";#N/A,"EPOXY",FALSE,"Business Analysis";#N/A,"PURPER",FALSE,"Business Analysis"}</definedName>
    <definedName name="wrn.Tota._Division31" hidden="1">{#N/A,"PURADD",FALSE,"Business Analysis";#N/A,"PURSPP",FALSE,"Business Analysis";#N/A,"CTGIND",FALSE,"Business Analysis";#N/A,"PURCHM",FALSE,"Business Analysis";#N/A,"SPADD",FALSE,"Business Analysis";#N/A,"EPOXY",FALSE,"Business Analysis";#N/A,"PURPER",FALSE,"Business Analysis"}</definedName>
    <definedName name="wrn.TOTAL." hidden="1">{#N/A,#N/A,FALSE,"AUSTRIA";#N/A,#N/A,FALSE,"W-WIEN";#N/A,#N/A,FALSE,"OST EUROPA";#N/A,#N/A,FALSE,"TSCHECHIEN";#N/A,#N/A,FALSE,"WCOMP"}</definedName>
    <definedName name="wrn.Total._.Business."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Chem._.Balance._.Sheet." hidden="1">{#N/A,"TCHEM",FALSE,"BSHIST.XLS"}</definedName>
    <definedName name="wrn.Total._.Division" hidden="1">{#N/A,"PURADD",FALSE,"Business Analysis";#N/A,"PURSPP",FALSE,"Business Analysis";#N/A,"CTGIND",FALSE,"Business Analysis";#N/A,"PURCHM",FALSE,"Business Analysis";#N/A,"SPADD",FALSE,"Business Analysis";#N/A,"EPOXY",FALSE,"Business Analysis";#N/A,"PURPER",FALSE,"Business Analysis"}</definedName>
    <definedName name="wrn.Total._.Division." hidden="1">{#N/A,"PURADD",FALSE,"Business Analysis";#N/A,"PURSPP",FALSE,"Business Analysis";#N/A,"CTGIND",FALSE,"Business Analysis";#N/A,"PURCHM",FALSE,"Business Analysis";#N/A,"SPADD",FALSE,"Business Analysis";#N/A,"EPOXY",FALSE,"Business Analysis";#N/A,"PURPER",FALSE,"Business Analysis"}</definedName>
    <definedName name="wrn.Total._.Division.2" hidden="1">{#N/A,"PURADD",FALSE,"Business Analysis";#N/A,"PURSPP",FALSE,"Business Analysis";#N/A,"CTGIND",FALSE,"Business Analysis";#N/A,"PURCHM",FALSE,"Business Analysis";#N/A,"SPADD",FALSE,"Business Analysis";#N/A,"EPOXY",FALSE,"Business Analysis";#N/A,"PURPER",FALSE,"Business Analysis"}</definedName>
    <definedName name="wrn.Total._.Division12" hidden="1">{#N/A,"PURADD",FALSE,"Business Analysis";#N/A,"PURSPP",FALSE,"Business Analysis";#N/A,"CTGIND",FALSE,"Business Analysis";#N/A,"PURCHM",FALSE,"Business Analysis";#N/A,"SPADD",FALSE,"Business Analysis";#N/A,"EPOXY",FALSE,"Business Analysis";#N/A,"PURPER",FALSE,"Business Analysis"}</definedName>
    <definedName name="wrn.Total._.Division34" hidden="1">{#N/A,"PURADD",FALSE,"Business Analysis";#N/A,"PURSPP",FALSE,"Business Analysis";#N/A,"CTGIND",FALSE,"Business Analysis";#N/A,"PURCHM",FALSE,"Business Analysis";#N/A,"SPADD",FALSE,"Business Analysis";#N/A,"EPOXY",FALSE,"Business Analysis";#N/A,"PURPER",FALSE,"Business Analysis"}</definedName>
    <definedName name="wrn.Total._.Division35" hidden="1">{#N/A,"PURADD",FALSE,"Business Analysis";#N/A,"PURSPP",FALSE,"Business Analysis";#N/A,"CTGIND",FALSE,"Business Analysis";#N/A,"PURCHM",FALSE,"Business Analysis";#N/A,"SPADD",FALSE,"Business Analysis";#N/A,"EPOXY",FALSE,"Business Analysis";#N/A,"PURPER",FALSE,"Business Analysis"}</definedName>
    <definedName name="wrn.Total._.Divisiona1b" hidden="1">{#N/A,"PURADD",FALSE,"Business Analysis";#N/A,"PURSPP",FALSE,"Business Analysis";#N/A,"CTGIND",FALSE,"Business Analysis";#N/A,"PURCHM",FALSE,"Business Analysis";#N/A,"SPADD",FALSE,"Business Analysis";#N/A,"EPOXY",FALSE,"Business Analysis";#N/A,"PURPER",FALSE,"Business Analysis"}</definedName>
    <definedName name="wrn.Total._.Market._.Report." hidden="1">{#N/A,#N/A,FALSE,"Sales Graph";#N/A,#N/A,FALSE,"BUC Graph";#N/A,#N/A,FALSE,"P&amp;L - YTD"}</definedName>
    <definedName name="wrn.total._Division11" hidden="1">{#N/A,"PURADD",FALSE,"Business Analysis";#N/A,"PURSPP",FALSE,"Business Analysis";#N/A,"CTGIND",FALSE,"Business Analysis";#N/A,"PURCHM",FALSE,"Business Analysis";#N/A,"SPADD",FALSE,"Business Analysis";#N/A,"EPOXY",FALSE,"Business Analysis";#N/A,"PURPER",FALSE,"Business Analysis"}</definedName>
    <definedName name="wrn.total._Division32" hidden="1">{#N/A,"PURADD",FALSE,"Business Analysis";#N/A,"PURSPP",FALSE,"Business Analysis";#N/A,"CTGIND",FALSE,"Business Analysis";#N/A,"PURCHM",FALSE,"Business Analysis";#N/A,"SPADD",FALSE,"Business Analysis";#N/A,"EPOXY",FALSE,"Business Analysis";#N/A,"PURPER",FALSE,"Business Analysis"}</definedName>
    <definedName name="wrn.total_Divisionb2" hidden="1">{#N/A,"PURADD",FALSE,"Business Analysis";#N/A,"PURSPP",FALSE,"Business Analysis";#N/A,"CTGIND",FALSE,"Business Analysis";#N/A,"PURCHM",FALSE,"Business Analysis";#N/A,"SPADD",FALSE,"Business Analysis";#N/A,"EPOXY",FALSE,"Business Analysis";#N/A,"PURPER",FALSE,"Business Analysis"}</definedName>
    <definedName name="wrn.Total42" hidden="1">{#N/A,"PURADD",FALSE,"Business Analysis";#N/A,"PURSPP",FALSE,"Business Analysis";#N/A,"CTGIND",FALSE,"Business Analysis";#N/A,"PURCHM",FALSE,"Business Analysis";#N/A,"SPADD",FALSE,"Business Analysis";#N/A,"EPOXY",FALSE,"Business Analysis";#N/A,"PURPER",FALSE,"Business Analysis"}</definedName>
    <definedName name="wrn.totala4" hidden="1">{#N/A,"PURADD",FALSE,"Business Analysis";#N/A,"PURSPP",FALSE,"Business Analysis";#N/A,"CTGIND",FALSE,"Business Analysis";#N/A,"PURCHM",FALSE,"Business Analysis";#N/A,"SPADD",FALSE,"Business Analysis";#N/A,"EPOXY",FALSE,"Business Analysis";#N/A,"PURPER",FALSE,"Business Analysis"}</definedName>
    <definedName name="wrn.totalcomp." hidden="1">{"comp1",#N/A,FALSE,"COMPS";"footnotes",#N/A,FALSE,"COMPS"}</definedName>
    <definedName name="wrn.tout." hidden="1">{#N/A,#N/A,FALSE,"I_S";#N/A,#N/A,FALSE,"01.06";#N/A,#N/A,FALSE,"01.07";#N/A,#N/A,FALSE,"B_S";#N/A,#N/A,FALSE,"F_F"}</definedName>
    <definedName name="wrn.Tout._.Sauf._.BG."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구매." hidden="1">{#N/A,#N/A,FALSE,"견적대비-2"}</definedName>
    <definedName name="wrn.TRANSPORT._.COSTS." hidden="1">{"TRANSPORT COSTS",#N/A,FALSE,"C.CENTRE"}</definedName>
    <definedName name="wrn.Trial._.Balance." hidden="1">{#N/A,#N/A,TRUE,"LoadData 0703"}</definedName>
    <definedName name="wrn.Tweety." hidden="1">{#N/A,#N/A,FALSE,"A&amp;E";#N/A,#N/A,FALSE,"HighTop";#N/A,#N/A,FALSE,"JG";#N/A,#N/A,FALSE,"RI";#N/A,#N/A,FALSE,"woHT";#N/A,#N/A,FALSE,"woHT&amp;JG"}</definedName>
    <definedName name="wrn.Übersichtsblätter." hidden="1">{#N/A,#N/A,FALSE,"WSPW Bedarf";#N/A,#N/A,FALSE,"production_plan";#N/A,#N/A,FALSE,"possible turn over"}</definedName>
    <definedName name="wrn.UK._.GAAP._.BS." hidden="1">{"UKGAAP balance sheet",#N/A,FALSE,"Balance Sheet"}</definedName>
    <definedName name="wrn.Umsatz." hidden="1">{#N/A,#N/A,FALSE,"Umsatz";#N/A,#N/A,FALSE,"Base V.02";#N/A,#N/A,FALSE,"Charts"}</definedName>
    <definedName name="wrn.UNIONGAS94TAXRETURN."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pload._.data." hidden="1">{#N/A,#N/A,FALSE,"LoadFinData"}</definedName>
    <definedName name="wrn.upstairs." hidden="1">{"histincome",#N/A,FALSE,"hyfins";"closing balance",#N/A,FALSE,"hyfins"}</definedName>
    <definedName name="wrn.Upstream." hidden="1">{"UpBasic",#N/A,FALSE,"Upstream";"UpBS",#N/A,FALSE,"Upstream";"UpCashFlow",#N/A,FALSE,"Upstream";"UpFixed",#N/A,FALSE,"Upstream";"UpIncome",#N/A,FALSE,"Upstream";"UpLoan",#N/A,FALSE,"Upstream";"UpRevenueFromDown",#N/A,FALSE,"Upstream";"UpTax",#N/A,FALSE,"Upstream";"UpVariable",#N/A,FALSE,"Upstream"}</definedName>
    <definedName name="wrn.us._.pak." hidden="1">{#N/A,#N/A,FALSE,"Tot Rev GP";#N/A,#N/A,FALSE,"Indirect GP";#N/A,#N/A,FALSE,"Direct GP";#N/A,#N/A,FALSE,"Maj Accts GP";#N/A,#N/A,FALSE,"Facil Mgmt GP"}</definedName>
    <definedName name="wrn.USW." hidden="1">{"IS",#N/A,FALSE,"IS";"RPTIS",#N/A,FALSE,"RPTIS";"STATS",#N/A,FALSE,"STATS";"BS",#N/A,FALSE,"BS"}</definedName>
    <definedName name="wrn.UTL._.Position." hidden="1">{"UTL effect",#N/A,FALSE,"Sensitivity"}</definedName>
    <definedName name="wrn.UTL._.Position._1" hidden="1">{"UTL effect",#N/A,FALSE,"Sensitivity"}</definedName>
    <definedName name="wrn.UTL._.Position._2" hidden="1">{"UTL effect",#N/A,FALSE,"Sensitivity"}</definedName>
    <definedName name="wrn.UTL._.Position._3" hidden="1">{"UTL effect",#N/A,FALSE,"Sensitivity"}</definedName>
    <definedName name="wrn.valderrama.">{"valderrama1",#N/A,FALSE,"Pro Forma";"valderrama",#N/A,FALSE,"Pro Forma"}</definedName>
    <definedName name="wrn.VALUATION." hidden="1">{#N/A,#N/A,FALSE,"Valuation Assumptions";#N/A,#N/A,FALSE,"Summary";#N/A,#N/A,FALSE,"DCF";#N/A,#N/A,FALSE,"Valuation";#N/A,#N/A,FALSE,"WACC";#N/A,#N/A,FALSE,"UBVH";#N/A,#N/A,FALSE,"Free Cash Flow"}</definedName>
    <definedName name="wrn.Valuation._.Package._.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Worksheets." hidden="1">{#N/A,#N/A,FALSE,"ID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name="wrn.VALUATION._1" hidden="1">{#N/A,#N/A,FALSE,"Valuation Assumptions";#N/A,#N/A,FALSE,"Summary";#N/A,#N/A,FALSE,"DCF";#N/A,#N/A,FALSE,"Valuation";#N/A,#N/A,FALSE,"WACC";#N/A,#N/A,FALSE,"UBVH";#N/A,#N/A,FALSE,"Free Cash Flow"}</definedName>
    <definedName name="wrn.VALUATION._2" hidden="1">{#N/A,#N/A,FALSE,"Valuation Assumptions";#N/A,#N/A,FALSE,"Summary";#N/A,#N/A,FALSE,"DCF";#N/A,#N/A,FALSE,"Valuation";#N/A,#N/A,FALSE,"WACC";#N/A,#N/A,FALSE,"UBVH";#N/A,#N/A,FALSE,"Free Cash Flow"}</definedName>
    <definedName name="wrn.VALUATION._3" hidden="1">{#N/A,#N/A,FALSE,"Valuation Assumptions";#N/A,#N/A,FALSE,"Summary";#N/A,#N/A,FALSE,"DCF";#N/A,#N/A,FALSE,"Valuation";#N/A,#N/A,FALSE,"WACC";#N/A,#N/A,FALSE,"UBVH";#N/A,#N/A,FALSE,"Free Cash Flow"}</definedName>
    <definedName name="wrn.Variance." hidden="1">{"Act_vs_Budget",#N/A,FALSE,"QTRDPVAR";"Act_vs_Prior_Year",#N/A,FALSE,"QTRDPVAR"}</definedName>
    <definedName name="wrn.vd." hidden="1">{#N/A,#N/A,TRUE,"BT M200 da 10x20"}</definedName>
    <definedName name="wrn.vortrag." hidden="1">{#N/A,#N/A,FALSE,"sales ytd";#N/A,#N/A,FALSE,"investments";#N/A,#N/A,FALSE,"bus. synergies 1997";#N/A,#N/A,FALSE,"synergies outlook"}</definedName>
    <definedName name="wrn.voucher9703." hidden="1">{#N/A,#N/A,FALSE,"970301";#N/A,#N/A,FALSE,"970302";#N/A,#N/A,FALSE,"970303";#N/A,#N/A,FALSE,"970304";#N/A,#N/A,FALSE,"COM1";#N/A,#N/A,FALSE,"COM2"}</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Wacc." hidden="1">{"Area1",#N/A,FALSE,"OREWACC";"Area2",#N/A,FALSE,"OREWACC"}</definedName>
    <definedName name="wrn.wall." hidden="1">{#N/A,#N/A,FALSE,"MY 2001 PT BY COMMODITY"}</definedName>
    <definedName name="wrn.Water.">{#N/A,#N/A,FALSE,"Water";#N/A,#N/A,FALSE,"Ballygowan";#N/A,#N/A,FALSE,"Volvic"}</definedName>
    <definedName name="wrn.whole._.document." hidden="1">{"page 1",#N/A,FALSE,"A";"page 2",#N/A,FALSE,"A";"page 3",#N/A,FALSE,"A";"page 4",#N/A,FALSE,"A";"page 5",#N/A,FALSE,"A";"page 6",#N/A,FALSE,"A";"page 7",#N/A,FALSE,"A";"page 8",#N/A,FALSE,"A";"page 9",#N/A,FALSE,"A";"page 10",#N/A,FALSE,"A";"page 11",#N/A,FALSE,"A";"page 12",#N/A,FALSE,"A";"page 13",#N/A,FALSE,"A";"page 14",#N/A,FALSE,"A"}</definedName>
    <definedName name="wrn.WholeShabang."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ineSpirits.">{#N/A,#N/A,FALSE,"W&amp;Spirits";#N/A,#N/A,FALSE,"Grants";#N/A,#N/A,FALSE,"CCB"}</definedName>
    <definedName name="wrn.write._.off." hidden="1">{#N/A,#N/A,FALSE,"FG Prov";#N/A,#N/A,FALSE,"P13";#N/A,#N/A,FALSE,"Sheet1";#N/A,#N/A,FALSE,"Sheet3";#N/A,#N/A,FALSE,"CHNO prov";#N/A,#N/A,FALSE,"WRIOFF"}</definedName>
    <definedName name="wrn.write._.off._1" hidden="1">{#N/A,#N/A,FALSE,"FG Prov";#N/A,#N/A,FALSE,"P13";#N/A,#N/A,FALSE,"Sheet1";#N/A,#N/A,FALSE,"Sheet3";#N/A,#N/A,FALSE,"CHNO prov";#N/A,#N/A,FALSE,"WRIOFF"}</definedName>
    <definedName name="wrn.write._.off._1_1" hidden="1">{#N/A,#N/A,FALSE,"FG Prov";#N/A,#N/A,FALSE,"P13";#N/A,#N/A,FALSE,"Sheet1";#N/A,#N/A,FALSE,"Sheet3";#N/A,#N/A,FALSE,"CHNO prov";#N/A,#N/A,FALSE,"WRIOFF"}</definedName>
    <definedName name="wrn.write._.off._1_2" hidden="1">{#N/A,#N/A,FALSE,"FG Prov";#N/A,#N/A,FALSE,"P13";#N/A,#N/A,FALSE,"Sheet1";#N/A,#N/A,FALSE,"Sheet3";#N/A,#N/A,FALSE,"CHNO prov";#N/A,#N/A,FALSE,"WRIOFF"}</definedName>
    <definedName name="wrn.write._.off._1_3" hidden="1">{#N/A,#N/A,FALSE,"FG Prov";#N/A,#N/A,FALSE,"P13";#N/A,#N/A,FALSE,"Sheet1";#N/A,#N/A,FALSE,"Sheet3";#N/A,#N/A,FALSE,"CHNO prov";#N/A,#N/A,FALSE,"WRIOFF"}</definedName>
    <definedName name="wrn.write._.off._1_4" hidden="1">{#N/A,#N/A,FALSE,"FG Prov";#N/A,#N/A,FALSE,"P13";#N/A,#N/A,FALSE,"Sheet1";#N/A,#N/A,FALSE,"Sheet3";#N/A,#N/A,FALSE,"CHNO prov";#N/A,#N/A,FALSE,"WRIOFF"}</definedName>
    <definedName name="wrn.write._.off._1_5" hidden="1">{#N/A,#N/A,FALSE,"FG Prov";#N/A,#N/A,FALSE,"P13";#N/A,#N/A,FALSE,"Sheet1";#N/A,#N/A,FALSE,"Sheet3";#N/A,#N/A,FALSE,"CHNO prov";#N/A,#N/A,FALSE,"WRIOFF"}</definedName>
    <definedName name="wrn.write._.off._2" hidden="1">{#N/A,#N/A,FALSE,"FG Prov";#N/A,#N/A,FALSE,"P13";#N/A,#N/A,FALSE,"Sheet1";#N/A,#N/A,FALSE,"Sheet3";#N/A,#N/A,FALSE,"CHNO prov";#N/A,#N/A,FALSE,"WRIOFF"}</definedName>
    <definedName name="wrn.write._.off._2_1" hidden="1">{#N/A,#N/A,FALSE,"FG Prov";#N/A,#N/A,FALSE,"P13";#N/A,#N/A,FALSE,"Sheet1";#N/A,#N/A,FALSE,"Sheet3";#N/A,#N/A,FALSE,"CHNO prov";#N/A,#N/A,FALSE,"WRIOFF"}</definedName>
    <definedName name="wrn.write._.off._2_2" hidden="1">{#N/A,#N/A,FALSE,"FG Prov";#N/A,#N/A,FALSE,"P13";#N/A,#N/A,FALSE,"Sheet1";#N/A,#N/A,FALSE,"Sheet3";#N/A,#N/A,FALSE,"CHNO prov";#N/A,#N/A,FALSE,"WRIOFF"}</definedName>
    <definedName name="wrn.write._.off._2_3" hidden="1">{#N/A,#N/A,FALSE,"FG Prov";#N/A,#N/A,FALSE,"P13";#N/A,#N/A,FALSE,"Sheet1";#N/A,#N/A,FALSE,"Sheet3";#N/A,#N/A,FALSE,"CHNO prov";#N/A,#N/A,FALSE,"WRIOFF"}</definedName>
    <definedName name="wrn.write._.off._2_4" hidden="1">{#N/A,#N/A,FALSE,"FG Prov";#N/A,#N/A,FALSE,"P13";#N/A,#N/A,FALSE,"Sheet1";#N/A,#N/A,FALSE,"Sheet3";#N/A,#N/A,FALSE,"CHNO prov";#N/A,#N/A,FALSE,"WRIOFF"}</definedName>
    <definedName name="wrn.write._.off._2_5" hidden="1">{#N/A,#N/A,FALSE,"FG Prov";#N/A,#N/A,FALSE,"P13";#N/A,#N/A,FALSE,"Sheet1";#N/A,#N/A,FALSE,"Sheet3";#N/A,#N/A,FALSE,"CHNO prov";#N/A,#N/A,FALSE,"WRIOFF"}</definedName>
    <definedName name="wrn.write._.off._3" hidden="1">{#N/A,#N/A,FALSE,"FG Prov";#N/A,#N/A,FALSE,"P13";#N/A,#N/A,FALSE,"Sheet1";#N/A,#N/A,FALSE,"Sheet3";#N/A,#N/A,FALSE,"CHNO prov";#N/A,#N/A,FALSE,"WRIOFF"}</definedName>
    <definedName name="wrn.write._.off._3_1" hidden="1">{#N/A,#N/A,FALSE,"FG Prov";#N/A,#N/A,FALSE,"P13";#N/A,#N/A,FALSE,"Sheet1";#N/A,#N/A,FALSE,"Sheet3";#N/A,#N/A,FALSE,"CHNO prov";#N/A,#N/A,FALSE,"WRIOFF"}</definedName>
    <definedName name="wrn.write._.off._3_2" hidden="1">{#N/A,#N/A,FALSE,"FG Prov";#N/A,#N/A,FALSE,"P13";#N/A,#N/A,FALSE,"Sheet1";#N/A,#N/A,FALSE,"Sheet3";#N/A,#N/A,FALSE,"CHNO prov";#N/A,#N/A,FALSE,"WRIOFF"}</definedName>
    <definedName name="wrn.write._.off._3_3" hidden="1">{#N/A,#N/A,FALSE,"FG Prov";#N/A,#N/A,FALSE,"P13";#N/A,#N/A,FALSE,"Sheet1";#N/A,#N/A,FALSE,"Sheet3";#N/A,#N/A,FALSE,"CHNO prov";#N/A,#N/A,FALSE,"WRIOFF"}</definedName>
    <definedName name="wrn.write._.off._3_4" hidden="1">{#N/A,#N/A,FALSE,"FG Prov";#N/A,#N/A,FALSE,"P13";#N/A,#N/A,FALSE,"Sheet1";#N/A,#N/A,FALSE,"Sheet3";#N/A,#N/A,FALSE,"CHNO prov";#N/A,#N/A,FALSE,"WRIOFF"}</definedName>
    <definedName name="wrn.write._.off._3_5" hidden="1">{#N/A,#N/A,FALSE,"FG Prov";#N/A,#N/A,FALSE,"P13";#N/A,#N/A,FALSE,"Sheet1";#N/A,#N/A,FALSE,"Sheet3";#N/A,#N/A,FALSE,"CHNO prov";#N/A,#N/A,FALSE,"WRIOFF"}</definedName>
    <definedName name="wrn.write._.off._4" hidden="1">{#N/A,#N/A,FALSE,"FG Prov";#N/A,#N/A,FALSE,"P13";#N/A,#N/A,FALSE,"Sheet1";#N/A,#N/A,FALSE,"Sheet3";#N/A,#N/A,FALSE,"CHNO prov";#N/A,#N/A,FALSE,"WRIOFF"}</definedName>
    <definedName name="wrn.write._.off._4_1" hidden="1">{#N/A,#N/A,FALSE,"FG Prov";#N/A,#N/A,FALSE,"P13";#N/A,#N/A,FALSE,"Sheet1";#N/A,#N/A,FALSE,"Sheet3";#N/A,#N/A,FALSE,"CHNO prov";#N/A,#N/A,FALSE,"WRIOFF"}</definedName>
    <definedName name="wrn.write._.off._4_2" hidden="1">{#N/A,#N/A,FALSE,"FG Prov";#N/A,#N/A,FALSE,"P13";#N/A,#N/A,FALSE,"Sheet1";#N/A,#N/A,FALSE,"Sheet3";#N/A,#N/A,FALSE,"CHNO prov";#N/A,#N/A,FALSE,"WRIOFF"}</definedName>
    <definedName name="wrn.write._.off._4_3" hidden="1">{#N/A,#N/A,FALSE,"FG Prov";#N/A,#N/A,FALSE,"P13";#N/A,#N/A,FALSE,"Sheet1";#N/A,#N/A,FALSE,"Sheet3";#N/A,#N/A,FALSE,"CHNO prov";#N/A,#N/A,FALSE,"WRIOFF"}</definedName>
    <definedName name="wrn.write._.off._4_4" hidden="1">{#N/A,#N/A,FALSE,"FG Prov";#N/A,#N/A,FALSE,"P13";#N/A,#N/A,FALSE,"Sheet1";#N/A,#N/A,FALSE,"Sheet3";#N/A,#N/A,FALSE,"CHNO prov";#N/A,#N/A,FALSE,"WRIOFF"}</definedName>
    <definedName name="wrn.write._.off._4_5" hidden="1">{#N/A,#N/A,FALSE,"FG Prov";#N/A,#N/A,FALSE,"P13";#N/A,#N/A,FALSE,"Sheet1";#N/A,#N/A,FALSE,"Sheet3";#N/A,#N/A,FALSE,"CHNO prov";#N/A,#N/A,FALSE,"WRIOFF"}</definedName>
    <definedName name="wrn.write._.off._5" hidden="1">{#N/A,#N/A,FALSE,"FG Prov";#N/A,#N/A,FALSE,"P13";#N/A,#N/A,FALSE,"Sheet1";#N/A,#N/A,FALSE,"Sheet3";#N/A,#N/A,FALSE,"CHNO prov";#N/A,#N/A,FALSE,"WRIOFF"}</definedName>
    <definedName name="wrn.X140." hidden="1">{"page1",#N/A,FALSE,"X140withReclasses";"page2",#N/A,FALSE,"X140withReclasses";"page3",#N/A,FALSE,"X140withReclasses"}</definedName>
    <definedName name="wrn.Xa." hidden="1">{"capcity",#N/A,FALSE,"Xiamen (chn)";"volume",#N/A,FALSE,"Xiamen (chn)"}</definedName>
    <definedName name="wrn.Xa._1" hidden="1">{"capcity",#N/A,FALSE,"Xiamen (chn)";"volume",#N/A,FALSE,"Xiamen (chn)"}</definedName>
    <definedName name="wrn.Xa._2" hidden="1">{"capcity",#N/A,FALSE,"Xiamen (chn)";"volume",#N/A,FALSE,"Xiamen (chn)"}</definedName>
    <definedName name="wrn.Xa._3" hidden="1">{"capcity",#N/A,FALSE,"Xiamen (chn)";"volume",#N/A,FALSE,"Xiamen (chn)"}</definedName>
    <definedName name="wrn.Xa._4" hidden="1">{"capcity",#N/A,FALSE,"Xiamen (chn)";"volume",#N/A,FALSE,"Xiamen (chn)"}</definedName>
    <definedName name="wrn.Xa._5" hidden="1">{"capcity",#N/A,FALSE,"Xiamen (chn)";"volume",#N/A,FALSE,"Xiamen (chn)"}</definedName>
    <definedName name="wrn.XN." hidden="1">{"capacity",#N/A,FALSE,"Xian";"Volume",#N/A,FALSE,"Xian"}</definedName>
    <definedName name="wrn.XN._1" hidden="1">{"capacity",#N/A,FALSE,"Xian";"Volume",#N/A,FALSE,"Xian"}</definedName>
    <definedName name="wrn.XN._2" hidden="1">{"capacity",#N/A,FALSE,"Xian";"Volume",#N/A,FALSE,"Xian"}</definedName>
    <definedName name="wrn.XN._3" hidden="1">{"capacity",#N/A,FALSE,"Xian";"Volume",#N/A,FALSE,"Xian"}</definedName>
    <definedName name="wrn.XN._4" hidden="1">{"capacity",#N/A,FALSE,"Xian";"Volume",#N/A,FALSE,"Xian"}</definedName>
    <definedName name="wrn.XN._5" hidden="1">{"capacity",#N/A,FALSE,"Xian";"Volume",#N/A,FALSE,"Xian"}</definedName>
    <definedName name="wrn.YTD." hidden="1">{"YTD",#N/A,FALSE,"SUM"}</definedName>
    <definedName name="wrn.YTD._.PACKAGE." hidden="1">{"YD PACKAGE",#N/A,FALSE,"YTD"}</definedName>
    <definedName name="wrn.YTD._.PRS." hidden="1">{"YD PRS",#N/A,FALSE,"YTD"}</definedName>
    <definedName name="wrn.YTD_ALL." hidden="1">{"YD LAPO2",#N/A,FALSE,"YTD";"YD LPH2",#N/A,FALSE,"YTD";"YD LOUISIANA",#N/A,FALSE,"YTD";"YD GENERALH2",#N/A,FALSE,"YTD";"YD PRS",#N/A,FALSE,"YTD";"YD PACKAGE",#N/A,FALSE,"YTD";"YD OTHER",#N/A,FALSE,"YTD"}</definedName>
    <definedName name="wrn.YTD_GENERALH2." hidden="1">{"YD GENERALH2",#N/A,FALSE,"YTD"}</definedName>
    <definedName name="wrn.YTD_LAPORTE_O2N2." hidden="1">{"YD LAPO2",#N/A,FALSE,"YTD"}</definedName>
    <definedName name="wrn.YTD_LOUISIANA." hidden="1">{"YD LOUISIANA",#N/A,FALSE,"YTD"}</definedName>
    <definedName name="wrn.YTD_OTHER." hidden="1">{"YD OTHER",#N/A,FALSE,"YTD"}</definedName>
    <definedName name="wrn.YTD_TEXAS._.HYCO." hidden="1">{"YD LPH2",#N/A,FALSE,"YTD"}</definedName>
    <definedName name="wrn.YTDvsBud." hidden="1">{"Pg1",#N/A,FALSE,"OpExYTDvsBud";"Pg2",#N/A,FALSE,"OpExYTDvsBud"}</definedName>
    <definedName name="wrn.YTDvsPY." hidden="1">{"Pa1",#N/A,FALSE,"OpExYTDvsPY";"Pa2",#N/A,FALSE,"OpExYTDvsPY"}</definedName>
    <definedName name="wrn.Y차._.종합." hidden="1">{#N/A,#N/A,TRUE,"Y생산";#N/A,#N/A,TRUE,"Y판매";#N/A,#N/A,TRUE,"Y총물량";#N/A,#N/A,TRUE,"Y능력";#N/A,#N/A,TRUE,"YKD"}</definedName>
    <definedName name="wrn.ZZ." hidden="1">{"Volume",#N/A,FALSE,"Zhengzhou";"capacity",#N/A,FALSE,"Zhengzhou"}</definedName>
    <definedName name="wrn.ZZ._1" hidden="1">{"Volume",#N/A,FALSE,"Zhengzhou";"capacity",#N/A,FALSE,"Zhengzhou"}</definedName>
    <definedName name="wrn.ZZ._2" hidden="1">{"Volume",#N/A,FALSE,"Zhengzhou";"capacity",#N/A,FALSE,"Zhengzhou"}</definedName>
    <definedName name="wrn.ZZ._3" hidden="1">{"Volume",#N/A,FALSE,"Zhengzhou";"capacity",#N/A,FALSE,"Zhengzhou"}</definedName>
    <definedName name="wrn.ZZ._4" hidden="1">{"Volume",#N/A,FALSE,"Zhengzhou";"capacity",#N/A,FALSE,"Zhengzhou"}</definedName>
    <definedName name="wrn.ZZ._5" hidden="1">{"Volume",#N/A,FALSE,"Zhengzhou";"capacity",#N/A,FALSE,"Zhengzhou"}</definedName>
    <definedName name="wrn.テスト." hidden="1">{"賃貸事例比較法",#N/A,FALSE,"Sheet2";"賃貸条件",#N/A,FALSE,"Sheet2"}</definedName>
    <definedName name="wrn.간단한세무조정계산서." hidden="1">{#N/A,#N/A,TRUE,"일반적사항";#N/A,#N/A,TRUE,"주요재무자료"}</definedName>
    <definedName name="wrn.급여인상안." hidden="1">{#N/A,#N/A,FALSE,"계약직(여)"}</definedName>
    <definedName name="wrn.보고서." hidden="1">{#N/A,#N/A,TRUE,"자재관리";#N/A,#N/A,TRUE,"품질"}</definedName>
    <definedName name="wrn.선사." hidden="1">{#N/A,#N/A,FALSE,"품의서";#N/A,#N/A,FALSE,"전제";#N/A,#N/A,FALSE,"총손";#N/A,#N/A,FALSE,"손익"}</definedName>
    <definedName name="wrn.설계평가항목._.세부사항." hidden="1">{#N/A,#N/A,FALSE,"DATA SHEET"}</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신규dep._.full._.set." hidden="1">{#N/A,#N/A,FALSE,"신규dep";#N/A,#N/A,FALSE,"신규dep-금형상각후";#N/A,#N/A,FALSE,"신규dep-연구비상각후";#N/A,#N/A,FALSE,"신규dep-기계,공구상각후"}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hidden="1">{#N/A,#N/A,FALSE,"단축1";#N/A,#N/A,FALSE,"단축2";#N/A,#N/A,FALSE,"단축3";#N/A,#N/A,FALSE,"장축";#N/A,#N/A,FALSE,"4WD"}</definedName>
    <definedName name="wrn.전부인쇄1." hidden="1">{#N/A,#N/A,FALSE,"단축1";#N/A,#N/A,FALSE,"단축2";#N/A,#N/A,FALSE,"단축3";#N/A,#N/A,FALSE,"장축";#N/A,#N/A,FALSE,"4WD"}</definedName>
    <definedName name="wrn.조흥94세무."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축약9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주간._.보고." hidden="1">{#N/A,#N/A,TRUE,"일정"}</definedName>
    <definedName name="wrn.직좌." hidden="1">{#N/A,#N/A,FALSE,"품의서";#N/A,#N/A,FALSE,"전제";#N/A,#N/A,FALSE,"총손";#N/A,#N/A,FALSE,"손익";#N/A,#N/A,FALSE,"대당";#N/A,#N/A,FALSE,"가공비";#N/A,#N/A,FALSE,"재료비";#N/A,#N/A,FALSE,"판비";#N/A,#N/A,FALSE,"가격"}</definedName>
    <definedName name="wrn.직중." hidden="1">{#N/A,#N/A,FALSE,"표지";#N/A,#N/A,FALSE,"전제";#N/A,#N/A,FALSE,"대당";#N/A,#N/A,FALSE,"가공비";#N/A,#N/A,FALSE,"재료비";#N/A,#N/A,FALSE,"손익"}</definedName>
    <definedName name="wrn.채권채무조회서." hidden="1">{#N/A,#N/A,FALSE,"채권채무";#N/A,#N/A,FALSE,"control sheet"}</definedName>
    <definedName name="wrn.플랜트조직변경에따른인원변동." hidden="1">{#N/A,#N/A,FALSE,"Sheet1";#N/A,#N/A,FALSE,"Sheet1";#N/A,#N/A,FALSE,"Sheet1"}</definedName>
    <definedName name="wrn.플랜트조직변경에따른인원변동._1" hidden="1">{#N/A,#N/A,FALSE,"Sheet1";#N/A,#N/A,FALSE,"Sheet1";#N/A,#N/A,FALSE,"Sheet1"}</definedName>
    <definedName name="wrn.ㅛY차보고" hidden="1">{#N/A,#N/A,TRUE,"Y생산";#N/A,#N/A,TRUE,"Y판매";#N/A,#N/A,TRUE,"Y총물량";#N/A,#N/A,TRUE,"Y능력";#N/A,#N/A,TRUE,"YKD"}</definedName>
    <definedName name="wrn.主要经济指标完成情况表." hidden="1">{#N/A,#N/A,FALSE,"主要经济指标完成情况表"}</definedName>
    <definedName name="wrn.企业." hidden="1">{#N/A,#N/A,FALSE,"其他应收变动表"}</definedName>
    <definedName name="wrn.供料净化车间固定资产." hidden="1">{#N/A,#N/A,FALSE,"供料净化车间"}</definedName>
    <definedName name="wrn.原価印刷." hidden="1">{"原価実績・計画　増産無し",#N/A,FALSE,"Sheet7";"原価実績・計画　増産有り",#N/A,FALSE,"Sheet7"}</definedName>
    <definedName name="wrn.収支印刷." hidden="1">{"収支実績・計画　増産有り",#N/A,FALSE,"Sheet6";"収支実績・計画　増産無し",#N/A,FALSE,"Sheet6"}</definedName>
    <definedName name="wrn.収支推移." hidden="1">{#N/A,#N/A,FALSE,"収支・原価";#N/A,#N/A,FALSE,"収支・原価"}</definedName>
    <definedName name="wrn.合并报表." hidden="1">{"合并损益表",#N/A,FALSE,"报表";"合并资产负债表",#N/A,FALSE,"报表"}</definedName>
    <definedName name="wrn.打印整个资料." hidden="1">{"打印N01基本指标表V1",#N/A,TRUE,"基本指标＆成本预测";"打印NO2成本预测表",#N/A,TRUE,"贷款还款付息表";"打印N03工程进度表V1",#N/A,TRUE,"工程进度表";"打印NO4工程成本支出表",#N/A,TRUE,"贷款还款付息表";"打印NO5销售收入表",#N/A,TRUE,"贷款还款付息表";"打印NO6资金平衡表",#N/A,TRUE,"贷款还款付息表";"打印NO7贷款还本付息表",#N/A,TRUE,"贷款还款付息表";#N/A,#N/A,TRUE,"成本对比(第一次董事会)"}</definedName>
    <definedName name="wrn.月次勘定明細." hidden="1">{#N/A,#N/A,FALSE,"仮受金";#N/A,#N/A,FALSE,"未払費用";#N/A,#N/A,FALSE,"短期貸付金";#N/A,#N/A,FALSE,"仮払金";#N/A,#N/A,FALSE,"立替金";#N/A,#N/A,FALSE,"前払費用";#N/A,#N/A,FALSE,"未収入金";#N/A,#N/A,FALSE,"預り金";#N/A,#N/A,FALSE,"預り保証金"}</definedName>
    <definedName name="wrn.现金." hidden="1">{"现金主表",#N/A,FALSE,"正式Cashflow"}</definedName>
    <definedName name="wrn.现金主表." hidden="1">{"现金主表",#N/A,FALSE,"正式Cashflow"}</definedName>
    <definedName name="wrn.负债及权益." hidden="1">{"负债及权益",#N/A,FALSE,"TB-BS"}</definedName>
    <definedName name="wrn.负债表." hidden="1">{#N/A,#N/A,FALSE,"负债表"}</definedName>
    <definedName name="wrn.资产." hidden="1">{"资产",#N/A,FALSE,"TB-BS"}</definedName>
    <definedName name="wrn1.Bewegungsbilanz" hidden="1">{#N/A,#N/A,FALSE,"Mittelherkunft";#N/A,#N/A,FALSE,"Mittelverwendung"}</definedName>
    <definedName name="wrn1.bwl" hidden="1">{#N/A,#N/A,FALSE,"Vermögen kurz";#N/A,#N/A,FALSE,"Finanz kurz";#N/A,#N/A,FALSE,"Erfolg";#N/A,#N/A,FALSE,"Kapitalfluß";#N/A,#N/A,FALSE,"KZ nach URG";#N/A,#N/A,FALSE,"Kennzahlen"}</definedName>
    <definedName name="wrn1.Current._.Month._.Everything"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1.Firmenbuch" hidden="1">{#N/A,#N/A,FALSE,"BILANZ";#N/A,#N/A,FALSE,"GUV";#N/A,#N/A,FALSE,"ANLAGEN";#N/A,#N/A,FALSE,"ANHANG";#N/A,#N/A,FALSE,"FB-FORM";#N/A,#N/A,FALSE,"FB-ANTRAG"}</definedName>
    <definedName name="wrn1.history" hidden="1">{#N/A,#N/A,FALSE,"model"}</definedName>
    <definedName name="wrn1.PRINT." hidden="1">{"DOWNLOAD",#N/A,FALSE,"GLDownload";"UPLOAD",#N/A,FALSE,"GLUpload"}</definedName>
    <definedName name="wrn1.summit" hidden="1">{#N/A,#N/A,FALSE,"TB";#N/A,#N/A,FALSE,"DR";#N/A,#N/A,FALSE,"AR";#N/A,#N/A,FALSE,"PL";#N/A,#N/A,FALSE,"BS";#N/A,#N/A,FALSE,"NOTES";#N/A,#N/A,FALSE,"NOTES (2)";#N/A,#N/A,FALSE,"NOTES (3)";#N/A,#N/A,FALSE,"DPL";#N/A,#N/A,FALSE,"TAXC.INDEX";#N/A,#N/A,FALSE,"Schedule I";#N/A,#N/A,FALSE,"Adjustments"}</definedName>
    <definedName name="wrn1.supp."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1.tigertax." hidden="1">{#N/A,#N/A,FALSE,"TAXC.INDEX";#N/A,#N/A,FALSE,"Schedule I";#N/A,#N/A,FALSE,"Schedule  II";#N/A,#N/A,FALSE,"Schedule III"}</definedName>
    <definedName name="wrn100.gb" hidden="1">{#N/A,#N/A,FALSE,"资产负债表";#N/A,#N/A,FALSE,"资产负债表"}</definedName>
    <definedName name="wrn3.histroic" hidden="1">{#N/A,#N/A,FALSE,"model"}</definedName>
    <definedName name="wrna"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Inventory";#N/A,#N/A,FALSE,"CIG Inventory";#N/A,#N/A,FALSE,"Capital Expenditures";#N/A,#N/A,FALSE,"FM CIG";#N/A,#N/A,FALSE,"NSAD ASP CIG";#N/A,#N/A,FALSE,"FM iDEN";#N/A,#N/A,FALSE,"NSAD IDEN";#N/A,#N/A,FALSE,"IDEN Mrg Analysis";#N/A,#N/A,FALSE,"R&amp;D  Report";#N/A,#N/A,FALSE,"Mrg A. iDEN"}</definedName>
    <definedName name="wrna.prod" hidden="1">{#N/A,#N/A,FALSE,"1";#N/A,#N/A,FALSE,"2";#N/A,#N/A,FALSE,"16 - 17";#N/A,#N/A,FALSE,"18 - 19";#N/A,#N/A,FALSE,"26";#N/A,#N/A,FALSE,"27";#N/A,#N/A,FALSE,"28"}</definedName>
    <definedName name="wrnaboth" hidden="1">{"detail",#N/A,FALSE,"mfg";"summary",#N/A,FALSE,"mfg"}</definedName>
    <definedName name="wrnats" hidden="1">{#N/A,"PURADD",FALSE,"Business Analysis";#N/A,"PURSPP",FALSE,"Business Analysis";#N/A,"CTGIND",FALSE,"Business Analysis";#N/A,"PURCHM",FALSE,"Business Analysis";#N/A,"SPADD",FALSE,"Business Analysis";#N/A,"EPOXY",FALSE,"Business Analysis";#N/A,"PURPER",FALSE,"Business Analysis"}</definedName>
    <definedName name="wrnavboth" hidden="1">{"detail",#N/A,FALSE,"mfg";"summary",#N/A,FALSE,"mfg"}</definedName>
    <definedName name="wrnavpucspadd" hidden="1">{#N/A,"PURCHM",FALSE,"Business Analysis";#N/A,"SPADD",FALSE,"Business Analysis"}</definedName>
    <definedName name="wrnb213" hidden="1">{"detail",#N/A,FALSE,"mfg";"summary",#N/A,FALSE,"mfg"}</definedName>
    <definedName name="wrnb412" hidden="1">{"detail",#N/A,FALSE,"mfg";"summary",#N/A,FALSE,"mfg"}</definedName>
    <definedName name="wrnboth14a" hidden="1">{"detail",#N/A,FALSE,"mfg";"summary",#N/A,FALSE,"mfg"}</definedName>
    <definedName name="wrnBU1" hidden="1">{#N/A,#N/A,FALSE,"P&amp;L Acc";#N/A,#N/A,FALSE,"P&amp;L Var";#N/A,#N/A,FALSE,"I-B Rep";#N/A,#N/A,FALSE,"BS";#N/A,#N/A,FALSE,"C'flw St";#N/A,#N/A,FALSE,"FA Rep";#N/A,#N/A,FALSE,"H-C Cons"}</definedName>
    <definedName name="wrnc"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Analysis";#N/A,#N/A,FALSE,"PCS Credit"}</definedName>
    <definedName name="wrnc_1" hidden="1">{#N/A,#N/A,FALSE,"COGS";#N/A,#N/A,FALSE,"TP";#N/A,#N/A,FALSE,"CP";#N/A,#N/A,FALSE,"Sample";#N/A,#N/A,FALSE,"Reconcile";#N/A,#N/A,FALSE,"Micro"}</definedName>
    <definedName name="wrnc_2" hidden="1">{#N/A,#N/A,FALSE,"COGS";#N/A,#N/A,FALSE,"TP";#N/A,#N/A,FALSE,"CP";#N/A,#N/A,FALSE,"Sample";#N/A,#N/A,FALSE,"Reconcile";#N/A,#N/A,FALSE,"Micro"}</definedName>
    <definedName name="wrnc_3" hidden="1">{#N/A,#N/A,FALSE,"COGS";#N/A,#N/A,FALSE,"TP";#N/A,#N/A,FALSE,"CP";#N/A,#N/A,FALSE,"Sample";#N/A,#N/A,FALSE,"Reconcile";#N/A,#N/A,FALSE,"Micro"}</definedName>
    <definedName name="wrnc_4" hidden="1">{#N/A,#N/A,FALSE,"COGS";#N/A,#N/A,FALSE,"TP";#N/A,#N/A,FALSE,"CP";#N/A,#N/A,FALSE,"Sample";#N/A,#N/A,FALSE,"Reconcile";#N/A,#N/A,FALSE,"Micro"}</definedName>
    <definedName name="wrnc_5" hidden="1">{#N/A,#N/A,FALSE,"COGS";#N/A,#N/A,FALSE,"TP";#N/A,#N/A,FALSE,"CP";#N/A,#N/A,FALSE,"Sample";#N/A,#N/A,FALSE,"Reconcile";#N/A,#N/A,FALSE,"Micro"}</definedName>
    <definedName name="wrne" hidden="1">{#N/A,#N/A,FALSE,"Headcount_PCS ";#N/A,#N/A,FALSE,"Headcount CIG";#N/A,#N/A,FALSE,"Headcount iDEN";#N/A,#N/A,FALSE,"JAG PLANT TREND"}</definedName>
    <definedName name="wrnfd" hidden="1">{#N/A,#N/A,FALSE,"现金"}</definedName>
    <definedName name="WRNL1" hidden="1">{#N/A,#N/A,FALSE,"Bare Battery F.G."}</definedName>
    <definedName name="WRNL2" hidden="1">{#N/A,#N/A,FALSE,"Bare Battery F.G."}</definedName>
    <definedName name="wrnn.ja." hidden="1">{#N/A,#N/A,FALSE,"BILANZ";#N/A,#N/A,FALSE,"GUV";#N/A,#N/A,FALSE,"ANLAGEN";#N/A,#N/A,FALSE,"ANHANG"}</definedName>
    <definedName name="WRNP41" hidden="1">{#N/A,"PURCHM",FALSE,"Business Analysis";#N/A,"SPADD",FALSE,"Business Analysis"}</definedName>
    <definedName name="wrnp61" hidden="1">{#N/A,"PURCHM",FALSE,"Business Analysis";#N/A,"SPADD",FALSE,"Business Analysis"}</definedName>
    <definedName name="wrnpav" hidden="1">{#N/A,"PURCHM",FALSE,"Business Analysis";#N/A,"SPADD",FALSE,"Business Analysis"}</definedName>
    <definedName name="wrnpuc213" hidden="1">{#N/A,"PURCHM",FALSE,"Business Analysis";#N/A,"SPADD",FALSE,"Business Analysis"}</definedName>
    <definedName name="wrnpuc2412" hidden="1">{#N/A,"PURCHM",FALSE,"Business Analysis";#N/A,"SPADD",FALSE,"Business Analysis"}</definedName>
    <definedName name="wrnpuc412" hidden="1">{#N/A,"PURCHM",FALSE,"Business Analysis";#N/A,"SPADD",FALSE,"Business Analysis"}</definedName>
    <definedName name="wrnpucs213" hidden="1">{#N/A,"PURCHM",FALSE,"Business Analysis";#N/A,"SPADD",FALSE,"Business Analysis"}</definedName>
    <definedName name="wrnpucspadd32" hidden="1">{#N/A,"PURCHM",FALSE,"Business Analysis";#N/A,"SPADD",FALSE,"Business Analysis"}</definedName>
    <definedName name="wrnpucspaddza103" hidden="1">{#N/A,"PURCHM",FALSE,"Business Analysis";#N/A,"SPADD",FALSE,"Business Analysis"}</definedName>
    <definedName name="wrnpucspvd" hidden="1">{#N/A,"PURCHM",FALSE,"Business Analysis";#N/A,"SPADD",FALSE,"Business Analysis"}</definedName>
    <definedName name="wrnpvcs" hidden="1">{#N/A,"PURCHM",FALSE,"Business Analysis";#N/A,"SPADD",FALSE,"Business Analysis"}</definedName>
    <definedName name="wrnt51" hidden="1">{#N/A,"PURADD",FALSE,"Business Analysis";#N/A,"PURSPP",FALSE,"Business Analysis";#N/A,"CTGIND",FALSE,"Business Analysis";#N/A,"PURCHM",FALSE,"Business Analysis";#N/A,"SPADD",FALSE,"Business Analysis";#N/A,"EPOXY",FALSE,"Business Analysis";#N/A,"PURPER",FALSE,"Business Analysis"}</definedName>
    <definedName name="wrnt61" hidden="1">{#N/A,"PURADD",FALSE,"Business Analysis";#N/A,"PURSPP",FALSE,"Business Analysis";#N/A,"CTGIND",FALSE,"Business Analysis";#N/A,"PURCHM",FALSE,"Business Analysis";#N/A,"SPADD",FALSE,"Business Analysis";#N/A,"EPOXY",FALSE,"Business Analysis";#N/A,"PURPER",FALSE,"Business Analysis"}</definedName>
    <definedName name="wrnt71" hidden="1">{#N/A,"PURADD",FALSE,"Business Analysis";#N/A,"PURSPP",FALSE,"Business Analysis";#N/A,"CTGIND",FALSE,"Business Analysis";#N/A,"PURCHM",FALSE,"Business Analysis";#N/A,"SPADD",FALSE,"Business Analysis";#N/A,"EPOXY",FALSE,"Business Analysis";#N/A,"PURPER",FALSE,"Business Analysis"}</definedName>
    <definedName name="WRNTOT41" hidden="1">{#N/A,"PURADD",FALSE,"Business Analysis";#N/A,"PURSPP",FALSE,"Business Analysis";#N/A,"CTGIND",FALSE,"Business Analysis";#N/A,"PURCHM",FALSE,"Business Analysis";#N/A,"SPADD",FALSE,"Business Analysis";#N/A,"EPOXY",FALSE,"Business Analysis";#N/A,"PURPER",FALSE,"Business Analysis"}</definedName>
    <definedName name="wrntot412" hidden="1">{#N/A,"PURADD",FALSE,"Business Analysis";#N/A,"PURSPP",FALSE,"Business Analysis";#N/A,"CTGIND",FALSE,"Business Analysis";#N/A,"PURCHM",FALSE,"Business Analysis";#N/A,"SPADD",FALSE,"Business Analysis";#N/A,"EPOXY",FALSE,"Business Analysis";#N/A,"PURPER",FALSE,"Business Analysis"}</definedName>
    <definedName name="wrntotal213" hidden="1">{#N/A,"PURADD",FALSE,"Business Analysis";#N/A,"PURSPP",FALSE,"Business Analysis";#N/A,"CTGIND",FALSE,"Business Analysis";#N/A,"PURCHM",FALSE,"Business Analysis";#N/A,"SPADD",FALSE,"Business Analysis";#N/A,"EPOXY",FALSE,"Business Analysis";#N/A,"PURPER",FALSE,"Business Analysis"}</definedName>
    <definedName name="wrntotax" hidden="1">{#N/A,"PURADD",FALSE,"Business Analysis";#N/A,"PURSPP",FALSE,"Business Analysis";#N/A,"CTGIND",FALSE,"Business Analysis";#N/A,"PURCHM",FALSE,"Business Analysis";#N/A,"SPADD",FALSE,"Business Analysis";#N/A,"EPOXY",FALSE,"Business Analysis";#N/A,"PURPER",FALSE,"Business Analysis"}</definedName>
    <definedName name="wrntotdiv213" hidden="1">{#N/A,"PURADD",FALSE,"Business Analysis";#N/A,"PURSPP",FALSE,"Business Analysis";#N/A,"CTGIND",FALSE,"Business Analysis";#N/A,"PURCHM",FALSE,"Business Analysis";#N/A,"SPADD",FALSE,"Business Analysis";#N/A,"EPOXY",FALSE,"Business Analysis";#N/A,"PURPER",FALSE,"Business Analysis"}</definedName>
    <definedName name="wrntotdiv412" hidden="1">{#N/A,"PURADD",FALSE,"Business Analysis";#N/A,"PURSPP",FALSE,"Business Analysis";#N/A,"CTGIND",FALSE,"Business Analysis";#N/A,"PURCHM",FALSE,"Business Analysis";#N/A,"SPADD",FALSE,"Business Analysis";#N/A,"EPOXY",FALSE,"Business Analysis";#N/A,"PURPER",FALSE,"Business Analysis"}</definedName>
    <definedName name="wrp.repprt" hidden="1">{#N/A,#N/A,FALSE,"AP-MEHK1 ";#N/A,#N/A,FALSE,"MEGBJ";#N/A,#N/A,FALSE,"MEGSH";#N/A,#N/A,FALSE,"MEGGZ "}</definedName>
    <definedName name="WRR" hidden="1">{#N/A,#N/A,FALSE,"Pharm";#N/A,#N/A,FALSE,"WWCM"}</definedName>
    <definedName name="wrre"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rrrr" hidden="1">{#N/A,#N/A,FALSE,"REPORT"}</definedName>
    <definedName name="wrtrt" localSheetId="37" hidden="1">#REF!</definedName>
    <definedName name="wrtrt" localSheetId="23" hidden="1">#REF!</definedName>
    <definedName name="wrtrt" localSheetId="6" hidden="1">#REF!</definedName>
    <definedName name="wrtrt" localSheetId="11" hidden="1">#REF!</definedName>
    <definedName name="wrtrt" hidden="1">#REF!</definedName>
    <definedName name="wrwer" hidden="1">{#N/A,#N/A,FALSE,"Umsatz 99";#N/A,#N/A,FALSE,"ER 99 "}</definedName>
    <definedName name="wrwerw" localSheetId="37" hidden="1">#REF!</definedName>
    <definedName name="wrwerw" localSheetId="23" hidden="1">#REF!</definedName>
    <definedName name="wrwerw" localSheetId="6" hidden="1">#REF!</definedName>
    <definedName name="wrwerw" localSheetId="11" hidden="1">#REF!</definedName>
    <definedName name="wrwerw" hidden="1">#REF!</definedName>
    <definedName name="wrwetwe" hidden="1">{"toptrial",#N/A,TRUE,"toptrial";"adjustment",#N/A,TRUE,"toptrial";"voucher",#N/A,TRUE,"toptrial"}</definedName>
    <definedName name="wrxave" hidden="1">{#N/A,"PURADD",FALSE,"Business Analysis";#N/A,"PURSPP",FALSE,"Business Analysis";#N/A,"CTGIND",FALSE,"Business Analysis";#N/A,"PURCHM",FALSE,"Business Analysis";#N/A,"SPADD",FALSE,"Business Analysis";#N/A,"EPOXY",FALSE,"Business Analysis";#N/A,"PURPER",FALSE,"Business Analysis"}</definedName>
    <definedName name="wry" hidden="1">{"YD LAPO2",#N/A,FALSE,"YTD"}</definedName>
    <definedName name="WS" hidden="1">{#N/A,#N/A,FALSE,"FE_CSE"}</definedName>
    <definedName name="wt" hidden="1">{"print 1",#N/A,FALSE,"PrimeCo PCS";"print 2",#N/A,FALSE,"PrimeCo PCS";"valuation",#N/A,FALSE,"PrimeCo PCS"}</definedName>
    <definedName name="wt4w" hidden="1">{#N/A,#N/A,FALSE,"WSPW Bedarf";#N/A,#N/A,FALSE,"production_plan";#N/A,#N/A,FALSE,"possible turn over"}</definedName>
    <definedName name="wtgehrgj" hidden="1">{#N/A,#N/A,FALSE,"TB";#N/A,#N/A,FALSE,"DR";#N/A,#N/A,FALSE,"AR";#N/A,#N/A,FALSE,"BS";#N/A,#N/A,FALSE,"PL";#N/A,#N/A,FALSE,"NOTES";#N/A,#N/A,FALSE,"NOTES (2)";#N/A,#N/A,FALSE,"NOTES (3)";#N/A,#N/A,FALSE,"DPL";#N/A,#N/A,FALSE,"DPL"}</definedName>
    <definedName name="WTSE_JUMP">#N/A</definedName>
    <definedName name="wtwtewtw" hidden="1">{#N/A,#N/A,FALSE,"WSPW Bedarf";#N/A,#N/A,FALSE,"production_plan";#N/A,#N/A,FALSE,"possible turn over"}</definedName>
    <definedName name="wv" hidden="1">{#N/A,#N/A,FALSE,"Pharm";#N/A,#N/A,FALSE,"WWCM"}</definedName>
    <definedName name="wvbub"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ebusarea213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t.busarea3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Alles."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wvu.BS." hidden="1">{TRUE,FALSE,-2.6,-18.8,621.6,367.2,FALSE,FALSE,TRUE,TRUE,0,1,61,1,6,1,5,4,TRUE,TRUE,3,TRUE,1,TRUE,100,"Swvu.BS.","ACwvu.BS.",#N/A,FALSE,FALSE,0.5,0.5,0.5,0.5,2,"","",FALSE,FALSE,FALSE,FALSE,1,#N/A,1,1,"=R1C1:R27C73",FALSE,FALSE,FALSE,FALSE,FALSE,FALSE,1,#N/A,#N/A,FALSE,FALSE,TRUE,TRUE,TRUE}</definedName>
    <definedName name="wvu.Budget_1996."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wvu.Budget_1997."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wvu.busarea."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b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Ergebnisüberleitung."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wvu.FC_10_Details."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wvu.Page1."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wvu.page10." hidden="1">{TRUE,FALSE,-1.25,-15.5,484.5,276.75,FALSE,FALSE,TRUE,TRUE,0,1,#N/A,16,#N/A,8.89380530973451,19.4666666666667,1,FALSE,FALSE,3,TRUE,1,FALSE,75,"Swvu.page10.","ACwvu.page10.",#N/A,FALSE,FALSE,0,0,0.25,0.25,1,"","",TRUE,FALSE,FALSE,FALSE,1,60,#N/A,#N/A,FALSE,FALSE,FALSE,FALSE,FALSE,FALSE,FALSE,1,65532,65532,FALSE,FALSE,TRUE,TRUE,TRUE}</definedName>
    <definedName name="wvu.Page2." hidden="1">{TRUE,TRUE,-2,-16.25,774,494.25,FALSE,TRUE,TRUE,TRUE,0,6,#N/A,1,#N/A,33.1333333333333,63.6451612903226,1,FALSE,FALSE,3,TRUE,1,FALSE,75,"Swvu.Page2.","ACwvu.Page2.",#N/A,FALSE,FALSE,0.236220472440945,0.275590551181102,0.236220472440945,0.275590551181102,2,"","",TRUE,TRUE,FALSE,FALSE,1,83,#N/A,#N/A,"=R4C25:R64C47",FALSE,"Rwvu.Page2.","Cwvu.Page2.",FALSE,FALSE,TRUE,1,#N/A,#N/A,FALSE,FALSE,TRUE,TRUE,TRUE}</definedName>
    <definedName name="wvu.Page3."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wvu.Page4." hidden="1">{TRUE,TRUE,-2,-16.25,774,494.25,FALSE,TRUE,TRUE,TRUE,0,70,#N/A,1,#N/A,28.5666666666667,63.6451612903226,1,FALSE,FALSE,3,TRUE,1,FALSE,75,"Swvu.Page4.","ACwvu.Page4.",#N/A,FALSE,FALSE,0.236220472440945,0.275590551181102,0.236220472440945,0.275590551181102,2,"","",TRUE,TRUE,FALSE,FALSE,1,83,#N/A,#N/A,"=R4C72:R64C94",FALSE,"Rwvu.Page4.","Cwvu.Page4.",FALSE,FALSE,TRUE,1,#N/A,#N/A,FALSE,FALSE,TRUE,TRUE,TRUE}</definedName>
    <definedName name="wvub41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7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41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1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35"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w" localSheetId="37">#REF!</definedName>
    <definedName name="ww" localSheetId="23">#REF!</definedName>
    <definedName name="ww" localSheetId="6">#REF!</definedName>
    <definedName name="ww" localSheetId="11">#REF!</definedName>
    <definedName name="ww">#REF!</definedName>
    <definedName name="ww.Rele" hidden="1">{#N/A,#N/A,FALSE,"Title Page";#N/A,#N/A,FALSE,"Conclusions";#N/A,#N/A,FALSE,"Assum.";#N/A,#N/A,FALSE,"Sun  DCF-WC-Dep";#N/A,#N/A,FALSE,"MarketValue";#N/A,#N/A,FALSE,"BalSheet";#N/A,#N/A,FALSE,"WACC";#N/A,#N/A,FALSE,"PC+ Info.";#N/A,#N/A,FALSE,"PC+Info_2"}</definedName>
    <definedName name="WW7a69ad58082d46ef9119bb2252e5761d_634313167165042500" localSheetId="6" hidden="1">#REF!</definedName>
    <definedName name="WW7a69ad58082d46ef9119bb2252e5761d_634313167165042500" localSheetId="11" hidden="1">#REF!</definedName>
    <definedName name="WW7a69ad58082d46ef9119bb2252e5761d_634313167165042500" hidden="1">#REF!</definedName>
    <definedName name="wwa" hidden="1">{#N/A,#N/A,FALSE,"AP-MEHK1 ";#N/A,#N/A,FALSE,"MEGBJ";#N/A,#N/A,FALSE,"MEGSH";#N/A,#N/A,FALSE,"MEGGZ "}</definedName>
    <definedName name="wwe.kkjk" hidden="1">{#N/A,#N/A,FALSE,"Umsatz CH";#N/A,#N/A,FALSE,"ER CH";#N/A,#N/A,FALSE,"EA CH (2) ";#N/A,#N/A,FALSE,"EA CH";#N/A,#N/A,FALSE,"EA CH (3) ";#N/A,#N/A,FALSE,"EA CH (4)";#N/A,#N/A,FALSE,"KA CH";#N/A,#N/A,FALSE,"KA CH  (2)";#N/A,#N/A,FALSE,"KA CH  (3)";#N/A,#N/A,FALSE,"KA CH (4)"}</definedName>
    <definedName name="wwew" hidden="1">{#N/A,#N/A,FALSE,"UNIT";#N/A,#N/A,FALSE,"UNIT";#N/A,#N/A,FALSE,"계정"}</definedName>
    <definedName name="wwewewewe" hidden="1">{#N/A,#N/A,TRUE,"Summary";#N/A,#N/A,TRUE,"IS";#N/A,#N/A,TRUE,"Adj";#N/A,#N/A,TRUE,"BS";#N/A,#N/A,TRUE,"CF";#N/A,#N/A,TRUE,"Debt";#N/A,#N/A,TRUE,"IRR"}</definedName>
    <definedName name="wwewww" hidden="1">{#N/A,#N/A,FALSE,"UNIT";#N/A,#N/A,FALSE,"UNIT";#N/A,#N/A,FALSE,"계정"}</definedName>
    <definedName name="wws" localSheetId="6">#REF!</definedName>
    <definedName name="wws" localSheetId="11">#REF!</definedName>
    <definedName name="wws">#REF!</definedName>
    <definedName name="wwt" hidden="1">{"YD LAPO2",#N/A,FALSE,"YTD"}</definedName>
    <definedName name="WWW"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w" hidden="1">{#N/A,#N/A,FALSE,"DIR-REP";#N/A,#N/A,FALSE,"AUD-REPORT";#N/A,#N/A,FALSE,"P7L&amp;BS";#N/A,#N/A,FALSE,"NOTES";#N/A,#N/A,FALSE,"FA";#N/A,#N/A,FALSE,"NOTES (2)";#N/A,#N/A,FALSE,"Schedule  IV";#N/A,#N/A,FALSE,"Schedule V"}</definedName>
    <definedName name="WWWW222" localSheetId="37">#REF!</definedName>
    <definedName name="WWWW222" localSheetId="23">#REF!</definedName>
    <definedName name="WWWW222" localSheetId="6">#REF!</definedName>
    <definedName name="WWWW222" localSheetId="11">#REF!</definedName>
    <definedName name="WWWW222">#REF!</definedName>
    <definedName name="wwwww" hidden="1">{#N/A,#N/A,FALSE,"UNIT";#N/A,#N/A,FALSE,"UNIT";#N/A,#N/A,FALSE,"계정"}</definedName>
    <definedName name="wwwwww" hidden="1">{#N/A,#N/A,FALSE,"UNIT";#N/A,#N/A,FALSE,"UNIT";#N/A,#N/A,FALSE,"계정"}</definedName>
    <definedName name="wwwwwww" hidden="1">{#N/A,#N/A,FALSE,"UNIT";#N/A,#N/A,FALSE,"UNIT";#N/A,#N/A,FALSE,"계정"}</definedName>
    <definedName name="wwwwwwww" hidden="1">{#N/A,#N/A,FALSE,"UNIT";#N/A,#N/A,FALSE,"UNIT";#N/A,#N/A,FALSE,"계정"}</definedName>
    <definedName name="wwwwwwwwdw" hidden="1">{#N/A,#N/A,FALSE,"UNIT";#N/A,#N/A,FALSE,"UNIT";#N/A,#N/A,FALSE,"계정"}</definedName>
    <definedName name="wwwwwwwww" hidden="1">{#N/A,#N/A,FALSE,"UNIT";#N/A,#N/A,FALSE,"UNIT";#N/A,#N/A,FALSE,"계정"}</definedName>
    <definedName name="wwwwwwwwwww" hidden="1">{"YD PACKAGE",#N/A,FALSE,"YTD"}</definedName>
    <definedName name="wwwwwwwwwwww" hidden="1">{#N/A,#N/A,FALSE,"UNIT";#N/A,#N/A,FALSE,"UNIT";#N/A,#N/A,FALSE,"계정"}</definedName>
    <definedName name="wwwwwwwwwwwwww" hidden="1">{"detail",#N/A,FALSE,"mfg";"summary",#N/A,FALSE,"mfg"}</definedName>
    <definedName name="wwwwwwwwwwwwwww" hidden="1">{#N/A,#N/A,FALSE,"UNIT";#N/A,#N/A,FALSE,"UNIT";#N/A,#N/A,FALSE,"계정"}</definedName>
    <definedName name="wwwwwwwwwwwwwwww">#N/A</definedName>
    <definedName name="wwwwwwwwwwwwwwwww">#N/A</definedName>
    <definedName name="wwwwwwwwwwwwwwwwwwwww">#N/A</definedName>
    <definedName name="wx" hidden="1">{#N/A,#N/A,FALSE,"Pharm";#N/A,#N/A,FALSE,"WWCM"}</definedName>
    <definedName name="WY" localSheetId="37" hidden="1">#REF!</definedName>
    <definedName name="WY" localSheetId="23" hidden="1">#REF!</definedName>
    <definedName name="WY" localSheetId="6" hidden="1">#REF!</definedName>
    <definedName name="WY" localSheetId="11" hidden="1">#REF!</definedName>
    <definedName name="WY" hidden="1">#REF!</definedName>
    <definedName name="wys" localSheetId="6">#REF!</definedName>
    <definedName name="wys" localSheetId="11">#REF!</definedName>
    <definedName name="wys">#REF!</definedName>
    <definedName name="wyyse" hidden="1">{#N/A,#N/A,FALSE,"FE_CSE"}</definedName>
    <definedName name="WZ" localSheetId="6">#REF!</definedName>
    <definedName name="WZ" localSheetId="11">#REF!</definedName>
    <definedName name="WZ">#REF!</definedName>
    <definedName name="x" localSheetId="37">#REF!</definedName>
    <definedName name="x" localSheetId="23">#REF!</definedName>
    <definedName name="x" localSheetId="6">#REF!</definedName>
    <definedName name="x" localSheetId="11">#REF!</definedName>
    <definedName name="x" hidden="1">#REF!</definedName>
    <definedName name="X_rate">1.7974</definedName>
    <definedName name="x166汇总" localSheetId="37">#REF!</definedName>
    <definedName name="x166汇总" localSheetId="23">#REF!</definedName>
    <definedName name="x166汇总" localSheetId="6">#REF!</definedName>
    <definedName name="x166汇总" localSheetId="11">#REF!</definedName>
    <definedName name="x166汇总">#REF!</definedName>
    <definedName name="x504明细" localSheetId="37">#REF!</definedName>
    <definedName name="x504明细" localSheetId="23">#REF!</definedName>
    <definedName name="x504明细" localSheetId="6">#REF!</definedName>
    <definedName name="x504明细" localSheetId="11">#REF!</definedName>
    <definedName name="x504明细">#REF!</definedName>
    <definedName name="xa" hidden="1">{"'毛利比较'!$A$4:$P$26"}</definedName>
    <definedName name="XAP" localSheetId="37" hidden="1">#REF!</definedName>
    <definedName name="XAP" localSheetId="23" hidden="1">#REF!</definedName>
    <definedName name="XAP" localSheetId="6" hidden="1">#REF!</definedName>
    <definedName name="XAP" localSheetId="11" hidden="1">#REF!</definedName>
    <definedName name="XAP" hidden="1">#REF!</definedName>
    <definedName name="XAQ" localSheetId="37" hidden="1">#REF!</definedName>
    <definedName name="XAQ" localSheetId="23" hidden="1">#REF!</definedName>
    <definedName name="XAQ" localSheetId="6" hidden="1">#REF!</definedName>
    <definedName name="XAQ" localSheetId="11" hidden="1">#REF!</definedName>
    <definedName name="XAQ" hidden="1">#REF!</definedName>
    <definedName name="xay" hidden="1">{#N/A,#N/A,FALSE,"TAXC.INDEX";#N/A,#N/A,FALSE,"Schedule I";#N/A,#N/A,FALSE,"Schedule  II";#N/A,#N/A,FALSE,"Schedule III";#N/A,#N/A,FALSE,"Schedule IV";#N/A,#N/A,FALSE,"Schedule IV (Cont'd)";#N/A,#N/A,FALSE,"Schedule V";#N/A,#N/A,FALSE,"Schedule VI";#N/A,#N/A,FALSE,"Schedule VII"}</definedName>
    <definedName name="XA贷款余额" localSheetId="6">#REF!</definedName>
    <definedName name="XA贷款余额" localSheetId="11">#REF!</definedName>
    <definedName name="XA贷款余额">#REF!</definedName>
    <definedName name="xb" hidden="1">{"BA detail",#N/A,FALSE,"Q3YTD "}</definedName>
    <definedName name="xbx" hidden="1">{#N/A,#N/A,FALSE,"FE_CSE"}</definedName>
    <definedName name="xc"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xcbgdxbh" localSheetId="37">#REF!</definedName>
    <definedName name="xcbgdxbh" localSheetId="23">#REF!</definedName>
    <definedName name="xcbgdxbh" localSheetId="6">#REF!</definedName>
    <definedName name="xcbgdxbh" localSheetId="11">#REF!</definedName>
    <definedName name="xcbgdxbh">#REF!</definedName>
    <definedName name="xccdf" hidden="1">{#N/A,#N/A,FALSE,"WSPW Bedarf";#N/A,#N/A,FALSE,"production_plan";#N/A,#N/A,FALSE,"possible turn over"}</definedName>
    <definedName name="XCCV" hidden="1">{#N/A,#N/A,FALSE,"Kapa-Grafik gesamt";#N/A,#N/A,FALSE,"Kapa-Grafik DRS";#N/A,#N/A,FALSE,"Kapa-Grafik CSE"}</definedName>
    <definedName name="XCD" localSheetId="37" hidden="1">#REF!</definedName>
    <definedName name="XCD" localSheetId="23" hidden="1">#REF!</definedName>
    <definedName name="XCD" localSheetId="6" hidden="1">#REF!</definedName>
    <definedName name="XCD" localSheetId="11" hidden="1">#REF!</definedName>
    <definedName name="XCD" hidden="1">#REF!</definedName>
    <definedName name="Xchange" localSheetId="6">#REF!</definedName>
    <definedName name="Xchange" localSheetId="11">#REF!</definedName>
    <definedName name="Xchange">#REF!</definedName>
    <definedName name="xcj" localSheetId="37" hidden="1">#REF!</definedName>
    <definedName name="xcj" localSheetId="23" hidden="1">#REF!</definedName>
    <definedName name="xcj" localSheetId="6" hidden="1">#REF!</definedName>
    <definedName name="xcj" localSheetId="11" hidden="1">#REF!</definedName>
    <definedName name="xcj" hidden="1">#REF!</definedName>
    <definedName name="xcjk" localSheetId="37" hidden="1">#REF!,#REF!</definedName>
    <definedName name="xcjk" localSheetId="23" hidden="1">#REF!,#REF!</definedName>
    <definedName name="xcjk" localSheetId="6" hidden="1">#REF!,#REF!</definedName>
    <definedName name="xcjk" localSheetId="11" hidden="1">#REF!,#REF!</definedName>
    <definedName name="xcjk" hidden="1">#REF!,#REF!</definedName>
    <definedName name="xck" localSheetId="37" hidden="1">1/EUReXToITL</definedName>
    <definedName name="xck" localSheetId="23" hidden="1">1/EUReXToITL</definedName>
    <definedName name="xck" localSheetId="14" hidden="1">1/EUReXToITL</definedName>
    <definedName name="xck" localSheetId="6" hidden="1">1/EUReXToITL</definedName>
    <definedName name="xck" localSheetId="11" hidden="1">1/EUReXToITL</definedName>
    <definedName name="xck" hidden="1">1/EUReXToITL</definedName>
    <definedName name="xckt" hidden="1">{#N/A,#N/A,FALSE,"DIR-REP";#N/A,#N/A,FALSE,"AUD-REPORT";#N/A,#N/A,FALSE,"P7L&amp;BS";#N/A,#N/A,FALSE,"NOTES";#N/A,#N/A,FALSE,"FA";#N/A,#N/A,FALSE,"NOTES (2)";#N/A,#N/A,FALSE,"Schedule  IV";#N/A,#N/A,FALSE,"Schedule V"}</definedName>
    <definedName name="xcr" localSheetId="6">#REF!</definedName>
    <definedName name="xcr" localSheetId="11">#REF!</definedName>
    <definedName name="xcr">#REF!</definedName>
    <definedName name="xcv" hidden="1">{#N/A,#N/A,FALSE,"Pharm";#N/A,#N/A,FALSE,"WWCM"}</definedName>
    <definedName name="xcvbxcvbcx" hidden="1">{#N/A,#N/A,FALSE,"Umsatz EO BP";#N/A,#N/A,FALSE,"Umsatz EO OP";#N/A,#N/A,FALSE,"ER EO BP";#N/A,#N/A,FALSE,"ER EO OP";#N/A,#N/A,FALSE,"EA EO (2)";#N/A,#N/A,FALSE,"EA EO";#N/A,#N/A,FALSE,"EA EO (3)";#N/A,#N/A,FALSE,"EA EO (4)";#N/A,#N/A,FALSE,"KA EO  (2)";#N/A,#N/A,FALSE,"KA EO";#N/A,#N/A,FALSE,"KA EO  (3)";#N/A,#N/A,FALSE,"KA EO (4)"}</definedName>
    <definedName name="xcvfg" hidden="1">{#N/A,#N/A,FALSE,"TB";#N/A,#N/A,FALSE,"DR";#N/A,#N/A,FALSE,"AR";#N/A,#N/A,FALSE,"BS";#N/A,#N/A,FALSE,"PL";#N/A,#N/A,FALSE,"NOTES";#N/A,#N/A,FALSE,"NOTES (2)";#N/A,#N/A,FALSE,"NOTES (3)";#N/A,#N/A,FALSE,"DPL";#N/A,#N/A,FALSE,"DPL"}</definedName>
    <definedName name="xcvzxcvzx" localSheetId="6">#REF!</definedName>
    <definedName name="xcvzxcvzx" localSheetId="11">#REF!</definedName>
    <definedName name="xcvzxcvzx">#REF!</definedName>
    <definedName name="xcxc" hidden="1">{"QTR_ACT",#N/A,FALSE,"PROP_PBIT_DEV_Q3";"QTR_BUD",#N/A,FALSE,"PROP_PBIT_DEV_Q3";"YTD_BUD",#N/A,FALSE,"PROP_PBIT_DEV_Q3";"YTD_ACT",#N/A,FALSE,"PROP_PBIT_DEV_Q3";"FY95 SNAP3",#N/A,FALSE,"PROP_PBIT_DEV_Q3";"FY95_BUD",#N/A,FALSE,"PROP_PBIT_DEV_Q3";"FY96_BUD",#N/A,FALSE,"PROP_PBIT_DEV_Q3"}</definedName>
    <definedName name="xd" hidden="1">{"'毛利比较'!$A$4:$P$26"}</definedName>
    <definedName name="xDEM2FF" localSheetId="6">#REF!</definedName>
    <definedName name="xDEM2FF" localSheetId="11">#REF!</definedName>
    <definedName name="xDEM2FF">#REF!</definedName>
    <definedName name="xdf" hidden="1">{#N/A,#N/A,FALSE,"Bare Battery F.G."}</definedName>
    <definedName name="xdg" hidden="1">{#N/A,#N/A,FALSE,"FE_CSE"}</definedName>
    <definedName name="xdhr" hidden="1">{#N/A,#N/A,FALSE,"Kapa-Grafik gesamt";#N/A,#N/A,FALSE,"Kapa-Grafik DRS";#N/A,#N/A,FALSE,"Kapa-Grafik CSE"}</definedName>
    <definedName name="xdhxdf" hidden="1">{#N/A,#N/A,FALSE,"FE_CSE"}</definedName>
    <definedName name="xdi" localSheetId="37" hidden="1">#REF!</definedName>
    <definedName name="xdi" localSheetId="23" hidden="1">#REF!</definedName>
    <definedName name="xdi" localSheetId="6" hidden="1">#REF!</definedName>
    <definedName name="xdi" localSheetId="11" hidden="1">#REF!</definedName>
    <definedName name="xdi" hidden="1">#REF!</definedName>
    <definedName name="xdo" localSheetId="37" hidden="1">#REF!</definedName>
    <definedName name="xdo" localSheetId="23" hidden="1">#REF!</definedName>
    <definedName name="xdo" localSheetId="6" hidden="1">#REF!</definedName>
    <definedName name="xdo" localSheetId="11" hidden="1">#REF!</definedName>
    <definedName name="xdo" hidden="1">#REF!</definedName>
    <definedName name="xdsdgfdh" localSheetId="6" hidden="1">#REF!</definedName>
    <definedName name="xdsdgfdh" localSheetId="11" hidden="1">#REF!</definedName>
    <definedName name="xdsdgfdh" hidden="1">#REF!</definedName>
    <definedName name="xdxhx" hidden="1">{#N/A,#N/A,FALSE,"FE_CSE"}</definedName>
    <definedName name="xd품확일정" hidden="1">{#N/A,#N/A,FALSE,"단축1";#N/A,#N/A,FALSE,"단축2";#N/A,#N/A,FALSE,"단축3";#N/A,#N/A,FALSE,"장축";#N/A,#N/A,FALSE,"4WD"}</definedName>
    <definedName name="xeas" hidden="1">{#N/A,#N/A,FALSE,"TAXC.INDEX";#N/A,#N/A,FALSE,"Schedule I";#N/A,#N/A,FALSE,"Schedule  II";#N/A,#N/A,FALSE,"Schedule III"}</definedName>
    <definedName name="xei" localSheetId="37" hidden="1">#REF!</definedName>
    <definedName name="xei" localSheetId="23" hidden="1">#REF!</definedName>
    <definedName name="xei" localSheetId="6" hidden="1">#REF!</definedName>
    <definedName name="xei" localSheetId="11" hidden="1">#REF!</definedName>
    <definedName name="xei" hidden="1">#REF!</definedName>
    <definedName name="xfdd" hidden="1">{#N/A,#N/A,FALSE,"WSPW Bedarf";#N/A,#N/A,FALSE,"production_plan";#N/A,#N/A,FALSE,"possible turn over"}</definedName>
    <definedName name="xfdh" hidden="1">{#N/A,#N/A,FALSE,"FE_CSE"}</definedName>
    <definedName name="xfdhtetueh" hidden="1">{#N/A,#N/A,FALSE,"TB";#N/A,#N/A,FALSE,"DR";#N/A,#N/A,FALSE,"AR";#N/A,#N/A,FALSE,"PL";#N/A,#N/A,FALSE,"BS";#N/A,#N/A,FALSE,"NOTES";#N/A,#N/A,FALSE,"NOTES (2)";#N/A,#N/A,FALSE,"NOTES (3)";#N/A,#N/A,FALSE,"DPL";#N/A,#N/A,FALSE,"TAXC.INDEX";#N/A,#N/A,FALSE,"Schedule I";#N/A,#N/A,FALSE,"Adjustments"}</definedName>
    <definedName name="xffhx" hidden="1">{#N/A,#N/A,FALSE,"FE_DRS"}</definedName>
    <definedName name="xfi" localSheetId="37" hidden="1">#REF!</definedName>
    <definedName name="xfi" localSheetId="23" hidden="1">#REF!</definedName>
    <definedName name="xfi" localSheetId="6" hidden="1">#REF!</definedName>
    <definedName name="xfi" localSheetId="11" hidden="1">#REF!</definedName>
    <definedName name="xfi" hidden="1">#REF!</definedName>
    <definedName name="xGBP2DM" localSheetId="6">#REF!</definedName>
    <definedName name="xGBP2DM" localSheetId="11">#REF!</definedName>
    <definedName name="xGBP2DM">#REF!</definedName>
    <definedName name="xGBP2FF" localSheetId="6">#REF!</definedName>
    <definedName name="xGBP2FF" localSheetId="11">#REF!</definedName>
    <definedName name="xGBP2FF">#REF!</definedName>
    <definedName name="xgdddh" hidden="1">{#N/A,#N/A,FALSE,"Kapa-Grafik gesamt";#N/A,#N/A,FALSE,"Kapa-Grafik DRS";#N/A,#N/A,FALSE,"Kapa-Grafik CSE"}</definedName>
    <definedName name="XGDGE"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xggn" hidden="1">{#N/A,#N/A,FALSE,"WSPW Bedarf";#N/A,#N/A,FALSE,"production_plan";#N/A,#N/A,FALSE,"possible turn over"}</definedName>
    <definedName name="xhdfh" hidden="1">{#N/A,#N/A,FALSE,"Kapa-Grafik gesamt";#N/A,#N/A,FALSE,"Kapa-Grafik DRS";#N/A,#N/A,FALSE,"Kapa-Grafik CSE"}</definedName>
    <definedName name="xhs" hidden="1">{#N/A,#N/A,FALSE,"AP-MEHK1 ";#N/A,#N/A,FALSE,"MEGBJ";#N/A,#N/A,FALSE,"MEGSH";#N/A,#N/A,FALSE,"MEGGZ "}</definedName>
    <definedName name="xhs.report" hidden="1">{#N/A,#N/A,FALSE,"AP-MEHK1 ";#N/A,#N/A,FALSE,"MEGBJ";#N/A,#N/A,FALSE,"MEGSH";#N/A,#N/A,FALSE,"MEGGZ "}</definedName>
    <definedName name="xhshi.report" hidden="1">{#N/A,#N/A,FALSE,"AP-MEHK1 ";#N/A,#N/A,FALSE,"MEGBJ";#N/A,#N/A,FALSE,"MEGSH";#N/A,#N/A,FALSE,"MEGGZ "}</definedName>
    <definedName name="xhxxg" hidden="1">{#N/A,#N/A,FALSE,"FE_CSE"}</definedName>
    <definedName name="xia" hidden="1">{#N/A,#N/A,FALSE,"AP-MEHK1 ";#N/A,#N/A,FALSE,"MEGBJ";#N/A,#N/A,FALSE,"MEGSH";#N/A,#N/A,FALSE,"MEGGZ "}</definedName>
    <definedName name="xiangmu" localSheetId="37">#REF!</definedName>
    <definedName name="xiangmu" localSheetId="23">#REF!</definedName>
    <definedName name="xiangmu" localSheetId="6">#REF!</definedName>
    <definedName name="xiangmu" localSheetId="11">#REF!</definedName>
    <definedName name="xiangmu">#REF!</definedName>
    <definedName name="xianjin1" localSheetId="37">#REF!</definedName>
    <definedName name="xianjin1" localSheetId="23">#REF!</definedName>
    <definedName name="xianjin1" localSheetId="6">#REF!</definedName>
    <definedName name="xianjin1" localSheetId="11">#REF!</definedName>
    <definedName name="xianjin1">#REF!</definedName>
    <definedName name="xianjin2" localSheetId="37">#REF!</definedName>
    <definedName name="xianjin2" localSheetId="23">#REF!</definedName>
    <definedName name="xianjin2" localSheetId="6">#REF!</definedName>
    <definedName name="xianjin2" localSheetId="11">#REF!</definedName>
    <definedName name="xianjin2">#REF!</definedName>
    <definedName name="xin" localSheetId="37">#REF!</definedName>
    <definedName name="xin" localSheetId="23">#REF!</definedName>
    <definedName name="xin" localSheetId="6">#REF!</definedName>
    <definedName name="xin" localSheetId="11">#REF!</definedName>
    <definedName name="xin">#REF!</definedName>
    <definedName name="xjjc135" localSheetId="37" hidden="1">#REF!</definedName>
    <definedName name="xjjc135" localSheetId="23" hidden="1">#REF!</definedName>
    <definedName name="xjjc135" localSheetId="6" hidden="1">#REF!</definedName>
    <definedName name="xjjc135" localSheetId="11" hidden="1">#REF!</definedName>
    <definedName name="xjjc135" hidden="1">#REF!</definedName>
    <definedName name="xjjc136" localSheetId="37" hidden="1">#REF!</definedName>
    <definedName name="xjjc136" localSheetId="23" hidden="1">#REF!</definedName>
    <definedName name="xjjc136" localSheetId="6" hidden="1">#REF!</definedName>
    <definedName name="xjjc136" localSheetId="11" hidden="1">#REF!</definedName>
    <definedName name="xjjc136" hidden="1">#REF!</definedName>
    <definedName name="xjjc47" localSheetId="37" hidden="1">#REF!</definedName>
    <definedName name="xjjc47" localSheetId="23" hidden="1">#REF!</definedName>
    <definedName name="xjjc47" localSheetId="6" hidden="1">#REF!</definedName>
    <definedName name="xjjc47" localSheetId="11" hidden="1">#REF!</definedName>
    <definedName name="xjjc47" hidden="1">#REF!</definedName>
    <definedName name="xjjc48" localSheetId="37" hidden="1">#REF!</definedName>
    <definedName name="xjjc48" localSheetId="23" hidden="1">#REF!</definedName>
    <definedName name="xjjc48" localSheetId="6" hidden="1">#REF!</definedName>
    <definedName name="xjjc48" localSheetId="11" hidden="1">#REF!</definedName>
    <definedName name="xjjc48" hidden="1">#REF!</definedName>
    <definedName name="xjjc87" localSheetId="37" hidden="1">#REF!</definedName>
    <definedName name="xjjc87" localSheetId="23" hidden="1">#REF!</definedName>
    <definedName name="xjjc87" localSheetId="6" hidden="1">#REF!</definedName>
    <definedName name="xjjc87" localSheetId="11" hidden="1">#REF!</definedName>
    <definedName name="xjjc87" hidden="1">#REF!</definedName>
    <definedName name="xjjc88" localSheetId="37" hidden="1">#REF!</definedName>
    <definedName name="xjjc88" localSheetId="23" hidden="1">#REF!</definedName>
    <definedName name="xjjc88" localSheetId="6" hidden="1">#REF!</definedName>
    <definedName name="xjjc88" localSheetId="11" hidden="1">#REF!</definedName>
    <definedName name="xjjc88" hidden="1">#REF!</definedName>
    <definedName name="xjjc89" localSheetId="37" hidden="1">#REF!</definedName>
    <definedName name="xjjc89" localSheetId="23" hidden="1">#REF!</definedName>
    <definedName name="xjjc89" localSheetId="6" hidden="1">#REF!</definedName>
    <definedName name="xjjc89" localSheetId="11" hidden="1">#REF!</definedName>
    <definedName name="xjjc89" hidden="1">#REF!</definedName>
    <definedName name="xjjc90" localSheetId="37" hidden="1">#REF!</definedName>
    <definedName name="xjjc90" localSheetId="23" hidden="1">#REF!</definedName>
    <definedName name="xjjc90" localSheetId="6" hidden="1">#REF!</definedName>
    <definedName name="xjjc90" localSheetId="11" hidden="1">#REF!</definedName>
    <definedName name="xjjc90" hidden="1">#REF!</definedName>
    <definedName name="XJLLCODECOL" localSheetId="37">#REF!</definedName>
    <definedName name="XJLLCODECOL" localSheetId="23">#REF!</definedName>
    <definedName name="XJLLCODECOL" localSheetId="6">#REF!</definedName>
    <definedName name="XJLLCODECOL" localSheetId="11">#REF!</definedName>
    <definedName name="XJLLCODECOL">#REF!</definedName>
    <definedName name="xl" localSheetId="6">#REF!</definedName>
    <definedName name="xl" localSheetId="11">#REF!</definedName>
    <definedName name="xl">#REF!</definedName>
    <definedName name="XLI0509" localSheetId="6">#REF!</definedName>
    <definedName name="XLI0509" localSheetId="11">#REF!</definedName>
    <definedName name="XLI0509">#REF!</definedName>
    <definedName name="XLOPTvec">"12 14 1 125 1 0 1 1 1 1 1 2 0 0 1 0 0 0 0 0"</definedName>
    <definedName name="XLS0509" localSheetId="6">#REF!</definedName>
    <definedName name="XLS0509" localSheetId="11">#REF!</definedName>
    <definedName name="XLS0509">#REF!</definedName>
    <definedName name="xlst" hidden="1">{#N/A,#N/A,FALSE,"DIR-REP";#N/A,#N/A,FALSE,"AUD-REPORT";#N/A,#N/A,FALSE,"P7L&amp;BS";#N/A,#N/A,FALSE,"NOTES";#N/A,#N/A,FALSE,"FA";#N/A,#N/A,FALSE,"NOTES (2)";#N/A,#N/A,FALSE,"Schedule  IV";#N/A,#N/A,FALSE,"Schedule V"}</definedName>
    <definedName name="XLT0509" localSheetId="6">#REF!</definedName>
    <definedName name="XLT0509" localSheetId="11">#REF!</definedName>
    <definedName name="XLT0509">#REF!</definedName>
    <definedName name="xlx" hidden="1">{#N/A,#N/A,FALSE,"PMW Gruppe 99_98";#N/A,#N/A,FALSE,"PMW KG 98_99";#N/A,#N/A,FALSE,"PMW Inc. 99_98";#N/A,#N/A,FALSE,"PMW VTECH 99_98";#N/A,#N/A,FALSE,"PMW Thail. 99_98";#N/A,#N/A,FALSE,"PMW Canada 99_98";#N/A,#N/A,FALSE,"Währungsabw. 99_98"}</definedName>
    <definedName name="xn" hidden="1">{"oct_res_comm",#N/A,FALSE,"VarToBud"}</definedName>
    <definedName name="xnxgj" hidden="1">{#N/A,#N/A,FALSE,"WSPW Bedarf";#N/A,#N/A,FALSE,"production_plan";#N/A,#N/A,FALSE,"possible turn over"}</definedName>
    <definedName name="XNXNX" hidden="1">{#N/A,#N/A,TRUE,"Y생산";#N/A,#N/A,TRUE,"Y판매";#N/A,#N/A,TRUE,"Y총물량";#N/A,#N/A,TRUE,"Y능력";#N/A,#N/A,TRUE,"YKD"}</definedName>
    <definedName name="xnzdz" hidden="1">{#N/A,#N/A,FALSE,"FE_DRS"}</definedName>
    <definedName name="xoct" hidden="1">{#N/A,#N/A,FALSE,"TB";#N/A,#N/A,FALSE,"DR";#N/A,#N/A,FALSE,"AR";#N/A,#N/A,FALSE,"BS";#N/A,#N/A,FALSE,"PL";#N/A,#N/A,FALSE,"NOTES";#N/A,#N/A,FALSE,"NOTES (2)";#N/A,#N/A,FALSE,"NOTES (3)";#N/A,#N/A,FALSE,"DPL";#N/A,#N/A,FALSE,"DPL"}</definedName>
    <definedName name="xod" hidden="1">{#N/A,#N/A,FALSE,"TB";#N/A,#N/A,FALSE,"DR";#N/A,#N/A,FALSE,"AR";#N/A,#N/A,FALSE,"PL";#N/A,#N/A,FALSE,"BS";#N/A,#N/A,FALSE,"NOTES";#N/A,#N/A,FALSE,"NOTES (2)";#N/A,#N/A,FALSE,"NOTES (3)";#N/A,#N/A,FALSE,"DPL";#N/A,#N/A,FALSE,"TAXC.INDEX";#N/A,#N/A,FALSE,"Schedule I";#N/A,#N/A,FALSE,"Adjustments"}</definedName>
    <definedName name="xog" hidden="1">{#N/A,#N/A,FALSE,"DIR-REP";#N/A,#N/A,FALSE,"AUD-REPORT";#N/A,#N/A,FALSE,"P7L&amp;BS";#N/A,#N/A,FALSE,"NOTES";#N/A,#N/A,FALSE,"FA";#N/A,#N/A,FALSE,"NOTES (2)";#N/A,#N/A,FALSE,"Schedule  IV";#N/A,#N/A,FALSE,"Schedule V"}</definedName>
    <definedName name="xotlsl" hidden="1">{#N/A,#N/A,FALSE,"TB";#N/A,#N/A,FALSE,"DR";#N/A,#N/A,FALSE,"AR";#N/A,#N/A,FALSE,"BS";#N/A,#N/A,FALSE,"PL";#N/A,#N/A,FALSE,"NOTES";#N/A,#N/A,FALSE,"NOTES (2)";#N/A,#N/A,FALSE,"NOTES (3)";#N/A,#N/A,FALSE,"DPL";#N/A,#N/A,FALSE,"DPL"}</definedName>
    <definedName name="xp" localSheetId="6">#REF!</definedName>
    <definedName name="xp" localSheetId="11">#REF!</definedName>
    <definedName name="xp">#REF!</definedName>
    <definedName name="xptl" hidden="1">{#N/A,#N/A,FALSE,"TB";#N/A,#N/A,FALSE,"AR";#N/A,#N/A,FALSE,"BS";#N/A,#N/A,FALSE,"PL";#N/A,#N/A,FALSE,"NOTES";#N/A,#N/A,FALSE,"NOTES (2)";#N/A,#N/A,FALSE,"NOTES (3)";#N/A,#N/A,FALSE,"TAXC.INDEX";#N/A,#N/A,FALSE,"Schedule I";#N/A,#N/A,FALSE,"DPL";#N/A,#N/A,FALSE,"Schedule IV";#N/A,#N/A,FALSE,"Adjustments"}</definedName>
    <definedName name="XR" localSheetId="6">#REF!</definedName>
    <definedName name="XR" localSheetId="11">#REF!</definedName>
    <definedName name="XR">#REF!</definedName>
    <definedName name="XR00" localSheetId="6">#REF!</definedName>
    <definedName name="XR00" localSheetId="11">#REF!</definedName>
    <definedName name="XR00">#REF!</definedName>
    <definedName name="xrate" localSheetId="6">#REF!</definedName>
    <definedName name="xrate" localSheetId="11">#REF!</definedName>
    <definedName name="xrate">#REF!</definedName>
    <definedName name="XREF_COLUMN_1" localSheetId="37" hidden="1">#REF!</definedName>
    <definedName name="XREF_COLUMN_1" localSheetId="23" hidden="1">#REF!</definedName>
    <definedName name="XREF_COLUMN_1" localSheetId="6" hidden="1">#REF!</definedName>
    <definedName name="XREF_COLUMN_1" localSheetId="11" hidden="1">#REF!</definedName>
    <definedName name="XREF_COLUMN_1" hidden="1">#REF!</definedName>
    <definedName name="XREF_COLUMN_10" localSheetId="37" hidden="1">#REF!</definedName>
    <definedName name="XREF_COLUMN_10" localSheetId="23" hidden="1">#REF!</definedName>
    <definedName name="XREF_COLUMN_10" localSheetId="6" hidden="1">#REF!</definedName>
    <definedName name="XREF_COLUMN_10" localSheetId="11" hidden="1">#REF!</definedName>
    <definedName name="XREF_COLUMN_10" hidden="1">#REF!</definedName>
    <definedName name="XREF_COLUMN_11" localSheetId="37" hidden="1">#REF!</definedName>
    <definedName name="XREF_COLUMN_11" localSheetId="23" hidden="1">#REF!</definedName>
    <definedName name="XREF_COLUMN_11" localSheetId="6" hidden="1">#REF!</definedName>
    <definedName name="XREF_COLUMN_11" localSheetId="11" hidden="1">#REF!</definedName>
    <definedName name="XREF_COLUMN_11" hidden="1">#REF!</definedName>
    <definedName name="XREF_COLUMN_12" localSheetId="6" hidden="1">#REF!</definedName>
    <definedName name="XREF_COLUMN_12" localSheetId="11" hidden="1">#REF!</definedName>
    <definedName name="XREF_COLUMN_12" hidden="1">#REF!</definedName>
    <definedName name="XREF_COLUMN_13" localSheetId="6" hidden="1">#REF!</definedName>
    <definedName name="XREF_COLUMN_13" localSheetId="11" hidden="1">#REF!</definedName>
    <definedName name="XREF_COLUMN_13" hidden="1">#REF!</definedName>
    <definedName name="XREF_COLUMN_14" localSheetId="6" hidden="1">#REF!</definedName>
    <definedName name="XREF_COLUMN_14" localSheetId="11" hidden="1">#REF!</definedName>
    <definedName name="XREF_COLUMN_14" hidden="1">#REF!</definedName>
    <definedName name="XREF_COLUMN_15" localSheetId="6" hidden="1">#REF!</definedName>
    <definedName name="XREF_COLUMN_15" localSheetId="11" hidden="1">#REF!</definedName>
    <definedName name="XREF_COLUMN_15" hidden="1">#REF!</definedName>
    <definedName name="XREF_COLUMN_16" localSheetId="6" hidden="1">#REF!</definedName>
    <definedName name="XREF_COLUMN_16" localSheetId="11" hidden="1">#REF!</definedName>
    <definedName name="XREF_COLUMN_16" hidden="1">#REF!</definedName>
    <definedName name="XREF_COLUMN_17" localSheetId="6" hidden="1">#REF!</definedName>
    <definedName name="XREF_COLUMN_17" localSheetId="11" hidden="1">#REF!</definedName>
    <definedName name="XREF_COLUMN_17" hidden="1">#REF!</definedName>
    <definedName name="XREF_COLUMN_18" localSheetId="6" hidden="1">#REF!</definedName>
    <definedName name="XREF_COLUMN_18" localSheetId="11" hidden="1">#REF!</definedName>
    <definedName name="XREF_COLUMN_18" hidden="1">#REF!</definedName>
    <definedName name="XREF_COLUMN_19" localSheetId="6" hidden="1">#REF!</definedName>
    <definedName name="XREF_COLUMN_19" localSheetId="11" hidden="1">#REF!</definedName>
    <definedName name="XREF_COLUMN_19" hidden="1">#REF!</definedName>
    <definedName name="XREF_COLUMN_2" localSheetId="37" hidden="1">#REF!</definedName>
    <definedName name="XREF_COLUMN_2" localSheetId="23" hidden="1">#REF!</definedName>
    <definedName name="XREF_COLUMN_2" localSheetId="6" hidden="1">#REF!</definedName>
    <definedName name="XREF_COLUMN_2" localSheetId="11" hidden="1">#REF!</definedName>
    <definedName name="XREF_COLUMN_2" hidden="1">#REF!</definedName>
    <definedName name="XREF_COLUMN_20" localSheetId="6" hidden="1">#REF!</definedName>
    <definedName name="XREF_COLUMN_20" localSheetId="11" hidden="1">#REF!</definedName>
    <definedName name="XREF_COLUMN_20" hidden="1">#REF!</definedName>
    <definedName name="XREF_COLUMN_21" localSheetId="6" hidden="1">#REF!</definedName>
    <definedName name="XREF_COLUMN_21" localSheetId="11" hidden="1">#REF!</definedName>
    <definedName name="XREF_COLUMN_21" hidden="1">#REF!</definedName>
    <definedName name="XREF_COLUMN_3" localSheetId="37" hidden="1">#REF!</definedName>
    <definedName name="XREF_COLUMN_3" localSheetId="23" hidden="1">#REF!</definedName>
    <definedName name="XREF_COLUMN_3" localSheetId="6" hidden="1">#REF!</definedName>
    <definedName name="XREF_COLUMN_3" localSheetId="11" hidden="1">#REF!</definedName>
    <definedName name="XREF_COLUMN_3" hidden="1">#REF!</definedName>
    <definedName name="XREF_COLUMN_4" localSheetId="37" hidden="1">#REF!</definedName>
    <definedName name="XREF_COLUMN_4" localSheetId="23" hidden="1">#REF!</definedName>
    <definedName name="XREF_COLUMN_4" localSheetId="6" hidden="1">#REF!</definedName>
    <definedName name="XREF_COLUMN_4" localSheetId="11" hidden="1">#REF!</definedName>
    <definedName name="XREF_COLUMN_4" hidden="1">#REF!</definedName>
    <definedName name="XREF_COLUMN_5" localSheetId="37" hidden="1">#REF!</definedName>
    <definedName name="XREF_COLUMN_5" localSheetId="23" hidden="1">#REF!</definedName>
    <definedName name="XREF_COLUMN_5" localSheetId="6" hidden="1">#REF!</definedName>
    <definedName name="XREF_COLUMN_5" localSheetId="11" hidden="1">#REF!</definedName>
    <definedName name="XREF_COLUMN_5" hidden="1">#REF!</definedName>
    <definedName name="XREF_COLUMN_6" localSheetId="37" hidden="1">#REF!</definedName>
    <definedName name="XREF_COLUMN_6" localSheetId="23" hidden="1">#REF!</definedName>
    <definedName name="XREF_COLUMN_6" localSheetId="6" hidden="1">#REF!</definedName>
    <definedName name="XREF_COLUMN_6" localSheetId="11" hidden="1">#REF!</definedName>
    <definedName name="XREF_COLUMN_6" hidden="1">#REF!</definedName>
    <definedName name="XREF_COLUMN_7" localSheetId="37" hidden="1">#REF!</definedName>
    <definedName name="XREF_COLUMN_7" localSheetId="23" hidden="1">#REF!</definedName>
    <definedName name="XREF_COLUMN_7" localSheetId="6" hidden="1">#REF!</definedName>
    <definedName name="XREF_COLUMN_7" localSheetId="11" hidden="1">#REF!</definedName>
    <definedName name="XREF_COLUMN_7" hidden="1">#REF!</definedName>
    <definedName name="XREF_COLUMN_8" localSheetId="37" hidden="1">#REF!</definedName>
    <definedName name="XREF_COLUMN_8" localSheetId="23" hidden="1">#REF!</definedName>
    <definedName name="XREF_COLUMN_8" localSheetId="6" hidden="1">#REF!</definedName>
    <definedName name="XREF_COLUMN_8" localSheetId="11" hidden="1">#REF!</definedName>
    <definedName name="XREF_COLUMN_8" hidden="1">#REF!</definedName>
    <definedName name="XREF_COLUMN_9" localSheetId="37" hidden="1">#REF!</definedName>
    <definedName name="XREF_COLUMN_9" localSheetId="23" hidden="1">#REF!</definedName>
    <definedName name="XREF_COLUMN_9" localSheetId="6" hidden="1">#REF!</definedName>
    <definedName name="XREF_COLUMN_9" localSheetId="11" hidden="1">#REF!</definedName>
    <definedName name="XREF_COLUMN_9" hidden="1">#REF!</definedName>
    <definedName name="XRefActiveRow" localSheetId="37" hidden="1">#REF!</definedName>
    <definedName name="XRefActiveRow" localSheetId="23" hidden="1">#REF!</definedName>
    <definedName name="XRefActiveRow" localSheetId="6" hidden="1">#REF!</definedName>
    <definedName name="XRefActiveRow" localSheetId="11" hidden="1">#REF!</definedName>
    <definedName name="XRefActiveRow" hidden="1">#REF!</definedName>
    <definedName name="XRefColumnsCount" hidden="1">3</definedName>
    <definedName name="XRefCopy1" localSheetId="37" hidden="1">#REF!</definedName>
    <definedName name="XRefCopy1" localSheetId="23" hidden="1">#REF!</definedName>
    <definedName name="XRefCopy1" localSheetId="6" hidden="1">#REF!</definedName>
    <definedName name="XRefCopy1" localSheetId="11" hidden="1">#REF!</definedName>
    <definedName name="XRefCopy1" hidden="1">#REF!</definedName>
    <definedName name="XRefCopy10" localSheetId="37" hidden="1">#REF!</definedName>
    <definedName name="XRefCopy10" localSheetId="23" hidden="1">#REF!</definedName>
    <definedName name="XRefCopy10" localSheetId="6" hidden="1">#REF!</definedName>
    <definedName name="XRefCopy10" localSheetId="11" hidden="1">#REF!</definedName>
    <definedName name="XRefCopy10" hidden="1">#REF!</definedName>
    <definedName name="XRefCopy101" localSheetId="6" hidden="1">#REF!</definedName>
    <definedName name="XRefCopy101" localSheetId="11" hidden="1">#REF!</definedName>
    <definedName name="XRefCopy101" hidden="1">#REF!</definedName>
    <definedName name="XRefCopy103Row" localSheetId="6" hidden="1">#REF!</definedName>
    <definedName name="XRefCopy103Row" localSheetId="11" hidden="1">#REF!</definedName>
    <definedName name="XRefCopy103Row" hidden="1">#REF!</definedName>
    <definedName name="XRefCopy104" localSheetId="6" hidden="1">#REF!</definedName>
    <definedName name="XRefCopy104" localSheetId="11" hidden="1">#REF!</definedName>
    <definedName name="XRefCopy104" hidden="1">#REF!</definedName>
    <definedName name="XRefCopy104Row" localSheetId="6" hidden="1">#REF!</definedName>
    <definedName name="XRefCopy104Row" localSheetId="11" hidden="1">#REF!</definedName>
    <definedName name="XRefCopy104Row" hidden="1">#REF!</definedName>
    <definedName name="XRefCopy105" localSheetId="6" hidden="1">#REF!</definedName>
    <definedName name="XRefCopy105" localSheetId="11" hidden="1">#REF!</definedName>
    <definedName name="XRefCopy105" hidden="1">#REF!</definedName>
    <definedName name="XRefCopy105Row" localSheetId="6" hidden="1">#REF!</definedName>
    <definedName name="XRefCopy105Row" localSheetId="11" hidden="1">#REF!</definedName>
    <definedName name="XRefCopy105Row" hidden="1">#REF!</definedName>
    <definedName name="XRefCopy106" localSheetId="6" hidden="1">#REF!</definedName>
    <definedName name="XRefCopy106" localSheetId="11" hidden="1">#REF!</definedName>
    <definedName name="XRefCopy106" hidden="1">#REF!</definedName>
    <definedName name="XRefCopy106Row" localSheetId="6" hidden="1">#REF!</definedName>
    <definedName name="XRefCopy106Row" localSheetId="11" hidden="1">#REF!</definedName>
    <definedName name="XRefCopy106Row" hidden="1">#REF!</definedName>
    <definedName name="XRefCopy107" localSheetId="6" hidden="1">#REF!</definedName>
    <definedName name="XRefCopy107" localSheetId="11" hidden="1">#REF!</definedName>
    <definedName name="XRefCopy107" hidden="1">#REF!</definedName>
    <definedName name="XRefCopy107Row" localSheetId="6" hidden="1">#REF!</definedName>
    <definedName name="XRefCopy107Row" localSheetId="11" hidden="1">#REF!</definedName>
    <definedName name="XRefCopy107Row" hidden="1">#REF!</definedName>
    <definedName name="XRefCopy108" localSheetId="6" hidden="1">#REF!</definedName>
    <definedName name="XRefCopy108" localSheetId="11" hidden="1">#REF!</definedName>
    <definedName name="XRefCopy108" hidden="1">#REF!</definedName>
    <definedName name="XRefCopy108Row" localSheetId="6" hidden="1">#REF!</definedName>
    <definedName name="XRefCopy108Row" localSheetId="11" hidden="1">#REF!</definedName>
    <definedName name="XRefCopy108Row" hidden="1">#REF!</definedName>
    <definedName name="XRefCopy109" localSheetId="6" hidden="1">#REF!</definedName>
    <definedName name="XRefCopy109" localSheetId="11" hidden="1">#REF!</definedName>
    <definedName name="XRefCopy109" hidden="1">#REF!</definedName>
    <definedName name="XRefCopy109Row" localSheetId="6" hidden="1">#REF!</definedName>
    <definedName name="XRefCopy109Row" localSheetId="11" hidden="1">#REF!</definedName>
    <definedName name="XRefCopy109Row" hidden="1">#REF!</definedName>
    <definedName name="XRefCopy10Row" localSheetId="37" hidden="1">#REF!</definedName>
    <definedName name="XRefCopy10Row" localSheetId="23" hidden="1">#REF!</definedName>
    <definedName name="XRefCopy10Row" localSheetId="6" hidden="1">#REF!</definedName>
    <definedName name="XRefCopy10Row" localSheetId="11" hidden="1">#REF!</definedName>
    <definedName name="XRefCopy10Row" hidden="1">#REF!</definedName>
    <definedName name="XRefCopy11" localSheetId="37" hidden="1">#REF!</definedName>
    <definedName name="XRefCopy11" localSheetId="23" hidden="1">#REF!</definedName>
    <definedName name="XRefCopy11" localSheetId="6" hidden="1">#REF!</definedName>
    <definedName name="XRefCopy11" localSheetId="11" hidden="1">#REF!</definedName>
    <definedName name="XRefCopy11" hidden="1">#REF!</definedName>
    <definedName name="XRefCopy110" localSheetId="6" hidden="1">#REF!</definedName>
    <definedName name="XRefCopy110" localSheetId="11" hidden="1">#REF!</definedName>
    <definedName name="XRefCopy110" hidden="1">#REF!</definedName>
    <definedName name="XRefCopy111" localSheetId="6" hidden="1">#REF!</definedName>
    <definedName name="XRefCopy111" localSheetId="11" hidden="1">#REF!</definedName>
    <definedName name="XRefCopy111" hidden="1">#REF!</definedName>
    <definedName name="XRefCopy111Row" localSheetId="6" hidden="1">#REF!</definedName>
    <definedName name="XRefCopy111Row" localSheetId="11" hidden="1">#REF!</definedName>
    <definedName name="XRefCopy111Row" hidden="1">#REF!</definedName>
    <definedName name="XRefCopy112" localSheetId="6" hidden="1">#REF!</definedName>
    <definedName name="XRefCopy112" localSheetId="11" hidden="1">#REF!</definedName>
    <definedName name="XRefCopy112" hidden="1">#REF!</definedName>
    <definedName name="XRefCopy112Row" localSheetId="6" hidden="1">#REF!</definedName>
    <definedName name="XRefCopy112Row" localSheetId="11" hidden="1">#REF!</definedName>
    <definedName name="XRefCopy112Row" hidden="1">#REF!</definedName>
    <definedName name="XRefCopy113Row" localSheetId="6" hidden="1">#REF!</definedName>
    <definedName name="XRefCopy113Row" localSheetId="11" hidden="1">#REF!</definedName>
    <definedName name="XRefCopy113Row" hidden="1">#REF!</definedName>
    <definedName name="XRefCopy114Row" localSheetId="6" hidden="1">#REF!</definedName>
    <definedName name="XRefCopy114Row" localSheetId="11" hidden="1">#REF!</definedName>
    <definedName name="XRefCopy114Row" hidden="1">#REF!</definedName>
    <definedName name="XRefCopy115" localSheetId="6" hidden="1">#REF!</definedName>
    <definedName name="XRefCopy115" localSheetId="11" hidden="1">#REF!</definedName>
    <definedName name="XRefCopy115" hidden="1">#REF!</definedName>
    <definedName name="XRefCopy115Row" localSheetId="6" hidden="1">#REF!</definedName>
    <definedName name="XRefCopy115Row" localSheetId="11" hidden="1">#REF!</definedName>
    <definedName name="XRefCopy115Row" hidden="1">#REF!</definedName>
    <definedName name="XRefCopy11Row" localSheetId="37" hidden="1">#REF!</definedName>
    <definedName name="XRefCopy11Row" localSheetId="23" hidden="1">#REF!</definedName>
    <definedName name="XRefCopy11Row" localSheetId="6" hidden="1">#REF!</definedName>
    <definedName name="XRefCopy11Row" localSheetId="11" hidden="1">#REF!</definedName>
    <definedName name="XRefCopy11Row" hidden="1">#REF!</definedName>
    <definedName name="XRefCopy12" localSheetId="37" hidden="1">#REF!</definedName>
    <definedName name="XRefCopy12" localSheetId="23" hidden="1">#REF!</definedName>
    <definedName name="XRefCopy12" localSheetId="6" hidden="1">#REF!</definedName>
    <definedName name="XRefCopy12" localSheetId="11" hidden="1">#REF!</definedName>
    <definedName name="XRefCopy12" hidden="1">#REF!</definedName>
    <definedName name="XRefCopy120" localSheetId="6" hidden="1">#REF!</definedName>
    <definedName name="XRefCopy120" localSheetId="11" hidden="1">#REF!</definedName>
    <definedName name="XRefCopy120" hidden="1">#REF!</definedName>
    <definedName name="XRefCopy120Row" localSheetId="6" hidden="1">#REF!</definedName>
    <definedName name="XRefCopy120Row" localSheetId="11" hidden="1">#REF!</definedName>
    <definedName name="XRefCopy120Row" hidden="1">#REF!</definedName>
    <definedName name="XRefCopy121Row" localSheetId="6" hidden="1">#REF!</definedName>
    <definedName name="XRefCopy121Row" localSheetId="11" hidden="1">#REF!</definedName>
    <definedName name="XRefCopy121Row" hidden="1">#REF!</definedName>
    <definedName name="XRefCopy122Row" localSheetId="6" hidden="1">#REF!</definedName>
    <definedName name="XRefCopy122Row" localSheetId="11" hidden="1">#REF!</definedName>
    <definedName name="XRefCopy122Row" hidden="1">#REF!</definedName>
    <definedName name="XRefCopy124Row" localSheetId="6" hidden="1">#REF!</definedName>
    <definedName name="XRefCopy124Row" localSheetId="11" hidden="1">#REF!</definedName>
    <definedName name="XRefCopy124Row" hidden="1">#REF!</definedName>
    <definedName name="XRefCopy125Row" localSheetId="6" hidden="1">#REF!</definedName>
    <definedName name="XRefCopy125Row" localSheetId="11" hidden="1">#REF!</definedName>
    <definedName name="XRefCopy125Row" hidden="1">#REF!</definedName>
    <definedName name="XRefCopy126Row" localSheetId="6" hidden="1">#REF!</definedName>
    <definedName name="XRefCopy126Row" localSheetId="11" hidden="1">#REF!</definedName>
    <definedName name="XRefCopy126Row" hidden="1">#REF!</definedName>
    <definedName name="XRefCopy127" localSheetId="6" hidden="1">#REF!</definedName>
    <definedName name="XRefCopy127" localSheetId="11" hidden="1">#REF!</definedName>
    <definedName name="XRefCopy127" hidden="1">#REF!</definedName>
    <definedName name="XRefCopy127Row" localSheetId="6" hidden="1">#REF!</definedName>
    <definedName name="XRefCopy127Row" localSheetId="11" hidden="1">#REF!</definedName>
    <definedName name="XRefCopy127Row" hidden="1">#REF!</definedName>
    <definedName name="XRefCopy128Row" localSheetId="6" hidden="1">#REF!</definedName>
    <definedName name="XRefCopy128Row" localSheetId="11" hidden="1">#REF!</definedName>
    <definedName name="XRefCopy128Row" hidden="1">#REF!</definedName>
    <definedName name="XRefCopy12Row" localSheetId="37" hidden="1">#REF!</definedName>
    <definedName name="XRefCopy12Row" localSheetId="23" hidden="1">#REF!</definedName>
    <definedName name="XRefCopy12Row" localSheetId="6" hidden="1">#REF!</definedName>
    <definedName name="XRefCopy12Row" localSheetId="11" hidden="1">#REF!</definedName>
    <definedName name="XRefCopy12Row" hidden="1">#REF!</definedName>
    <definedName name="XRefCopy13" localSheetId="37" hidden="1">#REF!</definedName>
    <definedName name="XRefCopy13" localSheetId="23" hidden="1">#REF!</definedName>
    <definedName name="XRefCopy13" localSheetId="6" hidden="1">#REF!</definedName>
    <definedName name="XRefCopy13" localSheetId="11" hidden="1">#REF!</definedName>
    <definedName name="XRefCopy13" hidden="1">#REF!</definedName>
    <definedName name="XRefCopy133" localSheetId="6" hidden="1">#REF!</definedName>
    <definedName name="XRefCopy133" localSheetId="11" hidden="1">#REF!</definedName>
    <definedName name="XRefCopy133" hidden="1">#REF!</definedName>
    <definedName name="XRefCopy133Row" localSheetId="6" hidden="1">#REF!</definedName>
    <definedName name="XRefCopy133Row" localSheetId="11" hidden="1">#REF!</definedName>
    <definedName name="XRefCopy133Row" hidden="1">#REF!</definedName>
    <definedName name="XRefCopy135" localSheetId="6" hidden="1">#REF!</definedName>
    <definedName name="XRefCopy135" localSheetId="11" hidden="1">#REF!</definedName>
    <definedName name="XRefCopy135" hidden="1">#REF!</definedName>
    <definedName name="XRefCopy135Row" localSheetId="6" hidden="1">#REF!</definedName>
    <definedName name="XRefCopy135Row" localSheetId="11" hidden="1">#REF!</definedName>
    <definedName name="XRefCopy135Row" hidden="1">#REF!</definedName>
    <definedName name="XRefCopy137" localSheetId="6" hidden="1">#REF!</definedName>
    <definedName name="XRefCopy137" localSheetId="11" hidden="1">#REF!</definedName>
    <definedName name="XRefCopy137" hidden="1">#REF!</definedName>
    <definedName name="XRefCopy137Row" localSheetId="6" hidden="1">#REF!</definedName>
    <definedName name="XRefCopy137Row" localSheetId="11" hidden="1">#REF!</definedName>
    <definedName name="XRefCopy137Row" hidden="1">#REF!</definedName>
    <definedName name="XRefCopy138" localSheetId="6" hidden="1">#REF!</definedName>
    <definedName name="XRefCopy138" localSheetId="11" hidden="1">#REF!</definedName>
    <definedName name="XRefCopy138" hidden="1">#REF!</definedName>
    <definedName name="XRefCopy138Row" localSheetId="6" hidden="1">#REF!</definedName>
    <definedName name="XRefCopy138Row" localSheetId="11" hidden="1">#REF!</definedName>
    <definedName name="XRefCopy138Row" hidden="1">#REF!</definedName>
    <definedName name="XRefCopy13Row" localSheetId="37" hidden="1">#REF!</definedName>
    <definedName name="XRefCopy13Row" localSheetId="23" hidden="1">#REF!</definedName>
    <definedName name="XRefCopy13Row" localSheetId="6" hidden="1">#REF!</definedName>
    <definedName name="XRefCopy13Row" localSheetId="11" hidden="1">#REF!</definedName>
    <definedName name="XRefCopy13Row" hidden="1">#REF!</definedName>
    <definedName name="XRefCopy14" localSheetId="37" hidden="1">#REF!</definedName>
    <definedName name="XRefCopy14" localSheetId="23" hidden="1">#REF!</definedName>
    <definedName name="XRefCopy14" localSheetId="6" hidden="1">#REF!</definedName>
    <definedName name="XRefCopy14" localSheetId="11" hidden="1">#REF!</definedName>
    <definedName name="XRefCopy14" hidden="1">#REF!</definedName>
    <definedName name="XRefCopy140" localSheetId="6" hidden="1">#REF!</definedName>
    <definedName name="XRefCopy140" localSheetId="11" hidden="1">#REF!</definedName>
    <definedName name="XRefCopy140" hidden="1">#REF!</definedName>
    <definedName name="XRefCopy141" localSheetId="6" hidden="1">#REF!</definedName>
    <definedName name="XRefCopy141" localSheetId="11" hidden="1">#REF!</definedName>
    <definedName name="XRefCopy141" hidden="1">#REF!</definedName>
    <definedName name="XRefCopy141Row" localSheetId="6" hidden="1">#REF!</definedName>
    <definedName name="XRefCopy141Row" localSheetId="11" hidden="1">#REF!</definedName>
    <definedName name="XRefCopy141Row" hidden="1">#REF!</definedName>
    <definedName name="XRefCopy142" localSheetId="6" hidden="1">#REF!</definedName>
    <definedName name="XRefCopy142" localSheetId="11" hidden="1">#REF!</definedName>
    <definedName name="XRefCopy142" hidden="1">#REF!</definedName>
    <definedName name="XRefCopy142Row" localSheetId="6" hidden="1">#REF!</definedName>
    <definedName name="XRefCopy142Row" localSheetId="11" hidden="1">#REF!</definedName>
    <definedName name="XRefCopy142Row" hidden="1">#REF!</definedName>
    <definedName name="XRefCopy143" localSheetId="6" hidden="1">#REF!</definedName>
    <definedName name="XRefCopy143" localSheetId="11" hidden="1">#REF!</definedName>
    <definedName name="XRefCopy143" hidden="1">#REF!</definedName>
    <definedName name="XRefCopy143Row" localSheetId="6" hidden="1">#REF!</definedName>
    <definedName name="XRefCopy143Row" localSheetId="11" hidden="1">#REF!</definedName>
    <definedName name="XRefCopy143Row" hidden="1">#REF!</definedName>
    <definedName name="XRefCopy145" localSheetId="6" hidden="1">#REF!</definedName>
    <definedName name="XRefCopy145" localSheetId="11" hidden="1">#REF!</definedName>
    <definedName name="XRefCopy145" hidden="1">#REF!</definedName>
    <definedName name="XRefCopy145Row" localSheetId="6" hidden="1">#REF!</definedName>
    <definedName name="XRefCopy145Row" localSheetId="11" hidden="1">#REF!</definedName>
    <definedName name="XRefCopy145Row" hidden="1">#REF!</definedName>
    <definedName name="XRefCopy147" localSheetId="6" hidden="1">#REF!</definedName>
    <definedName name="XRefCopy147" localSheetId="11" hidden="1">#REF!</definedName>
    <definedName name="XRefCopy147" hidden="1">#REF!</definedName>
    <definedName name="XRefCopy147Row" localSheetId="6" hidden="1">#REF!</definedName>
    <definedName name="XRefCopy147Row" localSheetId="11" hidden="1">#REF!</definedName>
    <definedName name="XRefCopy147Row" hidden="1">#REF!</definedName>
    <definedName name="XRefCopy148" localSheetId="6" hidden="1">#REF!</definedName>
    <definedName name="XRefCopy148" localSheetId="11" hidden="1">#REF!</definedName>
    <definedName name="XRefCopy148" hidden="1">#REF!</definedName>
    <definedName name="XRefCopy148Row" localSheetId="6" hidden="1">#REF!</definedName>
    <definedName name="XRefCopy148Row" localSheetId="11" hidden="1">#REF!</definedName>
    <definedName name="XRefCopy148Row" hidden="1">#REF!</definedName>
    <definedName name="XRefCopy149Row" localSheetId="6" hidden="1">#REF!</definedName>
    <definedName name="XRefCopy149Row" localSheetId="11" hidden="1">#REF!</definedName>
    <definedName name="XRefCopy149Row" hidden="1">#REF!</definedName>
    <definedName name="XRefCopy14Row" localSheetId="37" hidden="1">#REF!</definedName>
    <definedName name="XRefCopy14Row" localSheetId="23" hidden="1">#REF!</definedName>
    <definedName name="XRefCopy14Row" localSheetId="6" hidden="1">#REF!</definedName>
    <definedName name="XRefCopy14Row" localSheetId="11" hidden="1">#REF!</definedName>
    <definedName name="XRefCopy14Row" hidden="1">#REF!</definedName>
    <definedName name="XRefCopy15" localSheetId="37" hidden="1">#REF!</definedName>
    <definedName name="XRefCopy15" localSheetId="23" hidden="1">#REF!</definedName>
    <definedName name="XRefCopy15" localSheetId="6" hidden="1">#REF!</definedName>
    <definedName name="XRefCopy15" localSheetId="11" hidden="1">#REF!</definedName>
    <definedName name="XRefCopy15" hidden="1">#REF!</definedName>
    <definedName name="XRefCopy15Row" localSheetId="37" hidden="1">#REF!</definedName>
    <definedName name="XRefCopy15Row" localSheetId="23" hidden="1">#REF!</definedName>
    <definedName name="XRefCopy15Row" localSheetId="6" hidden="1">#REF!</definedName>
    <definedName name="XRefCopy15Row" localSheetId="11" hidden="1">#REF!</definedName>
    <definedName name="XRefCopy15Row" hidden="1">#REF!</definedName>
    <definedName name="XRefCopy16" localSheetId="6" hidden="1">#REF!</definedName>
    <definedName name="XRefCopy16" localSheetId="11" hidden="1">#REF!</definedName>
    <definedName name="XRefCopy16" hidden="1">#REF!</definedName>
    <definedName name="XRefCopy16Row" localSheetId="6" hidden="1">#REF!</definedName>
    <definedName name="XRefCopy16Row" localSheetId="11" hidden="1">#REF!</definedName>
    <definedName name="XRefCopy16Row" hidden="1">#REF!</definedName>
    <definedName name="XRefCopy17" localSheetId="6" hidden="1">#REF!</definedName>
    <definedName name="XRefCopy17" localSheetId="11" hidden="1">#REF!</definedName>
    <definedName name="XRefCopy17" hidden="1">#REF!</definedName>
    <definedName name="XRefCopy17Row" localSheetId="6" hidden="1">#REF!</definedName>
    <definedName name="XRefCopy17Row" localSheetId="11" hidden="1">#REF!</definedName>
    <definedName name="XRefCopy17Row" hidden="1">#REF!</definedName>
    <definedName name="XRefCopy18" localSheetId="37" hidden="1">#REF!</definedName>
    <definedName name="XRefCopy18" localSheetId="23" hidden="1">#REF!</definedName>
    <definedName name="XRefCopy18" localSheetId="6" hidden="1">#REF!</definedName>
    <definedName name="XRefCopy18" localSheetId="11" hidden="1">#REF!</definedName>
    <definedName name="XRefCopy18" hidden="1">#REF!</definedName>
    <definedName name="XRefCopy18Row" localSheetId="6" hidden="1">#REF!</definedName>
    <definedName name="XRefCopy18Row" localSheetId="11" hidden="1">#REF!</definedName>
    <definedName name="XRefCopy18Row" hidden="1">#REF!</definedName>
    <definedName name="XRefCopy19" localSheetId="37" hidden="1">#REF!</definedName>
    <definedName name="XRefCopy19" localSheetId="23" hidden="1">#REF!</definedName>
    <definedName name="XRefCopy19" localSheetId="6" hidden="1">#REF!</definedName>
    <definedName name="XRefCopy19" localSheetId="11" hidden="1">#REF!</definedName>
    <definedName name="XRefCopy19" hidden="1">#REF!</definedName>
    <definedName name="XRefCopy19Row" localSheetId="37" hidden="1">#REF!</definedName>
    <definedName name="XRefCopy19Row" localSheetId="23" hidden="1">#REF!</definedName>
    <definedName name="XRefCopy19Row" localSheetId="6" hidden="1">#REF!</definedName>
    <definedName name="XRefCopy19Row" localSheetId="11" hidden="1">#REF!</definedName>
    <definedName name="XRefCopy19Row" hidden="1">#REF!</definedName>
    <definedName name="XRefCopy1Row" localSheetId="37" hidden="1">#REF!</definedName>
    <definedName name="XRefCopy1Row" localSheetId="23" hidden="1">#REF!</definedName>
    <definedName name="XRefCopy1Row" localSheetId="6" hidden="1">#REF!</definedName>
    <definedName name="XRefCopy1Row" localSheetId="11" hidden="1">#REF!</definedName>
    <definedName name="XRefCopy1Row" hidden="1">#REF!</definedName>
    <definedName name="XRefCopy2" localSheetId="37" hidden="1">#REF!</definedName>
    <definedName name="XRefCopy2" localSheetId="23" hidden="1">#REF!</definedName>
    <definedName name="XRefCopy2" localSheetId="6" hidden="1">#REF!</definedName>
    <definedName name="XRefCopy2" localSheetId="11" hidden="1">#REF!</definedName>
    <definedName name="XRefCopy2" hidden="1">#REF!</definedName>
    <definedName name="XRefCopy20" localSheetId="6" hidden="1">#REF!</definedName>
    <definedName name="XRefCopy20" localSheetId="11" hidden="1">#REF!</definedName>
    <definedName name="XRefCopy20" hidden="1">#REF!</definedName>
    <definedName name="XRefCopy20Row" localSheetId="6" hidden="1">#REF!</definedName>
    <definedName name="XRefCopy20Row" localSheetId="11" hidden="1">#REF!</definedName>
    <definedName name="XRefCopy20Row" hidden="1">#REF!</definedName>
    <definedName name="XRefCopy21" localSheetId="6" hidden="1">#REF!</definedName>
    <definedName name="XRefCopy21" localSheetId="11" hidden="1">#REF!</definedName>
    <definedName name="XRefCopy21" hidden="1">#REF!</definedName>
    <definedName name="XRefCopy21Row" localSheetId="6" hidden="1">#REF!</definedName>
    <definedName name="XRefCopy21Row" localSheetId="11" hidden="1">#REF!</definedName>
    <definedName name="XRefCopy21Row" hidden="1">#REF!</definedName>
    <definedName name="XRefCopy22" localSheetId="6" hidden="1">#REF!</definedName>
    <definedName name="XRefCopy22" localSheetId="11" hidden="1">#REF!</definedName>
    <definedName name="XRefCopy22" hidden="1">#REF!</definedName>
    <definedName name="XRefCopy22Row" localSheetId="6" hidden="1">#REF!</definedName>
    <definedName name="XRefCopy22Row" localSheetId="11" hidden="1">#REF!</definedName>
    <definedName name="XRefCopy22Row" hidden="1">#REF!</definedName>
    <definedName name="XRefCopy23" localSheetId="6" hidden="1">#REF!</definedName>
    <definedName name="XRefCopy23" localSheetId="11" hidden="1">#REF!</definedName>
    <definedName name="XRefCopy23" hidden="1">#REF!</definedName>
    <definedName name="XRefCopy23Row" localSheetId="6" hidden="1">#REF!</definedName>
    <definedName name="XRefCopy23Row" localSheetId="11" hidden="1">#REF!</definedName>
    <definedName name="XRefCopy23Row" hidden="1">#REF!</definedName>
    <definedName name="XRefCopy24" localSheetId="37" hidden="1">#REF!</definedName>
    <definedName name="XRefCopy24" localSheetId="23" hidden="1">#REF!</definedName>
    <definedName name="XRefCopy24" localSheetId="6" hidden="1">#REF!</definedName>
    <definedName name="XRefCopy24" localSheetId="11" hidden="1">#REF!</definedName>
    <definedName name="XRefCopy24" hidden="1">#REF!</definedName>
    <definedName name="XRefCopy24Row" localSheetId="37" hidden="1">#REF!</definedName>
    <definedName name="XRefCopy24Row" localSheetId="23" hidden="1">#REF!</definedName>
    <definedName name="XRefCopy24Row" localSheetId="6" hidden="1">#REF!</definedName>
    <definedName name="XRefCopy24Row" localSheetId="11" hidden="1">#REF!</definedName>
    <definedName name="XRefCopy24Row" hidden="1">#REF!</definedName>
    <definedName name="XRefCopy25" localSheetId="6" hidden="1">#REF!</definedName>
    <definedName name="XRefCopy25" localSheetId="11" hidden="1">#REF!</definedName>
    <definedName name="XRefCopy25" hidden="1">#REF!</definedName>
    <definedName name="XRefCopy25Row" localSheetId="6" hidden="1">#REF!</definedName>
    <definedName name="XRefCopy25Row" localSheetId="11" hidden="1">#REF!</definedName>
    <definedName name="XRefCopy25Row" hidden="1">#REF!</definedName>
    <definedName name="XRefCopy26" localSheetId="37" hidden="1">#REF!</definedName>
    <definedName name="XRefCopy26" localSheetId="23" hidden="1">#REF!</definedName>
    <definedName name="XRefCopy26" localSheetId="6" hidden="1">#REF!</definedName>
    <definedName name="XRefCopy26" localSheetId="11" hidden="1">#REF!</definedName>
    <definedName name="XRefCopy26" hidden="1">#REF!</definedName>
    <definedName name="XRefCopy26Row" localSheetId="37" hidden="1">#REF!</definedName>
    <definedName name="XRefCopy26Row" localSheetId="23" hidden="1">#REF!</definedName>
    <definedName name="XRefCopy26Row" localSheetId="6" hidden="1">#REF!</definedName>
    <definedName name="XRefCopy26Row" localSheetId="11" hidden="1">#REF!</definedName>
    <definedName name="XRefCopy26Row" hidden="1">#REF!</definedName>
    <definedName name="XRefCopy27" localSheetId="37" hidden="1">#REF!</definedName>
    <definedName name="XRefCopy27" localSheetId="23" hidden="1">#REF!</definedName>
    <definedName name="XRefCopy27" localSheetId="6" hidden="1">#REF!</definedName>
    <definedName name="XRefCopy27" localSheetId="11" hidden="1">#REF!</definedName>
    <definedName name="XRefCopy27" hidden="1">#REF!</definedName>
    <definedName name="XRefCopy27Row" localSheetId="37" hidden="1">#REF!</definedName>
    <definedName name="XRefCopy27Row" localSheetId="23" hidden="1">#REF!</definedName>
    <definedName name="XRefCopy27Row" localSheetId="6" hidden="1">#REF!</definedName>
    <definedName name="XRefCopy27Row" localSheetId="11" hidden="1">#REF!</definedName>
    <definedName name="XRefCopy27Row" hidden="1">#REF!</definedName>
    <definedName name="XRefCopy28" localSheetId="37" hidden="1">#REF!</definedName>
    <definedName name="XRefCopy28" localSheetId="23" hidden="1">#REF!</definedName>
    <definedName name="XRefCopy28" localSheetId="6" hidden="1">#REF!</definedName>
    <definedName name="XRefCopy28" localSheetId="11" hidden="1">#REF!</definedName>
    <definedName name="XRefCopy28" hidden="1">#REF!</definedName>
    <definedName name="XRefCopy28Row" localSheetId="37" hidden="1">#REF!</definedName>
    <definedName name="XRefCopy28Row" localSheetId="23" hidden="1">#REF!</definedName>
    <definedName name="XRefCopy28Row" localSheetId="6" hidden="1">#REF!</definedName>
    <definedName name="XRefCopy28Row" localSheetId="11" hidden="1">#REF!</definedName>
    <definedName name="XRefCopy28Row" hidden="1">#REF!</definedName>
    <definedName name="XRefCopy29" localSheetId="6" hidden="1">#REF!</definedName>
    <definedName name="XRefCopy29" localSheetId="11" hidden="1">#REF!</definedName>
    <definedName name="XRefCopy29" hidden="1">#REF!</definedName>
    <definedName name="XRefCopy29Row" localSheetId="37" hidden="1">#REF!</definedName>
    <definedName name="XRefCopy29Row" localSheetId="23" hidden="1">#REF!</definedName>
    <definedName name="XRefCopy29Row" localSheetId="6" hidden="1">#REF!</definedName>
    <definedName name="XRefCopy29Row" localSheetId="11" hidden="1">#REF!</definedName>
    <definedName name="XRefCopy29Row" hidden="1">#REF!</definedName>
    <definedName name="XRefCopy2Row" localSheetId="37" hidden="1">#REF!</definedName>
    <definedName name="XRefCopy2Row" localSheetId="23" hidden="1">#REF!</definedName>
    <definedName name="XRefCopy2Row" localSheetId="6" hidden="1">#REF!</definedName>
    <definedName name="XRefCopy2Row" localSheetId="11" hidden="1">#REF!</definedName>
    <definedName name="XRefCopy2Row" hidden="1">#REF!</definedName>
    <definedName name="XRefCopy3" localSheetId="37" hidden="1">#REF!</definedName>
    <definedName name="XRefCopy3" localSheetId="23" hidden="1">#REF!</definedName>
    <definedName name="XRefCopy3" localSheetId="6" hidden="1">#REF!</definedName>
    <definedName name="XRefCopy3" localSheetId="11" hidden="1">#REF!</definedName>
    <definedName name="XRefCopy3" hidden="1">#REF!</definedName>
    <definedName name="XRefCopy30" localSheetId="6" hidden="1">#REF!</definedName>
    <definedName name="XRefCopy30" localSheetId="11" hidden="1">#REF!</definedName>
    <definedName name="XRefCopy30" hidden="1">#REF!</definedName>
    <definedName name="XRefCopy30Row" localSheetId="37" hidden="1">#REF!</definedName>
    <definedName name="XRefCopy30Row" localSheetId="23" hidden="1">#REF!</definedName>
    <definedName name="XRefCopy30Row" localSheetId="6" hidden="1">#REF!</definedName>
    <definedName name="XRefCopy30Row" localSheetId="11" hidden="1">#REF!</definedName>
    <definedName name="XRefCopy30Row" hidden="1">#REF!</definedName>
    <definedName name="XRefCopy31" localSheetId="6" hidden="1">#REF!</definedName>
    <definedName name="XRefCopy31" localSheetId="11" hidden="1">#REF!</definedName>
    <definedName name="XRefCopy31" hidden="1">#REF!</definedName>
    <definedName name="XRefCopy31Row" localSheetId="37" hidden="1">#REF!</definedName>
    <definedName name="XRefCopy31Row" localSheetId="23" hidden="1">#REF!</definedName>
    <definedName name="XRefCopy31Row" localSheetId="6" hidden="1">#REF!</definedName>
    <definedName name="XRefCopy31Row" localSheetId="11" hidden="1">#REF!</definedName>
    <definedName name="XRefCopy31Row" hidden="1">#REF!</definedName>
    <definedName name="XRefCopy32" localSheetId="6" hidden="1">#REF!</definedName>
    <definedName name="XRefCopy32" localSheetId="11" hidden="1">#REF!</definedName>
    <definedName name="XRefCopy32" hidden="1">#REF!</definedName>
    <definedName name="XRefCopy32Row" localSheetId="37" hidden="1">#REF!</definedName>
    <definedName name="XRefCopy32Row" localSheetId="23" hidden="1">#REF!</definedName>
    <definedName name="XRefCopy32Row" localSheetId="6" hidden="1">#REF!</definedName>
    <definedName name="XRefCopy32Row" localSheetId="11" hidden="1">#REF!</definedName>
    <definedName name="XRefCopy32Row" hidden="1">#REF!</definedName>
    <definedName name="XRefCopy33" localSheetId="6" hidden="1">#REF!</definedName>
    <definedName name="XRefCopy33" localSheetId="11" hidden="1">#REF!</definedName>
    <definedName name="XRefCopy33" hidden="1">#REF!</definedName>
    <definedName name="XRefCopy33Row" localSheetId="6" hidden="1">#REF!</definedName>
    <definedName name="XRefCopy33Row" localSheetId="11" hidden="1">#REF!</definedName>
    <definedName name="XRefCopy33Row" hidden="1">#REF!</definedName>
    <definedName name="XRefCopy34" localSheetId="6" hidden="1">#REF!</definedName>
    <definedName name="XRefCopy34" localSheetId="11" hidden="1">#REF!</definedName>
    <definedName name="XRefCopy34" hidden="1">#REF!</definedName>
    <definedName name="XRefCopy34Row" localSheetId="6" hidden="1">#REF!</definedName>
    <definedName name="XRefCopy34Row" localSheetId="11" hidden="1">#REF!</definedName>
    <definedName name="XRefCopy34Row" hidden="1">#REF!</definedName>
    <definedName name="XRefCopy35" localSheetId="6" hidden="1">#REF!</definedName>
    <definedName name="XRefCopy35" localSheetId="11" hidden="1">#REF!</definedName>
    <definedName name="XRefCopy35" hidden="1">#REF!</definedName>
    <definedName name="XRefCopy35Row" localSheetId="6" hidden="1">#REF!</definedName>
    <definedName name="XRefCopy35Row" localSheetId="11" hidden="1">#REF!</definedName>
    <definedName name="XRefCopy35Row" hidden="1">#REF!</definedName>
    <definedName name="XRefCopy36" localSheetId="6" hidden="1">#REF!</definedName>
    <definedName name="XRefCopy36" localSheetId="11" hidden="1">#REF!</definedName>
    <definedName name="XRefCopy36" hidden="1">#REF!</definedName>
    <definedName name="XRefCopy36Row" localSheetId="6" hidden="1">#REF!</definedName>
    <definedName name="XRefCopy36Row" localSheetId="11" hidden="1">#REF!</definedName>
    <definedName name="XRefCopy36Row" hidden="1">#REF!</definedName>
    <definedName name="XRefCopy37" localSheetId="6" hidden="1">#REF!</definedName>
    <definedName name="XRefCopy37" localSheetId="11" hidden="1">#REF!</definedName>
    <definedName name="XRefCopy37" hidden="1">#REF!</definedName>
    <definedName name="XRefCopy37Row" localSheetId="6" hidden="1">#REF!</definedName>
    <definedName name="XRefCopy37Row" localSheetId="11" hidden="1">#REF!</definedName>
    <definedName name="XRefCopy37Row" hidden="1">#REF!</definedName>
    <definedName name="XRefCopy38" localSheetId="6" hidden="1">#REF!</definedName>
    <definedName name="XRefCopy38" localSheetId="11" hidden="1">#REF!</definedName>
    <definedName name="XRefCopy38" hidden="1">#REF!</definedName>
    <definedName name="XRefCopy39" localSheetId="6" hidden="1">#REF!</definedName>
    <definedName name="XRefCopy39" localSheetId="11" hidden="1">#REF!</definedName>
    <definedName name="XRefCopy39" hidden="1">#REF!</definedName>
    <definedName name="XRefCopy39Row" localSheetId="6" hidden="1">#REF!</definedName>
    <definedName name="XRefCopy39Row" localSheetId="11" hidden="1">#REF!</definedName>
    <definedName name="XRefCopy39Row" hidden="1">#REF!</definedName>
    <definedName name="XRefCopy3Row" localSheetId="37" hidden="1">#REF!</definedName>
    <definedName name="XRefCopy3Row" localSheetId="23" hidden="1">#REF!</definedName>
    <definedName name="XRefCopy3Row" localSheetId="6" hidden="1">#REF!</definedName>
    <definedName name="XRefCopy3Row" localSheetId="11" hidden="1">#REF!</definedName>
    <definedName name="XRefCopy3Row" hidden="1">#REF!</definedName>
    <definedName name="XRefCopy4" localSheetId="37" hidden="1">#REF!</definedName>
    <definedName name="XRefCopy4" localSheetId="23" hidden="1">#REF!</definedName>
    <definedName name="XRefCopy4" localSheetId="6" hidden="1">#REF!</definedName>
    <definedName name="XRefCopy4" localSheetId="11" hidden="1">#REF!</definedName>
    <definedName name="XRefCopy4" hidden="1">#REF!</definedName>
    <definedName name="XRefCopy40" localSheetId="6" hidden="1">#REF!</definedName>
    <definedName name="XRefCopy40" localSheetId="11" hidden="1">#REF!</definedName>
    <definedName name="XRefCopy40" hidden="1">#REF!</definedName>
    <definedName name="XRefCopy40Row" localSheetId="6" hidden="1">#REF!</definedName>
    <definedName name="XRefCopy40Row" localSheetId="11" hidden="1">#REF!</definedName>
    <definedName name="XRefCopy40Row" hidden="1">#REF!</definedName>
    <definedName name="XRefCopy41" localSheetId="6" hidden="1">#REF!</definedName>
    <definedName name="XRefCopy41" localSheetId="11" hidden="1">#REF!</definedName>
    <definedName name="XRefCopy41" hidden="1">#REF!</definedName>
    <definedName name="XRefCopy41Row" localSheetId="6" hidden="1">#REF!</definedName>
    <definedName name="XRefCopy41Row" localSheetId="11" hidden="1">#REF!</definedName>
    <definedName name="XRefCopy41Row" hidden="1">#REF!</definedName>
    <definedName name="XRefCopy42" localSheetId="6" hidden="1">#REF!</definedName>
    <definedName name="XRefCopy42" localSheetId="11" hidden="1">#REF!</definedName>
    <definedName name="XRefCopy42" hidden="1">#REF!</definedName>
    <definedName name="XRefCopy42Row" localSheetId="6" hidden="1">#REF!</definedName>
    <definedName name="XRefCopy42Row" localSheetId="11" hidden="1">#REF!</definedName>
    <definedName name="XRefCopy42Row" hidden="1">#REF!</definedName>
    <definedName name="XRefCopy43" localSheetId="6" hidden="1">#REF!</definedName>
    <definedName name="XRefCopy43" localSheetId="11" hidden="1">#REF!</definedName>
    <definedName name="XRefCopy43" hidden="1">#REF!</definedName>
    <definedName name="XRefCopy43Row" localSheetId="6" hidden="1">#REF!</definedName>
    <definedName name="XRefCopy43Row" localSheetId="11" hidden="1">#REF!</definedName>
    <definedName name="XRefCopy43Row" hidden="1">#REF!</definedName>
    <definedName name="XRefCopy44" localSheetId="6" hidden="1">#REF!</definedName>
    <definedName name="XRefCopy44" localSheetId="11" hidden="1">#REF!</definedName>
    <definedName name="XRefCopy44" hidden="1">#REF!</definedName>
    <definedName name="XRefCopy44Row" localSheetId="6" hidden="1">#REF!</definedName>
    <definedName name="XRefCopy44Row" localSheetId="11" hidden="1">#REF!</definedName>
    <definedName name="XRefCopy44Row" hidden="1">#REF!</definedName>
    <definedName name="XRefCopy45" localSheetId="6" hidden="1">#REF!</definedName>
    <definedName name="XRefCopy45" localSheetId="11" hidden="1">#REF!</definedName>
    <definedName name="XRefCopy45" hidden="1">#REF!</definedName>
    <definedName name="XRefCopy45Row" localSheetId="6" hidden="1">#REF!</definedName>
    <definedName name="XRefCopy45Row" localSheetId="11" hidden="1">#REF!</definedName>
    <definedName name="XRefCopy45Row" hidden="1">#REF!</definedName>
    <definedName name="XRefCopy46" localSheetId="6" hidden="1">#REF!</definedName>
    <definedName name="XRefCopy46" localSheetId="11" hidden="1">#REF!</definedName>
    <definedName name="XRefCopy46" hidden="1">#REF!</definedName>
    <definedName name="XRefCopy46Row" localSheetId="6" hidden="1">#REF!</definedName>
    <definedName name="XRefCopy46Row" localSheetId="11" hidden="1">#REF!</definedName>
    <definedName name="XRefCopy46Row" hidden="1">#REF!</definedName>
    <definedName name="XRefCopy47" localSheetId="6" hidden="1">#REF!</definedName>
    <definedName name="XRefCopy47" localSheetId="11" hidden="1">#REF!</definedName>
    <definedName name="XRefCopy47" hidden="1">#REF!</definedName>
    <definedName name="XRefCopy47Row" localSheetId="6" hidden="1">#REF!</definedName>
    <definedName name="XRefCopy47Row" localSheetId="11" hidden="1">#REF!</definedName>
    <definedName name="XRefCopy47Row" hidden="1">#REF!</definedName>
    <definedName name="XRefCopy48" localSheetId="6" hidden="1">#REF!</definedName>
    <definedName name="XRefCopy48" localSheetId="11" hidden="1">#REF!</definedName>
    <definedName name="XRefCopy48" hidden="1">#REF!</definedName>
    <definedName name="XRefCopy48Row" localSheetId="6" hidden="1">#REF!</definedName>
    <definedName name="XRefCopy48Row" localSheetId="11" hidden="1">#REF!</definedName>
    <definedName name="XRefCopy48Row" hidden="1">#REF!</definedName>
    <definedName name="XRefCopy4Row" localSheetId="37" hidden="1">#REF!</definedName>
    <definedName name="XRefCopy4Row" localSheetId="23" hidden="1">#REF!</definedName>
    <definedName name="XRefCopy4Row" localSheetId="6" hidden="1">#REF!</definedName>
    <definedName name="XRefCopy4Row" localSheetId="11" hidden="1">#REF!</definedName>
    <definedName name="XRefCopy4Row" hidden="1">#REF!</definedName>
    <definedName name="XRefCopy5" localSheetId="37" hidden="1">#REF!</definedName>
    <definedName name="XRefCopy5" localSheetId="23" hidden="1">#REF!</definedName>
    <definedName name="XRefCopy5" localSheetId="6" hidden="1">#REF!</definedName>
    <definedName name="XRefCopy5" localSheetId="11" hidden="1">#REF!</definedName>
    <definedName name="XRefCopy5" hidden="1">#REF!</definedName>
    <definedName name="XRefCopy50" localSheetId="6" hidden="1">#REF!</definedName>
    <definedName name="XRefCopy50" localSheetId="11" hidden="1">#REF!</definedName>
    <definedName name="XRefCopy50" hidden="1">#REF!</definedName>
    <definedName name="XRefCopy50Row" localSheetId="6" hidden="1">#REF!</definedName>
    <definedName name="XRefCopy50Row" localSheetId="11" hidden="1">#REF!</definedName>
    <definedName name="XRefCopy50Row" hidden="1">#REF!</definedName>
    <definedName name="XRefCopy51Row" localSheetId="6" hidden="1">#REF!</definedName>
    <definedName name="XRefCopy51Row" localSheetId="11" hidden="1">#REF!</definedName>
    <definedName name="XRefCopy51Row" hidden="1">#REF!</definedName>
    <definedName name="XRefCopy52" localSheetId="6" hidden="1">#REF!</definedName>
    <definedName name="XRefCopy52" localSheetId="11" hidden="1">#REF!</definedName>
    <definedName name="XRefCopy52" hidden="1">#REF!</definedName>
    <definedName name="XRefCopy52Row" localSheetId="6" hidden="1">#REF!</definedName>
    <definedName name="XRefCopy52Row" localSheetId="11" hidden="1">#REF!</definedName>
    <definedName name="XRefCopy52Row" hidden="1">#REF!</definedName>
    <definedName name="XRefCopy53" localSheetId="6" hidden="1">#REF!</definedName>
    <definedName name="XRefCopy53" localSheetId="11" hidden="1">#REF!</definedName>
    <definedName name="XRefCopy53" hidden="1">#REF!</definedName>
    <definedName name="XRefCopy53Row" localSheetId="6" hidden="1">#REF!</definedName>
    <definedName name="XRefCopy53Row" localSheetId="11" hidden="1">#REF!</definedName>
    <definedName name="XRefCopy53Row" hidden="1">#REF!</definedName>
    <definedName name="XRefCopy54" localSheetId="6" hidden="1">#REF!</definedName>
    <definedName name="XRefCopy54" localSheetId="11" hidden="1">#REF!</definedName>
    <definedName name="XRefCopy54" hidden="1">#REF!</definedName>
    <definedName name="XRefCopy55" localSheetId="6" hidden="1">#REF!</definedName>
    <definedName name="XRefCopy55" localSheetId="11" hidden="1">#REF!</definedName>
    <definedName name="XRefCopy55" hidden="1">#REF!</definedName>
    <definedName name="XRefCopy56" localSheetId="6" hidden="1">#REF!</definedName>
    <definedName name="XRefCopy56" localSheetId="11" hidden="1">#REF!</definedName>
    <definedName name="XRefCopy56" hidden="1">#REF!</definedName>
    <definedName name="XRefCopy57" localSheetId="6" hidden="1">#REF!</definedName>
    <definedName name="XRefCopy57" localSheetId="11" hidden="1">#REF!</definedName>
    <definedName name="XRefCopy57" hidden="1">#REF!</definedName>
    <definedName name="XRefCopy58" localSheetId="6" hidden="1">#REF!</definedName>
    <definedName name="XRefCopy58" localSheetId="11" hidden="1">#REF!</definedName>
    <definedName name="XRefCopy58" hidden="1">#REF!</definedName>
    <definedName name="XRefCopy58Row" localSheetId="6" hidden="1">#REF!</definedName>
    <definedName name="XRefCopy58Row" localSheetId="11" hidden="1">#REF!</definedName>
    <definedName name="XRefCopy58Row" hidden="1">#REF!</definedName>
    <definedName name="XRefCopy59" localSheetId="6" hidden="1">#REF!</definedName>
    <definedName name="XRefCopy59" localSheetId="11" hidden="1">#REF!</definedName>
    <definedName name="XRefCopy59" hidden="1">#REF!</definedName>
    <definedName name="XRefCopy5Row" localSheetId="37" hidden="1">#REF!</definedName>
    <definedName name="XRefCopy5Row" localSheetId="23" hidden="1">#REF!</definedName>
    <definedName name="XRefCopy5Row" localSheetId="6" hidden="1">#REF!</definedName>
    <definedName name="XRefCopy5Row" localSheetId="11" hidden="1">#REF!</definedName>
    <definedName name="XRefCopy5Row" hidden="1">#REF!</definedName>
    <definedName name="XRefCopy6" localSheetId="37" hidden="1">#REF!</definedName>
    <definedName name="XRefCopy6" localSheetId="23" hidden="1">#REF!</definedName>
    <definedName name="XRefCopy6" localSheetId="6" hidden="1">#REF!</definedName>
    <definedName name="XRefCopy6" localSheetId="11" hidden="1">#REF!</definedName>
    <definedName name="XRefCopy6" hidden="1">#REF!</definedName>
    <definedName name="XRefCopy60" localSheetId="6" hidden="1">#REF!</definedName>
    <definedName name="XRefCopy60" localSheetId="11" hidden="1">#REF!</definedName>
    <definedName name="XRefCopy60" hidden="1">#REF!</definedName>
    <definedName name="XRefCopy62" localSheetId="6" hidden="1">#REF!</definedName>
    <definedName name="XRefCopy62" localSheetId="11" hidden="1">#REF!</definedName>
    <definedName name="XRefCopy62" hidden="1">#REF!</definedName>
    <definedName name="XRefCopy62Row" localSheetId="6" hidden="1">#REF!</definedName>
    <definedName name="XRefCopy62Row" localSheetId="11" hidden="1">#REF!</definedName>
    <definedName name="XRefCopy62Row" hidden="1">#REF!</definedName>
    <definedName name="XRefCopy65" localSheetId="6" hidden="1">#REF!</definedName>
    <definedName name="XRefCopy65" localSheetId="11" hidden="1">#REF!</definedName>
    <definedName name="XRefCopy65" hidden="1">#REF!</definedName>
    <definedName name="XRefCopy66" localSheetId="6" hidden="1">#REF!</definedName>
    <definedName name="XRefCopy66" localSheetId="11" hidden="1">#REF!</definedName>
    <definedName name="XRefCopy66" hidden="1">#REF!</definedName>
    <definedName name="XRefCopy66Row" localSheetId="6" hidden="1">#REF!</definedName>
    <definedName name="XRefCopy66Row" localSheetId="11" hidden="1">#REF!</definedName>
    <definedName name="XRefCopy66Row" hidden="1">#REF!</definedName>
    <definedName name="XRefCopy67" localSheetId="6" hidden="1">#REF!</definedName>
    <definedName name="XRefCopy67" localSheetId="11" hidden="1">#REF!</definedName>
    <definedName name="XRefCopy67" hidden="1">#REF!</definedName>
    <definedName name="XRefCopy68" localSheetId="6" hidden="1">#REF!</definedName>
    <definedName name="XRefCopy68" localSheetId="11" hidden="1">#REF!</definedName>
    <definedName name="XRefCopy68" hidden="1">#REF!</definedName>
    <definedName name="XRefCopy69Row" localSheetId="37" hidden="1">#REF!</definedName>
    <definedName name="XRefCopy69Row" localSheetId="23" hidden="1">#REF!</definedName>
    <definedName name="XRefCopy69Row" localSheetId="6" hidden="1">#REF!</definedName>
    <definedName name="XRefCopy69Row" localSheetId="11" hidden="1">#REF!</definedName>
    <definedName name="XRefCopy69Row" hidden="1">#REF!</definedName>
    <definedName name="XRefCopy6Row" localSheetId="37" hidden="1">#REF!</definedName>
    <definedName name="XRefCopy6Row" localSheetId="23" hidden="1">#REF!</definedName>
    <definedName name="XRefCopy6Row" localSheetId="6" hidden="1">#REF!</definedName>
    <definedName name="XRefCopy6Row" localSheetId="11" hidden="1">#REF!</definedName>
    <definedName name="XRefCopy6Row" hidden="1">#REF!</definedName>
    <definedName name="XRefCopy7" localSheetId="37" hidden="1">#REF!</definedName>
    <definedName name="XRefCopy7" localSheetId="23" hidden="1">#REF!</definedName>
    <definedName name="XRefCopy7" localSheetId="6" hidden="1">#REF!</definedName>
    <definedName name="XRefCopy7" localSheetId="11" hidden="1">#REF!</definedName>
    <definedName name="XRefCopy7" hidden="1">#REF!</definedName>
    <definedName name="XRefCopy70" localSheetId="6" hidden="1">#REF!</definedName>
    <definedName name="XRefCopy70" localSheetId="11" hidden="1">#REF!</definedName>
    <definedName name="XRefCopy70" hidden="1">#REF!</definedName>
    <definedName name="XRefCopy70Row" localSheetId="37" hidden="1">#REF!</definedName>
    <definedName name="XRefCopy70Row" localSheetId="23" hidden="1">#REF!</definedName>
    <definedName name="XRefCopy70Row" localSheetId="6" hidden="1">#REF!</definedName>
    <definedName name="XRefCopy70Row" localSheetId="11" hidden="1">#REF!</definedName>
    <definedName name="XRefCopy70Row" hidden="1">#REF!</definedName>
    <definedName name="XRefCopy71Row" localSheetId="6" hidden="1">#REF!</definedName>
    <definedName name="XRefCopy71Row" localSheetId="11" hidden="1">#REF!</definedName>
    <definedName name="XRefCopy71Row" hidden="1">#REF!</definedName>
    <definedName name="XRefCopy72Row" localSheetId="6" hidden="1">#REF!</definedName>
    <definedName name="XRefCopy72Row" localSheetId="11" hidden="1">#REF!</definedName>
    <definedName name="XRefCopy72Row" hidden="1">#REF!</definedName>
    <definedName name="XRefCopy73Row" localSheetId="37" hidden="1">#REF!</definedName>
    <definedName name="XRefCopy73Row" localSheetId="23" hidden="1">#REF!</definedName>
    <definedName name="XRefCopy73Row" localSheetId="6" hidden="1">#REF!</definedName>
    <definedName name="XRefCopy73Row" localSheetId="11" hidden="1">#REF!</definedName>
    <definedName name="XRefCopy73Row" hidden="1">#REF!</definedName>
    <definedName name="XRefCopy74" localSheetId="6" hidden="1">#REF!</definedName>
    <definedName name="XRefCopy74" localSheetId="11" hidden="1">#REF!</definedName>
    <definedName name="XRefCopy74" hidden="1">#REF!</definedName>
    <definedName name="XRefCopy74Row" localSheetId="37" hidden="1">#REF!</definedName>
    <definedName name="XRefCopy74Row" localSheetId="23" hidden="1">#REF!</definedName>
    <definedName name="XRefCopy74Row" localSheetId="6" hidden="1">#REF!</definedName>
    <definedName name="XRefCopy74Row" localSheetId="11" hidden="1">#REF!</definedName>
    <definedName name="XRefCopy74Row" hidden="1">#REF!</definedName>
    <definedName name="XRefCopy75Row" localSheetId="37" hidden="1">#REF!</definedName>
    <definedName name="XRefCopy75Row" localSheetId="23" hidden="1">#REF!</definedName>
    <definedName name="XRefCopy75Row" localSheetId="6" hidden="1">#REF!</definedName>
    <definedName name="XRefCopy75Row" localSheetId="11" hidden="1">#REF!</definedName>
    <definedName name="XRefCopy75Row" hidden="1">#REF!</definedName>
    <definedName name="XRefCopy76" localSheetId="6" hidden="1">#REF!</definedName>
    <definedName name="XRefCopy76" localSheetId="11" hidden="1">#REF!</definedName>
    <definedName name="XRefCopy76" hidden="1">#REF!</definedName>
    <definedName name="XRefCopy77" localSheetId="6" hidden="1">#REF!</definedName>
    <definedName name="XRefCopy77" localSheetId="11" hidden="1">#REF!</definedName>
    <definedName name="XRefCopy77" hidden="1">#REF!</definedName>
    <definedName name="XRefCopy77Row" localSheetId="6" hidden="1">#REF!</definedName>
    <definedName name="XRefCopy77Row" localSheetId="11" hidden="1">#REF!</definedName>
    <definedName name="XRefCopy77Row" hidden="1">#REF!</definedName>
    <definedName name="XRefCopy78Row" localSheetId="37" hidden="1">#REF!</definedName>
    <definedName name="XRefCopy78Row" localSheetId="23" hidden="1">#REF!</definedName>
    <definedName name="XRefCopy78Row" localSheetId="6" hidden="1">#REF!</definedName>
    <definedName name="XRefCopy78Row" localSheetId="11" hidden="1">#REF!</definedName>
    <definedName name="XRefCopy78Row" hidden="1">#REF!</definedName>
    <definedName name="XRefCopy79" localSheetId="6" hidden="1">#REF!</definedName>
    <definedName name="XRefCopy79" localSheetId="11" hidden="1">#REF!</definedName>
    <definedName name="XRefCopy79" hidden="1">#REF!</definedName>
    <definedName name="XRefCopy79Row" localSheetId="37" hidden="1">#REF!</definedName>
    <definedName name="XRefCopy79Row" localSheetId="23" hidden="1">#REF!</definedName>
    <definedName name="XRefCopy79Row" localSheetId="6" hidden="1">#REF!</definedName>
    <definedName name="XRefCopy79Row" localSheetId="11" hidden="1">#REF!</definedName>
    <definedName name="XRefCopy79Row" hidden="1">#REF!</definedName>
    <definedName name="XRefCopy7Row" localSheetId="37" hidden="1">#REF!</definedName>
    <definedName name="XRefCopy7Row" localSheetId="23" hidden="1">#REF!</definedName>
    <definedName name="XRefCopy7Row" localSheetId="6" hidden="1">#REF!</definedName>
    <definedName name="XRefCopy7Row" localSheetId="11" hidden="1">#REF!</definedName>
    <definedName name="XRefCopy7Row" hidden="1">#REF!</definedName>
    <definedName name="XRefCopy8" localSheetId="37" hidden="1">#REF!</definedName>
    <definedName name="XRefCopy8" localSheetId="23" hidden="1">#REF!</definedName>
    <definedName name="XRefCopy8" localSheetId="6" hidden="1">#REF!</definedName>
    <definedName name="XRefCopy8" localSheetId="11" hidden="1">#REF!</definedName>
    <definedName name="XRefCopy8" hidden="1">#REF!</definedName>
    <definedName name="XRefCopy80" localSheetId="6" hidden="1">#REF!</definedName>
    <definedName name="XRefCopy80" localSheetId="11" hidden="1">#REF!</definedName>
    <definedName name="XRefCopy80" hidden="1">#REF!</definedName>
    <definedName name="XRefCopy80Row" localSheetId="6" hidden="1">#REF!</definedName>
    <definedName name="XRefCopy80Row" localSheetId="11" hidden="1">#REF!</definedName>
    <definedName name="XRefCopy80Row" hidden="1">#REF!</definedName>
    <definedName name="XRefCopy81" localSheetId="6" hidden="1">#REF!</definedName>
    <definedName name="XRefCopy81" localSheetId="11" hidden="1">#REF!</definedName>
    <definedName name="XRefCopy81" hidden="1">#REF!</definedName>
    <definedName name="XRefCopy82" localSheetId="6" hidden="1">#REF!</definedName>
    <definedName name="XRefCopy82" localSheetId="11" hidden="1">#REF!</definedName>
    <definedName name="XRefCopy82" hidden="1">#REF!</definedName>
    <definedName name="XRefCopy83" localSheetId="6" hidden="1">#REF!</definedName>
    <definedName name="XRefCopy83" localSheetId="11" hidden="1">#REF!</definedName>
    <definedName name="XRefCopy83" hidden="1">#REF!</definedName>
    <definedName name="XRefCopy85" localSheetId="6" hidden="1">#REF!</definedName>
    <definedName name="XRefCopy85" localSheetId="11" hidden="1">#REF!</definedName>
    <definedName name="XRefCopy85" hidden="1">#REF!</definedName>
    <definedName name="XRefCopy85Row" localSheetId="37" hidden="1">#REF!</definedName>
    <definedName name="XRefCopy85Row" localSheetId="23" hidden="1">#REF!</definedName>
    <definedName name="XRefCopy85Row" localSheetId="6" hidden="1">#REF!</definedName>
    <definedName name="XRefCopy85Row" localSheetId="11" hidden="1">#REF!</definedName>
    <definedName name="XRefCopy85Row" hidden="1">#REF!</definedName>
    <definedName name="XRefCopy86" localSheetId="6" hidden="1">#REF!</definedName>
    <definedName name="XRefCopy86" localSheetId="11" hidden="1">#REF!</definedName>
    <definedName name="XRefCopy86" hidden="1">#REF!</definedName>
    <definedName name="XRefCopy86Row" localSheetId="37" hidden="1">#REF!</definedName>
    <definedName name="XRefCopy86Row" localSheetId="23" hidden="1">#REF!</definedName>
    <definedName name="XRefCopy86Row" localSheetId="6" hidden="1">#REF!</definedName>
    <definedName name="XRefCopy86Row" localSheetId="11" hidden="1">#REF!</definedName>
    <definedName name="XRefCopy86Row" hidden="1">#REF!</definedName>
    <definedName name="XRefCopy87Row" localSheetId="6" hidden="1">#REF!</definedName>
    <definedName name="XRefCopy87Row" localSheetId="11" hidden="1">#REF!</definedName>
    <definedName name="XRefCopy87Row" hidden="1">#REF!</definedName>
    <definedName name="XRefCopy88Row" localSheetId="37" hidden="1">#REF!</definedName>
    <definedName name="XRefCopy88Row" localSheetId="23" hidden="1">#REF!</definedName>
    <definedName name="XRefCopy88Row" localSheetId="6" hidden="1">#REF!</definedName>
    <definedName name="XRefCopy88Row" localSheetId="11" hidden="1">#REF!</definedName>
    <definedName name="XRefCopy88Row" hidden="1">#REF!</definedName>
    <definedName name="XRefCopy89" localSheetId="6" hidden="1">#REF!</definedName>
    <definedName name="XRefCopy89" localSheetId="11" hidden="1">#REF!</definedName>
    <definedName name="XRefCopy89" hidden="1">#REF!</definedName>
    <definedName name="XRefCopy89Row" localSheetId="37" hidden="1">#REF!</definedName>
    <definedName name="XRefCopy89Row" localSheetId="23" hidden="1">#REF!</definedName>
    <definedName name="XRefCopy89Row" localSheetId="6" hidden="1">#REF!</definedName>
    <definedName name="XRefCopy89Row" localSheetId="11" hidden="1">#REF!</definedName>
    <definedName name="XRefCopy89Row" hidden="1">#REF!</definedName>
    <definedName name="XRefCopy8Row" localSheetId="37" hidden="1">#REF!</definedName>
    <definedName name="XRefCopy8Row" localSheetId="23" hidden="1">#REF!</definedName>
    <definedName name="XRefCopy8Row" localSheetId="6" hidden="1">#REF!</definedName>
    <definedName name="XRefCopy8Row" localSheetId="11" hidden="1">#REF!</definedName>
    <definedName name="XRefCopy8Row" hidden="1">#REF!</definedName>
    <definedName name="XRefCopy9" localSheetId="37" hidden="1">#REF!</definedName>
    <definedName name="XRefCopy9" localSheetId="23" hidden="1">#REF!</definedName>
    <definedName name="XRefCopy9" localSheetId="6" hidden="1">#REF!</definedName>
    <definedName name="XRefCopy9" localSheetId="11" hidden="1">#REF!</definedName>
    <definedName name="XRefCopy9" hidden="1">#REF!</definedName>
    <definedName name="XRefCopy90" localSheetId="6" hidden="1">#REF!</definedName>
    <definedName name="XRefCopy90" localSheetId="11" hidden="1">#REF!</definedName>
    <definedName name="XRefCopy90" hidden="1">#REF!</definedName>
    <definedName name="XRefCopy90Row" localSheetId="6" hidden="1">#REF!</definedName>
    <definedName name="XRefCopy90Row" localSheetId="11" hidden="1">#REF!</definedName>
    <definedName name="XRefCopy90Row" hidden="1">#REF!</definedName>
    <definedName name="XRefCopy91" localSheetId="6" hidden="1">#REF!</definedName>
    <definedName name="XRefCopy91" localSheetId="11" hidden="1">#REF!</definedName>
    <definedName name="XRefCopy91" hidden="1">#REF!</definedName>
    <definedName name="XRefCopy91Row" localSheetId="37" hidden="1">#REF!</definedName>
    <definedName name="XRefCopy91Row" localSheetId="23" hidden="1">#REF!</definedName>
    <definedName name="XRefCopy91Row" localSheetId="6" hidden="1">#REF!</definedName>
    <definedName name="XRefCopy91Row" localSheetId="11" hidden="1">#REF!</definedName>
    <definedName name="XRefCopy91Row" hidden="1">#REF!</definedName>
    <definedName name="XRefCopy92Row" localSheetId="37" hidden="1">#REF!</definedName>
    <definedName name="XRefCopy92Row" localSheetId="23" hidden="1">#REF!</definedName>
    <definedName name="XRefCopy92Row" localSheetId="6" hidden="1">#REF!</definedName>
    <definedName name="XRefCopy92Row" localSheetId="11" hidden="1">#REF!</definedName>
    <definedName name="XRefCopy92Row" hidden="1">#REF!</definedName>
    <definedName name="XRefCopy93Row" localSheetId="37" hidden="1">#REF!</definedName>
    <definedName name="XRefCopy93Row" localSheetId="23" hidden="1">#REF!</definedName>
    <definedName name="XRefCopy93Row" localSheetId="6" hidden="1">#REF!</definedName>
    <definedName name="XRefCopy93Row" localSheetId="11" hidden="1">#REF!</definedName>
    <definedName name="XRefCopy93Row" hidden="1">#REF!</definedName>
    <definedName name="XRefCopy94" localSheetId="6" hidden="1">#REF!</definedName>
    <definedName name="XRefCopy94" localSheetId="11" hidden="1">#REF!</definedName>
    <definedName name="XRefCopy94" hidden="1">#REF!</definedName>
    <definedName name="XRefCopy94Row" localSheetId="37" hidden="1">#REF!</definedName>
    <definedName name="XRefCopy94Row" localSheetId="23" hidden="1">#REF!</definedName>
    <definedName name="XRefCopy94Row" localSheetId="6" hidden="1">#REF!</definedName>
    <definedName name="XRefCopy94Row" localSheetId="11" hidden="1">#REF!</definedName>
    <definedName name="XRefCopy94Row" hidden="1">#REF!</definedName>
    <definedName name="XRefCopy95" localSheetId="6" hidden="1">#REF!</definedName>
    <definedName name="XRefCopy95" localSheetId="11" hidden="1">#REF!</definedName>
    <definedName name="XRefCopy95" hidden="1">#REF!</definedName>
    <definedName name="XRefCopy95Row" localSheetId="37" hidden="1">#REF!</definedName>
    <definedName name="XRefCopy95Row" localSheetId="23" hidden="1">#REF!</definedName>
    <definedName name="XRefCopy95Row" localSheetId="6" hidden="1">#REF!</definedName>
    <definedName name="XRefCopy95Row" localSheetId="11" hidden="1">#REF!</definedName>
    <definedName name="XRefCopy95Row" hidden="1">#REF!</definedName>
    <definedName name="XRefCopy97" localSheetId="6" hidden="1">#REF!</definedName>
    <definedName name="XRefCopy97" localSheetId="11" hidden="1">#REF!</definedName>
    <definedName name="XRefCopy97" hidden="1">#REF!</definedName>
    <definedName name="XRefCopy98" localSheetId="6" hidden="1">#REF!</definedName>
    <definedName name="XRefCopy98" localSheetId="11" hidden="1">#REF!</definedName>
    <definedName name="XRefCopy98" hidden="1">#REF!</definedName>
    <definedName name="XRefCopy98Row" localSheetId="6" hidden="1">#REF!</definedName>
    <definedName name="XRefCopy98Row" localSheetId="11" hidden="1">#REF!</definedName>
    <definedName name="XRefCopy98Row" hidden="1">#REF!</definedName>
    <definedName name="XRefCopy99" localSheetId="6" hidden="1">#REF!</definedName>
    <definedName name="XRefCopy99" localSheetId="11" hidden="1">#REF!</definedName>
    <definedName name="XRefCopy99" hidden="1">#REF!</definedName>
    <definedName name="XRefCopy99Row" localSheetId="6" hidden="1">#REF!</definedName>
    <definedName name="XRefCopy99Row" localSheetId="11" hidden="1">#REF!</definedName>
    <definedName name="XRefCopy99Row" hidden="1">#REF!</definedName>
    <definedName name="XRefCopy9Row" localSheetId="37" hidden="1">#REF!</definedName>
    <definedName name="XRefCopy9Row" localSheetId="23" hidden="1">#REF!</definedName>
    <definedName name="XRefCopy9Row" localSheetId="6" hidden="1">#REF!</definedName>
    <definedName name="XRefCopy9Row" localSheetId="11" hidden="1">#REF!</definedName>
    <definedName name="XRefCopy9Row" hidden="1">#REF!</definedName>
    <definedName name="XRefCopyRangeCount" hidden="1">3</definedName>
    <definedName name="XRefPaste1" localSheetId="37" hidden="1">#REF!</definedName>
    <definedName name="XRefPaste1" localSheetId="23" hidden="1">#REF!</definedName>
    <definedName name="XRefPaste1" localSheetId="6" hidden="1">#REF!</definedName>
    <definedName name="XRefPaste1" localSheetId="11" hidden="1">#REF!</definedName>
    <definedName name="XRefPaste1" hidden="1">#REF!</definedName>
    <definedName name="XRefPaste10" localSheetId="37" hidden="1">#REF!</definedName>
    <definedName name="XRefPaste10" localSheetId="23" hidden="1">#REF!</definedName>
    <definedName name="XRefPaste10" localSheetId="6" hidden="1">#REF!</definedName>
    <definedName name="XRefPaste10" localSheetId="11" hidden="1">#REF!</definedName>
    <definedName name="XRefPaste10" hidden="1">#REF!</definedName>
    <definedName name="XRefPaste100" localSheetId="6" hidden="1">#REF!</definedName>
    <definedName name="XRefPaste100" localSheetId="11" hidden="1">#REF!</definedName>
    <definedName name="XRefPaste100" hidden="1">#REF!</definedName>
    <definedName name="XRefPaste100Row" localSheetId="37" hidden="1">#REF!</definedName>
    <definedName name="XRefPaste100Row" localSheetId="23" hidden="1">#REF!</definedName>
    <definedName name="XRefPaste100Row" localSheetId="6" hidden="1">#REF!</definedName>
    <definedName name="XRefPaste100Row" localSheetId="11" hidden="1">#REF!</definedName>
    <definedName name="XRefPaste100Row" hidden="1">#REF!</definedName>
    <definedName name="XRefPaste101" localSheetId="6" hidden="1">#REF!</definedName>
    <definedName name="XRefPaste101" localSheetId="11" hidden="1">#REF!</definedName>
    <definedName name="XRefPaste101" hidden="1">#REF!</definedName>
    <definedName name="XRefPaste101Row" localSheetId="37" hidden="1">#REF!</definedName>
    <definedName name="XRefPaste101Row" localSheetId="23" hidden="1">#REF!</definedName>
    <definedName name="XRefPaste101Row" localSheetId="6" hidden="1">#REF!</definedName>
    <definedName name="XRefPaste101Row" localSheetId="11" hidden="1">#REF!</definedName>
    <definedName name="XRefPaste101Row" hidden="1">#REF!</definedName>
    <definedName name="XRefPaste102" localSheetId="6" hidden="1">#REF!</definedName>
    <definedName name="XRefPaste102" localSheetId="11" hidden="1">#REF!</definedName>
    <definedName name="XRefPaste102" hidden="1">#REF!</definedName>
    <definedName name="XRefPaste102Row" localSheetId="37" hidden="1">#REF!</definedName>
    <definedName name="XRefPaste102Row" localSheetId="23" hidden="1">#REF!</definedName>
    <definedName name="XRefPaste102Row" localSheetId="6" hidden="1">#REF!</definedName>
    <definedName name="XRefPaste102Row" localSheetId="11" hidden="1">#REF!</definedName>
    <definedName name="XRefPaste102Row" hidden="1">#REF!</definedName>
    <definedName name="XRefPaste103" localSheetId="6" hidden="1">#REF!</definedName>
    <definedName name="XRefPaste103" localSheetId="11" hidden="1">#REF!</definedName>
    <definedName name="XRefPaste103" hidden="1">#REF!</definedName>
    <definedName name="XRefPaste103Row" localSheetId="37" hidden="1">#REF!</definedName>
    <definedName name="XRefPaste103Row" localSheetId="23" hidden="1">#REF!</definedName>
    <definedName name="XRefPaste103Row" localSheetId="6" hidden="1">#REF!</definedName>
    <definedName name="XRefPaste103Row" localSheetId="11" hidden="1">#REF!</definedName>
    <definedName name="XRefPaste103Row" hidden="1">#REF!</definedName>
    <definedName name="XRefPaste104" localSheetId="6" hidden="1">#REF!</definedName>
    <definedName name="XRefPaste104" localSheetId="11" hidden="1">#REF!</definedName>
    <definedName name="XRefPaste104" hidden="1">#REF!</definedName>
    <definedName name="XRefPaste104Row" localSheetId="37" hidden="1">#REF!</definedName>
    <definedName name="XRefPaste104Row" localSheetId="23" hidden="1">#REF!</definedName>
    <definedName name="XRefPaste104Row" localSheetId="6" hidden="1">#REF!</definedName>
    <definedName name="XRefPaste104Row" localSheetId="11" hidden="1">#REF!</definedName>
    <definedName name="XRefPaste104Row" hidden="1">#REF!</definedName>
    <definedName name="XRefPaste105" localSheetId="6" hidden="1">#REF!</definedName>
    <definedName name="XRefPaste105" localSheetId="11" hidden="1">#REF!</definedName>
    <definedName name="XRefPaste105" hidden="1">#REF!</definedName>
    <definedName name="XRefPaste105Row" localSheetId="37" hidden="1">#REF!</definedName>
    <definedName name="XRefPaste105Row" localSheetId="23" hidden="1">#REF!</definedName>
    <definedName name="XRefPaste105Row" localSheetId="6" hidden="1">#REF!</definedName>
    <definedName name="XRefPaste105Row" localSheetId="11" hidden="1">#REF!</definedName>
    <definedName name="XRefPaste105Row" hidden="1">#REF!</definedName>
    <definedName name="XRefPaste106" localSheetId="6" hidden="1">#REF!</definedName>
    <definedName name="XRefPaste106" localSheetId="11" hidden="1">#REF!</definedName>
    <definedName name="XRefPaste106" hidden="1">#REF!</definedName>
    <definedName name="XRefPaste106Row" localSheetId="37" hidden="1">#REF!</definedName>
    <definedName name="XRefPaste106Row" localSheetId="23" hidden="1">#REF!</definedName>
    <definedName name="XRefPaste106Row" localSheetId="6" hidden="1">#REF!</definedName>
    <definedName name="XRefPaste106Row" localSheetId="11" hidden="1">#REF!</definedName>
    <definedName name="XRefPaste106Row" hidden="1">#REF!</definedName>
    <definedName name="XRefPaste107" localSheetId="6" hidden="1">#REF!</definedName>
    <definedName name="XRefPaste107" localSheetId="11" hidden="1">#REF!</definedName>
    <definedName name="XRefPaste107" hidden="1">#REF!</definedName>
    <definedName name="XRefPaste107Row" localSheetId="6" hidden="1">#REF!</definedName>
    <definedName name="XRefPaste107Row" localSheetId="11" hidden="1">#REF!</definedName>
    <definedName name="XRefPaste107Row" hidden="1">#REF!</definedName>
    <definedName name="XRefPaste108" localSheetId="6" hidden="1">#REF!</definedName>
    <definedName name="XRefPaste108" localSheetId="11" hidden="1">#REF!</definedName>
    <definedName name="XRefPaste108" hidden="1">#REF!</definedName>
    <definedName name="XRefPaste108Row" localSheetId="37" hidden="1">#REF!</definedName>
    <definedName name="XRefPaste108Row" localSheetId="23" hidden="1">#REF!</definedName>
    <definedName name="XRefPaste108Row" localSheetId="6" hidden="1">#REF!</definedName>
    <definedName name="XRefPaste108Row" localSheetId="11" hidden="1">#REF!</definedName>
    <definedName name="XRefPaste108Row" hidden="1">#REF!</definedName>
    <definedName name="XRefPaste109" localSheetId="6" hidden="1">#REF!</definedName>
    <definedName name="XRefPaste109" localSheetId="11" hidden="1">#REF!</definedName>
    <definedName name="XRefPaste109" hidden="1">#REF!</definedName>
    <definedName name="XRefPaste109Row" localSheetId="6" hidden="1">#REF!</definedName>
    <definedName name="XRefPaste109Row" localSheetId="11" hidden="1">#REF!</definedName>
    <definedName name="XRefPaste109Row" hidden="1">#REF!</definedName>
    <definedName name="XRefPaste10Row" localSheetId="37" hidden="1">#REF!</definedName>
    <definedName name="XRefPaste10Row" localSheetId="23" hidden="1">#REF!</definedName>
    <definedName name="XRefPaste10Row" localSheetId="6" hidden="1">#REF!</definedName>
    <definedName name="XRefPaste10Row" localSheetId="11" hidden="1">#REF!</definedName>
    <definedName name="XRefPaste10Row" hidden="1">#REF!</definedName>
    <definedName name="XRefPaste11" localSheetId="37" hidden="1">#REF!</definedName>
    <definedName name="XRefPaste11" localSheetId="23" hidden="1">#REF!</definedName>
    <definedName name="XRefPaste11" localSheetId="6" hidden="1">#REF!</definedName>
    <definedName name="XRefPaste11" localSheetId="11" hidden="1">#REF!</definedName>
    <definedName name="XRefPaste11" hidden="1">#REF!</definedName>
    <definedName name="XRefPaste110" localSheetId="6" hidden="1">#REF!</definedName>
    <definedName name="XRefPaste110" localSheetId="11" hidden="1">#REF!</definedName>
    <definedName name="XRefPaste110" hidden="1">#REF!</definedName>
    <definedName name="XRefPaste110Row" localSheetId="6" hidden="1">#REF!</definedName>
    <definedName name="XRefPaste110Row" localSheetId="11" hidden="1">#REF!</definedName>
    <definedName name="XRefPaste110Row" hidden="1">#REF!</definedName>
    <definedName name="XRefPaste111" localSheetId="6" hidden="1">#REF!</definedName>
    <definedName name="XRefPaste111" localSheetId="11" hidden="1">#REF!</definedName>
    <definedName name="XRefPaste111" hidden="1">#REF!</definedName>
    <definedName name="XRefPaste111Row" localSheetId="37" hidden="1">#REF!</definedName>
    <definedName name="XRefPaste111Row" localSheetId="23" hidden="1">#REF!</definedName>
    <definedName name="XRefPaste111Row" localSheetId="6" hidden="1">#REF!</definedName>
    <definedName name="XRefPaste111Row" localSheetId="11" hidden="1">#REF!</definedName>
    <definedName name="XRefPaste111Row" hidden="1">#REF!</definedName>
    <definedName name="XRefPaste112Row" localSheetId="37" hidden="1">#REF!</definedName>
    <definedName name="XRefPaste112Row" localSheetId="23" hidden="1">#REF!</definedName>
    <definedName name="XRefPaste112Row" localSheetId="6" hidden="1">#REF!</definedName>
    <definedName name="XRefPaste112Row" localSheetId="11" hidden="1">#REF!</definedName>
    <definedName name="XRefPaste112Row" hidden="1">#REF!</definedName>
    <definedName name="XRefPaste115Row" localSheetId="37" hidden="1">#REF!</definedName>
    <definedName name="XRefPaste115Row" localSheetId="23" hidden="1">#REF!</definedName>
    <definedName name="XRefPaste115Row" localSheetId="6" hidden="1">#REF!</definedName>
    <definedName name="XRefPaste115Row" localSheetId="11" hidden="1">#REF!</definedName>
    <definedName name="XRefPaste115Row" hidden="1">#REF!</definedName>
    <definedName name="XRefPaste116Row" localSheetId="37" hidden="1">#REF!</definedName>
    <definedName name="XRefPaste116Row" localSheetId="23" hidden="1">#REF!</definedName>
    <definedName name="XRefPaste116Row" localSheetId="6" hidden="1">#REF!</definedName>
    <definedName name="XRefPaste116Row" localSheetId="11" hidden="1">#REF!</definedName>
    <definedName name="XRefPaste116Row" hidden="1">#REF!</definedName>
    <definedName name="XRefPaste117Row" localSheetId="37" hidden="1">#REF!</definedName>
    <definedName name="XRefPaste117Row" localSheetId="23" hidden="1">#REF!</definedName>
    <definedName name="XRefPaste117Row" localSheetId="6" hidden="1">#REF!</definedName>
    <definedName name="XRefPaste117Row" localSheetId="11" hidden="1">#REF!</definedName>
    <definedName name="XRefPaste117Row" hidden="1">#REF!</definedName>
    <definedName name="XRefPaste118Row" localSheetId="37" hidden="1">#REF!</definedName>
    <definedName name="XRefPaste118Row" localSheetId="23" hidden="1">#REF!</definedName>
    <definedName name="XRefPaste118Row" localSheetId="6" hidden="1">#REF!</definedName>
    <definedName name="XRefPaste118Row" localSheetId="11" hidden="1">#REF!</definedName>
    <definedName name="XRefPaste118Row" hidden="1">#REF!</definedName>
    <definedName name="XRefPaste119Row" localSheetId="6" hidden="1">#REF!</definedName>
    <definedName name="XRefPaste119Row" localSheetId="11" hidden="1">#REF!</definedName>
    <definedName name="XRefPaste119Row" hidden="1">#REF!</definedName>
    <definedName name="XRefPaste11Row" localSheetId="37" hidden="1">#REF!</definedName>
    <definedName name="XRefPaste11Row" localSheetId="23" hidden="1">#REF!</definedName>
    <definedName name="XRefPaste11Row" localSheetId="6" hidden="1">#REF!</definedName>
    <definedName name="XRefPaste11Row" localSheetId="11" hidden="1">#REF!</definedName>
    <definedName name="XRefPaste11Row" hidden="1">#REF!</definedName>
    <definedName name="XRefPaste12" localSheetId="37" hidden="1">#REF!</definedName>
    <definedName name="XRefPaste12" localSheetId="23" hidden="1">#REF!</definedName>
    <definedName name="XRefPaste12" localSheetId="6" hidden="1">#REF!</definedName>
    <definedName name="XRefPaste12" localSheetId="11" hidden="1">#REF!</definedName>
    <definedName name="XRefPaste12" hidden="1">#REF!</definedName>
    <definedName name="XRefPaste120Row" localSheetId="6" hidden="1">#REF!</definedName>
    <definedName name="XRefPaste120Row" localSheetId="11" hidden="1">#REF!</definedName>
    <definedName name="XRefPaste120Row" hidden="1">#REF!</definedName>
    <definedName name="XRefPaste121Row" localSheetId="37" hidden="1">#REF!</definedName>
    <definedName name="XRefPaste121Row" localSheetId="23" hidden="1">#REF!</definedName>
    <definedName name="XRefPaste121Row" localSheetId="6" hidden="1">#REF!</definedName>
    <definedName name="XRefPaste121Row" localSheetId="11" hidden="1">#REF!</definedName>
    <definedName name="XRefPaste121Row" hidden="1">#REF!</definedName>
    <definedName name="XRefPaste122Row" localSheetId="37" hidden="1">#REF!</definedName>
    <definedName name="XRefPaste122Row" localSheetId="23" hidden="1">#REF!</definedName>
    <definedName name="XRefPaste122Row" localSheetId="6" hidden="1">#REF!</definedName>
    <definedName name="XRefPaste122Row" localSheetId="11" hidden="1">#REF!</definedName>
    <definedName name="XRefPaste122Row" hidden="1">#REF!</definedName>
    <definedName name="XRefPaste123Row" localSheetId="37" hidden="1">#REF!</definedName>
    <definedName name="XRefPaste123Row" localSheetId="23" hidden="1">#REF!</definedName>
    <definedName name="XRefPaste123Row" localSheetId="6" hidden="1">#REF!</definedName>
    <definedName name="XRefPaste123Row" localSheetId="11" hidden="1">#REF!</definedName>
    <definedName name="XRefPaste123Row" hidden="1">#REF!</definedName>
    <definedName name="XRefPaste126Row" localSheetId="6" hidden="1">#REF!</definedName>
    <definedName name="XRefPaste126Row" localSheetId="11" hidden="1">#REF!</definedName>
    <definedName name="XRefPaste126Row" hidden="1">#REF!</definedName>
    <definedName name="XRefPaste129" localSheetId="6" hidden="1">#REF!</definedName>
    <definedName name="XRefPaste129" localSheetId="11" hidden="1">#REF!</definedName>
    <definedName name="XRefPaste129" hidden="1">#REF!</definedName>
    <definedName name="XRefPaste129Row" localSheetId="6" hidden="1">#REF!</definedName>
    <definedName name="XRefPaste129Row" localSheetId="11" hidden="1">#REF!</definedName>
    <definedName name="XRefPaste129Row" hidden="1">#REF!</definedName>
    <definedName name="XRefPaste12Row" localSheetId="37" hidden="1">#REF!</definedName>
    <definedName name="XRefPaste12Row" localSheetId="23" hidden="1">#REF!</definedName>
    <definedName name="XRefPaste12Row" localSheetId="6" hidden="1">#REF!</definedName>
    <definedName name="XRefPaste12Row" localSheetId="11" hidden="1">#REF!</definedName>
    <definedName name="XRefPaste12Row" hidden="1">#REF!</definedName>
    <definedName name="XRefPaste13" localSheetId="37" hidden="1">#REF!</definedName>
    <definedName name="XRefPaste13" localSheetId="23" hidden="1">#REF!</definedName>
    <definedName name="XRefPaste13" localSheetId="6" hidden="1">#REF!</definedName>
    <definedName name="XRefPaste13" localSheetId="11" hidden="1">#REF!</definedName>
    <definedName name="XRefPaste13" hidden="1">#REF!</definedName>
    <definedName name="XRefPaste132" localSheetId="6" hidden="1">#REF!</definedName>
    <definedName name="XRefPaste132" localSheetId="11" hidden="1">#REF!</definedName>
    <definedName name="XRefPaste132" hidden="1">#REF!</definedName>
    <definedName name="XRefPaste132Row" localSheetId="6" hidden="1">#REF!</definedName>
    <definedName name="XRefPaste132Row" localSheetId="11" hidden="1">#REF!</definedName>
    <definedName name="XRefPaste132Row" hidden="1">#REF!</definedName>
    <definedName name="XRefPaste133" localSheetId="6" hidden="1">#REF!</definedName>
    <definedName name="XRefPaste133" localSheetId="11" hidden="1">#REF!</definedName>
    <definedName name="XRefPaste133" hidden="1">#REF!</definedName>
    <definedName name="XRefPaste133Row" localSheetId="6" hidden="1">#REF!</definedName>
    <definedName name="XRefPaste133Row" localSheetId="11" hidden="1">#REF!</definedName>
    <definedName name="XRefPaste133Row" hidden="1">#REF!</definedName>
    <definedName name="XRefPaste134" localSheetId="6" hidden="1">#REF!</definedName>
    <definedName name="XRefPaste134" localSheetId="11" hidden="1">#REF!</definedName>
    <definedName name="XRefPaste134" hidden="1">#REF!</definedName>
    <definedName name="XRefPaste134Row" localSheetId="6" hidden="1">#REF!</definedName>
    <definedName name="XRefPaste134Row" localSheetId="11" hidden="1">#REF!</definedName>
    <definedName name="XRefPaste134Row" hidden="1">#REF!</definedName>
    <definedName name="XRefPaste13Row" localSheetId="37" hidden="1">#REF!</definedName>
    <definedName name="XRefPaste13Row" localSheetId="23" hidden="1">#REF!</definedName>
    <definedName name="XRefPaste13Row" localSheetId="6" hidden="1">#REF!</definedName>
    <definedName name="XRefPaste13Row" localSheetId="11" hidden="1">#REF!</definedName>
    <definedName name="XRefPaste13Row" hidden="1">#REF!</definedName>
    <definedName name="XRefPaste14" localSheetId="37" hidden="1">#REF!</definedName>
    <definedName name="XRefPaste14" localSheetId="23" hidden="1">#REF!</definedName>
    <definedName name="XRefPaste14" localSheetId="6" hidden="1">#REF!</definedName>
    <definedName name="XRefPaste14" localSheetId="11" hidden="1">#REF!</definedName>
    <definedName name="XRefPaste14" hidden="1">#REF!</definedName>
    <definedName name="XRefPaste14Row" localSheetId="37" hidden="1">#REF!</definedName>
    <definedName name="XRefPaste14Row" localSheetId="23" hidden="1">#REF!</definedName>
    <definedName name="XRefPaste14Row" localSheetId="6" hidden="1">#REF!</definedName>
    <definedName name="XRefPaste14Row" localSheetId="11" hidden="1">#REF!</definedName>
    <definedName name="XRefPaste14Row" hidden="1">#REF!</definedName>
    <definedName name="XRefPaste15" localSheetId="6" hidden="1">#REF!</definedName>
    <definedName name="XRefPaste15" localSheetId="11" hidden="1">#REF!</definedName>
    <definedName name="XRefPaste15" hidden="1">#REF!</definedName>
    <definedName name="XRefPaste15Row" localSheetId="37" hidden="1">#REF!</definedName>
    <definedName name="XRefPaste15Row" localSheetId="23" hidden="1">#REF!</definedName>
    <definedName name="XRefPaste15Row" localSheetId="6" hidden="1">#REF!</definedName>
    <definedName name="XRefPaste15Row" localSheetId="11" hidden="1">#REF!</definedName>
    <definedName name="XRefPaste15Row" hidden="1">#REF!</definedName>
    <definedName name="XRefPaste16" localSheetId="37" hidden="1">#REF!</definedName>
    <definedName name="XRefPaste16" localSheetId="23" hidden="1">#REF!</definedName>
    <definedName name="XRefPaste16" localSheetId="6" hidden="1">#REF!</definedName>
    <definedName name="XRefPaste16" localSheetId="11" hidden="1">#REF!</definedName>
    <definedName name="XRefPaste16" hidden="1">#REF!</definedName>
    <definedName name="XRefPaste16Row" localSheetId="37" hidden="1">#REF!</definedName>
    <definedName name="XRefPaste16Row" localSheetId="23" hidden="1">#REF!</definedName>
    <definedName name="XRefPaste16Row" localSheetId="6" hidden="1">#REF!</definedName>
    <definedName name="XRefPaste16Row" localSheetId="11" hidden="1">#REF!</definedName>
    <definedName name="XRefPaste16Row" hidden="1">#REF!</definedName>
    <definedName name="XRefPaste17" localSheetId="6" hidden="1">#REF!</definedName>
    <definedName name="XRefPaste17" localSheetId="11" hidden="1">#REF!</definedName>
    <definedName name="XRefPaste17" hidden="1">#REF!</definedName>
    <definedName name="XRefPaste17Row" localSheetId="6" hidden="1">#REF!</definedName>
    <definedName name="XRefPaste17Row" localSheetId="11" hidden="1">#REF!</definedName>
    <definedName name="XRefPaste17Row" hidden="1">#REF!</definedName>
    <definedName name="XRefPaste18" localSheetId="37" hidden="1">#REF!</definedName>
    <definedName name="XRefPaste18" localSheetId="23" hidden="1">#REF!</definedName>
    <definedName name="XRefPaste18" localSheetId="6" hidden="1">#REF!</definedName>
    <definedName name="XRefPaste18" localSheetId="11" hidden="1">#REF!</definedName>
    <definedName name="XRefPaste18" hidden="1">#REF!</definedName>
    <definedName name="XRefPaste18Row" localSheetId="37" hidden="1">#REF!</definedName>
    <definedName name="XRefPaste18Row" localSheetId="23" hidden="1">#REF!</definedName>
    <definedName name="XRefPaste18Row" localSheetId="6" hidden="1">#REF!</definedName>
    <definedName name="XRefPaste18Row" localSheetId="11" hidden="1">#REF!</definedName>
    <definedName name="XRefPaste18Row" hidden="1">#REF!</definedName>
    <definedName name="XRefPaste19" localSheetId="37" hidden="1">#REF!</definedName>
    <definedName name="XRefPaste19" localSheetId="23" hidden="1">#REF!</definedName>
    <definedName name="XRefPaste19" localSheetId="6" hidden="1">#REF!</definedName>
    <definedName name="XRefPaste19" localSheetId="11" hidden="1">#REF!</definedName>
    <definedName name="XRefPaste19" hidden="1">#REF!</definedName>
    <definedName name="XRefPaste19Row" localSheetId="37" hidden="1">#REF!</definedName>
    <definedName name="XRefPaste19Row" localSheetId="23" hidden="1">#REF!</definedName>
    <definedName name="XRefPaste19Row" localSheetId="6" hidden="1">#REF!</definedName>
    <definedName name="XRefPaste19Row" localSheetId="11" hidden="1">#REF!</definedName>
    <definedName name="XRefPaste19Row" hidden="1">#REF!</definedName>
    <definedName name="XRefPaste1Row" localSheetId="37" hidden="1">#REF!</definedName>
    <definedName name="XRefPaste1Row" localSheetId="23" hidden="1">#REF!</definedName>
    <definedName name="XRefPaste1Row" localSheetId="6" hidden="1">#REF!</definedName>
    <definedName name="XRefPaste1Row" localSheetId="11" hidden="1">#REF!</definedName>
    <definedName name="XRefPaste1Row" hidden="1">#REF!</definedName>
    <definedName name="XRefPaste2" localSheetId="37" hidden="1">#REF!</definedName>
    <definedName name="XRefPaste2" localSheetId="23" hidden="1">#REF!</definedName>
    <definedName name="XRefPaste2" localSheetId="6" hidden="1">#REF!</definedName>
    <definedName name="XRefPaste2" localSheetId="11" hidden="1">#REF!</definedName>
    <definedName name="XRefPaste2" hidden="1">#REF!</definedName>
    <definedName name="XRefPaste20" localSheetId="37" hidden="1">#REF!</definedName>
    <definedName name="XRefPaste20" localSheetId="23" hidden="1">#REF!</definedName>
    <definedName name="XRefPaste20" localSheetId="6" hidden="1">#REF!</definedName>
    <definedName name="XRefPaste20" localSheetId="11" hidden="1">#REF!</definedName>
    <definedName name="XRefPaste20" hidden="1">#REF!</definedName>
    <definedName name="XRefPaste20Row" localSheetId="37" hidden="1">#REF!</definedName>
    <definedName name="XRefPaste20Row" localSheetId="23" hidden="1">#REF!</definedName>
    <definedName name="XRefPaste20Row" localSheetId="6" hidden="1">#REF!</definedName>
    <definedName name="XRefPaste20Row" localSheetId="11" hidden="1">#REF!</definedName>
    <definedName name="XRefPaste20Row" hidden="1">#REF!</definedName>
    <definedName name="XRefPaste21" localSheetId="6" hidden="1">#REF!</definedName>
    <definedName name="XRefPaste21" localSheetId="11" hidden="1">#REF!</definedName>
    <definedName name="XRefPaste21" hidden="1">#REF!</definedName>
    <definedName name="XRefPaste21Row" localSheetId="6" hidden="1">#REF!</definedName>
    <definedName name="XRefPaste21Row" localSheetId="11" hidden="1">#REF!</definedName>
    <definedName name="XRefPaste21Row" hidden="1">#REF!</definedName>
    <definedName name="XRefPaste22" localSheetId="37" hidden="1">#REF!</definedName>
    <definedName name="XRefPaste22" localSheetId="23" hidden="1">#REF!</definedName>
    <definedName name="XRefPaste22" localSheetId="6" hidden="1">#REF!</definedName>
    <definedName name="XRefPaste22" localSheetId="11" hidden="1">#REF!</definedName>
    <definedName name="XRefPaste22" hidden="1">#REF!</definedName>
    <definedName name="XRefPaste22Row" localSheetId="37" hidden="1">#REF!</definedName>
    <definedName name="XRefPaste22Row" localSheetId="23" hidden="1">#REF!</definedName>
    <definedName name="XRefPaste22Row" localSheetId="6" hidden="1">#REF!</definedName>
    <definedName name="XRefPaste22Row" localSheetId="11" hidden="1">#REF!</definedName>
    <definedName name="XRefPaste22Row" hidden="1">#REF!</definedName>
    <definedName name="XRefPaste23" localSheetId="37" hidden="1">#REF!</definedName>
    <definedName name="XRefPaste23" localSheetId="23" hidden="1">#REF!</definedName>
    <definedName name="XRefPaste23" localSheetId="6" hidden="1">#REF!</definedName>
    <definedName name="XRefPaste23" localSheetId="11" hidden="1">#REF!</definedName>
    <definedName name="XRefPaste23" hidden="1">#REF!</definedName>
    <definedName name="XRefPaste23Row" localSheetId="37" hidden="1">#REF!</definedName>
    <definedName name="XRefPaste23Row" localSheetId="23" hidden="1">#REF!</definedName>
    <definedName name="XRefPaste23Row" localSheetId="6" hidden="1">#REF!</definedName>
    <definedName name="XRefPaste23Row" localSheetId="11" hidden="1">#REF!</definedName>
    <definedName name="XRefPaste23Row" hidden="1">#REF!</definedName>
    <definedName name="XRefPaste24Row" localSheetId="6" hidden="1">#REF!</definedName>
    <definedName name="XRefPaste24Row" localSheetId="11" hidden="1">#REF!</definedName>
    <definedName name="XRefPaste24Row" hidden="1">#REF!</definedName>
    <definedName name="XRefPaste25" localSheetId="37" hidden="1">#REF!</definedName>
    <definedName name="XRefPaste25" localSheetId="23" hidden="1">#REF!</definedName>
    <definedName name="XRefPaste25" localSheetId="6" hidden="1">#REF!</definedName>
    <definedName name="XRefPaste25" localSheetId="11" hidden="1">#REF!</definedName>
    <definedName name="XRefPaste25" hidden="1">#REF!</definedName>
    <definedName name="XRefPaste25Row" localSheetId="37" hidden="1">#REF!</definedName>
    <definedName name="XRefPaste25Row" localSheetId="23" hidden="1">#REF!</definedName>
    <definedName name="XRefPaste25Row" localSheetId="6" hidden="1">#REF!</definedName>
    <definedName name="XRefPaste25Row" localSheetId="11" hidden="1">#REF!</definedName>
    <definedName name="XRefPaste25Row" hidden="1">#REF!</definedName>
    <definedName name="XRefPaste26" localSheetId="6" hidden="1">#REF!</definedName>
    <definedName name="XRefPaste26" localSheetId="11" hidden="1">#REF!</definedName>
    <definedName name="XRefPaste26" hidden="1">#REF!</definedName>
    <definedName name="XRefPaste26Row" localSheetId="6" hidden="1">#REF!</definedName>
    <definedName name="XRefPaste26Row" localSheetId="11" hidden="1">#REF!</definedName>
    <definedName name="XRefPaste26Row" hidden="1">#REF!</definedName>
    <definedName name="XRefPaste27" localSheetId="6" hidden="1">#REF!</definedName>
    <definedName name="XRefPaste27" localSheetId="11" hidden="1">#REF!</definedName>
    <definedName name="XRefPaste27" hidden="1">#REF!</definedName>
    <definedName name="XRefPaste27Row" localSheetId="6" hidden="1">#REF!</definedName>
    <definedName name="XRefPaste27Row" localSheetId="11" hidden="1">#REF!</definedName>
    <definedName name="XRefPaste27Row" hidden="1">#REF!</definedName>
    <definedName name="XRefPaste28" localSheetId="37" hidden="1">#REF!</definedName>
    <definedName name="XRefPaste28" localSheetId="23" hidden="1">#REF!</definedName>
    <definedName name="XRefPaste28" localSheetId="6" hidden="1">#REF!</definedName>
    <definedName name="XRefPaste28" localSheetId="11" hidden="1">#REF!</definedName>
    <definedName name="XRefPaste28" hidden="1">#REF!</definedName>
    <definedName name="XRefPaste28Row" localSheetId="37" hidden="1">#REF!</definedName>
    <definedName name="XRefPaste28Row" localSheetId="23" hidden="1">#REF!</definedName>
    <definedName name="XRefPaste28Row" localSheetId="6" hidden="1">#REF!</definedName>
    <definedName name="XRefPaste28Row" localSheetId="11" hidden="1">#REF!</definedName>
    <definedName name="XRefPaste28Row" hidden="1">#REF!</definedName>
    <definedName name="XRefPaste29" localSheetId="37" hidden="1">#REF!</definedName>
    <definedName name="XRefPaste29" localSheetId="23" hidden="1">#REF!</definedName>
    <definedName name="XRefPaste29" localSheetId="6" hidden="1">#REF!</definedName>
    <definedName name="XRefPaste29" localSheetId="11" hidden="1">#REF!</definedName>
    <definedName name="XRefPaste29" hidden="1">#REF!</definedName>
    <definedName name="XRefPaste29Row" localSheetId="37" hidden="1">#REF!</definedName>
    <definedName name="XRefPaste29Row" localSheetId="23" hidden="1">#REF!</definedName>
    <definedName name="XRefPaste29Row" localSheetId="6" hidden="1">#REF!</definedName>
    <definedName name="XRefPaste29Row" localSheetId="11" hidden="1">#REF!</definedName>
    <definedName name="XRefPaste29Row" hidden="1">#REF!</definedName>
    <definedName name="XRefPaste2Row" localSheetId="37" hidden="1">#REF!</definedName>
    <definedName name="XRefPaste2Row" localSheetId="23" hidden="1">#REF!</definedName>
    <definedName name="XRefPaste2Row" localSheetId="6" hidden="1">#REF!</definedName>
    <definedName name="XRefPaste2Row" localSheetId="11" hidden="1">#REF!</definedName>
    <definedName name="XRefPaste2Row" hidden="1">#REF!</definedName>
    <definedName name="XRefPaste3" localSheetId="37" hidden="1">#REF!</definedName>
    <definedName name="XRefPaste3" localSheetId="23" hidden="1">#REF!</definedName>
    <definedName name="XRefPaste3" localSheetId="6" hidden="1">#REF!</definedName>
    <definedName name="XRefPaste3" localSheetId="11" hidden="1">#REF!</definedName>
    <definedName name="XRefPaste3" hidden="1">#REF!</definedName>
    <definedName name="XRefPaste30" localSheetId="6" hidden="1">#REF!</definedName>
    <definedName name="XRefPaste30" localSheetId="11" hidden="1">#REF!</definedName>
    <definedName name="XRefPaste30" hidden="1">#REF!</definedName>
    <definedName name="XRefPaste30Row" localSheetId="37" hidden="1">#REF!</definedName>
    <definedName name="XRefPaste30Row" localSheetId="23" hidden="1">#REF!</definedName>
    <definedName name="XRefPaste30Row" localSheetId="6" hidden="1">#REF!</definedName>
    <definedName name="XRefPaste30Row" localSheetId="11" hidden="1">#REF!</definedName>
    <definedName name="XRefPaste30Row" hidden="1">#REF!</definedName>
    <definedName name="XRefPaste31" localSheetId="6" hidden="1">#REF!</definedName>
    <definedName name="XRefPaste31" localSheetId="11" hidden="1">#REF!</definedName>
    <definedName name="XRefPaste31" hidden="1">#REF!</definedName>
    <definedName name="XRefPaste31Row" localSheetId="37" hidden="1">#REF!</definedName>
    <definedName name="XRefPaste31Row" localSheetId="23" hidden="1">#REF!</definedName>
    <definedName name="XRefPaste31Row" localSheetId="6" hidden="1">#REF!</definedName>
    <definedName name="XRefPaste31Row" localSheetId="11" hidden="1">#REF!</definedName>
    <definedName name="XRefPaste31Row" hidden="1">#REF!</definedName>
    <definedName name="XRefPaste32" localSheetId="6" hidden="1">#REF!</definedName>
    <definedName name="XRefPaste32" localSheetId="11" hidden="1">#REF!</definedName>
    <definedName name="XRefPaste32" hidden="1">#REF!</definedName>
    <definedName name="XRefPaste32Row" localSheetId="6" hidden="1">#REF!</definedName>
    <definedName name="XRefPaste32Row" localSheetId="11" hidden="1">#REF!</definedName>
    <definedName name="XRefPaste32Row" hidden="1">#REF!</definedName>
    <definedName name="XRefPaste33" localSheetId="6" hidden="1">#REF!</definedName>
    <definedName name="XRefPaste33" localSheetId="11" hidden="1">#REF!</definedName>
    <definedName name="XRefPaste33" hidden="1">#REF!</definedName>
    <definedName name="XRefPaste33Row" localSheetId="6" hidden="1">#REF!</definedName>
    <definedName name="XRefPaste33Row" localSheetId="11" hidden="1">#REF!</definedName>
    <definedName name="XRefPaste33Row" hidden="1">#REF!</definedName>
    <definedName name="XRefPaste34" localSheetId="6" hidden="1">#REF!</definedName>
    <definedName name="XRefPaste34" localSheetId="11" hidden="1">#REF!</definedName>
    <definedName name="XRefPaste34" hidden="1">#REF!</definedName>
    <definedName name="XRefPaste34Row" localSheetId="6" hidden="1">#REF!</definedName>
    <definedName name="XRefPaste34Row" localSheetId="11" hidden="1">#REF!</definedName>
    <definedName name="XRefPaste34Row" hidden="1">#REF!</definedName>
    <definedName name="XRefPaste35" localSheetId="6" hidden="1">#REF!</definedName>
    <definedName name="XRefPaste35" localSheetId="11" hidden="1">#REF!</definedName>
    <definedName name="XRefPaste35" hidden="1">#REF!</definedName>
    <definedName name="XRefPaste35Row" localSheetId="6" hidden="1">#REF!</definedName>
    <definedName name="XRefPaste35Row" localSheetId="11" hidden="1">#REF!</definedName>
    <definedName name="XRefPaste35Row" hidden="1">#REF!</definedName>
    <definedName name="XRefPaste36Row" localSheetId="6" hidden="1">#REF!</definedName>
    <definedName name="XRefPaste36Row" localSheetId="11" hidden="1">#REF!</definedName>
    <definedName name="XRefPaste36Row" hidden="1">#REF!</definedName>
    <definedName name="XRefPaste37" localSheetId="6" hidden="1">#REF!</definedName>
    <definedName name="XRefPaste37" localSheetId="11" hidden="1">#REF!</definedName>
    <definedName name="XRefPaste37" hidden="1">#REF!</definedName>
    <definedName name="XRefPaste37Row" localSheetId="6" hidden="1">#REF!</definedName>
    <definedName name="XRefPaste37Row" localSheetId="11" hidden="1">#REF!</definedName>
    <definedName name="XRefPaste37Row" hidden="1">#REF!</definedName>
    <definedName name="XRefPaste38" localSheetId="6" hidden="1">#REF!</definedName>
    <definedName name="XRefPaste38" localSheetId="11" hidden="1">#REF!</definedName>
    <definedName name="XRefPaste38" hidden="1">#REF!</definedName>
    <definedName name="XRefPaste38Row" localSheetId="6" hidden="1">#REF!</definedName>
    <definedName name="XRefPaste38Row" localSheetId="11" hidden="1">#REF!</definedName>
    <definedName name="XRefPaste38Row" hidden="1">#REF!</definedName>
    <definedName name="XRefPaste39" localSheetId="6" hidden="1">#REF!</definedName>
    <definedName name="XRefPaste39" localSheetId="11" hidden="1">#REF!</definedName>
    <definedName name="XRefPaste39" hidden="1">#REF!</definedName>
    <definedName name="XRefPaste39Row" localSheetId="6" hidden="1">#REF!</definedName>
    <definedName name="XRefPaste39Row" localSheetId="11" hidden="1">#REF!</definedName>
    <definedName name="XRefPaste39Row" hidden="1">#REF!</definedName>
    <definedName name="XRefPaste3Row" localSheetId="37" hidden="1">#REF!</definedName>
    <definedName name="XRefPaste3Row" localSheetId="23" hidden="1">#REF!</definedName>
    <definedName name="XRefPaste3Row" localSheetId="6" hidden="1">#REF!</definedName>
    <definedName name="XRefPaste3Row" localSheetId="11" hidden="1">#REF!</definedName>
    <definedName name="XRefPaste3Row" hidden="1">#REF!</definedName>
    <definedName name="XRefPaste4" localSheetId="37" hidden="1">#REF!</definedName>
    <definedName name="XRefPaste4" localSheetId="23" hidden="1">#REF!</definedName>
    <definedName name="XRefPaste4" localSheetId="6" hidden="1">#REF!</definedName>
    <definedName name="XRefPaste4" localSheetId="11" hidden="1">#REF!</definedName>
    <definedName name="XRefPaste4" hidden="1">#REF!</definedName>
    <definedName name="XRefPaste40" localSheetId="6" hidden="1">#REF!</definedName>
    <definedName name="XRefPaste40" localSheetId="11" hidden="1">#REF!</definedName>
    <definedName name="XRefPaste40" hidden="1">#REF!</definedName>
    <definedName name="XRefPaste40Row" localSheetId="6" hidden="1">#REF!</definedName>
    <definedName name="XRefPaste40Row" localSheetId="11" hidden="1">#REF!</definedName>
    <definedName name="XRefPaste40Row" hidden="1">#REF!</definedName>
    <definedName name="XRefPaste41" localSheetId="6" hidden="1">#REF!</definedName>
    <definedName name="XRefPaste41" localSheetId="11" hidden="1">#REF!</definedName>
    <definedName name="XRefPaste41" hidden="1">#REF!</definedName>
    <definedName name="XRefPaste41Row" localSheetId="6" hidden="1">#REF!</definedName>
    <definedName name="XRefPaste41Row" localSheetId="11" hidden="1">#REF!</definedName>
    <definedName name="XRefPaste41Row" hidden="1">#REF!</definedName>
    <definedName name="XRefPaste42" localSheetId="6" hidden="1">#REF!</definedName>
    <definedName name="XRefPaste42" localSheetId="11" hidden="1">#REF!</definedName>
    <definedName name="XRefPaste42" hidden="1">#REF!</definedName>
    <definedName name="XRefPaste42Row" localSheetId="6" hidden="1">#REF!</definedName>
    <definedName name="XRefPaste42Row" localSheetId="11" hidden="1">#REF!</definedName>
    <definedName name="XRefPaste42Row" hidden="1">#REF!</definedName>
    <definedName name="XRefPaste45" localSheetId="6" hidden="1">#REF!</definedName>
    <definedName name="XRefPaste45" localSheetId="11" hidden="1">#REF!</definedName>
    <definedName name="XRefPaste45" hidden="1">#REF!</definedName>
    <definedName name="XRefPaste45Row" localSheetId="6" hidden="1">#REF!</definedName>
    <definedName name="XRefPaste45Row" localSheetId="11" hidden="1">#REF!</definedName>
    <definedName name="XRefPaste45Row" hidden="1">#REF!</definedName>
    <definedName name="XRefPaste46" localSheetId="6" hidden="1">#REF!</definedName>
    <definedName name="XRefPaste46" localSheetId="11" hidden="1">#REF!</definedName>
    <definedName name="XRefPaste46" hidden="1">#REF!</definedName>
    <definedName name="XRefPaste46Row" localSheetId="6" hidden="1">#REF!</definedName>
    <definedName name="XRefPaste46Row" localSheetId="11" hidden="1">#REF!</definedName>
    <definedName name="XRefPaste46Row" hidden="1">#REF!</definedName>
    <definedName name="XRefPaste47" localSheetId="6" hidden="1">#REF!</definedName>
    <definedName name="XRefPaste47" localSheetId="11" hidden="1">#REF!</definedName>
    <definedName name="XRefPaste47" hidden="1">#REF!</definedName>
    <definedName name="XRefPaste47Row" localSheetId="6" hidden="1">#REF!</definedName>
    <definedName name="XRefPaste47Row" localSheetId="11" hidden="1">#REF!</definedName>
    <definedName name="XRefPaste47Row" hidden="1">#REF!</definedName>
    <definedName name="XRefPaste49" localSheetId="6" hidden="1">#REF!</definedName>
    <definedName name="XRefPaste49" localSheetId="11" hidden="1">#REF!</definedName>
    <definedName name="XRefPaste49" hidden="1">#REF!</definedName>
    <definedName name="XRefPaste49Row" localSheetId="6" hidden="1">#REF!</definedName>
    <definedName name="XRefPaste49Row" localSheetId="11" hidden="1">#REF!</definedName>
    <definedName name="XRefPaste49Row" hidden="1">#REF!</definedName>
    <definedName name="XRefPaste4Row" localSheetId="37" hidden="1">#REF!</definedName>
    <definedName name="XRefPaste4Row" localSheetId="23" hidden="1">#REF!</definedName>
    <definedName name="XRefPaste4Row" localSheetId="6" hidden="1">#REF!</definedName>
    <definedName name="XRefPaste4Row" localSheetId="11" hidden="1">#REF!</definedName>
    <definedName name="XRefPaste4Row" hidden="1">#REF!</definedName>
    <definedName name="XRefPaste5" localSheetId="37" hidden="1">#REF!</definedName>
    <definedName name="XRefPaste5" localSheetId="23" hidden="1">#REF!</definedName>
    <definedName name="XRefPaste5" localSheetId="6" hidden="1">#REF!</definedName>
    <definedName name="XRefPaste5" localSheetId="11" hidden="1">#REF!</definedName>
    <definedName name="XRefPaste5" hidden="1">#REF!</definedName>
    <definedName name="XRefPaste50" localSheetId="6" hidden="1">#REF!</definedName>
    <definedName name="XRefPaste50" localSheetId="11" hidden="1">#REF!</definedName>
    <definedName name="XRefPaste50" hidden="1">#REF!</definedName>
    <definedName name="XRefPaste50Row" localSheetId="6" hidden="1">#REF!</definedName>
    <definedName name="XRefPaste50Row" localSheetId="11" hidden="1">#REF!</definedName>
    <definedName name="XRefPaste50Row" hidden="1">#REF!</definedName>
    <definedName name="XRefPaste52" localSheetId="6" hidden="1">#REF!</definedName>
    <definedName name="XRefPaste52" localSheetId="11" hidden="1">#REF!</definedName>
    <definedName name="XRefPaste52" hidden="1">#REF!</definedName>
    <definedName name="XRefPaste52Row" localSheetId="6" hidden="1">#REF!</definedName>
    <definedName name="XRefPaste52Row" localSheetId="11" hidden="1">#REF!</definedName>
    <definedName name="XRefPaste52Row" hidden="1">#REF!</definedName>
    <definedName name="XRefPaste53" localSheetId="6" hidden="1">#REF!</definedName>
    <definedName name="XRefPaste53" localSheetId="11" hidden="1">#REF!</definedName>
    <definedName name="XRefPaste53" hidden="1">#REF!</definedName>
    <definedName name="XRefPaste53Row" localSheetId="6" hidden="1">#REF!</definedName>
    <definedName name="XRefPaste53Row" localSheetId="11" hidden="1">#REF!</definedName>
    <definedName name="XRefPaste53Row" hidden="1">#REF!</definedName>
    <definedName name="XRefPaste56" localSheetId="6" hidden="1">#REF!</definedName>
    <definedName name="XRefPaste56" localSheetId="11" hidden="1">#REF!</definedName>
    <definedName name="XRefPaste56" hidden="1">#REF!</definedName>
    <definedName name="XRefPaste56Row" localSheetId="6" hidden="1">#REF!</definedName>
    <definedName name="XRefPaste56Row" localSheetId="11" hidden="1">#REF!</definedName>
    <definedName name="XRefPaste56Row" hidden="1">#REF!</definedName>
    <definedName name="XRefPaste57" localSheetId="6" hidden="1">#REF!</definedName>
    <definedName name="XRefPaste57" localSheetId="11" hidden="1">#REF!</definedName>
    <definedName name="XRefPaste57" hidden="1">#REF!</definedName>
    <definedName name="XRefPaste57Row" localSheetId="6" hidden="1">#REF!</definedName>
    <definedName name="XRefPaste57Row" localSheetId="11" hidden="1">#REF!</definedName>
    <definedName name="XRefPaste57Row" hidden="1">#REF!</definedName>
    <definedName name="XRefPaste5Row" localSheetId="37" hidden="1">#REF!</definedName>
    <definedName name="XRefPaste5Row" localSheetId="23" hidden="1">#REF!</definedName>
    <definedName name="XRefPaste5Row" localSheetId="6" hidden="1">#REF!</definedName>
    <definedName name="XRefPaste5Row" localSheetId="11" hidden="1">#REF!</definedName>
    <definedName name="XRefPaste5Row" hidden="1">#REF!</definedName>
    <definedName name="XRefPaste6" localSheetId="37" hidden="1">#REF!</definedName>
    <definedName name="XRefPaste6" localSheetId="23" hidden="1">#REF!</definedName>
    <definedName name="XRefPaste6" localSheetId="6" hidden="1">#REF!</definedName>
    <definedName name="XRefPaste6" localSheetId="11" hidden="1">#REF!</definedName>
    <definedName name="XRefPaste6" hidden="1">#REF!</definedName>
    <definedName name="XRefPaste60" localSheetId="6" hidden="1">#REF!</definedName>
    <definedName name="XRefPaste60" localSheetId="11" hidden="1">#REF!</definedName>
    <definedName name="XRefPaste60" hidden="1">#REF!</definedName>
    <definedName name="XRefPaste60Row" localSheetId="6" hidden="1">#REF!</definedName>
    <definedName name="XRefPaste60Row" localSheetId="11" hidden="1">#REF!</definedName>
    <definedName name="XRefPaste60Row" hidden="1">#REF!</definedName>
    <definedName name="XRefPaste62" localSheetId="6" hidden="1">#REF!</definedName>
    <definedName name="XRefPaste62" localSheetId="11" hidden="1">#REF!</definedName>
    <definedName name="XRefPaste62" hidden="1">#REF!</definedName>
    <definedName name="XRefPaste62Row" localSheetId="6" hidden="1">#REF!</definedName>
    <definedName name="XRefPaste62Row" localSheetId="11" hidden="1">#REF!</definedName>
    <definedName name="XRefPaste62Row" hidden="1">#REF!</definedName>
    <definedName name="XRefPaste63" localSheetId="6" hidden="1">#REF!</definedName>
    <definedName name="XRefPaste63" localSheetId="11" hidden="1">#REF!</definedName>
    <definedName name="XRefPaste63" hidden="1">#REF!</definedName>
    <definedName name="XRefPaste63Row" localSheetId="6" hidden="1">#REF!</definedName>
    <definedName name="XRefPaste63Row" localSheetId="11" hidden="1">#REF!</definedName>
    <definedName name="XRefPaste63Row" hidden="1">#REF!</definedName>
    <definedName name="XRefPaste6Row" localSheetId="37" hidden="1">#REF!</definedName>
    <definedName name="XRefPaste6Row" localSheetId="23" hidden="1">#REF!</definedName>
    <definedName name="XRefPaste6Row" localSheetId="6" hidden="1">#REF!</definedName>
    <definedName name="XRefPaste6Row" localSheetId="11" hidden="1">#REF!</definedName>
    <definedName name="XRefPaste6Row" hidden="1">#REF!</definedName>
    <definedName name="XRefPaste7" localSheetId="37" hidden="1">#REF!</definedName>
    <definedName name="XRefPaste7" localSheetId="23" hidden="1">#REF!</definedName>
    <definedName name="XRefPaste7" localSheetId="6" hidden="1">#REF!</definedName>
    <definedName name="XRefPaste7" localSheetId="11" hidden="1">#REF!</definedName>
    <definedName name="XRefPaste7" hidden="1">#REF!</definedName>
    <definedName name="XRefPaste71" localSheetId="6" hidden="1">#REF!</definedName>
    <definedName name="XRefPaste71" localSheetId="11" hidden="1">#REF!</definedName>
    <definedName name="XRefPaste71" hidden="1">#REF!</definedName>
    <definedName name="XRefPaste71Row" localSheetId="6" hidden="1">#REF!</definedName>
    <definedName name="XRefPaste71Row" localSheetId="11" hidden="1">#REF!</definedName>
    <definedName name="XRefPaste71Row" hidden="1">#REF!</definedName>
    <definedName name="XRefPaste75" localSheetId="6" hidden="1">#REF!</definedName>
    <definedName name="XRefPaste75" localSheetId="11" hidden="1">#REF!</definedName>
    <definedName name="XRefPaste75" hidden="1">#REF!</definedName>
    <definedName name="XRefPaste75Row" localSheetId="6" hidden="1">#REF!</definedName>
    <definedName name="XRefPaste75Row" localSheetId="11" hidden="1">#REF!</definedName>
    <definedName name="XRefPaste75Row" hidden="1">#REF!</definedName>
    <definedName name="XRefPaste77" localSheetId="6" hidden="1">#REF!</definedName>
    <definedName name="XRefPaste77" localSheetId="11" hidden="1">#REF!</definedName>
    <definedName name="XRefPaste77" hidden="1">#REF!</definedName>
    <definedName name="XRefPaste77Row" localSheetId="6" hidden="1">#REF!</definedName>
    <definedName name="XRefPaste77Row" localSheetId="11" hidden="1">#REF!</definedName>
    <definedName name="XRefPaste77Row" hidden="1">#REF!</definedName>
    <definedName name="XRefPaste7Row" localSheetId="37" hidden="1">#REF!</definedName>
    <definedName name="XRefPaste7Row" localSheetId="23" hidden="1">#REF!</definedName>
    <definedName name="XRefPaste7Row" localSheetId="6" hidden="1">#REF!</definedName>
    <definedName name="XRefPaste7Row" localSheetId="11" hidden="1">#REF!</definedName>
    <definedName name="XRefPaste7Row" hidden="1">#REF!</definedName>
    <definedName name="XRefPaste8" localSheetId="37" hidden="1">#REF!</definedName>
    <definedName name="XRefPaste8" localSheetId="23" hidden="1">#REF!</definedName>
    <definedName name="XRefPaste8" localSheetId="6" hidden="1">#REF!</definedName>
    <definedName name="XRefPaste8" localSheetId="11" hidden="1">#REF!</definedName>
    <definedName name="XRefPaste8" hidden="1">#REF!</definedName>
    <definedName name="XRefPaste80" localSheetId="6" hidden="1">#REF!</definedName>
    <definedName name="XRefPaste80" localSheetId="11" hidden="1">#REF!</definedName>
    <definedName name="XRefPaste80" hidden="1">#REF!</definedName>
    <definedName name="XRefPaste80Row" localSheetId="6" hidden="1">#REF!</definedName>
    <definedName name="XRefPaste80Row" localSheetId="11" hidden="1">#REF!</definedName>
    <definedName name="XRefPaste80Row" hidden="1">#REF!</definedName>
    <definedName name="XRefPaste81Row" localSheetId="6" hidden="1">#REF!</definedName>
    <definedName name="XRefPaste81Row" localSheetId="11" hidden="1">#REF!</definedName>
    <definedName name="XRefPaste81Row" hidden="1">#REF!</definedName>
    <definedName name="XRefPaste82" localSheetId="6" hidden="1">#REF!</definedName>
    <definedName name="XRefPaste82" localSheetId="11" hidden="1">#REF!</definedName>
    <definedName name="XRefPaste82" hidden="1">#REF!</definedName>
    <definedName name="XRefPaste82Row" localSheetId="6" hidden="1">#REF!</definedName>
    <definedName name="XRefPaste82Row" localSheetId="11" hidden="1">#REF!</definedName>
    <definedName name="XRefPaste82Row" hidden="1">#REF!</definedName>
    <definedName name="XRefPaste84" localSheetId="6" hidden="1">#REF!</definedName>
    <definedName name="XRefPaste84" localSheetId="11" hidden="1">#REF!</definedName>
    <definedName name="XRefPaste84" hidden="1">#REF!</definedName>
    <definedName name="XRefPaste84Row" localSheetId="37" hidden="1">#REF!</definedName>
    <definedName name="XRefPaste84Row" localSheetId="23" hidden="1">#REF!</definedName>
    <definedName name="XRefPaste84Row" localSheetId="6" hidden="1">#REF!</definedName>
    <definedName name="XRefPaste84Row" localSheetId="11" hidden="1">#REF!</definedName>
    <definedName name="XRefPaste84Row" hidden="1">#REF!</definedName>
    <definedName name="XRefPaste86Row" localSheetId="37" hidden="1">#REF!</definedName>
    <definedName name="XRefPaste86Row" localSheetId="23" hidden="1">#REF!</definedName>
    <definedName name="XRefPaste86Row" localSheetId="6" hidden="1">#REF!</definedName>
    <definedName name="XRefPaste86Row" localSheetId="11" hidden="1">#REF!</definedName>
    <definedName name="XRefPaste86Row" hidden="1">#REF!</definedName>
    <definedName name="XRefPaste87Row" localSheetId="37" hidden="1">#REF!</definedName>
    <definedName name="XRefPaste87Row" localSheetId="23" hidden="1">#REF!</definedName>
    <definedName name="XRefPaste87Row" localSheetId="6" hidden="1">#REF!</definedName>
    <definedName name="XRefPaste87Row" localSheetId="11" hidden="1">#REF!</definedName>
    <definedName name="XRefPaste87Row" hidden="1">#REF!</definedName>
    <definedName name="XRefPaste88" localSheetId="6" hidden="1">#REF!</definedName>
    <definedName name="XRefPaste88" localSheetId="11" hidden="1">#REF!</definedName>
    <definedName name="XRefPaste88" hidden="1">#REF!</definedName>
    <definedName name="XRefPaste88Row" localSheetId="6" hidden="1">#REF!</definedName>
    <definedName name="XRefPaste88Row" localSheetId="11" hidden="1">#REF!</definedName>
    <definedName name="XRefPaste88Row" hidden="1">#REF!</definedName>
    <definedName name="XRefPaste89" localSheetId="6" hidden="1">#REF!</definedName>
    <definedName name="XRefPaste89" localSheetId="11" hidden="1">#REF!</definedName>
    <definedName name="XRefPaste89" hidden="1">#REF!</definedName>
    <definedName name="XRefPaste89Row" localSheetId="6" hidden="1">#REF!</definedName>
    <definedName name="XRefPaste89Row" localSheetId="11" hidden="1">#REF!</definedName>
    <definedName name="XRefPaste89Row" hidden="1">#REF!</definedName>
    <definedName name="XRefPaste8Row" localSheetId="37" hidden="1">#REF!</definedName>
    <definedName name="XRefPaste8Row" localSheetId="23" hidden="1">#REF!</definedName>
    <definedName name="XRefPaste8Row" localSheetId="6" hidden="1">#REF!</definedName>
    <definedName name="XRefPaste8Row" localSheetId="11" hidden="1">#REF!</definedName>
    <definedName name="XRefPaste8Row" hidden="1">#REF!</definedName>
    <definedName name="XRefPaste9" localSheetId="37" hidden="1">#REF!</definedName>
    <definedName name="XRefPaste9" localSheetId="23" hidden="1">#REF!</definedName>
    <definedName name="XRefPaste9" localSheetId="6" hidden="1">#REF!</definedName>
    <definedName name="XRefPaste9" localSheetId="11" hidden="1">#REF!</definedName>
    <definedName name="XRefPaste9" hidden="1">#REF!</definedName>
    <definedName name="XRefPaste90Row" localSheetId="37" hidden="1">#REF!</definedName>
    <definedName name="XRefPaste90Row" localSheetId="23" hidden="1">#REF!</definedName>
    <definedName name="XRefPaste90Row" localSheetId="6" hidden="1">#REF!</definedName>
    <definedName name="XRefPaste90Row" localSheetId="11" hidden="1">#REF!</definedName>
    <definedName name="XRefPaste90Row" hidden="1">#REF!</definedName>
    <definedName name="XRefPaste91" localSheetId="6" hidden="1">#REF!</definedName>
    <definedName name="XRefPaste91" localSheetId="11" hidden="1">#REF!</definedName>
    <definedName name="XRefPaste91" hidden="1">#REF!</definedName>
    <definedName name="XRefPaste91Row" localSheetId="37" hidden="1">#REF!</definedName>
    <definedName name="XRefPaste91Row" localSheetId="23" hidden="1">#REF!</definedName>
    <definedName name="XRefPaste91Row" localSheetId="6" hidden="1">#REF!</definedName>
    <definedName name="XRefPaste91Row" localSheetId="11" hidden="1">#REF!</definedName>
    <definedName name="XRefPaste91Row" hidden="1">#REF!</definedName>
    <definedName name="XRefPaste92" localSheetId="6" hidden="1">#REF!</definedName>
    <definedName name="XRefPaste92" localSheetId="11" hidden="1">#REF!</definedName>
    <definedName name="XRefPaste92" hidden="1">#REF!</definedName>
    <definedName name="XRefPaste92Row" localSheetId="37" hidden="1">#REF!</definedName>
    <definedName name="XRefPaste92Row" localSheetId="23" hidden="1">#REF!</definedName>
    <definedName name="XRefPaste92Row" localSheetId="6" hidden="1">#REF!</definedName>
    <definedName name="XRefPaste92Row" localSheetId="11" hidden="1">#REF!</definedName>
    <definedName name="XRefPaste92Row" hidden="1">#REF!</definedName>
    <definedName name="XRefPaste93" localSheetId="6" hidden="1">#REF!</definedName>
    <definedName name="XRefPaste93" localSheetId="11" hidden="1">#REF!</definedName>
    <definedName name="XRefPaste93" hidden="1">#REF!</definedName>
    <definedName name="XRefPaste93Row" localSheetId="37" hidden="1">#REF!</definedName>
    <definedName name="XRefPaste93Row" localSheetId="23" hidden="1">#REF!</definedName>
    <definedName name="XRefPaste93Row" localSheetId="6" hidden="1">#REF!</definedName>
    <definedName name="XRefPaste93Row" localSheetId="11" hidden="1">#REF!</definedName>
    <definedName name="XRefPaste93Row" hidden="1">#REF!</definedName>
    <definedName name="XRefPaste94" localSheetId="6" hidden="1">#REF!</definedName>
    <definedName name="XRefPaste94" localSheetId="11" hidden="1">#REF!</definedName>
    <definedName name="XRefPaste94" hidden="1">#REF!</definedName>
    <definedName name="XRefPaste94Row" localSheetId="37" hidden="1">#REF!</definedName>
    <definedName name="XRefPaste94Row" localSheetId="23" hidden="1">#REF!</definedName>
    <definedName name="XRefPaste94Row" localSheetId="6" hidden="1">#REF!</definedName>
    <definedName name="XRefPaste94Row" localSheetId="11" hidden="1">#REF!</definedName>
    <definedName name="XRefPaste94Row" hidden="1">#REF!</definedName>
    <definedName name="XRefPaste95Row" localSheetId="37" hidden="1">#REF!</definedName>
    <definedName name="XRefPaste95Row" localSheetId="23" hidden="1">#REF!</definedName>
    <definedName name="XRefPaste95Row" localSheetId="6" hidden="1">#REF!</definedName>
    <definedName name="XRefPaste95Row" localSheetId="11" hidden="1">#REF!</definedName>
    <definedName name="XRefPaste95Row" hidden="1">#REF!</definedName>
    <definedName name="XRefPaste96" localSheetId="6" hidden="1">#REF!</definedName>
    <definedName name="XRefPaste96" localSheetId="11" hidden="1">#REF!</definedName>
    <definedName name="XRefPaste96" hidden="1">#REF!</definedName>
    <definedName name="XRefPaste96Row" localSheetId="37" hidden="1">#REF!</definedName>
    <definedName name="XRefPaste96Row" localSheetId="23" hidden="1">#REF!</definedName>
    <definedName name="XRefPaste96Row" localSheetId="6" hidden="1">#REF!</definedName>
    <definedName name="XRefPaste96Row" localSheetId="11" hidden="1">#REF!</definedName>
    <definedName name="XRefPaste96Row" hidden="1">#REF!</definedName>
    <definedName name="XRefPaste97Row" localSheetId="37" hidden="1">#REF!</definedName>
    <definedName name="XRefPaste97Row" localSheetId="23" hidden="1">#REF!</definedName>
    <definedName name="XRefPaste97Row" localSheetId="6" hidden="1">#REF!</definedName>
    <definedName name="XRefPaste97Row" localSheetId="11" hidden="1">#REF!</definedName>
    <definedName name="XRefPaste97Row" hidden="1">#REF!</definedName>
    <definedName name="XRefPaste98" localSheetId="6" hidden="1">#REF!</definedName>
    <definedName name="XRefPaste98" localSheetId="11" hidden="1">#REF!</definedName>
    <definedName name="XRefPaste98" hidden="1">#REF!</definedName>
    <definedName name="XRefPaste98Row" localSheetId="6" hidden="1">#REF!</definedName>
    <definedName name="XRefPaste98Row" localSheetId="11" hidden="1">#REF!</definedName>
    <definedName name="XRefPaste98Row" hidden="1">#REF!</definedName>
    <definedName name="XRefPaste99Row" localSheetId="37" hidden="1">#REF!</definedName>
    <definedName name="XRefPaste99Row" localSheetId="23" hidden="1">#REF!</definedName>
    <definedName name="XRefPaste99Row" localSheetId="6" hidden="1">#REF!</definedName>
    <definedName name="XRefPaste99Row" localSheetId="11" hidden="1">#REF!</definedName>
    <definedName name="XRefPaste99Row" hidden="1">#REF!</definedName>
    <definedName name="XRefPaste9Row" localSheetId="37" hidden="1">#REF!</definedName>
    <definedName name="XRefPaste9Row" localSheetId="23" hidden="1">#REF!</definedName>
    <definedName name="XRefPaste9Row" localSheetId="6" hidden="1">#REF!</definedName>
    <definedName name="XRefPaste9Row" localSheetId="11" hidden="1">#REF!</definedName>
    <definedName name="XRefPaste9Row" hidden="1">#REF!</definedName>
    <definedName name="XRefPasteRangeCount" hidden="1">4</definedName>
    <definedName name="xrfd" hidden="1">{#N/A,#N/A,FALSE,"WSPW Bedarf";#N/A,#N/A,FALSE,"production_plan";#N/A,#N/A,FALSE,"possible turn over"}</definedName>
    <definedName name="xs" hidden="1">{"'毛利比较'!$A$4:$P$26"}</definedName>
    <definedName name="XS1b" localSheetId="6">#REF!</definedName>
    <definedName name="XS1b" localSheetId="11">#REF!</definedName>
    <definedName name="XS1b">#REF!</definedName>
    <definedName name="xsd" localSheetId="6" hidden="1">#REF!</definedName>
    <definedName name="xsd" localSheetId="11" hidden="1">#REF!</definedName>
    <definedName name="xsd" hidden="1">#REF!</definedName>
    <definedName name="xsfgs" hidden="1">{#N/A,#N/A,FALSE,"Kapa-Grafik gesamt";#N/A,#N/A,FALSE,"Kapa-Grafik DRS";#N/A,#N/A,FALSE,"Kapa-Grafik CSE"}</definedName>
    <definedName name="xsrfsedr" hidden="1">{#N/A,#N/A,FALSE,"FE_CSE"}</definedName>
    <definedName name="XT" localSheetId="37">#REF!</definedName>
    <definedName name="XT" localSheetId="23">#REF!</definedName>
    <definedName name="XT" localSheetId="6">#REF!</definedName>
    <definedName name="XT" localSheetId="11">#REF!</definedName>
    <definedName name="XT">#REF!</definedName>
    <definedName name="XTEST" hidden="1">{#N/A,#N/A,FALSE,"JANLN2"}</definedName>
    <definedName name="XTRACT" localSheetId="6">#REF!</definedName>
    <definedName name="XTRACT" localSheetId="11">#REF!</definedName>
    <definedName name="XTRACT">#REF!</definedName>
    <definedName name="xu" localSheetId="6">#REF!</definedName>
    <definedName name="xu" localSheetId="11">#REF!</definedName>
    <definedName name="xu">#REF!</definedName>
    <definedName name="xuli" localSheetId="6">#REF!</definedName>
    <definedName name="xuli" localSheetId="11">#REF!</definedName>
    <definedName name="xuli">#REF!</definedName>
    <definedName name="xv" hidden="1">{#N/A,#N/A,FALSE,"DIR-REP";#N/A,#N/A,FALSE,"AUD-REPORT";#N/A,#N/A,FALSE,"P7L&amp;BS";#N/A,#N/A,FALSE,"NOTES";#N/A,#N/A,FALSE,"FA";#N/A,#N/A,FALSE,"NOTES (2)";#N/A,#N/A,FALSE,"Schedule  IV";#N/A,#N/A,FALSE,"Schedule V"}</definedName>
    <definedName name="XVC" localSheetId="6">#REF!</definedName>
    <definedName name="XVC" localSheetId="11">#REF!</definedName>
    <definedName name="XVC">#REF!</definedName>
    <definedName name="xw" hidden="1">{"'毛利比较'!$A$4:$P$26"}</definedName>
    <definedName name="xw9949xw" localSheetId="6">#REF!</definedName>
    <definedName name="xw9949xw" localSheetId="11">#REF!</definedName>
    <definedName name="xw9949xw">#REF!</definedName>
    <definedName name="XX" localSheetId="37" hidden="1">#REF!</definedName>
    <definedName name="XX" localSheetId="23" hidden="1">#REF!</definedName>
    <definedName name="XX" localSheetId="6" hidden="1">#REF!</definedName>
    <definedName name="XX" localSheetId="11" hidden="1">#REF!</definedName>
    <definedName name="xx" hidden="1">#REF!</definedName>
    <definedName name="xxcxc" hidden="1">{#N/A,#N/A,FALSE,"Umsatz CH";#N/A,#N/A,FALSE,"ER CH";#N/A,#N/A,FALSE,"EA CH (2) ";#N/A,#N/A,FALSE,"EA CH";#N/A,#N/A,FALSE,"EA CH (3) ";#N/A,#N/A,FALSE,"EA CH (4)";#N/A,#N/A,FALSE,"KA CH";#N/A,#N/A,FALSE,"KA CH  (2)";#N/A,#N/A,FALSE,"KA CH  (3)";#N/A,#N/A,FALSE,"KA CH (4)"}</definedName>
    <definedName name="xxes" hidden="1">{#N/A,#N/A,FALSE,"TB";#N/A,#N/A,FALSE,"DR";#N/A,#N/A,FALSE,"AR";#N/A,#N/A,FALSE,"BS";#N/A,#N/A,FALSE,"PL";#N/A,#N/A,FALSE,"NOTES";#N/A,#N/A,FALSE,"NOTES (2)";#N/A,#N/A,FALSE,"NOTES (3)";#N/A,#N/A,FALSE,"DPL";#N/A,#N/A,FALSE,"DPL"}</definedName>
    <definedName name="xxExport" localSheetId="6">#REF!</definedName>
    <definedName name="xxExport" localSheetId="11">#REF!</definedName>
    <definedName name="xxExport">#REF!</definedName>
    <definedName name="xxForecast" localSheetId="6">#REF!</definedName>
    <definedName name="xxForecast" localSheetId="11">#REF!</definedName>
    <definedName name="xxForecast">#REF!</definedName>
    <definedName name="xxs" localSheetId="6">#REF!</definedName>
    <definedName name="xxs" localSheetId="11">#REF!</definedName>
    <definedName name="xxs">#REF!</definedName>
    <definedName name="XXX" hidden="1">{#N/A,#N/A,TRUE,"Overall";#N/A,#N/A,TRUE,"Region Wise ";#N/A,#N/A,TRUE,"Client Wise"}</definedName>
    <definedName name="xxx.gb._Hm." hidden="1">{#N/A,#N/A,FALSE,"Umsatz HM";#N/A,#N/A,FALSE,"ER HM";#N/A,#N/A,FALSE,"EA HM  (2)";#N/A,#N/A,FALSE,"EA HM ";#N/A,#N/A,FALSE,"EA HM  (4)";#N/A,#N/A,FALSE,"EA HM  (3)";#N/A,#N/A,FALSE,"KA HM  (2)";#N/A,#N/A,FALSE,"KA HM";#N/A,#N/A,FALSE,"KA HM  (3)";#N/A,#N/A,FALSE,"KA HM (4)"}</definedName>
    <definedName name="xxx2" hidden="1">{"oct_res_comm",#N/A,FALSE,"VarToBud"}</definedName>
    <definedName name="XXX3" localSheetId="37" hidden="1">#REF!</definedName>
    <definedName name="XXX3" localSheetId="23" hidden="1">#REF!</definedName>
    <definedName name="XXX3" localSheetId="6" hidden="1">#REF!</definedName>
    <definedName name="XXX3" localSheetId="11" hidden="1">#REF!</definedName>
    <definedName name="XXX3" hidden="1">#REF!</definedName>
    <definedName name="xxxChunkR16294C1">#N/A</definedName>
    <definedName name="xxxChunkR16296C1">#N/A</definedName>
    <definedName name="xxxChunkR16297C1">#N/A</definedName>
    <definedName name="xxxChunkR16298C1">#N/A</definedName>
    <definedName name="xxxChunkR16300C1">#N/A</definedName>
    <definedName name="xxxChunkR16301C1">#N/A</definedName>
    <definedName name="xxxChunkR16302C1">#N/A</definedName>
    <definedName name="xxxChunkR16304C1">#N/A</definedName>
    <definedName name="xxxChunkR16305C1">#N/A</definedName>
    <definedName name="xxxChunkR16306C1">#N/A</definedName>
    <definedName name="xxxChunkR16308C1">#N/A</definedName>
    <definedName name="xxxChunkR16309C1">#N/A</definedName>
    <definedName name="xxxChunkR16310C1">#N/A</definedName>
    <definedName name="xxxChunkR16312C1">#N/A</definedName>
    <definedName name="xxxChunkR16313C1">#N/A</definedName>
    <definedName name="xxxChunkR16315C1">#N/A</definedName>
    <definedName name="xxxChunkr16315c2">#N/A</definedName>
    <definedName name="xxxChunkR16316C1">#N/A</definedName>
    <definedName name="xxxChunkR16318C1">#N/A</definedName>
    <definedName name="xxxChunkR16319C1">#N/A</definedName>
    <definedName name="xxxChunkR16321C1">#N/A</definedName>
    <definedName name="xxxChunkR16322C1">#N/A</definedName>
    <definedName name="xxxChunkR16324C1">#N/A</definedName>
    <definedName name="xxxChunkR16325C1">#N/A</definedName>
    <definedName name="xxxChunkR16327C1">#N/A</definedName>
    <definedName name="xxxChunkR16328C1">#N/A</definedName>
    <definedName name="xxxChunkR16330C1">#N/A</definedName>
    <definedName name="xxxChunkR16346C1">#N/A</definedName>
    <definedName name="xxxChunkR16348C1">#N/A</definedName>
    <definedName name="xxxChunkR16350C1">#N/A</definedName>
    <definedName name="xxxChunkR16352C1">#N/A</definedName>
    <definedName name="xxxChunkR16354C1">#N/A</definedName>
    <definedName name="xxxChunkR16356C1">#N/A</definedName>
    <definedName name="xxxChunkR16358C1">#N/A</definedName>
    <definedName name="xxxChunkR16360C1">#N/A</definedName>
    <definedName name="xxxChunkR16362C1">#N/A</definedName>
    <definedName name="xxxChunkR16364C1">#N/A</definedName>
    <definedName name="xxxChunkR16366C1">#N/A</definedName>
    <definedName name="xxxChunkR16368C1">#N/A</definedName>
    <definedName name="xxxChunkR16370C1">#N/A</definedName>
    <definedName name="xxxChunkR16372C1">#N/A</definedName>
    <definedName name="xxxChunkR16374C1">#N/A</definedName>
    <definedName name="xxxCLabel1.1.Displacement">0</definedName>
    <definedName name="xxxCLabel1.1.Label">"10	October"</definedName>
    <definedName name="xxxCLabel1.1.Prompt">0</definedName>
    <definedName name="xxxCLabel1.10.Prompt">0</definedName>
    <definedName name="xxxCLabel1.11.Prompt">0</definedName>
    <definedName name="xxxCLabel1.12.Prompt">0</definedName>
    <definedName name="xxxCLabel1.13.Prompt">0</definedName>
    <definedName name="xxxCLabel1.14.Prompt">0</definedName>
    <definedName name="xxxCLabel1.15.Prompt">0</definedName>
    <definedName name="xxxCLabel1.16.Prompt">0</definedName>
    <definedName name="xxxCLabel1.17.Prompt">0</definedName>
    <definedName name="xxxCLabel1.18.Prompt">0</definedName>
    <definedName name="xxxCLabel1.19.Prompt">0</definedName>
    <definedName name="xxxCLabel1.2.Displacement">-1</definedName>
    <definedName name="xxxCLabel1.2.Label">"11	November"</definedName>
    <definedName name="xxxCLabel1.2.Prompt">0</definedName>
    <definedName name="xxxCLabel1.20.Prompt">0</definedName>
    <definedName name="xxxCLabel1.21.Prompt">0</definedName>
    <definedName name="xxxCLabel1.22.Prompt">0</definedName>
    <definedName name="xxxCLabel1.23.Prompt">0</definedName>
    <definedName name="xxxCLabel1.24.Prompt">0</definedName>
    <definedName name="xxxCLabel1.25.Prompt">0</definedName>
    <definedName name="xxxCLabel1.3.Prompt">0</definedName>
    <definedName name="xxxCLabel1.4.Prompt">0</definedName>
    <definedName name="xxxCLabel1.5.Prompt">0</definedName>
    <definedName name="xxxCLabel1.6.Prompt">0</definedName>
    <definedName name="xxxCLabel1.7.Prompt">0</definedName>
    <definedName name="xxxCLabel1.8.Prompt">0</definedName>
    <definedName name="xxxCLabel1.9.Prompt">0</definedName>
    <definedName name="xxxColHeader1bx">0</definedName>
    <definedName name="xxxColHeader1by">11</definedName>
    <definedName name="xxxColHeader1ex">0</definedName>
    <definedName name="xxxColHeader1ey">11</definedName>
    <definedName name="xxxColLabels1bx">1</definedName>
    <definedName name="xxxColLabels1by">11</definedName>
    <definedName name="xxxColLabels1ex">25</definedName>
    <definedName name="xxxColLabels1ey">11</definedName>
    <definedName name="xxxCommon1DimValue1.1">"'5503"</definedName>
    <definedName name="xxxCommon1DimValue1.2">"PROFIT &amp; LOSS ACCOUNT CHEMICAL"</definedName>
    <definedName name="xxxCommon1DimValue2.1">"A"</definedName>
    <definedName name="xxxCommon1DimValue2.2">"Actual"</definedName>
    <definedName name="xxxCommon1DimValue3.1">"'2360"</definedName>
    <definedName name="xxxCommon1DimValue3.2">"SHANGAI SPECIALTY COR"</definedName>
    <definedName name="xxxCommon1DimValue4.1">"'05"</definedName>
    <definedName name="xxxCommon1DimValue4.2">"May"</definedName>
    <definedName name="xxxCommon1DimValue5.1">"Year-to-Date"</definedName>
    <definedName name="xxxCommon1DimValue5.2">"Year to date P&amp;L Accumulation"</definedName>
    <definedName name="xxxCommon1DimValue6.1">"'2003"</definedName>
    <definedName name="xxxCommon1DimValue6.2">2003</definedName>
    <definedName name="xxxCommon1DimValue7.1">"Local"</definedName>
    <definedName name="xxxCommon1DimValue7.2">"Local Currency"</definedName>
    <definedName name="xxxCommon1DimValue8.1">"Net-of-Adjustments"</definedName>
    <definedName name="xxxCommon1DimValue8.2">"Net-of-Adjustments Datatype"</definedName>
    <definedName name="xxxCommonArea1bx">0</definedName>
    <definedName name="xxxCommonArea1by">2</definedName>
    <definedName name="xxxCommonArea1ex">2</definedName>
    <definedName name="xxxCommonArea1ey">9</definedName>
    <definedName name="xxxDataBlock1bx">1</definedName>
    <definedName name="xxxDataBlock1by">15</definedName>
    <definedName name="xxxDataBlock1ex">25</definedName>
    <definedName name="xxxDataBlock1ey">93</definedName>
    <definedName name="xxxDownfootCols1Count">0</definedName>
    <definedName name="xxxDownfootRows1Count">13</definedName>
    <definedName name="xxxDownfootRows1Number0">18</definedName>
    <definedName name="xxxDownfootRows1Number1">26</definedName>
    <definedName name="xxxDownfootRows1Number10">83</definedName>
    <definedName name="xxxDownfootRows1Number11">85</definedName>
    <definedName name="xxxDownfootRows1Number12">88</definedName>
    <definedName name="xxxDownfootRows1Number13">132</definedName>
    <definedName name="xxxDownfootRows1Number14">136</definedName>
    <definedName name="xxxDownfootRows1Number15">139</definedName>
    <definedName name="xxxDownfootRows1Number16">151</definedName>
    <definedName name="xxxDownfootRows1Number17">152</definedName>
    <definedName name="xxxDownfootRows1Number18">153</definedName>
    <definedName name="xxxDownfootRows1Number19">156</definedName>
    <definedName name="xxxDownfootRows1Number2">33</definedName>
    <definedName name="xxxDownfootRows1Number20">190</definedName>
    <definedName name="xxxDownfootRows1Number21">191</definedName>
    <definedName name="xxxDownfootRows1Number22">194</definedName>
    <definedName name="xxxDownfootRows1Number23">200</definedName>
    <definedName name="xxxDownfootRows1Number24">222</definedName>
    <definedName name="xxxDownfootRows1Number25">224</definedName>
    <definedName name="xxxDownfootRows1Number26">227</definedName>
    <definedName name="xxxDownfootRows1Number27">228</definedName>
    <definedName name="xxxDownfootRows1Number28">230</definedName>
    <definedName name="xxxDownfootRows1Number3">38</definedName>
    <definedName name="xxxDownfootRows1Number4">43</definedName>
    <definedName name="xxxDownfootRows1Number5">54</definedName>
    <definedName name="xxxDownfootRows1Number6">58</definedName>
    <definedName name="xxxDownfootRows1Number7">64</definedName>
    <definedName name="xxxDownfootRows1Number8">75</definedName>
    <definedName name="xxxDownfootRows1Number9">76</definedName>
    <definedName name="xxxEntireArea1bx">0</definedName>
    <definedName name="xxxEntireArea1by">2</definedName>
    <definedName name="xxxEntireArea1ex">25</definedName>
    <definedName name="xxxEntireArea1ey">93</definedName>
    <definedName name="xxxGNVFileName">"P&amp;L.GNV"</definedName>
    <definedName name="xxxGNVStamp">1046183883</definedName>
    <definedName name="xxxHeaderCols1Count">0</definedName>
    <definedName name="xxxHeaderRows1Count">0</definedName>
    <definedName name="xxxHeaderRows1Number0">18</definedName>
    <definedName name="xxxHeaderRows1Number1">20</definedName>
    <definedName name="xxxHeaderRows1Number10">56</definedName>
    <definedName name="xxxHeaderRows1Number11">58</definedName>
    <definedName name="xxxHeaderRows1Number12">63</definedName>
    <definedName name="xxxHeaderRows1Number13">65</definedName>
    <definedName name="xxxHeaderRows1Number14">73</definedName>
    <definedName name="xxxHeaderRows1Number15">75</definedName>
    <definedName name="xxxHeaderRows1Number16">77</definedName>
    <definedName name="xxxHeaderRows1Number17">80</definedName>
    <definedName name="xxxHeaderRows1Number18">83</definedName>
    <definedName name="xxxHeaderRows1Number19">86</definedName>
    <definedName name="xxxHeaderRows1Number2">29</definedName>
    <definedName name="xxxHeaderRows1Number3">31</definedName>
    <definedName name="xxxHeaderRows1Number4">38</definedName>
    <definedName name="xxxHeaderRows1Number5">40</definedName>
    <definedName name="xxxHeaderRows1Number6">42</definedName>
    <definedName name="xxxHeaderRows1Number7">46</definedName>
    <definedName name="xxxHeaderRows1Number8">51</definedName>
    <definedName name="xxxHeaderRows1Number9">54</definedName>
    <definedName name="xxxHeaderRows1Over0">0</definedName>
    <definedName name="xxxHeaderRows1Over1">0</definedName>
    <definedName name="xxxHeaderRows1Over10">0</definedName>
    <definedName name="xxxHeaderRows1Over11">0</definedName>
    <definedName name="xxxHeaderRows1Over12">0</definedName>
    <definedName name="xxxHeaderRows1Over13">0</definedName>
    <definedName name="xxxHeaderRows1Over14">0</definedName>
    <definedName name="xxxHeaderRows1Over15">0</definedName>
    <definedName name="xxxHeaderRows1Over16">0</definedName>
    <definedName name="xxxHeaderRows1Over17">0</definedName>
    <definedName name="xxxHeaderRows1Over18">0</definedName>
    <definedName name="xxxHeaderRows1Over19">0</definedName>
    <definedName name="xxxHeaderRows1Over2">0</definedName>
    <definedName name="xxxHeaderRows1Over3">0</definedName>
    <definedName name="xxxHeaderRows1Over4">0</definedName>
    <definedName name="xxxHeaderRows1Over5">0</definedName>
    <definedName name="xxxHeaderRows1Over6">0</definedName>
    <definedName name="xxxHeaderRows1Over7">0</definedName>
    <definedName name="xxxHeaderRows1Over8">0</definedName>
    <definedName name="xxxHeaderRows1Over9">0</definedName>
    <definedName name="xxxHeaderRows1Submit0">1</definedName>
    <definedName name="xxxHeaderRows1Submit1">1</definedName>
    <definedName name="xxxHeaderRows1Submit10">1</definedName>
    <definedName name="xxxHeaderRows1Submit11">1</definedName>
    <definedName name="xxxHeaderRows1Submit12">1</definedName>
    <definedName name="xxxHeaderRows1Submit13">1</definedName>
    <definedName name="xxxHeaderRows1Submit14">1</definedName>
    <definedName name="xxxHeaderRows1Submit15">1</definedName>
    <definedName name="xxxHeaderRows1Submit16">1</definedName>
    <definedName name="xxxHeaderRows1Submit17">1</definedName>
    <definedName name="xxxHeaderRows1Submit18">1</definedName>
    <definedName name="xxxHeaderRows1Submit19">1</definedName>
    <definedName name="xxxHeaderRows1Submit2">1</definedName>
    <definedName name="xxxHeaderRows1Submit3">1</definedName>
    <definedName name="xxxHeaderRows1Submit4">1</definedName>
    <definedName name="xxxHeaderRows1Submit5">1</definedName>
    <definedName name="xxxHeaderRows1Submit6">1</definedName>
    <definedName name="xxxHeaderRows1Submit7">1</definedName>
    <definedName name="xxxHeaderRows1Submit8">1</definedName>
    <definedName name="xxxHeaderRows1Submit9">1</definedName>
    <definedName name="xxxNumber_Areas">1</definedName>
    <definedName name="xxxODECols1Count">0</definedName>
    <definedName name="xxxODERows1Count">0</definedName>
    <definedName name="xxxRefreshable">1</definedName>
    <definedName name="xxxRLabel1.1.Prompt">0</definedName>
    <definedName name="xxxRLabel1.10.Prompt">0</definedName>
    <definedName name="xxxRLabel1.100.Prompt">0</definedName>
    <definedName name="xxxRLabel1.101.Prompt">0</definedName>
    <definedName name="xxxRLabel1.102.Prompt">0</definedName>
    <definedName name="xxxRLabel1.103.Prompt">0</definedName>
    <definedName name="xxxRLabel1.104.Prompt">0</definedName>
    <definedName name="xxxRLabel1.105.Prompt">0</definedName>
    <definedName name="xxxRLabel1.106.Prompt">0</definedName>
    <definedName name="xxxRLabel1.107.Prompt">0</definedName>
    <definedName name="xxxRLabel1.108.Prompt">0</definedName>
    <definedName name="xxxRLabel1.109.Prompt">0</definedName>
    <definedName name="xxxRLabel1.11.Prompt">0</definedName>
    <definedName name="xxxRLabel1.110.Prompt">0</definedName>
    <definedName name="xxxRLabel1.111.Prompt">0</definedName>
    <definedName name="xxxRLabel1.112.Prompt">0</definedName>
    <definedName name="xxxRLabel1.113.Prompt">0</definedName>
    <definedName name="xxxRLabel1.114.Prompt">0</definedName>
    <definedName name="xxxRLabel1.115.Prompt">0</definedName>
    <definedName name="xxxRLabel1.116.Prompt">0</definedName>
    <definedName name="xxxRLabel1.117.Prompt">0</definedName>
    <definedName name="xxxRLabel1.118.Prompt">0</definedName>
    <definedName name="xxxRLabel1.119.Prompt">0</definedName>
    <definedName name="xxxRLabel1.12.Prompt">0</definedName>
    <definedName name="xxxRLabel1.120.Prompt">0</definedName>
    <definedName name="xxxRLabel1.121.Prompt">0</definedName>
    <definedName name="xxxRLabel1.122.Prompt">0</definedName>
    <definedName name="xxxRLabel1.123.Prompt">0</definedName>
    <definedName name="xxxRLabel1.124.Prompt">0</definedName>
    <definedName name="xxxRLabel1.125.Prompt">0</definedName>
    <definedName name="xxxRLabel1.126.Prompt">0</definedName>
    <definedName name="xxxRLabel1.127.Prompt">0</definedName>
    <definedName name="xxxRLabel1.128.Prompt">0</definedName>
    <definedName name="xxxRLabel1.129.Prompt">0</definedName>
    <definedName name="xxxRLabel1.13.Prompt">0</definedName>
    <definedName name="xxxRLabel1.130.Prompt">0</definedName>
    <definedName name="xxxRLabel1.131.Prompt">0</definedName>
    <definedName name="xxxRLabel1.132.Prompt">0</definedName>
    <definedName name="xxxRLabel1.133.Prompt">0</definedName>
    <definedName name="xxxRLabel1.134.Prompt">0</definedName>
    <definedName name="xxxRLabel1.135.Prompt">0</definedName>
    <definedName name="xxxRLabel1.136.Prompt">0</definedName>
    <definedName name="xxxRLabel1.137.Prompt">0</definedName>
    <definedName name="xxxRLabel1.138.Prompt">0</definedName>
    <definedName name="xxxRLabel1.139.Prompt">0</definedName>
    <definedName name="xxxRLabel1.14.Prompt">0</definedName>
    <definedName name="xxxRLabel1.140.Prompt">0</definedName>
    <definedName name="xxxRLabel1.141.Prompt">0</definedName>
    <definedName name="xxxRLabel1.142.Prompt">0</definedName>
    <definedName name="xxxRLabel1.143.Prompt">0</definedName>
    <definedName name="xxxRLabel1.144.Prompt">0</definedName>
    <definedName name="xxxRLabel1.145.Prompt">0</definedName>
    <definedName name="xxxRLabel1.146.Prompt">0</definedName>
    <definedName name="xxxRLabel1.147.Prompt">0</definedName>
    <definedName name="xxxRLabel1.148.Prompt">0</definedName>
    <definedName name="xxxRLabel1.149.Prompt">0</definedName>
    <definedName name="xxxRLabel1.15.Prompt">0</definedName>
    <definedName name="xxxRLabel1.150.Prompt">0</definedName>
    <definedName name="xxxRLabel1.151.Prompt">0</definedName>
    <definedName name="xxxRLabel1.152.Prompt">0</definedName>
    <definedName name="xxxRLabel1.153.Prompt">0</definedName>
    <definedName name="xxxRLabel1.154.Prompt">0</definedName>
    <definedName name="xxxRLabel1.155.Prompt">0</definedName>
    <definedName name="xxxRLabel1.156.Prompt">0</definedName>
    <definedName name="xxxRLabel1.157.Prompt">0</definedName>
    <definedName name="xxxRLabel1.158.Prompt">0</definedName>
    <definedName name="xxxRLabel1.159.Prompt">0</definedName>
    <definedName name="xxxRLabel1.16.Prompt">0</definedName>
    <definedName name="xxxRLabel1.160.Prompt">0</definedName>
    <definedName name="xxxRLabel1.161.Prompt">0</definedName>
    <definedName name="xxxRLabel1.162.Prompt">0</definedName>
    <definedName name="xxxRLabel1.163.Prompt">0</definedName>
    <definedName name="xxxRLabel1.164.Prompt">0</definedName>
    <definedName name="xxxRLabel1.165.Prompt">0</definedName>
    <definedName name="xxxRLabel1.166.Prompt">0</definedName>
    <definedName name="xxxRLabel1.167.Prompt">0</definedName>
    <definedName name="xxxRLabel1.168.Prompt">0</definedName>
    <definedName name="xxxRLabel1.169.Prompt">0</definedName>
    <definedName name="xxxRLabel1.17.Prompt">0</definedName>
    <definedName name="xxxRLabel1.170.Prompt">0</definedName>
    <definedName name="xxxRLabel1.171.Prompt">0</definedName>
    <definedName name="xxxRLabel1.172.Prompt">0</definedName>
    <definedName name="xxxRLabel1.173.Prompt">0</definedName>
    <definedName name="xxxRLabel1.174.Prompt">0</definedName>
    <definedName name="xxxRLabel1.175.Prompt">0</definedName>
    <definedName name="xxxRLabel1.176.Prompt">0</definedName>
    <definedName name="xxxRLabel1.177.Prompt">0</definedName>
    <definedName name="xxxRLabel1.178.Prompt">0</definedName>
    <definedName name="xxxRLabel1.179.Prompt">0</definedName>
    <definedName name="xxxRLabel1.18.Prompt">0</definedName>
    <definedName name="xxxRLabel1.180.Prompt">0</definedName>
    <definedName name="xxxRLabel1.181.Prompt">0</definedName>
    <definedName name="xxxRLabel1.182.Prompt">0</definedName>
    <definedName name="xxxRLabel1.183.Prompt">0</definedName>
    <definedName name="xxxRLabel1.184.Prompt">0</definedName>
    <definedName name="xxxRLabel1.185.Prompt">0</definedName>
    <definedName name="xxxRLabel1.186.Prompt">0</definedName>
    <definedName name="xxxRLabel1.187.Prompt">0</definedName>
    <definedName name="xxxRLabel1.188.Prompt">0</definedName>
    <definedName name="xxxRLabel1.189.Prompt">0</definedName>
    <definedName name="xxxRLabel1.19.Prompt">0</definedName>
    <definedName name="xxxRLabel1.190.Prompt">0</definedName>
    <definedName name="xxxRLabel1.191.Prompt">0</definedName>
    <definedName name="xxxRLabel1.192.Prompt">0</definedName>
    <definedName name="xxxRLabel1.193.Prompt">0</definedName>
    <definedName name="xxxRLabel1.194.Prompt">0</definedName>
    <definedName name="xxxRLabel1.195.Prompt">0</definedName>
    <definedName name="xxxRLabel1.196.Prompt">0</definedName>
    <definedName name="xxxRLabel1.197.Prompt">0</definedName>
    <definedName name="xxxRLabel1.198.Prompt">0</definedName>
    <definedName name="xxxRLabel1.199.Prompt">0</definedName>
    <definedName name="xxxRLabel1.2.Prompt">0</definedName>
    <definedName name="xxxRLabel1.20.Prompt">0</definedName>
    <definedName name="xxxRLabel1.200.Prompt">0</definedName>
    <definedName name="xxxRLabel1.201.Prompt">0</definedName>
    <definedName name="xxxRLabel1.202.Prompt">0</definedName>
    <definedName name="xxxRLabel1.203.Prompt">0</definedName>
    <definedName name="xxxRLabel1.204.Prompt">0</definedName>
    <definedName name="xxxRLabel1.205.Prompt">0</definedName>
    <definedName name="xxxRLabel1.206.Prompt">0</definedName>
    <definedName name="xxxRLabel1.207.Prompt">0</definedName>
    <definedName name="xxxRLabel1.208.Prompt">0</definedName>
    <definedName name="xxxRLabel1.209.Prompt">0</definedName>
    <definedName name="xxxRLabel1.21.Prompt">0</definedName>
    <definedName name="xxxRLabel1.210.Prompt">0</definedName>
    <definedName name="xxxRLabel1.211.Prompt">0</definedName>
    <definedName name="xxxRLabel1.212.Prompt">0</definedName>
    <definedName name="xxxRLabel1.213.Prompt">0</definedName>
    <definedName name="xxxRLabel1.214.Prompt">0</definedName>
    <definedName name="xxxRLabel1.215.Prompt">0</definedName>
    <definedName name="xxxRLabel1.216.Prompt">0</definedName>
    <definedName name="xxxRLabel1.22.Prompt">0</definedName>
    <definedName name="xxxRLabel1.23.Prompt">0</definedName>
    <definedName name="xxxRLabel1.24.Prompt">0</definedName>
    <definedName name="xxxRLabel1.25.Prompt">0</definedName>
    <definedName name="xxxRLabel1.26.Prompt">0</definedName>
    <definedName name="xxxRLabel1.27.Prompt">0</definedName>
    <definedName name="xxxRLabel1.28.Prompt">0</definedName>
    <definedName name="xxxRLabel1.29.Prompt">0</definedName>
    <definedName name="xxxRLabel1.3.Prompt">0</definedName>
    <definedName name="xxxRLabel1.30.Prompt">0</definedName>
    <definedName name="xxxRLabel1.31.Prompt">0</definedName>
    <definedName name="xxxRLabel1.32.Prompt">0</definedName>
    <definedName name="xxxRLabel1.33.Prompt">0</definedName>
    <definedName name="xxxRLabel1.34.Prompt">0</definedName>
    <definedName name="xxxRLabel1.35.Prompt">0</definedName>
    <definedName name="xxxRLabel1.36.Prompt">0</definedName>
    <definedName name="xxxRLabel1.37.Prompt">0</definedName>
    <definedName name="xxxRLabel1.38.Prompt">0</definedName>
    <definedName name="xxxRLabel1.39.Prompt">0</definedName>
    <definedName name="xxxRLabel1.4.Prompt">0</definedName>
    <definedName name="xxxRLabel1.40.Prompt">0</definedName>
    <definedName name="xxxRLabel1.41.Prompt">0</definedName>
    <definedName name="xxxRLabel1.42.Prompt">0</definedName>
    <definedName name="xxxRLabel1.43.Prompt">0</definedName>
    <definedName name="xxxRLabel1.44.Prompt">0</definedName>
    <definedName name="xxxRLabel1.45.Prompt">0</definedName>
    <definedName name="xxxRLabel1.46.Prompt">0</definedName>
    <definedName name="xxxRLabel1.47.Prompt">0</definedName>
    <definedName name="xxxRLabel1.48.Prompt">0</definedName>
    <definedName name="xxxRLabel1.49.Prompt">0</definedName>
    <definedName name="xxxRLabel1.5.Prompt">0</definedName>
    <definedName name="xxxRLabel1.50.Prompt">0</definedName>
    <definedName name="xxxRLabel1.51.Prompt">0</definedName>
    <definedName name="xxxRLabel1.52.Prompt">0</definedName>
    <definedName name="xxxRLabel1.53.Prompt">0</definedName>
    <definedName name="xxxRLabel1.54.Prompt">0</definedName>
    <definedName name="xxxRLabel1.55.Prompt">0</definedName>
    <definedName name="xxxRLabel1.56.Prompt">0</definedName>
    <definedName name="xxxRLabel1.57.Prompt">0</definedName>
    <definedName name="xxxRLabel1.58.Prompt">0</definedName>
    <definedName name="xxxRLabel1.59.Prompt">0</definedName>
    <definedName name="xxxRLabel1.6.Prompt">0</definedName>
    <definedName name="xxxRLabel1.60.Prompt">0</definedName>
    <definedName name="xxxRLabel1.61.Prompt">0</definedName>
    <definedName name="xxxRLabel1.62.Prompt">0</definedName>
    <definedName name="xxxRLabel1.63.Prompt">0</definedName>
    <definedName name="xxxRLabel1.64.Prompt">0</definedName>
    <definedName name="xxxRLabel1.65.Prompt">0</definedName>
    <definedName name="xxxRLabel1.66.Prompt">0</definedName>
    <definedName name="xxxRLabel1.67.Prompt">0</definedName>
    <definedName name="xxxRLabel1.68.Prompt">0</definedName>
    <definedName name="xxxRLabel1.69.Prompt">0</definedName>
    <definedName name="xxxRLabel1.7.Prompt">0</definedName>
    <definedName name="xxxRLabel1.70.Prompt">0</definedName>
    <definedName name="xxxRLabel1.71.Prompt">0</definedName>
    <definedName name="xxxRLabel1.72.Prompt">0</definedName>
    <definedName name="xxxRLabel1.73.Prompt">0</definedName>
    <definedName name="xxxRLabel1.74.Prompt">0</definedName>
    <definedName name="xxxRLabel1.75.Prompt">0</definedName>
    <definedName name="xxxRLabel1.76.Prompt">0</definedName>
    <definedName name="xxxRLabel1.77.Prompt">0</definedName>
    <definedName name="xxxRLabel1.78.Prompt">0</definedName>
    <definedName name="xxxRLabel1.79.Prompt">0</definedName>
    <definedName name="xxxRLabel1.8.Prompt">0</definedName>
    <definedName name="xxxRLabel1.80.Prompt">0</definedName>
    <definedName name="xxxRLabel1.81.Prompt">0</definedName>
    <definedName name="xxxRLabel1.82.Prompt">0</definedName>
    <definedName name="xxxRLabel1.83.Prompt">0</definedName>
    <definedName name="xxxRLabel1.84.Prompt">0</definedName>
    <definedName name="xxxRLabel1.85.Prompt">0</definedName>
    <definedName name="xxxRLabel1.86.Prompt">0</definedName>
    <definedName name="xxxRLabel1.87.Prompt">0</definedName>
    <definedName name="xxxRLabel1.88.Prompt">0</definedName>
    <definedName name="xxxRLabel1.89.Prompt">0</definedName>
    <definedName name="xxxRLabel1.9.Prompt">0</definedName>
    <definedName name="xxxRLabel1.90.Prompt">0</definedName>
    <definedName name="xxxRLabel1.91.Prompt">0</definedName>
    <definedName name="xxxRLabel1.96.Prompt">0</definedName>
    <definedName name="xxxRLabel1.97.Prompt">0</definedName>
    <definedName name="xxxRLabel1.98.Prompt">0</definedName>
    <definedName name="xxxRLabel1.99.Prompt">0</definedName>
    <definedName name="xxxRowHeader1bx">0</definedName>
    <definedName name="xxxRowHeader1by">13</definedName>
    <definedName name="xxxRowHeader1ex">0</definedName>
    <definedName name="xxxRowHeader1ey">12</definedName>
    <definedName name="xxxRowLabels1bx">0</definedName>
    <definedName name="xxxRowLabels1by">14</definedName>
    <definedName name="xxxRowLabels1ex">0</definedName>
    <definedName name="xxxRowLabels1ey">87</definedName>
    <definedName name="xxxSubmittable">1</definedName>
    <definedName name="xxxUDCols1Count">0</definedName>
    <definedName name="xxxUDCols1Submit0">1</definedName>
    <definedName name="xxxUDRows1Count">0</definedName>
    <definedName name="xxxx" localSheetId="37">#REF!</definedName>
    <definedName name="xxxx" localSheetId="23">#REF!</definedName>
    <definedName name="xxxx" localSheetId="6">#REF!</definedName>
    <definedName name="xxxx" localSheetId="11">#REF!</definedName>
    <definedName name="xxxx">#REF!</definedName>
    <definedName name="xxxxx" hidden="1">{#N/A,#N/A,FALSE,"UNIT";#N/A,#N/A,FALSE,"UNIT";#N/A,#N/A,FALSE,"계정"}</definedName>
    <definedName name="xxxxx_1" hidden="1">{"10yp capex",#N/A,FALSE,"Celtel alternative 6"}</definedName>
    <definedName name="xxxxx_2" hidden="1">{"10yp capex",#N/A,FALSE,"Celtel alternative 6"}</definedName>
    <definedName name="xxxxx_3" hidden="1">{"10yp capex",#N/A,FALSE,"Celtel alternative 6"}</definedName>
    <definedName name="xxxxxx" localSheetId="37">#REF!</definedName>
    <definedName name="xxxxxx" localSheetId="23">#REF!</definedName>
    <definedName name="xxxxxx" localSheetId="6">#REF!</definedName>
    <definedName name="xxxxxx" localSheetId="11">#REF!</definedName>
    <definedName name="xxxxxx">#REF!</definedName>
    <definedName name="xxxxxx_1" hidden="1">{"10yp graphs",#N/A,FALSE,"Market Data"}</definedName>
    <definedName name="xxxxxx_2" hidden="1">{"10yp graphs",#N/A,FALSE,"Market Data"}</definedName>
    <definedName name="xxxxxx_3" hidden="1">{"10yp graphs",#N/A,FALSE,"Market Data"}</definedName>
    <definedName name="xxxxxxx" hidden="1">{"Folie 3",#N/A,FALSE,"Jahresumsätze";"Folie 4",#N/A,FALSE,"Jahresumsätze";"Folie 5",#N/A,FALSE,"Jahresumsätze";"Folie 6",#N/A,FALSE,"Jahresumsätze";"Folie 7",#N/A,FALSE,"Jahresumsätze";"Folie 8",#N/A,FALSE,"Jahresumsätze"}</definedName>
    <definedName name="xxxxxxxxxxxx"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xxxxxxxxxxxxxx">#N/A</definedName>
    <definedName name="xxxxxxxxxxxxxxxx">#N/A</definedName>
    <definedName name="xxxxxy" hidden="1">{"Folie 3",#N/A,FALSE,"Jahresumsätze";"Folie 4",#N/A,FALSE,"Jahresumsätze";"Folie 5",#N/A,FALSE,"Jahresumsätze";"Folie 6",#N/A,FALSE,"Jahresumsätze";"Folie 7",#N/A,FALSE,"Jahresumsätze";"Folie 8",#N/A,FALSE,"Jahresumsätze"}</definedName>
    <definedName name="xy" localSheetId="6">#REF!</definedName>
    <definedName name="xy" localSheetId="11">#REF!</definedName>
    <definedName name="xy">#REF!</definedName>
    <definedName name="XYLENE" localSheetId="6">#REF!</definedName>
    <definedName name="XYLENE" localSheetId="11">#REF!</definedName>
    <definedName name="XYLENE">#REF!</definedName>
    <definedName name="XYLENEE" localSheetId="6">#REF!</definedName>
    <definedName name="XYLENEE" localSheetId="11">#REF!</definedName>
    <definedName name="XYLENEE">#REF!</definedName>
    <definedName name="xyz" hidden="1">{#N/A,#N/A,FALSE,"Aging Summary";#N/A,#N/A,FALSE,"Ratio Analysis";#N/A,#N/A,FALSE,"Test 120 Day Accts";#N/A,#N/A,FALSE,"Tickmarks"}</definedName>
    <definedName name="XYZ.REPORT" hidden="1">{#N/A,#N/A,FALSE,"AP-MEHK1 ";#N/A,#N/A,FALSE,"MEGBJ";#N/A,#N/A,FALSE,"MEGSH";#N/A,#N/A,FALSE,"MEGGZ "}</definedName>
    <definedName name="xyzz" hidden="1">{#N/A,#N/A,FALSE,"P&amp;L Acc";#N/A,#N/A,FALSE,"P&amp;L Var";#N/A,#N/A,FALSE,"I-B Rep";#N/A,#N/A,FALSE,"BS";#N/A,#N/A,FALSE,"C'flw St";#N/A,#N/A,FALSE,"H-C Cons";#N/A,#N/A,FALSE,"FA Rep"}</definedName>
    <definedName name="xzcxcxzcxc" hidden="1">{#N/A,#N/A,FALSE,"CONTENTS";#N/A,#N/A,FALSE,"DR";#N/A,#N/A,FALSE,"PL";#N/A,#N/A,FALSE,"BS";#N/A,#N/A,FALSE,"Cash Flow";#N/A,#N/A,FALSE,"NOTES";#N/A,#N/A,FALSE,"NOTES (FA)";#N/A,#N/A,FALSE,"Notes(3)";#N/A,#N/A,FALSE,"NOTES (4)";#N/A,#N/A,FALSE,"DP&amp;L";#N/A,#N/A,FALSE,"EXPENSES";#N/A,#N/A,FALSE,"EXPENSES-1"}</definedName>
    <definedName name="xzxz" hidden="1">{#N/A,"PURCHM",FALSE,"Business Analysis";#N/A,"SPADD",FALSE,"Business Analysis"}</definedName>
    <definedName name="y" localSheetId="37">[1]审计标识!$A$23</definedName>
    <definedName name="y" localSheetId="23">#N/A</definedName>
    <definedName name="y" localSheetId="6">[1]审计标识!$A$23</definedName>
    <definedName name="y" localSheetId="11">[1]审计标识!$A$23</definedName>
    <definedName name="y">#N/A</definedName>
    <definedName name="y.dbf" localSheetId="6">#REF!</definedName>
    <definedName name="y.dbf" localSheetId="11">#REF!</definedName>
    <definedName name="y.dbf">#REF!</definedName>
    <definedName name="y06_95" localSheetId="6">#REF!</definedName>
    <definedName name="y06_95" localSheetId="11">#REF!</definedName>
    <definedName name="y06_95">#REF!</definedName>
    <definedName name="y06_96" localSheetId="6">#REF!</definedName>
    <definedName name="y06_96" localSheetId="11">#REF!</definedName>
    <definedName name="y06_96">#REF!</definedName>
    <definedName name="y06_97" localSheetId="6">#REF!</definedName>
    <definedName name="y06_97" localSheetId="11">#REF!</definedName>
    <definedName name="y06_97">#REF!</definedName>
    <definedName name="y06_98" localSheetId="6">#REF!</definedName>
    <definedName name="y06_98" localSheetId="11">#REF!</definedName>
    <definedName name="y06_98">#REF!</definedName>
    <definedName name="y06_99" localSheetId="6">#REF!</definedName>
    <definedName name="y06_99" localSheetId="11">#REF!</definedName>
    <definedName name="y06_99">#REF!</definedName>
    <definedName name="y07_00" localSheetId="6">#REF!</definedName>
    <definedName name="y07_00" localSheetId="11">#REF!</definedName>
    <definedName name="y07_00">#REF!</definedName>
    <definedName name="y07_01" localSheetId="6">#REF!</definedName>
    <definedName name="y07_01" localSheetId="11">#REF!</definedName>
    <definedName name="y07_01">#REF!</definedName>
    <definedName name="y07_02" localSheetId="6">#REF!</definedName>
    <definedName name="y07_02" localSheetId="11">#REF!</definedName>
    <definedName name="y07_02">#REF!</definedName>
    <definedName name="y07_03" localSheetId="6">#REF!</definedName>
    <definedName name="y07_03" localSheetId="11">#REF!</definedName>
    <definedName name="y07_03">#REF!</definedName>
    <definedName name="y07_04" localSheetId="6">#REF!</definedName>
    <definedName name="y07_04" localSheetId="11">#REF!</definedName>
    <definedName name="y07_04">#REF!</definedName>
    <definedName name="y07_05" localSheetId="6">#REF!</definedName>
    <definedName name="y07_05" localSheetId="11">#REF!</definedName>
    <definedName name="y07_05">#REF!</definedName>
    <definedName name="y07_06" localSheetId="6">#REF!</definedName>
    <definedName name="y07_06" localSheetId="11">#REF!</definedName>
    <definedName name="y07_06">#REF!</definedName>
    <definedName name="y07_89" localSheetId="6">#REF!</definedName>
    <definedName name="y07_89" localSheetId="11">#REF!</definedName>
    <definedName name="y07_89">#REF!</definedName>
    <definedName name="y07_90" localSheetId="6">#REF!</definedName>
    <definedName name="y07_90" localSheetId="11">#REF!</definedName>
    <definedName name="y07_90">#REF!</definedName>
    <definedName name="y07_91" localSheetId="6">#REF!</definedName>
    <definedName name="y07_91" localSheetId="11">#REF!</definedName>
    <definedName name="y07_91">#REF!</definedName>
    <definedName name="y07_92" localSheetId="6">#REF!</definedName>
    <definedName name="y07_92" localSheetId="11">#REF!</definedName>
    <definedName name="y07_92">#REF!</definedName>
    <definedName name="y07_93" localSheetId="6">#REF!</definedName>
    <definedName name="y07_93" localSheetId="11">#REF!</definedName>
    <definedName name="y07_93">#REF!</definedName>
    <definedName name="y07_94" localSheetId="6">#REF!</definedName>
    <definedName name="y07_94" localSheetId="11">#REF!</definedName>
    <definedName name="y07_94">#REF!</definedName>
    <definedName name="y07_95" localSheetId="6">#REF!</definedName>
    <definedName name="y07_95" localSheetId="11">#REF!</definedName>
    <definedName name="y07_95">#REF!</definedName>
    <definedName name="y07_96" localSheetId="6">#REF!</definedName>
    <definedName name="y07_96" localSheetId="11">#REF!</definedName>
    <definedName name="y07_96">#REF!</definedName>
    <definedName name="y07_97" localSheetId="6">#REF!</definedName>
    <definedName name="y07_97" localSheetId="11">#REF!</definedName>
    <definedName name="y07_97">#REF!</definedName>
    <definedName name="y07_98" localSheetId="6">#REF!</definedName>
    <definedName name="y07_98" localSheetId="11">#REF!</definedName>
    <definedName name="y07_98">#REF!</definedName>
    <definedName name="y07_99" localSheetId="6">#REF!</definedName>
    <definedName name="y07_99" localSheetId="11">#REF!</definedName>
    <definedName name="y07_99">#REF!</definedName>
    <definedName name="y1hs" hidden="1">{#N/A,#N/A,FALSE,"TB";#N/A,#N/A,FALSE,"AR";#N/A,#N/A,FALSE,"BS";#N/A,#N/A,FALSE,"PL";#N/A,#N/A,FALSE,"NOTES";#N/A,#N/A,FALSE,"NOTES (2)";#N/A,#N/A,FALSE,"NOTES (3)";#N/A,#N/A,FALSE,"TAXC.INDEX";#N/A,#N/A,FALSE,"Schedule I";#N/A,#N/A,FALSE,"DPL";#N/A,#N/A,FALSE,"Schedule IV";#N/A,#N/A,FALSE,"Adjustments"}</definedName>
    <definedName name="YA" localSheetId="6">#REF!</definedName>
    <definedName name="YA" localSheetId="11">#REF!</definedName>
    <definedName name="YA">#REF!</definedName>
    <definedName name="yale" hidden="1">{"Opsys",#N/A,FALSE,"NPV_OPsys";"NT",#N/A,FALSE,"NPV_NT";"DevP",#N/A,FALSE,"NPV_DevPdt";"Office",#N/A,FALSE,"NPV_Office"}</definedName>
    <definedName name="yay" hidden="1">{#N/A,#N/A,FALSE,"TB";#N/A,#N/A,FALSE,"DR";#N/A,#N/A,FALSE,"AR";#N/A,#N/A,FALSE,"PL";#N/A,#N/A,FALSE,"BS";#N/A,#N/A,FALSE,"NOTES";#N/A,#N/A,FALSE,"NOTES (2)";#N/A,#N/A,FALSE,"NOTES (3)";#N/A,#N/A,FALSE,"DPL";#N/A,#N/A,FALSE,"TAXC.INDEX";#N/A,#N/A,FALSE,"Schedule I";#N/A,#N/A,FALSE,"Adjustments"}</definedName>
    <definedName name="YE" localSheetId="37">#REF!</definedName>
    <definedName name="YE" localSheetId="23">#REF!</definedName>
    <definedName name="YE" localSheetId="6">#REF!</definedName>
    <definedName name="YE" localSheetId="11">#REF!</definedName>
    <definedName name="YE">#REF!</definedName>
    <definedName name="YE.SII.F.1999" localSheetId="6">#REF!</definedName>
    <definedName name="YE.SII.F.1999" localSheetId="11">#REF!</definedName>
    <definedName name="YE.SII.F.1999">#REF!</definedName>
    <definedName name="YE.SII.F.2000" localSheetId="6">#REF!</definedName>
    <definedName name="YE.SII.F.2000" localSheetId="11">#REF!</definedName>
    <definedName name="YE.SII.F.2000">#REF!</definedName>
    <definedName name="year" localSheetId="37">#REF!</definedName>
    <definedName name="year" localSheetId="23">#REF!</definedName>
    <definedName name="year" localSheetId="6">#REF!</definedName>
    <definedName name="year" localSheetId="11">#REF!</definedName>
    <definedName name="year">#REF!</definedName>
    <definedName name="year_end" localSheetId="37">#REF!</definedName>
    <definedName name="year_end" localSheetId="23">#REF!</definedName>
    <definedName name="year_end" localSheetId="6">#REF!</definedName>
    <definedName name="year_end" localSheetId="11">#REF!</definedName>
    <definedName name="year_end">#REF!</definedName>
    <definedName name="Year_End_Dividends" localSheetId="6">#REF!</definedName>
    <definedName name="Year_End_Dividends" localSheetId="11">#REF!</definedName>
    <definedName name="Year_End_Dividends">#REF!</definedName>
    <definedName name="year_end_month" localSheetId="6">#REF!</definedName>
    <definedName name="year_end_month" localSheetId="11">#REF!</definedName>
    <definedName name="year_end_month">#REF!</definedName>
    <definedName name="Year1" localSheetId="37">#REF!</definedName>
    <definedName name="Year1" localSheetId="23">#REF!</definedName>
    <definedName name="Year1" localSheetId="6">#REF!</definedName>
    <definedName name="Year1" localSheetId="11">#REF!</definedName>
    <definedName name="Year1">#REF!</definedName>
    <definedName name="Year1CashInterest" localSheetId="6">SUMPRODUCT(#REF!,#REF!)</definedName>
    <definedName name="Year1CashInterest" localSheetId="11">SUMPRODUCT(#REF!,#REF!)</definedName>
    <definedName name="Year1CashInterest">SUMPRODUCT(#REF!,#REF!)</definedName>
    <definedName name="Year2" localSheetId="37">#REF!</definedName>
    <definedName name="Year2" localSheetId="23">#REF!</definedName>
    <definedName name="Year2" localSheetId="6">#REF!</definedName>
    <definedName name="Year2" localSheetId="11">#REF!</definedName>
    <definedName name="Year2">#REF!</definedName>
    <definedName name="Year3" localSheetId="37">#REF!</definedName>
    <definedName name="Year3" localSheetId="23">#REF!</definedName>
    <definedName name="Year3" localSheetId="6">#REF!</definedName>
    <definedName name="Year3" localSheetId="11">#REF!</definedName>
    <definedName name="Year3">#REF!</definedName>
    <definedName name="yearbgn" localSheetId="37">DATE(YEAR(ECL!bbr),1,0)</definedName>
    <definedName name="yearbgn" localSheetId="23">DATE(YEAR(ESOP!bbr),1,0)</definedName>
    <definedName name="yearbgn" localSheetId="6">DATE(YEAR('contract liability'!bbr),1,0)</definedName>
    <definedName name="yearbgn" localSheetId="11">DATE(YEAR('三费&gt;&gt;&gt;'!bbr),1,0)</definedName>
    <definedName name="yearbgn">DATE(YEAR(bbr),1,0)</definedName>
    <definedName name="yearend" localSheetId="37">#REF!</definedName>
    <definedName name="yearend" localSheetId="23">#REF!</definedName>
    <definedName name="yearend" localSheetId="6">#REF!</definedName>
    <definedName name="yearend" localSheetId="11">#REF!</definedName>
    <definedName name="yearend">#REF!</definedName>
    <definedName name="Yearfrac" localSheetId="6">#REF!</definedName>
    <definedName name="Yearfrac" localSheetId="11">#REF!</definedName>
    <definedName name="Yearfrac">#REF!</definedName>
    <definedName name="YearP" localSheetId="37">#REF!</definedName>
    <definedName name="YearP" localSheetId="23">#REF!</definedName>
    <definedName name="YearP" localSheetId="6">#REF!</definedName>
    <definedName name="YearP" localSheetId="11">#REF!</definedName>
    <definedName name="YearP">#REF!</definedName>
    <definedName name="yeci" localSheetId="37">#REF!</definedName>
    <definedName name="yeci" localSheetId="23">#REF!</definedName>
    <definedName name="yeci" localSheetId="6">#REF!</definedName>
    <definedName name="yeci" localSheetId="11">#REF!</definedName>
    <definedName name="yeci">#REF!</definedName>
    <definedName name="YEE_1">#N/A</definedName>
    <definedName name="YEE_ALL">#N/A</definedName>
    <definedName name="YEE_CAL">#N/A</definedName>
    <definedName name="YEE_COM">#N/A</definedName>
    <definedName name="YEE_JUMP">#N/A</definedName>
    <definedName name="YEE_RATE">#N/A</definedName>
    <definedName name="YEE_TOT">#N/A</definedName>
    <definedName name="yellxrate" localSheetId="6">#REF!</definedName>
    <definedName name="yellxrate" localSheetId="11">#REF!</definedName>
    <definedName name="yellxrate">#REF!</definedName>
    <definedName name="yellyearend" localSheetId="6">#REF!</definedName>
    <definedName name="yellyearend" localSheetId="11">#REF!</definedName>
    <definedName name="yellyearend">#REF!</definedName>
    <definedName name="Yen" localSheetId="6">#REF!</definedName>
    <definedName name="Yen" localSheetId="11">#REF!</definedName>
    <definedName name="Yen">#REF!</definedName>
    <definedName name="Yen.B" localSheetId="6">#REF!</definedName>
    <definedName name="Yen.B" localSheetId="11">#REF!</definedName>
    <definedName name="Yen.B">#REF!</definedName>
    <definedName name="Yes" localSheetId="6">#REF!</definedName>
    <definedName name="Yes" localSheetId="11">#REF!</definedName>
    <definedName name="Yes">#REF!</definedName>
    <definedName name="YesControlFailures" localSheetId="37">#REF!</definedName>
    <definedName name="YesControlFailures" localSheetId="23">#REF!</definedName>
    <definedName name="YesControlFailures" localSheetId="6">#REF!</definedName>
    <definedName name="YesControlFailures" localSheetId="11">#REF!</definedName>
    <definedName name="YesControlFailures">#REF!</definedName>
    <definedName name="YesNoNa" localSheetId="6">#REF!</definedName>
    <definedName name="YesNoNa" localSheetId="11">#REF!</definedName>
    <definedName name="YesNoNa">#REF!</definedName>
    <definedName name="YEU" localSheetId="6">#REF!</definedName>
    <definedName name="YEU" localSheetId="11">#REF!</definedName>
    <definedName name="YEU">#REF!</definedName>
    <definedName name="yfk" localSheetId="6">#REF!</definedName>
    <definedName name="yfk" localSheetId="11">#REF!</definedName>
    <definedName name="yfk">#REF!</definedName>
    <definedName name="yg" hidden="1">{"Polymers Details",#N/A,FALSE,"Current Yr";"Polymer Details",#N/A,FALSE,"Budget";"Polymer Details",#N/A,FALSE,"Prior Year"}</definedName>
    <definedName name="YGAFEE" localSheetId="6">#REF!</definedName>
    <definedName name="YGAFEE" localSheetId="11">#REF!</definedName>
    <definedName name="YGAFEE">#REF!</definedName>
    <definedName name="yh" hidden="1">{"Polymers Details",#N/A,FALSE,"Current Yr";"Polymer Details",#N/A,FALSE,"Budget";"Polymer Details",#N/A,FALSE,"Prior Year"}</definedName>
    <definedName name="yhn" hidden="1">{"detail",#N/A,FALSE,"mfg";"summary",#N/A,FALSE,"mfg"}</definedName>
    <definedName name="yhujk" hidden="1">{#N/A,#N/A,FALSE,"DIR-REP";#N/A,#N/A,FALSE,"AUD-REPORT";#N/A,#N/A,FALSE,"P7L&amp;BS";#N/A,#N/A,FALSE,"NOTES";#N/A,#N/A,FALSE,"FA";#N/A,#N/A,FALSE,"NOTES (2)";#N/A,#N/A,FALSE,"Schedule  IV";#N/A,#N/A,FALSE,"Schedule V"}</definedName>
    <definedName name="yi" localSheetId="37">#REF!</definedName>
    <definedName name="yi" localSheetId="23">#REF!</definedName>
    <definedName name="yi" localSheetId="6">#REF!</definedName>
    <definedName name="yi" localSheetId="11">#REF!</definedName>
    <definedName name="yi">#REF!</definedName>
    <definedName name="yi.dbf" localSheetId="6">#REF!</definedName>
    <definedName name="yi.dbf" localSheetId="11">#REF!</definedName>
    <definedName name="yi.dbf">#REF!</definedName>
    <definedName name="yii" localSheetId="37">#REF!</definedName>
    <definedName name="yii" localSheetId="23">#REF!</definedName>
    <definedName name="yii" localSheetId="6">#REF!</definedName>
    <definedName name="yii" localSheetId="11">#REF!</definedName>
    <definedName name="yii">#REF!</definedName>
    <definedName name="yiiii" localSheetId="37">#REF!</definedName>
    <definedName name="yiiii" localSheetId="23">#REF!</definedName>
    <definedName name="yiiii" localSheetId="6">#REF!</definedName>
    <definedName name="yiiii" localSheetId="11">#REF!</definedName>
    <definedName name="yiiii">#REF!</definedName>
    <definedName name="yiiiii" localSheetId="37">#REF!</definedName>
    <definedName name="yiiiii" localSheetId="23">#REF!</definedName>
    <definedName name="yiiiii" localSheetId="6">#REF!</definedName>
    <definedName name="yiiiii" localSheetId="11">#REF!</definedName>
    <definedName name="yiiiii">#REF!</definedName>
    <definedName name="ying" localSheetId="6">#REF!</definedName>
    <definedName name="ying" localSheetId="11">#REF!</definedName>
    <definedName name="ying">#REF!</definedName>
    <definedName name="yingshou"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yingye" localSheetId="37">#REF!</definedName>
    <definedName name="yingye" localSheetId="23">#REF!</definedName>
    <definedName name="yingye" localSheetId="6">#REF!</definedName>
    <definedName name="yingye" localSheetId="11">#REF!</definedName>
    <definedName name="yingye">#REF!</definedName>
    <definedName name="yiop" localSheetId="6">#REF!</definedName>
    <definedName name="yiop" localSheetId="11">#REF!</definedName>
    <definedName name="yiop">#REF!</definedName>
    <definedName name="YIU_1">#N/A</definedName>
    <definedName name="YIU_2">#N/A</definedName>
    <definedName name="YIU_4">#N/A</definedName>
    <definedName name="YIU_ALL1">#N/A</definedName>
    <definedName name="YIU_ALL2">#N/A</definedName>
    <definedName name="YIU_ALL3">#N/A</definedName>
    <definedName name="YIU_CAL">#N/A</definedName>
    <definedName name="YIU_COM">#N/A</definedName>
    <definedName name="YIU_D1">#N/A</definedName>
    <definedName name="YIU_D2">#N/A</definedName>
    <definedName name="YIU_D3">#N/A</definedName>
    <definedName name="YIU_JUMP">#N/A</definedName>
    <definedName name="YIU_LOW_SA">#N/A</definedName>
    <definedName name="YIU_NO_SA">#N/A</definedName>
    <definedName name="YIU_RATE11">#N/A</definedName>
    <definedName name="YIU_RATE12">#N/A</definedName>
    <definedName name="YIU_RATE13">#N/A</definedName>
    <definedName name="YIU_RATE2">#N/A</definedName>
    <definedName name="YIU_SALES_C">#N/A</definedName>
    <definedName name="YIU_TOT11">#N/A</definedName>
    <definedName name="YIU_TOT12">#N/A</definedName>
    <definedName name="YIU_TOT13">#N/A</definedName>
    <definedName name="YIU_TOT2">#N/A</definedName>
    <definedName name="yiy9i.lxr" hidden="1">{#N/A,#N/A,FALSE,"FE_CSE"}</definedName>
    <definedName name="yiyiy" hidden="1">{#N/A,#N/A,FALSE,"WSPW Bedarf";#N/A,#N/A,FALSE,"production_plan";#N/A,#N/A,FALSE,"possible turn over"}</definedName>
    <definedName name="yk" hidden="1">{#N/A,#N/A,FALSE,"TAXC.INDEX";#N/A,#N/A,FALSE,"Schedule I";#N/A,#N/A,FALSE,"Schedule  II";#N/A,#N/A,FALSE,"Schedule III";#N/A,#N/A,FALSE,"Schedule IV";#N/A,#N/A,FALSE,"Schedule IV (Cont'd)";#N/A,#N/A,FALSE,"Schedule V";#N/A,#N/A,FALSE,"Schedule VI";#N/A,#N/A,FALSE,"Schedule VII"}</definedName>
    <definedName name="ylyl" hidden="1">{#N/A,#N/A,FALSE,"FE_DRS"}</definedName>
    <definedName name="YM">#N/A</definedName>
    <definedName name="yn" hidden="1">{"AS REP",#N/A,FALSE,"EEFSNAP2";"PROP",#N/A,FALSE,"EEFSNAP2";"RISKS",#N/A,FALSE,"EEFSNAP2";"VIEW ALL",#N/A,FALSE,"EEFSNAP2"}</definedName>
    <definedName name="ynhg" hidden="1">{#N/A,#N/A,FALSE,"Kapa-Grafik gesamt";#N/A,#N/A,FALSE,"Kapa-Grafik DRS";#N/A,#N/A,FALSE,"Kapa-Grafik CSE"}</definedName>
    <definedName name="yorn" localSheetId="6">'[1]A1-8截止日测试'!$C$995:$C$996</definedName>
    <definedName name="yorn" localSheetId="11">'[1]A1-8截止日测试'!$C$995:$C$996</definedName>
    <definedName name="yorn">'[1]A1-8截止日测试'!$C$995:$C$996</definedName>
    <definedName name="yp" hidden="1">{#N/A,"PURADD",FALSE,"Business Analysis";#N/A,"PURSPP",FALSE,"Business Analysis";#N/A,"CTGIND",FALSE,"Business Analysis";#N/A,"PURCHM",FALSE,"Business Analysis";#N/A,"SPADD",FALSE,"Business Analysis";#N/A,"EPOXY",FALSE,"Business Analysis";#N/A,"PURPER",FALSE,"Business Analysis"}</definedName>
    <definedName name="YPN" localSheetId="6">'[1]A1-8截止日测试'!$B$995:$B$997</definedName>
    <definedName name="YPN" localSheetId="11">'[1]A1-8截止日测试'!$B$995:$B$997</definedName>
    <definedName name="YPN">'[1]A1-8截止日测试'!$B$995:$B$997</definedName>
    <definedName name="yq" hidden="1">{"QTR_ACT",#N/A,FALSE,"PROP_PBIT_DEV_Q3";"QTR_BUD",#N/A,FALSE,"PROP_PBIT_DEV_Q3";"YTD_BUD",#N/A,FALSE,"PROP_PBIT_DEV_Q3";"YTD_ACT",#N/A,FALSE,"PROP_PBIT_DEV_Q3";"FY95 SNAP3",#N/A,FALSE,"PROP_PBIT_DEV_Q3";"FY95_BUD",#N/A,FALSE,"PROP_PBIT_DEV_Q3";"FY96_BUD",#N/A,FALSE,"PROP_PBIT_DEV_Q3"}</definedName>
    <definedName name="yr" hidden="1">{#N/A,#N/A,FALSE,"WSPW Bedarf";#N/A,#N/A,FALSE,"production_plan";#N/A,#N/A,FALSE,"possible turn over"}</definedName>
    <definedName name="yr_end_exch_rate_usd" localSheetId="6">#REF!</definedName>
    <definedName name="yr_end_exch_rate_usd" localSheetId="11">#REF!</definedName>
    <definedName name="yr_end_exch_rate_usd">#REF!</definedName>
    <definedName name="YR2EPS" localSheetId="6">#REF!</definedName>
    <definedName name="YR2EPS" localSheetId="11">#REF!</definedName>
    <definedName name="YR2EPS">#REF!</definedName>
    <definedName name="yrend_dcap" localSheetId="6">#REF!</definedName>
    <definedName name="yrend_dcap" localSheetId="11">#REF!</definedName>
    <definedName name="yrend_dcap">#REF!</definedName>
    <definedName name="YrEnd_FFr_USD">0.1767</definedName>
    <definedName name="yrfehd" hidden="1">{"'毛利比较'!$A$4:$P$26"}</definedName>
    <definedName name="YRU" hidden="1">{#N/A,#N/A,FALSE,"FE_CSE"}</definedName>
    <definedName name="yry" hidden="1">{#N/A,#N/A,FALSE,"-ST.PER1";#N/A,#N/A,FALSE,"-ST.PER2";#N/A,#N/A,FALSE,"+ST.HIS.PER1";#N/A,#N/A,FALSE,"+ST.HIS.PER2";#N/A,#N/A,FALSE,"+ST.STD.PER1";#N/A,#N/A,FALSE,"+ST.STD.PER2"}</definedName>
    <definedName name="yryy" hidden="1">{#N/A,#N/A,FALSE,"WSPW Bedarf";#N/A,#N/A,FALSE,"production_plan";#N/A,#N/A,FALSE,"possible turn over"}</definedName>
    <definedName name="ysh1" localSheetId="6">#REF!</definedName>
    <definedName name="ysh1" localSheetId="11">#REF!</definedName>
    <definedName name="ysh1">#REF!</definedName>
    <definedName name="yszk" localSheetId="37">#REF!</definedName>
    <definedName name="yszk" localSheetId="23">#REF!</definedName>
    <definedName name="yszk" localSheetId="6">#REF!</definedName>
    <definedName name="yszk" localSheetId="11">#REF!</definedName>
    <definedName name="yszk">#REF!</definedName>
    <definedName name="yszkfz" localSheetId="6">#REF!</definedName>
    <definedName name="yszkfz" localSheetId="11">#REF!</definedName>
    <definedName name="yszkfz">#REF!</definedName>
    <definedName name="YT" hidden="1">{#N/A,#N/A,FALSE,"WSPW Bedarf";#N/A,#N/A,FALSE,"production_plan";#N/A,#N/A,FALSE,"possible turn over"}</definedName>
    <definedName name="YTD" localSheetId="37">SUM(INDIRECT("RC[-13]:RC["&amp;-14+MonthNumber&amp;"]",FALSE))</definedName>
    <definedName name="YTD" localSheetId="23">SUM(INDIRECT("RC[-13]:RC["&amp;-14+MonthNumber&amp;"]",FALSE))</definedName>
    <definedName name="YTD" localSheetId="14">SUM(INDIRECT("RC[-13]:RC["&amp;-14+MonthNumber&amp;"]",FALSE))</definedName>
    <definedName name="YTD" localSheetId="6">SUM(INDIRECT("RC[-13]:RC["&amp;-14+MonthNumber&amp;"]",FALSE))</definedName>
    <definedName name="YTD" localSheetId="11">SUM(INDIRECT("RC[-13]:RC["&amp;-14+MonthNumber&amp;"]",FALSE))</definedName>
    <definedName name="YTD">SUM(INDIRECT("RC[-13]:RC["&amp;-14+MonthNumber&amp;"]",FALSE))</definedName>
    <definedName name="ytdtjjdj" hidden="1">{#N/A,#N/A,FALSE,"FE_DRS"}</definedName>
    <definedName name="yte" hidden="1">{#N/A,#N/A,FALSE,"Kapa-Grafik gesamt";#N/A,#N/A,FALSE,"Kapa-Grafik DRS";#N/A,#N/A,FALSE,"Kapa-Grafik CSE"}</definedName>
    <definedName name="YTG" localSheetId="37">#REF!</definedName>
    <definedName name="YTG" localSheetId="23">#REF!</definedName>
    <definedName name="YTG" localSheetId="6">#REF!</definedName>
    <definedName name="YTG" localSheetId="11">#REF!</definedName>
    <definedName name="YTG">#REF!</definedName>
    <definedName name="yti" hidden="1">{#N/A,#N/A,FALSE,"WSPW Bedarf";#N/A,#N/A,FALSE,"production_plan";#N/A,#N/A,FALSE,"possible turn over"}</definedName>
    <definedName name="ytiu" hidden="1">{#N/A,#N/A,FALSE,"FE_DRS"}</definedName>
    <definedName name="YTJUTYUT" hidden="1">{"summary",#N/A,FALSE,"2000 vs 1999";"detail",#N/A,FALSE,"2000 vs 1999"}</definedName>
    <definedName name="YTRD" hidden="1">{#N/A,#N/A,FALSE,"FE_CSE"}</definedName>
    <definedName name="ytre" hidden="1">{"overview",#N/A,FALSE,"summary";"net assets",#N/A,FALSE,"summary";"asset turnover",#N/A,FALSE,"summary";"orona",#N/A,FALSE,"summary"}</definedName>
    <definedName name="ytrt" hidden="1">{#N/A,#N/A,FALSE,"Kapa-Grafik gesamt";#N/A,#N/A,FALSE,"Kapa-Grafik DRS";#N/A,#N/A,FALSE,"Kapa-Grafik CSE"}</definedName>
    <definedName name="ytryerg" localSheetId="37" hidden="1">#REF!</definedName>
    <definedName name="ytryerg" localSheetId="23" hidden="1">#REF!</definedName>
    <definedName name="ytryerg" localSheetId="6" hidden="1">#REF!</definedName>
    <definedName name="ytryerg" localSheetId="11" hidden="1">#REF!</definedName>
    <definedName name="ytryerg" hidden="1">#REF!</definedName>
    <definedName name="ytrysryyyyyy" hidden="1">{#N/A,#N/A,FALSE,"FE_DRS"}</definedName>
    <definedName name="ytrz" localSheetId="37" hidden="1">#REF!</definedName>
    <definedName name="ytrz" localSheetId="23" hidden="1">#REF!</definedName>
    <definedName name="ytrz" localSheetId="6" hidden="1">#REF!</definedName>
    <definedName name="ytrz" localSheetId="11" hidden="1">#REF!</definedName>
    <definedName name="ytrz" hidden="1">#REF!</definedName>
    <definedName name="ytteuytteyu6" hidden="1">{#N/A,#N/A,FALSE,"FE_CSE"}</definedName>
    <definedName name="ytu56" hidden="1">{#N/A,#N/A,FALSE,"FE_DRS"}</definedName>
    <definedName name="ytue56k" hidden="1">{#N/A,#N/A,FALSE,"Kapa-Grafik gesamt";#N/A,#N/A,FALSE,"Kapa-Grafik DRS";#N/A,#N/A,FALSE,"Kapa-Grafik CSE"}</definedName>
    <definedName name="ytui6ik" hidden="1">{#N/A,#N/A,FALSE,"Kapa-Grafik gesamt";#N/A,#N/A,FALSE,"Kapa-Grafik DRS";#N/A,#N/A,FALSE,"Kapa-Grafik CSE"}</definedName>
    <definedName name="ytuuitr" hidden="1">{#N/A,#N/A,FALSE,"WSPW Bedarf";#N/A,#N/A,FALSE,"production_plan";#N/A,#N/A,FALSE,"possible turn over"}</definedName>
    <definedName name="ytwywr" hidden="1">{#N/A,#N/A,FALSE,"FE_CSE"}</definedName>
    <definedName name="ytytyr" hidden="1">{#N/A,#N/A,FALSE,"FE_CSE"}</definedName>
    <definedName name="yu" hidden="1">{#N/A,#N/A,FALSE,"Kapa-Grafik gesamt";#N/A,#N/A,FALSE,"Kapa-Grafik DRS";#N/A,#N/A,FALSE,"Kapa-Grafik CSE"}</definedName>
    <definedName name="yu566uj" hidden="1">{#N/A,#N/A,FALSE,"FE_CSE"}</definedName>
    <definedName name="YUEN_CAL">#N/A</definedName>
    <definedName name="YUEN_JUMP">#N/A</definedName>
    <definedName name="yuft" hidden="1">{#N/A,#N/A,FALSE,"FE_DRS"}</definedName>
    <definedName name="yui" hidden="1">{"'毛利比较'!$A$4:$P$26"}</definedName>
    <definedName name="yui2"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yui78" localSheetId="6">#REF!</definedName>
    <definedName name="yui78" localSheetId="11">#REF!</definedName>
    <definedName name="yui78">#REF!</definedName>
    <definedName name="yuio" localSheetId="6">#REF!</definedName>
    <definedName name="yuio" localSheetId="11">#REF!</definedName>
    <definedName name="yuio">#REF!</definedName>
    <definedName name="yuity" hidden="1">{#N/A,#N/A,FALSE,"Kapa-Grafik gesamt";#N/A,#N/A,FALSE,"Kapa-Grafik DRS";#N/A,#N/A,FALSE,"Kapa-Grafik CSE"}</definedName>
    <definedName name="yuiuo" hidden="1">{"'毛利比较'!$A$4:$P$26"}</definedName>
    <definedName name="YUIYU" hidden="1">{"summary",#N/A,FALSE,"2000 vs 1999";"detail",#N/A,FALSE,"2000 vs 1999"}</definedName>
    <definedName name="yuj" hidden="1">{"'毛利比较'!$A$4:$P$26"}</definedName>
    <definedName name="yunuu" hidden="1">{#N/A,#N/A,FALSE,"FE_CSE"}</definedName>
    <definedName name="yuop" hidden="1">{"OTHER",#N/A,FALSE,"CM"}</definedName>
    <definedName name="YUTYT" hidden="1">{"summary",#N/A,FALSE,"2000 vs 1999";"detail",#N/A,FALSE,"2000 vs 1999"}</definedName>
    <definedName name="yutyu" hidden="1">{#N/A,#N/A,FALSE,"Kapa-Grafik gesamt";#N/A,#N/A,FALSE,"Kapa-Grafik DRS";#N/A,#N/A,FALSE,"Kapa-Grafik CSE"}</definedName>
    <definedName name="yuuuuuuu" hidden="1">{"ratios",#N/A,FALSE,"Summary Accounts"}</definedName>
    <definedName name="yuuuuuuu_1" hidden="1">{"ratios",#N/A,FALSE,"Summary Accounts"}</definedName>
    <definedName name="yuuuuuuu_2" hidden="1">{"ratios",#N/A,FALSE,"Summary Accounts"}</definedName>
    <definedName name="yuuuuuuu_3" hidden="1">{"ratios",#N/A,FALSE,"Summary Accounts"}</definedName>
    <definedName name="yuy"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yuytu56" hidden="1">{#N/A,#N/A,FALSE,"Kapa-Grafik gesamt";#N/A,#N/A,FALSE,"Kapa-Grafik DRS";#N/A,#N/A,FALSE,"Kapa-Grafik CSE"}</definedName>
    <definedName name="yv" hidden="1">{"sales growth",#N/A,FALSE,"summary";"oper income",#N/A,FALSE,"summary";"oros rank",#N/A,FALSE,"summary";"net assets",#N/A,FALSE,"summary";"asset turnover",#N/A,FALSE,"summary";"orona",#N/A,FALSE,"summary"}</definedName>
    <definedName name="yx" hidden="1">{"overview",#N/A,FALSE,"summary";"net assets",#N/A,FALSE,"summary";"asset turnover",#N/A,FALSE,"summary";"orona",#N/A,FALSE,"summary"}</definedName>
    <definedName name="yxcxycxy" hidden="1">{#N/A,#N/A,FALSE,"Umsatz 99";#N/A,#N/A,FALSE,"ER 99 "}</definedName>
    <definedName name="yxf"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yy" localSheetId="37">#REF!</definedName>
    <definedName name="yy" localSheetId="23">#REF!</definedName>
    <definedName name="yy" localSheetId="6">#REF!</definedName>
    <definedName name="yy" localSheetId="11">#REF!</definedName>
    <definedName name="yy">#REF!</definedName>
    <definedName name="yy.7" hidden="1">{#N/A,#N/A,FALSE,"PMW Gruppe 00_99";#N/A,#N/A,FALSE,"PMW KG 00_99";#N/A,#N/A,FALSE,"PMW Inc. 00_99";#N/A,#N/A,FALSE,"PMW VTECH 00_99";#N/A,#N/A,FALSE,"PMW Thail. 00_99";#N/A,#N/A,FALSE,"PMW Canada 00_99";#N/A,#N/A,FALSE,"Währungsabw. 00_99"}</definedName>
    <definedName name="yy_1" hidden="1">{"'分公司销售'!$G$2:$G$9","'分公司销售'!$G$2:$G$9"}</definedName>
    <definedName name="yy_1_1" hidden="1">{"'分公司销售'!$G$2:$G$9","'分公司销售'!$G$2:$G$9"}</definedName>
    <definedName name="yy_1_2" hidden="1">{"'分公司销售'!$G$2:$G$9","'分公司销售'!$G$2:$G$9"}</definedName>
    <definedName name="yy_1_3" hidden="1">{"'分公司销售'!$G$2:$G$9","'分公司销售'!$G$2:$G$9"}</definedName>
    <definedName name="yy_1_4" hidden="1">{"'分公司销售'!$G$2:$G$9","'分公司销售'!$G$2:$G$9"}</definedName>
    <definedName name="yy_1_5" hidden="1">{"'分公司销售'!$G$2:$G$9","'分公司销售'!$G$2:$G$9"}</definedName>
    <definedName name="yy_2" hidden="1">{"'分公司销售'!$G$2:$G$9","'分公司销售'!$G$2:$G$9"}</definedName>
    <definedName name="yy_2_1" hidden="1">{"'分公司销售'!$G$2:$G$9","'分公司销售'!$G$2:$G$9"}</definedName>
    <definedName name="yy_2_2" hidden="1">{"'分公司销售'!$G$2:$G$9","'分公司销售'!$G$2:$G$9"}</definedName>
    <definedName name="yy_2_3" hidden="1">{"'分公司销售'!$G$2:$G$9","'分公司销售'!$G$2:$G$9"}</definedName>
    <definedName name="yy_2_4" hidden="1">{"'分公司销售'!$G$2:$G$9","'分公司销售'!$G$2:$G$9"}</definedName>
    <definedName name="yy_2_5" hidden="1">{"'分公司销售'!$G$2:$G$9","'分公司销售'!$G$2:$G$9"}</definedName>
    <definedName name="yy_3" hidden="1">{"'分公司销售'!$G$2:$G$9","'分公司销售'!$G$2:$G$9"}</definedName>
    <definedName name="yy_3_1" hidden="1">{"'分公司销售'!$G$2:$G$9","'分公司销售'!$G$2:$G$9"}</definedName>
    <definedName name="yy_3_2" hidden="1">{"'分公司销售'!$G$2:$G$9","'分公司销售'!$G$2:$G$9"}</definedName>
    <definedName name="yy_3_3" hidden="1">{"'分公司销售'!$G$2:$G$9","'分公司销售'!$G$2:$G$9"}</definedName>
    <definedName name="yy_3_4" hidden="1">{"'分公司销售'!$G$2:$G$9","'分公司销售'!$G$2:$G$9"}</definedName>
    <definedName name="yy_3_5" hidden="1">{"'分公司销售'!$G$2:$G$9","'分公司销售'!$G$2:$G$9"}</definedName>
    <definedName name="yy_4" hidden="1">{"'分公司销售'!$G$2:$G$9","'分公司销售'!$G$2:$G$9"}</definedName>
    <definedName name="yy_4_1" hidden="1">{"'分公司销售'!$G$2:$G$9","'分公司销售'!$G$2:$G$9"}</definedName>
    <definedName name="yy_4_2" hidden="1">{"'分公司销售'!$G$2:$G$9","'分公司销售'!$G$2:$G$9"}</definedName>
    <definedName name="yy_4_3" hidden="1">{"'分公司销售'!$G$2:$G$9","'分公司销售'!$G$2:$G$9"}</definedName>
    <definedName name="yy_4_4" hidden="1">{"'分公司销售'!$G$2:$G$9","'分公司销售'!$G$2:$G$9"}</definedName>
    <definedName name="yy_4_5" hidden="1">{"'分公司销售'!$G$2:$G$9","'分公司销售'!$G$2:$G$9"}</definedName>
    <definedName name="yy_5" hidden="1">{"'分公司销售'!$G$2:$G$9","'分公司销售'!$G$2:$G$9"}</definedName>
    <definedName name="YYHY" hidden="1">{#N/A,#N/A,FALSE,"단축1";#N/A,#N/A,FALSE,"단축2";#N/A,#N/A,FALSE,"단축3";#N/A,#N/A,FALSE,"장축";#N/A,#N/A,FALSE,"4WD"}</definedName>
    <definedName name="YYY" localSheetId="37" hidden="1">#REF!</definedName>
    <definedName name="YYY" localSheetId="23" hidden="1">#REF!</definedName>
    <definedName name="YYY" localSheetId="6" hidden="1">#REF!</definedName>
    <definedName name="YYY" localSheetId="11" hidden="1">#REF!</definedName>
    <definedName name="YYY" hidden="1">#REF!</definedName>
    <definedName name="yyyy" localSheetId="37" hidden="1">#REF!</definedName>
    <definedName name="yyyy" localSheetId="23" hidden="1">#REF!</definedName>
    <definedName name="yyyy" localSheetId="6" hidden="1">#REF!</definedName>
    <definedName name="yyyy" localSheetId="11" hidden="1">#REF!</definedName>
    <definedName name="yyyy" hidden="1">#REF!</definedName>
    <definedName name="yyyyyy" hidden="1">{"p_l",#N/A,FALSE,"Summary Accounts"}</definedName>
    <definedName name="yyyyyy_1" hidden="1">{"p_l",#N/A,FALSE,"Summary Accounts"}</definedName>
    <definedName name="yyyyyy_2" hidden="1">{"p_l",#N/A,FALSE,"Summary Accounts"}</definedName>
    <definedName name="yyyyyy_3" hidden="1">{"p_l",#N/A,FALSE,"Summary Accounts"}</definedName>
    <definedName name="YYYYYYYYYYY" hidden="1">{#N/A,#N/A,FALSE,"단축1";#N/A,#N/A,FALSE,"단축2";#N/A,#N/A,FALSE,"단축3";#N/A,#N/A,FALSE,"장축";#N/A,#N/A,FALSE,"4WD"}</definedName>
    <definedName name="yyyyyyyyyyyyyyyyy" localSheetId="37" hidden="1">#REF!</definedName>
    <definedName name="yyyyyyyyyyyyyyyyy" localSheetId="23" hidden="1">#REF!</definedName>
    <definedName name="yyyyyyyyyyyyyyyyy" localSheetId="6" hidden="1">#REF!</definedName>
    <definedName name="yyyyyyyyyyyyyyyyy" localSheetId="11" hidden="1">#REF!</definedName>
    <definedName name="yyyyyyyyyyyyyyyyy" hidden="1">#REF!</definedName>
    <definedName name="yza" localSheetId="37">#REF!</definedName>
    <definedName name="yza" localSheetId="23">#REF!</definedName>
    <definedName name="yza" localSheetId="6">#REF!</definedName>
    <definedName name="yza" localSheetId="11">#REF!</definedName>
    <definedName name="yza">#REF!</definedName>
    <definedName name="yzb" localSheetId="37">#REF!</definedName>
    <definedName name="yzb" localSheetId="23">#REF!</definedName>
    <definedName name="yzb" localSheetId="6">#REF!</definedName>
    <definedName name="yzb" localSheetId="11">#REF!</definedName>
    <definedName name="yzb">#REF!</definedName>
    <definedName name="yzc" localSheetId="37">#REF!</definedName>
    <definedName name="yzc" localSheetId="23">#REF!</definedName>
    <definedName name="yzc" localSheetId="6">#REF!</definedName>
    <definedName name="yzc" localSheetId="11">#REF!</definedName>
    <definedName name="yzc">#REF!</definedName>
    <definedName name="yzz" localSheetId="37">#REF!</definedName>
    <definedName name="yzz" localSheetId="23">#REF!</definedName>
    <definedName name="yzz" localSheetId="6">#REF!</definedName>
    <definedName name="yzz" localSheetId="11">#REF!</definedName>
    <definedName name="yzz">#REF!</definedName>
    <definedName name="z" hidden="1">{"'FTPS16 - X3681'!$A$1:$C$162","'FTPS16 - X3681'!$G$11"}</definedName>
    <definedName name="z.l" hidden="1">{#N/A,#N/A,FALSE,"KA CH  (2)"}</definedName>
    <definedName name="z_1" hidden="1">{"'FTPS16 - X3681'!$A$1:$C$162","'FTPS16 - X3681'!$G$11"}</definedName>
    <definedName name="z_1_1" hidden="1">{"'FTPS16 - X3681'!$A$1:$C$162","'FTPS16 - X3681'!$G$11"}</definedName>
    <definedName name="Z_110E17E1_2BDE_11D8_A6E1_00D009A73964_.wvu.PrintArea" localSheetId="37" hidden="1">#REF!</definedName>
    <definedName name="Z_110E17E1_2BDE_11D8_A6E1_00D009A73964_.wvu.PrintArea" localSheetId="23" hidden="1">#REF!</definedName>
    <definedName name="Z_110E17E1_2BDE_11D8_A6E1_00D009A73964_.wvu.PrintArea" localSheetId="6" hidden="1">#REF!</definedName>
    <definedName name="Z_110E17E1_2BDE_11D8_A6E1_00D009A73964_.wvu.PrintArea" localSheetId="11" hidden="1">#REF!</definedName>
    <definedName name="Z_110E17E1_2BDE_11D8_A6E1_00D009A73964_.wvu.PrintArea" hidden="1">#REF!</definedName>
    <definedName name="Z_11F8C58F_B8CC_4086_A3CF_E19024D19284_.wvu.Cols" localSheetId="6" hidden="1">#REF!,#REF!,#REF!</definedName>
    <definedName name="Z_11F8C58F_B8CC_4086_A3CF_E19024D19284_.wvu.Cols" localSheetId="11" hidden="1">#REF!,#REF!,#REF!</definedName>
    <definedName name="Z_11F8C58F_B8CC_4086_A3CF_E19024D19284_.wvu.Cols" hidden="1">#REF!,#REF!,#REF!</definedName>
    <definedName name="Z_120782E2_12F4_11D5_9451_0004ACD8FC65_.wvu.Cols" localSheetId="37" hidden="1">#REF!</definedName>
    <definedName name="Z_120782E2_12F4_11D5_9451_0004ACD8FC65_.wvu.Cols" localSheetId="23" hidden="1">#REF!</definedName>
    <definedName name="Z_120782E2_12F4_11D5_9451_0004ACD8FC65_.wvu.Cols" localSheetId="6" hidden="1">#REF!</definedName>
    <definedName name="Z_120782E2_12F4_11D5_9451_0004ACD8FC65_.wvu.Cols" localSheetId="11" hidden="1">#REF!</definedName>
    <definedName name="Z_120782E2_12F4_11D5_9451_0004ACD8FC65_.wvu.Cols" hidden="1">#REF!</definedName>
    <definedName name="z_2" hidden="1">{"'FTPS16 - X3681'!$A$1:$C$162","'FTPS16 - X3681'!$G$11"}</definedName>
    <definedName name="Z_2A88E066_B9DE_11D6_95BA_0010B558E6DF_.wvu.FilterData" localSheetId="37" hidden="1">#REF!</definedName>
    <definedName name="Z_2A88E066_B9DE_11D6_95BA_0010B558E6DF_.wvu.FilterData" localSheetId="23" hidden="1">#REF!</definedName>
    <definedName name="Z_2A88E066_B9DE_11D6_95BA_0010B558E6DF_.wvu.FilterData" localSheetId="6" hidden="1">#REF!</definedName>
    <definedName name="Z_2A88E066_B9DE_11D6_95BA_0010B558E6DF_.wvu.FilterData" localSheetId="11" hidden="1">#REF!</definedName>
    <definedName name="Z_2A88E066_B9DE_11D6_95BA_0010B558E6DF_.wvu.FilterData" hidden="1">#REF!</definedName>
    <definedName name="Z_2A88E06B_B9DE_11D6_95BA_0010B558E6DF_.wvu.FilterData" localSheetId="37" hidden="1">#REF!</definedName>
    <definedName name="Z_2A88E06B_B9DE_11D6_95BA_0010B558E6DF_.wvu.FilterData" localSheetId="23" hidden="1">#REF!</definedName>
    <definedName name="Z_2A88E06B_B9DE_11D6_95BA_0010B558E6DF_.wvu.FilterData" localSheetId="6" hidden="1">#REF!</definedName>
    <definedName name="Z_2A88E06B_B9DE_11D6_95BA_0010B558E6DF_.wvu.FilterData" localSheetId="11" hidden="1">#REF!</definedName>
    <definedName name="Z_2A88E06B_B9DE_11D6_95BA_0010B558E6DF_.wvu.FilterData" hidden="1">#REF!</definedName>
    <definedName name="Z_2BD578FA_E2CB_4B2F_9A88_B148DA6298A5_.wvu.Cols" localSheetId="37" hidden="1">#REF!</definedName>
    <definedName name="Z_2BD578FA_E2CB_4B2F_9A88_B148DA6298A5_.wvu.Cols" localSheetId="23" hidden="1">#REF!</definedName>
    <definedName name="Z_2BD578FA_E2CB_4B2F_9A88_B148DA6298A5_.wvu.Cols" localSheetId="6" hidden="1">#REF!</definedName>
    <definedName name="Z_2BD578FA_E2CB_4B2F_9A88_B148DA6298A5_.wvu.Cols" localSheetId="11" hidden="1">#REF!</definedName>
    <definedName name="Z_2BD578FA_E2CB_4B2F_9A88_B148DA6298A5_.wvu.Cols" hidden="1">#REF!</definedName>
    <definedName name="Z_2BD578FA_E2CB_4B2F_9A88_B148DA6298A5_.wvu.PrintArea" localSheetId="37" hidden="1">#REF!</definedName>
    <definedName name="Z_2BD578FA_E2CB_4B2F_9A88_B148DA6298A5_.wvu.PrintArea" localSheetId="23" hidden="1">#REF!</definedName>
    <definedName name="Z_2BD578FA_E2CB_4B2F_9A88_B148DA6298A5_.wvu.PrintArea" localSheetId="6" hidden="1">#REF!</definedName>
    <definedName name="Z_2BD578FA_E2CB_4B2F_9A88_B148DA6298A5_.wvu.PrintArea" localSheetId="11" hidden="1">#REF!</definedName>
    <definedName name="Z_2BD578FA_E2CB_4B2F_9A88_B148DA6298A5_.wvu.PrintArea" hidden="1">#REF!</definedName>
    <definedName name="Z_2F131B25_A706_11D3_9451_0004ACE80262_.wvu.PrintArea" localSheetId="37" hidden="1">#REF!</definedName>
    <definedName name="Z_2F131B25_A706_11D3_9451_0004ACE80262_.wvu.PrintArea" localSheetId="23" hidden="1">#REF!</definedName>
    <definedName name="Z_2F131B25_A706_11D3_9451_0004ACE80262_.wvu.PrintArea" localSheetId="6" hidden="1">#REF!</definedName>
    <definedName name="Z_2F131B25_A706_11D3_9451_0004ACE80262_.wvu.PrintArea" localSheetId="11" hidden="1">#REF!</definedName>
    <definedName name="Z_2F131B25_A706_11D3_9451_0004ACE80262_.wvu.PrintArea" hidden="1">#REF!</definedName>
    <definedName name="Z_325BDCA1_0467_11D3_9451_9ED876A24BC2_.wvu.Cols" localSheetId="37" hidden="1">#REF!</definedName>
    <definedName name="Z_325BDCA1_0467_11D3_9451_9ED876A24BC2_.wvu.Cols" localSheetId="23" hidden="1">#REF!</definedName>
    <definedName name="Z_325BDCA1_0467_11D3_9451_9ED876A24BC2_.wvu.Cols" localSheetId="6" hidden="1">#REF!</definedName>
    <definedName name="Z_325BDCA1_0467_11D3_9451_9ED876A24BC2_.wvu.Cols" localSheetId="11" hidden="1">#REF!</definedName>
    <definedName name="Z_325BDCA1_0467_11D3_9451_9ED876A24BC2_.wvu.Cols" hidden="1">#REF!</definedName>
    <definedName name="Z_325BDCA1_0467_11D3_9451_9ED876A24BC2_.wvu.PrintArea" localSheetId="37" hidden="1">#REF!</definedName>
    <definedName name="Z_325BDCA1_0467_11D3_9451_9ED876A24BC2_.wvu.PrintArea" localSheetId="23" hidden="1">#REF!</definedName>
    <definedName name="Z_325BDCA1_0467_11D3_9451_9ED876A24BC2_.wvu.PrintArea" localSheetId="6" hidden="1">#REF!</definedName>
    <definedName name="Z_325BDCA1_0467_11D3_9451_9ED876A24BC2_.wvu.PrintArea" localSheetId="11" hidden="1">#REF!</definedName>
    <definedName name="Z_325BDCA1_0467_11D3_9451_9ED876A24BC2_.wvu.PrintArea" hidden="1">#REF!</definedName>
    <definedName name="Z_339FD9BF_3527_4986_B29D_18C1C7040BA2_.wvu.Rows" localSheetId="37" hidden="1">#REF!</definedName>
    <definedName name="Z_339FD9BF_3527_4986_B29D_18C1C7040BA2_.wvu.Rows" localSheetId="23" hidden="1">#REF!</definedName>
    <definedName name="Z_339FD9BF_3527_4986_B29D_18C1C7040BA2_.wvu.Rows" localSheetId="6" hidden="1">#REF!</definedName>
    <definedName name="Z_339FD9BF_3527_4986_B29D_18C1C7040BA2_.wvu.Rows" localSheetId="11" hidden="1">#REF!</definedName>
    <definedName name="Z_339FD9BF_3527_4986_B29D_18C1C7040BA2_.wvu.Rows" hidden="1">#REF!</definedName>
    <definedName name="Z_37058041_FEB8_11D1_A51B_0060087A4F48_.wvu.Rows" localSheetId="37" hidden="1">#REF!,#REF!,#REF!,#REF!,#REF!,#REF!,#REF!,#REF!,#REF!,#REF!,#REF!,#REF!,#REF!,#REF!,#REF!,#REF!,#REF!,#REF!,#REF!,#REF!,#REF!,#REF!,#REF!,#REF!,#REF!,#REF!,#REF!,#REF!,#REF!</definedName>
    <definedName name="Z_37058041_FEB8_11D1_A51B_0060087A4F48_.wvu.Rows" localSheetId="23" hidden="1">#REF!,#REF!,#REF!,#REF!,#REF!,#REF!,#REF!,#REF!,#REF!,#REF!,#REF!,#REF!,#REF!,#REF!,#REF!,#REF!,#REF!,#REF!,#REF!,#REF!,#REF!,#REF!,#REF!,#REF!,#REF!,#REF!,#REF!,#REF!,#REF!</definedName>
    <definedName name="Z_37058041_FEB8_11D1_A51B_0060087A4F48_.wvu.Rows" localSheetId="6" hidden="1">#REF!,#REF!,#REF!,#REF!,#REF!,#REF!,#REF!,#REF!,#REF!,#REF!,#REF!,#REF!,#REF!,#REF!,#REF!,#REF!,#REF!,#REF!,#REF!,#REF!,#REF!,#REF!,#REF!,#REF!,#REF!,#REF!,#REF!,#REF!,#REF!</definedName>
    <definedName name="Z_37058041_FEB8_11D1_A51B_0060087A4F48_.wvu.Rows" localSheetId="11" hidden="1">#REF!,#REF!,#REF!,#REF!,#REF!,#REF!,#REF!,#REF!,#REF!,#REF!,#REF!,#REF!,#REF!,#REF!,#REF!,#REF!,#REF!,#REF!,#REF!,#REF!,#REF!,#REF!,#REF!,#REF!,#REF!,#REF!,#REF!,#REF!,#REF!</definedName>
    <definedName name="Z_37058041_FEB8_11D1_A51B_0060087A4F48_.wvu.Rows" hidden="1">#REF!,#REF!,#REF!,#REF!,#REF!,#REF!,#REF!,#REF!,#REF!,#REF!,#REF!,#REF!,#REF!,#REF!,#REF!,#REF!,#REF!,#REF!,#REF!,#REF!,#REF!,#REF!,#REF!,#REF!,#REF!,#REF!,#REF!,#REF!,#REF!</definedName>
    <definedName name="Z_371B4822_A647_11D3_9451_80BC490C60A1_.wvu.PrintArea" localSheetId="37" hidden="1">#REF!</definedName>
    <definedName name="Z_371B4822_A647_11D3_9451_80BC490C60A1_.wvu.PrintArea" localSheetId="23" hidden="1">#REF!</definedName>
    <definedName name="Z_371B4822_A647_11D3_9451_80BC490C60A1_.wvu.PrintArea" localSheetId="6" hidden="1">#REF!</definedName>
    <definedName name="Z_371B4822_A647_11D3_9451_80BC490C60A1_.wvu.PrintArea" localSheetId="11" hidden="1">#REF!</definedName>
    <definedName name="Z_371B4822_A647_11D3_9451_80BC490C60A1_.wvu.PrintArea" hidden="1">#REF!</definedName>
    <definedName name="Z_3823688D_DC5E_11D7_8EE3_0004AC339FA3_.wvu.Cols" localSheetId="37" hidden="1">#REF!</definedName>
    <definedName name="Z_3823688D_DC5E_11D7_8EE3_0004AC339FA3_.wvu.Cols" localSheetId="23" hidden="1">#REF!</definedName>
    <definedName name="Z_3823688D_DC5E_11D7_8EE3_0004AC339FA3_.wvu.Cols" localSheetId="6" hidden="1">#REF!</definedName>
    <definedName name="Z_3823688D_DC5E_11D7_8EE3_0004AC339FA3_.wvu.Cols" localSheetId="11" hidden="1">#REF!</definedName>
    <definedName name="Z_3823688D_DC5E_11D7_8EE3_0004AC339FA3_.wvu.Cols" hidden="1">#REF!</definedName>
    <definedName name="Z_38DC6ADF_FBA5_11D1_A51B_0060087A4F48_.wvu.Rows" localSheetId="37" hidden="1">#REF!,#REF!,#REF!,#REF!,#REF!,#REF!,#REF!,#REF!,#REF!,#REF!,#REF!,#REF!,#REF!,#REF!,#REF!,#REF!,#REF!,#REF!,#REF!,#REF!,#REF!,#REF!,#REF!,#REF!,#REF!,#REF!,#REF!,#REF!,#REF!</definedName>
    <definedName name="Z_38DC6ADF_FBA5_11D1_A51B_0060087A4F48_.wvu.Rows" localSheetId="23" hidden="1">#REF!,#REF!,#REF!,#REF!,#REF!,#REF!,#REF!,#REF!,#REF!,#REF!,#REF!,#REF!,#REF!,#REF!,#REF!,#REF!,#REF!,#REF!,#REF!,#REF!,#REF!,#REF!,#REF!,#REF!,#REF!,#REF!,#REF!,#REF!,#REF!</definedName>
    <definedName name="Z_38DC6ADF_FBA5_11D1_A51B_0060087A4F48_.wvu.Rows" localSheetId="6" hidden="1">#REF!,#REF!,#REF!,#REF!,#REF!,#REF!,#REF!,#REF!,#REF!,#REF!,#REF!,#REF!,#REF!,#REF!,#REF!,#REF!,#REF!,#REF!,#REF!,#REF!,#REF!,#REF!,#REF!,#REF!,#REF!,#REF!,#REF!,#REF!,#REF!</definedName>
    <definedName name="Z_38DC6ADF_FBA5_11D1_A51B_0060087A4F48_.wvu.Rows" localSheetId="11" hidden="1">#REF!,#REF!,#REF!,#REF!,#REF!,#REF!,#REF!,#REF!,#REF!,#REF!,#REF!,#REF!,#REF!,#REF!,#REF!,#REF!,#REF!,#REF!,#REF!,#REF!,#REF!,#REF!,#REF!,#REF!,#REF!,#REF!,#REF!,#REF!,#REF!</definedName>
    <definedName name="Z_38DC6ADF_FBA5_11D1_A51B_0060087A4F48_.wvu.Rows" hidden="1">#REF!,#REF!,#REF!,#REF!,#REF!,#REF!,#REF!,#REF!,#REF!,#REF!,#REF!,#REF!,#REF!,#REF!,#REF!,#REF!,#REF!,#REF!,#REF!,#REF!,#REF!,#REF!,#REF!,#REF!,#REF!,#REF!,#REF!,#REF!,#REF!</definedName>
    <definedName name="Z_39BC5E81_0594_11D1_8C74_006097B34275_.wvu.FilterData" localSheetId="6" hidden="1">#REF!</definedName>
    <definedName name="Z_39BC5E81_0594_11D1_8C74_006097B34275_.wvu.FilterData" localSheetId="11" hidden="1">#REF!</definedName>
    <definedName name="Z_39BC5E81_0594_11D1_8C74_006097B34275_.wvu.FilterData" hidden="1">#REF!</definedName>
    <definedName name="Z_39BC5E82_0594_11D1_8C74_006097B34275_.wvu.FilterData" localSheetId="6" hidden="1">#REF!</definedName>
    <definedName name="Z_39BC5E82_0594_11D1_8C74_006097B34275_.wvu.FilterData" localSheetId="11" hidden="1">#REF!</definedName>
    <definedName name="Z_39BC5E82_0594_11D1_8C74_006097B34275_.wvu.FilterData" hidden="1">#REF!</definedName>
    <definedName name="Z_3AC9C3AD_7058_455D_9B2F_87C433343B8E_.wvu.Cols" localSheetId="6" hidden="1">#REF!</definedName>
    <definedName name="Z_3AC9C3AD_7058_455D_9B2F_87C433343B8E_.wvu.Cols" localSheetId="11" hidden="1">#REF!</definedName>
    <definedName name="Z_3AC9C3AD_7058_455D_9B2F_87C433343B8E_.wvu.Cols" hidden="1">#REF!</definedName>
    <definedName name="Z_3B2BD80A_19E6_4936_A648_D9E16F075199_.wvu.PrintTitles" localSheetId="37" hidden="1">#REF!,#REF!</definedName>
    <definedName name="Z_3B2BD80A_19E6_4936_A648_D9E16F075199_.wvu.PrintTitles" localSheetId="23" hidden="1">#REF!,#REF!</definedName>
    <definedName name="Z_3B2BD80A_19E6_4936_A648_D9E16F075199_.wvu.PrintTitles" localSheetId="6" hidden="1">#REF!,#REF!</definedName>
    <definedName name="Z_3B2BD80A_19E6_4936_A648_D9E16F075199_.wvu.PrintTitles" localSheetId="11" hidden="1">#REF!,#REF!</definedName>
    <definedName name="Z_3B2BD80A_19E6_4936_A648_D9E16F075199_.wvu.PrintTitles" hidden="1">#REF!,#REF!</definedName>
    <definedName name="Z_414F4590_4A74_4CEA_9FEB_C62076447B62_.wvu.PrintArea" localSheetId="37" hidden="1">#REF!</definedName>
    <definedName name="Z_414F4590_4A74_4CEA_9FEB_C62076447B62_.wvu.PrintArea" localSheetId="23" hidden="1">#REF!</definedName>
    <definedName name="Z_414F4590_4A74_4CEA_9FEB_C62076447B62_.wvu.PrintArea" localSheetId="6" hidden="1">#REF!</definedName>
    <definedName name="Z_414F4590_4A74_4CEA_9FEB_C62076447B62_.wvu.PrintArea" localSheetId="11" hidden="1">#REF!</definedName>
    <definedName name="Z_414F4590_4A74_4CEA_9FEB_C62076447B62_.wvu.PrintArea" hidden="1">#REF!</definedName>
    <definedName name="Z_434B250A_6824_4D2F_BE5B_D7D5D1CFA768_.wvu.FilterData" localSheetId="37" hidden="1">#REF!</definedName>
    <definedName name="Z_434B250A_6824_4D2F_BE5B_D7D5D1CFA768_.wvu.FilterData" localSheetId="23" hidden="1">#REF!</definedName>
    <definedName name="Z_434B250A_6824_4D2F_BE5B_D7D5D1CFA768_.wvu.FilterData" localSheetId="6" hidden="1">#REF!</definedName>
    <definedName name="Z_434B250A_6824_4D2F_BE5B_D7D5D1CFA768_.wvu.FilterData" localSheetId="11" hidden="1">#REF!</definedName>
    <definedName name="Z_434B250A_6824_4D2F_BE5B_D7D5D1CFA768_.wvu.FilterData" hidden="1">#REF!</definedName>
    <definedName name="Z_45283A83_7D23_11D6_B4F1_0010B5A26EA7_.wvu.FilterData" localSheetId="37" hidden="1">#REF!</definedName>
    <definedName name="Z_45283A83_7D23_11D6_B4F1_0010B5A26EA7_.wvu.FilterData" localSheetId="23" hidden="1">#REF!</definedName>
    <definedName name="Z_45283A83_7D23_11D6_B4F1_0010B5A26EA7_.wvu.FilterData" localSheetId="6" hidden="1">#REF!</definedName>
    <definedName name="Z_45283A83_7D23_11D6_B4F1_0010B5A26EA7_.wvu.FilterData" localSheetId="11" hidden="1">#REF!</definedName>
    <definedName name="Z_45283A83_7D23_11D6_B4F1_0010B5A26EA7_.wvu.FilterData" hidden="1">#REF!</definedName>
    <definedName name="Z_45283A86_7D23_11D6_B4F1_0010B5A26EA7_.wvu.FilterData" localSheetId="37" hidden="1">#REF!</definedName>
    <definedName name="Z_45283A86_7D23_11D6_B4F1_0010B5A26EA7_.wvu.FilterData" localSheetId="23" hidden="1">#REF!</definedName>
    <definedName name="Z_45283A86_7D23_11D6_B4F1_0010B5A26EA7_.wvu.FilterData" localSheetId="6" hidden="1">#REF!</definedName>
    <definedName name="Z_45283A86_7D23_11D6_B4F1_0010B5A26EA7_.wvu.FilterData" localSheetId="11" hidden="1">#REF!</definedName>
    <definedName name="Z_45283A86_7D23_11D6_B4F1_0010B5A26EA7_.wvu.FilterData" hidden="1">#REF!</definedName>
    <definedName name="Z_45283A88_7D23_11D6_B4F1_0010B5A26EA7_.wvu.FilterData" localSheetId="37" hidden="1">#REF!</definedName>
    <definedName name="Z_45283A88_7D23_11D6_B4F1_0010B5A26EA7_.wvu.FilterData" localSheetId="23" hidden="1">#REF!</definedName>
    <definedName name="Z_45283A88_7D23_11D6_B4F1_0010B5A26EA7_.wvu.FilterData" localSheetId="6" hidden="1">#REF!</definedName>
    <definedName name="Z_45283A88_7D23_11D6_B4F1_0010B5A26EA7_.wvu.FilterData" localSheetId="11" hidden="1">#REF!</definedName>
    <definedName name="Z_45283A88_7D23_11D6_B4F1_0010B5A26EA7_.wvu.FilterData" hidden="1">#REF!</definedName>
    <definedName name="Z_495E7CBA_2E87_11D6_BE45_0060972F80E4_.wvu.Cols" localSheetId="37" hidden="1">#REF!,#REF!</definedName>
    <definedName name="Z_495E7CBA_2E87_11D6_BE45_0060972F80E4_.wvu.Cols" localSheetId="23" hidden="1">#REF!,#REF!</definedName>
    <definedName name="Z_495E7CBA_2E87_11D6_BE45_0060972F80E4_.wvu.Cols" localSheetId="6" hidden="1">#REF!,#REF!</definedName>
    <definedName name="Z_495E7CBA_2E87_11D6_BE45_0060972F80E4_.wvu.Cols" localSheetId="11" hidden="1">#REF!,#REF!</definedName>
    <definedName name="Z_495E7CBA_2E87_11D6_BE45_0060972F80E4_.wvu.Cols" hidden="1">#REF!,#REF!</definedName>
    <definedName name="Z_4A1FB042_FBB8_11D1_A51B_0060087A4F48_.wvu.Rows" localSheetId="37" hidden="1">#REF!,#REF!,#REF!,#REF!,#REF!,#REF!,#REF!,#REF!,#REF!,#REF!,#REF!,#REF!,#REF!,#REF!,#REF!,#REF!,#REF!,#REF!,#REF!,#REF!,#REF!,#REF!,#REF!,#REF!,#REF!,#REF!,#REF!,#REF!,#REF!</definedName>
    <definedName name="Z_4A1FB042_FBB8_11D1_A51B_0060087A4F48_.wvu.Rows" localSheetId="23" hidden="1">#REF!,#REF!,#REF!,#REF!,#REF!,#REF!,#REF!,#REF!,#REF!,#REF!,#REF!,#REF!,#REF!,#REF!,#REF!,#REF!,#REF!,#REF!,#REF!,#REF!,#REF!,#REF!,#REF!,#REF!,#REF!,#REF!,#REF!,#REF!,#REF!</definedName>
    <definedName name="Z_4A1FB042_FBB8_11D1_A51B_0060087A4F48_.wvu.Rows" localSheetId="6" hidden="1">#REF!,#REF!,#REF!,#REF!,#REF!,#REF!,#REF!,#REF!,#REF!,#REF!,#REF!,#REF!,#REF!,#REF!,#REF!,#REF!,#REF!,#REF!,#REF!,#REF!,#REF!,#REF!,#REF!,#REF!,#REF!,#REF!,#REF!,#REF!,#REF!</definedName>
    <definedName name="Z_4A1FB042_FBB8_11D1_A51B_0060087A4F48_.wvu.Rows" localSheetId="11" hidden="1">#REF!,#REF!,#REF!,#REF!,#REF!,#REF!,#REF!,#REF!,#REF!,#REF!,#REF!,#REF!,#REF!,#REF!,#REF!,#REF!,#REF!,#REF!,#REF!,#REF!,#REF!,#REF!,#REF!,#REF!,#REF!,#REF!,#REF!,#REF!,#REF!</definedName>
    <definedName name="Z_4A1FB042_FBB8_11D1_A51B_0060087A4F48_.wvu.Rows" hidden="1">#REF!,#REF!,#REF!,#REF!,#REF!,#REF!,#REF!,#REF!,#REF!,#REF!,#REF!,#REF!,#REF!,#REF!,#REF!,#REF!,#REF!,#REF!,#REF!,#REF!,#REF!,#REF!,#REF!,#REF!,#REF!,#REF!,#REF!,#REF!,#REF!</definedName>
    <definedName name="Z_4A1FB07D_FBB8_11D1_A51B_0060087A4F48_.wvu.Rows" localSheetId="37" hidden="1">#REF!,#REF!,#REF!,#REF!,#REF!,#REF!,#REF!,#REF!,#REF!,#REF!,#REF!,#REF!,#REF!,#REF!,#REF!,#REF!,#REF!,#REF!,#REF!,#REF!,#REF!,#REF!,#REF!,#REF!,#REF!,#REF!,#REF!,#REF!,#REF!</definedName>
    <definedName name="Z_4A1FB07D_FBB8_11D1_A51B_0060087A4F48_.wvu.Rows" localSheetId="23" hidden="1">#REF!,#REF!,#REF!,#REF!,#REF!,#REF!,#REF!,#REF!,#REF!,#REF!,#REF!,#REF!,#REF!,#REF!,#REF!,#REF!,#REF!,#REF!,#REF!,#REF!,#REF!,#REF!,#REF!,#REF!,#REF!,#REF!,#REF!,#REF!,#REF!</definedName>
    <definedName name="Z_4A1FB07D_FBB8_11D1_A51B_0060087A4F48_.wvu.Rows" localSheetId="6" hidden="1">#REF!,#REF!,#REF!,#REF!,#REF!,#REF!,#REF!,#REF!,#REF!,#REF!,#REF!,#REF!,#REF!,#REF!,#REF!,#REF!,#REF!,#REF!,#REF!,#REF!,#REF!,#REF!,#REF!,#REF!,#REF!,#REF!,#REF!,#REF!,#REF!</definedName>
    <definedName name="Z_4A1FB07D_FBB8_11D1_A51B_0060087A4F48_.wvu.Rows" localSheetId="11" hidden="1">#REF!,#REF!,#REF!,#REF!,#REF!,#REF!,#REF!,#REF!,#REF!,#REF!,#REF!,#REF!,#REF!,#REF!,#REF!,#REF!,#REF!,#REF!,#REF!,#REF!,#REF!,#REF!,#REF!,#REF!,#REF!,#REF!,#REF!,#REF!,#REF!</definedName>
    <definedName name="Z_4A1FB07D_FBB8_11D1_A51B_0060087A4F48_.wvu.Rows" hidden="1">#REF!,#REF!,#REF!,#REF!,#REF!,#REF!,#REF!,#REF!,#REF!,#REF!,#REF!,#REF!,#REF!,#REF!,#REF!,#REF!,#REF!,#REF!,#REF!,#REF!,#REF!,#REF!,#REF!,#REF!,#REF!,#REF!,#REF!,#REF!,#REF!</definedName>
    <definedName name="Z_4B5573A2_25FD_11D1_8C74_006097B34275_.wvu.FilterData" localSheetId="6" hidden="1">#REF!</definedName>
    <definedName name="Z_4B5573A2_25FD_11D1_8C74_006097B34275_.wvu.FilterData" localSheetId="11" hidden="1">#REF!</definedName>
    <definedName name="Z_4B5573A2_25FD_11D1_8C74_006097B34275_.wvu.FilterData" hidden="1">#REF!</definedName>
    <definedName name="Z_4B5573A3_25FD_11D1_8C74_006097B34275_.wvu.FilterData" localSheetId="6" hidden="1">#REF!</definedName>
    <definedName name="Z_4B5573A3_25FD_11D1_8C74_006097B34275_.wvu.FilterData" localSheetId="11" hidden="1">#REF!</definedName>
    <definedName name="Z_4B5573A3_25FD_11D1_8C74_006097B34275_.wvu.FilterData" hidden="1">#REF!</definedName>
    <definedName name="Z_4C289101_0FD6_11D1_A510_006097B38048_.wvu.FilterData" localSheetId="6" hidden="1">#REF!</definedName>
    <definedName name="Z_4C289101_0FD6_11D1_A510_006097B38048_.wvu.FilterData" localSheetId="11" hidden="1">#REF!</definedName>
    <definedName name="Z_4C289101_0FD6_11D1_A510_006097B38048_.wvu.FilterData" hidden="1">#REF!</definedName>
    <definedName name="Z_4C854AA2_3991_11D1_8C74_006097B34275_.wvu.FilterData" localSheetId="6" hidden="1">#REF!</definedName>
    <definedName name="Z_4C854AA2_3991_11D1_8C74_006097B34275_.wvu.FilterData" localSheetId="11" hidden="1">#REF!</definedName>
    <definedName name="Z_4C854AA2_3991_11D1_8C74_006097B34275_.wvu.FilterData" hidden="1">#REF!</definedName>
    <definedName name="Z_4E9FC601_CB8F_11D0_8C74_006097B34275_.wvu.FilterData" localSheetId="6" hidden="1">#REF!</definedName>
    <definedName name="Z_4E9FC601_CB8F_11D0_8C74_006097B34275_.wvu.FilterData" localSheetId="11" hidden="1">#REF!</definedName>
    <definedName name="Z_4E9FC601_CB8F_11D0_8C74_006097B34275_.wvu.FilterData" hidden="1">#REF!</definedName>
    <definedName name="Z_4FF34C02_89E1_11D6_B4F1_0010B5A26EA7_.wvu.FilterData" localSheetId="37" hidden="1">#REF!</definedName>
    <definedName name="Z_4FF34C02_89E1_11D6_B4F1_0010B5A26EA7_.wvu.FilterData" localSheetId="23" hidden="1">#REF!</definedName>
    <definedName name="Z_4FF34C02_89E1_11D6_B4F1_0010B5A26EA7_.wvu.FilterData" localSheetId="6" hidden="1">#REF!</definedName>
    <definedName name="Z_4FF34C02_89E1_11D6_B4F1_0010B5A26EA7_.wvu.FilterData" localSheetId="11" hidden="1">#REF!</definedName>
    <definedName name="Z_4FF34C02_89E1_11D6_B4F1_0010B5A26EA7_.wvu.FilterData" hidden="1">#REF!</definedName>
    <definedName name="Z_4FF34C04_89E1_11D6_B4F1_0010B5A26EA7_.wvu.FilterData" localSheetId="37" hidden="1">#REF!</definedName>
    <definedName name="Z_4FF34C04_89E1_11D6_B4F1_0010B5A26EA7_.wvu.FilterData" localSheetId="23" hidden="1">#REF!</definedName>
    <definedName name="Z_4FF34C04_89E1_11D6_B4F1_0010B5A26EA7_.wvu.FilterData" localSheetId="6" hidden="1">#REF!</definedName>
    <definedName name="Z_4FF34C04_89E1_11D6_B4F1_0010B5A26EA7_.wvu.FilterData" localSheetId="11" hidden="1">#REF!</definedName>
    <definedName name="Z_4FF34C04_89E1_11D6_B4F1_0010B5A26EA7_.wvu.FilterData" hidden="1">#REF!</definedName>
    <definedName name="Z_4FF34C06_89E1_11D6_B4F1_0010B5A26EA7_.wvu.FilterData" localSheetId="37" hidden="1">#REF!</definedName>
    <definedName name="Z_4FF34C06_89E1_11D6_B4F1_0010B5A26EA7_.wvu.FilterData" localSheetId="23" hidden="1">#REF!</definedName>
    <definedName name="Z_4FF34C06_89E1_11D6_B4F1_0010B5A26EA7_.wvu.FilterData" localSheetId="6" hidden="1">#REF!</definedName>
    <definedName name="Z_4FF34C06_89E1_11D6_B4F1_0010B5A26EA7_.wvu.FilterData" localSheetId="11" hidden="1">#REF!</definedName>
    <definedName name="Z_4FF34C06_89E1_11D6_B4F1_0010B5A26EA7_.wvu.FilterData" hidden="1">#REF!</definedName>
    <definedName name="Z_50B32145_12F2_11D5_B12B_0004ACD8FBD7_.wvu.Cols" localSheetId="37" hidden="1">#REF!</definedName>
    <definedName name="Z_50B32145_12F2_11D5_B12B_0004ACD8FBD7_.wvu.Cols" localSheetId="23" hidden="1">#REF!</definedName>
    <definedName name="Z_50B32145_12F2_11D5_B12B_0004ACD8FBD7_.wvu.Cols" localSheetId="6" hidden="1">#REF!</definedName>
    <definedName name="Z_50B32145_12F2_11D5_B12B_0004ACD8FBD7_.wvu.Cols" localSheetId="11" hidden="1">#REF!</definedName>
    <definedName name="Z_50B32145_12F2_11D5_B12B_0004ACD8FBD7_.wvu.Cols" hidden="1">#REF!</definedName>
    <definedName name="Z_59EE3B60_162E_11D6_BFA0_00055D05FEAE_.wvu.Cols" localSheetId="37" hidden="1">#REF!</definedName>
    <definedName name="Z_59EE3B60_162E_11D6_BFA0_00055D05FEAE_.wvu.Cols" localSheetId="23" hidden="1">#REF!</definedName>
    <definedName name="Z_59EE3B60_162E_11D6_BFA0_00055D05FEAE_.wvu.Cols" localSheetId="6" hidden="1">#REF!</definedName>
    <definedName name="Z_59EE3B60_162E_11D6_BFA0_00055D05FEAE_.wvu.Cols" localSheetId="11" hidden="1">#REF!</definedName>
    <definedName name="Z_59EE3B60_162E_11D6_BFA0_00055D05FEAE_.wvu.Cols" hidden="1">#REF!</definedName>
    <definedName name="Z_5A7E9228_36DE_4D21_B97D_BD0079B3A721_.wvu.Cols" localSheetId="37">#REF!</definedName>
    <definedName name="Z_5A7E9228_36DE_4D21_B97D_BD0079B3A721_.wvu.Cols" localSheetId="23">#REF!</definedName>
    <definedName name="Z_5A7E9228_36DE_4D21_B97D_BD0079B3A721_.wvu.Cols" localSheetId="6">#REF!</definedName>
    <definedName name="Z_5A7E9228_36DE_4D21_B97D_BD0079B3A721_.wvu.Cols" localSheetId="11">#REF!</definedName>
    <definedName name="Z_5A7E9228_36DE_4D21_B97D_BD0079B3A721_.wvu.Cols">#REF!</definedName>
    <definedName name="Z_5B0018AC_ED7C_43A5_8355_57F537E03D3C_.wvu.Cols" hidden="1">#N/A</definedName>
    <definedName name="Z_5B0018AC_ED7C_43A5_8355_57F537E03D3C_.wvu.PrintArea" localSheetId="37" hidden="1">#REF!</definedName>
    <definedName name="Z_5B0018AC_ED7C_43A5_8355_57F537E03D3C_.wvu.PrintArea" localSheetId="23" hidden="1">#REF!</definedName>
    <definedName name="Z_5B0018AC_ED7C_43A5_8355_57F537E03D3C_.wvu.PrintArea" localSheetId="6" hidden="1">#REF!</definedName>
    <definedName name="Z_5B0018AC_ED7C_43A5_8355_57F537E03D3C_.wvu.PrintArea" localSheetId="11" hidden="1">#REF!</definedName>
    <definedName name="Z_5B0018AC_ED7C_43A5_8355_57F537E03D3C_.wvu.PrintArea" hidden="1">#REF!</definedName>
    <definedName name="Z_5B0018AC_ED7C_43A5_8355_57F537E03D3C_.wvu.PrintTitles" hidden="1">#N/A</definedName>
    <definedName name="Z_5B0018AC_ED7C_43A5_8355_57F537E03D3C_.wvu.Rows" localSheetId="37" hidden="1">#REF!</definedName>
    <definedName name="Z_5B0018AC_ED7C_43A5_8355_57F537E03D3C_.wvu.Rows" localSheetId="23" hidden="1">#REF!</definedName>
    <definedName name="Z_5B0018AC_ED7C_43A5_8355_57F537E03D3C_.wvu.Rows" localSheetId="6" hidden="1">#REF!</definedName>
    <definedName name="Z_5B0018AC_ED7C_43A5_8355_57F537E03D3C_.wvu.Rows" localSheetId="11" hidden="1">#REF!</definedName>
    <definedName name="Z_5B0018AC_ED7C_43A5_8355_57F537E03D3C_.wvu.Rows" hidden="1">#REF!</definedName>
    <definedName name="Z_5CF5CE61_1259_11D5_B12B_0004ACE80362_.wvu.PrintArea" localSheetId="37" hidden="1">#REF!</definedName>
    <definedName name="Z_5CF5CE61_1259_11D5_B12B_0004ACE80362_.wvu.PrintArea" localSheetId="23" hidden="1">#REF!</definedName>
    <definedName name="Z_5CF5CE61_1259_11D5_B12B_0004ACE80362_.wvu.PrintArea" localSheetId="6" hidden="1">#REF!</definedName>
    <definedName name="Z_5CF5CE61_1259_11D5_B12B_0004ACE80362_.wvu.PrintArea" localSheetId="11" hidden="1">#REF!</definedName>
    <definedName name="Z_5CF5CE61_1259_11D5_B12B_0004ACE80362_.wvu.PrintArea" hidden="1">#REF!</definedName>
    <definedName name="Z_5E8CBDE1_5D04_11D2_B330_444553540000_.wvu.FilterData" localSheetId="37" hidden="1">#REF!</definedName>
    <definedName name="Z_5E8CBDE1_5D04_11D2_B330_444553540000_.wvu.FilterData" localSheetId="23" hidden="1">#REF!</definedName>
    <definedName name="Z_5E8CBDE1_5D04_11D2_B330_444553540000_.wvu.FilterData" localSheetId="6" hidden="1">#REF!</definedName>
    <definedName name="Z_5E8CBDE1_5D04_11D2_B330_444553540000_.wvu.FilterData" localSheetId="11" hidden="1">#REF!</definedName>
    <definedName name="Z_5E8CBDE1_5D04_11D2_B330_444553540000_.wvu.FilterData" hidden="1">#REF!</definedName>
    <definedName name="Z_5FBF0021_0369_11D5_8C8D_0050BABEC23B_.wvu.FilterData" localSheetId="6" hidden="1">#REF!</definedName>
    <definedName name="Z_5FBF0021_0369_11D5_8C8D_0050BABEC23B_.wvu.FilterData" localSheetId="11" hidden="1">#REF!</definedName>
    <definedName name="Z_5FBF0021_0369_11D5_8C8D_0050BABEC23B_.wvu.FilterData" hidden="1">#REF!</definedName>
    <definedName name="Z_6148A363_8A77_11D6_A94E_0010B594D0AD_.wvu.FilterData" localSheetId="37" hidden="1">#REF!</definedName>
    <definedName name="Z_6148A363_8A77_11D6_A94E_0010B594D0AD_.wvu.FilterData" localSheetId="23" hidden="1">#REF!</definedName>
    <definedName name="Z_6148A363_8A77_11D6_A94E_0010B594D0AD_.wvu.FilterData" localSheetId="6" hidden="1">#REF!</definedName>
    <definedName name="Z_6148A363_8A77_11D6_A94E_0010B594D0AD_.wvu.FilterData" localSheetId="11" hidden="1">#REF!</definedName>
    <definedName name="Z_6148A363_8A77_11D6_A94E_0010B594D0AD_.wvu.FilterData" hidden="1">#REF!</definedName>
    <definedName name="Z_6148A365_8A77_11D6_A94E_0010B594D0AD_.wvu.FilterData" localSheetId="37" hidden="1">#REF!</definedName>
    <definedName name="Z_6148A365_8A77_11D6_A94E_0010B594D0AD_.wvu.FilterData" localSheetId="23" hidden="1">#REF!</definedName>
    <definedName name="Z_6148A365_8A77_11D6_A94E_0010B594D0AD_.wvu.FilterData" localSheetId="6" hidden="1">#REF!</definedName>
    <definedName name="Z_6148A365_8A77_11D6_A94E_0010B594D0AD_.wvu.FilterData" localSheetId="11" hidden="1">#REF!</definedName>
    <definedName name="Z_6148A365_8A77_11D6_A94E_0010B594D0AD_.wvu.FilterData" hidden="1">#REF!</definedName>
    <definedName name="Z_6148A366_8A77_11D6_A94E_0010B594D0AD_.wvu.FilterData" localSheetId="37" hidden="1">#REF!</definedName>
    <definedName name="Z_6148A366_8A77_11D6_A94E_0010B594D0AD_.wvu.FilterData" localSheetId="23" hidden="1">#REF!</definedName>
    <definedName name="Z_6148A366_8A77_11D6_A94E_0010B594D0AD_.wvu.FilterData" localSheetId="6" hidden="1">#REF!</definedName>
    <definedName name="Z_6148A366_8A77_11D6_A94E_0010B594D0AD_.wvu.FilterData" localSheetId="11" hidden="1">#REF!</definedName>
    <definedName name="Z_6148A366_8A77_11D6_A94E_0010B594D0AD_.wvu.FilterData" hidden="1">#REF!</definedName>
    <definedName name="Z_6148A369_8A77_11D6_A94E_0010B594D0AD_.wvu.FilterData" localSheetId="37" hidden="1">#REF!</definedName>
    <definedName name="Z_6148A369_8A77_11D6_A94E_0010B594D0AD_.wvu.FilterData" localSheetId="23" hidden="1">#REF!</definedName>
    <definedName name="Z_6148A369_8A77_11D6_A94E_0010B594D0AD_.wvu.FilterData" localSheetId="6" hidden="1">#REF!</definedName>
    <definedName name="Z_6148A369_8A77_11D6_A94E_0010B594D0AD_.wvu.FilterData" localSheetId="11" hidden="1">#REF!</definedName>
    <definedName name="Z_6148A369_8A77_11D6_A94E_0010B594D0AD_.wvu.FilterData" hidden="1">#REF!</definedName>
    <definedName name="Z_6148A371_8A77_11D6_A94E_0010B594D0AD_.wvu.FilterData" localSheetId="37" hidden="1">#REF!</definedName>
    <definedName name="Z_6148A371_8A77_11D6_A94E_0010B594D0AD_.wvu.FilterData" localSheetId="23" hidden="1">#REF!</definedName>
    <definedName name="Z_6148A371_8A77_11D6_A94E_0010B594D0AD_.wvu.FilterData" localSheetId="6" hidden="1">#REF!</definedName>
    <definedName name="Z_6148A371_8A77_11D6_A94E_0010B594D0AD_.wvu.FilterData" localSheetId="11" hidden="1">#REF!</definedName>
    <definedName name="Z_6148A371_8A77_11D6_A94E_0010B594D0AD_.wvu.FilterData" hidden="1">#REF!</definedName>
    <definedName name="Z_61DC7DC6_1263_11D5_A26E_00025574959F_.wvu.Cols" localSheetId="37" hidden="1">#REF!</definedName>
    <definedName name="Z_61DC7DC6_1263_11D5_A26E_00025574959F_.wvu.Cols" localSheetId="23" hidden="1">#REF!</definedName>
    <definedName name="Z_61DC7DC6_1263_11D5_A26E_00025574959F_.wvu.Cols" localSheetId="6" hidden="1">#REF!</definedName>
    <definedName name="Z_61DC7DC6_1263_11D5_A26E_00025574959F_.wvu.Cols" localSheetId="11" hidden="1">#REF!</definedName>
    <definedName name="Z_61DC7DC6_1263_11D5_A26E_00025574959F_.wvu.Cols" hidden="1">#REF!</definedName>
    <definedName name="Z_639F3702_D480_11D7_9E0C_0004AC983EE1_.wvu.PrintArea" localSheetId="37" hidden="1">#REF!</definedName>
    <definedName name="Z_639F3702_D480_11D7_9E0C_0004AC983EE1_.wvu.PrintArea" localSheetId="23" hidden="1">#REF!</definedName>
    <definedName name="Z_639F3702_D480_11D7_9E0C_0004AC983EE1_.wvu.PrintArea" localSheetId="6" hidden="1">#REF!</definedName>
    <definedName name="Z_639F3702_D480_11D7_9E0C_0004AC983EE1_.wvu.PrintArea" localSheetId="11" hidden="1">#REF!</definedName>
    <definedName name="Z_639F3702_D480_11D7_9E0C_0004AC983EE1_.wvu.PrintArea" hidden="1">#REF!</definedName>
    <definedName name="Z_64228763_B9D7_11D6_95BA_0010B558E6DF_.wvu.FilterData" localSheetId="37" hidden="1">#REF!</definedName>
    <definedName name="Z_64228763_B9D7_11D6_95BA_0010B558E6DF_.wvu.FilterData" localSheetId="23" hidden="1">#REF!</definedName>
    <definedName name="Z_64228763_B9D7_11D6_95BA_0010B558E6DF_.wvu.FilterData" localSheetId="6" hidden="1">#REF!</definedName>
    <definedName name="Z_64228763_B9D7_11D6_95BA_0010B558E6DF_.wvu.FilterData" localSheetId="11" hidden="1">#REF!</definedName>
    <definedName name="Z_64228763_B9D7_11D6_95BA_0010B558E6DF_.wvu.FilterData" hidden="1">#REF!</definedName>
    <definedName name="Z_674E2AC6_91D0_11D3_9813_00C04FFAA779_.wvu.PrintArea" localSheetId="37" hidden="1">#REF!</definedName>
    <definedName name="Z_674E2AC6_91D0_11D3_9813_00C04FFAA779_.wvu.PrintArea" localSheetId="23" hidden="1">#REF!</definedName>
    <definedName name="Z_674E2AC6_91D0_11D3_9813_00C04FFAA779_.wvu.PrintArea" localSheetId="6" hidden="1">#REF!</definedName>
    <definedName name="Z_674E2AC6_91D0_11D3_9813_00C04FFAA779_.wvu.PrintArea" localSheetId="11" hidden="1">#REF!</definedName>
    <definedName name="Z_674E2AC6_91D0_11D3_9813_00C04FFAA779_.wvu.PrintArea" hidden="1">#REF!</definedName>
    <definedName name="Z_674E2AC6_91D0_11D3_9813_00C04FFAA779_.wvu.PrintTitles" localSheetId="37" hidden="1">#REF!</definedName>
    <definedName name="Z_674E2AC6_91D0_11D3_9813_00C04FFAA779_.wvu.PrintTitles" localSheetId="23" hidden="1">#REF!</definedName>
    <definedName name="Z_674E2AC6_91D0_11D3_9813_00C04FFAA779_.wvu.PrintTitles" localSheetId="6" hidden="1">#REF!</definedName>
    <definedName name="Z_674E2AC6_91D0_11D3_9813_00C04FFAA779_.wvu.PrintTitles" localSheetId="11" hidden="1">#REF!</definedName>
    <definedName name="Z_674E2AC6_91D0_11D3_9813_00C04FFAA779_.wvu.PrintTitles" hidden="1">#REF!</definedName>
    <definedName name="Z_674E2AC8_91D0_11D3_9813_00C04FFAA779_.wvu.PrintArea" localSheetId="37" hidden="1">#REF!</definedName>
    <definedName name="Z_674E2AC8_91D0_11D3_9813_00C04FFAA779_.wvu.PrintArea" localSheetId="23" hidden="1">#REF!</definedName>
    <definedName name="Z_674E2AC8_91D0_11D3_9813_00C04FFAA779_.wvu.PrintArea" localSheetId="6" hidden="1">#REF!</definedName>
    <definedName name="Z_674E2AC8_91D0_11D3_9813_00C04FFAA779_.wvu.PrintArea" localSheetId="11" hidden="1">#REF!</definedName>
    <definedName name="Z_674E2AC8_91D0_11D3_9813_00C04FFAA779_.wvu.PrintArea" hidden="1">#REF!</definedName>
    <definedName name="Z_674E2AC8_91D0_11D3_9813_00C04FFAA779_.wvu.PrintTitles" localSheetId="37" hidden="1">#REF!</definedName>
    <definedName name="Z_674E2AC8_91D0_11D3_9813_00C04FFAA779_.wvu.PrintTitles" localSheetId="23" hidden="1">#REF!</definedName>
    <definedName name="Z_674E2AC8_91D0_11D3_9813_00C04FFAA779_.wvu.PrintTitles" localSheetId="6" hidden="1">#REF!</definedName>
    <definedName name="Z_674E2AC8_91D0_11D3_9813_00C04FFAA779_.wvu.PrintTitles" localSheetId="11" hidden="1">#REF!</definedName>
    <definedName name="Z_674E2AC8_91D0_11D3_9813_00C04FFAA779_.wvu.PrintTitles" hidden="1">#REF!</definedName>
    <definedName name="Z_674E2ACA_91D0_11D3_9813_00C04FFAA779_.wvu.PrintArea" localSheetId="37" hidden="1">#REF!</definedName>
    <definedName name="Z_674E2ACA_91D0_11D3_9813_00C04FFAA779_.wvu.PrintArea" localSheetId="23" hidden="1">#REF!</definedName>
    <definedName name="Z_674E2ACA_91D0_11D3_9813_00C04FFAA779_.wvu.PrintArea" localSheetId="6" hidden="1">#REF!</definedName>
    <definedName name="Z_674E2ACA_91D0_11D3_9813_00C04FFAA779_.wvu.PrintArea" localSheetId="11" hidden="1">#REF!</definedName>
    <definedName name="Z_674E2ACA_91D0_11D3_9813_00C04FFAA779_.wvu.PrintArea" hidden="1">#REF!</definedName>
    <definedName name="Z_674E2ACC_91D0_11D3_9813_00C04FFAA779_.wvu.PrintArea" localSheetId="37" hidden="1">#REF!</definedName>
    <definedName name="Z_674E2ACC_91D0_11D3_9813_00C04FFAA779_.wvu.PrintArea" localSheetId="23" hidden="1">#REF!</definedName>
    <definedName name="Z_674E2ACC_91D0_11D3_9813_00C04FFAA779_.wvu.PrintArea" localSheetId="6" hidden="1">#REF!</definedName>
    <definedName name="Z_674E2ACC_91D0_11D3_9813_00C04FFAA779_.wvu.PrintArea" localSheetId="11" hidden="1">#REF!</definedName>
    <definedName name="Z_674E2ACC_91D0_11D3_9813_00C04FFAA779_.wvu.PrintArea" hidden="1">#REF!</definedName>
    <definedName name="Z_674E2ACD_91D0_11D3_9813_00C04FFAA779_.wvu.PrintArea" localSheetId="37" hidden="1">#REF!</definedName>
    <definedName name="Z_674E2ACD_91D0_11D3_9813_00C04FFAA779_.wvu.PrintArea" localSheetId="23" hidden="1">#REF!</definedName>
    <definedName name="Z_674E2ACD_91D0_11D3_9813_00C04FFAA779_.wvu.PrintArea" localSheetId="6" hidden="1">#REF!</definedName>
    <definedName name="Z_674E2ACD_91D0_11D3_9813_00C04FFAA779_.wvu.PrintArea" localSheetId="11" hidden="1">#REF!</definedName>
    <definedName name="Z_674E2ACD_91D0_11D3_9813_00C04FFAA779_.wvu.PrintArea" hidden="1">#REF!</definedName>
    <definedName name="Z_674E2ACD_91D0_11D3_9813_00C04FFAA779_.wvu.Rows" localSheetId="37" hidden="1">#REF!,#REF!</definedName>
    <definedName name="Z_674E2ACD_91D0_11D3_9813_00C04FFAA779_.wvu.Rows" localSheetId="23" hidden="1">#REF!,#REF!</definedName>
    <definedName name="Z_674E2ACD_91D0_11D3_9813_00C04FFAA779_.wvu.Rows" localSheetId="6" hidden="1">#REF!,#REF!</definedName>
    <definedName name="Z_674E2ACD_91D0_11D3_9813_00C04FFAA779_.wvu.Rows" localSheetId="11" hidden="1">#REF!,#REF!</definedName>
    <definedName name="Z_674E2ACD_91D0_11D3_9813_00C04FFAA779_.wvu.Rows" hidden="1">#REF!,#REF!</definedName>
    <definedName name="Z_674E2ACF_91D0_11D3_9813_00C04FFAA779_.wvu.Cols" localSheetId="37" hidden="1">#REF!</definedName>
    <definedName name="Z_674E2ACF_91D0_11D3_9813_00C04FFAA779_.wvu.Cols" localSheetId="23" hidden="1">#REF!</definedName>
    <definedName name="Z_674E2ACF_91D0_11D3_9813_00C04FFAA779_.wvu.Cols" localSheetId="6" hidden="1">#REF!</definedName>
    <definedName name="Z_674E2ACF_91D0_11D3_9813_00C04FFAA779_.wvu.Cols" localSheetId="11" hidden="1">#REF!</definedName>
    <definedName name="Z_674E2ACF_91D0_11D3_9813_00C04FFAA779_.wvu.Cols" hidden="1">#REF!</definedName>
    <definedName name="Z_674E2ACF_91D0_11D3_9813_00C04FFAA779_.wvu.PrintArea" localSheetId="37" hidden="1">#REF!</definedName>
    <definedName name="Z_674E2ACF_91D0_11D3_9813_00C04FFAA779_.wvu.PrintArea" localSheetId="23" hidden="1">#REF!</definedName>
    <definedName name="Z_674E2ACF_91D0_11D3_9813_00C04FFAA779_.wvu.PrintArea" localSheetId="6" hidden="1">#REF!</definedName>
    <definedName name="Z_674E2ACF_91D0_11D3_9813_00C04FFAA779_.wvu.PrintArea" localSheetId="11" hidden="1">#REF!</definedName>
    <definedName name="Z_674E2ACF_91D0_11D3_9813_00C04FFAA779_.wvu.PrintArea" hidden="1">#REF!</definedName>
    <definedName name="Z_674E2ACF_91D0_11D3_9813_00C04FFAA779_.wvu.Rows" localSheetId="37" hidden="1">#REF!,#REF!</definedName>
    <definedName name="Z_674E2ACF_91D0_11D3_9813_00C04FFAA779_.wvu.Rows" localSheetId="23" hidden="1">#REF!,#REF!</definedName>
    <definedName name="Z_674E2ACF_91D0_11D3_9813_00C04FFAA779_.wvu.Rows" localSheetId="6" hidden="1">#REF!,#REF!</definedName>
    <definedName name="Z_674E2ACF_91D0_11D3_9813_00C04FFAA779_.wvu.Rows" localSheetId="11" hidden="1">#REF!,#REF!</definedName>
    <definedName name="Z_674E2ACF_91D0_11D3_9813_00C04FFAA779_.wvu.Rows" hidden="1">#REF!,#REF!</definedName>
    <definedName name="Z_674E2AD0_91D0_11D3_9813_00C04FFAA779_.wvu.PrintArea" localSheetId="37" hidden="1">#REF!</definedName>
    <definedName name="Z_674E2AD0_91D0_11D3_9813_00C04FFAA779_.wvu.PrintArea" localSheetId="23" hidden="1">#REF!</definedName>
    <definedName name="Z_674E2AD0_91D0_11D3_9813_00C04FFAA779_.wvu.PrintArea" localSheetId="6" hidden="1">#REF!</definedName>
    <definedName name="Z_674E2AD0_91D0_11D3_9813_00C04FFAA779_.wvu.PrintArea" localSheetId="11" hidden="1">#REF!</definedName>
    <definedName name="Z_674E2AD0_91D0_11D3_9813_00C04FFAA779_.wvu.PrintArea" hidden="1">#REF!</definedName>
    <definedName name="Z_674E2AD0_91D0_11D3_9813_00C04FFAA779_.wvu.Rows" localSheetId="37" hidden="1">#REF!,#REF!</definedName>
    <definedName name="Z_674E2AD0_91D0_11D3_9813_00C04FFAA779_.wvu.Rows" localSheetId="23" hidden="1">#REF!,#REF!</definedName>
    <definedName name="Z_674E2AD0_91D0_11D3_9813_00C04FFAA779_.wvu.Rows" localSheetId="6" hidden="1">#REF!,#REF!</definedName>
    <definedName name="Z_674E2AD0_91D0_11D3_9813_00C04FFAA779_.wvu.Rows" localSheetId="11" hidden="1">#REF!,#REF!</definedName>
    <definedName name="Z_674E2AD0_91D0_11D3_9813_00C04FFAA779_.wvu.Rows" hidden="1">#REF!,#REF!</definedName>
    <definedName name="Z_674E2AD2_91D0_11D3_9813_00C04FFAA779_.wvu.Cols" localSheetId="37" hidden="1">#REF!</definedName>
    <definedName name="Z_674E2AD2_91D0_11D3_9813_00C04FFAA779_.wvu.Cols" localSheetId="23" hidden="1">#REF!</definedName>
    <definedName name="Z_674E2AD2_91D0_11D3_9813_00C04FFAA779_.wvu.Cols" localSheetId="6" hidden="1">#REF!</definedName>
    <definedName name="Z_674E2AD2_91D0_11D3_9813_00C04FFAA779_.wvu.Cols" localSheetId="11" hidden="1">#REF!</definedName>
    <definedName name="Z_674E2AD2_91D0_11D3_9813_00C04FFAA779_.wvu.Cols" hidden="1">#REF!</definedName>
    <definedName name="Z_674E2AD2_91D0_11D3_9813_00C04FFAA779_.wvu.PrintArea" localSheetId="37" hidden="1">#REF!</definedName>
    <definedName name="Z_674E2AD2_91D0_11D3_9813_00C04FFAA779_.wvu.PrintArea" localSheetId="23" hidden="1">#REF!</definedName>
    <definedName name="Z_674E2AD2_91D0_11D3_9813_00C04FFAA779_.wvu.PrintArea" localSheetId="6" hidden="1">#REF!</definedName>
    <definedName name="Z_674E2AD2_91D0_11D3_9813_00C04FFAA779_.wvu.PrintArea" localSheetId="11" hidden="1">#REF!</definedName>
    <definedName name="Z_674E2AD2_91D0_11D3_9813_00C04FFAA779_.wvu.PrintArea" hidden="1">#REF!</definedName>
    <definedName name="Z_674E2AD2_91D0_11D3_9813_00C04FFAA779_.wvu.Rows" localSheetId="37" hidden="1">#REF!,#REF!</definedName>
    <definedName name="Z_674E2AD2_91D0_11D3_9813_00C04FFAA779_.wvu.Rows" localSheetId="23" hidden="1">#REF!,#REF!</definedName>
    <definedName name="Z_674E2AD2_91D0_11D3_9813_00C04FFAA779_.wvu.Rows" localSheetId="6" hidden="1">#REF!,#REF!</definedName>
    <definedName name="Z_674E2AD2_91D0_11D3_9813_00C04FFAA779_.wvu.Rows" localSheetId="11" hidden="1">#REF!,#REF!</definedName>
    <definedName name="Z_674E2AD2_91D0_11D3_9813_00C04FFAA779_.wvu.Rows" hidden="1">#REF!,#REF!</definedName>
    <definedName name="Z_674E2AD3_91D0_11D3_9813_00C04FFAA779_.wvu.PrintArea" localSheetId="37" hidden="1">#REF!</definedName>
    <definedName name="Z_674E2AD3_91D0_11D3_9813_00C04FFAA779_.wvu.PrintArea" localSheetId="23" hidden="1">#REF!</definedName>
    <definedName name="Z_674E2AD3_91D0_11D3_9813_00C04FFAA779_.wvu.PrintArea" localSheetId="6" hidden="1">#REF!</definedName>
    <definedName name="Z_674E2AD3_91D0_11D3_9813_00C04FFAA779_.wvu.PrintArea" localSheetId="11" hidden="1">#REF!</definedName>
    <definedName name="Z_674E2AD3_91D0_11D3_9813_00C04FFAA779_.wvu.PrintArea" hidden="1">#REF!</definedName>
    <definedName name="Z_674E2AD3_91D0_11D3_9813_00C04FFAA779_.wvu.PrintTitles" localSheetId="37" hidden="1">#REF!</definedName>
    <definedName name="Z_674E2AD3_91D0_11D3_9813_00C04FFAA779_.wvu.PrintTitles" localSheetId="23" hidden="1">#REF!</definedName>
    <definedName name="Z_674E2AD3_91D0_11D3_9813_00C04FFAA779_.wvu.PrintTitles" localSheetId="6" hidden="1">#REF!</definedName>
    <definedName name="Z_674E2AD3_91D0_11D3_9813_00C04FFAA779_.wvu.PrintTitles" localSheetId="11" hidden="1">#REF!</definedName>
    <definedName name="Z_674E2AD3_91D0_11D3_9813_00C04FFAA779_.wvu.PrintTitles" hidden="1">#REF!</definedName>
    <definedName name="Z_674E2AD3_91D0_11D3_9813_00C04FFAA779_.wvu.Rows" localSheetId="37" hidden="1">#REF!</definedName>
    <definedName name="Z_674E2AD3_91D0_11D3_9813_00C04FFAA779_.wvu.Rows" localSheetId="23" hidden="1">#REF!</definedName>
    <definedName name="Z_674E2AD3_91D0_11D3_9813_00C04FFAA779_.wvu.Rows" localSheetId="6" hidden="1">#REF!</definedName>
    <definedName name="Z_674E2AD3_91D0_11D3_9813_00C04FFAA779_.wvu.Rows" localSheetId="11" hidden="1">#REF!</definedName>
    <definedName name="Z_674E2AD3_91D0_11D3_9813_00C04FFAA779_.wvu.Rows" hidden="1">#REF!</definedName>
    <definedName name="Z_677C6337_708E_11D3_B400_0000E21227E8_.wvu.Rows" localSheetId="37" hidden="1">#REF!</definedName>
    <definedName name="Z_677C6337_708E_11D3_B400_0000E21227E8_.wvu.Rows" localSheetId="23" hidden="1">#REF!</definedName>
    <definedName name="Z_677C6337_708E_11D3_B400_0000E21227E8_.wvu.Rows" localSheetId="6" hidden="1">#REF!</definedName>
    <definedName name="Z_677C6337_708E_11D3_B400_0000E21227E8_.wvu.Rows" localSheetId="11" hidden="1">#REF!</definedName>
    <definedName name="Z_677C6337_708E_11D3_B400_0000E21227E8_.wvu.Rows" hidden="1">#REF!</definedName>
    <definedName name="Z_69E834B0_3A6E_11D6_BBE5_F50DA1F0558E_.wvu.Cols" localSheetId="37" hidden="1">#REF!</definedName>
    <definedName name="Z_69E834B0_3A6E_11D6_BBE5_F50DA1F0558E_.wvu.Cols" localSheetId="23" hidden="1">#REF!</definedName>
    <definedName name="Z_69E834B0_3A6E_11D6_BBE5_F50DA1F0558E_.wvu.Cols" localSheetId="6" hidden="1">#REF!</definedName>
    <definedName name="Z_69E834B0_3A6E_11D6_BBE5_F50DA1F0558E_.wvu.Cols" localSheetId="11" hidden="1">#REF!</definedName>
    <definedName name="Z_69E834B0_3A6E_11D6_BBE5_F50DA1F0558E_.wvu.Cols" hidden="1">#REF!</definedName>
    <definedName name="Z_69E834B0_3A6E_11D6_BBE5_F50DA1F0558E_.wvu.PrintArea" localSheetId="37" hidden="1">#REF!</definedName>
    <definedName name="Z_69E834B0_3A6E_11D6_BBE5_F50DA1F0558E_.wvu.PrintArea" localSheetId="23" hidden="1">#REF!</definedName>
    <definedName name="Z_69E834B0_3A6E_11D6_BBE5_F50DA1F0558E_.wvu.PrintArea" localSheetId="6" hidden="1">#REF!</definedName>
    <definedName name="Z_69E834B0_3A6E_11D6_BBE5_F50DA1F0558E_.wvu.PrintArea" localSheetId="11" hidden="1">#REF!</definedName>
    <definedName name="Z_69E834B0_3A6E_11D6_BBE5_F50DA1F0558E_.wvu.PrintArea" hidden="1">#REF!</definedName>
    <definedName name="Z_6B3AA822_3042_11D7_8187_0060972BE2C8_.wvu.Cols" localSheetId="37" hidden="1">#REF!,#REF!</definedName>
    <definedName name="Z_6B3AA822_3042_11D7_8187_0060972BE2C8_.wvu.Cols" localSheetId="23" hidden="1">#REF!,#REF!</definedName>
    <definedName name="Z_6B3AA822_3042_11D7_8187_0060972BE2C8_.wvu.Cols" localSheetId="6" hidden="1">#REF!,#REF!</definedName>
    <definedName name="Z_6B3AA822_3042_11D7_8187_0060972BE2C8_.wvu.Cols" localSheetId="11" hidden="1">#REF!,#REF!</definedName>
    <definedName name="Z_6B3AA822_3042_11D7_8187_0060972BE2C8_.wvu.Cols" hidden="1">#REF!,#REF!</definedName>
    <definedName name="Z_6D0F53EE_19FD_438B_BDE2_46C019EC4A8E_.wvu.Cols" localSheetId="37" hidden="1">#REF!,#REF!</definedName>
    <definedName name="Z_6D0F53EE_19FD_438B_BDE2_46C019EC4A8E_.wvu.Cols" localSheetId="23" hidden="1">#REF!,#REF!</definedName>
    <definedName name="Z_6D0F53EE_19FD_438B_BDE2_46C019EC4A8E_.wvu.Cols" localSheetId="6" hidden="1">#REF!,#REF!</definedName>
    <definedName name="Z_6D0F53EE_19FD_438B_BDE2_46C019EC4A8E_.wvu.Cols" localSheetId="11" hidden="1">#REF!,#REF!</definedName>
    <definedName name="Z_6D0F53EE_19FD_438B_BDE2_46C019EC4A8E_.wvu.Cols" hidden="1">#REF!,#REF!</definedName>
    <definedName name="Z_6E0ADC42_F22D_11D0_8C74_006097B34275_.wvu.FilterData" localSheetId="6" hidden="1">#REF!</definedName>
    <definedName name="Z_6E0ADC42_F22D_11D0_8C74_006097B34275_.wvu.FilterData" localSheetId="11" hidden="1">#REF!</definedName>
    <definedName name="Z_6E0ADC42_F22D_11D0_8C74_006097B34275_.wvu.FilterData" hidden="1">#REF!</definedName>
    <definedName name="Z_71C3B941_FBC0_11D1_A51B_0060087A4F48_.wvu.Rows" localSheetId="37" hidden="1">#REF!,#REF!,#REF!,#REF!,#REF!,#REF!,#REF!,#REF!,#REF!,#REF!,#REF!,#REF!,#REF!,#REF!,#REF!,#REF!,#REF!,#REF!,#REF!,#REF!,#REF!,#REF!,#REF!,#REF!,#REF!,#REF!,#REF!,#REF!,#REF!</definedName>
    <definedName name="Z_71C3B941_FBC0_11D1_A51B_0060087A4F48_.wvu.Rows" localSheetId="23" hidden="1">#REF!,#REF!,#REF!,#REF!,#REF!,#REF!,#REF!,#REF!,#REF!,#REF!,#REF!,#REF!,#REF!,#REF!,#REF!,#REF!,#REF!,#REF!,#REF!,#REF!,#REF!,#REF!,#REF!,#REF!,#REF!,#REF!,#REF!,#REF!,#REF!</definedName>
    <definedName name="Z_71C3B941_FBC0_11D1_A51B_0060087A4F48_.wvu.Rows" localSheetId="6" hidden="1">#REF!,#REF!,#REF!,#REF!,#REF!,#REF!,#REF!,#REF!,#REF!,#REF!,#REF!,#REF!,#REF!,#REF!,#REF!,#REF!,#REF!,#REF!,#REF!,#REF!,#REF!,#REF!,#REF!,#REF!,#REF!,#REF!,#REF!,#REF!,#REF!</definedName>
    <definedName name="Z_71C3B941_FBC0_11D1_A51B_0060087A4F48_.wvu.Rows" localSheetId="11" hidden="1">#REF!,#REF!,#REF!,#REF!,#REF!,#REF!,#REF!,#REF!,#REF!,#REF!,#REF!,#REF!,#REF!,#REF!,#REF!,#REF!,#REF!,#REF!,#REF!,#REF!,#REF!,#REF!,#REF!,#REF!,#REF!,#REF!,#REF!,#REF!,#REF!</definedName>
    <definedName name="Z_71C3B941_FBC0_11D1_A51B_0060087A4F48_.wvu.Rows" hidden="1">#REF!,#REF!,#REF!,#REF!,#REF!,#REF!,#REF!,#REF!,#REF!,#REF!,#REF!,#REF!,#REF!,#REF!,#REF!,#REF!,#REF!,#REF!,#REF!,#REF!,#REF!,#REF!,#REF!,#REF!,#REF!,#REF!,#REF!,#REF!,#REF!</definedName>
    <definedName name="Z_7241B262_3C1B_11D6_95BB_0010B558E6DF_.wvu.FilterData" localSheetId="37" hidden="1">#REF!</definedName>
    <definedName name="Z_7241B262_3C1B_11D6_95BB_0010B558E6DF_.wvu.FilterData" localSheetId="23" hidden="1">#REF!</definedName>
    <definedName name="Z_7241B262_3C1B_11D6_95BB_0010B558E6DF_.wvu.FilterData" localSheetId="6" hidden="1">#REF!</definedName>
    <definedName name="Z_7241B262_3C1B_11D6_95BB_0010B558E6DF_.wvu.FilterData" localSheetId="11" hidden="1">#REF!</definedName>
    <definedName name="Z_7241B262_3C1B_11D6_95BB_0010B558E6DF_.wvu.FilterData" hidden="1">#REF!</definedName>
    <definedName name="Z_7E0A45E1_0993_11D1_8C74_006097B34275_.wvu.FilterData" localSheetId="6" hidden="1">#REF!</definedName>
    <definedName name="Z_7E0A45E1_0993_11D1_8C74_006097B34275_.wvu.FilterData" localSheetId="11" hidden="1">#REF!</definedName>
    <definedName name="Z_7E0A45E1_0993_11D1_8C74_006097B34275_.wvu.FilterData" hidden="1">#REF!</definedName>
    <definedName name="Z_80FEA70C_6BD1_442C_8680_7065F5D1BB65_.wvu.PrintArea" localSheetId="37" hidden="1">#REF!</definedName>
    <definedName name="Z_80FEA70C_6BD1_442C_8680_7065F5D1BB65_.wvu.PrintArea" localSheetId="23" hidden="1">#REF!</definedName>
    <definedName name="Z_80FEA70C_6BD1_442C_8680_7065F5D1BB65_.wvu.PrintArea" localSheetId="6" hidden="1">#REF!</definedName>
    <definedName name="Z_80FEA70C_6BD1_442C_8680_7065F5D1BB65_.wvu.PrintArea" localSheetId="11" hidden="1">#REF!</definedName>
    <definedName name="Z_80FEA70C_6BD1_442C_8680_7065F5D1BB65_.wvu.PrintArea" hidden="1">#REF!</definedName>
    <definedName name="Z_8131B9F3_64F3_472C_9042_E1CE8746ABF7_.wvu.Cols" localSheetId="37" hidden="1">#REF!,#REF!</definedName>
    <definedName name="Z_8131B9F3_64F3_472C_9042_E1CE8746ABF7_.wvu.Cols" localSheetId="23" hidden="1">#REF!,#REF!</definedName>
    <definedName name="Z_8131B9F3_64F3_472C_9042_E1CE8746ABF7_.wvu.Cols" localSheetId="6" hidden="1">#REF!,#REF!</definedName>
    <definedName name="Z_8131B9F3_64F3_472C_9042_E1CE8746ABF7_.wvu.Cols" localSheetId="11" hidden="1">#REF!,#REF!</definedName>
    <definedName name="Z_8131B9F3_64F3_472C_9042_E1CE8746ABF7_.wvu.Cols" hidden="1">#REF!,#REF!</definedName>
    <definedName name="Z_82212322_246D_11D1_8C74_006097B34275_.wvu.FilterData" localSheetId="6" hidden="1">#REF!</definedName>
    <definedName name="Z_82212322_246D_11D1_8C74_006097B34275_.wvu.FilterData" localSheetId="11" hidden="1">#REF!</definedName>
    <definedName name="Z_82212322_246D_11D1_8C74_006097B34275_.wvu.FilterData" hidden="1">#REF!</definedName>
    <definedName name="Z_85A12121_AAAA_11D6_BB1C_0060972BE34F_.wvu.Rows" localSheetId="37" hidden="1">#REF!,#REF!</definedName>
    <definedName name="Z_85A12121_AAAA_11D6_BB1C_0060972BE34F_.wvu.Rows" localSheetId="23" hidden="1">#REF!,#REF!</definedName>
    <definedName name="Z_85A12121_AAAA_11D6_BB1C_0060972BE34F_.wvu.Rows" localSheetId="6" hidden="1">#REF!,#REF!</definedName>
    <definedName name="Z_85A12121_AAAA_11D6_BB1C_0060972BE34F_.wvu.Rows" localSheetId="11" hidden="1">#REF!,#REF!</definedName>
    <definedName name="Z_85A12121_AAAA_11D6_BB1C_0060972BE34F_.wvu.Rows" hidden="1">#REF!,#REF!</definedName>
    <definedName name="Z_85E7D15F_9559_4B54_A2EE_DCCECE011EC4_.wvu.Cols" localSheetId="37" hidden="1">#REF!</definedName>
    <definedName name="Z_85E7D15F_9559_4B54_A2EE_DCCECE011EC4_.wvu.Cols" localSheetId="23" hidden="1">#REF!</definedName>
    <definedName name="Z_85E7D15F_9559_4B54_A2EE_DCCECE011EC4_.wvu.Cols" localSheetId="6" hidden="1">#REF!</definedName>
    <definedName name="Z_85E7D15F_9559_4B54_A2EE_DCCECE011EC4_.wvu.Cols" localSheetId="11" hidden="1">#REF!</definedName>
    <definedName name="Z_85E7D15F_9559_4B54_A2EE_DCCECE011EC4_.wvu.Cols" hidden="1">#REF!</definedName>
    <definedName name="Z_86A1D801_AEDC_11D6_A94E_0010B594D0AD_.wvu.FilterData" localSheetId="37" hidden="1">#REF!</definedName>
    <definedName name="Z_86A1D801_AEDC_11D6_A94E_0010B594D0AD_.wvu.FilterData" localSheetId="23" hidden="1">#REF!</definedName>
    <definedName name="Z_86A1D801_AEDC_11D6_A94E_0010B594D0AD_.wvu.FilterData" localSheetId="6" hidden="1">#REF!</definedName>
    <definedName name="Z_86A1D801_AEDC_11D6_A94E_0010B594D0AD_.wvu.FilterData" localSheetId="11" hidden="1">#REF!</definedName>
    <definedName name="Z_86A1D801_AEDC_11D6_A94E_0010B594D0AD_.wvu.FilterData" hidden="1">#REF!</definedName>
    <definedName name="Z_86A1D805_AEDC_11D6_A94E_0010B594D0AD_.wvu.FilterData" localSheetId="37" hidden="1">#REF!</definedName>
    <definedName name="Z_86A1D805_AEDC_11D6_A94E_0010B594D0AD_.wvu.FilterData" localSheetId="23" hidden="1">#REF!</definedName>
    <definedName name="Z_86A1D805_AEDC_11D6_A94E_0010B594D0AD_.wvu.FilterData" localSheetId="6" hidden="1">#REF!</definedName>
    <definedName name="Z_86A1D805_AEDC_11D6_A94E_0010B594D0AD_.wvu.FilterData" localSheetId="11" hidden="1">#REF!</definedName>
    <definedName name="Z_86A1D805_AEDC_11D6_A94E_0010B594D0AD_.wvu.FilterData" hidden="1">#REF!</definedName>
    <definedName name="Z_8AEA6E61_6673_11D6_B4F1_0010B5A26EA7_.wvu.FilterData" localSheetId="37" hidden="1">#REF!</definedName>
    <definedName name="Z_8AEA6E61_6673_11D6_B4F1_0010B5A26EA7_.wvu.FilterData" localSheetId="23" hidden="1">#REF!</definedName>
    <definedName name="Z_8AEA6E61_6673_11D6_B4F1_0010B5A26EA7_.wvu.FilterData" localSheetId="6" hidden="1">#REF!</definedName>
    <definedName name="Z_8AEA6E61_6673_11D6_B4F1_0010B5A26EA7_.wvu.FilterData" localSheetId="11" hidden="1">#REF!</definedName>
    <definedName name="Z_8AEA6E61_6673_11D6_B4F1_0010B5A26EA7_.wvu.FilterData" hidden="1">#REF!</definedName>
    <definedName name="Z_8AEA6E62_6673_11D6_B4F1_0010B5A26EA7_.wvu.FilterData" localSheetId="37" hidden="1">#REF!</definedName>
    <definedName name="Z_8AEA6E62_6673_11D6_B4F1_0010B5A26EA7_.wvu.FilterData" localSheetId="23" hidden="1">#REF!</definedName>
    <definedName name="Z_8AEA6E62_6673_11D6_B4F1_0010B5A26EA7_.wvu.FilterData" localSheetId="6" hidden="1">#REF!</definedName>
    <definedName name="Z_8AEA6E62_6673_11D6_B4F1_0010B5A26EA7_.wvu.FilterData" localSheetId="11" hidden="1">#REF!</definedName>
    <definedName name="Z_8AEA6E62_6673_11D6_B4F1_0010B5A26EA7_.wvu.FilterData" hidden="1">#REF!</definedName>
    <definedName name="Z_8AEA6E65_6673_11D6_B4F1_0010B5A26EA7_.wvu.FilterData" localSheetId="37" hidden="1">#REF!</definedName>
    <definedName name="Z_8AEA6E65_6673_11D6_B4F1_0010B5A26EA7_.wvu.FilterData" localSheetId="23" hidden="1">#REF!</definedName>
    <definedName name="Z_8AEA6E65_6673_11D6_B4F1_0010B5A26EA7_.wvu.FilterData" localSheetId="6" hidden="1">#REF!</definedName>
    <definedName name="Z_8AEA6E65_6673_11D6_B4F1_0010B5A26EA7_.wvu.FilterData" localSheetId="11" hidden="1">#REF!</definedName>
    <definedName name="Z_8AEA6E65_6673_11D6_B4F1_0010B5A26EA7_.wvu.FilterData" hidden="1">#REF!</definedName>
    <definedName name="Z_8AEA6F03_6673_11D6_B4F1_0010B5A26EA7_.wvu.FilterData" localSheetId="37" hidden="1">#REF!</definedName>
    <definedName name="Z_8AEA6F03_6673_11D6_B4F1_0010B5A26EA7_.wvu.FilterData" localSheetId="23" hidden="1">#REF!</definedName>
    <definedName name="Z_8AEA6F03_6673_11D6_B4F1_0010B5A26EA7_.wvu.FilterData" localSheetId="6" hidden="1">#REF!</definedName>
    <definedName name="Z_8AEA6F03_6673_11D6_B4F1_0010B5A26EA7_.wvu.FilterData" localSheetId="11" hidden="1">#REF!</definedName>
    <definedName name="Z_8AEA6F03_6673_11D6_B4F1_0010B5A26EA7_.wvu.FilterData" hidden="1">#REF!</definedName>
    <definedName name="Z_8BCA6DE1_845E_11D6_B4F1_0010B5A26EA7_.wvu.FilterData" localSheetId="37" hidden="1">#REF!</definedName>
    <definedName name="Z_8BCA6DE1_845E_11D6_B4F1_0010B5A26EA7_.wvu.FilterData" localSheetId="23" hidden="1">#REF!</definedName>
    <definedName name="Z_8BCA6DE1_845E_11D6_B4F1_0010B5A26EA7_.wvu.FilterData" localSheetId="6" hidden="1">#REF!</definedName>
    <definedName name="Z_8BCA6DE1_845E_11D6_B4F1_0010B5A26EA7_.wvu.FilterData" localSheetId="11" hidden="1">#REF!</definedName>
    <definedName name="Z_8BCA6DE1_845E_11D6_B4F1_0010B5A26EA7_.wvu.FilterData" hidden="1">#REF!</definedName>
    <definedName name="Z_8BCA6DE5_845E_11D6_B4F1_0010B5A26EA7_.wvu.FilterData" localSheetId="37" hidden="1">#REF!</definedName>
    <definedName name="Z_8BCA6DE5_845E_11D6_B4F1_0010B5A26EA7_.wvu.FilterData" localSheetId="23" hidden="1">#REF!</definedName>
    <definedName name="Z_8BCA6DE5_845E_11D6_B4F1_0010B5A26EA7_.wvu.FilterData" localSheetId="6" hidden="1">#REF!</definedName>
    <definedName name="Z_8BCA6DE5_845E_11D6_B4F1_0010B5A26EA7_.wvu.FilterData" localSheetId="11" hidden="1">#REF!</definedName>
    <definedName name="Z_8BCA6DE5_845E_11D6_B4F1_0010B5A26EA7_.wvu.FilterData" hidden="1">#REF!</definedName>
    <definedName name="Z_8BCA6DE7_845E_11D6_B4F1_0010B5A26EA7_.wvu.FilterData" localSheetId="37" hidden="1">#REF!</definedName>
    <definedName name="Z_8BCA6DE7_845E_11D6_B4F1_0010B5A26EA7_.wvu.FilterData" localSheetId="23" hidden="1">#REF!</definedName>
    <definedName name="Z_8BCA6DE7_845E_11D6_B4F1_0010B5A26EA7_.wvu.FilterData" localSheetId="6" hidden="1">#REF!</definedName>
    <definedName name="Z_8BCA6DE7_845E_11D6_B4F1_0010B5A26EA7_.wvu.FilterData" localSheetId="11" hidden="1">#REF!</definedName>
    <definedName name="Z_8BCA6DE7_845E_11D6_B4F1_0010B5A26EA7_.wvu.FilterData" hidden="1">#REF!</definedName>
    <definedName name="Z_8BCA6DE9_845E_11D6_B4F1_0010B5A26EA7_.wvu.FilterData" localSheetId="37" hidden="1">#REF!</definedName>
    <definedName name="Z_8BCA6DE9_845E_11D6_B4F1_0010B5A26EA7_.wvu.FilterData" localSheetId="23" hidden="1">#REF!</definedName>
    <definedName name="Z_8BCA6DE9_845E_11D6_B4F1_0010B5A26EA7_.wvu.FilterData" localSheetId="6" hidden="1">#REF!</definedName>
    <definedName name="Z_8BCA6DE9_845E_11D6_B4F1_0010B5A26EA7_.wvu.FilterData" localSheetId="11" hidden="1">#REF!</definedName>
    <definedName name="Z_8BCA6DE9_845E_11D6_B4F1_0010B5A26EA7_.wvu.FilterData" hidden="1">#REF!</definedName>
    <definedName name="Z_8BCA6DEC_845E_11D6_B4F1_0010B5A26EA7_.wvu.FilterData" localSheetId="37" hidden="1">#REF!</definedName>
    <definedName name="Z_8BCA6DEC_845E_11D6_B4F1_0010B5A26EA7_.wvu.FilterData" localSheetId="23" hidden="1">#REF!</definedName>
    <definedName name="Z_8BCA6DEC_845E_11D6_B4F1_0010B5A26EA7_.wvu.FilterData" localSheetId="6" hidden="1">#REF!</definedName>
    <definedName name="Z_8BCA6DEC_845E_11D6_B4F1_0010B5A26EA7_.wvu.FilterData" localSheetId="11" hidden="1">#REF!</definedName>
    <definedName name="Z_8BCA6DEC_845E_11D6_B4F1_0010B5A26EA7_.wvu.FilterData" hidden="1">#REF!</definedName>
    <definedName name="Z_8DFF34A6_717E_47BE_B868_D1681DBE72CD_.wvu.Cols" localSheetId="6" hidden="1">#REF!</definedName>
    <definedName name="Z_8DFF34A6_717E_47BE_B868_D1681DBE72CD_.wvu.Cols" localSheetId="11" hidden="1">#REF!</definedName>
    <definedName name="Z_8DFF34A6_717E_47BE_B868_D1681DBE72CD_.wvu.Cols" hidden="1">#REF!</definedName>
    <definedName name="Z_92989AC1_9336_11D6_95BA_0010B558E6DF_.wvu.FilterData" localSheetId="37" hidden="1">#REF!</definedName>
    <definedName name="Z_92989AC1_9336_11D6_95BA_0010B558E6DF_.wvu.FilterData" localSheetId="23" hidden="1">#REF!</definedName>
    <definedName name="Z_92989AC1_9336_11D6_95BA_0010B558E6DF_.wvu.FilterData" localSheetId="6" hidden="1">#REF!</definedName>
    <definedName name="Z_92989AC1_9336_11D6_95BA_0010B558E6DF_.wvu.FilterData" localSheetId="11" hidden="1">#REF!</definedName>
    <definedName name="Z_92989AC1_9336_11D6_95BA_0010B558E6DF_.wvu.FilterData" hidden="1">#REF!</definedName>
    <definedName name="Z_961B82C2_3D7D_11D6_A94E_0010B594D0AD_.wvu.FilterData" localSheetId="37" hidden="1">#REF!</definedName>
    <definedName name="Z_961B82C2_3D7D_11D6_A94E_0010B594D0AD_.wvu.FilterData" localSheetId="23" hidden="1">#REF!</definedName>
    <definedName name="Z_961B82C2_3D7D_11D6_A94E_0010B594D0AD_.wvu.FilterData" localSheetId="6" hidden="1">#REF!</definedName>
    <definedName name="Z_961B82C2_3D7D_11D6_A94E_0010B594D0AD_.wvu.FilterData" localSheetId="11" hidden="1">#REF!</definedName>
    <definedName name="Z_961B82C2_3D7D_11D6_A94E_0010B594D0AD_.wvu.FilterData" hidden="1">#REF!</definedName>
    <definedName name="Z_9A58EC76_BA1E_11D6_92A6_006097B65479_.wvu.FilterData" localSheetId="37" hidden="1">#REF!</definedName>
    <definedName name="Z_9A58EC76_BA1E_11D6_92A6_006097B65479_.wvu.FilterData" localSheetId="23" hidden="1">#REF!</definedName>
    <definedName name="Z_9A58EC76_BA1E_11D6_92A6_006097B65479_.wvu.FilterData" localSheetId="6" hidden="1">#REF!</definedName>
    <definedName name="Z_9A58EC76_BA1E_11D6_92A6_006097B65479_.wvu.FilterData" localSheetId="11" hidden="1">#REF!</definedName>
    <definedName name="Z_9A58EC76_BA1E_11D6_92A6_006097B65479_.wvu.FilterData" hidden="1">#REF!</definedName>
    <definedName name="Z_9BB5D4E1_FC60_11D1_A51B_0060087A4F48_.wvu.Rows" localSheetId="37" hidden="1">#REF!,#REF!,#REF!,#REF!,#REF!,#REF!,#REF!,#REF!,#REF!,#REF!,#REF!,#REF!,#REF!,#REF!,#REF!,#REF!,#REF!,#REF!,#REF!,#REF!,#REF!,#REF!,#REF!,#REF!,#REF!,#REF!,#REF!,#REF!,#REF!</definedName>
    <definedName name="Z_9BB5D4E1_FC60_11D1_A51B_0060087A4F48_.wvu.Rows" localSheetId="23" hidden="1">#REF!,#REF!,#REF!,#REF!,#REF!,#REF!,#REF!,#REF!,#REF!,#REF!,#REF!,#REF!,#REF!,#REF!,#REF!,#REF!,#REF!,#REF!,#REF!,#REF!,#REF!,#REF!,#REF!,#REF!,#REF!,#REF!,#REF!,#REF!,#REF!</definedName>
    <definedName name="Z_9BB5D4E1_FC60_11D1_A51B_0060087A4F48_.wvu.Rows" localSheetId="6" hidden="1">#REF!,#REF!,#REF!,#REF!,#REF!,#REF!,#REF!,#REF!,#REF!,#REF!,#REF!,#REF!,#REF!,#REF!,#REF!,#REF!,#REF!,#REF!,#REF!,#REF!,#REF!,#REF!,#REF!,#REF!,#REF!,#REF!,#REF!,#REF!,#REF!</definedName>
    <definedName name="Z_9BB5D4E1_FC60_11D1_A51B_0060087A4F48_.wvu.Rows" localSheetId="11" hidden="1">#REF!,#REF!,#REF!,#REF!,#REF!,#REF!,#REF!,#REF!,#REF!,#REF!,#REF!,#REF!,#REF!,#REF!,#REF!,#REF!,#REF!,#REF!,#REF!,#REF!,#REF!,#REF!,#REF!,#REF!,#REF!,#REF!,#REF!,#REF!,#REF!</definedName>
    <definedName name="Z_9BB5D4E1_FC60_11D1_A51B_0060087A4F48_.wvu.Rows" hidden="1">#REF!,#REF!,#REF!,#REF!,#REF!,#REF!,#REF!,#REF!,#REF!,#REF!,#REF!,#REF!,#REF!,#REF!,#REF!,#REF!,#REF!,#REF!,#REF!,#REF!,#REF!,#REF!,#REF!,#REF!,#REF!,#REF!,#REF!,#REF!,#REF!</definedName>
    <definedName name="Z_9BB5D586_FC60_11D1_A51B_0060087A4F48_.wvu.Rows" localSheetId="37" hidden="1">#REF!,#REF!,#REF!,#REF!,#REF!,#REF!,#REF!,#REF!,#REF!,#REF!,#REF!,#REF!,#REF!,#REF!,#REF!,#REF!,#REF!,#REF!,#REF!,#REF!,#REF!,#REF!,#REF!,#REF!,#REF!,#REF!,#REF!,#REF!,#REF!</definedName>
    <definedName name="Z_9BB5D586_FC60_11D1_A51B_0060087A4F48_.wvu.Rows" localSheetId="23" hidden="1">#REF!,#REF!,#REF!,#REF!,#REF!,#REF!,#REF!,#REF!,#REF!,#REF!,#REF!,#REF!,#REF!,#REF!,#REF!,#REF!,#REF!,#REF!,#REF!,#REF!,#REF!,#REF!,#REF!,#REF!,#REF!,#REF!,#REF!,#REF!,#REF!</definedName>
    <definedName name="Z_9BB5D586_FC60_11D1_A51B_0060087A4F48_.wvu.Rows" localSheetId="6" hidden="1">#REF!,#REF!,#REF!,#REF!,#REF!,#REF!,#REF!,#REF!,#REF!,#REF!,#REF!,#REF!,#REF!,#REF!,#REF!,#REF!,#REF!,#REF!,#REF!,#REF!,#REF!,#REF!,#REF!,#REF!,#REF!,#REF!,#REF!,#REF!,#REF!</definedName>
    <definedName name="Z_9BB5D586_FC60_11D1_A51B_0060087A4F48_.wvu.Rows" localSheetId="11" hidden="1">#REF!,#REF!,#REF!,#REF!,#REF!,#REF!,#REF!,#REF!,#REF!,#REF!,#REF!,#REF!,#REF!,#REF!,#REF!,#REF!,#REF!,#REF!,#REF!,#REF!,#REF!,#REF!,#REF!,#REF!,#REF!,#REF!,#REF!,#REF!,#REF!</definedName>
    <definedName name="Z_9BB5D586_FC60_11D1_A51B_0060087A4F48_.wvu.Rows" hidden="1">#REF!,#REF!,#REF!,#REF!,#REF!,#REF!,#REF!,#REF!,#REF!,#REF!,#REF!,#REF!,#REF!,#REF!,#REF!,#REF!,#REF!,#REF!,#REF!,#REF!,#REF!,#REF!,#REF!,#REF!,#REF!,#REF!,#REF!,#REF!,#REF!</definedName>
    <definedName name="Z_9BB5D5B3_FC60_11D1_A51B_0060087A4F48_.wvu.Rows" localSheetId="37" hidden="1">#REF!,#REF!,#REF!,#REF!,#REF!,#REF!,#REF!,#REF!,#REF!,#REF!,#REF!,#REF!,#REF!,#REF!,#REF!,#REF!,#REF!,#REF!,#REF!,#REF!,#REF!,#REF!,#REF!,#REF!,#REF!,#REF!,#REF!,#REF!,#REF!</definedName>
    <definedName name="Z_9BB5D5B3_FC60_11D1_A51B_0060087A4F48_.wvu.Rows" localSheetId="23" hidden="1">#REF!,#REF!,#REF!,#REF!,#REF!,#REF!,#REF!,#REF!,#REF!,#REF!,#REF!,#REF!,#REF!,#REF!,#REF!,#REF!,#REF!,#REF!,#REF!,#REF!,#REF!,#REF!,#REF!,#REF!,#REF!,#REF!,#REF!,#REF!,#REF!</definedName>
    <definedName name="Z_9BB5D5B3_FC60_11D1_A51B_0060087A4F48_.wvu.Rows" localSheetId="6" hidden="1">#REF!,#REF!,#REF!,#REF!,#REF!,#REF!,#REF!,#REF!,#REF!,#REF!,#REF!,#REF!,#REF!,#REF!,#REF!,#REF!,#REF!,#REF!,#REF!,#REF!,#REF!,#REF!,#REF!,#REF!,#REF!,#REF!,#REF!,#REF!,#REF!</definedName>
    <definedName name="Z_9BB5D5B3_FC60_11D1_A51B_0060087A4F48_.wvu.Rows" localSheetId="11" hidden="1">#REF!,#REF!,#REF!,#REF!,#REF!,#REF!,#REF!,#REF!,#REF!,#REF!,#REF!,#REF!,#REF!,#REF!,#REF!,#REF!,#REF!,#REF!,#REF!,#REF!,#REF!,#REF!,#REF!,#REF!,#REF!,#REF!,#REF!,#REF!,#REF!</definedName>
    <definedName name="Z_9BB5D5B3_FC60_11D1_A51B_0060087A4F48_.wvu.Rows" hidden="1">#REF!,#REF!,#REF!,#REF!,#REF!,#REF!,#REF!,#REF!,#REF!,#REF!,#REF!,#REF!,#REF!,#REF!,#REF!,#REF!,#REF!,#REF!,#REF!,#REF!,#REF!,#REF!,#REF!,#REF!,#REF!,#REF!,#REF!,#REF!,#REF!</definedName>
    <definedName name="Z_9BB5D5B5_FC60_11D1_A51B_0060087A4F48_.wvu.Rows" localSheetId="37" hidden="1">#REF!,#REF!,#REF!,#REF!,#REF!,#REF!,#REF!,#REF!,#REF!,#REF!,#REF!,#REF!,#REF!,#REF!,#REF!,#REF!,#REF!,#REF!,#REF!,#REF!,#REF!,#REF!,#REF!,#REF!,#REF!,#REF!,#REF!,#REF!,#REF!</definedName>
    <definedName name="Z_9BB5D5B5_FC60_11D1_A51B_0060087A4F48_.wvu.Rows" localSheetId="23" hidden="1">#REF!,#REF!,#REF!,#REF!,#REF!,#REF!,#REF!,#REF!,#REF!,#REF!,#REF!,#REF!,#REF!,#REF!,#REF!,#REF!,#REF!,#REF!,#REF!,#REF!,#REF!,#REF!,#REF!,#REF!,#REF!,#REF!,#REF!,#REF!,#REF!</definedName>
    <definedName name="Z_9BB5D5B5_FC60_11D1_A51B_0060087A4F48_.wvu.Rows" localSheetId="6" hidden="1">#REF!,#REF!,#REF!,#REF!,#REF!,#REF!,#REF!,#REF!,#REF!,#REF!,#REF!,#REF!,#REF!,#REF!,#REF!,#REF!,#REF!,#REF!,#REF!,#REF!,#REF!,#REF!,#REF!,#REF!,#REF!,#REF!,#REF!,#REF!,#REF!</definedName>
    <definedName name="Z_9BB5D5B5_FC60_11D1_A51B_0060087A4F48_.wvu.Rows" localSheetId="11" hidden="1">#REF!,#REF!,#REF!,#REF!,#REF!,#REF!,#REF!,#REF!,#REF!,#REF!,#REF!,#REF!,#REF!,#REF!,#REF!,#REF!,#REF!,#REF!,#REF!,#REF!,#REF!,#REF!,#REF!,#REF!,#REF!,#REF!,#REF!,#REF!,#REF!</definedName>
    <definedName name="Z_9BB5D5B5_FC60_11D1_A51B_0060087A4F48_.wvu.Rows" hidden="1">#REF!,#REF!,#REF!,#REF!,#REF!,#REF!,#REF!,#REF!,#REF!,#REF!,#REF!,#REF!,#REF!,#REF!,#REF!,#REF!,#REF!,#REF!,#REF!,#REF!,#REF!,#REF!,#REF!,#REF!,#REF!,#REF!,#REF!,#REF!,#REF!</definedName>
    <definedName name="Z_9C1CCB51_7DF4_4673_9F29_5D581A537F3C_.wvu.Cols" localSheetId="37" hidden="1">#REF!</definedName>
    <definedName name="Z_9C1CCB51_7DF4_4673_9F29_5D581A537F3C_.wvu.Cols" localSheetId="23" hidden="1">#REF!</definedName>
    <definedName name="Z_9C1CCB51_7DF4_4673_9F29_5D581A537F3C_.wvu.Cols" localSheetId="6" hidden="1">#REF!</definedName>
    <definedName name="Z_9C1CCB51_7DF4_4673_9F29_5D581A537F3C_.wvu.Cols" localSheetId="11" hidden="1">#REF!</definedName>
    <definedName name="Z_9C1CCB51_7DF4_4673_9F29_5D581A537F3C_.wvu.Cols" hidden="1">#REF!</definedName>
    <definedName name="Z_9C1CCB51_7DF4_4673_9F29_5D581A537F3C_.wvu.FilterData" localSheetId="37" hidden="1">#REF!</definedName>
    <definedName name="Z_9C1CCB51_7DF4_4673_9F29_5D581A537F3C_.wvu.FilterData" localSheetId="23" hidden="1">#REF!</definedName>
    <definedName name="Z_9C1CCB51_7DF4_4673_9F29_5D581A537F3C_.wvu.FilterData" localSheetId="6" hidden="1">#REF!</definedName>
    <definedName name="Z_9C1CCB51_7DF4_4673_9F29_5D581A537F3C_.wvu.FilterData" localSheetId="11" hidden="1">#REF!</definedName>
    <definedName name="Z_9C1CCB51_7DF4_4673_9F29_5D581A537F3C_.wvu.FilterData" hidden="1">#REF!</definedName>
    <definedName name="Z_9C1CCB51_7DF4_4673_9F29_5D581A537F3C_.wvu.Rows" localSheetId="37" hidden="1">#REF!</definedName>
    <definedName name="Z_9C1CCB51_7DF4_4673_9F29_5D581A537F3C_.wvu.Rows" localSheetId="23" hidden="1">#REF!</definedName>
    <definedName name="Z_9C1CCB51_7DF4_4673_9F29_5D581A537F3C_.wvu.Rows" localSheetId="6" hidden="1">#REF!</definedName>
    <definedName name="Z_9C1CCB51_7DF4_4673_9F29_5D581A537F3C_.wvu.Rows" localSheetId="11" hidden="1">#REF!</definedName>
    <definedName name="Z_9C1CCB51_7DF4_4673_9F29_5D581A537F3C_.wvu.Rows" hidden="1">#REF!</definedName>
    <definedName name="Z_9C835256_F571_11F5_A8E0_00E04C3B5270_.wvu.FilterData" localSheetId="6" hidden="1">#REF!</definedName>
    <definedName name="Z_9C835256_F571_11F5_A8E0_00E04C3B5270_.wvu.FilterData" localSheetId="11" hidden="1">#REF!</definedName>
    <definedName name="Z_9C835256_F571_11F5_A8E0_00E04C3B5270_.wvu.FilterData" hidden="1">#REF!</definedName>
    <definedName name="Z_9EEA71EB_4895_11D6_95BB_0010B558E6DF_.wvu.FilterData" localSheetId="37" hidden="1">#REF!</definedName>
    <definedName name="Z_9EEA71EB_4895_11D6_95BB_0010B558E6DF_.wvu.FilterData" localSheetId="23" hidden="1">#REF!</definedName>
    <definedName name="Z_9EEA71EB_4895_11D6_95BB_0010B558E6DF_.wvu.FilterData" localSheetId="6" hidden="1">#REF!</definedName>
    <definedName name="Z_9EEA71EB_4895_11D6_95BB_0010B558E6DF_.wvu.FilterData" localSheetId="11" hidden="1">#REF!</definedName>
    <definedName name="Z_9EEA71EB_4895_11D6_95BB_0010B558E6DF_.wvu.FilterData" hidden="1">#REF!</definedName>
    <definedName name="Z_9EEA71ED_4895_11D6_95BB_0010B558E6DF_.wvu.FilterData" localSheetId="37" hidden="1">#REF!</definedName>
    <definedName name="Z_9EEA71ED_4895_11D6_95BB_0010B558E6DF_.wvu.FilterData" localSheetId="23" hidden="1">#REF!</definedName>
    <definedName name="Z_9EEA71ED_4895_11D6_95BB_0010B558E6DF_.wvu.FilterData" localSheetId="6" hidden="1">#REF!</definedName>
    <definedName name="Z_9EEA71ED_4895_11D6_95BB_0010B558E6DF_.wvu.FilterData" localSheetId="11" hidden="1">#REF!</definedName>
    <definedName name="Z_9EEA71ED_4895_11D6_95BB_0010B558E6DF_.wvu.FilterData" hidden="1">#REF!</definedName>
    <definedName name="Z_9EEA71F2_4895_11D6_95BB_0010B558E6DF_.wvu.FilterData" localSheetId="37" hidden="1">#REF!</definedName>
    <definedName name="Z_9EEA71F2_4895_11D6_95BB_0010B558E6DF_.wvu.FilterData" localSheetId="23" hidden="1">#REF!</definedName>
    <definedName name="Z_9EEA71F2_4895_11D6_95BB_0010B558E6DF_.wvu.FilterData" localSheetId="6" hidden="1">#REF!</definedName>
    <definedName name="Z_9EEA71F2_4895_11D6_95BB_0010B558E6DF_.wvu.FilterData" localSheetId="11" hidden="1">#REF!</definedName>
    <definedName name="Z_9EEA71F2_4895_11D6_95BB_0010B558E6DF_.wvu.FilterData" hidden="1">#REF!</definedName>
    <definedName name="Z_A292BF87_749E_11D7_84D6_00E04C390059_.wvu.Cols" localSheetId="37" hidden="1">#REF!,#REF!</definedName>
    <definedName name="Z_A292BF87_749E_11D7_84D6_00E04C390059_.wvu.Cols" localSheetId="23" hidden="1">#REF!,#REF!</definedName>
    <definedName name="Z_A292BF87_749E_11D7_84D6_00E04C390059_.wvu.Cols" localSheetId="6" hidden="1">#REF!,#REF!</definedName>
    <definedName name="Z_A292BF87_749E_11D7_84D6_00E04C390059_.wvu.Cols" localSheetId="11" hidden="1">#REF!,#REF!</definedName>
    <definedName name="Z_A292BF87_749E_11D7_84D6_00E04C390059_.wvu.Cols" hidden="1">#REF!,#REF!</definedName>
    <definedName name="Z_ABA738C0_1B46_11D3_9451_0004AC983BB4_.wvu.PrintArea" localSheetId="37" hidden="1">#REF!</definedName>
    <definedName name="Z_ABA738C0_1B46_11D3_9451_0004AC983BB4_.wvu.PrintArea" localSheetId="23" hidden="1">#REF!</definedName>
    <definedName name="Z_ABA738C0_1B46_11D3_9451_0004AC983BB4_.wvu.PrintArea" localSheetId="6" hidden="1">#REF!</definedName>
    <definedName name="Z_ABA738C0_1B46_11D3_9451_0004AC983BB4_.wvu.PrintArea" localSheetId="11" hidden="1">#REF!</definedName>
    <definedName name="Z_ABA738C0_1B46_11D3_9451_0004AC983BB4_.wvu.PrintArea" hidden="1">#REF!</definedName>
    <definedName name="Z_ADCD5FC1_FBC2_11D1_A51B_0060087A4F48_.wvu.Rows" localSheetId="37" hidden="1">#REF!,#REF!,#REF!,#REF!,#REF!,#REF!,#REF!,#REF!,#REF!,#REF!,#REF!,#REF!,#REF!,#REF!,#REF!,#REF!,#REF!,#REF!,#REF!,#REF!,#REF!,#REF!,#REF!,#REF!,#REF!,#REF!,#REF!,#REF!,#REF!</definedName>
    <definedName name="Z_ADCD5FC1_FBC2_11D1_A51B_0060087A4F48_.wvu.Rows" localSheetId="23" hidden="1">#REF!,#REF!,#REF!,#REF!,#REF!,#REF!,#REF!,#REF!,#REF!,#REF!,#REF!,#REF!,#REF!,#REF!,#REF!,#REF!,#REF!,#REF!,#REF!,#REF!,#REF!,#REF!,#REF!,#REF!,#REF!,#REF!,#REF!,#REF!,#REF!</definedName>
    <definedName name="Z_ADCD5FC1_FBC2_11D1_A51B_0060087A4F48_.wvu.Rows" localSheetId="6" hidden="1">#REF!,#REF!,#REF!,#REF!,#REF!,#REF!,#REF!,#REF!,#REF!,#REF!,#REF!,#REF!,#REF!,#REF!,#REF!,#REF!,#REF!,#REF!,#REF!,#REF!,#REF!,#REF!,#REF!,#REF!,#REF!,#REF!,#REF!,#REF!,#REF!</definedName>
    <definedName name="Z_ADCD5FC1_FBC2_11D1_A51B_0060087A4F48_.wvu.Rows" localSheetId="11" hidden="1">#REF!,#REF!,#REF!,#REF!,#REF!,#REF!,#REF!,#REF!,#REF!,#REF!,#REF!,#REF!,#REF!,#REF!,#REF!,#REF!,#REF!,#REF!,#REF!,#REF!,#REF!,#REF!,#REF!,#REF!,#REF!,#REF!,#REF!,#REF!,#REF!</definedName>
    <definedName name="Z_ADCD5FC1_FBC2_11D1_A51B_0060087A4F48_.wvu.Rows" hidden="1">#REF!,#REF!,#REF!,#REF!,#REF!,#REF!,#REF!,#REF!,#REF!,#REF!,#REF!,#REF!,#REF!,#REF!,#REF!,#REF!,#REF!,#REF!,#REF!,#REF!,#REF!,#REF!,#REF!,#REF!,#REF!,#REF!,#REF!,#REF!,#REF!</definedName>
    <definedName name="Z_B7EB2782_7DE6_11D6_95BA_0010B558E6DF_.wvu.FilterData" localSheetId="37" hidden="1">#REF!</definedName>
    <definedName name="Z_B7EB2782_7DE6_11D6_95BA_0010B558E6DF_.wvu.FilterData" localSheetId="23" hidden="1">#REF!</definedName>
    <definedName name="Z_B7EB2782_7DE6_11D6_95BA_0010B558E6DF_.wvu.FilterData" localSheetId="6" hidden="1">#REF!</definedName>
    <definedName name="Z_B7EB2782_7DE6_11D6_95BA_0010B558E6DF_.wvu.FilterData" localSheetId="11" hidden="1">#REF!</definedName>
    <definedName name="Z_B7EB2782_7DE6_11D6_95BA_0010B558E6DF_.wvu.FilterData" hidden="1">#REF!</definedName>
    <definedName name="Z_B7EB2784_7DE6_11D6_95BA_0010B558E6DF_.wvu.FilterData" localSheetId="37" hidden="1">#REF!</definedName>
    <definedName name="Z_B7EB2784_7DE6_11D6_95BA_0010B558E6DF_.wvu.FilterData" localSheetId="23" hidden="1">#REF!</definedName>
    <definedName name="Z_B7EB2784_7DE6_11D6_95BA_0010B558E6DF_.wvu.FilterData" localSheetId="6" hidden="1">#REF!</definedName>
    <definedName name="Z_B7EB2784_7DE6_11D6_95BA_0010B558E6DF_.wvu.FilterData" localSheetId="11" hidden="1">#REF!</definedName>
    <definedName name="Z_B7EB2784_7DE6_11D6_95BA_0010B558E6DF_.wvu.FilterData" hidden="1">#REF!</definedName>
    <definedName name="Z_B8175DE2_E97C_11D0_8C74_006097B34275_.wvu.FilterData" localSheetId="6" hidden="1">#REF!</definedName>
    <definedName name="Z_B8175DE2_E97C_11D0_8C74_006097B34275_.wvu.FilterData" localSheetId="11" hidden="1">#REF!</definedName>
    <definedName name="Z_B8175DE2_E97C_11D0_8C74_006097B34275_.wvu.FilterData" hidden="1">#REF!</definedName>
    <definedName name="Z_B8A42129_8AFC_4C88_A4BF_631F42E72A3A_.wvu.Cols" localSheetId="6" hidden="1">#REF!,#REF!,#REF!,#REF!,#REF!</definedName>
    <definedName name="Z_B8A42129_8AFC_4C88_A4BF_631F42E72A3A_.wvu.Cols" localSheetId="11" hidden="1">#REF!,#REF!,#REF!,#REF!,#REF!</definedName>
    <definedName name="Z_B8A42129_8AFC_4C88_A4BF_631F42E72A3A_.wvu.Cols" hidden="1">#REF!,#REF!,#REF!,#REF!,#REF!</definedName>
    <definedName name="Z_BA38DDF5_801C_43CC_8ADD_740B5FA6B8A1_.wvu.PrintTitles" localSheetId="37" hidden="1">#REF!</definedName>
    <definedName name="Z_BA38DDF5_801C_43CC_8ADD_740B5FA6B8A1_.wvu.PrintTitles" localSheetId="23" hidden="1">#REF!</definedName>
    <definedName name="Z_BA38DDF5_801C_43CC_8ADD_740B5FA6B8A1_.wvu.PrintTitles" localSheetId="6" hidden="1">#REF!</definedName>
    <definedName name="Z_BA38DDF5_801C_43CC_8ADD_740B5FA6B8A1_.wvu.PrintTitles" localSheetId="11" hidden="1">#REF!</definedName>
    <definedName name="Z_BA38DDF5_801C_43CC_8ADD_740B5FA6B8A1_.wvu.PrintTitles" hidden="1">#REF!</definedName>
    <definedName name="Z_BB9B8AEE_CAA3_11D4_8E80_00062989FD54_.wvu.Cols" localSheetId="37" hidden="1">#REF!</definedName>
    <definedName name="Z_BB9B8AEE_CAA3_11D4_8E80_00062989FD54_.wvu.Cols" localSheetId="23" hidden="1">#REF!</definedName>
    <definedName name="Z_BB9B8AEE_CAA3_11D4_8E80_00062989FD54_.wvu.Cols" localSheetId="6" hidden="1">#REF!</definedName>
    <definedName name="Z_BB9B8AEE_CAA3_11D4_8E80_00062989FD54_.wvu.Cols" localSheetId="11" hidden="1">#REF!</definedName>
    <definedName name="Z_BB9B8AEE_CAA3_11D4_8E80_00062989FD54_.wvu.Cols" hidden="1">#REF!</definedName>
    <definedName name="Z_C01483F7_7523_4AD3_864B_D18519EAC8C9_.wvu.Cols" localSheetId="6" hidden="1">#REF!</definedName>
    <definedName name="Z_C01483F7_7523_4AD3_864B_D18519EAC8C9_.wvu.Cols" localSheetId="11" hidden="1">#REF!</definedName>
    <definedName name="Z_C01483F7_7523_4AD3_864B_D18519EAC8C9_.wvu.Cols" hidden="1">#REF!</definedName>
    <definedName name="Z_C0A66260_2EBB_11D6_BB1C_0060972BE34F_.wvu.Rows" localSheetId="37" hidden="1">#REF!,#REF!,#REF!,#REF!,#REF!,#REF!,#REF!,#REF!,#REF!</definedName>
    <definedName name="Z_C0A66260_2EBB_11D6_BB1C_0060972BE34F_.wvu.Rows" localSheetId="23" hidden="1">#REF!,#REF!,#REF!,#REF!,#REF!,#REF!,#REF!,#REF!,#REF!</definedName>
    <definedName name="Z_C0A66260_2EBB_11D6_BB1C_0060972BE34F_.wvu.Rows" localSheetId="6" hidden="1">#REF!,#REF!,#REF!,#REF!,#REF!,#REF!,#REF!,#REF!,#REF!</definedName>
    <definedName name="Z_C0A66260_2EBB_11D6_BB1C_0060972BE34F_.wvu.Rows" localSheetId="11" hidden="1">#REF!,#REF!,#REF!,#REF!,#REF!,#REF!,#REF!,#REF!,#REF!</definedName>
    <definedName name="Z_C0A66260_2EBB_11D6_BB1C_0060972BE34F_.wvu.Rows" hidden="1">#REF!,#REF!,#REF!,#REF!,#REF!,#REF!,#REF!,#REF!,#REF!</definedName>
    <definedName name="Z_C31C03AD_4257_11D7_BB1C_0060972BE34F_.wvu.PrintArea" localSheetId="37" hidden="1">#REF!</definedName>
    <definedName name="Z_C31C03AD_4257_11D7_BB1C_0060972BE34F_.wvu.PrintArea" localSheetId="23" hidden="1">#REF!</definedName>
    <definedName name="Z_C31C03AD_4257_11D7_BB1C_0060972BE34F_.wvu.PrintArea" localSheetId="6" hidden="1">#REF!</definedName>
    <definedName name="Z_C31C03AD_4257_11D7_BB1C_0060972BE34F_.wvu.PrintArea" localSheetId="11" hidden="1">#REF!</definedName>
    <definedName name="Z_C31C03AD_4257_11D7_BB1C_0060972BE34F_.wvu.PrintArea" hidden="1">#REF!</definedName>
    <definedName name="Z_C31C03AD_4257_11D7_BB1C_0060972BE34F_.wvu.Rows" localSheetId="37" hidden="1">#REF!,#REF!,#REF!,#REF!,#REF!,#REF!,#REF!,#REF!</definedName>
    <definedName name="Z_C31C03AD_4257_11D7_BB1C_0060972BE34F_.wvu.Rows" localSheetId="23" hidden="1">#REF!,#REF!,#REF!,#REF!,#REF!,#REF!,#REF!,#REF!</definedName>
    <definedName name="Z_C31C03AD_4257_11D7_BB1C_0060972BE34F_.wvu.Rows" localSheetId="6" hidden="1">#REF!,#REF!,#REF!,#REF!,#REF!,#REF!,#REF!,#REF!</definedName>
    <definedName name="Z_C31C03AD_4257_11D7_BB1C_0060972BE34F_.wvu.Rows" localSheetId="11" hidden="1">#REF!,#REF!,#REF!,#REF!,#REF!,#REF!,#REF!,#REF!</definedName>
    <definedName name="Z_C31C03AD_4257_11D7_BB1C_0060972BE34F_.wvu.Rows" hidden="1">#REF!,#REF!,#REF!,#REF!,#REF!,#REF!,#REF!,#REF!</definedName>
    <definedName name="Z_C56C5439_F600_4AC5_87CE_5E948B549880_.wvu.Cols" localSheetId="6" hidden="1">#REF!</definedName>
    <definedName name="Z_C56C5439_F600_4AC5_87CE_5E948B549880_.wvu.Cols" localSheetId="11" hidden="1">#REF!</definedName>
    <definedName name="Z_C56C5439_F600_4AC5_87CE_5E948B549880_.wvu.Cols" hidden="1">#REF!</definedName>
    <definedName name="Z_C56C5439_F600_4AC5_87CE_5E948B549880_.wvu.Rows" localSheetId="6" hidden="1">#REF!</definedName>
    <definedName name="Z_C56C5439_F600_4AC5_87CE_5E948B549880_.wvu.Rows" localSheetId="11" hidden="1">#REF!</definedName>
    <definedName name="Z_C56C5439_F600_4AC5_87CE_5E948B549880_.wvu.Rows" hidden="1">#REF!</definedName>
    <definedName name="Z_C812FCE3_AE07_11D6_B4F1_0010B5A26EA7_.wvu.FilterData" localSheetId="37" hidden="1">#REF!</definedName>
    <definedName name="Z_C812FCE3_AE07_11D6_B4F1_0010B5A26EA7_.wvu.FilterData" localSheetId="23" hidden="1">#REF!</definedName>
    <definedName name="Z_C812FCE3_AE07_11D6_B4F1_0010B5A26EA7_.wvu.FilterData" localSheetId="6" hidden="1">#REF!</definedName>
    <definedName name="Z_C812FCE3_AE07_11D6_B4F1_0010B5A26EA7_.wvu.FilterData" localSheetId="11" hidden="1">#REF!</definedName>
    <definedName name="Z_C812FCE3_AE07_11D6_B4F1_0010B5A26EA7_.wvu.FilterData" hidden="1">#REF!</definedName>
    <definedName name="Z_CB0E8320_907C_11D8_8F9A_003018607B51_.wvu.Cols" hidden="1">#N/A</definedName>
    <definedName name="Z_CD1EF642_673E_11D6_AC8F_0060972D822A_.wvu.Cols" localSheetId="37" hidden="1">#REF!</definedName>
    <definedName name="Z_CD1EF642_673E_11D6_AC8F_0060972D822A_.wvu.Cols" localSheetId="23" hidden="1">#REF!</definedName>
    <definedName name="Z_CD1EF642_673E_11D6_AC8F_0060972D822A_.wvu.Cols" localSheetId="6" hidden="1">#REF!</definedName>
    <definedName name="Z_CD1EF642_673E_11D6_AC8F_0060972D822A_.wvu.Cols" localSheetId="11" hidden="1">#REF!</definedName>
    <definedName name="Z_CD1EF642_673E_11D6_AC8F_0060972D822A_.wvu.Cols" hidden="1">#REF!</definedName>
    <definedName name="Z_D5A91EB3_CBEA_451F_800C_BD40E1969C1E_.wvu.FilterData" localSheetId="37" hidden="1">#REF!</definedName>
    <definedName name="Z_D5A91EB3_CBEA_451F_800C_BD40E1969C1E_.wvu.FilterData" localSheetId="23" hidden="1">#REF!</definedName>
    <definedName name="Z_D5A91EB3_CBEA_451F_800C_BD40E1969C1E_.wvu.FilterData" localSheetId="6" hidden="1">#REF!</definedName>
    <definedName name="Z_D5A91EB3_CBEA_451F_800C_BD40E1969C1E_.wvu.FilterData" localSheetId="11" hidden="1">#REF!</definedName>
    <definedName name="Z_D5A91EB3_CBEA_451F_800C_BD40E1969C1E_.wvu.FilterData" hidden="1">#REF!</definedName>
    <definedName name="Z_D90FB3E0_C6CC_11D4_A263_FA2A55EA7737_.wvu.Rows" localSheetId="37" hidden="1">#REF!</definedName>
    <definedName name="Z_D90FB3E0_C6CC_11D4_A263_FA2A55EA7737_.wvu.Rows" localSheetId="23" hidden="1">#REF!</definedName>
    <definedName name="Z_D90FB3E0_C6CC_11D4_A263_FA2A55EA7737_.wvu.Rows" localSheetId="6" hidden="1">#REF!</definedName>
    <definedName name="Z_D90FB3E0_C6CC_11D4_A263_FA2A55EA7737_.wvu.Rows" localSheetId="11" hidden="1">#REF!</definedName>
    <definedName name="Z_D90FB3E0_C6CC_11D4_A263_FA2A55EA7737_.wvu.Rows" hidden="1">#REF!</definedName>
    <definedName name="Z_DCA78812_F154_4B59_BCA0_6DDE02F0A7CB_.wvu.Cols" localSheetId="6" hidden="1">#REF!</definedName>
    <definedName name="Z_DCA78812_F154_4B59_BCA0_6DDE02F0A7CB_.wvu.Cols" localSheetId="11" hidden="1">#REF!</definedName>
    <definedName name="Z_DCA78812_F154_4B59_BCA0_6DDE02F0A7CB_.wvu.Cols" hidden="1">#REF!</definedName>
    <definedName name="Z_DCA78812_F154_4B59_BCA0_6DDE02F0A7CB_.wvu.Rows" localSheetId="6" hidden="1">#REF!,#REF!</definedName>
    <definedName name="Z_DCA78812_F154_4B59_BCA0_6DDE02F0A7CB_.wvu.Rows" localSheetId="11" hidden="1">#REF!,#REF!</definedName>
    <definedName name="Z_DCA78812_F154_4B59_BCA0_6DDE02F0A7CB_.wvu.Rows" hidden="1">#REF!,#REF!</definedName>
    <definedName name="Z_DCA8D884_2605_11D1_A510_006097B38048_.wvu.FilterData" localSheetId="6" hidden="1">#REF!</definedName>
    <definedName name="Z_DCA8D884_2605_11D1_A510_006097B38048_.wvu.FilterData" localSheetId="11" hidden="1">#REF!</definedName>
    <definedName name="Z_DCA8D884_2605_11D1_A510_006097B38048_.wvu.FilterData" hidden="1">#REF!</definedName>
    <definedName name="Z_DEA34AC5_844D_11D6_B4F1_0010B5A26EA7_.wvu.FilterData" localSheetId="37" hidden="1">#REF!</definedName>
    <definedName name="Z_DEA34AC5_844D_11D6_B4F1_0010B5A26EA7_.wvu.FilterData" localSheetId="23" hidden="1">#REF!</definedName>
    <definedName name="Z_DEA34AC5_844D_11D6_B4F1_0010B5A26EA7_.wvu.FilterData" localSheetId="6" hidden="1">#REF!</definedName>
    <definedName name="Z_DEA34AC5_844D_11D6_B4F1_0010B5A26EA7_.wvu.FilterData" localSheetId="11" hidden="1">#REF!</definedName>
    <definedName name="Z_DEA34AC5_844D_11D6_B4F1_0010B5A26EA7_.wvu.FilterData" hidden="1">#REF!</definedName>
    <definedName name="Z_E19FE255_F69E_4E05_A0B1_3B0C76D814EE_.wvu.Cols" localSheetId="6" hidden="1">#REF!</definedName>
    <definedName name="Z_E19FE255_F69E_4E05_A0B1_3B0C76D814EE_.wvu.Cols" localSheetId="11" hidden="1">#REF!</definedName>
    <definedName name="Z_E19FE255_F69E_4E05_A0B1_3B0C76D814EE_.wvu.Cols" hidden="1">#REF!</definedName>
    <definedName name="Z_E19FE255_F69E_4E05_A0B1_3B0C76D814EE_.wvu.PrintArea" localSheetId="6" hidden="1">#REF!</definedName>
    <definedName name="Z_E19FE255_F69E_4E05_A0B1_3B0C76D814EE_.wvu.PrintArea" localSheetId="11" hidden="1">#REF!</definedName>
    <definedName name="Z_E19FE255_F69E_4E05_A0B1_3B0C76D814EE_.wvu.PrintArea" hidden="1">#REF!</definedName>
    <definedName name="Z_E19FE255_F69E_4E05_A0B1_3B0C76D814EE_.wvu.PrintTitles" localSheetId="6" hidden="1">#REF!</definedName>
    <definedName name="Z_E19FE255_F69E_4E05_A0B1_3B0C76D814EE_.wvu.PrintTitles" localSheetId="11" hidden="1">#REF!</definedName>
    <definedName name="Z_E19FE255_F69E_4E05_A0B1_3B0C76D814EE_.wvu.PrintTitles" hidden="1">#REF!</definedName>
    <definedName name="Z_E19FE255_F69E_4E05_A0B1_3B0C76D814EE_.wvu.Rows" localSheetId="6" hidden="1">#REF!</definedName>
    <definedName name="Z_E19FE255_F69E_4E05_A0B1_3B0C76D814EE_.wvu.Rows" localSheetId="11" hidden="1">#REF!</definedName>
    <definedName name="Z_E19FE255_F69E_4E05_A0B1_3B0C76D814EE_.wvu.Rows" hidden="1">#REF!</definedName>
    <definedName name="Z_E2699901_D040_11D0_A510_006097B38048_.wvu.FilterData" localSheetId="6" hidden="1">#REF!</definedName>
    <definedName name="Z_E2699901_D040_11D0_A510_006097B38048_.wvu.FilterData" localSheetId="11" hidden="1">#REF!</definedName>
    <definedName name="Z_E2699901_D040_11D0_A510_006097B38048_.wvu.FilterData" hidden="1">#REF!</definedName>
    <definedName name="Z_E490C6E1_BF5F_11D6_A94E_0010B594D0AD_.wvu.FilterData" localSheetId="37" hidden="1">#REF!</definedName>
    <definedName name="Z_E490C6E1_BF5F_11D6_A94E_0010B594D0AD_.wvu.FilterData" localSheetId="23" hidden="1">#REF!</definedName>
    <definedName name="Z_E490C6E1_BF5F_11D6_A94E_0010B594D0AD_.wvu.FilterData" localSheetId="6" hidden="1">#REF!</definedName>
    <definedName name="Z_E490C6E1_BF5F_11D6_A94E_0010B594D0AD_.wvu.FilterData" localSheetId="11" hidden="1">#REF!</definedName>
    <definedName name="Z_E490C6E1_BF5F_11D6_A94E_0010B594D0AD_.wvu.FilterData" hidden="1">#REF!</definedName>
    <definedName name="Z_E738B51C_56AE_4F9F_8D8A_36AD6137B90D_.wvu.Cols" localSheetId="37" hidden="1">#REF!</definedName>
    <definedName name="Z_E738B51C_56AE_4F9F_8D8A_36AD6137B90D_.wvu.Cols" localSheetId="23" hidden="1">#REF!</definedName>
    <definedName name="Z_E738B51C_56AE_4F9F_8D8A_36AD6137B90D_.wvu.Cols" localSheetId="6" hidden="1">#REF!</definedName>
    <definedName name="Z_E738B51C_56AE_4F9F_8D8A_36AD6137B90D_.wvu.Cols" localSheetId="11" hidden="1">#REF!</definedName>
    <definedName name="Z_E738B51C_56AE_4F9F_8D8A_36AD6137B90D_.wvu.Cols" hidden="1">#REF!</definedName>
    <definedName name="Z_E738B51C_56AE_4F9F_8D8A_36AD6137B90D_.wvu.PrintArea" localSheetId="37" hidden="1">#REF!</definedName>
    <definedName name="Z_E738B51C_56AE_4F9F_8D8A_36AD6137B90D_.wvu.PrintArea" localSheetId="23" hidden="1">#REF!</definedName>
    <definedName name="Z_E738B51C_56AE_4F9F_8D8A_36AD6137B90D_.wvu.PrintArea" localSheetId="6" hidden="1">#REF!</definedName>
    <definedName name="Z_E738B51C_56AE_4F9F_8D8A_36AD6137B90D_.wvu.PrintArea" localSheetId="11" hidden="1">#REF!</definedName>
    <definedName name="Z_E738B51C_56AE_4F9F_8D8A_36AD6137B90D_.wvu.PrintArea" hidden="1">#REF!</definedName>
    <definedName name="Z_E738B51C_56AE_4F9F_8D8A_36AD6137B90D_.wvu.PrintTitles" localSheetId="37" hidden="1">#REF!,#REF!</definedName>
    <definedName name="Z_E738B51C_56AE_4F9F_8D8A_36AD6137B90D_.wvu.PrintTitles" localSheetId="23" hidden="1">#REF!,#REF!</definedName>
    <definedName name="Z_E738B51C_56AE_4F9F_8D8A_36AD6137B90D_.wvu.PrintTitles" localSheetId="6" hidden="1">#REF!,#REF!</definedName>
    <definedName name="Z_E738B51C_56AE_4F9F_8D8A_36AD6137B90D_.wvu.PrintTitles" localSheetId="11" hidden="1">#REF!,#REF!</definedName>
    <definedName name="Z_E738B51C_56AE_4F9F_8D8A_36AD6137B90D_.wvu.PrintTitles" hidden="1">#REF!,#REF!</definedName>
    <definedName name="Z_E738B51C_56AE_4F9F_8D8A_36AD6137B90D_.wvu.Rows" localSheetId="37" hidden="1">#REF!</definedName>
    <definedName name="Z_E738B51C_56AE_4F9F_8D8A_36AD6137B90D_.wvu.Rows" localSheetId="23" hidden="1">#REF!</definedName>
    <definedName name="Z_E738B51C_56AE_4F9F_8D8A_36AD6137B90D_.wvu.Rows" localSheetId="6" hidden="1">#REF!</definedName>
    <definedName name="Z_E738B51C_56AE_4F9F_8D8A_36AD6137B90D_.wvu.Rows" localSheetId="11" hidden="1">#REF!</definedName>
    <definedName name="Z_E738B51C_56AE_4F9F_8D8A_36AD6137B90D_.wvu.Rows" hidden="1">#REF!</definedName>
    <definedName name="Z_E99C6561_9097_11D5_BB1C_4411FAC00000_.wvu.Cols" localSheetId="37" hidden="1">#REF!,#REF!</definedName>
    <definedName name="Z_E99C6561_9097_11D5_BB1C_4411FAC00000_.wvu.Cols" localSheetId="23" hidden="1">#REF!,#REF!</definedName>
    <definedName name="Z_E99C6561_9097_11D5_BB1C_4411FAC00000_.wvu.Cols" localSheetId="6" hidden="1">#REF!,#REF!</definedName>
    <definedName name="Z_E99C6561_9097_11D5_BB1C_4411FAC00000_.wvu.Cols" localSheetId="11" hidden="1">#REF!,#REF!</definedName>
    <definedName name="Z_E99C6561_9097_11D5_BB1C_4411FAC00000_.wvu.Cols" hidden="1">#REF!,#REF!</definedName>
    <definedName name="Z_ED32C521_2B6F_11D6_9967_009027BE6DFE_.wvu.Rows" localSheetId="37" hidden="1">#REF!,#REF!,#REF!,#REF!,#REF!,#REF!,#REF!</definedName>
    <definedName name="Z_ED32C521_2B6F_11D6_9967_009027BE6DFE_.wvu.Rows" localSheetId="23" hidden="1">#REF!,#REF!,#REF!,#REF!,#REF!,#REF!,#REF!</definedName>
    <definedName name="Z_ED32C521_2B6F_11D6_9967_009027BE6DFE_.wvu.Rows" localSheetId="6" hidden="1">#REF!,#REF!,#REF!,#REF!,#REF!,#REF!,#REF!</definedName>
    <definedName name="Z_ED32C521_2B6F_11D6_9967_009027BE6DFE_.wvu.Rows" localSheetId="11" hidden="1">#REF!,#REF!,#REF!,#REF!,#REF!,#REF!,#REF!</definedName>
    <definedName name="Z_ED32C521_2B6F_11D6_9967_009027BE6DFE_.wvu.Rows" hidden="1">#REF!,#REF!,#REF!,#REF!,#REF!,#REF!,#REF!</definedName>
    <definedName name="Z_EE706461_DD34_11D7_8E95_444553540000_.wvu.Cols" localSheetId="37" hidden="1">#REF!</definedName>
    <definedName name="Z_EE706461_DD34_11D7_8E95_444553540000_.wvu.Cols" localSheetId="23" hidden="1">#REF!</definedName>
    <definedName name="Z_EE706461_DD34_11D7_8E95_444553540000_.wvu.Cols" localSheetId="6" hidden="1">#REF!</definedName>
    <definedName name="Z_EE706461_DD34_11D7_8E95_444553540000_.wvu.Cols" localSheetId="11" hidden="1">#REF!</definedName>
    <definedName name="Z_EE706461_DD34_11D7_8E95_444553540000_.wvu.Cols" hidden="1">#REF!</definedName>
    <definedName name="Z_EEC7F323_5869_11D6_95BB_0010B558E6DF_.wvu.FilterData" localSheetId="37" hidden="1">#REF!</definedName>
    <definedName name="Z_EEC7F323_5869_11D6_95BB_0010B558E6DF_.wvu.FilterData" localSheetId="23" hidden="1">#REF!</definedName>
    <definedName name="Z_EEC7F323_5869_11D6_95BB_0010B558E6DF_.wvu.FilterData" localSheetId="6" hidden="1">#REF!</definedName>
    <definedName name="Z_EEC7F323_5869_11D6_95BB_0010B558E6DF_.wvu.FilterData" localSheetId="11" hidden="1">#REF!</definedName>
    <definedName name="Z_EEC7F323_5869_11D6_95BB_0010B558E6DF_.wvu.FilterData" hidden="1">#REF!</definedName>
    <definedName name="Z_EEC7F328_5869_11D6_95BB_0010B558E6DF_.wvu.FilterData" localSheetId="37" hidden="1">#REF!</definedName>
    <definedName name="Z_EEC7F328_5869_11D6_95BB_0010B558E6DF_.wvu.FilterData" localSheetId="23" hidden="1">#REF!</definedName>
    <definedName name="Z_EEC7F328_5869_11D6_95BB_0010B558E6DF_.wvu.FilterData" localSheetId="6" hidden="1">#REF!</definedName>
    <definedName name="Z_EEC7F328_5869_11D6_95BB_0010B558E6DF_.wvu.FilterData" localSheetId="11" hidden="1">#REF!</definedName>
    <definedName name="Z_EEC7F328_5869_11D6_95BB_0010B558E6DF_.wvu.FilterData" hidden="1">#REF!</definedName>
    <definedName name="Z_F146CEBC_F75B_401C_8199_756C7AA1D6E3_.wvu.Rows" localSheetId="37" hidden="1">#REF!,#REF!</definedName>
    <definedName name="Z_F146CEBC_F75B_401C_8199_756C7AA1D6E3_.wvu.Rows" localSheetId="23" hidden="1">#REF!,#REF!</definedName>
    <definedName name="Z_F146CEBC_F75B_401C_8199_756C7AA1D6E3_.wvu.Rows" localSheetId="6" hidden="1">#REF!,#REF!</definedName>
    <definedName name="Z_F146CEBC_F75B_401C_8199_756C7AA1D6E3_.wvu.Rows" localSheetId="11" hidden="1">#REF!,#REF!</definedName>
    <definedName name="Z_F146CEBC_F75B_401C_8199_756C7AA1D6E3_.wvu.Rows" hidden="1">#REF!,#REF!</definedName>
    <definedName name="Z_FAE077AB_CC9F_11D7_84D6_00E04C390059_.wvu.Cols" localSheetId="37" hidden="1">#REF!,#REF!</definedName>
    <definedName name="Z_FAE077AB_CC9F_11D7_84D6_00E04C390059_.wvu.Cols" localSheetId="23" hidden="1">#REF!,#REF!</definedName>
    <definedName name="Z_FAE077AB_CC9F_11D7_84D6_00E04C390059_.wvu.Cols" localSheetId="6" hidden="1">#REF!,#REF!</definedName>
    <definedName name="Z_FAE077AB_CC9F_11D7_84D6_00E04C390059_.wvu.Cols" localSheetId="11" hidden="1">#REF!,#REF!</definedName>
    <definedName name="Z_FAE077AB_CC9F_11D7_84D6_00E04C390059_.wvu.Cols" hidden="1">#REF!,#REF!</definedName>
    <definedName name="Z32_Cost_red" localSheetId="37">#REF!</definedName>
    <definedName name="Z32_Cost_red" localSheetId="23">#REF!</definedName>
    <definedName name="Z32_Cost_red" localSheetId="6">#REF!</definedName>
    <definedName name="Z32_Cost_red" localSheetId="11">#REF!</definedName>
    <definedName name="Z32_Cost_red">#REF!</definedName>
    <definedName name="z67y" localSheetId="37" hidden="1">#REF!</definedName>
    <definedName name="z67y" localSheetId="23" hidden="1">#REF!</definedName>
    <definedName name="z67y" localSheetId="6" hidden="1">#REF!</definedName>
    <definedName name="z67y" localSheetId="11" hidden="1">#REF!</definedName>
    <definedName name="z67y" hidden="1">#REF!</definedName>
    <definedName name="za" localSheetId="37">#REF!</definedName>
    <definedName name="za" localSheetId="23">#REF!</definedName>
    <definedName name="za" localSheetId="6">#REF!</definedName>
    <definedName name="za" localSheetId="11">#REF!</definedName>
    <definedName name="za">#REF!</definedName>
    <definedName name="zay" hidden="1">{#N/A,#N/A,FALSE,"DIR-REP";#N/A,#N/A,FALSE,"AUD-REPORT";#N/A,#N/A,FALSE,"P7L&amp;BS";#N/A,#N/A,FALSE,"NOTES";#N/A,#N/A,FALSE,"FA";#N/A,#N/A,FALSE,"NOTES (2)";#N/A,#N/A,FALSE,"Schedule  IV";#N/A,#N/A,FALSE,"Schedule V"}</definedName>
    <definedName name="zaz" hidden="1">{#N/A,"PURCHM",FALSE,"Business Analysis";#N/A,"SPADD",FALSE,"Business Analysis"}</definedName>
    <definedName name="zazaz" hidden="1">{#N/A,#N/A,FALSE,"P&amp;L Acc";#N/A,#N/A,FALSE,"P&amp;L Var";#N/A,#N/A,FALSE,"I-B Rep";#N/A,#N/A,FALSE,"BS";#N/A,#N/A,FALSE,"C'flw St";#N/A,#N/A,FALSE,"H-C Cons";#N/A,#N/A,FALSE,"FA Rep"}</definedName>
    <definedName name="zbd" localSheetId="37">#REF!</definedName>
    <definedName name="zbd" localSheetId="23">#REF!</definedName>
    <definedName name="zbd" localSheetId="6">#REF!</definedName>
    <definedName name="zbd" localSheetId="11">#REF!</definedName>
    <definedName name="zbd">#REF!</definedName>
    <definedName name="zbg" hidden="1">{"'Check Request'!$A$1:$BF$37"}</definedName>
    <definedName name="zbr" localSheetId="37">#REF!</definedName>
    <definedName name="zbr" localSheetId="23">#REF!</definedName>
    <definedName name="zbr" localSheetId="6">#REF!</definedName>
    <definedName name="zbr" localSheetId="11">#REF!</definedName>
    <definedName name="zbr">#REF!</definedName>
    <definedName name="zdgzet" hidden="1">{#N/A,#N/A,FALSE,"Kapa-Grafik gesamt";#N/A,#N/A,FALSE,"Kapa-Grafik DRS";#N/A,#N/A,FALSE,"Kapa-Grafik CSE"}</definedName>
    <definedName name="zdiscontribution1992" localSheetId="6">#REF!</definedName>
    <definedName name="zdiscontribution1992" localSheetId="11">#REF!</definedName>
    <definedName name="zdiscontribution1992">#REF!</definedName>
    <definedName name="zdiscontribution1993" localSheetId="6">#REF!</definedName>
    <definedName name="zdiscontribution1993" localSheetId="11">#REF!</definedName>
    <definedName name="zdiscontribution1993">#REF!</definedName>
    <definedName name="zdiscontribution1994" localSheetId="6">#REF!</definedName>
    <definedName name="zdiscontribution1994" localSheetId="11">#REF!</definedName>
    <definedName name="zdiscontribution1994">#REF!</definedName>
    <definedName name="zdiscontribution1995" localSheetId="6">#REF!</definedName>
    <definedName name="zdiscontribution1995" localSheetId="11">#REF!</definedName>
    <definedName name="zdiscontribution1995">#REF!</definedName>
    <definedName name="zdiscontribution1996" localSheetId="6">#REF!</definedName>
    <definedName name="zdiscontribution1996" localSheetId="11">#REF!</definedName>
    <definedName name="zdiscontribution1996">#REF!</definedName>
    <definedName name="zdiscontribution1997" localSheetId="6">#REF!</definedName>
    <definedName name="zdiscontribution1997" localSheetId="11">#REF!</definedName>
    <definedName name="zdiscontribution1997">#REF!</definedName>
    <definedName name="zdiscontribution1998" localSheetId="6">#REF!</definedName>
    <definedName name="zdiscontribution1998" localSheetId="11">#REF!</definedName>
    <definedName name="zdiscontribution1998">#REF!</definedName>
    <definedName name="zdiscontribution1999" localSheetId="6">#REF!</definedName>
    <definedName name="zdiscontribution1999" localSheetId="11">#REF!</definedName>
    <definedName name="zdiscontribution1999">#REF!</definedName>
    <definedName name="zdiscontribution2000" localSheetId="6">#REF!</definedName>
    <definedName name="zdiscontribution2000" localSheetId="11">#REF!</definedName>
    <definedName name="zdiscontribution2000">#REF!</definedName>
    <definedName name="zdiscontribution2001" localSheetId="6">#REF!</definedName>
    <definedName name="zdiscontribution2001" localSheetId="11">#REF!</definedName>
    <definedName name="zdiscontribution2001">#REF!</definedName>
    <definedName name="zdiscontribution2002" localSheetId="6">#REF!</definedName>
    <definedName name="zdiscontribution2002" localSheetId="11">#REF!</definedName>
    <definedName name="zdiscontribution2002">#REF!</definedName>
    <definedName name="zdiscontribution2003" localSheetId="6">#REF!</definedName>
    <definedName name="zdiscontribution2003" localSheetId="11">#REF!</definedName>
    <definedName name="zdiscontribution2003">#REF!</definedName>
    <definedName name="zdsjtui" hidden="1">{#N/A,#N/A,FALSE,"Kapa-Grafik gesamt";#N/A,#N/A,FALSE,"Kapa-Grafik DRS";#N/A,#N/A,FALSE,"Kapa-Grafik CSE"}</definedName>
    <definedName name="zdtjtutiu" hidden="1">{#N/A,#N/A,FALSE,"Kapa-Grafik gesamt";#N/A,#N/A,FALSE,"Kapa-Grafik DRS";#N/A,#N/A,FALSE,"Kapa-Grafik CSE"}</definedName>
    <definedName name="ZDY1" localSheetId="6">IF(#REF!-#REF!&gt;0,0,1)</definedName>
    <definedName name="ZDY1" localSheetId="11">IF(#REF!-#REF!&gt;0,0,1)</definedName>
    <definedName name="ZDY1">IF(#REF!-#REF!&gt;0,0,1)</definedName>
    <definedName name="ZDY2" localSheetId="6">IF(#REF!-#REF!&gt;7,7,_____z22)</definedName>
    <definedName name="ZDY2" localSheetId="11">IF(#REF!-#REF!&gt;7,7,_____z22)</definedName>
    <definedName name="ZDY2">IF(#REF!-#REF!&gt;7,7,_____z22)</definedName>
    <definedName name="ZDY3" localSheetId="6">IF(#REF!-#REF!&gt;14,9,_____z25)</definedName>
    <definedName name="ZDY3" localSheetId="11">IF(#REF!-#REF!&gt;14,9,_____z25)</definedName>
    <definedName name="ZDY3">IF(#REF!-#REF!&gt;14,9,_____z25)</definedName>
    <definedName name="ZDY4" localSheetId="6">IF(#REF!&gt;-7,10,9)</definedName>
    <definedName name="ZDY4" localSheetId="11">IF(#REF!&gt;-7,10,9)</definedName>
    <definedName name="ZDY4">IF(#REF!&gt;-7,10,9)</definedName>
    <definedName name="ZDY5" localSheetId="6">IF(#REF!&gt;0,7,#REF!)</definedName>
    <definedName name="ZDY5" localSheetId="11">IF(#REF!&gt;0,7,#REF!)</definedName>
    <definedName name="ZDY5">IF(#REF!&gt;0,7,#REF!)</definedName>
    <definedName name="ZDY6">IF(#REF!&gt;7,6,'[1]Combined profit or loss'!____123Graph_B图表_1A)</definedName>
    <definedName name="zebitda1998" localSheetId="6">#REF!</definedName>
    <definedName name="zebitda1998" localSheetId="11">#REF!</definedName>
    <definedName name="zebitda1998">#REF!</definedName>
    <definedName name="zebitda1999" localSheetId="6">#REF!</definedName>
    <definedName name="zebitda1999" localSheetId="11">#REF!</definedName>
    <definedName name="zebitda1999">#REF!</definedName>
    <definedName name="zebitda2000" localSheetId="6">#REF!</definedName>
    <definedName name="zebitda2000" localSheetId="11">#REF!</definedName>
    <definedName name="zebitda2000">#REF!</definedName>
    <definedName name="zebitda2001" localSheetId="6">#REF!</definedName>
    <definedName name="zebitda2001" localSheetId="11">#REF!</definedName>
    <definedName name="zebitda2001">#REF!</definedName>
    <definedName name="zebitda2002" localSheetId="6">#REF!</definedName>
    <definedName name="zebitda2002" localSheetId="11">#REF!</definedName>
    <definedName name="zebitda2002">#REF!</definedName>
    <definedName name="zeezsg" hidden="1">{#N/A,#N/A,FALSE,"WSPW Bedarf";#N/A,#N/A,FALSE,"production_plan";#N/A,#N/A,FALSE,"possible turn over"}</definedName>
    <definedName name="Zero" localSheetId="6">#REF!</definedName>
    <definedName name="Zero" localSheetId="11">#REF!</definedName>
    <definedName name="Zero">#REF!</definedName>
    <definedName name="zezsf" hidden="1">{#N/A,#N/A,FALSE,"Kapa-Grafik gesamt";#N/A,#N/A,FALSE,"Kapa-Grafik DRS";#N/A,#N/A,FALSE,"Kapa-Grafik CSE"}</definedName>
    <definedName name="zgarea" localSheetId="6">#REF!</definedName>
    <definedName name="zgarea" localSheetId="11">#REF!</definedName>
    <definedName name="zgarea">#REF!</definedName>
    <definedName name="ZGD" hidden="1">{#N/A,#N/A,FALSE,"FE_DRS"}</definedName>
    <definedName name="ZH" localSheetId="37">#REF!</definedName>
    <definedName name="ZH" localSheetId="23">#REF!</definedName>
    <definedName name="ZH" localSheetId="6">#REF!</definedName>
    <definedName name="ZH" localSheetId="11">#REF!</definedName>
    <definedName name="ZH">#REF!</definedName>
    <definedName name="zhat" localSheetId="37">#REF!</definedName>
    <definedName name="zhat" localSheetId="23">#REF!</definedName>
    <definedName name="zhat" localSheetId="6">#REF!</definedName>
    <definedName name="zhat" localSheetId="11">#REF!</definedName>
    <definedName name="zhat">#REF!</definedName>
    <definedName name="zhb" localSheetId="37">#REF!</definedName>
    <definedName name="zhb" localSheetId="23">#REF!</definedName>
    <definedName name="zhb" localSheetId="6">#REF!</definedName>
    <definedName name="zhb" localSheetId="11">#REF!</definedName>
    <definedName name="zhb">#REF!</definedName>
    <definedName name="zhb1" localSheetId="6">#REF!</definedName>
    <definedName name="zhb1" localSheetId="11">#REF!</definedName>
    <definedName name="zhb1">#REF!</definedName>
    <definedName name="zhb3" localSheetId="37">#REF!</definedName>
    <definedName name="zhb3" localSheetId="23">#REF!</definedName>
    <definedName name="zhb3" localSheetId="6">#REF!</definedName>
    <definedName name="zhb3" localSheetId="11">#REF!</definedName>
    <definedName name="zhb3">#REF!</definedName>
    <definedName name="zhb4" localSheetId="6">#REF!</definedName>
    <definedName name="zhb4" localSheetId="11">#REF!</definedName>
    <definedName name="zhb4">#REF!</definedName>
    <definedName name="zhb5" localSheetId="37">#REF!</definedName>
    <definedName name="zhb5" localSheetId="23">#REF!</definedName>
    <definedName name="zhb5" localSheetId="6">#REF!</definedName>
    <definedName name="zhb5" localSheetId="11">#REF!</definedName>
    <definedName name="zhb5">#REF!</definedName>
    <definedName name="zhddh" hidden="1">{#N/A,#N/A,FALSE,"WSPW Bedarf";#N/A,#N/A,FALSE,"production_plan";#N/A,#N/A,FALSE,"possible turn over"}</definedName>
    <definedName name="zhguz" hidden="1">{"DCF","UPSIDE CASE",FALSE,"Sheet1";"DCF","BASE CASE",FALSE,"Sheet1";"DCF","DOWNSIDE CASE",FALSE,"Sheet1"}</definedName>
    <definedName name="zhjjl" localSheetId="6">#REF!</definedName>
    <definedName name="zhjjl" localSheetId="11">#REF!</definedName>
    <definedName name="zhjjl">#REF!</definedName>
    <definedName name="zhkm" localSheetId="37">#REF!</definedName>
    <definedName name="zhkm" localSheetId="23">#REF!</definedName>
    <definedName name="zhkm" localSheetId="6">#REF!</definedName>
    <definedName name="zhkm" localSheetId="11">#REF!</definedName>
    <definedName name="zhkm">#REF!</definedName>
    <definedName name="zhoo" localSheetId="37">#REF!</definedName>
    <definedName name="zhoo" localSheetId="23">#REF!</definedName>
    <definedName name="zhoo" localSheetId="6">#REF!</definedName>
    <definedName name="zhoo" localSheetId="11">#REF!</definedName>
    <definedName name="zhoo">#REF!</definedName>
    <definedName name="zhu" hidden="1">{#N/A,#N/A,FALSE,"REPORT"}</definedName>
    <definedName name="zhutr" hidden="1">{#N/A,#N/A,FALSE,"REPORT"}</definedName>
    <definedName name="zhxmb" localSheetId="37">#REF!</definedName>
    <definedName name="zhxmb" localSheetId="23">#REF!</definedName>
    <definedName name="zhxmb" localSheetId="6">#REF!</definedName>
    <definedName name="zhxmb" localSheetId="11">#REF!</definedName>
    <definedName name="zhxmb">#REF!</definedName>
    <definedName name="Ziel">#N/A</definedName>
    <definedName name="Ziel_360">#N/A</definedName>
    <definedName name="ziel1">#N/A</definedName>
    <definedName name="ziel2">#N/A</definedName>
    <definedName name="zina" localSheetId="6">#REF!</definedName>
    <definedName name="zina" localSheetId="11">#REF!</definedName>
    <definedName name="zina">#REF!</definedName>
    <definedName name="Zinifex" hidden="1">{#N/A,#N/A,FALSE,"A"}</definedName>
    <definedName name="Zinifex_1" hidden="1">{#N/A,#N/A,FALSE,"A"}</definedName>
    <definedName name="Zinifex_2" hidden="1">{#N/A,#N/A,FALSE,"A"}</definedName>
    <definedName name="Zinifex_3" hidden="1">{#N/A,#N/A,FALSE,"A"}</definedName>
    <definedName name="zioio" hidden="1">{#N/A,#N/A,FALSE,"Umsatz CH";#N/A,#N/A,FALSE,"ER CH";#N/A,#N/A,FALSE,"EA CH (2) ";#N/A,#N/A,FALSE,"EA CH";#N/A,#N/A,FALSE,"EA CH (3) ";#N/A,#N/A,FALSE,"EA CH (4)";#N/A,#N/A,FALSE,"KA CH";#N/A,#N/A,FALSE,"KA CH  (2)";#N/A,#N/A,FALSE,"KA CH  (3)";#N/A,#N/A,FALSE,"KA CH (4)"}</definedName>
    <definedName name="ziot" hidden="1">{#N/A,#N/A,FALSE,"CONTENTS";#N/A,#N/A,FALSE,"DR";#N/A,#N/A,FALSE,"PL";#N/A,#N/A,FALSE,"BS";#N/A,#N/A,FALSE,"Cash Flow";#N/A,#N/A,FALSE,"NOTES";#N/A,#N/A,FALSE,"NOTES (FA)";#N/A,#N/A,FALSE,"Notes(3)";#N/A,#N/A,FALSE,"NOTES (4)";#N/A,#N/A,FALSE,"DP&amp;L";#N/A,#N/A,FALSE,"EXPENSES";#N/A,#N/A,FALSE,"EXPENSES-1"}</definedName>
    <definedName name="zjgch2000.dbf" localSheetId="6">#REF!</definedName>
    <definedName name="zjgch2000.dbf" localSheetId="11">#REF!</definedName>
    <definedName name="zjgch2000.dbf">#REF!</definedName>
    <definedName name="zjoa" hidden="1">{#N/A,#N/A,FALSE,"TB";#N/A,#N/A,FALSE,"DR";#N/A,#N/A,FALSE,"AR";#N/A,#N/A,FALSE,"PL";#N/A,#N/A,FALSE,"BS";#N/A,#N/A,FALSE,"NOTES";#N/A,#N/A,FALSE,"NOTES (2)";#N/A,#N/A,FALSE,"NOTES (3)";#N/A,#N/A,FALSE,"DPL";#N/A,#N/A,FALSE,"TAXC.INDEX";#N/A,#N/A,FALSE,"Schedule I";#N/A,#N/A,FALSE,"Adjustments"}</definedName>
    <definedName name="zjpt" hidden="1">{#N/A,#N/A,FALSE,"TB";#N/A,#N/A,FALSE,"DR";#N/A,#N/A,FALSE,"AR";#N/A,#N/A,FALSE,"PL";#N/A,#N/A,FALSE,"BS";#N/A,#N/A,FALSE,"NOTES";#N/A,#N/A,FALSE,"NOTES (2)";#N/A,#N/A,FALSE,"NOTES (3)";#N/A,#N/A,FALSE,"DPL";#N/A,#N/A,FALSE,"TAXC.INDEX";#N/A,#N/A,FALSE,"Schedule I";#N/A,#N/A,FALSE,"Adjustments"}</definedName>
    <definedName name="zkmviendndkndkne" hidden="1">{#N/A,#N/A,FALSE,"TAXC.INDEX";#N/A,#N/A,FALSE,"Schedule I";#N/A,#N/A,FALSE,"Schedule  II";#N/A,#N/A,FALSE,"Schedule III"}</definedName>
    <definedName name="zlh" localSheetId="6">#REF!</definedName>
    <definedName name="zlh" localSheetId="11">#REF!</definedName>
    <definedName name="zlh">#REF!</definedName>
    <definedName name="zlnk" localSheetId="37" hidden="1">#REF!</definedName>
    <definedName name="zlnk" localSheetId="23" hidden="1">#REF!</definedName>
    <definedName name="zlnk" localSheetId="6" hidden="1">#REF!</definedName>
    <definedName name="zlnk" localSheetId="11" hidden="1">#REF!</definedName>
    <definedName name="zlnk" hidden="1">#REF!</definedName>
    <definedName name="zmz" localSheetId="6">#REF!</definedName>
    <definedName name="zmz" localSheetId="11">#REF!</definedName>
    <definedName name="zmz">#REF!</definedName>
    <definedName name="zmz101" localSheetId="6">#REF!</definedName>
    <definedName name="zmz101" localSheetId="11">#REF!</definedName>
    <definedName name="zmz101">#REF!</definedName>
    <definedName name="zmz102" localSheetId="6">#REF!</definedName>
    <definedName name="zmz102" localSheetId="11">#REF!</definedName>
    <definedName name="zmz102">#REF!</definedName>
    <definedName name="zmz103" localSheetId="6">#REF!</definedName>
    <definedName name="zmz103" localSheetId="11">#REF!</definedName>
    <definedName name="zmz103">#REF!</definedName>
    <definedName name="zmz104" localSheetId="6">#REF!</definedName>
    <definedName name="zmz104" localSheetId="11">#REF!</definedName>
    <definedName name="zmz104">#REF!</definedName>
    <definedName name="zmz105" localSheetId="6">#REF!</definedName>
    <definedName name="zmz105" localSheetId="11">#REF!</definedName>
    <definedName name="zmz105">#REF!</definedName>
    <definedName name="zmz106" localSheetId="6">#REF!</definedName>
    <definedName name="zmz106" localSheetId="11">#REF!</definedName>
    <definedName name="zmz106">#REF!</definedName>
    <definedName name="zmz511" localSheetId="6">#REF!</definedName>
    <definedName name="zmz511" localSheetId="11">#REF!</definedName>
    <definedName name="zmz511">#REF!</definedName>
    <definedName name="zmz512" localSheetId="6">#REF!</definedName>
    <definedName name="zmz512" localSheetId="11">#REF!</definedName>
    <definedName name="zmz512">#REF!</definedName>
    <definedName name="zmz513" localSheetId="6">#REF!</definedName>
    <definedName name="zmz513" localSheetId="11">#REF!</definedName>
    <definedName name="zmz513">#REF!</definedName>
    <definedName name="zmz521" localSheetId="6">#REF!</definedName>
    <definedName name="zmz521" localSheetId="11">#REF!</definedName>
    <definedName name="zmz521">#REF!</definedName>
    <definedName name="zmz522" localSheetId="6">#REF!</definedName>
    <definedName name="zmz522" localSheetId="11">#REF!</definedName>
    <definedName name="zmz522">#REF!</definedName>
    <definedName name="zmz523" localSheetId="6">#REF!</definedName>
    <definedName name="zmz523" localSheetId="11">#REF!</definedName>
    <definedName name="zmz523">#REF!</definedName>
    <definedName name="zmz53" localSheetId="6">#REF!</definedName>
    <definedName name="zmz53" localSheetId="11">#REF!</definedName>
    <definedName name="zmz53">#REF!</definedName>
    <definedName name="zmz541" localSheetId="6">#REF!</definedName>
    <definedName name="zmz541" localSheetId="11">#REF!</definedName>
    <definedName name="zmz541">#REF!</definedName>
    <definedName name="zmz542" localSheetId="6">#REF!</definedName>
    <definedName name="zmz542" localSheetId="11">#REF!</definedName>
    <definedName name="zmz542">#REF!</definedName>
    <definedName name="zmz55" localSheetId="6">#REF!</definedName>
    <definedName name="zmz55" localSheetId="11">#REF!</definedName>
    <definedName name="zmz55">#REF!</definedName>
    <definedName name="zmz56" localSheetId="6">#REF!</definedName>
    <definedName name="zmz56" localSheetId="11">#REF!</definedName>
    <definedName name="zmz56">#REF!</definedName>
    <definedName name="zmz61" localSheetId="6">#REF!</definedName>
    <definedName name="zmz61" localSheetId="11">#REF!</definedName>
    <definedName name="zmz61">#REF!</definedName>
    <definedName name="zmz62" localSheetId="6">#REF!</definedName>
    <definedName name="zmz62" localSheetId="11">#REF!</definedName>
    <definedName name="zmz62">#REF!</definedName>
    <definedName name="zmz71" localSheetId="6">#REF!</definedName>
    <definedName name="zmz71" localSheetId="11">#REF!</definedName>
    <definedName name="zmz71">#REF!</definedName>
    <definedName name="zmz72" localSheetId="6">#REF!</definedName>
    <definedName name="zmz72" localSheetId="11">#REF!</definedName>
    <definedName name="zmz72">#REF!</definedName>
    <definedName name="zmz81" localSheetId="6">#REF!</definedName>
    <definedName name="zmz81" localSheetId="11">#REF!</definedName>
    <definedName name="zmz81">#REF!</definedName>
    <definedName name="zmz82" localSheetId="6">#REF!</definedName>
    <definedName name="zmz82" localSheetId="11">#REF!</definedName>
    <definedName name="zmz82">#REF!</definedName>
    <definedName name="zmz91" localSheetId="6">#REF!</definedName>
    <definedName name="zmz91" localSheetId="11">#REF!</definedName>
    <definedName name="zmz91">#REF!</definedName>
    <definedName name="zmz910" localSheetId="6">#REF!</definedName>
    <definedName name="zmz910" localSheetId="11">#REF!</definedName>
    <definedName name="zmz910">#REF!</definedName>
    <definedName name="zmz911" localSheetId="6">#REF!</definedName>
    <definedName name="zmz911" localSheetId="11">#REF!</definedName>
    <definedName name="zmz911">#REF!</definedName>
    <definedName name="zmz912" localSheetId="6">#REF!</definedName>
    <definedName name="zmz912" localSheetId="11">#REF!</definedName>
    <definedName name="zmz912">#REF!</definedName>
    <definedName name="zmz913" localSheetId="6">#REF!</definedName>
    <definedName name="zmz913" localSheetId="11">#REF!</definedName>
    <definedName name="zmz913">#REF!</definedName>
    <definedName name="zmz92" localSheetId="6">#REF!</definedName>
    <definedName name="zmz92" localSheetId="11">#REF!</definedName>
    <definedName name="zmz92">#REF!</definedName>
    <definedName name="zmz95" localSheetId="6">#REF!</definedName>
    <definedName name="zmz95" localSheetId="11">#REF!</definedName>
    <definedName name="zmz95">#REF!</definedName>
    <definedName name="zmz97" localSheetId="6">#REF!</definedName>
    <definedName name="zmz97" localSheetId="11">#REF!</definedName>
    <definedName name="zmz97">#REF!</definedName>
    <definedName name="zmz98" localSheetId="6">#REF!</definedName>
    <definedName name="zmz98" localSheetId="11">#REF!</definedName>
    <definedName name="zmz98">#REF!</definedName>
    <definedName name="Zone">"02"</definedName>
    <definedName name="zone_d_impression" localSheetId="6">#REF!</definedName>
    <definedName name="zone_d_impression" localSheetId="11">#REF!</definedName>
    <definedName name="zone_d_impression">#REF!</definedName>
    <definedName name="zongbiao" localSheetId="37">#REF!</definedName>
    <definedName name="zongbiao" localSheetId="23">#REF!</definedName>
    <definedName name="zongbiao" localSheetId="6">#REF!</definedName>
    <definedName name="zongbiao" localSheetId="11">#REF!</definedName>
    <definedName name="zongbiao">#REF!</definedName>
    <definedName name="zotnals.r" hidden="1">{#N/A,#N/A,FALSE,"TB";#N/A,#N/A,FALSE,"AR";#N/A,#N/A,FALSE,"BS";#N/A,#N/A,FALSE,"PL";#N/A,#N/A,FALSE,"NOTES";#N/A,#N/A,FALSE,"NOTES (2)";#N/A,#N/A,FALSE,"NOTES (3)";#N/A,#N/A,FALSE,"TAXC.INDEX";#N/A,#N/A,FALSE,"Schedule I";#N/A,#N/A,FALSE,"DPL";#N/A,#N/A,FALSE,"Schedule IV";#N/A,#N/A,FALSE,"Adjustments"}</definedName>
    <definedName name="zPack" hidden="1">{"Sch00",#N/A,FALSE,"1";"Contents",#N/A,FALSE,"1";"Sch01",#N/A,FALSE,"2";"Sch02",#N/A,FALSE,"2";"Sch03",#N/A,FALSE,"2";"Sch04",#N/A,FALSE,"2";"Sch05",#N/A,FALSE,"2";"Sch06",#N/A,FALSE,"2";"Sch07",#N/A,FALSE,"3";"Sch08",#N/A,FALSE,"3";"Sch09",#N/A,FALSE,"3";"Sch10",#N/A,FALSE,"3";"Sch11",#N/A,FALSE,"3";"Sch12",#N/A,FALSE,"3";"Sch13",#N/A,FALSE,"3";"Sch14a",#N/A,FALSE,"3";"Sch14b",#N/A,FALSE,"3";"Sch15a",#N/A,FALSE,"3";"Sch15b",#N/A,FALSE,"3";"Sch16",#N/A,FALSE,"3";"Sch17",#N/A,FALSE,"2";"Sch18",#N/A,FALSE,"3";"Sch19",#N/A,FALSE,"2";"Sch20",#N/A,FALSE,"2";"Sch21",#N/A,FALSE,"2";"Sch22",#N/A,FALSE,"3";"Sch23",#N/A,FALSE,"3";"Sch24",#N/A,FALSE,"3";"Sch25",#N/A,FALSE,"3";"Sch26",#N/A,FALSE,"2";"Sch27",#N/A,FALSE,"3";"Sch28",#N/A,FALSE,"3";"Sch29",#N/A,FALSE,"3";"Sch30",#N/A,FALSE,"3"}</definedName>
    <definedName name="zptls" hidden="1">{#N/A,#N/A,FALSE,"DIR-REP";#N/A,#N/A,FALSE,"AUD-REPORT";#N/A,#N/A,FALSE,"P7L&amp;BS";#N/A,#N/A,FALSE,"NOTES";#N/A,#N/A,FALSE,"FA";#N/A,#N/A,FALSE,"NOTES (2)";#N/A,#N/A,FALSE,"Schedule  IV";#N/A,#N/A,FALSE,"Schedule V"}</definedName>
    <definedName name="zrawf" hidden="1">{#N/A,#N/A,FALSE,"WSPW Bedarf";#N/A,#N/A,FALSE,"production_plan";#N/A,#N/A,FALSE,"possible turn over"}</definedName>
    <definedName name="zrtsze" hidden="1">{#N/A,#N/A,FALSE,"WSPW Bedarf";#N/A,#N/A,FALSE,"production_plan";#N/A,#N/A,FALSE,"possible turn over"}</definedName>
    <definedName name="zsfjutu" hidden="1">{#N/A,#N/A,FALSE,"WSPW Bedarf";#N/A,#N/A,FALSE,"production_plan";#N/A,#N/A,FALSE,"possible turn over"}</definedName>
    <definedName name="zsgz" hidden="1">{#N/A,#N/A,FALSE,"FE_CSE"}</definedName>
    <definedName name="zsharesout2000" localSheetId="6">#REF!</definedName>
    <definedName name="zsharesout2000" localSheetId="11">#REF!</definedName>
    <definedName name="zsharesout2000">#REF!</definedName>
    <definedName name="zst" hidden="1">{#N/A,#N/A,FALSE,"FE_CSE"}</definedName>
    <definedName name="zsw" localSheetId="6">#REF!</definedName>
    <definedName name="zsw" localSheetId="11">#REF!</definedName>
    <definedName name="zsw">#REF!</definedName>
    <definedName name="ZSZ"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t" hidden="1">{"toptrial",#N/A,TRUE,"toptrial";"adjustment",#N/A,TRUE,"toptrial";"voucher",#N/A,TRUE,"toptrial"}</definedName>
    <definedName name="ztax" hidden="1">{"Tax01a",#N/A,FALSE,"4";"Tax01b",#N/A,FALSE,"4";"Tax02",#N/A,FALSE,"4";"Tax03",#N/A,FALSE,"4";"Tax04",#N/A,FALSE,"4";"Tax05",#N/A,FALSE,"4";"Tax06",#N/A,FALSE,"4";"Tax07",#N/A,FALSE,"4";"Tax08",#N/A,FALSE,"4";"Tax09",#N/A,FALSE,"4";"Tax10",#N/A,FALSE,"4";"Tax11",#N/A,FALSE,"4";"Tax12",#N/A,FALSE,"4";"Tax13",#N/A,FALSE,"4";"Tax14",#N/A,FALSE,"4";"Tax15",#N/A,FALSE,"4";"Tax16",#N/A,FALSE,"4";"Tax17",#N/A,FALSE,"4";"Tax18",#N/A,FALSE,"4"}</definedName>
    <definedName name="ztrsa" localSheetId="6">#REF!</definedName>
    <definedName name="ztrsa" localSheetId="11">#REF!</definedName>
    <definedName name="ztrsa">#REF!</definedName>
    <definedName name="zuirzuizu" hidden="1">{"'Sheet1'!$A$1:$H$145"}</definedName>
    <definedName name="zv" hidden="1">{#N/A,#N/A,FALSE,"FE_DRS"}</definedName>
    <definedName name="zw" localSheetId="6" hidden="1">#REF!</definedName>
    <definedName name="zw" localSheetId="11" hidden="1">#REF!</definedName>
    <definedName name="zw" hidden="1">#REF!</definedName>
    <definedName name="zx" hidden="1">{"'毛利比较'!$A$4:$P$26"}</definedName>
    <definedName name="zxc" localSheetId="37" hidden="1">#REF!</definedName>
    <definedName name="zxc" localSheetId="23" hidden="1">#REF!</definedName>
    <definedName name="zxc" localSheetId="6" hidden="1">#REF!</definedName>
    <definedName name="zxc" localSheetId="11" hidden="1">#REF!</definedName>
    <definedName name="zxc" hidden="1">#REF!</definedName>
    <definedName name="zxcasd" localSheetId="6" hidden="1">#REF!</definedName>
    <definedName name="zxcasd" localSheetId="11" hidden="1">#REF!</definedName>
    <definedName name="zxcasd" hidden="1">#REF!</definedName>
    <definedName name="zxcv" hidden="1">{#N/A,#N/A,FALSE,"Kapa-Grafik gesamt";#N/A,#N/A,FALSE,"Kapa-Grafik DRS";#N/A,#N/A,FALSE,"Kapa-Grafik CSE"}</definedName>
    <definedName name="zxcvbn" hidden="1">{"'毛利比较'!$A$4:$P$26"}</definedName>
    <definedName name="ZXCZXC" localSheetId="37" hidden="1">#REF!</definedName>
    <definedName name="ZXCZXC" localSheetId="23" hidden="1">#REF!</definedName>
    <definedName name="ZXCZXC" localSheetId="6" hidden="1">#REF!</definedName>
    <definedName name="ZXCZXC" localSheetId="11" hidden="1">#REF!</definedName>
    <definedName name="ZXCZXC" hidden="1">#REF!</definedName>
    <definedName name="ZXDG" hidden="1">{#N/A,#N/A,FALSE,"WSPW Bedarf";#N/A,#N/A,FALSE,"production_plan";#N/A,#N/A,FALSE,"possible turn over"}</definedName>
    <definedName name="zxsdffz" hidden="1">{#N/A,#N/A,FALSE,"Kapa-Grafik gesamt";#N/A,#N/A,FALSE,"Kapa-Grafik DRS";#N/A,#N/A,FALSE,"Kapa-Grafik CSE"}</definedName>
    <definedName name="zxv" localSheetId="37" hidden="1">#REF!</definedName>
    <definedName name="zxv" localSheetId="23" hidden="1">#REF!</definedName>
    <definedName name="zxv" localSheetId="6" hidden="1">#REF!</definedName>
    <definedName name="zxv" localSheetId="11" hidden="1">#REF!</definedName>
    <definedName name="zxv" hidden="1">#REF!</definedName>
    <definedName name="zxvset" hidden="1">{#N/A,#N/A,FALSE,"FE_CSE"}</definedName>
    <definedName name="zxxxx" hidden="1">{#N/A,#N/A,FALSE,"INPUTS";#N/A,#N/A,FALSE,"PROFORMA BSHEET";#N/A,#N/A,FALSE,"COMBINED";#N/A,#N/A,FALSE,"HIGH YIELD";#N/A,#N/A,FALSE,"COMB_GRAPHS"}</definedName>
    <definedName name="zxzx" hidden="1">{"oct_res_comm",#N/A,FALSE,"VarToBud"}</definedName>
    <definedName name="ZY" localSheetId="6">#REF!</definedName>
    <definedName name="ZY" localSheetId="11">#REF!</definedName>
    <definedName name="ZY">#REF!</definedName>
    <definedName name="zz" localSheetId="37">#REF!</definedName>
    <definedName name="zz" localSheetId="23">#REF!</definedName>
    <definedName name="zz" localSheetId="6">#REF!</definedName>
    <definedName name="zz" localSheetId="11">#REF!</definedName>
    <definedName name="zz">#REF!</definedName>
    <definedName name="zza" localSheetId="37">#REF!</definedName>
    <definedName name="zza" localSheetId="23">#REF!</definedName>
    <definedName name="zza" localSheetId="6">#REF!</definedName>
    <definedName name="zza" localSheetId="11">#REF!</definedName>
    <definedName name="zza">#REF!</definedName>
    <definedName name="zza4pg" hidden="1">{#N/A,#N/A,FALSE,"REPORT"}</definedName>
    <definedName name="zzaxz" hidden="1">{"detail",#N/A,FALSE,"mfg";"summary",#N/A,FALSE,"mfg"}</definedName>
    <definedName name="zzb" localSheetId="37">#REF!</definedName>
    <definedName name="zzb" localSheetId="23">#REF!</definedName>
    <definedName name="zzb" localSheetId="6">#REF!</definedName>
    <definedName name="zzb" localSheetId="11">#REF!</definedName>
    <definedName name="zzb">#REF!</definedName>
    <definedName name="zzc" localSheetId="37">#REF!</definedName>
    <definedName name="zzc" localSheetId="23">#REF!</definedName>
    <definedName name="zzc" localSheetId="6">#REF!</definedName>
    <definedName name="zzc" localSheetId="11">#REF!</definedName>
    <definedName name="zzc">#REF!</definedName>
    <definedName name="zzee" hidden="1">{#N/A,#N/A,FALSE,"Pharm";#N/A,#N/A,FALSE,"WWCM"}</definedName>
    <definedName name="zzi.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zzz" localSheetId="37">#REF!</definedName>
    <definedName name="zzz" localSheetId="23">#REF!</definedName>
    <definedName name="zzz" localSheetId="6">#REF!</definedName>
    <definedName name="zzz" localSheetId="11">#REF!</definedName>
    <definedName name="zzz">#REF!</definedName>
    <definedName name="zzz.com" hidden="1">{#N/A,#N/A,FALSE,"Title Page";#N/A,#N/A,FALSE,"Conclusions";#N/A,#N/A,FALSE,"Assum.";#N/A,#N/A,FALSE,"Sun  DCF-WC-Dep";#N/A,#N/A,FALSE,"MarketValue";#N/A,#N/A,FALSE,"BalSheet";#N/A,#N/A,FALSE,"WACC";#N/A,#N/A,FALSE,"PC+ Info.";#N/A,#N/A,FALSE,"PC+Info_2"}</definedName>
    <definedName name="zzz2" hidden="1">{"Folie 3",#N/A,FALSE,"Jahresumsätze";"Folie 4",#N/A,FALSE,"Jahresumsätze";"Folie 5",#N/A,FALSE,"Jahresumsätze";"Folie 6",#N/A,FALSE,"Jahresumsätze";"Folie 7",#N/A,FALSE,"Jahresumsätze";"Folie 8",#N/A,FALSE,"Jahresumsätze"}</definedName>
    <definedName name="zzzzz" hidden="1">{"Folie 3",#N/A,FALSE,"Jahresumsätze";"Folie 4",#N/A,FALSE,"Jahresumsätze";"Folie 5",#N/A,FALSE,"Jahresumsätze";"Folie 6",#N/A,FALSE,"Jahresumsätze";"Folie 7",#N/A,FALSE,"Jahresumsätze";"Folie 8",#N/A,FALSE,"Jahresumsätze"}</definedName>
    <definedName name="ZZZZZZZZZZZZZ" localSheetId="6" hidden="1">#REF!</definedName>
    <definedName name="ZZZZZZZZZZZZZ" localSheetId="11" hidden="1">#REF!</definedName>
    <definedName name="ZZZZZZZZZZZZZ" hidden="1">#REF!</definedName>
    <definedName name="z大连分公司明细帐.dbf" localSheetId="37">#REF!</definedName>
    <definedName name="z大连分公司明细帐.dbf" localSheetId="23">#REF!</definedName>
    <definedName name="z大连分公司明细帐.dbf" localSheetId="6">#REF!</definedName>
    <definedName name="z大连分公司明细帐.dbf" localSheetId="11">#REF!</definedName>
    <definedName name="z大连分公司明细帐.dbf">#REF!</definedName>
    <definedName name="β계획" hidden="1">{#N/A,#N/A,FALSE,"단축1";#N/A,#N/A,FALSE,"단축2";#N/A,#N/A,FALSE,"단축3";#N/A,#N/A,FALSE,"장축";#N/A,#N/A,FALSE,"4WD"}</definedName>
    <definedName name="сфша"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あ" hidden="1">{"原価実績・計画　増産無し",#N/A,FALSE,"Sheet7";"原価実績・計画　増産有り",#N/A,FALSE,"Sheet7"}</definedName>
    <definedName name="いいいいｋ" hidden="1">{"'Eng (page2)'!$A$1:$D$52"}</definedName>
    <definedName name="コスガ" hidden="1">{"賃貸事例比較法",#N/A,FALSE,"Sheet2";"賃貸条件",#N/A,FALSE,"Sheet2"}</definedName>
    <definedName name="コスト" hidden="1">{"'西神Ⅱ'!$A$1"}</definedName>
    <definedName name="こすと" hidden="1">{"'西神Ⅱ'!$A$1"}</definedName>
    <definedName name="コストマップ" hidden="1">{"'西神Ⅱ'!$A$1"}</definedName>
    <definedName name="コマツ修理利益利率" localSheetId="6">#REF!</definedName>
    <definedName name="コマツ修理利益利率" localSheetId="11">#REF!</definedName>
    <definedName name="コマツ修理利益利率">#REF!</definedName>
    <definedName name="コマツ修理原価率" localSheetId="6">#REF!</definedName>
    <definedName name="コマツ修理原価率" localSheetId="11">#REF!</definedName>
    <definedName name="コマツ修理原価率">#REF!</definedName>
    <definedName name="その他部品利益率" localSheetId="6">#REF!</definedName>
    <definedName name="その他部品利益率" localSheetId="11">#REF!</definedName>
    <definedName name="その他部品利益率">#REF!</definedName>
    <definedName name="チッピング" hidden="1">{"'西神Ⅱ'!$A$1"}</definedName>
    <definedName name="チッピング1" hidden="1">{"'西神Ⅱ'!$A$1"}</definedName>
    <definedName name="ニップ幅計算改" hidden="1">{"'西神Ⅱ'!$A$1"}</definedName>
    <definedName name="ニ基金" localSheetId="6">#REF!</definedName>
    <definedName name="ニ基金" localSheetId="11">#REF!</definedName>
    <definedName name="ニ基金">#REF!</definedName>
    <definedName name="ㄱㄱ" hidden="1">{#N/A,#N/A,FALSE,"UNIT";#N/A,#N/A,FALSE,"UNIT";#N/A,#N/A,FALSE,"계정"}</definedName>
    <definedName name="ㄱㄱㄱ" hidden="1">{#N/A,#N/A,FALSE,"UNIT";#N/A,#N/A,FALSE,"UNIT";#N/A,#N/A,FALSE,"계정"}</definedName>
    <definedName name="ㄱㄱㄱㄱㄱ" hidden="1">{#N/A,#N/A,FALSE,"UNIT";#N/A,#N/A,FALSE,"UNIT";#N/A,#N/A,FALSE,"계정"}</definedName>
    <definedName name="ㄱㄷ" hidden="1">{#N/A,#N/A,FALSE,"단축1";#N/A,#N/A,FALSE,"단축2";#N/A,#N/A,FALSE,"단축3";#N/A,#N/A,FALSE,"장축";#N/A,#N/A,FALSE,"4WD"}</definedName>
    <definedName name="ㄱㅇ" hidden="1">{#N/A,#N/A,FALSE,"단축1";#N/A,#N/A,FALSE,"단축2";#N/A,#N/A,FALSE,"단축3";#N/A,#N/A,FALSE,"장축";#N/A,#N/A,FALSE,"4WD"}</definedName>
    <definedName name="가1" hidden="1">{#N/A,#N/A,TRUE,"Y생산";#N/A,#N/A,TRUE,"Y판매";#N/A,#N/A,TRUE,"Y총물량";#N/A,#N/A,TRUE,"Y능력";#N/A,#N/A,TRUE,"YKD"}</definedName>
    <definedName name="가11" hidden="1">{#N/A,#N/A,FALSE,"단축1";#N/A,#N/A,FALSE,"단축2";#N/A,#N/A,FALSE,"단축3";#N/A,#N/A,FALSE,"장축";#N/A,#N/A,FALSE,"4WD"}</definedName>
    <definedName name="가2" hidden="1">{#N/A,#N/A,TRUE,"Y생산";#N/A,#N/A,TRUE,"Y판매";#N/A,#N/A,TRUE,"Y총물량";#N/A,#N/A,TRUE,"Y능력";#N/A,#N/A,TRUE,"YKD"}</definedName>
    <definedName name="가결산" hidden="1">{#N/A,#N/A,TRUE,"Summary";#N/A,#N/A,TRUE,"IS";#N/A,#N/A,TRUE,"Adj";#N/A,#N/A,TRUE,"BS";#N/A,#N/A,TRUE,"CF";#N/A,#N/A,TRUE,"Debt";#N/A,#N/A,TRUE,"IRR"}</definedName>
    <definedName name="가동" hidden="1">{#N/A,#N/A,TRUE,"Y생산";#N/A,#N/A,TRUE,"Y판매";#N/A,#N/A,TRUE,"Y총물량";#N/A,#N/A,TRUE,"Y능력";#N/A,#N/A,TRUE,"YKD"}</definedName>
    <definedName name="가동2" hidden="1">{#N/A,#N/A,TRUE,"Y생산";#N/A,#N/A,TRUE,"Y판매";#N/A,#N/A,TRUE,"Y총물량";#N/A,#N/A,TRUE,"Y능력";#N/A,#N/A,TRUE,"YKD"}</definedName>
    <definedName name="가을" hidden="1">{#N/A,#N/A,TRUE,"Y생산";#N/A,#N/A,TRUE,"Y판매";#N/A,#N/A,TRUE,"Y총물량";#N/A,#N/A,TRUE,"Y능력";#N/A,#N/A,TRUE,"YKD"}</definedName>
    <definedName name="가타" hidden="1">{#N/A,#N/A,TRUE,"Y생산";#N/A,#N/A,TRUE,"Y판매";#N/A,#N/A,TRUE,"Y총물량";#N/A,#N/A,TRUE,"Y능력";#N/A,#N/A,TRUE,"YKD"}</definedName>
    <definedName name="각" hidden="1">{#N/A,#N/A,FALSE,"Sheet1";#N/A,#N/A,FALSE,"Sheet1";#N/A,#N/A,FALSE,"Sheet1"}</definedName>
    <definedName name="각_1" hidden="1">{#N/A,#N/A,FALSE,"Sheet1";#N/A,#N/A,FALSE,"Sheet1";#N/A,#N/A,FALSE,"Sheet1"}</definedName>
    <definedName name="감지" hidden="1">{#N/A,#N/A,FALSE,"신규dep";#N/A,#N/A,FALSE,"신규dep-금형상각후";#N/A,#N/A,FALSE,"신규dep-연구비상각후";#N/A,#N/A,FALSE,"신규dep-기계,공구상각후"}</definedName>
    <definedName name="강" hidden="1">{#N/A,#N/A,FALSE,"단축1";#N/A,#N/A,FALSE,"단축2";#N/A,#N/A,FALSE,"단축3";#N/A,#N/A,FALSE,"장축";#N/A,#N/A,FALSE,"4WD"}</definedName>
    <definedName name="강강농" hidden="1">{#N/A,#N/A,FALSE,"단축1";#N/A,#N/A,FALSE,"단축2";#N/A,#N/A,FALSE,"단축3";#N/A,#N/A,FALSE,"장축";#N/A,#N/A,FALSE,"4WD"}</definedName>
    <definedName name="강용" hidden="1">{"'Sheet1'!$A$1:$H$36"}</definedName>
    <definedName name="개발" hidden="1">{#N/A,#N/A,FALSE,"단축1";#N/A,#N/A,FALSE,"단축2";#N/A,#N/A,FALSE,"단축3";#N/A,#N/A,FALSE,"장축";#N/A,#N/A,FALSE,"4WD"}</definedName>
    <definedName name="개발시험종합" localSheetId="37" hidden="1">#REF!</definedName>
    <definedName name="개발시험종합" localSheetId="23" hidden="1">#REF!</definedName>
    <definedName name="개발시험종합" localSheetId="6" hidden="1">#REF!</definedName>
    <definedName name="개발시험종합" localSheetId="11" hidden="1">#REF!</definedName>
    <definedName name="개발시험종합" hidden="1">#REF!</definedName>
    <definedName name="개별현금흐름정산표" hidden="1">{#N/A,#N/A,TRUE,"Summary";#N/A,#N/A,TRUE,"IS";#N/A,#N/A,TRUE,"Adj";#N/A,#N/A,TRUE,"BS";#N/A,#N/A,TRUE,"CF";#N/A,#N/A,TRUE,"Debt";#N/A,#N/A,TRUE,"IRR"}</definedName>
    <definedName name="개선과장1" hidden="1">{#N/A,#N/A,FALSE,"단축1";#N/A,#N/A,FALSE,"단축2";#N/A,#N/A,FALSE,"단축3";#N/A,#N/A,FALSE,"장축";#N/A,#N/A,FALSE,"4WD"}</definedName>
    <definedName name="개선과정" hidden="1">{#N/A,#N/A,FALSE,"단축1";#N/A,#N/A,FALSE,"단축2";#N/A,#N/A,FALSE,"단축3";#N/A,#N/A,FALSE,"장축";#N/A,#N/A,FALSE,"4WD"}</definedName>
    <definedName name="개선과제1" hidden="1">{#N/A,#N/A,FALSE,"단축1";#N/A,#N/A,FALSE,"단축2";#N/A,#N/A,FALSE,"단축3";#N/A,#N/A,FALSE,"장축";#N/A,#N/A,FALSE,"4WD"}</definedName>
    <definedName name="개선내용" hidden="1">{#N/A,#N/A,TRUE,"Y생산";#N/A,#N/A,TRUE,"Y판매";#N/A,#N/A,TRUE,"Y총물량";#N/A,#N/A,TRUE,"Y능력";#N/A,#N/A,TRUE,"YKD"}</definedName>
    <definedName name="개선실적" hidden="1">{#N/A,#N/A,TRUE,"Y생산";#N/A,#N/A,TRUE,"Y판매";#N/A,#N/A,TRUE,"Y총물량";#N/A,#N/A,TRUE,"Y능력";#N/A,#N/A,TRUE,"YKD"}</definedName>
    <definedName name="개요" hidden="1">{#N/A,#N/A,FALSE,"단축1";#N/A,#N/A,FALSE,"단축2";#N/A,#N/A,FALSE,"단축3";#N/A,#N/A,FALSE,"장축";#N/A,#N/A,FALSE,"4WD"}</definedName>
    <definedName name="갸서2" hidden="1">{#N/A,#N/A,FALSE,"단축1";#N/A,#N/A,FALSE,"단축2";#N/A,#N/A,FALSE,"단축3";#N/A,#N/A,FALSE,"장축";#N/A,#N/A,FALSE,"4WD"}</definedName>
    <definedName name="거" hidden="1">{#N/A,#N/A,FALSE,"단축1";#N/A,#N/A,FALSE,"단축2";#N/A,#N/A,FALSE,"단축3";#N/A,#N/A,FALSE,"장축";#N/A,#N/A,FALSE,"4WD"}</definedName>
    <definedName name="거거" hidden="1">{#N/A,#N/A,TRUE,"Y생산";#N/A,#N/A,TRUE,"Y판매";#N/A,#N/A,TRUE,"Y총물량";#N/A,#N/A,TRUE,"Y능력";#N/A,#N/A,TRUE,"YKD"}</definedName>
    <definedName name="건열" hidden="1">{#N/A,#N/A,TRUE,"Y생산";#N/A,#N/A,TRUE,"Y판매";#N/A,#N/A,TRUE,"Y총물량";#N/A,#N/A,TRUE,"Y능력";#N/A,#N/A,TRUE,"YKD"}</definedName>
    <definedName name="걸" hidden="1">{#N/A,#N/A,FALSE,"단축1";#N/A,#N/A,FALSE,"단축2";#N/A,#N/A,FALSE,"단축3";#N/A,#N/A,FALSE,"장축";#N/A,#N/A,FALSE,"4WD"}</definedName>
    <definedName name="격동" hidden="1">{#N/A,#N/A,FALSE,"자재관리";#N/A,#N/A,FALSE,"자재관리";#N/A,#N/A,FALSE,"자재관리"}</definedName>
    <definedName name="견적" hidden="1">{#N/A,#N/A,FALSE,"단축1";#N/A,#N/A,FALSE,"단축2";#N/A,#N/A,FALSE,"단축3";#N/A,#N/A,FALSE,"장축";#N/A,#N/A,FALSE,"4WD"}</definedName>
    <definedName name="견적list3" hidden="1">{#N/A,#N/A,FALSE,"단축1";#N/A,#N/A,FALSE,"단축2";#N/A,#N/A,FALSE,"단축3";#N/A,#N/A,FALSE,"장축";#N/A,#N/A,FALSE,"4WD"}</definedName>
    <definedName name="견적서" hidden="1">{#N/A,#N/A,TRUE,"자재관리";#N/A,#N/A,TRUE,"품질"}</definedName>
    <definedName name="경경목표3" hidden="1">{#N/A,#N/A,FALSE,"자재관리";#N/A,#N/A,FALSE,"자재관리";#N/A,#N/A,FALSE,"자재관리"}</definedName>
    <definedName name="경로" hidden="1">{#N/A,#N/A,TRUE,"Y생산";#N/A,#N/A,TRUE,"Y판매";#N/A,#N/A,TRUE,"Y총물량";#N/A,#N/A,TRUE,"Y능력";#N/A,#N/A,TRUE,"YKD"}</definedName>
    <definedName name="경비103" hidden="1">{#N/A,#N/A,FALSE,"Sheet1";#N/A,#N/A,FALSE,"Sheet1";#N/A,#N/A,FALSE,"Sheet1"}</definedName>
    <definedName name="경비103_1" hidden="1">{#N/A,#N/A,FALSE,"Sheet1";#N/A,#N/A,FALSE,"Sheet1";#N/A,#N/A,FALSE,"Sheet1"}</definedName>
    <definedName name="경비200" hidden="1">{#N/A,#N/A,FALSE,"Sheet1";#N/A,#N/A,FALSE,"Sheet1";#N/A,#N/A,FALSE,"Sheet1"}</definedName>
    <definedName name="경비200_1" hidden="1">{#N/A,#N/A,FALSE,"Sheet1";#N/A,#N/A,FALSE,"Sheet1";#N/A,#N/A,FALSE,"Sheet1"}</definedName>
    <definedName name="경상비8월" hidden="1">{#N/A,#N/A,FALSE,"단축1";#N/A,#N/A,FALSE,"단축2";#N/A,#N/A,FALSE,"단축3";#N/A,#N/A,FALSE,"장축";#N/A,#N/A,FALSE,"4WD"}</definedName>
    <definedName name="경영목표2" hidden="1">{#N/A,#N/A,FALSE,"자재관리";#N/A,#N/A,FALSE,"자재관리";#N/A,#N/A,FALSE,"자재관리"}</definedName>
    <definedName name="경합금2과운연계획" hidden="1">{#N/A,#N/A,TRUE,"Y생산";#N/A,#N/A,TRUE,"Y판매";#N/A,#N/A,TRUE,"Y총물량";#N/A,#N/A,TRUE,"Y능력";#N/A,#N/A,TRUE,"YKD"}</definedName>
    <definedName name="계약" hidden="1">{#N/A,#N/A,FALSE,"계약직(여)"}</definedName>
    <definedName name="계정과목" localSheetId="37">#REF!</definedName>
    <definedName name="계정과목" localSheetId="23">#REF!</definedName>
    <definedName name="계정과목" localSheetId="6">#REF!</definedName>
    <definedName name="계정과목" localSheetId="11">#REF!</definedName>
    <definedName name="계정과목">#REF!</definedName>
    <definedName name="계정종합표" hidden="1">{#N/A,#N/A,TRUE,"Y생산";#N/A,#N/A,TRUE,"Y판매";#N/A,#N/A,TRUE,"Y총물량";#N/A,#N/A,TRUE,"Y능력";#N/A,#N/A,TRUE,"YKD"}</definedName>
    <definedName name="계획" hidden="1">{#N/A,#N/A,FALSE,"UNIT";#N/A,#N/A,FALSE,"UNIT";#N/A,#N/A,FALSE,"계정"}</definedName>
    <definedName name="계획.1" hidden="1">{#N/A,#N/A,FALSE,"단축1";#N/A,#N/A,FALSE,"단축2";#N/A,#N/A,FALSE,"단축3";#N/A,#N/A,FALSE,"장축";#N/A,#N/A,FALSE,"4WD"}</definedName>
    <definedName name="계획1" hidden="1">{#N/A,#N/A,FALSE,"단축1";#N/A,#N/A,FALSE,"단축2";#N/A,#N/A,FALSE,"단축3";#N/A,#N/A,FALSE,"장축";#N/A,#N/A,FALSE,"4WD"}</definedName>
    <definedName name="계획2" hidden="1">{#N/A,#N/A,FALSE,"UNIT";#N/A,#N/A,FALSE,"UNIT";#N/A,#N/A,FALSE,"계정"}</definedName>
    <definedName name="계획표지" hidden="1">{#N/A,#N/A,FALSE,"단축1";#N/A,#N/A,FALSE,"단축2";#N/A,#N/A,FALSE,"단축3";#N/A,#N/A,FALSE,"장축";#N/A,#N/A,FALSE,"4WD"}</definedName>
    <definedName name="고" hidden="1">{#N/A,#N/A,FALSE,"REPORT"}</definedName>
    <definedName name="골" hidden="1">{#N/A,#N/A,FALSE,"단축1";#N/A,#N/A,FALSE,"단축2";#N/A,#N/A,FALSE,"단축3";#N/A,#N/A,FALSE,"장축";#N/A,#N/A,FALSE,"4WD"}</definedName>
    <definedName name="공공" hidden="1">{#N/A,#N/A,FALSE,"단축1";#N/A,#N/A,FALSE,"단축2";#N/A,#N/A,FALSE,"단축3";#N/A,#N/A,FALSE,"장축";#N/A,#N/A,FALSE,"4WD"}</definedName>
    <definedName name="공성환" hidden="1">{#N/A,#N/A,FALSE,"단축1";#N/A,#N/A,FALSE,"단축2";#N/A,#N/A,FALSE,"단축3";#N/A,#N/A,FALSE,"장축";#N/A,#N/A,FALSE,"4WD"}</definedName>
    <definedName name="공수" hidden="1">{"'AS,SEC'!$A$4:$J$25"}</definedName>
    <definedName name="공수_1" hidden="1">{"'AS,SEC'!$A$4:$J$25"}</definedName>
    <definedName name="공장현황" hidden="1">{#N/A,#N/A,TRUE,"Y생산";#N/A,#N/A,TRUE,"Y판매";#N/A,#N/A,TRUE,"Y총물량";#N/A,#N/A,TRUE,"Y능력";#N/A,#N/A,TRUE,"YKD"}</definedName>
    <definedName name="공정계획" hidden="1">{#N/A,#N/A,FALSE,"단축1";#N/A,#N/A,FALSE,"단축2";#N/A,#N/A,FALSE,"단축3";#N/A,#N/A,FALSE,"장축";#N/A,#N/A,FALSE,"4WD"}</definedName>
    <definedName name="공정기술안" hidden="1">{#N/A,#N/A,FALSE,"단축1";#N/A,#N/A,FALSE,"단축2";#N/A,#N/A,FALSE,"단축3";#N/A,#N/A,FALSE,"장축";#N/A,#N/A,FALSE,"4WD"}</definedName>
    <definedName name="공ㅌ오" hidden="1">{#N/A,#N/A,TRUE,"Y생산";#N/A,#N/A,TRUE,"Y판매";#N/A,#N/A,TRUE,"Y총물량";#N/A,#N/A,TRUE,"Y능력";#N/A,#N/A,TRUE,"YKD"}</definedName>
    <definedName name="과목세목현황" hidden="1">{#N/A,#N/A,TRUE,"Y생산";#N/A,#N/A,TRUE,"Y판매";#N/A,#N/A,TRUE,"Y총물량";#N/A,#N/A,TRUE,"Y능력";#N/A,#N/A,TRUE,"YKD"}</definedName>
    <definedName name="관리지표2" hidden="1">{#N/A,#N/A,TRUE,"Y생산";#N/A,#N/A,TRUE,"Y판매";#N/A,#N/A,TRUE,"Y총물량";#N/A,#N/A,TRUE,"Y능력";#N/A,#N/A,TRUE,"YKD"}</definedName>
    <definedName name="광" hidden="1">{"'AS,SEC'!$A$4:$J$25"}</definedName>
    <definedName name="광_1" hidden="1">{"'AS,SEC'!$A$4:$J$25"}</definedName>
    <definedName name="교육" hidden="1">{#N/A,#N/A,TRUE,"Y생산";#N/A,#N/A,TRUE,"Y판매";#N/A,#N/A,TRUE,"Y총물량";#N/A,#N/A,TRUE,"Y능력";#N/A,#N/A,TRUE,"YKD"}</definedName>
    <definedName name="교육계획2" hidden="1">{#N/A,#N/A,FALSE,"단축1";#N/A,#N/A,FALSE,"단축2";#N/A,#N/A,FALSE,"단축3";#N/A,#N/A,FALSE,"장축";#N/A,#N/A,FALSE,"4WD"}</definedName>
    <definedName name="구구구구" hidden="1">{#N/A,#N/A,FALSE,"단축1";#N/A,#N/A,FALSE,"단축2";#N/A,#N/A,FALSE,"단축3";#N/A,#N/A,FALSE,"장축";#N/A,#N/A,FALSE,"4WD"}</definedName>
    <definedName name="구동2" hidden="1">{#N/A,#N/A,FALSE,"단축1";#N/A,#N/A,FALSE,"단축2";#N/A,#N/A,FALSE,"단축3";#N/A,#N/A,FALSE,"장축";#N/A,#N/A,FALSE,"4WD"}</definedName>
    <definedName name="구조조정후" hidden="1">{"'AS,SEC'!$A$4:$J$25"}</definedName>
    <definedName name="구조조정후_1" hidden="1">{"'AS,SEC'!$A$4:$J$25"}</definedName>
    <definedName name="국구구" hidden="1">{#N/A,#N/A,FALSE,"단축1";#N/A,#N/A,FALSE,"단축2";#N/A,#N/A,FALSE,"단축3";#N/A,#N/A,FALSE,"장축";#N/A,#N/A,FALSE,"4WD"}</definedName>
    <definedName name="국내" hidden="1">{#N/A,#N/A,FALSE,"인원";#N/A,#N/A,FALSE,"비용2";#N/A,#N/A,FALSE,"비용1";#N/A,#N/A,FALSE,"비용";#N/A,#N/A,FALSE,"보증2";#N/A,#N/A,FALSE,"보증1";#N/A,#N/A,FALSE,"보증";#N/A,#N/A,FALSE,"손익1";#N/A,#N/A,FALSE,"손익";#N/A,#N/A,FALSE,"부서별매출";#N/A,#N/A,FALSE,"매출"}</definedName>
    <definedName name="국외" hidden="1">{#N/A,#N/A,FALSE,"인원";#N/A,#N/A,FALSE,"비용2";#N/A,#N/A,FALSE,"비용1";#N/A,#N/A,FALSE,"비용";#N/A,#N/A,FALSE,"보증2";#N/A,#N/A,FALSE,"보증1";#N/A,#N/A,FALSE,"보증";#N/A,#N/A,FALSE,"손익1";#N/A,#N/A,FALSE,"손익";#N/A,#N/A,FALSE,"부서별매출";#N/A,#N/A,FALSE,"매출"}</definedName>
    <definedName name="국제거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권영" hidden="1">{#N/A,#N/A,FALSE,"Sheet1";#N/A,#N/A,FALSE,"Sheet1";#N/A,#N/A,FALSE,"Sheet1"}</definedName>
    <definedName name="권영_1" hidden="1">{#N/A,#N/A,FALSE,"Sheet1";#N/A,#N/A,FALSE,"Sheet1";#N/A,#N/A,FALSE,"Sheet1"}</definedName>
    <definedName name="그라스" localSheetId="37" hidden="1">#REF!</definedName>
    <definedName name="그라스" localSheetId="23" hidden="1">#REF!</definedName>
    <definedName name="그라스" localSheetId="6" hidden="1">#REF!</definedName>
    <definedName name="그라스" localSheetId="11" hidden="1">#REF!</definedName>
    <definedName name="그라스" hidden="1">#REF!</definedName>
    <definedName name="근거1" hidden="1">{#N/A,#N/A,FALSE,"단축1";#N/A,#N/A,FALSE,"단축2";#N/A,#N/A,FALSE,"단축3";#N/A,#N/A,FALSE,"장축";#N/A,#N/A,FALSE,"4WD"}</definedName>
    <definedName name="근거2" hidden="1">{#N/A,#N/A,FALSE,"단축1";#N/A,#N/A,FALSE,"단축2";#N/A,#N/A,FALSE,"단축3";#N/A,#N/A,FALSE,"장축";#N/A,#N/A,FALSE,"4WD"}</definedName>
    <definedName name="금월" hidden="1">{#N/A,#N/A,TRUE,"Y생산";#N/A,#N/A,TRUE,"Y판매";#N/A,#N/A,TRUE,"Y총물량";#N/A,#N/A,TRUE,"Y능력";#N/A,#N/A,TRUE,"YKD"}</definedName>
    <definedName name="금형" hidden="1">{#N/A,#N/A,FALSE,"단축1";#N/A,#N/A,FALSE,"단축2";#N/A,#N/A,FALSE,"단축3";#N/A,#N/A,FALSE,"장축";#N/A,#N/A,FALSE,"4WD"}</definedName>
    <definedName name="금형편성표" hidden="1">{#N/A,#N/A,FALSE,"단축1";#N/A,#N/A,FALSE,"단축2";#N/A,#N/A,FALSE,"단축3";#N/A,#N/A,FALSE,"장축";#N/A,#N/A,FALSE,"4WD"}</definedName>
    <definedName name="급여1" localSheetId="6" hidden="1">#REF!</definedName>
    <definedName name="급여1" localSheetId="11" hidden="1">#REF!</definedName>
    <definedName name="급여1" hidden="1">#REF!</definedName>
    <definedName name="급여인상안" hidden="1">{#N/A,#N/A,FALSE,"계약직(여)"}</definedName>
    <definedName name="기" localSheetId="37" hidden="1">#REF!</definedName>
    <definedName name="기" localSheetId="23" hidden="1">#REF!</definedName>
    <definedName name="기" localSheetId="6" hidden="1">#REF!</definedName>
    <definedName name="기" localSheetId="11" hidden="1">#REF!</definedName>
    <definedName name="기" hidden="1">#REF!</definedName>
    <definedName name="기본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기본급" hidden="1">{#N/A,#N/A,FALSE,"계약직(여)"}</definedName>
    <definedName name="기아" hidden="1">{#N/A,#N/A,FALSE,"단축1";#N/A,#N/A,FALSE,"단축2";#N/A,#N/A,FALSE,"단축3";#N/A,#N/A,FALSE,"장축";#N/A,#N/A,FALSE,"4WD"}</definedName>
    <definedName name="기준"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준_1" hidden="1">{"'AS,SEC'!$A$4:$J$25"}</definedName>
    <definedName name="긴급추진설비" hidden="1">{#N/A,#N/A,FALSE,"단축1";#N/A,#N/A,FALSE,"단축2";#N/A,#N/A,FALSE,"단축3";#N/A,#N/A,FALSE,"장축";#N/A,#N/A,FALSE,"4WD"}</definedName>
    <definedName name="김" hidden="1">{#N/A,#N/A,FALSE,"MD";#N/A,#N/A,FALSE,"AL";#N/A,#N/A,FALSE,"PR";#N/A,#N/A,FALSE,"RU";#N/A,#N/A,FALSE,"SP";#N/A,#N/A,FALSE,"Z"}</definedName>
    <definedName name="김대똥" hidden="1">{#N/A,#N/A,FALSE,"MD";#N/A,#N/A,FALSE,"AL";#N/A,#N/A,FALSE,"PR";#N/A,#N/A,FALSE,"RU";#N/A,#N/A,FALSE,"SP";#N/A,#N/A,FALSE,"Z"}</definedName>
    <definedName name="김대영" hidden="1">{#N/A,#N/A,FALSE,"MD";#N/A,#N/A,FALSE,"AL";#N/A,#N/A,FALSE,"PR";#N/A,#N/A,FALSE,"RU";#N/A,#N/A,FALSE,"SP";#N/A,#N/A,FALSE,"Z"}</definedName>
    <definedName name="김도윤" hidden="1">{#N/A,#N/A,TRUE,"Y생산";#N/A,#N/A,TRUE,"Y판매";#N/A,#N/A,TRUE,"Y총물량";#N/A,#N/A,TRUE,"Y능력";#N/A,#N/A,TRUE,"YKD"}</definedName>
    <definedName name="김석빈" hidden="1">{#N/A,#N/A,FALSE,"단축1";#N/A,#N/A,FALSE,"단축2";#N/A,#N/A,FALSE,"단축3";#N/A,#N/A,FALSE,"장축";#N/A,#N/A,FALSE,"4WD"}</definedName>
    <definedName name="김세" hidden="1">{#N/A,#N/A,FALSE,"단축1";#N/A,#N/A,FALSE,"단축2";#N/A,#N/A,FALSE,"단축3";#N/A,#N/A,FALSE,"장축";#N/A,#N/A,FALSE,"4WD"}</definedName>
    <definedName name="김세환" hidden="1">{#N/A,#N/A,FALSE,"단축1";#N/A,#N/A,FALSE,"단축2";#N/A,#N/A,FALSE,"단축3";#N/A,#N/A,FALSE,"장축";#N/A,#N/A,FALSE,"4WD"}</definedName>
    <definedName name="김심" hidden="1">{#N/A,#N/A,FALSE,"단축1";#N/A,#N/A,FALSE,"단축2";#N/A,#N/A,FALSE,"단축3";#N/A,#N/A,FALSE,"장축";#N/A,#N/A,FALSE,"4WD"}</definedName>
    <definedName name="김애댕" hidden="1">{#N/A,#N/A,FALSE,"MD";#N/A,#N/A,FALSE,"AL";#N/A,#N/A,FALSE,"PR";#N/A,#N/A,FALSE,"RU";#N/A,#N/A,FALSE,"SP";#N/A,#N/A,FALSE,"Z"}</definedName>
    <definedName name="김앵" hidden="1">{#N/A,#N/A,FALSE,"MD";#N/A,#N/A,FALSE,"AL";#N/A,#N/A,FALSE,"PR";#N/A,#N/A,FALSE,"RU";#N/A,#N/A,FALSE,"SP";#N/A,#N/A,FALSE,"Z"}</definedName>
    <definedName name="김용은" hidden="1">{"'AS,SEC'!$A$4:$J$25"}</definedName>
    <definedName name="김용은_1" hidden="1">{"'AS,SEC'!$A$4:$J$25"}</definedName>
    <definedName name="김진남" hidden="1">{"'AS,SEC'!$A$4:$J$25"}</definedName>
    <definedName name="김진남_1" hidden="1">{"'AS,SEC'!$A$4:$J$25"}</definedName>
    <definedName name="김황" localSheetId="37" hidden="1">#REF!</definedName>
    <definedName name="김황" localSheetId="23" hidden="1">#REF!</definedName>
    <definedName name="김황" localSheetId="6" hidden="1">#REF!</definedName>
    <definedName name="김황" localSheetId="11" hidden="1">#REF!</definedName>
    <definedName name="김황" hidden="1">#REF!</definedName>
    <definedName name="ㄴ" hidden="1">{"'AS,SEC'!$A$4:$J$25"}</definedName>
    <definedName name="ㄴ_1" hidden="1">{"'AS,SEC'!$A$4:$J$25"}</definedName>
    <definedName name="ㄴㄴ" hidden="1">{"'AS,SEC'!$A$4:$J$25"}</definedName>
    <definedName name="ㄴㄴ_1" hidden="1">{"'AS,SEC'!$A$4:$J$25"}</definedName>
    <definedName name="ㄴㄴㄴㄴㄴㄴㄴㄴ" hidden="1">{"'Sheet1'!$A$1:$H$36"}</definedName>
    <definedName name="ㄴㄷ더" hidden="1">{#N/A,#N/A,FALSE,"단축1";#N/A,#N/A,FALSE,"단축2";#N/A,#N/A,FALSE,"단축3";#N/A,#N/A,FALSE,"장축";#N/A,#N/A,FALSE,"4WD"}</definedName>
    <definedName name="ㄴㄹ" hidden="1">{#N/A,#N/A,FALSE,"단축1";#N/A,#N/A,FALSE,"단축2";#N/A,#N/A,FALSE,"단축3";#N/A,#N/A,FALSE,"장축";#N/A,#N/A,FALSE,"4WD"}</definedName>
    <definedName name="ㄴㅁㄻㄴㄻㄹ" hidden="1">{"'AS,SEC'!$A$4:$J$25"}</definedName>
    <definedName name="ㄴㅁㄻㄴㄻㄹ_1" hidden="1">{"'AS,SEC'!$A$4:$J$25"}</definedName>
    <definedName name="ㄴ뫃ㅁ놈ㅇ고" hidden="1">{"'AS,SEC'!$A$4:$J$25"}</definedName>
    <definedName name="ㄴ뫃ㅁ놈ㅇ고_1" hidden="1">{"'AS,SEC'!$A$4:$J$25"}</definedName>
    <definedName name="ㄴㅇ" hidden="1">{#N/A,#N/A,TRUE,"Y생산";#N/A,#N/A,TRUE,"Y판매";#N/A,#N/A,TRUE,"Y총물량";#N/A,#N/A,TRUE,"Y능력";#N/A,#N/A,TRUE,"YKD"}</definedName>
    <definedName name="ㄴㅇㄴㄹ" hidden="1">{"'AS,SEC'!$A$4:$J$25"}</definedName>
    <definedName name="ㄴㅇㄴㄹ_1" hidden="1">{"'AS,SEC'!$A$4:$J$25"}</definedName>
    <definedName name="ㄴㅇㄴㅇㄴ" hidden="1">{#N/A,#N/A,FALSE,"단축1";#N/A,#N/A,FALSE,"단축2";#N/A,#N/A,FALSE,"단축3";#N/A,#N/A,FALSE,"장축";#N/A,#N/A,FALSE,"4WD"}</definedName>
    <definedName name="ㄴㅇㄴㅇㄴㅇ" hidden="1">{#N/A,#N/A,FALSE,"단축1";#N/A,#N/A,FALSE,"단축2";#N/A,#N/A,FALSE,"단축3";#N/A,#N/A,FALSE,"장축";#N/A,#N/A,FALSE,"4WD"}</definedName>
    <definedName name="ㄴㅇㄴㅇㅀㄹㅇㅎㅇㅀㅎ" hidden="1">{#N/A,#N/A,FALSE,"단축1";#N/A,#N/A,FALSE,"단축2";#N/A,#N/A,FALSE,"단축3";#N/A,#N/A,FALSE,"장축";#N/A,#N/A,FALSE,"4WD"}</definedName>
    <definedName name="ㄴㅇㄹㄴ" hidden="1">{"'AS,SEC'!$A$4:$J$25"}</definedName>
    <definedName name="ㄴㅇㄹㄴ_1" hidden="1">{"'AS,SEC'!$A$4:$J$25"}</definedName>
    <definedName name="ㄴㅇㄹㄴㅁㄻㄴㅇㅎ" localSheetId="37" hidden="1">#REF!</definedName>
    <definedName name="ㄴㅇㄹㄴㅁㄻㄴㅇㅎ" localSheetId="23" hidden="1">#REF!</definedName>
    <definedName name="ㄴㅇㄹㄴㅁㄻㄴㅇㅎ" localSheetId="6" hidden="1">#REF!</definedName>
    <definedName name="ㄴㅇㄹㄴㅁㄻㄴㅇㅎ" localSheetId="11" hidden="1">#REF!</definedName>
    <definedName name="ㄴㅇㄹㄴㅁㄻㄴㅇㅎ" hidden="1">#REF!</definedName>
    <definedName name="ㄴㅇㄹㄴㅇㄹ" hidden="1">{#N/A,#N/A,FALSE,"단축1";#N/A,#N/A,FALSE,"단축2";#N/A,#N/A,FALSE,"단축3";#N/A,#N/A,FALSE,"장축";#N/A,#N/A,FALSE,"4WD"}</definedName>
    <definedName name="ㄴㅇㄹㄴㅇㄹㄴㅇㄹ" hidden="1">{#N/A,#N/A,FALSE,"신규dep";#N/A,#N/A,FALSE,"신규dep-금형상각후";#N/A,#N/A,FALSE,"신규dep-연구비상각후";#N/A,#N/A,FALSE,"신규dep-기계,공구상각후"}</definedName>
    <definedName name="ㄴㅇ라" hidden="1">{#N/A,#N/A,FALSE,"계약직(여)"}</definedName>
    <definedName name="ㄴㅇㄻㄴㄹㅇㄴㅁㄹ" hidden="1">{"'AS,SEC'!$A$4:$J$25"}</definedName>
    <definedName name="ㄴㅇㄻㄴㄹㅇㄴㅁㄹ_1" hidden="1">{"'AS,SEC'!$A$4:$J$25"}</definedName>
    <definedName name="ㄴㅇㅁㄻㄴㅇㄻ" hidden="1">{"'AS,SEC'!$A$4:$J$25"}</definedName>
    <definedName name="ㄴㅇㅁㄻㄴㅇㄻ_1" hidden="1">{"'AS,SEC'!$A$4:$J$25"}</definedName>
    <definedName name="ㄴㅋ" hidden="1">{#N/A,#N/A,FALSE,"단축1";#N/A,#N/A,FALSE,"단축2";#N/A,#N/A,FALSE,"단축3";#N/A,#N/A,FALSE,"장축";#N/A,#N/A,FALSE,"4WD"}</definedName>
    <definedName name="나1" hidden="1">{#N/A,#N/A,FALSE,"단축1";#N/A,#N/A,FALSE,"단축2";#N/A,#N/A,FALSE,"단축3";#N/A,#N/A,FALSE,"장축";#N/A,#N/A,FALSE,"4WD"}</definedName>
    <definedName name="나11" hidden="1">{#N/A,#N/A,FALSE,"단축1";#N/A,#N/A,FALSE,"단축2";#N/A,#N/A,FALSE,"단축3";#N/A,#N/A,FALSE,"장축";#N/A,#N/A,FALSE,"4WD"}</definedName>
    <definedName name="나111" hidden="1">{#N/A,#N/A,FALSE,"단축1";#N/A,#N/A,FALSE,"단축2";#N/A,#N/A,FALSE,"단축3";#N/A,#N/A,FALSE,"장축";#N/A,#N/A,FALSE,"4WD"}</definedName>
    <definedName name="나1111" hidden="1">{#N/A,#N/A,FALSE,"단축1";#N/A,#N/A,FALSE,"단축2";#N/A,#N/A,FALSE,"단축3";#N/A,#N/A,FALSE,"장축";#N/A,#N/A,FALSE,"4WD"}</definedName>
    <definedName name="나11111" hidden="1">{#N/A,#N/A,FALSE,"단축1";#N/A,#N/A,FALSE,"단축2";#N/A,#N/A,FALSE,"단축3";#N/A,#N/A,FALSE,"장축";#N/A,#N/A,FALSE,"4WD"}</definedName>
    <definedName name="나111111" hidden="1">{#N/A,#N/A,FALSE,"단축1";#N/A,#N/A,FALSE,"단축2";#N/A,#N/A,FALSE,"단축3";#N/A,#N/A,FALSE,"장축";#N/A,#N/A,FALSE,"4WD"}</definedName>
    <definedName name="나1111111" hidden="1">{#N/A,#N/A,FALSE,"단축1";#N/A,#N/A,FALSE,"단축2";#N/A,#N/A,FALSE,"단축3";#N/A,#N/A,FALSE,"장축";#N/A,#N/A,FALSE,"4WD"}</definedName>
    <definedName name="나11111111" hidden="1">{#N/A,#N/A,FALSE,"단축1";#N/A,#N/A,FALSE,"단축2";#N/A,#N/A,FALSE,"단축3";#N/A,#N/A,FALSE,"장축";#N/A,#N/A,FALSE,"4WD"}</definedName>
    <definedName name="나111111111" hidden="1">{#N/A,#N/A,FALSE,"단축1";#N/A,#N/A,FALSE,"단축2";#N/A,#N/A,FALSE,"단축3";#N/A,#N/A,FALSE,"장축";#N/A,#N/A,FALSE,"4WD"}</definedName>
    <definedName name="나11111111111" hidden="1">{#N/A,#N/A,FALSE,"단축1";#N/A,#N/A,FALSE,"단축2";#N/A,#N/A,FALSE,"단축3";#N/A,#N/A,FALSE,"장축";#N/A,#N/A,FALSE,"4WD"}</definedName>
    <definedName name="나나" hidden="1">{#N/A,#N/A,FALSE,"단축1";#N/A,#N/A,FALSE,"단축2";#N/A,#N/A,FALSE,"단축3";#N/A,#N/A,FALSE,"장축";#N/A,#N/A,FALSE,"4WD"}</definedName>
    <definedName name="나난" hidden="1">{#N/A,#N/A,FALSE,"단축1";#N/A,#N/A,FALSE,"단축2";#N/A,#N/A,FALSE,"단축3";#N/A,#N/A,FALSE,"장축";#N/A,#N/A,FALSE,"4WD"}</definedName>
    <definedName name="낙관치2" hidden="1">{"'AS,SEC'!$A$4:$J$25"}</definedName>
    <definedName name="낙관치2_1" hidden="1">{"'AS,SEC'!$A$4:$J$25"}</definedName>
    <definedName name="난" hidden="1">{#N/A,#N/A,FALSE,"단축1";#N/A,#N/A,FALSE,"단축2";#N/A,#N/A,FALSE,"단축3";#N/A,#N/A,FALSE,"장축";#N/A,#N/A,FALSE,"4WD"}</definedName>
    <definedName name="누리" hidden="1">{#N/A,#N/A,TRUE,"Y생산";#N/A,#N/A,TRUE,"Y판매";#N/A,#N/A,TRUE,"Y총물량";#N/A,#N/A,TRUE,"Y능력";#N/A,#N/A,TRUE,"YKD"}</definedName>
    <definedName name="닝잉" hidden="1">{#N/A,#N/A,TRUE,"Y생산";#N/A,#N/A,TRUE,"Y판매";#N/A,#N/A,TRUE,"Y총물량";#N/A,#N/A,TRUE,"Y능력";#N/A,#N/A,TRUE,"YKD"}</definedName>
    <definedName name="ㄶ5ㅅㅅㄷㄴㅅㅍㅅ" hidden="1">{"'AS,SEC'!$A$4:$J$25"}</definedName>
    <definedName name="ㄶ5ㅅㅅㄷㄴㅅㅍㅅ_1" hidden="1">{"'AS,SEC'!$A$4:$J$25"}</definedName>
    <definedName name="ㄶㅇ노ㅗㄶ호" hidden="1">{#N/A,#N/A,FALSE,"REPORT"}</definedName>
    <definedName name="ㄷㄴㅊ투ㅠ" hidden="1">{#N/A,#N/A,FALSE,"96 3월물량표";#N/A,#N/A,FALSE,"96 4월물량표";#N/A,#N/A,FALSE,"96 5월물량표"}</definedName>
    <definedName name="ㄷㄷ" hidden="1">{#N/A,#N/A,FALSE,"단축1";#N/A,#N/A,FALSE,"단축2";#N/A,#N/A,FALSE,"단축3";#N/A,#N/A,FALSE,"장축";#N/A,#N/A,FALSE,"4WD"}</definedName>
    <definedName name="ㄷㄷㄷ" hidden="1">{#N/A,#N/A,FALSE,"UNIT";#N/A,#N/A,FALSE,"UNIT";#N/A,#N/A,FALSE,"계정"}</definedName>
    <definedName name="ㄷㄷㄷㄷ" hidden="1">{#N/A,#N/A,FALSE,"단축1";#N/A,#N/A,FALSE,"단축2";#N/A,#N/A,FALSE,"단축3";#N/A,#N/A,FALSE,"장축";#N/A,#N/A,FALSE,"4WD"}</definedName>
    <definedName name="ㄷㅅㄱ" hidden="1">{#N/A,#N/A,FALSE,"MD";#N/A,#N/A,FALSE,"AL";#N/A,#N/A,FALSE,"PR";#N/A,#N/A,FALSE,"RU";#N/A,#N/A,FALSE,"SP";#N/A,#N/A,FALSE,"Z"}</definedName>
    <definedName name="ㄷㅇ" hidden="1">{#N/A,#N/A,TRUE,"Y생산";#N/A,#N/A,TRUE,"Y판매";#N/A,#N/A,TRUE,"Y총물량";#N/A,#N/A,TRUE,"Y능력";#N/A,#N/A,TRUE,"YKD"}</definedName>
    <definedName name="ㄷㅈㄷㅈㄷㅈㄷ" hidden="1">{#N/A,#N/A,FALSE,"단축1";#N/A,#N/A,FALSE,"단축2";#N/A,#N/A,FALSE,"단축3";#N/A,#N/A,FALSE,"장축";#N/A,#N/A,FALSE,"4WD"}</definedName>
    <definedName name="단가기준" hidden="1">{#N/A,#N/A,TRUE,"Y생산";#N/A,#N/A,TRUE,"Y판매";#N/A,#N/A,TRUE,"Y총물량";#N/A,#N/A,TRUE,"Y능력";#N/A,#N/A,TRUE,"YKD"}</definedName>
    <definedName name="단기" hidden="1">{#N/A,#N/A,TRUE,"Y생산";#N/A,#N/A,TRUE,"Y판매";#N/A,#N/A,TRUE,"Y총물량";#N/A,#N/A,TRUE,"Y능력";#N/A,#N/A,TRUE,"YKD"}</definedName>
    <definedName name="단조편성표" hidden="1">{#N/A,#N/A,FALSE,"단축1";#N/A,#N/A,FALSE,"단축2";#N/A,#N/A,FALSE,"단축3";#N/A,#N/A,FALSE,"장축";#N/A,#N/A,FALSE,"4WD"}</definedName>
    <definedName name="담당자" localSheetId="37">#REF!</definedName>
    <definedName name="담당자" localSheetId="23">#REF!</definedName>
    <definedName name="담당자" localSheetId="6">#REF!</definedName>
    <definedName name="담당자" localSheetId="11">#REF!</definedName>
    <definedName name="담당자">#REF!</definedName>
    <definedName name="대련" hidden="1">{#N/A,#N/A,FALSE,"UNIT";#N/A,#N/A,FALSE,"UNIT";#N/A,#N/A,FALSE,"계정"}</definedName>
    <definedName name="대방총괄" hidden="1">{#N/A,#N/A,FALSE,"단축1";#N/A,#N/A,FALSE,"단축2";#N/A,#N/A,FALSE,"단축3";#N/A,#N/A,FALSE,"장축";#N/A,#N/A,FALSE,"4WD"}</definedName>
    <definedName name="도" hidden="1">{"'AS,SEC'!$A$4:$J$25"}</definedName>
    <definedName name="도_1" hidden="1">{"'AS,SEC'!$A$4:$J$25"}</definedName>
    <definedName name="돌" hidden="1">{#N/A,#N/A,FALSE,"단축1";#N/A,#N/A,FALSE,"단축2";#N/A,#N/A,FALSE,"단축3";#N/A,#N/A,FALSE,"장축";#N/A,#N/A,FALSE,"4WD"}</definedName>
    <definedName name="동시" hidden="1">{#N/A,#N/A,FALSE,"단축1";#N/A,#N/A,FALSE,"단축2";#N/A,#N/A,FALSE,"단축3";#N/A,#N/A,FALSE,"장축";#N/A,#N/A,FALSE,"4WD"}</definedName>
    <definedName name="동시투자" hidden="1">{#N/A,#N/A,FALSE,"단축1";#N/A,#N/A,FALSE,"단축2";#N/A,#N/A,FALSE,"단축3";#N/A,#N/A,FALSE,"장축";#N/A,#N/A,FALSE,"4WD"}</definedName>
    <definedName name="동시투자MIP" hidden="1">{#N/A,#N/A,FALSE,"단축1";#N/A,#N/A,FALSE,"단축2";#N/A,#N/A,FALSE,"단축3";#N/A,#N/A,FALSE,"장축";#N/A,#N/A,FALSE,"4WD"}</definedName>
    <definedName name="동시투자투자비" hidden="1">{#N/A,#N/A,FALSE,"단축1";#N/A,#N/A,FALSE,"단축2";#N/A,#N/A,FALSE,"단축3";#N/A,#N/A,FALSE,"장축";#N/A,#N/A,FALSE,"4WD"}</definedName>
    <definedName name="동치미" hidden="1">{#N/A,#N/A,FALSE,"단축1";#N/A,#N/A,FALSE,"단축2";#N/A,#N/A,FALSE,"단축3";#N/A,#N/A,FALSE,"장축";#N/A,#N/A,FALSE,"4WD"}</definedName>
    <definedName name="디" hidden="1">{#N/A,#N/A,FALSE,"단축1";#N/A,#N/A,FALSE,"단축2";#N/A,#N/A,FALSE,"단축3";#N/A,#N/A,FALSE,"장축";#N/A,#N/A,FALSE,"4WD"}</definedName>
    <definedName name="디젤1" hidden="1">{#N/A,#N/A,FALSE,"단축1";#N/A,#N/A,FALSE,"단축2";#N/A,#N/A,FALSE,"단축3";#N/A,#N/A,FALSE,"장축";#N/A,#N/A,FALSE,"4WD"}</definedName>
    <definedName name="디ㅣ낭" hidden="1">{#N/A,#N/A,TRUE,"Y생산";#N/A,#N/A,TRUE,"Y판매";#N/A,#N/A,TRUE,"Y총물량";#N/A,#N/A,TRUE,"Y능력";#N/A,#N/A,TRUE,"YKD"}</definedName>
    <definedName name="또1" hidden="1">{#N/A,#N/A,FALSE,"신규dep";#N/A,#N/A,FALSE,"신규dep-금형상각후";#N/A,#N/A,FALSE,"신규dep-연구비상각후";#N/A,#N/A,FALSE,"신규dep-기계,공구상각후"}</definedName>
    <definedName name="ㄹㄴㅇㅇㄴㄹ" hidden="1">{#N/A,#N/A,FALSE,"단축1";#N/A,#N/A,FALSE,"단축2";#N/A,#N/A,FALSE,"단축3";#N/A,#N/A,FALSE,"장축";#N/A,#N/A,FALSE,"4WD"}</definedName>
    <definedName name="ㄹㄹㄹ" hidden="1">{#N/A,#N/A,TRUE,"일정"}</definedName>
    <definedName name="ㄹㄹㄹ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ㄹㄹㄹㄹㄹ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ㅇ" hidden="1">{#N/A,#N/A,FALSE,"Sheet1";#N/A,#N/A,FALSE,"Sheet1";#N/A,#N/A,FALSE,"Sheet1"}</definedName>
    <definedName name="ㄹㅇ_1" hidden="1">{#N/A,#N/A,FALSE,"Sheet1";#N/A,#N/A,FALSE,"Sheet1";#N/A,#N/A,FALSE,"Sheet1"}</definedName>
    <definedName name="ㄹㅇㄴㅁ" hidden="1">{#N/A,#N/A,FALSE,"MD";#N/A,#N/A,FALSE,"AL";#N/A,#N/A,FALSE,"PR";#N/A,#N/A,FALSE,"RU";#N/A,#N/A,FALSE,"SP";#N/A,#N/A,FALSE,"Z"}</definedName>
    <definedName name="ㄹㅇㄹㄴ" hidden="1">{#N/A,#N/A,FALSE,"MD";#N/A,#N/A,FALSE,"AL";#N/A,#N/A,FALSE,"PR";#N/A,#N/A,FALSE,"RU";#N/A,#N/A,FALSE,"SP";#N/A,#N/A,FALSE,"Z"}</definedName>
    <definedName name="ㄹ어ㅓ럴" hidden="1">{#N/A,#N/A,FALSE,"단축1";#N/A,#N/A,FALSE,"단축2";#N/A,#N/A,FALSE,"단축3";#N/A,#N/A,FALSE,"장축";#N/A,#N/A,FALSE,"4WD"}</definedName>
    <definedName name="ㄹ호ㅓㅓ" hidden="1">{#N/A,#N/A,FALSE,"단축1";#N/A,#N/A,FALSE,"단축2";#N/A,#N/A,FALSE,"단축3";#N/A,#N/A,FALSE,"장축";#N/A,#N/A,FALSE,"4WD"}</definedName>
    <definedName name="ㄹ히" hidden="1">{#N/A,#N/A,TRUE,"Y생산";#N/A,#N/A,TRUE,"Y판매";#N/A,#N/A,TRUE,"Y총물량";#N/A,#N/A,TRUE,"Y능력";#N/A,#N/A,TRUE,"YKD"}</definedName>
    <definedName name="람다가공" hidden="1">{#N/A,#N/A,FALSE,"전제";#N/A,#N/A,FALSE,"표지";#N/A,#N/A,FALSE,"6D16";#N/A,#N/A,FALSE,"6D22";#N/A,#N/A,FALSE,"6D22-T";#N/A,#N/A,FALSE,"Q-DEG";#N/A,#N/A,FALSE,"총손";#N/A,#N/A,FALSE,"대당";#N/A,#N/A,FALSE,"가공비"}</definedName>
    <definedName name="람다조립" hidden="1">{#N/A,#N/A,FALSE,"표지";#N/A,#N/A,FALSE,"전제";#N/A,#N/A,FALSE,"손익-자 (2)";#N/A,#N/A,FALSE,"손익-자";#N/A,#N/A,FALSE,"손익-마 (2)";#N/A,#N/A,FALSE,"손익-마";#N/A,#N/A,FALSE,"총손최종"}</definedName>
    <definedName name="러시아" hidden="1">{#N/A,#N/A,FALSE,"단축1";#N/A,#N/A,FALSE,"단축2";#N/A,#N/A,FALSE,"단축3";#N/A,#N/A,FALSE,"장축";#N/A,#N/A,FALSE,"4WD"}</definedName>
    <definedName name="로커커버" hidden="1">{#N/A,#N/A,FALSE,"단축1";#N/A,#N/A,FALSE,"단축2";#N/A,#N/A,FALSE,"단축3";#N/A,#N/A,FALSE,"장축";#N/A,#N/A,FALSE,"4WD"}</definedName>
    <definedName name="리" hidden="1">{#N/A,#N/A,FALSE,"단축1";#N/A,#N/A,FALSE,"단축2";#N/A,#N/A,FALSE,"단축3";#N/A,#N/A,FALSE,"장축";#N/A,#N/A,FALSE,"4WD"}</definedName>
    <definedName name="리베로" hidden="1">{#N/A,#N/A,FALSE,"단축1";#N/A,#N/A,FALSE,"단축2";#N/A,#N/A,FALSE,"단축3";#N/A,#N/A,FALSE,"장축";#N/A,#N/A,FALSE,"4WD"}</definedName>
    <definedName name="ㄺㄹ" hidden="1">{#N/A,#N/A,FALSE,"UNIT";#N/A,#N/A,FALSE,"UNIT";#N/A,#N/A,FALSE,"계정"}</definedName>
    <definedName name="ㄺㅅ" hidden="1">{#N/A,#N/A,FALSE,"단축1";#N/A,#N/A,FALSE,"단축2";#N/A,#N/A,FALSE,"단축3";#N/A,#N/A,FALSE,"장축";#N/A,#N/A,FALSE,"4WD"}</definedName>
    <definedName name="ㅀ" hidden="1">{#N/A,#N/A,FALSE,"단축1";#N/A,#N/A,FALSE,"단축2";#N/A,#N/A,FALSE,"단축3";#N/A,#N/A,FALSE,"장축";#N/A,#N/A,FALSE,"4WD"}</definedName>
    <definedName name="ㅀㄹ" hidden="1">{#N/A,#N/A,FALSE,"단축1";#N/A,#N/A,FALSE,"단축2";#N/A,#N/A,FALSE,"단축3";#N/A,#N/A,FALSE,"장축";#N/A,#N/A,FALSE,"4WD"}</definedName>
    <definedName name="ㅀㅀㅀㅀ"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ㅀㅇ" localSheetId="37" hidden="1">#REF!</definedName>
    <definedName name="ㅀㅇ" localSheetId="23" hidden="1">#REF!</definedName>
    <definedName name="ㅀㅇ" localSheetId="6" hidden="1">#REF!</definedName>
    <definedName name="ㅀㅇ" localSheetId="11" hidden="1">#REF!</definedName>
    <definedName name="ㅀㅇ" hidden="1">#REF!</definedName>
    <definedName name="ㅁ" hidden="1">{#N/A,#N/A,TRUE,"일정"}</definedName>
    <definedName name="ㅁ_1" hidden="1">{"'AS,SEC'!$A$4:$J$25"}</definedName>
    <definedName name="ㅁㄴ" hidden="1">{#N/A,#N/A,FALSE,"UNIT";#N/A,#N/A,FALSE,"UNIT";#N/A,#N/A,FALSE,"계정"}</definedName>
    <definedName name="ㅁㄴㅁ" hidden="1">{#N/A,#N/A,TRUE,"Y생산";#N/A,#N/A,TRUE,"Y판매";#N/A,#N/A,TRUE,"Y총물량";#N/A,#N/A,TRUE,"Y능력";#N/A,#N/A,TRUE,"YKD"}</definedName>
    <definedName name="ㅁㄴㅇ" hidden="1">{#N/A,#N/A,FALSE,"단축1";#N/A,#N/A,FALSE,"단축2";#N/A,#N/A,FALSE,"단축3";#N/A,#N/A,FALSE,"장축";#N/A,#N/A,FALSE,"4WD"}</definedName>
    <definedName name="ㅁㄴㅇㄴㅇㄹㄴㅇ" hidden="1">{#N/A,#N/A,FALSE,"단축1";#N/A,#N/A,FALSE,"단축2";#N/A,#N/A,FALSE,"단축3";#N/A,#N/A,FALSE,"장축";#N/A,#N/A,FALSE,"4WD"}</definedName>
    <definedName name="ㅁㄴㅇㄹ" hidden="1">{"'AS,SEC'!$A$4:$J$25"}</definedName>
    <definedName name="ㅁㄴㅇㄹ_1" hidden="1">{"'AS,SEC'!$A$4:$J$25"}</definedName>
    <definedName name="ㅁㄴㅇㄻㄴㅇ" hidden="1">{"'AS,SEC'!$A$4:$J$25"}</definedName>
    <definedName name="ㅁㄴㅇㄻㄴㅇ_1" hidden="1">{"'AS,SEC'!$A$4:$J$25"}</definedName>
    <definedName name="ㅁㄴㅇㄻㅇㄻㅇ" hidden="1">{"'AS,SEC'!$A$4:$J$25"}</definedName>
    <definedName name="ㅁㄴㅇㄻㅇㄻㅇ_1" hidden="1">{"'AS,SEC'!$A$4:$J$25"}</definedName>
    <definedName name="ㅁㄴㅇㅁㄴㅇ" hidden="1">{#N/A,#N/A,FALSE,"단축1";#N/A,#N/A,FALSE,"단축2";#N/A,#N/A,FALSE,"단축3";#N/A,#N/A,FALSE,"장축";#N/A,#N/A,FALSE,"4WD"}</definedName>
    <definedName name="ㅁㄹ_1" hidden="1">{"'AS,SEC'!$A$4:$J$25"}</definedName>
    <definedName name="ㅁㄹㅇㅁㄹㅇㅁㄹ" hidden="1">{"'AS,SEC'!$A$4:$J$25"}</definedName>
    <definedName name="ㅁㄹㅇㅁㄹㅇㅁㄹ_1" hidden="1">{"'AS,SEC'!$A$4:$J$25"}</definedName>
    <definedName name="ㅁㄹ오" hidden="1">{"'AS,SEC'!$A$4:$J$25"}</definedName>
    <definedName name="ㅁㄹ오_1" hidden="1">{"'AS,SEC'!$A$4:$J$25"}</definedName>
    <definedName name="ㅁㅁ_1" hidden="1">{"'AS,SEC'!$A$4:$J$25"}</definedName>
    <definedName name="ㅁㅁ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ㅁㅁㅁ" hidden="1">{#N/A,#N/A,TRUE,"일정"}</definedName>
    <definedName name="ㅁㅁㅁㅁㅁ" hidden="1">{#N/A,#N/A,TRUE,"일정"}</definedName>
    <definedName name="ㅁㅁㅁㅁㅁㅁㅁㅁ" hidden="1">{"'Sheet1'!$A$1:$H$36"}</definedName>
    <definedName name="ㅁㅁㅁㅁㅁㅁㅁㅁㅁㅁㅁㅁㅁㅁ" hidden="1">{#N/A,#N/A,FALSE,"단축1";#N/A,#N/A,FALSE,"단축2";#N/A,#N/A,FALSE,"단축3";#N/A,#N/A,FALSE,"장축";#N/A,#N/A,FALSE,"4WD"}</definedName>
    <definedName name="ㅁㅇ" hidden="1">{#N/A,#N/A,FALSE,"단축1";#N/A,#N/A,FALSE,"단축2";#N/A,#N/A,FALSE,"단축3";#N/A,#N/A,FALSE,"장축";#N/A,#N/A,FALSE,"4WD"}</definedName>
    <definedName name="ㅁㅇㄹ" hidden="1">{#N/A,#N/A,FALSE,"단축1";#N/A,#N/A,FALSE,"단축2";#N/A,#N/A,FALSE,"단축3";#N/A,#N/A,FALSE,"장축";#N/A,#N/A,FALSE,"4WD"}</definedName>
    <definedName name="ㅁㅇㄻㄹ" localSheetId="37" hidden="1">#REF!</definedName>
    <definedName name="ㅁㅇㄻㄹ" localSheetId="23" hidden="1">#REF!</definedName>
    <definedName name="ㅁㅇㄻㄹ" localSheetId="6" hidden="1">#REF!</definedName>
    <definedName name="ㅁㅇㄻㄹ" localSheetId="11" hidden="1">#REF!</definedName>
    <definedName name="ㅁㅇㄻㄹ" hidden="1">#REF!</definedName>
    <definedName name="ㅁㅇㄻㅇㄻㄴㅇㄹ" hidden="1">{"'AS,SEC'!$A$4:$J$25"}</definedName>
    <definedName name="ㅁㅇㄻㅇㄻㄴㅇㄹ_1" hidden="1">{"'AS,SEC'!$A$4:$J$25"}</definedName>
    <definedName name="ㅁㅇㄻㅇㄻㅇㅎㅎㅎ" hidden="1">{"'AS,SEC'!$A$4:$J$25"}</definedName>
    <definedName name="ㅁㅇㄻㅇㄻㅇㅎㅎㅎ_1" hidden="1">{"'AS,SEC'!$A$4:$J$25"}</definedName>
    <definedName name="ㅁㅎㅇㄴㅁ" hidden="1">{#N/A,#N/A,FALSE,"MD";#N/A,#N/A,FALSE,"AL";#N/A,#N/A,FALSE,"PR";#N/A,#N/A,FALSE,"RU";#N/A,#N/A,FALSE,"SP";#N/A,#N/A,FALSE,"Z"}</definedName>
    <definedName name="마11111" hidden="1">{#N/A,#N/A,TRUE,"Y생산";#N/A,#N/A,TRUE,"Y판매";#N/A,#N/A,TRUE,"Y총물량";#N/A,#N/A,TRUE,"Y능력";#N/A,#N/A,TRUE,"YKD"}</definedName>
    <definedName name="마감" hidden="1">{#N/A,#N/A,TRUE,"Y생산";#N/A,#N/A,TRUE,"Y판매";#N/A,#N/A,TRUE,"Y총물량";#N/A,#N/A,TRUE,"Y능력";#N/A,#N/A,TRUE,"YKD"}</definedName>
    <definedName name="마감12" hidden="1">{#N/A,#N/A,TRUE,"Y생산";#N/A,#N/A,TRUE,"Y판매";#N/A,#N/A,TRUE,"Y총물량";#N/A,#N/A,TRUE,"Y능력";#N/A,#N/A,TRUE,"YKD"}</definedName>
    <definedName name="마감123" hidden="1">{#N/A,#N/A,FALSE,"96 3월물량표";#N/A,#N/A,FALSE,"96 4월물량표";#N/A,#N/A,FALSE,"96 5월물량표"}</definedName>
    <definedName name="마감830" hidden="1">{#N/A,#N/A,TRUE,"Y생산";#N/A,#N/A,TRUE,"Y판매";#N/A,#N/A,TRUE,"Y총물량";#N/A,#N/A,TRUE,"Y능력";#N/A,#N/A,TRUE,"YKD"}</definedName>
    <definedName name="마감831" hidden="1">{#N/A,#N/A,FALSE,"96 3월물량표";#N/A,#N/A,FALSE,"96 4월물량표";#N/A,#N/A,FALSE,"96 5월물량표"}</definedName>
    <definedName name="말자" hidden="1">{#N/A,#N/A,FALSE,"단축1";#N/A,#N/A,FALSE,"단축2";#N/A,#N/A,FALSE,"단축3";#N/A,#N/A,FALSE,"장축";#N/A,#N/A,FALSE,"4WD"}</definedName>
    <definedName name="매출계획" hidden="1">{#N/A,#N/A,FALSE,"UNIT";#N/A,#N/A,FALSE,"UNIT";#N/A,#N/A,FALSE,"계정"}</definedName>
    <definedName name="메롱" localSheetId="37" hidden="1">#REF!</definedName>
    <definedName name="메롱" localSheetId="23" hidden="1">#REF!</definedName>
    <definedName name="메롱" localSheetId="6" hidden="1">#REF!</definedName>
    <definedName name="메롱" localSheetId="11" hidden="1">#REF!</definedName>
    <definedName name="메롱" hidden="1">#REF!</definedName>
    <definedName name="명부" hidden="1">{#N/A,#N/A,FALSE,"계약직(여)"}</definedName>
    <definedName name="명부ㅗ" hidden="1">{#N/A,#N/A,FALSE,"계약직(여)"}</definedName>
    <definedName name="목차" hidden="1">{#N/A,#N/A,FALSE,"단축1";#N/A,#N/A,FALSE,"단축2";#N/A,#N/A,FALSE,"단축3";#N/A,#N/A,FALSE,"장축";#N/A,#N/A,FALSE,"4WD"}</definedName>
    <definedName name="물랴자" hidden="1">{#N/A,#N/A,TRUE,"Y생산";#N/A,#N/A,TRUE,"Y판매";#N/A,#N/A,TRUE,"Y총물량";#N/A,#N/A,TRUE,"Y능력";#N/A,#N/A,TRUE,"YKD"}</definedName>
    <definedName name="물량수" hidden="1">{#N/A,#N/A,TRUE,"Y생산";#N/A,#N/A,TRUE,"Y판매";#N/A,#N/A,TRUE,"Y총물량";#N/A,#N/A,TRUE,"Y능력";#N/A,#N/A,TRUE,"YKD"}</definedName>
    <definedName name="물량수정" hidden="1">{#N/A,#N/A,TRUE,"Y생산";#N/A,#N/A,TRUE,"Y판매";#N/A,#N/A,TRUE,"Y총물량";#N/A,#N/A,TRUE,"Y능력";#N/A,#N/A,TRUE,"YKD"}</definedName>
    <definedName name="물량수정1" hidden="1">{#N/A,#N/A,TRUE,"Y생산";#N/A,#N/A,TRUE,"Y판매";#N/A,#N/A,TRUE,"Y총물량";#N/A,#N/A,TRUE,"Y능력";#N/A,#N/A,TRUE,"YKD"}</definedName>
    <definedName name="물량수정2" hidden="1">{#N/A,#N/A,TRUE,"Y생산";#N/A,#N/A,TRUE,"Y판매";#N/A,#N/A,TRUE,"Y총물량";#N/A,#N/A,TRUE,"Y능력";#N/A,#N/A,TRUE,"YKD"}</definedName>
    <definedName name="물량정" hidden="1">{#N/A,#N/A,TRUE,"Y생산";#N/A,#N/A,TRUE,"Y판매";#N/A,#N/A,TRUE,"Y총물량";#N/A,#N/A,TRUE,"Y능력";#N/A,#N/A,TRUE,"YKD"}</definedName>
    <definedName name="물량조정" hidden="1">{#N/A,#N/A,TRUE,"Y생산";#N/A,#N/A,TRUE,"Y판매";#N/A,#N/A,TRUE,"Y총물량";#N/A,#N/A,TRUE,"Y능력";#N/A,#N/A,TRUE,"YKD"}</definedName>
    <definedName name="물류" hidden="1">{#N/A,#N/A,FALSE,"단축1";#N/A,#N/A,FALSE,"단축2";#N/A,#N/A,FALSE,"단축3";#N/A,#N/A,FALSE,"장축";#N/A,#N/A,FALSE,"4WD"}</definedName>
    <definedName name="물류비검토" hidden="1">{#N/A,#N/A,FALSE,"단축1";#N/A,#N/A,FALSE,"단축2";#N/A,#N/A,FALSE,"단축3";#N/A,#N/A,FALSE,"장축";#N/A,#N/A,FALSE,"4WD"}</definedName>
    <definedName name="물수" hidden="1">{#N/A,#N/A,TRUE,"Y생산";#N/A,#N/A,TRUE,"Y판매";#N/A,#N/A,TRUE,"Y총물량";#N/A,#N/A,TRUE,"Y능력";#N/A,#N/A,TRUE,"YKD"}</definedName>
    <definedName name="뭐야"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미" hidden="1">{#N/A,#N/A,TRUE,"일정"}</definedName>
    <definedName name="미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애" hidden="1">{#N/A,#N/A,FALSE,"REPORT"}</definedName>
    <definedName name="미지" hidden="1">{#N/A,#N/A,FALSE,"UNIT";#N/A,#N/A,FALSE,"UNIT";#N/A,#N/A,FALSE,"계정"}</definedName>
    <definedName name="ㅂ" hidden="1">{#N/A,#N/A,FALSE,"신규dep";#N/A,#N/A,FALSE,"신규dep-금형상각후";#N/A,#N/A,FALSE,"신규dep-연구비상각후";#N/A,#N/A,FALSE,"신규dep-기계,공구상각후"}</definedName>
    <definedName name="ㅂㄴㅁㅋ" hidden="1">{#N/A,#N/A,FALSE,"단축1";#N/A,#N/A,FALSE,"단축2";#N/A,#N/A,FALSE,"단축3";#N/A,#N/A,FALSE,"장축";#N/A,#N/A,FALSE,"4WD"}</definedName>
    <definedName name="ㅂㅁ" hidden="1">{#N/A,"PURCHM",FALSE,"Business Analysis";#N/A,"SPADD",FALSE,"Business Analysis"}</definedName>
    <definedName name="ㅂㅂ_1" hidden="1">{"'AS,SEC'!$A$4:$J$25"}</definedName>
    <definedName name="ㅂㅂㅂ"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ㅂㅂㅂㅂㅂㅂㅂㅂㅂㅂㅂㅂㅂㅂㅂㅂㅂㅂㅂㅂㅂㅂㅂㅂㅂㅂㅂㅂㅂㅂㅂ" hidden="1">{#N/A,#N/A,FALSE,"단축1";#N/A,#N/A,FALSE,"단축2";#N/A,#N/A,FALSE,"단축3";#N/A,#N/A,FALSE,"장축";#N/A,#N/A,FALSE,"4WD"}</definedName>
    <definedName name="ㅂㅈ" hidden="1">{#N/A,#N/A,FALSE,"단축1";#N/A,#N/A,FALSE,"단축2";#N/A,#N/A,FALSE,"단축3";#N/A,#N/A,FALSE,"장축";#N/A,#N/A,FALSE,"4WD"}</definedName>
    <definedName name="ㅂㅈㄷㄱㄷㅈ" hidden="1">{#N/A,#N/A,FALSE,"단축1";#N/A,#N/A,FALSE,"단축2";#N/A,#N/A,FALSE,"단축3";#N/A,#N/A,FALSE,"장축";#N/A,#N/A,FALSE,"4WD"}</definedName>
    <definedName name="ㅂㅈㄷㄷㄱㄱ" hidden="1">{#N/A,#N/A,FALSE,"UNIT";#N/A,#N/A,FALSE,"UNIT";#N/A,#N/A,FALSE,"계정"}</definedName>
    <definedName name="바바라" hidden="1">{#N/A,#N/A,TRUE,"Y생산";#N/A,#N/A,TRUE,"Y판매";#N/A,#N/A,TRUE,"Y총물량";#N/A,#N/A,TRUE,"Y능력";#N/A,#N/A,TRUE,"YKD"}</definedName>
    <definedName name="바보야" hidden="1">{#N/A,#N/A,TRUE,"Y생산";#N/A,#N/A,TRUE,"Y판매";#N/A,#N/A,TRUE,"Y총물량";#N/A,#N/A,TRUE,"Y능력";#N/A,#N/A,TRUE,"YKD"}</definedName>
    <definedName name="바오스" hidden="1">{"'AS,SEC'!$A$4:$J$25"}</definedName>
    <definedName name="바오스_1" hidden="1">{"'AS,SEC'!$A$4:$J$25"}</definedName>
    <definedName name="박" hidden="1">{#N/A,#N/A,FALSE,"전제";#N/A,#N/A,FALSE,"표지";#N/A,#N/A,FALSE,"6D16";#N/A,#N/A,FALSE,"6D22";#N/A,#N/A,FALSE,"6D22-T";#N/A,#N/A,FALSE,"Q-DEG";#N/A,#N/A,FALSE,"총손";#N/A,#N/A,FALSE,"대당";#N/A,#N/A,FALSE,"가공비"}</definedName>
    <definedName name="박기현" hidden="1">{#N/A,#N/A,TRUE,"Y생산";#N/A,#N/A,TRUE,"Y판매";#N/A,#N/A,TRUE,"Y총물량";#N/A,#N/A,TRUE,"Y능력";#N/A,#N/A,TRUE,"YKD"}</definedName>
    <definedName name="박명용" hidden="1">{#N/A,#N/A,TRUE,"Y생산";#N/A,#N/A,TRUE,"Y판매";#N/A,#N/A,TRUE,"Y총물량";#N/A,#N/A,TRUE,"Y능력";#N/A,#N/A,TRUE,"YKD"}</definedName>
    <definedName name="박용복" hidden="1">{#N/A,#N/A,TRUE,"자재관리";#N/A,#N/A,TRUE,"품질"}</definedName>
    <definedName name="박종흠" hidden="1">{#N/A,#N/A,FALSE,"MD";#N/A,#N/A,FALSE,"AL";#N/A,#N/A,FALSE,"PR";#N/A,#N/A,FALSE,"RU";#N/A,#N/A,FALSE,"SP";#N/A,#N/A,FALSE,"Z"}</definedName>
    <definedName name="받" hidden="1">{#N/A,#N/A,TRUE,"Y생산";#N/A,#N/A,TRUE,"Y판매";#N/A,#N/A,TRUE,"Y총물량";#N/A,#N/A,TRUE,"Y능력";#N/A,#N/A,TRUE,"YKD"}</definedName>
    <definedName name="발주" localSheetId="37">#REF!</definedName>
    <definedName name="발주" localSheetId="23">#REF!</definedName>
    <definedName name="발주" localSheetId="6">#REF!</definedName>
    <definedName name="발주" localSheetId="11">#REF!</definedName>
    <definedName name="발주">#REF!</definedName>
    <definedName name="발탁승격대상자" hidden="1">{#N/A,#N/A,FALSE,"계약직(여)"}</definedName>
    <definedName name="방진고무" hidden="1">{#N/A,#N/A,FALSE,"단축1";#N/A,#N/A,FALSE,"단축2";#N/A,#N/A,FALSE,"단축3";#N/A,#N/A,FALSE,"장축";#N/A,#N/A,FALSE,"4WD"}</definedName>
    <definedName name="배가아파" hidden="1">{#N/A,#N/A,FALSE,"표지";#N/A,#N/A,FALSE,"전제";#N/A,#N/A,FALSE,"손익-자 (2)";#N/A,#N/A,FALSE,"손익-자";#N/A,#N/A,FALSE,"손익-마 (2)";#N/A,#N/A,FALSE,"손익-마";#N/A,#N/A,FALSE,"총손최종"}</definedName>
    <definedName name="버가" hidden="1">{#N/A,#N/A,FALSE,"96 3월물량표";#N/A,#N/A,FALSE,"96 4월물량표";#N/A,#N/A,FALSE,"96 5월물량표"}</definedName>
    <definedName name="법인세주석사항정리" hidden="1">{#N/A,#N/A,FALSE,"UNIT";#N/A,#N/A,FALSE,"UNIT";#N/A,#N/A,FALSE,"계정"}</definedName>
    <definedName name="변경목차" hidden="1">{#N/A,#N/A,FALSE,"단축1";#N/A,#N/A,FALSE,"단축2";#N/A,#N/A,FALSE,"단축3";#N/A,#N/A,FALSE,"장축";#N/A,#N/A,FALSE,"4WD"}</definedName>
    <definedName name="변경범위2" hidden="1">{#N/A,#N/A,FALSE,"단축1";#N/A,#N/A,FALSE,"단축2";#N/A,#N/A,FALSE,"단축3";#N/A,#N/A,FALSE,"장축";#N/A,#N/A,FALSE,"4WD"}</definedName>
    <definedName name="변경자" localSheetId="37">#REF!</definedName>
    <definedName name="변경자" localSheetId="23">#REF!</definedName>
    <definedName name="변경자" localSheetId="6">#REF!</definedName>
    <definedName name="변경자" localSheetId="11">#REF!</definedName>
    <definedName name="변경자">#REF!</definedName>
    <definedName name="변경후" hidden="1">{#N/A,#N/A,FALSE,"단축1";#N/A,#N/A,FALSE,"단축2";#N/A,#N/A,FALSE,"단축3";#N/A,#N/A,FALSE,"장축";#N/A,#N/A,FALSE,"4WD"}</definedName>
    <definedName name="별도공장기준CYLBLOCK" hidden="1">{#N/A,#N/A,FALSE,"단축1";#N/A,#N/A,FALSE,"단축2";#N/A,#N/A,FALSE,"단축3";#N/A,#N/A,FALSE,"장축";#N/A,#N/A,FALSE,"4WD"}</definedName>
    <definedName name="별도투자비" hidden="1">{#N/A,#N/A,FALSE,"단축1";#N/A,#N/A,FALSE,"단축2";#N/A,#N/A,FALSE,"단축3";#N/A,#N/A,FALSE,"장축";#N/A,#N/A,FALSE,"4WD"}</definedName>
    <definedName name="보2002" hidden="1">{#N/A,#N/A,FALSE,"단축1";#N/A,#N/A,FALSE,"단축2";#N/A,#N/A,FALSE,"단축3";#N/A,#N/A,FALSE,"장축";#N/A,#N/A,FALSE,"4WD"}</definedName>
    <definedName name="보고" hidden="1">{#N/A,#N/A,FALSE,"UNIT";#N/A,#N/A,FALSE,"UNIT";#N/A,#N/A,FALSE,"계정"}</definedName>
    <definedName name="보고1" hidden="1">{#N/A,#N/A,FALSE,"단축1";#N/A,#N/A,FALSE,"단축2";#N/A,#N/A,FALSE,"단축3";#N/A,#N/A,FALSE,"장축";#N/A,#N/A,FALSE,"4WD"}</definedName>
    <definedName name="보고기준" hidden="1">{#N/A,#N/A,FALSE,"UNIT";#N/A,#N/A,FALSE,"UNIT";#N/A,#N/A,FALSE,"계정"}</definedName>
    <definedName name="부서코드" localSheetId="37">#REF!</definedName>
    <definedName name="부서코드" localSheetId="23">#REF!</definedName>
    <definedName name="부서코드" localSheetId="6">#REF!</definedName>
    <definedName name="부서코드" localSheetId="11">#REF!</definedName>
    <definedName name="부서코드">#REF!</definedName>
    <definedName name="부품문제" hidden="1">{#N/A,#N/A,FALSE,"단축1";#N/A,#N/A,FALSE,"단축2";#N/A,#N/A,FALSE,"단축3";#N/A,#N/A,FALSE,"장축";#N/A,#N/A,FALSE,"4WD"}</definedName>
    <definedName name="부품이력대장을" hidden="1">{#N/A,#N/A,FALSE,"단축1";#N/A,#N/A,FALSE,"단축2";#N/A,#N/A,FALSE,"단축3";#N/A,#N/A,FALSE,"장축";#N/A,#N/A,FALSE,"4WD"}</definedName>
    <definedName name="분" hidden="1">{#N/A,#N/A,FALSE,"단축1";#N/A,#N/A,FALSE,"단축2";#N/A,#N/A,FALSE,"단축3";#N/A,#N/A,FALSE,"장축";#N/A,#N/A,FALSE,"4WD"}</definedName>
    <definedName name="분기별" hidden="1">{#N/A,#N/A,TRUE,"Y생산";#N/A,#N/A,TRUE,"Y판매";#N/A,#N/A,TRUE,"Y총물량";#N/A,#N/A,TRUE,"Y능력";#N/A,#N/A,TRUE,"YKD"}</definedName>
    <definedName name="비관치" hidden="1">{"'AS,SEC'!$A$4:$J$25"}</definedName>
    <definedName name="비관치_1" hidden="1">{"'AS,SEC'!$A$4:$J$25"}</definedName>
    <definedName name="비관치2" hidden="1">{"'AS,SEC'!$A$4:$J$25"}</definedName>
    <definedName name="비관치2_1" hidden="1">{"'AS,SEC'!$A$4:$J$25"}</definedName>
    <definedName name="비비" hidden="1">{#N/A,#N/A,FALSE,"단축1";#N/A,#N/A,FALSE,"단축2";#N/A,#N/A,FALSE,"단축3";#N/A,#N/A,FALSE,"장축";#N/A,#N/A,FALSE,"4WD"}</definedName>
    <definedName name="빈" hidden="1">{#N/A,#N/A,FALSE,"단축1";#N/A,#N/A,FALSE,"단축2";#N/A,#N/A,FALSE,"단축3";#N/A,#N/A,FALSE,"장축";#N/A,#N/A,FALSE,"4WD"}</definedName>
    <definedName name="ㅅ" hidden="1">{#N/A,#N/A,TRUE,"Y생산";#N/A,#N/A,TRUE,"Y판매";#N/A,#N/A,TRUE,"Y총물량";#N/A,#N/A,TRUE,"Y능력";#N/A,#N/A,TRUE,"YKD"}</definedName>
    <definedName name="ㅅㅅ" hidden="1">{#N/A,#N/A,FALSE,"MD";#N/A,#N/A,FALSE,"AL";#N/A,#N/A,FALSE,"PR";#N/A,#N/A,FALSE,"RU";#N/A,#N/A,FALSE,"SP";#N/A,#N/A,FALSE,"Z"}</definedName>
    <definedName name="ㅅㅅㅅㅅ" hidden="1">{#N/A,#N/A,FALSE,"UNIT";#N/A,#N/A,FALSE,"UNIT";#N/A,#N/A,FALSE,"계정"}</definedName>
    <definedName name="ㅅㅅㅅㅅㅅㅅㅅ" hidden="1">{#N/A,#N/A,FALSE,"UNIT";#N/A,#N/A,FALSE,"UNIT";#N/A,#N/A,FALSE,"계정"}</definedName>
    <definedName name="사고뭉치" hidden="1">{#N/A,#N/A,FALSE,"96 3월물량표";#N/A,#N/A,FALSE,"96 4월물량표";#N/A,#N/A,FALSE,"96 5월물량표"}</definedName>
    <definedName name="사랑" hidden="1">{"'Sheet1'!$A$1:$H$36"}</definedName>
    <definedName name="사업활성" hidden="1">{#N/A,#N/A,FALSE,"UNIT";#N/A,#N/A,FALSE,"UNIT";#N/A,#N/A,FALSE,"계정"}</definedName>
    <definedName name="사원명부겉장" hidden="1">{#N/A,#N/A,FALSE,"계약직(여)"}</definedName>
    <definedName name="사원명부직브" hidden="1">{#N/A,#N/A,FALSE,"계약직(여)"}</definedName>
    <definedName name="사진" hidden="1">{#N/A,#N/A,FALSE,"단축1";#N/A,#N/A,FALSE,"단축2";#N/A,#N/A,FALSE,"단축3";#N/A,#N/A,FALSE,"장축";#N/A,#N/A,FALSE,"4WD"}</definedName>
    <definedName name="사진2" hidden="1">{#N/A,#N/A,FALSE,"단축1";#N/A,#N/A,FALSE,"단축2";#N/A,#N/A,FALSE,"단축3";#N/A,#N/A,FALSE,"장축";#N/A,#N/A,FALSE,"4WD"}</definedName>
    <definedName name="상품성1" hidden="1">{#N/A,#N/A,FALSE,"단축1";#N/A,#N/A,FALSE,"단축2";#N/A,#N/A,FALSE,"단축3";#N/A,#N/A,FALSE,"장축";#N/A,#N/A,FALSE,"4WD"}</definedName>
    <definedName name="상품성보고" localSheetId="37" hidden="1">#REF!</definedName>
    <definedName name="상품성보고" localSheetId="23" hidden="1">#REF!</definedName>
    <definedName name="상품성보고" localSheetId="6" hidden="1">#REF!</definedName>
    <definedName name="상품성보고" localSheetId="11" hidden="1">#REF!</definedName>
    <definedName name="상품성보고" hidden="1">#REF!</definedName>
    <definedName name="새로" hidden="1">{#N/A,#N/A,FALSE,"단축1";#N/A,#N/A,FALSE,"단축2";#N/A,#N/A,FALSE,"단축3";#N/A,#N/A,FALSE,"장축";#N/A,#N/A,FALSE,"4WD"}</definedName>
    <definedName name="새로운" hidden="1">{#N/A,#N/A,FALSE,"단축1";#N/A,#N/A,FALSE,"단축2";#N/A,#N/A,FALSE,"단축3";#N/A,#N/A,FALSE,"장축";#N/A,#N/A,FALSE,"4WD"}</definedName>
    <definedName name="새로운이름" hidden="1">{#N/A,#N/A,FALSE,"UNIT";#N/A,#N/A,FALSE,"UNIT";#N/A,#N/A,FALSE,"계정"}</definedName>
    <definedName name="새롬" hidden="1">{#N/A,#N/A,TRUE,"Y생산";#N/A,#N/A,TRUE,"Y판매";#N/A,#N/A,TRUE,"Y총물량";#N/A,#N/A,TRUE,"Y능력";#N/A,#N/A,TRUE,"YKD"}</definedName>
    <definedName name="새부" hidden="1">{#N/A,#N/A,TRUE,"Y생산";#N/A,#N/A,TRUE,"Y판매";#N/A,#N/A,TRUE,"Y총물량";#N/A,#N/A,TRUE,"Y능력";#N/A,#N/A,TRUE,"YKD"}</definedName>
    <definedName name="새천년" hidden="1">{#N/A,#N/A,TRUE,"Y생산";#N/A,#N/A,TRUE,"Y판매";#N/A,#N/A,TRUE,"Y총물량";#N/A,#N/A,TRUE,"Y능력";#N/A,#N/A,TRUE,"YKD"}</definedName>
    <definedName name="생기양식" hidden="1">{#N/A,#N/A,TRUE,"Y생산";#N/A,#N/A,TRUE,"Y판매";#N/A,#N/A,TRUE,"Y총물량";#N/A,#N/A,TRUE,"Y능력";#N/A,#N/A,TRUE,"YKD"}</definedName>
    <definedName name="생산1" hidden="1">{#N/A,#N/A,FALSE,"96 3월물량표";#N/A,#N/A,FALSE,"96 4월물량표";#N/A,#N/A,FALSE,"96 5월물량표"}</definedName>
    <definedName name="생산TON" hidden="1">{#N/A,#N/A,TRUE,"Y생산";#N/A,#N/A,TRUE,"Y판매";#N/A,#N/A,TRUE,"Y총물량";#N/A,#N/A,TRUE,"Y능력";#N/A,#N/A,TRUE,"YKD"}</definedName>
    <definedName name="생산계획">#N/A</definedName>
    <definedName name="생산실적" localSheetId="37">#REF!</definedName>
    <definedName name="생산실적" localSheetId="23">#REF!</definedName>
    <definedName name="생산실적" localSheetId="6">#REF!</definedName>
    <definedName name="생산실적" localSheetId="11">#REF!</definedName>
    <definedName name="생산실적">#REF!</definedName>
    <definedName name="생산특장2" hidden="1">{#N/A,#N/A,TRUE,"Y생산";#N/A,#N/A,TRUE,"Y판매";#N/A,#N/A,TRUE,"Y총물량";#N/A,#N/A,TRUE,"Y능력";#N/A,#N/A,TRUE,"YKD"}</definedName>
    <definedName name="생산합격" hidden="1">{#N/A,#N/A,TRUE,"Y생산";#N/A,#N/A,TRUE,"Y판매";#N/A,#N/A,TRUE,"Y총물량";#N/A,#N/A,TRUE,"Y능력";#N/A,#N/A,TRUE,"YKD"}</definedName>
    <definedName name="서비스" hidden="1">{#N/A,#N/A,FALSE,"인원";#N/A,#N/A,FALSE,"비용2";#N/A,#N/A,FALSE,"비용1";#N/A,#N/A,FALSE,"비용";#N/A,#N/A,FALSE,"보증2";#N/A,#N/A,FALSE,"보증1";#N/A,#N/A,FALSE,"보증";#N/A,#N/A,FALSE,"손익1";#N/A,#N/A,FALSE,"손익";#N/A,#N/A,FALSE,"부서별매출";#N/A,#N/A,FALSE,"매출"}</definedName>
    <definedName name="석빈" hidden="1">{#N/A,#N/A,FALSE,"단축1";#N/A,#N/A,FALSE,"단축2";#N/A,#N/A,FALSE,"단축3";#N/A,#N/A,FALSE,"장축";#N/A,#N/A,FALSE,"4WD"}</definedName>
    <definedName name="설계2팀" hidden="1">{#N/A,#N/A,FALSE,"UNIT";#N/A,#N/A,FALSE,"UNIT";#N/A,#N/A,FALSE,"계정"}</definedName>
    <definedName name="설비절감방안" hidden="1">{#N/A,#N/A,FALSE,"단축1";#N/A,#N/A,FALSE,"단축2";#N/A,#N/A,FALSE,"단축3";#N/A,#N/A,FALSE,"장축";#N/A,#N/A,FALSE,"4WD"}</definedName>
    <definedName name="설설" hidden="1">{#N/A,#N/A,FALSE,"단축1";#N/A,#N/A,FALSE,"단축2";#N/A,#N/A,FALSE,"단축3";#N/A,#N/A,FALSE,"장축";#N/A,#N/A,FALSE,"4WD"}</definedName>
    <definedName name="설치일정" hidden="1">{#N/A,#N/A,FALSE,"단축1";#N/A,#N/A,FALSE,"단축2";#N/A,#N/A,FALSE,"단축3";#N/A,#N/A,FALSE,"장축";#N/A,#N/A,FALSE,"4WD"}</definedName>
    <definedName name="성" hidden="1">{#N/A,#N/A,FALSE,"UNIT";#N/A,#N/A,FALSE,"UNIT";#N/A,#N/A,FALSE,"계정"}</definedName>
    <definedName name="성능시험2" hidden="1">{#N/A,#N/A,FALSE,"단축1";#N/A,#N/A,FALSE,"단축2";#N/A,#N/A,FALSE,"단축3";#N/A,#N/A,FALSE,"장축";#N/A,#N/A,FALSE,"4WD"}</definedName>
    <definedName name="성우" hidden="1">{#N/A,#N/A,FALSE,"Sheet1";#N/A,#N/A,FALSE,"Sheet1";#N/A,#N/A,FALSE,"Sheet1"}</definedName>
    <definedName name="성우_1" hidden="1">{#N/A,#N/A,FALSE,"Sheet1";#N/A,#N/A,FALSE,"Sheet1";#N/A,#N/A,FALSE,"Sheet1"}</definedName>
    <definedName name="세부생산계획" hidden="1">{#N/A,#N/A,TRUE,"Y생산";#N/A,#N/A,TRUE,"Y판매";#N/A,#N/A,TRUE,"Y총물량";#N/A,#N/A,TRUE,"Y능력";#N/A,#N/A,TRUE,"YKD"}</definedName>
    <definedName name="세부일정" hidden="1">{#N/A,#N/A,FALSE,"단축1";#N/A,#N/A,FALSE,"단축2";#N/A,#N/A,FALSE,"단축3";#N/A,#N/A,FALSE,"장축";#N/A,#N/A,FALSE,"4WD"}</definedName>
    <definedName name="세부일정.1" hidden="1">{#N/A,#N/A,FALSE,"단축1";#N/A,#N/A,FALSE,"단축2";#N/A,#N/A,FALSE,"단축3";#N/A,#N/A,FALSE,"장축";#N/A,#N/A,FALSE,"4WD"}</definedName>
    <definedName name="세왕123" hidden="1">{#N/A,#N/A,FALSE,"단축1";#N/A,#N/A,FALSE,"단축2";#N/A,#N/A,FALSE,"단축3";#N/A,#N/A,FALSE,"장축";#N/A,#N/A,FALSE,"4WD"}</definedName>
    <definedName name="세타변전" hidden="1">{#N/A,#N/A,FALSE,"단축1";#N/A,#N/A,FALSE,"단축2";#N/A,#N/A,FALSE,"단축3";#N/A,#N/A,FALSE,"장축";#N/A,#N/A,FALSE,"4WD"}</definedName>
    <definedName name="소" hidden="1">{#N/A,#N/A,FALSE,"Sheet1";#N/A,#N/A,FALSE,"Sheet1";#N/A,#N/A,FALSE,"Sheet1"}</definedName>
    <definedName name="소_1" hidden="1">{#N/A,#N/A,FALSE,"Sheet1";#N/A,#N/A,FALSE,"Sheet1";#N/A,#N/A,FALSE,"Sheet1"}</definedName>
    <definedName name="소득금액" hidden="1">{#N/A,#N/A,FALSE,"UNIT";#N/A,#N/A,FALSE,"UNIT";#N/A,#N/A,FALSE,"계정"}</definedName>
    <definedName name="소득금액2000" hidden="1">{#N/A,#N/A,FALSE,"UNIT";#N/A,#N/A,FALSE,"UNIT";#N/A,#N/A,FALSE,"계정"}</definedName>
    <definedName name="소모푸밉" localSheetId="37" hidden="1">#REF!</definedName>
    <definedName name="소모푸밉" localSheetId="23" hidden="1">#REF!</definedName>
    <definedName name="소모푸밉" localSheetId="6" hidden="1">#REF!</definedName>
    <definedName name="소모푸밉" localSheetId="11" hidden="1">#REF!</definedName>
    <definedName name="소모푸밉" hidden="1">#REF!</definedName>
    <definedName name="소모품" localSheetId="37" hidden="1">#REF!</definedName>
    <definedName name="소모품" localSheetId="23" hidden="1">#REF!</definedName>
    <definedName name="소모품" localSheetId="6" hidden="1">#REF!</definedName>
    <definedName name="소모품" localSheetId="11" hidden="1">#REF!</definedName>
    <definedName name="소모품" hidden="1">#REF!</definedName>
    <definedName name="소모품비" localSheetId="37" hidden="1">#REF!</definedName>
    <definedName name="소모품비" localSheetId="23" hidden="1">#REF!</definedName>
    <definedName name="소모품비" localSheetId="6" hidden="1">#REF!</definedName>
    <definedName name="소모품비" localSheetId="11" hidden="1">#REF!</definedName>
    <definedName name="소모품비" hidden="1">#REF!</definedName>
    <definedName name="소모품비1" localSheetId="37" hidden="1">#REF!</definedName>
    <definedName name="소모품비1" localSheetId="23" hidden="1">#REF!</definedName>
    <definedName name="소모품비1" localSheetId="6" hidden="1">#REF!</definedName>
    <definedName name="소모품비1" localSheetId="11" hidden="1">#REF!</definedName>
    <definedName name="소모품비1" hidden="1">#REF!</definedName>
    <definedName name="소모품비2" localSheetId="37" hidden="1">#REF!</definedName>
    <definedName name="소모품비2" localSheetId="23" hidden="1">#REF!</definedName>
    <definedName name="소모품비2" localSheetId="6" hidden="1">#REF!</definedName>
    <definedName name="소모품비2" localSheetId="11" hidden="1">#REF!</definedName>
    <definedName name="소모품비2" hidden="1">#REF!</definedName>
    <definedName name="소모품비400" localSheetId="37" hidden="1">#REF!</definedName>
    <definedName name="소모품비400" localSheetId="23" hidden="1">#REF!</definedName>
    <definedName name="소모품비400" localSheetId="6" hidden="1">#REF!</definedName>
    <definedName name="소모품비400" localSheetId="11" hidden="1">#REF!</definedName>
    <definedName name="소모품비400" hidden="1">#REF!</definedName>
    <definedName name="소요금액" hidden="1">{#N/A,#N/A,FALSE,"단축1";#N/A,#N/A,FALSE,"단축2";#N/A,#N/A,FALSE,"단축3";#N/A,#N/A,FALSE,"장축";#N/A,#N/A,FALSE,"4WD"}</definedName>
    <definedName name="소하리" hidden="1">{#N/A,#N/A,TRUE,"Y생산";#N/A,#N/A,TRUE,"Y판매";#N/A,#N/A,TRUE,"Y총물량";#N/A,#N/A,TRUE,"Y능력";#N/A,#N/A,TRUE,"YKD"}</definedName>
    <definedName name="소하리공사내용" hidden="1">{#N/A,#N/A,TRUE,"Y생산";#N/A,#N/A,TRUE,"Y판매";#N/A,#N/A,TRUE,"Y총물량";#N/A,#N/A,TRUE,"Y능력";#N/A,#N/A,TRUE,"YKD"}</definedName>
    <definedName name="소하프로젝트" hidden="1">{#N/A,#N/A,FALSE,"단축1";#N/A,#N/A,FALSE,"단축2";#N/A,#N/A,FALSE,"단축3";#N/A,#N/A,FALSE,"장축";#N/A,#N/A,FALSE,"4WD"}</definedName>
    <definedName name="소화주철장판" hidden="1">{#N/A,#N/A,FALSE,"단축1";#N/A,#N/A,FALSE,"단축2";#N/A,#N/A,FALSE,"단축3";#N/A,#N/A,FALSE,"장축";#N/A,#N/A,FALSE,"4WD"}</definedName>
    <definedName name="손익141XB" hidden="1">{#N/A,#N/A,TRUE,"자재관리";#N/A,#N/A,TRUE,"품질"}</definedName>
    <definedName name="손익181E4." hidden="1">{#N/A,#N/A,TRUE,"자재관리";#N/A,#N/A,TRUE,"품질"}</definedName>
    <definedName name="손익3" hidden="1">{#N/A,#N/A,FALSE,"UNIT";#N/A,#N/A,FALSE,"UNIT";#N/A,#N/A,FALSE,"계정"}</definedName>
    <definedName name="손익예상" hidden="1">{#N/A,#N/A,FALSE,"UNIT";#N/A,#N/A,FALSE,"UNIT";#N/A,#N/A,FALSE,"계정"}</definedName>
    <definedName name="송" hidden="1">{#N/A,#N/A,TRUE,"Y생산";#N/A,#N/A,TRUE,"Y판매";#N/A,#N/A,TRUE,"Y총물량";#N/A,#N/A,TRUE,"Y능력";#N/A,#N/A,TRUE,"YKD"}</definedName>
    <definedName name="송창기" hidden="1">{#N/A,#N/A,TRUE,"Y생산";#N/A,#N/A,TRUE,"Y판매";#N/A,#N/A,TRUE,"Y총물량";#N/A,#N/A,TRUE,"Y능력";#N/A,#N/A,TRUE,"YKD"}</definedName>
    <definedName name="쇼" hidden="1">{#N/A,#N/A,FALSE,"신규dep";#N/A,#N/A,FALSE,"신규dep-금형상각후";#N/A,#N/A,FALSE,"신규dep-연구비상각후";#N/A,#N/A,FALSE,"신규dep-기계,공구상각후"}</definedName>
    <definedName name="쇼쇼쇼쇼쇼쇼쇼쇼쇼쇼" hidden="1">{#N/A,#N/A,FALSE,"단축1";#N/A,#N/A,FALSE,"단축2";#N/A,#N/A,FALSE,"단축3";#N/A,#N/A,FALSE,"장축";#N/A,#N/A,FALSE,"4WD"}</definedName>
    <definedName name="수불" localSheetId="37">#REF!</definedName>
    <definedName name="수불" localSheetId="23">#REF!</definedName>
    <definedName name="수불" localSheetId="6">#REF!</definedName>
    <definedName name="수불" localSheetId="11">#REF!</definedName>
    <definedName name="수불">#REF!</definedName>
    <definedName name="수선비" localSheetId="37" hidden="1">#REF!</definedName>
    <definedName name="수선비" localSheetId="23" hidden="1">#REF!</definedName>
    <definedName name="수선비" localSheetId="6" hidden="1">#REF!</definedName>
    <definedName name="수선비" localSheetId="11" hidden="1">#REF!</definedName>
    <definedName name="수선비" hidden="1">#REF!</definedName>
    <definedName name="수선비3" localSheetId="37" hidden="1">#REF!</definedName>
    <definedName name="수선비3" localSheetId="23" hidden="1">#REF!</definedName>
    <definedName name="수선비3" localSheetId="6" hidden="1">#REF!</definedName>
    <definedName name="수선비3" localSheetId="11" hidden="1">#REF!</definedName>
    <definedName name="수선비3" hidden="1">#REF!</definedName>
    <definedName name="수선비세부" localSheetId="37" hidden="1">#REF!</definedName>
    <definedName name="수선비세부" localSheetId="23" hidden="1">#REF!</definedName>
    <definedName name="수선비세부" localSheetId="6" hidden="1">#REF!</definedName>
    <definedName name="수선비세부" localSheetId="11" hidden="1">#REF!</definedName>
    <definedName name="수선비세부" hidden="1">#REF!</definedName>
    <definedName name="수익4속" hidden="1">{#N/A,#N/A,FALSE,"단축1";#N/A,#N/A,FALSE,"단축2";#N/A,#N/A,FALSE,"단축3";#N/A,#N/A,FALSE,"장축";#N/A,#N/A,FALSE,"4WD"}</definedName>
    <definedName name="수정물량" hidden="1">{#N/A,#N/A,TRUE,"Y생산";#N/A,#N/A,TRUE,"Y판매";#N/A,#N/A,TRUE,"Y총물량";#N/A,#N/A,TRUE,"Y능력";#N/A,#N/A,TRUE,"YKD"}</definedName>
    <definedName name="수정현금흐름표" hidden="1">{#N/A,#N/A,TRUE,"Summary";#N/A,#N/A,TRUE,"IS";#N/A,#N/A,TRUE,"Adj";#N/A,#N/A,TRUE,"BS";#N/A,#N/A,TRUE,"CF";#N/A,#N/A,TRUE,"Debt";#N/A,#N/A,TRUE,"IRR"}</definedName>
    <definedName name="수정현금흐름표2" hidden="1">{#N/A,#N/A,TRUE,"Summary";#N/A,#N/A,TRUE,"IS";#N/A,#N/A,TRUE,"Adj";#N/A,#N/A,TRUE,"BS";#N/A,#N/A,TRUE,"CF";#N/A,#N/A,TRUE,"Debt";#N/A,#N/A,TRUE,"IRR"}</definedName>
    <definedName name="수지"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수출" hidden="1">{#N/A,#N/A,FALSE,"인원";#N/A,#N/A,FALSE,"비용2";#N/A,#N/A,FALSE,"비용1";#N/A,#N/A,FALSE,"비용";#N/A,#N/A,FALSE,"보증2";#N/A,#N/A,FALSE,"보증1";#N/A,#N/A,FALSE,"보증";#N/A,#N/A,FALSE,"손익1";#N/A,#N/A,FALSE,"손익";#N/A,#N/A,FALSE,"부서별매출";#N/A,#N/A,FALSE,"매출"}</definedName>
    <definedName name="수출실적" hidden="1">{"'Sheet1'!$A$1:$H$36"}</definedName>
    <definedName name="순간" hidden="1">{"'AS,SEC'!$A$4:$J$25"}</definedName>
    <definedName name="순간_1" hidden="1">{"'AS,SEC'!$A$4:$J$25"}</definedName>
    <definedName name="순간가동율" hidden="1">{"'AS,SEC'!$A$4:$J$25"}</definedName>
    <definedName name="순간가동율_1" hidden="1">{"'AS,SEC'!$A$4:$J$25"}</definedName>
    <definedName name="스케줄ㄹㄹㄹ" hidden="1">{"'AS,SEC'!$A$4:$J$25"}</definedName>
    <definedName name="스케줄ㄹㄹㄹ_1" hidden="1">{"'AS,SEC'!$A$4:$J$25"}</definedName>
    <definedName name="스타렉스" hidden="1">{#N/A,#N/A,FALSE,"단축1";#N/A,#N/A,FALSE,"단축2";#N/A,#N/A,FALSE,"단축3";#N/A,#N/A,FALSE,"장축";#N/A,#N/A,FALSE,"4WD"}</definedName>
    <definedName name="시간" hidden="1">{#N/A,#N/A,TRUE,"Y생산";#N/A,#N/A,TRUE,"Y판매";#N/A,#N/A,TRUE,"Y총물량";#N/A,#N/A,TRUE,"Y능력";#N/A,#N/A,TRUE,"YKD"}</definedName>
    <definedName name="시기조정" hidden="1">{#N/A,#N/A,FALSE,"인원";#N/A,#N/A,FALSE,"비용2";#N/A,#N/A,FALSE,"비용1";#N/A,#N/A,FALSE,"비용";#N/A,#N/A,FALSE,"보증2";#N/A,#N/A,FALSE,"보증1";#N/A,#N/A,FALSE,"보증";#N/A,#N/A,FALSE,"손익1";#N/A,#N/A,FALSE,"손익";#N/A,#N/A,FALSE,"부서별매출";#N/A,#N/A,FALSE,"매출"}</definedName>
    <definedName name="시설투자계획2" hidden="1">{#N/A,#N/A,FALSE,"계약직(여)"}</definedName>
    <definedName name="시트" hidden="1">{#N/A,#N/A,FALSE,"인원";#N/A,#N/A,FALSE,"비용2";#N/A,#N/A,FALSE,"비용1";#N/A,#N/A,FALSE,"비용";#N/A,#N/A,FALSE,"보증2";#N/A,#N/A,FALSE,"보증1";#N/A,#N/A,FALSE,"보증";#N/A,#N/A,FALSE,"손익1";#N/A,#N/A,FALSE,"손익";#N/A,#N/A,FALSE,"부서별매출";#N/A,#N/A,FALSE,"매출"}</definedName>
    <definedName name="시트_1" hidden="1">{"'AS,SEC'!$A$4:$J$25"}</definedName>
    <definedName name="신AT종합" hidden="1">{#N/A,#N/A,FALSE,"단축1";#N/A,#N/A,FALSE,"단축2";#N/A,#N/A,FALSE,"단축3";#N/A,#N/A,FALSE,"장축";#N/A,#N/A,FALSE,"4WD"}</definedName>
    <definedName name="신동" hidden="1">{#N/A,#N/A,FALSE,"신규dep";#N/A,#N/A,FALSE,"신규dep-금형상각후";#N/A,#N/A,FALSE,"신규dep-연구비상각후";#N/A,#N/A,FALSE,"신규dep-기계,공구상각후"}</definedName>
    <definedName name="신동조" hidden="1">{#N/A,#N/A,FALSE,"신규dep";#N/A,#N/A,FALSE,"신규dep-금형상각후";#N/A,#N/A,FALSE,"신규dep-연구비상각후";#N/A,#N/A,FALSE,"신규dep-기계,공구상각후"}</definedName>
    <definedName name="신동좁" hidden="1">{#N/A,#N/A,FALSE,"단축1";#N/A,#N/A,FALSE,"단축2";#N/A,#N/A,FALSE,"단축3";#N/A,#N/A,FALSE,"장축";#N/A,#N/A,FALSE,"4WD"}</definedName>
    <definedName name="신세대종합" hidden="1">{#N/A,#N/A,FALSE,"단축1";#N/A,#N/A,FALSE,"단축2";#N/A,#N/A,FALSE,"단축3";#N/A,#N/A,FALSE,"장축";#N/A,#N/A,FALSE,"4WD"}</definedName>
    <definedName name="신용" hidden="1">{#N/A,#N/A,FALSE,"인원";#N/A,#N/A,FALSE,"비용2";#N/A,#N/A,FALSE,"비용1";#N/A,#N/A,FALSE,"비용";#N/A,#N/A,FALSE,"보증2";#N/A,#N/A,FALSE,"보증1";#N/A,#N/A,FALSE,"보증";#N/A,#N/A,FALSE,"손익1";#N/A,#N/A,FALSE,"손익";#N/A,#N/A,FALSE,"부서별매출";#N/A,#N/A,FALSE,"매출"}</definedName>
    <definedName name="신용1" hidden="1">{#N/A,#N/A,FALSE,"인원";#N/A,#N/A,FALSE,"비용2";#N/A,#N/A,FALSE,"비용1";#N/A,#N/A,FALSE,"비용";#N/A,#N/A,FALSE,"보증2";#N/A,#N/A,FALSE,"보증1";#N/A,#N/A,FALSE,"보증";#N/A,#N/A,FALSE,"손익1";#N/A,#N/A,FALSE,"손익";#N/A,#N/A,FALSE,"부서별매출";#N/A,#N/A,FALSE,"매출"}</definedName>
    <definedName name="실적1" localSheetId="37">#REF!</definedName>
    <definedName name="실적1" localSheetId="23">#REF!</definedName>
    <definedName name="실적1" localSheetId="6">#REF!</definedName>
    <definedName name="실적1" localSheetId="11">#REF!</definedName>
    <definedName name="실적1">#REF!</definedName>
    <definedName name="실적4월" hidden="1">{#N/A,#N/A,FALSE,"UNIT";#N/A,#N/A,FALSE,"UNIT";#N/A,#N/A,FALSE,"계정"}</definedName>
    <definedName name="실적6월" hidden="1">{#N/A,#N/A,FALSE,"UNIT";#N/A,#N/A,FALSE,"UNIT";#N/A,#N/A,FALSE,"계정"}</definedName>
    <definedName name="실적원" hidden="1">{#N/A,#N/A,TRUE,"Y생산";#N/A,#N/A,TRUE,"Y판매";#N/A,#N/A,TRUE,"Y총물량";#N/A,#N/A,TRUE,"Y능력";#N/A,#N/A,TRUE,"YKD"}</definedName>
    <definedName name="ㅇ" localSheetId="37" hidden="1">#REF!</definedName>
    <definedName name="ㅇ" localSheetId="23" hidden="1">#REF!</definedName>
    <definedName name="ㅇ" localSheetId="6" hidden="1">#REF!</definedName>
    <definedName name="ㅇ" localSheetId="11" hidden="1">#REF!</definedName>
    <definedName name="ㅇ" hidden="1">#REF!</definedName>
    <definedName name="ㅇㄴㄹ" hidden="1">{"'AS,SEC'!$A$4:$J$25"}</definedName>
    <definedName name="ㅇㄴㄹ_1" hidden="1">{"'AS,SEC'!$A$4:$J$25"}</definedName>
    <definedName name="ㅇㄴㄹㄴㄹ" hidden="1">{#N/A,#N/A,FALSE,"단축1";#N/A,#N/A,FALSE,"단축2";#N/A,#N/A,FALSE,"단축3";#N/A,#N/A,FALSE,"장축";#N/A,#N/A,FALSE,"4WD"}</definedName>
    <definedName name="ㅇㄴㅇㅇ" hidden="1">{#N/A,#N/A,FALSE,"UNIT";#N/A,#N/A,FALSE,"UNIT";#N/A,#N/A,FALSE,"계정"}</definedName>
    <definedName name="ㅇㄷ" hidden="1">{#N/A,#N/A,FALSE,"단축1";#N/A,#N/A,FALSE,"단축2";#N/A,#N/A,FALSE,"단축3";#N/A,#N/A,FALSE,"장축";#N/A,#N/A,FALSE,"4WD"}</definedName>
    <definedName name="ㅇㄷㄷ" hidden="1">{#N/A,#N/A,TRUE,"Y생산";#N/A,#N/A,TRUE,"Y판매";#N/A,#N/A,TRUE,"Y총물량";#N/A,#N/A,TRUE,"Y능력";#N/A,#N/A,TRUE,"YKD"}</definedName>
    <definedName name="ㅇㄹ" hidden="1">{"'AS,SEC'!$A$4:$J$25"}</definedName>
    <definedName name="ㅇㄹ_1" hidden="1">{"'AS,SEC'!$A$4:$J$25"}</definedName>
    <definedName name="ㅇㄹㄹㄹㄴㄹ" hidden="1">{#N/A,#N/A,FALSE,"단축1";#N/A,#N/A,FALSE,"단축2";#N/A,#N/A,FALSE,"단축3";#N/A,#N/A,FALSE,"장축";#N/A,#N/A,FALSE,"4WD"}</definedName>
    <definedName name="ㅇㄹㅇ" hidden="1">{#N/A,#N/A,FALSE,"MD";#N/A,#N/A,FALSE,"AL";#N/A,#N/A,FALSE,"PR";#N/A,#N/A,FALSE,"RU";#N/A,#N/A,FALSE,"SP";#N/A,#N/A,FALSE,"Z"}</definedName>
    <definedName name="ㅇㄹㅇㅇ" hidden="1">{#N/A,#N/A,FALSE,"MD";#N/A,#N/A,FALSE,"AL";#N/A,#N/A,FALSE,"PR";#N/A,#N/A,FALSE,"RU";#N/A,#N/A,FALSE,"SP";#N/A,#N/A,FALSE,"Z"}</definedName>
    <definedName name="ㅇㄻㄹㅇㄴㅁㄻㄴㅇㄹ" hidden="1">{"'AS,SEC'!$A$4:$J$25"}</definedName>
    <definedName name="ㅇㄻㄹㅇㄴㅁㄻㄴㅇㄹ_1" hidden="1">{"'AS,SEC'!$A$4:$J$25"}</definedName>
    <definedName name="ㅇㅁ" localSheetId="37" hidden="1">#REF!</definedName>
    <definedName name="ㅇㅁ" localSheetId="23" hidden="1">#REF!</definedName>
    <definedName name="ㅇㅁ" localSheetId="6" hidden="1">#REF!</definedName>
    <definedName name="ㅇㅁ" localSheetId="11" hidden="1">#REF!</definedName>
    <definedName name="ㅇㅁ" hidden="1">#REF!</definedName>
    <definedName name="ㅇㅁㄴㅇ" hidden="1">{#N/A,#N/A,FALSE,"단축1";#N/A,#N/A,FALSE,"단축2";#N/A,#N/A,FALSE,"단축3";#N/A,#N/A,FALSE,"장축";#N/A,#N/A,FALSE,"4WD"}</definedName>
    <definedName name="ㅇㅇ" hidden="1">{#N/A,#N/A,FALSE,"단축1";#N/A,#N/A,FALSE,"단축2";#N/A,#N/A,FALSE,"단축3";#N/A,#N/A,FALSE,"장축";#N/A,#N/A,FALSE,"4WD"}</definedName>
    <definedName name="ㅇㅇㅇ" hidden="1">{#N/A,#N/A,FALSE,"단축1";#N/A,#N/A,FALSE,"단축2";#N/A,#N/A,FALSE,"단축3";#N/A,#N/A,FALSE,"장축";#N/A,#N/A,FALSE,"4WD"}</definedName>
    <definedName name="ㅇㅇㅇ_1" hidden="1">{"'AS,SEC'!$A$4:$J$25"}</definedName>
    <definedName name="ㅇㅇㅇㅇ" hidden="1">{#N/A,#N/A,FALSE,"인원";#N/A,#N/A,FALSE,"비용2";#N/A,#N/A,FALSE,"비용1";#N/A,#N/A,FALSE,"비용";#N/A,#N/A,FALSE,"보증2";#N/A,#N/A,FALSE,"보증1";#N/A,#N/A,FALSE,"보증";#N/A,#N/A,FALSE,"손익1";#N/A,#N/A,FALSE,"손익";#N/A,#N/A,FALSE,"부서별매출";#N/A,#N/A,FALSE,"매출"}</definedName>
    <definedName name="ㅇㅇㅇㅇ_1" hidden="1">{"'AS,SEC'!$A$4:$J$25"}</definedName>
    <definedName name="ㅇㅇㅇㅇㅇ" hidden="1">{#N/A,#N/A,FALSE,"UNIT";#N/A,#N/A,FALSE,"UNIT";#N/A,#N/A,FALSE,"계정"}</definedName>
    <definedName name="ㅇㅇㅇㅇㅇㅇ" hidden="1">{#N/A,#N/A,FALSE,"UNIT";#N/A,#N/A,FALSE,"UNIT";#N/A,#N/A,FALSE,"계정"}</definedName>
    <definedName name="ㅇㅇㅇㅇㅇㅇㅇㅇㅇ" hidden="1">{#N/A,#N/A,FALSE,"단축1";#N/A,#N/A,FALSE,"단축2";#N/A,#N/A,FALSE,"단축3";#N/A,#N/A,FALSE,"장축";#N/A,#N/A,FALSE,"4WD"}</definedName>
    <definedName name="ㅇㅇㅇㅇㅇㅇㅇㅇㅇㅇㅇㅇㅇ" hidden="1">{"'Sheet1'!$A$1:$H$36"}</definedName>
    <definedName name="ㅇㅇㅇㅇㅇㅇㅇㅇㅇㅇㅇㅇㅇㅇ" hidden="1">{"'Sheet1'!$A$1:$H$36"}</definedName>
    <definedName name="ㅇ아아ㅏ앙" hidden="1">{#N/A,#N/A,TRUE,"Y생산";#N/A,#N/A,TRUE,"Y판매";#N/A,#N/A,TRUE,"Y총물량";#N/A,#N/A,TRUE,"Y능력";#N/A,#N/A,TRUE,"YKD"}</definedName>
    <definedName name="아니요" localSheetId="37" hidden="1">#REF!</definedName>
    <definedName name="아니요" localSheetId="23" hidden="1">#REF!</definedName>
    <definedName name="아니요" localSheetId="6" hidden="1">#REF!</definedName>
    <definedName name="아니요" localSheetId="11" hidden="1">#REF!</definedName>
    <definedName name="아니요" hidden="1">#REF!</definedName>
    <definedName name="아아아ㅏㅏㅏㅏㅏㅏㅏㅏㅏㅏㅏㅏ" hidden="1">{"'Sheet1'!$A$1:$H$36"}</definedName>
    <definedName name="아이다" hidden="1">{#N/A,#N/A,TRUE,"Y생산";#N/A,#N/A,TRUE,"Y판매";#N/A,#N/A,TRUE,"Y총물량";#N/A,#N/A,TRUE,"Y능력";#N/A,#N/A,TRUE,"YKD"}</definedName>
    <definedName name="아조하아" hidden="1">{#N/A,#N/A,FALSE,"UNIT";#N/A,#N/A,FALSE,"UNIT";#N/A,#N/A,FALSE,"계정"}</definedName>
    <definedName name="아ㅏ아아아아아" hidden="1">{#N/A,#N/A,FALSE,"UNIT";#N/A,#N/A,FALSE,"UNIT";#N/A,#N/A,FALSE,"계정"}</definedName>
    <definedName name="아ㅓㅣ니" hidden="1">{#N/A,#N/A,TRUE,"Y생산";#N/A,#N/A,TRUE,"Y판매";#N/A,#N/A,TRUE,"Y총물량";#N/A,#N/A,TRUE,"Y능력";#N/A,#N/A,TRUE,"YKD"}</definedName>
    <definedName name="암마" hidden="1">{#N/A,#N/A,FALSE,"단축1";#N/A,#N/A,FALSE,"단축2";#N/A,#N/A,FALSE,"단축3";#N/A,#N/A,FALSE,"장축";#N/A,#N/A,FALSE,"4WD"}</definedName>
    <definedName name="앙" hidden="1">{#N/A,#N/A,FALSE,"MD";#N/A,#N/A,FALSE,"AL";#N/A,#N/A,FALSE,"PR";#N/A,#N/A,FALSE,"RU";#N/A,#N/A,FALSE,"SP";#N/A,#N/A,FALSE,"Z"}</definedName>
    <definedName name="액슬" hidden="1">{#N/A,#N/A,FALSE,"단축1";#N/A,#N/A,FALSE,"단축2";#N/A,#N/A,FALSE,"단축3";#N/A,#N/A,FALSE,"장축";#N/A,#N/A,FALSE,"4WD"}</definedName>
    <definedName name="양대호" hidden="1">{#N/A,#N/A,FALSE,"단축1";#N/A,#N/A,FALSE,"단축2";#N/A,#N/A,FALSE,"단축3";#N/A,#N/A,FALSE,"장축";#N/A,#N/A,FALSE,"4WD"}</definedName>
    <definedName name="양산조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식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어뉴" hidden="1">{#N/A,#N/A,TRUE,"Y생산";#N/A,#N/A,TRUE,"Y판매";#N/A,#N/A,TRUE,"Y총물량";#N/A,#N/A,TRUE,"Y능력";#N/A,#N/A,TRUE,"YKD"}</definedName>
    <definedName name="업무계획" hidden="1">{#N/A,#N/A,FALSE,"단축1";#N/A,#N/A,FALSE,"단축2";#N/A,#N/A,FALSE,"단축3";#N/A,#N/A,FALSE,"장축";#N/A,#N/A,FALSE,"4WD"}</definedName>
    <definedName name="업체" hidden="1">{#N/A,#N/A,FALSE,"단축1";#N/A,#N/A,FALSE,"단축2";#N/A,#N/A,FALSE,"단축3";#N/A,#N/A,FALSE,"장축";#N/A,#N/A,FALSE,"4WD"}</definedName>
    <definedName name="업체방문" hidden="1">{#N/A,#N/A,FALSE,"단축1";#N/A,#N/A,FALSE,"단축2";#N/A,#N/A,FALSE,"단축3";#N/A,#N/A,FALSE,"장축";#N/A,#N/A,FALSE,"4WD"}</definedName>
    <definedName name="에어벤트" hidden="1">{#N/A,#N/A,FALSE,"단축1";#N/A,#N/A,FALSE,"단축2";#N/A,#N/A,FALSE,"단축3";#N/A,#N/A,FALSE,"장축";#N/A,#N/A,FALSE,"4WD"}</definedName>
    <definedName name="에이" hidden="1">{#N/A,#N/A,TRUE,"Y생산";#N/A,#N/A,TRUE,"Y판매";#N/A,#N/A,TRUE,"Y총물량";#N/A,#N/A,TRUE,"Y능력";#N/A,#N/A,TRUE,"YKD"}</definedName>
    <definedName name="엔진" hidden="1">{#N/A,#N/A,FALSE,"단축1";#N/A,#N/A,FALSE,"단축2";#N/A,#N/A,FALSE,"단축3";#N/A,#N/A,FALSE,"장축";#N/A,#N/A,FALSE,"4WD"}</definedName>
    <definedName name="엔진일정1" hidden="1">{#N/A,#N/A,FALSE,"단축1";#N/A,#N/A,FALSE,"단축2";#N/A,#N/A,FALSE,"단축3";#N/A,#N/A,FALSE,"장축";#N/A,#N/A,FALSE,"4WD"}</definedName>
    <definedName name="엔진표지" hidden="1">{#N/A,#N/A,FALSE,"단축1";#N/A,#N/A,FALSE,"단축2";#N/A,#N/A,FALSE,"단축3";#N/A,#N/A,FALSE,"장축";#N/A,#N/A,FALSE,"4WD"}</definedName>
    <definedName name="여력" hidden="1">{#N/A,#N/A,TRUE,"Y생산";#N/A,#N/A,TRUE,"Y판매";#N/A,#N/A,TRUE,"Y총물량";#N/A,#N/A,TRUE,"Y능력";#N/A,#N/A,TRUE,"YKD"}</definedName>
    <definedName name="여력인원" hidden="1">{#N/A,#N/A,FALSE,"96 3월물량표";#N/A,#N/A,FALSE,"96 4월물량표";#N/A,#N/A,FALSE,"96 5월물량표"}</definedName>
    <definedName name="연간예상" hidden="1">{#N/A,#N/A,FALSE,"UNIT";#N/A,#N/A,FALSE,"UNIT";#N/A,#N/A,FALSE,"계정"}</definedName>
    <definedName name="연결총괄" localSheetId="6" hidden="1">#REF!</definedName>
    <definedName name="연결총괄" localSheetId="11" hidden="1">#REF!</definedName>
    <definedName name="연결총괄" hidden="1">#REF!</definedName>
    <definedName name="연료펌프" localSheetId="37" hidden="1">#REF!</definedName>
    <definedName name="연료펌프" localSheetId="23" hidden="1">#REF!</definedName>
    <definedName name="연료펌프" localSheetId="6" hidden="1">#REF!</definedName>
    <definedName name="연료펌프" localSheetId="11" hidden="1">#REF!</definedName>
    <definedName name="연료펌프" hidden="1">#REF!</definedName>
    <definedName name="연말손익" hidden="1">{#N/A,#N/A,FALSE,"UNIT";#N/A,#N/A,FALSE,"UNIT";#N/A,#N/A,FALSE,"계정"}</definedName>
    <definedName name="연습용" hidden="1">{#N/A,#N/A,FALSE,"Sheet1";#N/A,#N/A,FALSE,"Sheet1";#N/A,#N/A,FALSE,"Sheet1"}</definedName>
    <definedName name="연습용_1" hidden="1">{#N/A,#N/A,FALSE,"Sheet1";#N/A,#N/A,FALSE,"Sheet1";#N/A,#N/A,FALSE,"Sheet1"}</definedName>
    <definedName name="열처리" hidden="1">{#N/A,#N/A,FALSE,"단축1";#N/A,#N/A,FALSE,"단축2";#N/A,#N/A,FALSE,"단축3";#N/A,#N/A,FALSE,"장축";#N/A,#N/A,FALSE,"4WD"}</definedName>
    <definedName name="영복" hidden="1">{#N/A,#N/A,FALSE,"단축1";#N/A,#N/A,FALSE,"단축2";#N/A,#N/A,FALSE,"단축3";#N/A,#N/A,FALSE,"장축";#N/A,#N/A,FALSE,"4WD"}</definedName>
    <definedName name="예산" hidden="1">{#N/A,#N/A,FALSE,"단축1";#N/A,#N/A,FALSE,"단축2";#N/A,#N/A,FALSE,"단축3";#N/A,#N/A,FALSE,"장축";#N/A,#N/A,FALSE,"4WD"}</definedName>
    <definedName name="오" hidden="1">{#N/A,#N/A,FALSE,"UNIT";#N/A,#N/A,FALSE,"UNIT";#N/A,#N/A,FALSE,"계정"}</definedName>
    <definedName name="오." hidden="1">{#N/A,#N/A,FALSE,"UNIT";#N/A,#N/A,FALSE,"UNIT";#N/A,#N/A,FALSE,"계정"}</definedName>
    <definedName name="오.." hidden="1">{#N/A,#N/A,FALSE,"UNIT";#N/A,#N/A,FALSE,"UNIT";#N/A,#N/A,FALSE,"계정"}</definedName>
    <definedName name="오늘" hidden="1">{#N/A,#N/A,TRUE,"Y생산";#N/A,#N/A,TRUE,"Y판매";#N/A,#N/A,TRUE,"Y총물량";#N/A,#N/A,TRUE,"Y능력";#N/A,#N/A,TRUE,"YKD"}</definedName>
    <definedName name="오성협" hidden="1">{#N/A,#N/A,TRUE,"Y생산";#N/A,#N/A,TRUE,"Y판매";#N/A,#N/A,TRUE,"Y총물량";#N/A,#N/A,TRUE,"Y능력";#N/A,#N/A,TRUE,"YKD"}</definedName>
    <definedName name="오익환" hidden="1">{#N/A,#N/A,FALSE,"단축1";#N/A,#N/A,FALSE,"단축2";#N/A,#N/A,FALSE,"단축3";#N/A,#N/A,FALSE,"장축";#N/A,#N/A,FALSE,"4WD"}</definedName>
    <definedName name="외주계획" hidden="1">{#N/A,#N/A,TRUE,"Y생산";#N/A,#N/A,TRUE,"Y판매";#N/A,#N/A,TRUE,"Y총물량";#N/A,#N/A,TRUE,"Y능력";#N/A,#N/A,TRUE,"YKD"}</definedName>
    <definedName name="요약" localSheetId="37" hidden="1">#REF!</definedName>
    <definedName name="요약" localSheetId="23" hidden="1">#REF!</definedName>
    <definedName name="요약" localSheetId="6" hidden="1">#REF!</definedName>
    <definedName name="요약" localSheetId="11" hidden="1">#REF!</definedName>
    <definedName name="요약" hidden="1">#REF!</definedName>
    <definedName name="용도차" hidden="1">{#N/A,#N/A,FALSE,"단축1";#N/A,#N/A,FALSE,"단축2";#N/A,#N/A,FALSE,"단축3";#N/A,#N/A,FALSE,"장축";#N/A,#N/A,FALSE,"4WD"}</definedName>
    <definedName name="우리가" hidden="1">{#N/A,#N/A,TRUE,"Y생산";#N/A,#N/A,TRUE,"Y판매";#N/A,#N/A,TRUE,"Y총물량";#N/A,#N/A,TRUE,"Y능력";#N/A,#N/A,TRUE,"YKD"}</definedName>
    <definedName name="우리나라" hidden="1">{#N/A,#N/A,TRUE,"Y생산";#N/A,#N/A,TRUE,"Y판매";#N/A,#N/A,TRUE,"Y총물량";#N/A,#N/A,TRUE,"Y능력";#N/A,#N/A,TRUE,"YKD"}</definedName>
    <definedName name="우인보고표지" hidden="1">{#N/A,#N/A,FALSE,"자재관리";#N/A,#N/A,FALSE,"자재관리";#N/A,#N/A,FALSE,"자재관리"}</definedName>
    <definedName name="우인표지" hidden="1">{#N/A,#N/A,TRUE,"자재관리";#N/A,#N/A,TRUE,"품질"}</definedName>
    <definedName name="운영1" hidden="1">{#N/A,#N/A,FALSE,"단축1";#N/A,#N/A,FALSE,"단축2";#N/A,#N/A,FALSE,"단축3";#N/A,#N/A,FALSE,"장축";#N/A,#N/A,FALSE,"4WD"}</definedName>
    <definedName name="운영방안" hidden="1">{#N/A,#N/A,FALSE,"단축1";#N/A,#N/A,FALSE,"단축2";#N/A,#N/A,FALSE,"단축3";#N/A,#N/A,FALSE,"장축";#N/A,#N/A,FALSE,"4WD"}</definedName>
    <definedName name="원가구조_OH생략" hidden="1">{"'AS,SEC'!$A$4:$J$25"}</definedName>
    <definedName name="원가구조_OH생략_1" hidden="1">{"'AS,SEC'!$A$4:$J$25"}</definedName>
    <definedName name="원가화" hidden="1">{#N/A,#N/A,TRUE,"Y생산";#N/A,#N/A,TRUE,"Y판매";#N/A,#N/A,TRUE,"Y총물량";#N/A,#N/A,TRUE,"Y능력";#N/A,#N/A,TRUE,"YKD"}</definedName>
    <definedName name="원단" hidden="1">{#N/A,#N/A,TRUE,"Y생산";#N/A,#N/A,TRUE,"Y판매";#N/A,#N/A,TRUE,"Y총물량";#N/A,#N/A,TRUE,"Y능력";#N/A,#N/A,TRUE,"YKD"}</definedName>
    <definedName name="원천납부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유럽" hidden="1">{#N/A,#N/A,FALSE,"단축1";#N/A,#N/A,FALSE,"단축2";#N/A,#N/A,FALSE,"단축3";#N/A,#N/A,FALSE,"장축";#N/A,#N/A,FALSE,"4WD"}</definedName>
    <definedName name="유실현황" hidden="1">{"'AS,SEC'!$A$4:$J$25"}</definedName>
    <definedName name="유실현황_1" hidden="1">{"'AS,SEC'!$A$4:$J$25"}</definedName>
    <definedName name="유형자산1" hidden="1">{#NULL!,#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definedName>
    <definedName name="육성제품" hidden="1">{"'AS,SEC'!$A$4:$J$25"}</definedName>
    <definedName name="육성제품_1" hidden="1">{"'AS,SEC'!$A$4:$J$25"}</definedName>
    <definedName name="율리1총괄표"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을지" hidden="1">{#N/A,#N/A,FALSE,"단축1";#N/A,#N/A,FALSE,"단축2";#N/A,#N/A,FALSE,"단축3";#N/A,#N/A,FALSE,"장축";#N/A,#N/A,FALSE,"4WD"}</definedName>
    <definedName name="이" hidden="1">{"'AS,SEC'!$A$4:$J$25"}</definedName>
    <definedName name="이_1" hidden="1">{"'AS,SEC'!$A$4:$J$25"}</definedName>
    <definedName name="이건형" hidden="1">{#N/A,#N/A,FALSE,"단축1";#N/A,#N/A,FALSE,"단축2";#N/A,#N/A,FALSE,"단축3";#N/A,#N/A,FALSE,"장축";#N/A,#N/A,FALSE,"4WD"}</definedName>
    <definedName name="이겅ㄴ" hidden="1">{#N/A,#N/A,FALSE,"단축1";#N/A,#N/A,FALSE,"단축2";#N/A,#N/A,FALSE,"단축3";#N/A,#N/A,FALSE,"장축";#N/A,#N/A,FALSE,"4WD"}</definedName>
    <definedName name="이국" hidden="1">{#N/A,#N/A,FALSE,"단축1";#N/A,#N/A,FALSE,"단축2";#N/A,#N/A,FALSE,"단축3";#N/A,#N/A,FALSE,"장축";#N/A,#N/A,FALSE,"4WD"}</definedName>
    <definedName name="이근" hidden="1">{#N/A,#N/A,FALSE,"단축1";#N/A,#N/A,FALSE,"단축2";#N/A,#N/A,FALSE,"단축3";#N/A,#N/A,FALSE,"장축";#N/A,#N/A,FALSE,"4WD"}</definedName>
    <definedName name="이근한" hidden="1">{#N/A,#N/A,FALSE,"단축1";#N/A,#N/A,FALSE,"단축2";#N/A,#N/A,FALSE,"단축3";#N/A,#N/A,FALSE,"장축";#N/A,#N/A,FALSE,"4WD"}</definedName>
    <definedName name="이대영" hidden="1">{#N/A,#N/A,FALSE,"MD";#N/A,#N/A,FALSE,"AL";#N/A,#N/A,FALSE,"PR";#N/A,#N/A,FALSE,"RU";#N/A,#N/A,FALSE,"SP";#N/A,#N/A,FALSE,"Z"}</definedName>
    <definedName name="이동GJ요구" hidden="1">{#N/A,#N/A,FALSE,"단축1";#N/A,#N/A,FALSE,"단축2";#N/A,#N/A,FALSE,"단축3";#N/A,#N/A,FALSE,"장축";#N/A,#N/A,FALSE,"4WD"}</definedName>
    <definedName name="이란" hidden="1">{#N/A,#N/A,FALSE,"단축1";#N/A,#N/A,FALSE,"단축2";#N/A,#N/A,FALSE,"단축3";#N/A,#N/A,FALSE,"장축";#N/A,#N/A,FALSE,"4WD"}</definedName>
    <definedName name="이를충돌" hidden="1">{#N/A,#N/A,TRUE,"Y생산";#N/A,#N/A,TRUE,"Y판매";#N/A,#N/A,TRUE,"Y총물량";#N/A,#N/A,TRUE,"Y능력";#N/A,#N/A,TRUE,"YKD"}</definedName>
    <definedName name="이름" hidden="1">{#N/A,#N/A,TRUE,"Y생산";#N/A,#N/A,TRUE,"Y판매";#N/A,#N/A,TRUE,"Y총물량";#N/A,#N/A,TRUE,"Y능력";#N/A,#N/A,TRUE,"YKD"}</definedName>
    <definedName name="이름충돌" hidden="1">{#N/A,#N/A,FALSE,"UNIT";#N/A,#N/A,FALSE,"UNIT";#N/A,#N/A,FALSE,"계정"}</definedName>
    <definedName name="이름충돌\" hidden="1">{#N/A,#N/A,TRUE,"Y생산";#N/A,#N/A,TRUE,"Y판매";#N/A,#N/A,TRUE,"Y총물량";#N/A,#N/A,TRUE,"Y능력";#N/A,#N/A,TRUE,"YKD"}</definedName>
    <definedName name="이명철" hidden="1">{#N/A,#N/A,FALSE,"인원";#N/A,#N/A,FALSE,"비용2";#N/A,#N/A,FALSE,"비용1";#N/A,#N/A,FALSE,"비용";#N/A,#N/A,FALSE,"보증2";#N/A,#N/A,FALSE,"보증1";#N/A,#N/A,FALSE,"보증";#N/A,#N/A,FALSE,"손익1";#N/A,#N/A,FALSE,"손익";#N/A,#N/A,FALSE,"부서별매출";#N/A,#N/A,FALSE,"매출"}</definedName>
    <definedName name="이시혁" hidden="1">{#N/A,#N/A,FALSE,"단축1";#N/A,#N/A,FALSE,"단축2";#N/A,#N/A,FALSE,"단축3";#N/A,#N/A,FALSE,"장축";#N/A,#N/A,FALSE,"4WD"}</definedName>
    <definedName name="이원배" hidden="1">{#N/A,#N/A,FALSE,"단축1";#N/A,#N/A,FALSE,"단축2";#N/A,#N/A,FALSE,"단축3";#N/A,#N/A,FALSE,"장축";#N/A,#N/A,FALSE,"4WD"}</definedName>
    <definedName name="이정화" hidden="1">{#N/A,#N/A,FALSE,"MD";#N/A,#N/A,FALSE,"AL";#N/A,#N/A,FALSE,"PR";#N/A,#N/A,FALSE,"RU";#N/A,#N/A,FALSE,"SP";#N/A,#N/A,FALSE,"Z"}</definedName>
    <definedName name="이정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이중구" hidden="1">{#N/A,#N/A,FALSE,"MD";#N/A,#N/A,FALSE,"AL";#N/A,#N/A,FALSE,"PR";#N/A,#N/A,FALSE,"RU";#N/A,#N/A,FALSE,"SP";#N/A,#N/A,FALSE,"Z"}</definedName>
    <definedName name="이회창" hidden="1">{#N/A,#N/A,FALSE,"MD";#N/A,#N/A,FALSE,"AL";#N/A,#N/A,FALSE,"PR";#N/A,#N/A,FALSE,"RU";#N/A,#N/A,FALSE,"SP";#N/A,#N/A,FALSE,"Z"}</definedName>
    <definedName name="인계" hidden="1">{#N/A,#N/A,TRUE,"Y생산";#N/A,#N/A,TRUE,"Y판매";#N/A,#N/A,TRUE,"Y총물량";#N/A,#N/A,TRUE,"Y능력";#N/A,#N/A,TRUE,"YKD"}</definedName>
    <definedName name="인동초" hidden="1">{#N/A,#N/A,TRUE,"Y생산";#N/A,#N/A,TRUE,"Y판매";#N/A,#N/A,TRUE,"Y총물량";#N/A,#N/A,TRUE,"Y능력";#N/A,#N/A,TRUE,"YKD"}</definedName>
    <definedName name="인몰드2" hidden="1">{#N/A,#N/A,FALSE,"단축1";#N/A,#N/A,FALSE,"단축2";#N/A,#N/A,FALSE,"단축3";#N/A,#N/A,FALSE,"장축";#N/A,#N/A,FALSE,"4WD"}</definedName>
    <definedName name="인몰드성형" hidden="1">{#N/A,#N/A,FALSE,"단축1";#N/A,#N/A,FALSE,"단축2";#N/A,#N/A,FALSE,"단축3";#N/A,#N/A,FALSE,"장축";#N/A,#N/A,FALSE,"4WD"}</definedName>
    <definedName name="인쇄01" localSheetId="37">#REF!</definedName>
    <definedName name="인쇄01" localSheetId="23">#REF!</definedName>
    <definedName name="인쇄01" localSheetId="6">#REF!</definedName>
    <definedName name="인쇄01" localSheetId="11">#REF!</definedName>
    <definedName name="인쇄01">#REF!</definedName>
    <definedName name="인원세부" hidden="1">{#N/A,#N/A,TRUE,"Y생산";#N/A,#N/A,TRUE,"Y판매";#N/A,#N/A,TRUE,"Y총물량";#N/A,#N/A,TRUE,"Y능력";#N/A,#N/A,TRUE,"YKD"}</definedName>
    <definedName name="인원충원사유" hidden="1">{#N/A,#N/A,FALSE,"계약직(여)"}</definedName>
    <definedName name="일동" hidden="1">{#N/A,#N/A,TRUE,"Y생산";#N/A,#N/A,TRUE,"Y판매";#N/A,#N/A,TRUE,"Y총물량";#N/A,#N/A,TRUE,"Y능력";#N/A,#N/A,TRUE,"YKD"}</definedName>
    <definedName name="일동성" hidden="1">{#N/A,#N/A,TRUE,"Y생산";#N/A,#N/A,TRUE,"Y판매";#N/A,#N/A,TRUE,"Y총물량";#N/A,#N/A,TRUE,"Y능력";#N/A,#N/A,TRUE,"YKD"}</definedName>
    <definedName name="일면" hidden="1">{#N/A,#N/A,FALSE,"96 3월물량표";#N/A,#N/A,FALSE,"96 4월물량표";#N/A,#N/A,FALSE,"96 5월물량표"}</definedName>
    <definedName name="일이ㅏㄹ" hidden="1">{#N/A,#N/A,FALSE,"단축1";#N/A,#N/A,FALSE,"단축2";#N/A,#N/A,FALSE,"단축3";#N/A,#N/A,FALSE,"장축";#N/A,#N/A,FALSE,"4WD"}</definedName>
    <definedName name="일일" hidden="1">{#N/A,#N/A,TRUE,"Y생산";#N/A,#N/A,TRUE,"Y판매";#N/A,#N/A,TRUE,"Y총물량";#N/A,#N/A,TRUE,"Y능력";#N/A,#N/A,TRUE,"YKD"}</definedName>
    <definedName name="일자별" hidden="1">{#N/A,#N/A,TRUE,"Y생산";#N/A,#N/A,TRUE,"Y판매";#N/A,#N/A,TRUE,"Y총물량";#N/A,#N/A,TRUE,"Y능력";#N/A,#N/A,TRUE,"YKD"}</definedName>
    <definedName name="일전" hidden="1">{#N/A,#N/A,TRUE,"Y생산";#N/A,#N/A,TRUE,"Y판매";#N/A,#N/A,TRUE,"Y총물량";#N/A,#N/A,TRUE,"Y능력";#N/A,#N/A,TRUE,"YKD"}</definedName>
    <definedName name="일정" localSheetId="37">#REF!</definedName>
    <definedName name="일정" localSheetId="23">#REF!</definedName>
    <definedName name="일정" localSheetId="6">#REF!</definedName>
    <definedName name="일정" localSheetId="11">#REF!</definedName>
    <definedName name="일정">#REF!</definedName>
    <definedName name="일정간격" hidden="1">{#N/A,#N/A,TRUE,"자재관리";#N/A,#N/A,TRUE,"품질"}</definedName>
    <definedName name="일총" hidden="1">{#N/A,#N/A,TRUE,"Y생산";#N/A,#N/A,TRUE,"Y판매";#N/A,#N/A,TRUE,"Y총물량";#N/A,#N/A,TRUE,"Y능력";#N/A,#N/A,TRUE,"YKD"}</definedName>
    <definedName name="입고" localSheetId="37">#REF!</definedName>
    <definedName name="입고" localSheetId="23">#REF!</definedName>
    <definedName name="입고" localSheetId="6">#REF!</definedName>
    <definedName name="입고" localSheetId="11">#REF!</definedName>
    <definedName name="입고">#REF!</definedName>
    <definedName name="ㅈ" hidden="1">{"'Sheet1'!$A$1:$D$15"}</definedName>
    <definedName name="ㅈWIIWIW" hidden="1">{#N/A,#N/A,FALSE,"96 3월물량표";#N/A,#N/A,FALSE,"96 4월물량표";#N/A,#N/A,FALSE,"96 5월물량표"}</definedName>
    <definedName name="ㅈㅂㅈㅂ" hidden="1">{#N/A,#N/A,FALSE,"Sheet1";#N/A,#N/A,FALSE,"Sheet1";#N/A,#N/A,FALSE,"Sheet1"}</definedName>
    <definedName name="ㅈㅂㅈㅂ_1" hidden="1">{#N/A,#N/A,FALSE,"Sheet1";#N/A,#N/A,FALSE,"Sheet1";#N/A,#N/A,FALSE,"Sheet1"}</definedName>
    <definedName name="ㅈㅇㄹㅀ" hidden="1">{#N/A,#N/A,FALSE,"단축1";#N/A,#N/A,FALSE,"단축2";#N/A,#N/A,FALSE,"단축3";#N/A,#N/A,FALSE,"장축";#N/A,#N/A,FALSE,"4WD"}</definedName>
    <definedName name="ㅈㅈ" hidden="1">{"'AS,SEC'!$A$4:$J$25"}</definedName>
    <definedName name="ㅈㅈ_1" hidden="1">{"'AS,SEC'!$A$4:$J$25"}</definedName>
    <definedName name="ㅈㅈㅈ"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ㅈㅈㅈ" hidden="1">{#N/A,#N/A,TRUE,"일정"}</definedName>
    <definedName name="자" hidden="1">{#N/A,#N/A,FALSE,"UNIT";#N/A,#N/A,FALSE,"UNIT";#N/A,#N/A,FALSE,"계정"}</definedName>
    <definedName name="자." hidden="1">{#N/A,#N/A,FALSE,"UNIT";#N/A,#N/A,FALSE,"UNIT";#N/A,#N/A,FALSE,"계정"}</definedName>
    <definedName name="자.." hidden="1">{#N/A,#N/A,FALSE,"UNIT";#N/A,#N/A,FALSE,"UNIT";#N/A,#N/A,FALSE,"계정"}</definedName>
    <definedName name="자동수정" hidden="1">{#N/A,#N/A,FALSE,"단축1";#N/A,#N/A,FALSE,"단축2";#N/A,#N/A,FALSE,"단축3";#N/A,#N/A,FALSE,"장축";#N/A,#N/A,FALSE,"4WD"}</definedName>
    <definedName name="자료정리" hidden="1">{#N/A,#N/A,FALSE,"단축1";#N/A,#N/A,FALSE,"단축2";#N/A,#N/A,FALSE,"단축3";#N/A,#N/A,FALSE,"장축";#N/A,#N/A,FALSE,"4WD"}</definedName>
    <definedName name="자잦" hidden="1">{#N/A,#N/A,FALSE,"단축1";#N/A,#N/A,FALSE,"단축2";#N/A,#N/A,FALSE,"단축3";#N/A,#N/A,FALSE,"장축";#N/A,#N/A,FALSE,"4WD"}</definedName>
    <definedName name="자재기준" hidden="1">{#N/A,#N/A,TRUE,"Y생산";#N/A,#N/A,TRUE,"Y판매";#N/A,#N/A,TRUE,"Y총물량";#N/A,#N/A,TRUE,"Y능력";#N/A,#N/A,TRUE,"YKD"}</definedName>
    <definedName name="자재비관리" hidden="1">{#N/A,#N/A,TRUE,"자재관리";#N/A,#N/A,TRUE,"품질"}</definedName>
    <definedName name="장" hidden="1">{#N/A,#N/A,FALSE,"단축1";#N/A,#N/A,FALSE,"단축2";#N/A,#N/A,FALSE,"단축3";#N/A,#N/A,FALSE,"장축";#N/A,#N/A,FALSE,"4WD"}</definedName>
    <definedName name="장VP" hidden="1">{#N/A,#N/A,FALSE,"UNIT";#N/A,#N/A,FALSE,"UNIT";#N/A,#N/A,FALSE,"계정"}</definedName>
    <definedName name="장민ㄹ" hidden="1">{#N/A,#N/A,FALSE,"단축1";#N/A,#N/A,FALSE,"단축2";#N/A,#N/A,FALSE,"단축3";#N/A,#N/A,FALSE,"장축";#N/A,#N/A,FALSE,"4WD"}</definedName>
    <definedName name="재" hidden="1">{#N/A,#N/A,FALSE,"UNIT";#N/A,#N/A,FALSE,"UNIT";#N/A,#N/A,FALSE,"계정"}</definedName>
    <definedName name="재공" localSheetId="37">#REF!</definedName>
    <definedName name="재공" localSheetId="23">#REF!</definedName>
    <definedName name="재공" localSheetId="6">#REF!</definedName>
    <definedName name="재공" localSheetId="11">#REF!</definedName>
    <definedName name="재공">#REF!</definedName>
    <definedName name="잯" hidden="1">{#N/A,#N/A,FALSE,"단축1";#N/A,#N/A,FALSE,"단축2";#N/A,#N/A,FALSE,"단축3";#N/A,#N/A,FALSE,"장축";#N/A,#N/A,FALSE,"4WD"}</definedName>
    <definedName name="저저" hidden="1">{#N/A,#N/A,FALSE,"UNIT";#N/A,#N/A,FALSE,"UNIT";#N/A,#N/A,FALSE,"계정"}</definedName>
    <definedName name="전" localSheetId="37">#REF!</definedName>
    <definedName name="전" localSheetId="23">#REF!</definedName>
    <definedName name="전" localSheetId="6">#REF!</definedName>
    <definedName name="전" localSheetId="11">#REF!</definedName>
    <definedName name="전">#REF!</definedName>
    <definedName name="전_10" localSheetId="6">#REF!</definedName>
    <definedName name="전_10" localSheetId="11">#REF!</definedName>
    <definedName name="전_10">#REF!</definedName>
    <definedName name="전_11">#N/A</definedName>
    <definedName name="전_5" localSheetId="6">#REF!</definedName>
    <definedName name="전_5" localSheetId="11">#REF!</definedName>
    <definedName name="전_5">#REF!</definedName>
    <definedName name="전_6" localSheetId="6">#REF!</definedName>
    <definedName name="전_6" localSheetId="11">#REF!</definedName>
    <definedName name="전_6">#REF!</definedName>
    <definedName name="전개계획" hidden="1">{#N/A,#N/A,FALSE,"단축1";#N/A,#N/A,FALSE,"단축2";#N/A,#N/A,FALSE,"단축3";#N/A,#N/A,FALSE,"장축";#N/A,#N/A,FALSE,"4WD"}</definedName>
    <definedName name="전개방안2" hidden="1">{#N/A,#N/A,FALSE,"단축1";#N/A,#N/A,FALSE,"단축2";#N/A,#N/A,FALSE,"단축3";#N/A,#N/A,FALSE,"장축";#N/A,#N/A,FALSE,"4WD"}</definedName>
    <definedName name="전개방안3" hidden="1">{#N/A,#N/A,FALSE,"단축1";#N/A,#N/A,FALSE,"단축2";#N/A,#N/A,FALSE,"단축3";#N/A,#N/A,FALSE,"장축";#N/A,#N/A,FALSE,"4WD"}</definedName>
    <definedName name="전개방안4" hidden="1">{#N/A,#N/A,FALSE,"단축1";#N/A,#N/A,FALSE,"단축2";#N/A,#N/A,FALSE,"단축3";#N/A,#N/A,FALSE,"장축";#N/A,#N/A,FALSE,"4WD"}</definedName>
    <definedName name="전공장간접" hidden="1">{#N/A,#N/A,TRUE,"Y생산";#N/A,#N/A,TRUE,"Y판매";#N/A,#N/A,TRUE,"Y총물량";#N/A,#N/A,TRUE,"Y능력";#N/A,#N/A,TRUE,"YKD"}</definedName>
    <definedName name="전부인쇄" hidden="1">{#N/A,#N/A,FALSE,"단축1";#N/A,#N/A,FALSE,"단축2";#N/A,#N/A,FALSE,"단축3";#N/A,#N/A,FALSE,"장축";#N/A,#N/A,FALSE,"4WD"}</definedName>
    <definedName name="전사" hidden="1">{"'AS,SEC'!$A$4:$J$25"}</definedName>
    <definedName name="전사_1" hidden="1">{"'AS,SEC'!$A$4:$J$25"}</definedName>
    <definedName name="전산장비" hidden="1">{"'Sheet1'!$A$1:$H$36"}</definedName>
    <definedName name="전차종" hidden="1">{#N/A,#N/A,FALSE,"표지";#N/A,#N/A,FALSE,"전제";#N/A,#N/A,FALSE,"대당";#N/A,#N/A,FALSE,"가공비";#N/A,#N/A,FALSE,"재료비";#N/A,#N/A,FALSE,"손익"}</definedName>
    <definedName name="전체종합2" hidden="1">{#N/A,#N/A,FALSE,"단축1";#N/A,#N/A,FALSE,"단축2";#N/A,#N/A,FALSE,"단축3";#N/A,#N/A,FALSE,"장축";#N/A,#N/A,FALSE,"4WD"}</definedName>
    <definedName name="절대일정" hidden="1">{#N/A,#N/A,FALSE,"신규dep";#N/A,#N/A,FALSE,"신규dep-금형상각후";#N/A,#N/A,FALSE,"신규dep-연구비상각후";#N/A,#N/A,FALSE,"신규dep-기계,공구상각후"}</definedName>
    <definedName name="절대일정3" hidden="1">{#N/A,#N/A,FALSE,"신규dep";#N/A,#N/A,FALSE,"신규dep-금형상각후";#N/A,#N/A,FALSE,"신규dep-연구비상각후";#N/A,#N/A,FALSE,"신규dep-기계,공구상각후"}</definedName>
    <definedName name="정" hidden="1">{#N/A,#N/A,FALSE,"UNIT";#N/A,#N/A,FALSE,"UNIT";#N/A,#N/A,FALSE,"계정"}</definedName>
    <definedName name="정문" hidden="1">{#N/A,#N/A,FALSE,"UNIT";#N/A,#N/A,FALSE,"UNIT";#N/A,#N/A,FALSE,"계정"}</definedName>
    <definedName name="정문식" hidden="1">{#N/A,#N/A,FALSE,"UNIT";#N/A,#N/A,FALSE,"UNIT";#N/A,#N/A,FALSE,"계정"}</definedName>
    <definedName name="정민수" hidden="1">{#N/A,#N/A,TRUE,"Y생산";#N/A,#N/A,TRUE,"Y판매";#N/A,#N/A,TRUE,"Y총물량";#N/A,#N/A,TRUE,"Y능력";#N/A,#N/A,TRUE,"YKD"}</definedName>
    <definedName name="정비" hidden="1">{#N/A,#N/A,FALSE,"인원";#N/A,#N/A,FALSE,"비용2";#N/A,#N/A,FALSE,"비용1";#N/A,#N/A,FALSE,"비용";#N/A,#N/A,FALSE,"보증2";#N/A,#N/A,FALSE,"보증1";#N/A,#N/A,FALSE,"보증";#N/A,#N/A,FALSE,"손익1";#N/A,#N/A,FALSE,"손익";#N/A,#N/A,FALSE,"부서별매출";#N/A,#N/A,FALSE,"매출"}</definedName>
    <definedName name="정비대수" hidden="1">{#N/A,#N/A,FALSE,"인원";#N/A,#N/A,FALSE,"비용2";#N/A,#N/A,FALSE,"비용1";#N/A,#N/A,FALSE,"비용";#N/A,#N/A,FALSE,"보증2";#N/A,#N/A,FALSE,"보증1";#N/A,#N/A,FALSE,"보증";#N/A,#N/A,FALSE,"손익1";#N/A,#N/A,FALSE,"손익";#N/A,#N/A,FALSE,"부서별매출";#N/A,#N/A,FALSE,"매출"}</definedName>
    <definedName name="정비부품" hidden="1">{#N/A,#N/A,FALSE,"인원";#N/A,#N/A,FALSE,"비용2";#N/A,#N/A,FALSE,"비용1";#N/A,#N/A,FALSE,"비용";#N/A,#N/A,FALSE,"보증2";#N/A,#N/A,FALSE,"보증1";#N/A,#N/A,FALSE,"보증";#N/A,#N/A,FALSE,"손익1";#N/A,#N/A,FALSE,"손익";#N/A,#N/A,FALSE,"부서별매출";#N/A,#N/A,FALSE,"매출"}</definedName>
    <definedName name="정상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정상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정상가격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정왕자" hidden="1">{#N/A,#N/A,TRUE,"Y생산";#N/A,#N/A,TRUE,"Y판매";#N/A,#N/A,TRUE,"Y총물량";#N/A,#N/A,TRUE,"Y능력";#N/A,#N/A,TRUE,"YKD"}</definedName>
    <definedName name="정정" localSheetId="37">#REF!</definedName>
    <definedName name="정정" localSheetId="23">#REF!</definedName>
    <definedName name="정정" localSheetId="6">#REF!</definedName>
    <definedName name="정정" localSheetId="11">#REF!</definedName>
    <definedName name="정정">#REF!</definedName>
    <definedName name="정지훈" hidden="1">{#N/A,#N/A,TRUE,"Y생산";#N/A,#N/A,TRUE,"Y판매";#N/A,#N/A,TRUE,"Y총물량";#N/A,#N/A,TRUE,"Y능력";#N/A,#N/A,TRUE,"YKD"}</definedName>
    <definedName name="정징" hidden="1">{#N/A,#N/A,TRUE,"Y생산";#N/A,#N/A,TRUE,"Y판매";#N/A,#N/A,TRUE,"Y총물량";#N/A,#N/A,TRUE,"Y능력";#N/A,#N/A,TRUE,"YKD"}</definedName>
    <definedName name="젖" hidden="1">{#N/A,#N/A,FALSE,"단축1";#N/A,#N/A,FALSE,"단축2";#N/A,#N/A,FALSE,"단축3";#N/A,#N/A,FALSE,"장축";#N/A,#N/A,FALSE,"4WD"}</definedName>
    <definedName name="제원종합" localSheetId="37" hidden="1">#REF!</definedName>
    <definedName name="제원종합" localSheetId="23" hidden="1">#REF!</definedName>
    <definedName name="제원종합" localSheetId="6" hidden="1">#REF!</definedName>
    <definedName name="제원종합" localSheetId="11" hidden="1">#REF!</definedName>
    <definedName name="제원종합" hidden="1">#REF!</definedName>
    <definedName name="제작현황" hidden="1">{#N/A,#N/A,FALSE,"단축1";#N/A,#N/A,FALSE,"단축2";#N/A,#N/A,FALSE,"단축3";#N/A,#N/A,FALSE,"장축";#N/A,#N/A,FALSE,"4WD"}</definedName>
    <definedName name="제품별사업전략" hidden="1">{#N/A,#N/A,FALSE,"UNIT";#N/A,#N/A,FALSE,"UNIT";#N/A,#N/A,FALSE,"계정"}</definedName>
    <definedName name="조동" hidden="1">{#N/A,#N/A,FALSE,"단축1";#N/A,#N/A,FALSE,"단축2";#N/A,#N/A,FALSE,"단축3";#N/A,#N/A,FALSE,"장축";#N/A,#N/A,FALSE,"4WD"}</definedName>
    <definedName name="조동신" hidden="1">{#N/A,#N/A,FALSE,"단축1";#N/A,#N/A,FALSE,"단축2";#N/A,#N/A,FALSE,"단축3";#N/A,#N/A,FALSE,"장축";#N/A,#N/A,FALSE,"4WD"}</definedName>
    <definedName name="조립" hidden="1">{#N/A,#N/A,FALSE,"단축1";#N/A,#N/A,FALSE,"단축2";#N/A,#N/A,FALSE,"단축3";#N/A,#N/A,FALSE,"장축";#N/A,#N/A,FALSE,"4WD"}</definedName>
    <definedName name="조업변경" hidden="1">{#N/A,#N/A,TRUE,"Y생산";#N/A,#N/A,TRUE,"Y판매";#N/A,#N/A,TRUE,"Y총물량";#N/A,#N/A,TRUE,"Y능력";#N/A,#N/A,TRUE,"YKD"}</definedName>
    <definedName name="종주" hidden="1">{#N/A,#N/A,FALSE,"단축1";#N/A,#N/A,FALSE,"단축2";#N/A,#N/A,FALSE,"단축3";#N/A,#N/A,FALSE,"장축";#N/A,#N/A,FALSE,"4WD"}</definedName>
    <definedName name="종합그래프" hidden="1">{#N/A,#N/A,FALSE,"단축1";#N/A,#N/A,FALSE,"단축2";#N/A,#N/A,FALSE,"단축3";#N/A,#N/A,FALSE,"장축";#N/A,#N/A,FALSE,"4WD"}</definedName>
    <definedName name="주" hidden="1">{#N/A,#N/A,FALSE,"단축1";#N/A,#N/A,FALSE,"단축2";#N/A,#N/A,FALSE,"단축3";#N/A,#N/A,FALSE,"장축";#N/A,#N/A,FALSE,"4WD"}</definedName>
    <definedName name="주관부서" localSheetId="37">#REF!</definedName>
    <definedName name="주관부서" localSheetId="23">#REF!</definedName>
    <definedName name="주관부서" localSheetId="6">#REF!</definedName>
    <definedName name="주관부서" localSheetId="11">#REF!</definedName>
    <definedName name="주관부서">#REF!</definedName>
    <definedName name="주민호" hidden="1">{#N/A,#N/A,TRUE,"Y생산";#N/A,#N/A,TRUE,"Y판매";#N/A,#N/A,TRUE,"Y총물량";#N/A,#N/A,TRUE,"Y능력";#N/A,#N/A,TRUE,"YKD"}</definedName>
    <definedName name="주요" hidden="1">{#N/A,#N/A,TRUE,"Y생산";#N/A,#N/A,TRUE,"Y판매";#N/A,#N/A,TRUE,"Y총물량";#N/A,#N/A,TRUE,"Y능력";#N/A,#N/A,TRUE,"YKD"}</definedName>
    <definedName name="주요업무2" hidden="1">{#N/A,#N/A,TRUE,"Y생산";#N/A,#N/A,TRUE,"Y판매";#N/A,#N/A,TRUE,"Y총물량";#N/A,#N/A,TRUE,"Y능력";#N/A,#N/A,TRUE,"YKD"}</definedName>
    <definedName name="주요업무3" hidden="1">{#N/A,#N/A,TRUE,"Y생산";#N/A,#N/A,TRUE,"Y판매";#N/A,#N/A,TRUE,"Y총물량";#N/A,#N/A,TRUE,"Y능력";#N/A,#N/A,TRUE,"YKD"}</definedName>
    <definedName name="주요제원" hidden="1">{#N/A,#N/A,FALSE,"단축1";#N/A,#N/A,FALSE,"단축2";#N/A,#N/A,FALSE,"단축3";#N/A,#N/A,FALSE,"장축";#N/A,#N/A,FALSE,"4WD"}</definedName>
    <definedName name="주차계획" hidden="1">{#N/A,#N/A,FALSE,"UNIT";#N/A,#N/A,FALSE,"UNIT";#N/A,#N/A,FALSE,"계정"}</definedName>
    <definedName name="주택사업본부" localSheetId="37">#REF!</definedName>
    <definedName name="주택사업본부" localSheetId="23">#REF!</definedName>
    <definedName name="주택사업본부" localSheetId="6">#REF!</definedName>
    <definedName name="주택사업본부" localSheetId="11">#REF!</definedName>
    <definedName name="주택사업본부">#REF!</definedName>
    <definedName name="주택사업본부_10" localSheetId="6">#REF!</definedName>
    <definedName name="주택사업본부_10" localSheetId="11">#REF!</definedName>
    <definedName name="주택사업본부_10">#REF!</definedName>
    <definedName name="주택사업본부_11">#N/A</definedName>
    <definedName name="주택사업본부_5" localSheetId="6">#REF!</definedName>
    <definedName name="주택사업본부_5" localSheetId="11">#REF!</definedName>
    <definedName name="주택사업본부_5">#REF!</definedName>
    <definedName name="주택사업본부_6" localSheetId="6">#REF!</definedName>
    <definedName name="주택사업본부_6" localSheetId="11">#REF!</definedName>
    <definedName name="주택사업본부_6">#REF!</definedName>
    <definedName name="중앙" hidden="1">{#N/A,#N/A,FALSE,"단축1";#N/A,#N/A,FALSE,"단축2";#N/A,#N/A,FALSE,"단축3";#N/A,#N/A,FALSE,"장축";#N/A,#N/A,FALSE,"4WD"}</definedName>
    <definedName name="중요성" hidden="1">{#N/A,#N/A,FALSE,"UNIT";#N/A,#N/A,FALSE,"UNIT";#N/A,#N/A,FALSE,"계정"}</definedName>
    <definedName name="중장기ver2" hidden="1">{"'AS,SEC'!$A$4:$J$25"}</definedName>
    <definedName name="중장기ver2_1" hidden="1">{"'AS,SEC'!$A$4:$J$25"}</definedName>
    <definedName name="지지" hidden="1">{#N/A,#N/A,FALSE,"UNIT";#N/A,#N/A,FALSE,"UNIT";#N/A,#N/A,FALSE,"계정"}</definedName>
    <definedName name="지태면" hidden="1">{#N/A,#N/A,TRUE,"Y생산";#N/A,#N/A,TRUE,"Y판매";#N/A,#N/A,TRUE,"Y총물량";#N/A,#N/A,TRUE,"Y능력";#N/A,#N/A,TRUE,"YKD"}</definedName>
    <definedName name="진" hidden="1">{#N/A,#N/A,FALSE,"UNIT";#N/A,#N/A,FALSE,"UNIT";#N/A,#N/A,FALSE,"계정"}</definedName>
    <definedName name="진짜" hidden="1">{#N/A,#N/A,FALSE,"단축1";#N/A,#N/A,FALSE,"단축2";#N/A,#N/A,FALSE,"단축3";#N/A,#N/A,FALSE,"장축";#N/A,#N/A,FALSE,"4WD"}</definedName>
    <definedName name="진출의사보유" hidden="1">{#N/A,#N/A,FALSE,"단축1";#N/A,#N/A,FALSE,"단축2";#N/A,#N/A,FALSE,"단축3";#N/A,#N/A,FALSE,"장축";#N/A,#N/A,FALSE,"4WD"}</definedName>
    <definedName name="ㅉ" hidden="1">{#N/A,#N/A,TRUE,"Y생산";#N/A,#N/A,TRUE,"Y판매";#N/A,#N/A,TRUE,"Y총물량";#N/A,#N/A,TRUE,"Y능력";#N/A,#N/A,TRUE,"YKD"}</definedName>
    <definedName name="쪼당" hidden="1">{#N/A,#N/A,TRUE,"Y생산";#N/A,#N/A,TRUE,"Y판매";#N/A,#N/A,TRUE,"Y총물량";#N/A,#N/A,TRUE,"Y능력";#N/A,#N/A,TRUE,"YKD"}</definedName>
    <definedName name="ㅊㅊ" hidden="1">{#N/A,#N/A,FALSE,"단축1";#N/A,#N/A,FALSE,"단축2";#N/A,#N/A,FALSE,"단축3";#N/A,#N/A,FALSE,"장축";#N/A,#N/A,FALSE,"4WD"}</definedName>
    <definedName name="차." hidden="1">{#N/A,#N/A,FALSE,"UNIT";#N/A,#N/A,FALSE,"UNIT";#N/A,#N/A,FALSE,"계정"}</definedName>
    <definedName name="차량SVC" hidden="1">{#N/A,#N/A,FALSE,"UNIT";#N/A,#N/A,FALSE,"UNIT";#N/A,#N/A,FALSE,"계정"}</definedName>
    <definedName name="차병률" hidden="1">{#N/A,#N/A,TRUE,"Y생산";#N/A,#N/A,TRUE,"Y판매";#N/A,#N/A,TRUE,"Y총물량";#N/A,#N/A,TRUE,"Y능력";#N/A,#N/A,TRUE,"YKD"}</definedName>
    <definedName name="차체" hidden="1">{#N/A,#N/A,FALSE,"단축1";#N/A,#N/A,FALSE,"단축2";#N/A,#N/A,FALSE,"단축3";#N/A,#N/A,FALSE,"장축";#N/A,#N/A,FALSE,"4WD"}</definedName>
    <definedName name="차체1" hidden="1">{#N/A,#N/A,FALSE,"단축1";#N/A,#N/A,FALSE,"단축2";#N/A,#N/A,FALSE,"단축3";#N/A,#N/A,FALSE,"장축";#N/A,#N/A,FALSE,"4WD"}</definedName>
    <definedName name="참고1장" hidden="1">{#N/A,#N/A,FALSE,"단축1";#N/A,#N/A,FALSE,"단축2";#N/A,#N/A,FALSE,"단축3";#N/A,#N/A,FALSE,"장축";#N/A,#N/A,FALSE,"4WD"}</definedName>
    <definedName name="참고자료" hidden="1">{#N/A,#N/A,FALSE,"신규dep";#N/A,#N/A,FALSE,"신규dep-금형상각후";#N/A,#N/A,FALSE,"신규dep-연구비상각후";#N/A,#N/A,FALSE,"신규dep-기계,공구상각후"}</definedName>
    <definedName name="철구사업본부" localSheetId="37">#REF!</definedName>
    <definedName name="철구사업본부" localSheetId="23">#REF!</definedName>
    <definedName name="철구사업본부" localSheetId="6">#REF!</definedName>
    <definedName name="철구사업본부" localSheetId="11">#REF!</definedName>
    <definedName name="철구사업본부">#REF!</definedName>
    <definedName name="철구사업본부_10" localSheetId="6">#REF!</definedName>
    <definedName name="철구사업본부_10" localSheetId="11">#REF!</definedName>
    <definedName name="철구사업본부_10">#REF!</definedName>
    <definedName name="철구사업본부_11">#N/A</definedName>
    <definedName name="철구사업본부_5" localSheetId="6">#REF!</definedName>
    <definedName name="철구사업본부_5" localSheetId="11">#REF!</definedName>
    <definedName name="철구사업본부_5">#REF!</definedName>
    <definedName name="철구사업본부_6" localSheetId="6">#REF!</definedName>
    <definedName name="철구사업본부_6" localSheetId="11">#REF!</definedName>
    <definedName name="철구사업본부_6">#REF!</definedName>
    <definedName name="첨" hidden="1">{#N/A,#N/A,FALSE,"단축1";#N/A,#N/A,FALSE,"단축2";#N/A,#N/A,FALSE,"단축3";#N/A,#N/A,FALSE,"장축";#N/A,#N/A,FALSE,"4WD"}</definedName>
    <definedName name="초임금비교" hidden="1">{#N/A,#N/A,FALSE,"계약직(여)"}</definedName>
    <definedName name="초임급" hidden="1">{#N/A,#N/A,FALSE,"계약직(여)"}</definedName>
    <definedName name="총괄" localSheetId="6" hidden="1">#REF!</definedName>
    <definedName name="총괄" localSheetId="11" hidden="1">#REF!</definedName>
    <definedName name="총괄" hidden="1">#REF!</definedName>
    <definedName name="총무3" hidden="1">{#N/A,#N/A,FALSE,"단축1";#N/A,#N/A,FALSE,"단축2";#N/A,#N/A,FALSE,"단축3";#N/A,#N/A,FALSE,"장축";#N/A,#N/A,FALSE,"4WD"}</definedName>
    <definedName name="총무팀총무팀" hidden="1">{#N/A,#N/A,TRUE,"Y생산";#N/A,#N/A,TRUE,"Y판매";#N/A,#N/A,TRUE,"Y총물량";#N/A,#N/A,TRUE,"Y능력";#N/A,#N/A,TRUE,"YKD"}</definedName>
    <definedName name="최용암" hidden="1">{#N/A,#N/A,FALSE,"MD";#N/A,#N/A,FALSE,"AL";#N/A,#N/A,FALSE,"PR";#N/A,#N/A,FALSE,"RU";#N/A,#N/A,FALSE,"SP";#N/A,#N/A,FALSE,"Z"}</definedName>
    <definedName name="최재호" localSheetId="37" hidden="1">#REF!</definedName>
    <definedName name="최재호" localSheetId="23" hidden="1">#REF!</definedName>
    <definedName name="최재호" localSheetId="6" hidden="1">#REF!</definedName>
    <definedName name="최재호" localSheetId="11" hidden="1">#REF!</definedName>
    <definedName name="최재호" hidden="1">#REF!</definedName>
    <definedName name="추" hidden="1">{#N/A,#N/A,FALSE,"단축1";#N/A,#N/A,FALSE,"단축2";#N/A,#N/A,FALSE,"단축3";#N/A,#N/A,FALSE,"장축";#N/A,#N/A,FALSE,"4WD"}</definedName>
    <definedName name="추진과제" hidden="1">{#N/A,#N/A,FALSE,"단축1";#N/A,#N/A,FALSE,"단축2";#N/A,#N/A,FALSE,"단축3";#N/A,#N/A,FALSE,"장축";#N/A,#N/A,FALSE,"4WD"}</definedName>
    <definedName name="추진일정1" hidden="1">{#N/A,#N/A,FALSE,"신규dep";#N/A,#N/A,FALSE,"신규dep-금형상각후";#N/A,#N/A,FALSE,"신규dep-연구비상각후";#N/A,#N/A,FALSE,"신규dep-기계,공구상각후"}</definedName>
    <definedName name="출하" localSheetId="37">#REF!</definedName>
    <definedName name="출하" localSheetId="23">#REF!</definedName>
    <definedName name="출하" localSheetId="6">#REF!</definedName>
    <definedName name="출하" localSheetId="11">#REF!</definedName>
    <definedName name="출하">#REF!</definedName>
    <definedName name="출하수량" localSheetId="37">#REF!</definedName>
    <definedName name="출하수량" localSheetId="23">#REF!</definedName>
    <definedName name="출하수량" localSheetId="6">#REF!</definedName>
    <definedName name="출하수량" localSheetId="11">#REF!</definedName>
    <definedName name="출하수량">#REF!</definedName>
    <definedName name="출하실적" localSheetId="37">#REF!</definedName>
    <definedName name="출하실적" localSheetId="23">#REF!</definedName>
    <definedName name="출하실적" localSheetId="6">#REF!</definedName>
    <definedName name="출하실적" localSheetId="11">#REF!</definedName>
    <definedName name="출하실적">#REF!</definedName>
    <definedName name="춮"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칩" hidden="1">{"'AS,SEC'!$A$4:$J$25"}</definedName>
    <definedName name="칩_1" hidden="1">{"'AS,SEC'!$A$4:$J$25"}</definedName>
    <definedName name="카렌" hidden="1">{#N/A,#N/A,TRUE,"Y생산";#N/A,#N/A,TRUE,"Y판매";#N/A,#N/A,TRUE,"Y총물량";#N/A,#N/A,TRUE,"Y능력";#N/A,#N/A,TRUE,"YKD"}</definedName>
    <definedName name="케이스" hidden="1">{#N/A,#N/A,FALSE,"단축1";#N/A,#N/A,FALSE,"단축2";#N/A,#N/A,FALSE,"단축3";#N/A,#N/A,FALSE,"장축";#N/A,#N/A,FALSE,"4WD"}</definedName>
    <definedName name="크랑크" hidden="1">{#N/A,#N/A,FALSE,"단축1";#N/A,#N/A,FALSE,"단축2";#N/A,#N/A,FALSE,"단축3";#N/A,#N/A,FALSE,"장축";#N/A,#N/A,FALSE,"4WD"}</definedName>
    <definedName name="ㅌㅊ" hidden="1">{#N/A,#N/A,FALSE,"단축1";#N/A,#N/A,FALSE,"단축2";#N/A,#N/A,FALSE,"단축3";#N/A,#N/A,FALSE,"장축";#N/A,#N/A,FALSE,"4WD"}</definedName>
    <definedName name="ㅌㅌ" hidden="1">{#N/A,#N/A,FALSE,"단축1";#N/A,#N/A,FALSE,"단축2";#N/A,#N/A,FALSE,"단축3";#N/A,#N/A,FALSE,"장축";#N/A,#N/A,FALSE,"4WD"}</definedName>
    <definedName name="타타타" hidden="1">{"'Sheet1'!$A$1:$H$36"}</definedName>
    <definedName name="터키비교" hidden="1">{#N/A,#N/A,FALSE,"단축1";#N/A,#N/A,FALSE,"단축2";#N/A,#N/A,FALSE,"단축3";#N/A,#N/A,FALSE,"장축";#N/A,#N/A,FALSE,"4WD"}</definedName>
    <definedName name="통화" localSheetId="37">#REF!</definedName>
    <definedName name="통화" localSheetId="23">#REF!</definedName>
    <definedName name="통화" localSheetId="6">#REF!</definedName>
    <definedName name="통화" localSheetId="11">#REF!</definedName>
    <definedName name="통화">#REF!</definedName>
    <definedName name="퇴충명세"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투입" localSheetId="37">#REF!</definedName>
    <definedName name="투입" localSheetId="23">#REF!</definedName>
    <definedName name="투입" localSheetId="6">#REF!</definedName>
    <definedName name="투입" localSheetId="11">#REF!</definedName>
    <definedName name="투입">#REF!</definedName>
    <definedName name="투입대기" localSheetId="37">#REF!</definedName>
    <definedName name="투입대기" localSheetId="23">#REF!</definedName>
    <definedName name="투입대기" localSheetId="6">#REF!</definedName>
    <definedName name="투입대기" localSheetId="11">#REF!</definedName>
    <definedName name="투입대기">#REF!</definedName>
    <definedName name="투자" localSheetId="37" hidden="1">#REF!</definedName>
    <definedName name="투자" localSheetId="23" hidden="1">#REF!</definedName>
    <definedName name="투자" localSheetId="6" hidden="1">#REF!</definedName>
    <definedName name="투자" localSheetId="11" hidden="1">#REF!</definedName>
    <definedName name="투자" hidden="1">#REF!</definedName>
    <definedName name="투자CONC.182억" hidden="1">{#N/A,#N/A,FALSE,"단축1";#N/A,#N/A,FALSE,"단축2";#N/A,#N/A,FALSE,"단축3";#N/A,#N/A,FALSE,"장축";#N/A,#N/A,FALSE,"4WD"}</definedName>
    <definedName name="투자계획1" hidden="1">{#N/A,#N/A,FALSE,"UNIT";#N/A,#N/A,FALSE,"UNIT";#N/A,#N/A,FALSE,"계정"}</definedName>
    <definedName name="투자금액1" hidden="1">{#N/A,#N/A,FALSE,"단축1";#N/A,#N/A,FALSE,"단축2";#N/A,#N/A,FALSE,"단축3";#N/A,#N/A,FALSE,"장축";#N/A,#N/A,FALSE,"4WD"}</definedName>
    <definedName name="투자대상" hidden="1">{#N/A,#N/A,FALSE,"단축1";#N/A,#N/A,FALSE,"단축2";#N/A,#N/A,FALSE,"단축3";#N/A,#N/A,FALSE,"장축";#N/A,#N/A,FALSE,"4WD"}</definedName>
    <definedName name="투자목적" localSheetId="37">#REF!</definedName>
    <definedName name="투자목적" localSheetId="23">#REF!</definedName>
    <definedName name="투자목적" localSheetId="6">#REF!</definedName>
    <definedName name="투자목적" localSheetId="11">#REF!</definedName>
    <definedName name="투자목적">#REF!</definedName>
    <definedName name="투자및자재" hidden="1">{#N/A,#N/A,FALSE,"자재관리";#N/A,#N/A,FALSE,"자재관리";#N/A,#N/A,FALSE,"자재관리"}</definedName>
    <definedName name="투자비.현재" hidden="1">{#N/A,#N/A,FALSE,"단축1";#N/A,#N/A,FALSE,"단축2";#N/A,#N/A,FALSE,"단축3";#N/A,#N/A,FALSE,"장축";#N/A,#N/A,FALSE,"4WD"}</definedName>
    <definedName name="투자비000" hidden="1">{#N/A,#N/A,FALSE,"단축1";#N/A,#N/A,FALSE,"단축2";#N/A,#N/A,FALSE,"단축3";#N/A,#N/A,FALSE,"장축";#N/A,#N/A,FALSE,"4WD"}</definedName>
    <definedName name="투자비3" hidden="1">{#N/A,#N/A,FALSE,"단축1";#N/A,#N/A,FALSE,"단축2";#N/A,#N/A,FALSE,"단축3";#N/A,#N/A,FALSE,"장축";#N/A,#N/A,FALSE,"4WD"}</definedName>
    <definedName name="투자비3안" hidden="1">{#N/A,#N/A,FALSE,"단축1";#N/A,#N/A,FALSE,"단축2";#N/A,#N/A,FALSE,"단축3";#N/A,#N/A,FALSE,"장축";#N/A,#N/A,FALSE,"4WD"}</definedName>
    <definedName name="투자비검토" hidden="1">{#N/A,#N/A,FALSE,"단축1";#N/A,#N/A,FALSE,"단축2";#N/A,#N/A,FALSE,"단축3";#N/A,#N/A,FALSE,"장축";#N/A,#N/A,FALSE,"4WD"}</definedName>
    <definedName name="투자비복" hidden="1">{#N/A,#N/A,FALSE,"단축1";#N/A,#N/A,FALSE,"단축2";#N/A,#N/A,FALSE,"단축3";#N/A,#N/A,FALSE,"장축";#N/A,#N/A,FALSE,"4WD"}</definedName>
    <definedName name="투자비비교" hidden="1">{#N/A,#N/A,FALSE,"단축1";#N/A,#N/A,FALSE,"단축2";#N/A,#N/A,FALSE,"단축3";#N/A,#N/A,FALSE,"장축";#N/A,#N/A,FALSE,"4WD"}</definedName>
    <definedName name="트럭차체부" hidden="1">{#N/A,#N/A,TRUE,"Y생산";#N/A,#N/A,TRUE,"Y판매";#N/A,#N/A,TRUE,"Y총물량";#N/A,#N/A,TRUE,"Y능력";#N/A,#N/A,TRUE,"YKD"}</definedName>
    <definedName name="트럭차체부1" hidden="1">{#N/A,#N/A,TRUE,"Y생산";#N/A,#N/A,TRUE,"Y판매";#N/A,#N/A,TRUE,"Y총물량";#N/A,#N/A,TRUE,"Y능력";#N/A,#N/A,TRUE,"YKD"}</definedName>
    <definedName name="팀별계획" hidden="1">{#N/A,#N/A,FALSE,"UNIT";#N/A,#N/A,FALSE,"UNIT";#N/A,#N/A,FALSE,"계정"}</definedName>
    <definedName name="ㅍ" hidden="1">{#N/A,#N/A,FALSE,"단축1";#N/A,#N/A,FALSE,"단축2";#N/A,#N/A,FALSE,"단축3";#N/A,#N/A,FALSE,"장축";#N/A,#N/A,FALSE,"4WD"}</definedName>
    <definedName name="ㅍㅍㅍ" hidden="1">{#N/A,#N/A,TRUE,"일정"}</definedName>
    <definedName name="ㅍㅍㅍㅍ" hidden="1">{#N/A,#N/A,FALSE,"UNIT";#N/A,#N/A,FALSE,"UNIT";#N/A,#N/A,FALSE,"계정"}</definedName>
    <definedName name="ㅍ퓨퓨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판매목표2" hidden="1">{#N/A,#N/A,FALSE,"단축1";#N/A,#N/A,FALSE,"단축2";#N/A,#N/A,FALSE,"단축3";#N/A,#N/A,FALSE,"장축";#N/A,#N/A,FALSE,"4WD"}</definedName>
    <definedName name="판매보증" hidden="1">{#N/A,#N/A,FALSE,"인원";#N/A,#N/A,FALSE,"비용2";#N/A,#N/A,FALSE,"비용1";#N/A,#N/A,FALSE,"비용";#N/A,#N/A,FALSE,"보증2";#N/A,#N/A,FALSE,"보증1";#N/A,#N/A,FALSE,"보증";#N/A,#N/A,FALSE,"손익1";#N/A,#N/A,FALSE,"손익";#N/A,#N/A,FALSE,"부서별매출";#N/A,#N/A,FALSE,"매출"}</definedName>
    <definedName name="팩키지2" hidden="1">{#N/A,#N/A,FALSE,"단축1";#N/A,#N/A,FALSE,"단축2";#N/A,#N/A,FALSE,"단축3";#N/A,#N/A,FALSE,"장축";#N/A,#N/A,FALSE,"4WD"}</definedName>
    <definedName name="팩키지3" hidden="1">{#N/A,#N/A,FALSE,"단축1";#N/A,#N/A,FALSE,"단축2";#N/A,#N/A,FALSE,"단축3";#N/A,#N/A,FALSE,"장축";#N/A,#N/A,FALSE,"4WD"}</definedName>
    <definedName name="팩키지5" hidden="1">{#N/A,#N/A,FALSE,"단축1";#N/A,#N/A,FALSE,"단축2";#N/A,#N/A,FALSE,"단축3";#N/A,#N/A,FALSE,"장축";#N/A,#N/A,FALSE,"4WD"}</definedName>
    <definedName name="표준화실적99" hidden="1">{#N/A,#N/A,FALSE,"단축1";#N/A,#N/A,FALSE,"단축2";#N/A,#N/A,FALSE,"단축3";#N/A,#N/A,FALSE,"장축";#N/A,#N/A,FALSE,"4WD"}</definedName>
    <definedName name="표지" hidden="1">{#N/A,#N/A,FALSE,"단축1";#N/A,#N/A,FALSE,"단축2";#N/A,#N/A,FALSE,"단축3";#N/A,#N/A,FALSE,"장축";#N/A,#N/A,FALSE,"4WD"}</definedName>
    <definedName name="표표ㅣ" hidden="1">{"'Sheet1'!$A$1:$H$36"}</definedName>
    <definedName name="품질생산합격" hidden="1">{#N/A,#N/A,TRUE,"Y생산";#N/A,#N/A,TRUE,"Y판매";#N/A,#N/A,TRUE,"Y총물량";#N/A,#N/A,TRUE,"Y능력";#N/A,#N/A,TRUE,"YKD"}</definedName>
    <definedName name="퓰호" hidden="1">{#N/A,#N/A,FALSE,"단축1";#N/A,#N/A,FALSE,"단축2";#N/A,#N/A,FALSE,"단축3";#N/A,#N/A,FALSE,"장축";#N/A,#N/A,FALSE,"4WD"}</definedName>
    <definedName name="프레스" hidden="1">{#N/A,#N/A,FALSE,"단축1";#N/A,#N/A,FALSE,"단축2";#N/A,#N/A,FALSE,"단축3";#N/A,#N/A,FALSE,"장축";#N/A,#N/A,FALSE,"4WD"}</definedName>
    <definedName name="프레지오" hidden="1">{#N/A,#N/A,FALSE,"단축1";#N/A,#N/A,FALSE,"단축2";#N/A,#N/A,FALSE,"단축3";#N/A,#N/A,FALSE,"장축";#N/A,#N/A,FALSE,"4WD"}</definedName>
    <definedName name="ㅎ" hidden="1">{#N/A,#N/A,FALSE,"단축1";#N/A,#N/A,FALSE,"단축2";#N/A,#N/A,FALSE,"단축3";#N/A,#N/A,FALSE,"장축";#N/A,#N/A,FALSE,"4WD"}</definedName>
    <definedName name="ㅎㄷㄱㄶㅍ" hidden="1">{#N/A,#N/A,FALSE,"단축1";#N/A,#N/A,FALSE,"단축2";#N/A,#N/A,FALSE,"단축3";#N/A,#N/A,FALSE,"장축";#N/A,#N/A,FALSE,"4WD"}</definedName>
    <definedName name="ㅎ라" hidden="1">{#N/A,#N/A,TRUE,"Y생산";#N/A,#N/A,TRUE,"Y판매";#N/A,#N/A,TRUE,"Y총물량";#N/A,#N/A,TRUE,"Y능력";#N/A,#N/A,TRUE,"YKD"}</definedName>
    <definedName name="ㅎ로" hidden="1">{#N/A,#N/A,FALSE,"단축1";#N/A,#N/A,FALSE,"단축2";#N/A,#N/A,FALSE,"단축3";#N/A,#N/A,FALSE,"장축";#N/A,#N/A,FALSE,"4WD"}</definedName>
    <definedName name="ㅎ룰후ㅎㅎ" hidden="1">{#N/A,#N/A,FALSE,"단축1";#N/A,#N/A,FALSE,"단축2";#N/A,#N/A,FALSE,"단축3";#N/A,#N/A,FALSE,"장축";#N/A,#N/A,FALSE,"4WD"}</definedName>
    <definedName name="ㅎㅇㅎㅎㅇ" hidden="1">{#N/A,#N/A,FALSE,"단축1";#N/A,#N/A,FALSE,"단축2";#N/A,#N/A,FALSE,"단축3";#N/A,#N/A,FALSE,"장축";#N/A,#N/A,FALSE,"4WD"}</definedName>
    <definedName name="ㅎ처" hidden="1">{"'AS,SEC'!$A$4:$J$25"}</definedName>
    <definedName name="ㅎ처_1" hidden="1">{"'AS,SEC'!$A$4:$J$25"}</definedName>
    <definedName name="ㅎㅎㅎ" hidden="1">{#N/A,#N/A,FALSE,"MD";#N/A,#N/A,FALSE,"AL";#N/A,#N/A,FALSE,"PR";#N/A,#N/A,FALSE,"RU";#N/A,#N/A,FALSE,"SP";#N/A,#N/A,FALSE,"Z"}</definedName>
    <definedName name="ㅎㅎㅎㅎ" hidden="1">{#N/A,#N/A,FALSE,"인원";#N/A,#N/A,FALSE,"비용2";#N/A,#N/A,FALSE,"비용1";#N/A,#N/A,FALSE,"비용";#N/A,#N/A,FALSE,"보증2";#N/A,#N/A,FALSE,"보증1";#N/A,#N/A,FALSE,"보증";#N/A,#N/A,FALSE,"손익1";#N/A,#N/A,FALSE,"손익";#N/A,#N/A,FALSE,"부서별매출";#N/A,#N/A,FALSE,"매출"}</definedName>
    <definedName name="하" hidden="1">{"'AS,SEC'!$A$4:$J$25"}</definedName>
    <definedName name="하_1" hidden="1">{"'AS,SEC'!$A$4:$J$25"}</definedName>
    <definedName name="하ㅏㅎ라하하핳" hidden="1">{"'Sheet1'!$A$1:$H$36"}</definedName>
    <definedName name="한" hidden="1">{#N/A,#N/A,FALSE,"단축1";#N/A,#N/A,FALSE,"단축2";#N/A,#N/A,FALSE,"단축3";#N/A,#N/A,FALSE,"장축";#N/A,#N/A,FALSE,"4WD"}</definedName>
    <definedName name="한글" hidden="1">{#N/A,#N/A,FALSE,"단축1";#N/A,#N/A,FALSE,"단축2";#N/A,#N/A,FALSE,"단축3";#N/A,#N/A,FALSE,"장축";#N/A,#N/A,FALSE,"4WD"}</definedName>
    <definedName name="한영사전" hidden="1">{#N/A,#N/A,TRUE,"Y생산";#N/A,#N/A,TRUE,"Y판매";#N/A,#N/A,TRUE,"Y총물량";#N/A,#N/A,TRUE,"Y능력";#N/A,#N/A,TRUE,"YKD"}</definedName>
    <definedName name="항앵ㅇ" hidden="1">{#N/A,#N/A,FALSE,"인원";#N/A,#N/A,FALSE,"비용2";#N/A,#N/A,FALSE,"비용1";#N/A,#N/A,FALSE,"비용";#N/A,#N/A,FALSE,"보증2";#N/A,#N/A,FALSE,"보증1";#N/A,#N/A,FALSE,"보증";#N/A,#N/A,FALSE,"손익1";#N/A,#N/A,FALSE,"손익";#N/A,#N/A,FALSE,"부서별매출";#N/A,#N/A,FALSE,"매출"}</definedName>
    <definedName name="해외출장비_Depo" localSheetId="37" hidden="1">#REF!</definedName>
    <definedName name="해외출장비_Depo" localSheetId="23" hidden="1">#REF!</definedName>
    <definedName name="해외출장비_Depo" localSheetId="6" hidden="1">#REF!</definedName>
    <definedName name="해외출장비_Depo" localSheetId="11" hidden="1">#REF!</definedName>
    <definedName name="해외출장비_Depo" hidden="1">#REF!</definedName>
    <definedName name="향" hidden="1">{#N/A,#N/A,FALSE,"단축1";#N/A,#N/A,FALSE,"단축2";#N/A,#N/A,FALSE,"단축3";#N/A,#N/A,FALSE,"장축";#N/A,#N/A,FALSE,"4WD"}</definedName>
    <definedName name="향후" hidden="1">{#N/A,#N/A,FALSE,"단축1";#N/A,#N/A,FALSE,"단축2";#N/A,#N/A,FALSE,"단축3";#N/A,#N/A,FALSE,"장축";#N/A,#N/A,FALSE,"4WD"}</definedName>
    <definedName name="향후1" hidden="1">{#N/A,#N/A,FALSE,"단축1";#N/A,#N/A,FALSE,"단축2";#N/A,#N/A,FALSE,"단축3";#N/A,#N/A,FALSE,"장축";#N/A,#N/A,FALSE,"4WD"}</definedName>
    <definedName name="향후계획1" hidden="1">{#N/A,#N/A,FALSE,"단축1";#N/A,#N/A,FALSE,"단축2";#N/A,#N/A,FALSE,"단축3";#N/A,#N/A,FALSE,"장축";#N/A,#N/A,FALSE,"4WD"}</definedName>
    <definedName name="현" hidden="1">{#N/A,#N/A,FALSE,"표지";#N/A,#N/A,FALSE,"전제";#N/A,#N/A,FALSE,"손익-자 (2)";#N/A,#N/A,FALSE,"손익-자";#N/A,#N/A,FALSE,"손익-마 (2)";#N/A,#N/A,FALSE,"손익-마";#N/A,#N/A,FALSE,"총손최종"}</definedName>
    <definedName name="현금" hidden="1">{#N/A,#N/A,TRUE,"Summary";#N/A,#N/A,TRUE,"IS";#N/A,#N/A,TRUE,"Adj";#N/A,#N/A,TRUE,"BS";#N/A,#N/A,TRUE,"CF";#N/A,#N/A,TRUE,"Debt";#N/A,#N/A,TRUE,"IRR"}</definedName>
    <definedName name="현금흐름" hidden="1">{#N/A,#N/A,TRUE,"Summary";#N/A,#N/A,TRUE,"IS";#N/A,#N/A,TRUE,"Adj";#N/A,#N/A,TRUE,"BS";#N/A,#N/A,TRUE,"CF";#N/A,#N/A,TRUE,"Debt";#N/A,#N/A,TRUE,"IRR"}</definedName>
    <definedName name="현황2" hidden="1">{#N/A,#N/A,FALSE,"단축1";#N/A,#N/A,FALSE,"단축2";#N/A,#N/A,FALSE,"단축3";#N/A,#N/A,FALSE,"장축";#N/A,#N/A,FALSE,"4WD"}</definedName>
    <definedName name="현황표2" hidden="1">{#N/A,#N/A,FALSE,"단축1";#N/A,#N/A,FALSE,"단축2";#N/A,#N/A,FALSE,"단축3";#N/A,#N/A,FALSE,"장축";#N/A,#N/A,FALSE,"4WD"}</definedName>
    <definedName name="협의" hidden="1">{#N/A,#N/A,FALSE,"단축1";#N/A,#N/A,FALSE,"단축2";#N/A,#N/A,FALSE,"단축3";#N/A,#N/A,FALSE,"장축";#N/A,#N/A,FALSE,"4WD"}</definedName>
    <definedName name="호" hidden="1">{#N/A,#N/A,FALSE,"UNIT";#N/A,#N/A,FALSE,"UNIT";#N/A,#N/A,FALSE,"계정"}</definedName>
    <definedName name="호ㅓ호ㅓ" hidden="1">{#N/A,#N/A,FALSE,"신규dep";#N/A,#N/A,FALSE,"신규dep-금형상각후";#N/A,#N/A,FALSE,"신규dep-연구비상각후";#N/A,#N/A,FALSE,"신규dep-기계,공구상각후"}</definedName>
    <definedName name="호ㅓㅏ" hidden="1">{#N/A,#N/A,FALSE,"96 3월물량표";#N/A,#N/A,FALSE,"96 4월물량표";#N/A,#N/A,FALSE,"96 5월물량표"}</definedName>
    <definedName name="홍길동" hidden="1">{#N/A,#N/A,FALSE,"MD";#N/A,#N/A,FALSE,"AL";#N/A,#N/A,FALSE,"PR";#N/A,#N/A,FALSE,"RU";#N/A,#N/A,FALSE,"SP";#N/A,#N/A,FALSE,"Z"}</definedName>
    <definedName name="홍랑혼" hidden="1">{#N/A,#N/A,FALSE,"단축1";#N/A,#N/A,FALSE,"단축2";#N/A,#N/A,FALSE,"단축3";#N/A,#N/A,FALSE,"장축";#N/A,#N/A,FALSE,"4WD"}</definedName>
    <definedName name="홍세완" hidden="1">{#N/A,#N/A,FALSE,"MD";#N/A,#N/A,FALSE,"AL";#N/A,#N/A,FALSE,"PR";#N/A,#N/A,FALSE,"RU";#N/A,#N/A,FALSE,"SP";#N/A,#N/A,FALSE,"Z"}</definedName>
    <definedName name="홓" hidden="1">{#N/A,#N/A,FALSE,"신규dep";#N/A,#N/A,FALSE,"신규dep-금형상각후";#N/A,#N/A,FALSE,"신규dep-연구비상각후";#N/A,#N/A,FALSE,"신규dep-기계,공구상각후"}</definedName>
    <definedName name="확대3" hidden="1">{#N/A,#N/A,FALSE,"UNIT";#N/A,#N/A,FALSE,"UNIT";#N/A,#N/A,FALSE,"계정"}</definedName>
    <definedName name="황백" hidden="1">{#N/A,#N/A,FALSE,"MD";#N/A,#N/A,FALSE,"AL";#N/A,#N/A,FALSE,"PR";#N/A,#N/A,FALSE,"RU";#N/A,#N/A,FALSE,"SP";#N/A,#N/A,FALSE,"Z"}</definedName>
    <definedName name="회신현황" hidden="1">{#N/A,#N/A,TRUE,"Y생산";#N/A,#N/A,TRUE,"Y판매";#N/A,#N/A,TRUE,"Y총물량";#N/A,#N/A,TRUE,"Y능력";#N/A,#N/A,TRUE,"YKD"}</definedName>
    <definedName name="효율2" hidden="1">{#N/A,#N/A,FALSE,"인원";#N/A,#N/A,FALSE,"비용2";#N/A,#N/A,FALSE,"비용1";#N/A,#N/A,FALSE,"비용";#N/A,#N/A,FALSE,"보증2";#N/A,#N/A,FALSE,"보증1";#N/A,#N/A,FALSE,"보증";#N/A,#N/A,FALSE,"손익1";#N/A,#N/A,FALSE,"손익";#N/A,#N/A,FALSE,"부서별매출";#N/A,#N/A,FALSE,"매출"}</definedName>
    <definedName name="ㅏ" hidden="1">{#N/A,#N/A,FALSE,"단축1";#N/A,#N/A,FALSE,"단축2";#N/A,#N/A,FALSE,"단축3";#N/A,#N/A,FALSE,"장축";#N/A,#N/A,FALSE,"4WD"}</definedName>
    <definedName name="ㅏㄹ" hidden="1">{#N/A,#N/A,FALSE,"신규dep";#N/A,#N/A,FALSE,"신규dep-금형상각후";#N/A,#N/A,FALSE,"신규dep-연구비상각후";#N/A,#N/A,FALSE,"신규dep-기계,공구상각후"}</definedName>
    <definedName name="ㅏㅏㅏ" hidden="1">{#N/A,#N/A,FALSE,"단축1";#N/A,#N/A,FALSE,"단축2";#N/A,#N/A,FALSE,"단축3";#N/A,#N/A,FALSE,"장축";#N/A,#N/A,FALSE,"4WD"}</definedName>
    <definedName name="ㅏㅓㅓㅏ" hidden="1">{#N/A,#N/A,FALSE,"MD";#N/A,#N/A,FALSE,"AL";#N/A,#N/A,FALSE,"PR";#N/A,#N/A,FALSE,"RU";#N/A,#N/A,FALSE,"SP";#N/A,#N/A,FALSE,"Z"}</definedName>
    <definedName name="ㅏㅣ" hidden="1">{#N/A,#N/A,FALSE,"96 3월물량표";#N/A,#N/A,FALSE,"96 4월물량표";#N/A,#N/A,FALSE,"96 5월물량표"}</definedName>
    <definedName name="ㅑ" hidden="1">{#N/A,#N/A,FALSE,"단축1";#N/A,#N/A,FALSE,"단축2";#N/A,#N/A,FALSE,"단축3";#N/A,#N/A,FALSE,"장축";#N/A,#N/A,FALSE,"4WD"}</definedName>
    <definedName name="ㅑㅑ" hidden="1">{#N/A,#N/A,FALSE,"MD";#N/A,#N/A,FALSE,"AL";#N/A,#N/A,FALSE,"PR";#N/A,#N/A,FALSE,"RU";#N/A,#N/A,FALSE,"SP";#N/A,#N/A,FALSE,"Z"}</definedName>
    <definedName name="ㅓ" hidden="1">{#N/A,#N/A,TRUE,"Y생산";#N/A,#N/A,TRUE,"Y판매";#N/A,#N/A,TRUE,"Y총물량";#N/A,#N/A,TRUE,"Y능력";#N/A,#N/A,TRUE,"YKD"}</definedName>
    <definedName name="ㅓㅏ리앙" hidden="1">{#N/A,#N/A,FALSE,"UNIT";#N/A,#N/A,FALSE,"UNIT";#N/A,#N/A,FALSE,"계정"}</definedName>
    <definedName name="ㅓㅏㅣㅕㅑㅔ" hidden="1">{#N/A,#N/A,FALSE,"단축1";#N/A,#N/A,FALSE,"단축2";#N/A,#N/A,FALSE,"단축3";#N/A,#N/A,FALSE,"장축";#N/A,#N/A,FALSE,"4WD"}</definedName>
    <definedName name="ㅓㅓ" hidden="1">{#N/A,#N/A,FALSE,"단축1";#N/A,#N/A,FALSE,"단축2";#N/A,#N/A,FALSE,"단축3";#N/A,#N/A,FALSE,"장축";#N/A,#N/A,FALSE,"4WD"}</definedName>
    <definedName name="ㅓㅓㅓ" hidden="1">{#N/A,#N/A,FALSE,"단축1";#N/A,#N/A,FALSE,"단축2";#N/A,#N/A,FALSE,"단축3";#N/A,#N/A,FALSE,"장축";#N/A,#N/A,FALSE,"4WD"}</definedName>
    <definedName name="ㅓㅓㅓㅓ" hidden="1">{#N/A,#N/A,FALSE,"단축1";#N/A,#N/A,FALSE,"단축2";#N/A,#N/A,FALSE,"단축3";#N/A,#N/A,FALSE,"장축";#N/A,#N/A,FALSE,"4WD"}</definedName>
    <definedName name="ㅔ" hidden="1">{#N/A,#N/A,FALSE,"단축1";#N/A,#N/A,FALSE,"단축2";#N/A,#N/A,FALSE,"단축3";#N/A,#N/A,FALSE,"장축";#N/A,#N/A,FALSE,"4WD"}</definedName>
    <definedName name="ㅔㅔㅔ" hidden="1">{"'AS,SEC'!$A$4:$J$25"}</definedName>
    <definedName name="ㅔㅔㅔ_1" hidden="1">{"'AS,SEC'!$A$4:$J$25"}</definedName>
    <definedName name="ㅔㅔㅔㅔ" hidden="1">{#N/A,#N/A,TRUE,"일정"}</definedName>
    <definedName name="ㅔㅔㅔㅔㅔ" hidden="1">{#N/A,#N/A,FALSE,"단축1";#N/A,#N/A,FALSE,"단축2";#N/A,#N/A,FALSE,"단축3";#N/A,#N/A,FALSE,"장축";#N/A,#N/A,FALSE,"4WD"}</definedName>
    <definedName name="ㅔㅔㅔㅔㅔㅔ" hidden="1">{#N/A,#N/A,FALSE,"단축1";#N/A,#N/A,FALSE,"단축2";#N/A,#N/A,FALSE,"단축3";#N/A,#N/A,FALSE,"장축";#N/A,#N/A,FALSE,"4WD"}</definedName>
    <definedName name="ㅕ" hidden="1">{#N/A,#N/A,FALSE,"단축1";#N/A,#N/A,FALSE,"단축2";#N/A,#N/A,FALSE,"단축3";#N/A,#N/A,FALSE,"장축";#N/A,#N/A,FALSE,"4WD"}</definedName>
    <definedName name="ㅕㅕ" hidden="1">{#N/A,#N/A,FALSE,"단축1";#N/A,#N/A,FALSE,"단축2";#N/A,#N/A,FALSE,"단축3";#N/A,#N/A,FALSE,"장축";#N/A,#N/A,FALSE,"4WD"}</definedName>
    <definedName name="ㅕㅕㅕ" hidden="1">{#N/A,#N/A,FALSE,"MD";#N/A,#N/A,FALSE,"AL";#N/A,#N/A,FALSE,"PR";#N/A,#N/A,FALSE,"RU";#N/A,#N/A,FALSE,"SP";#N/A,#N/A,FALSE,"Z"}</definedName>
    <definedName name="ㅗ" hidden="1">{#N/A,#N/A,FALSE,"단축1";#N/A,#N/A,FALSE,"단축2";#N/A,#N/A,FALSE,"단축3";#N/A,#N/A,FALSE,"장축";#N/A,#N/A,FALSE,"4WD"}</definedName>
    <definedName name="ㅗㅎ" hidden="1">{#N/A,#N/A,TRUE,"Y생산";#N/A,#N/A,TRUE,"Y판매";#N/A,#N/A,TRUE,"Y총물량";#N/A,#N/A,TRUE,"Y능력";#N/A,#N/A,TRUE,"YKD"}</definedName>
    <definedName name="ㅗㅓㅏ" localSheetId="37" hidden="1">#REF!</definedName>
    <definedName name="ㅗㅓㅏ" localSheetId="23" hidden="1">#REF!</definedName>
    <definedName name="ㅗㅓㅏ" localSheetId="6" hidden="1">#REF!</definedName>
    <definedName name="ㅗㅓㅏ" localSheetId="11" hidden="1">#REF!</definedName>
    <definedName name="ㅗㅓㅏ" hidden="1">#REF!</definedName>
    <definedName name="ㅗㅓㅏㅣ" hidden="1">{#N/A,#N/A,FALSE,"단축1";#N/A,#N/A,FALSE,"단축2";#N/A,#N/A,FALSE,"단축3";#N/A,#N/A,FALSE,"장축";#N/A,#N/A,FALSE,"4WD"}</definedName>
    <definedName name="ㅗㅕㅡㅑ" hidden="1">{"'AS,SEC'!$A$4:$J$25"}</definedName>
    <definedName name="ㅗㅕㅡㅑ_1" hidden="1">{"'AS,SEC'!$A$4:$J$25"}</definedName>
    <definedName name="ㅗㅗ" hidden="1">{#N/A,#N/A,FALSE,"MD";#N/A,#N/A,FALSE,"AL";#N/A,#N/A,FALSE,"PR";#N/A,#N/A,FALSE,"RU";#N/A,#N/A,FALSE,"SP";#N/A,#N/A,FALSE,"Z"}</definedName>
    <definedName name="ㅛㅅ" hidden="1">{#N/A,#N/A,TRUE,"Y생산";#N/A,#N/A,TRUE,"Y판매";#N/A,#N/A,TRUE,"Y총물량";#N/A,#N/A,TRUE,"Y능력";#N/A,#N/A,TRUE,"YKD"}</definedName>
    <definedName name="ㅛㅛㅕㅗㅓ" hidden="1">{#N/A,#N/A,FALSE,"단축1";#N/A,#N/A,FALSE,"단축2";#N/A,#N/A,FALSE,"단축3";#N/A,#N/A,FALSE,"장축";#N/A,#N/A,FALSE,"4WD"}</definedName>
    <definedName name="ㅜ" hidden="1">{#N/A,#N/A,FALSE,"단축1";#N/A,#N/A,FALSE,"단축2";#N/A,#N/A,FALSE,"단축3";#N/A,#N/A,FALSE,"장축";#N/A,#N/A,FALSE,"4WD"}</definedName>
    <definedName name="ㅜㄷㅈ" hidden="1">{#N/A,#N/A,FALSE,"단축1";#N/A,#N/A,FALSE,"단축2";#N/A,#N/A,FALSE,"단축3";#N/A,#N/A,FALSE,"장축";#N/A,#N/A,FALSE,"4WD"}</definedName>
    <definedName name="ㅜ리" hidden="1">{#N/A,#N/A,TRUE,"Y생산";#N/A,#N/A,TRUE,"Y판매";#N/A,#N/A,TRUE,"Y총물량";#N/A,#N/A,TRUE,"Y능력";#N/A,#N/A,TRUE,"YKD"}</definedName>
    <definedName name="ㅜㅎ로ㅓ" hidden="1">{#N/A,#N/A,FALSE,"단축1";#N/A,#N/A,FALSE,"단축2";#N/A,#N/A,FALSE,"단축3";#N/A,#N/A,FALSE,"장축";#N/A,#N/A,FALSE,"4WD"}</definedName>
    <definedName name="ㅠ" hidden="1">{#N/A,#N/A,TRUE,"일정"}</definedName>
    <definedName name="ㅠㅗㄴㄱㅇㅎㄴㅍ" hidden="1">{#N/A,#N/A,FALSE,"단축1";#N/A,#N/A,FALSE,"단축2";#N/A,#N/A,FALSE,"단축3";#N/A,#N/A,FALSE,"장축";#N/A,#N/A,FALSE,"4WD"}</definedName>
    <definedName name="ㅠㅜ푸" hidden="1">{#N/A,#N/A,FALSE,"단축1";#N/A,#N/A,FALSE,"단축2";#N/A,#N/A,FALSE,"단축3";#N/A,#N/A,FALSE,"장축";#N/A,#N/A,FALSE,"4WD"}</definedName>
    <definedName name="ㅠㅠ" hidden="1">{#N/A,#N/A,FALSE,"단축1";#N/A,#N/A,FALSE,"단축2";#N/A,#N/A,FALSE,"단축3";#N/A,#N/A,FALSE,"장축";#N/A,#N/A,FALSE,"4WD"}</definedName>
    <definedName name="ㅠㅠㅠㅠ" hidden="1">{#N/A,#N/A,FALSE,"인원";#N/A,#N/A,FALSE,"비용2";#N/A,#N/A,FALSE,"비용1";#N/A,#N/A,FALSE,"비용";#N/A,#N/A,FALSE,"보증2";#N/A,#N/A,FALSE,"보증1";#N/A,#N/A,FALSE,"보증";#N/A,#N/A,FALSE,"손익1";#N/A,#N/A,FALSE,"손익";#N/A,#N/A,FALSE,"부서별매출";#N/A,#N/A,FALSE,"매출"}</definedName>
    <definedName name="ㅣ" hidden="1">{#N/A,#N/A,FALSE,"신규dep";#N/A,#N/A,FALSE,"신규dep-금형상각후";#N/A,#N/A,FALSE,"신규dep-연구비상각후";#N/A,#N/A,FALSE,"신규dep-기계,공구상각후"}</definedName>
    <definedName name="ㅣㅑㅓㅔ" localSheetId="37" hidden="1">#REF!</definedName>
    <definedName name="ㅣㅑㅓㅔ" localSheetId="23" hidden="1">#REF!</definedName>
    <definedName name="ㅣㅑㅓㅔ" localSheetId="6" hidden="1">#REF!</definedName>
    <definedName name="ㅣㅑㅓㅔ" localSheetId="11" hidden="1">#REF!</definedName>
    <definedName name="ㅣㅑㅓㅔ" hidden="1">#REF!</definedName>
    <definedName name="ㅣㅣ" hidden="1">{#N/A,#N/A,FALSE,"단축1";#N/A,#N/A,FALSE,"단축2";#N/A,#N/A,FALSE,"단축3";#N/A,#N/A,FALSE,"장축";#N/A,#N/A,FALSE,"4WD"}</definedName>
    <definedName name="一" localSheetId="37">#REF!</definedName>
    <definedName name="一" localSheetId="23">#REF!</definedName>
    <definedName name="一" localSheetId="6">#REF!</definedName>
    <definedName name="一" localSheetId="11">#REF!</definedName>
    <definedName name="一">#REF!</definedName>
    <definedName name="一年内到期的长期负债ZS" localSheetId="37" hidden="1">#REF!</definedName>
    <definedName name="一年内到期的长期负债ZS" localSheetId="23" hidden="1">#REF!</definedName>
    <definedName name="一年内到期的长期负债ZS" localSheetId="6" hidden="1">#REF!</definedName>
    <definedName name="一年内到期的长期负债ZS" localSheetId="11" hidden="1">#REF!</definedName>
    <definedName name="一年内到期的长期负债ZS" hidden="1">#REF!</definedName>
    <definedName name="一年内到期的非流动负债ZS" localSheetId="37" hidden="1">#REF!</definedName>
    <definedName name="一年内到期的非流动负债ZS" localSheetId="23" hidden="1">#REF!</definedName>
    <definedName name="一年内到期的非流动负债ZS" localSheetId="6" hidden="1">#REF!</definedName>
    <definedName name="一年内到期的非流动负债ZS" localSheetId="11" hidden="1">#REF!</definedName>
    <definedName name="一年内到期的非流动负债ZS" hidden="1">#REF!</definedName>
    <definedName name="一年内到期的非流动资产ZS" localSheetId="37" hidden="1">#REF!</definedName>
    <definedName name="一年内到期的非流动资产ZS" localSheetId="23" hidden="1">#REF!</definedName>
    <definedName name="一年内到期的非流动资产ZS" localSheetId="6" hidden="1">#REF!</definedName>
    <definedName name="一年内到期的非流动资产ZS" localSheetId="11" hidden="1">#REF!</definedName>
    <definedName name="一年内到期的非流动资产ZS" hidden="1">#REF!</definedName>
    <definedName name="一年内到期的非流动资产长期债权投资ZS" localSheetId="37" hidden="1">#REF!</definedName>
    <definedName name="一年内到期的非流动资产长期债权投资ZS" localSheetId="23" hidden="1">#REF!</definedName>
    <definedName name="一年内到期的非流动资产长期债权投资ZS" localSheetId="6" hidden="1">#REF!</definedName>
    <definedName name="一年内到期的非流动资产长期债权投资ZS" localSheetId="11" hidden="1">#REF!</definedName>
    <definedName name="一年内到期的非流动资产长期债权投资ZS" hidden="1">#REF!</definedName>
    <definedName name="一月" localSheetId="37">#REF!</definedName>
    <definedName name="一月" localSheetId="23">#REF!</definedName>
    <definedName name="一月" localSheetId="6">#REF!</definedName>
    <definedName name="一月" localSheetId="11">#REF!</definedName>
    <definedName name="一月">#REF!</definedName>
    <definedName name="一月份" localSheetId="6">#REF!</definedName>
    <definedName name="一月份" localSheetId="11">#REF!</definedName>
    <definedName name="一月份">#REF!</definedName>
    <definedName name="一级余额529.dbf" localSheetId="37">#REF!</definedName>
    <definedName name="一级余额529.dbf" localSheetId="23">#REF!</definedName>
    <definedName name="一级余额529.dbf" localSheetId="6">#REF!</definedName>
    <definedName name="一级余额529.dbf" localSheetId="11">#REF!</definedName>
    <definedName name="一级余额529.dbf">#REF!</definedName>
    <definedName name="一贯手" localSheetId="6">#REF!</definedName>
    <definedName name="一贯手" localSheetId="11">#REF!</definedName>
    <definedName name="一贯手">#REF!</definedName>
    <definedName name="七" localSheetId="6">#REF!</definedName>
    <definedName name="七" localSheetId="11">#REF!</definedName>
    <definedName name="七">#REF!</definedName>
    <definedName name="七月份" localSheetId="6">#REF!</definedName>
    <definedName name="七月份" localSheetId="11">#REF!</definedName>
    <definedName name="七月份">#REF!</definedName>
    <definedName name="万隆利润" localSheetId="37">#REF!</definedName>
    <definedName name="万隆利润" localSheetId="23">#REF!</definedName>
    <definedName name="万隆利润" localSheetId="6">#REF!</definedName>
    <definedName name="万隆利润" localSheetId="11">#REF!</definedName>
    <definedName name="万隆利润">#REF!</definedName>
    <definedName name="三" localSheetId="6">#REF!</definedName>
    <definedName name="三" localSheetId="11">#REF!</definedName>
    <definedName name="三">#REF!</definedName>
    <definedName name="三月份" localSheetId="6">#REF!</definedName>
    <definedName name="三月份" localSheetId="11">#REF!</definedName>
    <definedName name="三月份">#REF!</definedName>
    <definedName name="三月机器" localSheetId="37">#REF!</definedName>
    <definedName name="三月机器" localSheetId="23">#REF!</definedName>
    <definedName name="三月机器" localSheetId="6">#REF!</definedName>
    <definedName name="三月机器" localSheetId="11">#REF!</definedName>
    <definedName name="三月机器">#REF!</definedName>
    <definedName name="三月进度" localSheetId="6">#REF!</definedName>
    <definedName name="三月进度" localSheetId="11">#REF!</definedName>
    <definedName name="三月进度">#REF!</definedName>
    <definedName name="上年1" localSheetId="6">#REF!</definedName>
    <definedName name="上年1" localSheetId="11">#REF!</definedName>
    <definedName name="上年1">#REF!</definedName>
    <definedName name="上年2" localSheetId="6">#REF!</definedName>
    <definedName name="上年2" localSheetId="11">#REF!</definedName>
    <definedName name="上年2">#REF!</definedName>
    <definedName name="上年同期资产总额" localSheetId="6">#REF!</definedName>
    <definedName name="上年同期资产总额" localSheetId="11">#REF!</definedName>
    <definedName name="上年同期资产总额">#REF!</definedName>
    <definedName name="上年度12月初汇率" localSheetId="37">#REF!</definedName>
    <definedName name="上年度12月初汇率" localSheetId="23">#REF!</definedName>
    <definedName name="上年度12月初汇率" localSheetId="6">#REF!</definedName>
    <definedName name="上年度12月初汇率" localSheetId="11">#REF!</definedName>
    <definedName name="上年度12月初汇率">#REF!</definedName>
    <definedName name="上年度12月底汇率" localSheetId="37">#REF!</definedName>
    <definedName name="上年度12月底汇率" localSheetId="23">#REF!</definedName>
    <definedName name="上年度12月底汇率" localSheetId="6">#REF!</definedName>
    <definedName name="上年度12月底汇率" localSheetId="11">#REF!</definedName>
    <definedName name="上年度12月底汇率">#REF!</definedName>
    <definedName name="上年数">#N/A</definedName>
    <definedName name="上期" localSheetId="37" hidden="1">#REF!</definedName>
    <definedName name="上期" localSheetId="23" hidden="1">#REF!</definedName>
    <definedName name="上期" localSheetId="6" hidden="1">#REF!</definedName>
    <definedName name="上期" localSheetId="11" hidden="1">#REF!</definedName>
    <definedName name="上期" hidden="1">#REF!</definedName>
    <definedName name="上期2" localSheetId="37" hidden="1">#REF!</definedName>
    <definedName name="上期2" localSheetId="23" hidden="1">#REF!</definedName>
    <definedName name="上期2" localSheetId="6" hidden="1">#REF!</definedName>
    <definedName name="上期2" localSheetId="11" hidden="1">#REF!</definedName>
    <definedName name="上期2" hidden="1">#REF!</definedName>
    <definedName name="上期末审定数" localSheetId="37">#REF!</definedName>
    <definedName name="上期末审定数" localSheetId="23">#REF!</definedName>
    <definedName name="上期末审定数" localSheetId="6">#REF!</definedName>
    <definedName name="上期末审定数" localSheetId="11">#REF!</definedName>
    <definedName name="上期末审定数">#REF!</definedName>
    <definedName name="上海1" localSheetId="6">#REF!</definedName>
    <definedName name="上海1" localSheetId="11">#REF!</definedName>
    <definedName name="上海1">#REF!</definedName>
    <definedName name="上海中星_集团_公司开发产品明细表" localSheetId="6">#REF!</definedName>
    <definedName name="上海中星_集团_公司开发产品明细表" localSheetId="11">#REF!</definedName>
    <definedName name="上海中星_集团_公司开发产品明细表">#REF!</definedName>
    <definedName name="不" localSheetId="37">#REF!</definedName>
    <definedName name="不" localSheetId="23">#REF!</definedName>
    <definedName name="不" localSheetId="6">#REF!</definedName>
    <definedName name="不" localSheetId="11">#REF!</definedName>
    <definedName name="不">#REF!</definedName>
    <definedName name="不使用" localSheetId="6">#REF!</definedName>
    <definedName name="不使用" localSheetId="11">#REF!</definedName>
    <definedName name="不使用">#REF!</definedName>
    <definedName name="不动产分类别汇总表3">{"Book1","公路收费权测算表.xls"}</definedName>
    <definedName name="不可售公建" localSheetId="6">#REF!</definedName>
    <definedName name="不可售公建" localSheetId="11">#REF!</definedName>
    <definedName name="不可售公建">#REF!</definedName>
    <definedName name="不含技术费用" localSheetId="6">#REF!</definedName>
    <definedName name="不含技术费用" localSheetId="11">#REF!</definedName>
    <definedName name="不含技术费用">#REF!</definedName>
    <definedName name="不重复合同编号列表1">OFFSET(#REF!,1,0,'[1]Combined profit or loss'!_12__123Graph_LBL_ACHART_2,1)</definedName>
    <definedName name="与体" localSheetId="37">#REF!</definedName>
    <definedName name="与体" localSheetId="23">#REF!</definedName>
    <definedName name="与体" localSheetId="6">#REF!</definedName>
    <definedName name="与体" localSheetId="11">#REF!</definedName>
    <definedName name="与体">#REF!</definedName>
    <definedName name="专项应付款bg" localSheetId="37" hidden="1">#REF!</definedName>
    <definedName name="专项应付款bg" localSheetId="23" hidden="1">#REF!</definedName>
    <definedName name="专项应付款bg" localSheetId="6" hidden="1">#REF!</definedName>
    <definedName name="专项应付款bg" localSheetId="11" hidden="1">#REF!</definedName>
    <definedName name="专项应付款bg" hidden="1">#REF!</definedName>
    <definedName name="专项应付款mx" localSheetId="37" hidden="1">#REF!</definedName>
    <definedName name="专项应付款mx" localSheetId="23" hidden="1">#REF!</definedName>
    <definedName name="专项应付款mx" localSheetId="6" hidden="1">#REF!</definedName>
    <definedName name="专项应付款mx" localSheetId="11" hidden="1">#REF!</definedName>
    <definedName name="专项应付款mx" hidden="1">#REF!</definedName>
    <definedName name="专项应付款ZS" localSheetId="37" hidden="1">#REF!</definedName>
    <definedName name="专项应付款ZS" localSheetId="23" hidden="1">#REF!</definedName>
    <definedName name="专项应付款ZS" localSheetId="6" hidden="1">#REF!</definedName>
    <definedName name="专项应付款ZS" localSheetId="11" hidden="1">#REF!</definedName>
    <definedName name="专项应付款ZS" hidden="1">#REF!</definedName>
    <definedName name="业务应收" localSheetId="6">#REF!</definedName>
    <definedName name="业务应收" localSheetId="11">#REF!</definedName>
    <definedName name="业务应收">#REF!</definedName>
    <definedName name="业务数据" hidden="1">{#N/A,#N/A,FALSE,"Aging Summary";#N/A,#N/A,FALSE,"Ratio Analysis";#N/A,#N/A,FALSE,"Test 120 Day Accts";#N/A,#N/A,FALSE,"Tickmarks"}</definedName>
    <definedName name="业务类" localSheetId="37">#REF!</definedName>
    <definedName name="业务类" localSheetId="23">#REF!</definedName>
    <definedName name="业务类" localSheetId="6">#REF!</definedName>
    <definedName name="业务类" localSheetId="11">#REF!</definedName>
    <definedName name="业务类">#REF!</definedName>
    <definedName name="业务类型" localSheetId="6">#REF!</definedName>
    <definedName name="业务类型" localSheetId="11">#REF!</definedName>
    <definedName name="业务类型">#REF!</definedName>
    <definedName name="业务类型1" localSheetId="6">#REF!</definedName>
    <definedName name="业务类型1" localSheetId="11">#REF!</definedName>
    <definedName name="业务类型1">#REF!</definedName>
    <definedName name="业务类型2" localSheetId="6">#REF!</definedName>
    <definedName name="业务类型2" localSheetId="11">#REF!</definedName>
    <definedName name="业务类型2">#REF!</definedName>
    <definedName name="东方大道" localSheetId="37">#REF!</definedName>
    <definedName name="东方大道" localSheetId="23">#REF!</definedName>
    <definedName name="东方大道" localSheetId="6">#REF!</definedName>
    <definedName name="东方大道" localSheetId="11">#REF!</definedName>
    <definedName name="东方大道">#REF!</definedName>
    <definedName name="両面">#N/A</definedName>
    <definedName name="个" localSheetId="37">#REF!</definedName>
    <definedName name="个" localSheetId="23">#REF!</definedName>
    <definedName name="个" localSheetId="6">#REF!</definedName>
    <definedName name="个" localSheetId="11">#REF!</definedName>
    <definedName name="个">#REF!</definedName>
    <definedName name="个人" localSheetId="37">#REF!</definedName>
    <definedName name="个人" localSheetId="23">#REF!</definedName>
    <definedName name="个人" localSheetId="6">#REF!</definedName>
    <definedName name="个人" localSheetId="11">#REF!</definedName>
    <definedName name="个人">#REF!</definedName>
    <definedName name="个人余额" localSheetId="37">#REF!</definedName>
    <definedName name="个人余额" localSheetId="23">#REF!</definedName>
    <definedName name="个人余额" localSheetId="6">#REF!</definedName>
    <definedName name="个人余额" localSheetId="11">#REF!</definedName>
    <definedName name="个人余额">#REF!</definedName>
    <definedName name="个人帐龄" localSheetId="37">#REF!</definedName>
    <definedName name="个人帐龄" localSheetId="23">#REF!</definedName>
    <definedName name="个人帐龄" localSheetId="6">#REF!</definedName>
    <definedName name="个人帐龄" localSheetId="11">#REF!</definedName>
    <definedName name="个人帐龄">#REF!</definedName>
    <definedName name="个人帐龄分析" localSheetId="37">#REF!</definedName>
    <definedName name="个人帐龄分析" localSheetId="23">#REF!</definedName>
    <definedName name="个人帐龄分析" localSheetId="6">#REF!</definedName>
    <definedName name="个人帐龄分析" localSheetId="11">#REF!</definedName>
    <definedName name="个人帐龄分析">#REF!</definedName>
    <definedName name="个人应收" localSheetId="37">#REF!</definedName>
    <definedName name="个人应收" localSheetId="23">#REF!</definedName>
    <definedName name="个人应收" localSheetId="6">#REF!</definedName>
    <definedName name="个人应收" localSheetId="11">#REF!</definedName>
    <definedName name="个人应收">#REF!</definedName>
    <definedName name="个人应收款余额表" localSheetId="6">#REF!</definedName>
    <definedName name="个人应收款余额表" localSheetId="11">#REF!</definedName>
    <definedName name="个人应收款余额表">#REF!</definedName>
    <definedName name="个人往来余额表" localSheetId="6">#REF!</definedName>
    <definedName name="个人往来余额表" localSheetId="11">#REF!</definedName>
    <definedName name="个人往来余额表">#REF!</definedName>
    <definedName name="个人所得税" localSheetId="6">#REF!</definedName>
    <definedName name="个人所得税" localSheetId="11">#REF!</definedName>
    <definedName name="个人所得税">#REF!</definedName>
    <definedName name="个人押金" localSheetId="37">#REF!</definedName>
    <definedName name="个人押金" localSheetId="23">#REF!</definedName>
    <definedName name="个人押金" localSheetId="6">#REF!</definedName>
    <definedName name="个人押金" localSheetId="11">#REF!</definedName>
    <definedName name="个人押金">#REF!</definedName>
    <definedName name="个雪米饼" localSheetId="6">#REF!</definedName>
    <definedName name="个雪米饼" localSheetId="11">#REF!</definedName>
    <definedName name="个雪米饼">#REF!</definedName>
    <definedName name="个雪米饼_10" localSheetId="6">#REF!</definedName>
    <definedName name="个雪米饼_10" localSheetId="11">#REF!</definedName>
    <definedName name="个雪米饼_10">#REF!</definedName>
    <definedName name="个雪米饼_11" localSheetId="6">#REF!</definedName>
    <definedName name="个雪米饼_11" localSheetId="11">#REF!</definedName>
    <definedName name="个雪米饼_11">#REF!</definedName>
    <definedName name="个香米饼" localSheetId="6">#REF!</definedName>
    <definedName name="个香米饼" localSheetId="11">#REF!</definedName>
    <definedName name="个香米饼">#REF!</definedName>
    <definedName name="个香米饼_10" localSheetId="6">#REF!</definedName>
    <definedName name="个香米饼_10" localSheetId="11">#REF!</definedName>
    <definedName name="个香米饼_10">#REF!</definedName>
    <definedName name="个香米饼_11" localSheetId="6">#REF!</definedName>
    <definedName name="个香米饼_11" localSheetId="11">#REF!</definedName>
    <definedName name="个香米饼_11">#REF!</definedName>
    <definedName name="中古売掛" localSheetId="6">#REF!</definedName>
    <definedName name="中古売掛" localSheetId="11">#REF!</definedName>
    <definedName name="中古売掛">#REF!</definedName>
    <definedName name="中古買掛" localSheetId="6">#REF!</definedName>
    <definedName name="中古買掛" localSheetId="11">#REF!</definedName>
    <definedName name="中古買掛">#REF!</definedName>
    <definedName name="中国银行" localSheetId="6">#REF!</definedName>
    <definedName name="中国银行" localSheetId="11">#REF!</definedName>
    <definedName name="中国银行">#REF!</definedName>
    <definedName name="中药材" localSheetId="6">#REF!</definedName>
    <definedName name="中药材" localSheetId="11">#REF!</definedName>
    <definedName name="中药材">#REF!</definedName>
    <definedName name="中行国家部" localSheetId="37">#REF!</definedName>
    <definedName name="中行国家部" localSheetId="23">#REF!</definedName>
    <definedName name="中行国家部" localSheetId="6">#REF!</definedName>
    <definedName name="中行国家部" localSheetId="11">#REF!</definedName>
    <definedName name="中行国家部">#REF!</definedName>
    <definedName name="主管会计工作负责人" localSheetId="37">#REF!</definedName>
    <definedName name="主管会计工作负责人" localSheetId="23">#REF!</definedName>
    <definedName name="主管会计工作负责人" localSheetId="6">#REF!</definedName>
    <definedName name="主管会计工作负责人" localSheetId="11">#REF!</definedName>
    <definedName name="主管会计工作负责人">#REF!</definedName>
    <definedName name="主营业务成本bg" localSheetId="37" hidden="1">#REF!</definedName>
    <definedName name="主营业务成本bg" localSheetId="23" hidden="1">#REF!</definedName>
    <definedName name="主营业务成本bg" localSheetId="6" hidden="1">#REF!</definedName>
    <definedName name="主营业务成本bg" localSheetId="11" hidden="1">#REF!</definedName>
    <definedName name="主营业务成本bg" hidden="1">#REF!</definedName>
    <definedName name="主营业务成本mx" localSheetId="37" hidden="1">#REF!</definedName>
    <definedName name="主营业务成本mx" localSheetId="23" hidden="1">#REF!</definedName>
    <definedName name="主营业务成本mx" localSheetId="6" hidden="1">#REF!</definedName>
    <definedName name="主营业务成本mx" localSheetId="11" hidden="1">#REF!</definedName>
    <definedName name="主营业务成本mx" hidden="1">#REF!</definedName>
    <definedName name="主营业务成本mxb" localSheetId="37" hidden="1">#REF!</definedName>
    <definedName name="主营业务成本mxb" localSheetId="23" hidden="1">#REF!</definedName>
    <definedName name="主营业务成本mxb" localSheetId="6" hidden="1">#REF!</definedName>
    <definedName name="主营业务成本mxb" localSheetId="11" hidden="1">#REF!</definedName>
    <definedName name="主营业务成本mxb" hidden="1">#REF!</definedName>
    <definedName name="主营业务收入bg" localSheetId="37" hidden="1">#REF!</definedName>
    <definedName name="主营业务收入bg" localSheetId="23" hidden="1">#REF!</definedName>
    <definedName name="主营业务收入bg" localSheetId="6" hidden="1">#REF!</definedName>
    <definedName name="主营业务收入bg" localSheetId="11" hidden="1">#REF!</definedName>
    <definedName name="主营业务收入bg" hidden="1">#REF!</definedName>
    <definedName name="主营业务收入mx" localSheetId="37" hidden="1">#REF!</definedName>
    <definedName name="主营业务收入mx" localSheetId="23" hidden="1">#REF!</definedName>
    <definedName name="主营业务收入mx" localSheetId="6" hidden="1">#REF!</definedName>
    <definedName name="主营业务收入mx" localSheetId="11" hidden="1">#REF!</definedName>
    <definedName name="主营业务收入mx" hidden="1">#REF!</definedName>
    <definedName name="主营业务收入与成本明细表" localSheetId="6">#REF!</definedName>
    <definedName name="主营业务收入与成本明细表" localSheetId="11">#REF!</definedName>
    <definedName name="主营业务收入与成本明细表">#REF!</definedName>
    <definedName name="主营业务收入主营业务成本ZS" localSheetId="37" hidden="1">#REF!</definedName>
    <definedName name="主营业务收入主营业务成本ZS" localSheetId="23" hidden="1">#REF!</definedName>
    <definedName name="主营业务收入主营业务成本ZS" localSheetId="6" hidden="1">#REF!</definedName>
    <definedName name="主营业务收入主营业务成本ZS" localSheetId="11" hidden="1">#REF!</definedName>
    <definedName name="主营业务收入主营业务成本ZS" hidden="1">#REF!</definedName>
    <definedName name="主营业务收入明细" localSheetId="37">#REF!</definedName>
    <definedName name="主营业务收入明细" localSheetId="23">#REF!</definedName>
    <definedName name="主营业务收入明细" localSheetId="6">#REF!</definedName>
    <definedName name="主营业务收入明细" localSheetId="11">#REF!</definedName>
    <definedName name="主营业务收入明细">#REF!</definedName>
    <definedName name="主营业务税金及附加bg" localSheetId="37" hidden="1">#REF!</definedName>
    <definedName name="主营业务税金及附加bg" localSheetId="23" hidden="1">#REF!</definedName>
    <definedName name="主营业务税金及附加bg" localSheetId="6" hidden="1">#REF!</definedName>
    <definedName name="主营业务税金及附加bg" localSheetId="11" hidden="1">#REF!</definedName>
    <definedName name="主营业务税金及附加bg" hidden="1">#REF!</definedName>
    <definedName name="主营业务税金及附加mx" localSheetId="37" hidden="1">#REF!</definedName>
    <definedName name="主营业务税金及附加mx" localSheetId="23" hidden="1">#REF!</definedName>
    <definedName name="主营业务税金及附加mx" localSheetId="6" hidden="1">#REF!</definedName>
    <definedName name="主营业务税金及附加mx" localSheetId="11" hidden="1">#REF!</definedName>
    <definedName name="主营业务税金及附加mx" hidden="1">#REF!</definedName>
    <definedName name="主营成本" localSheetId="6">#REF!</definedName>
    <definedName name="主营成本" localSheetId="11">#REF!</definedName>
    <definedName name="主营成本">#REF!</definedName>
    <definedName name="主营成本我方数据">{"Client Name or Project Name"}</definedName>
    <definedName name="乁" localSheetId="37">#REF!</definedName>
    <definedName name="乁" localSheetId="23">#REF!</definedName>
    <definedName name="乁" localSheetId="6">#REF!</definedName>
    <definedName name="乁" localSheetId="11">#REF!</definedName>
    <definedName name="乁">#REF!</definedName>
    <definedName name="久付" localSheetId="37">#REF!</definedName>
    <definedName name="久付" localSheetId="23">#REF!</definedName>
    <definedName name="久付" localSheetId="6">#REF!</definedName>
    <definedName name="久付" localSheetId="11">#REF!</definedName>
    <definedName name="久付">#REF!</definedName>
    <definedName name="久应付" localSheetId="37">#REF!</definedName>
    <definedName name="久应付" localSheetId="23">#REF!</definedName>
    <definedName name="久应付" localSheetId="6">#REF!</definedName>
    <definedName name="久应付" localSheetId="11">#REF!</definedName>
    <definedName name="久应付">#REF!</definedName>
    <definedName name="久新桥705" localSheetId="37">#REF!</definedName>
    <definedName name="久新桥705" localSheetId="23">#REF!</definedName>
    <definedName name="久新桥705" localSheetId="6">#REF!</definedName>
    <definedName name="久新桥705" localSheetId="11">#REF!</definedName>
    <definedName name="久新桥705">#REF!</definedName>
    <definedName name="久隆6.30" localSheetId="37">#REF!</definedName>
    <definedName name="久隆6.30" localSheetId="23">#REF!</definedName>
    <definedName name="久隆6.30" localSheetId="6">#REF!</definedName>
    <definedName name="久隆6.30" localSheetId="11">#REF!</definedName>
    <definedName name="久隆6.30">#REF!</definedName>
    <definedName name="久隆保证金余额6.30" localSheetId="37">#REF!</definedName>
    <definedName name="久隆保证金余额6.30" localSheetId="23">#REF!</definedName>
    <definedName name="久隆保证金余额6.30" localSheetId="6">#REF!</definedName>
    <definedName name="久隆保证金余额6.30" localSheetId="11">#REF!</definedName>
    <definedName name="久隆保证金余额6.30">#REF!</definedName>
    <definedName name="乐段" localSheetId="6">#REF!</definedName>
    <definedName name="乐段" localSheetId="11">#REF!</definedName>
    <definedName name="乐段">#REF!</definedName>
    <definedName name="九州勇" localSheetId="6">#REF!</definedName>
    <definedName name="九州勇" localSheetId="11">#REF!</definedName>
    <definedName name="九州勇">#REF!</definedName>
    <definedName name="九月份" localSheetId="6">#REF!</definedName>
    <definedName name="九月份" localSheetId="11">#REF!</definedName>
    <definedName name="九月份">#REF!</definedName>
    <definedName name="九江" localSheetId="6">#REF!</definedName>
    <definedName name="九江" localSheetId="11">#REF!</definedName>
    <definedName name="九江">#REF!</definedName>
    <definedName name="九龙利润" localSheetId="37">#REF!</definedName>
    <definedName name="九龙利润" localSheetId="23">#REF!</definedName>
    <definedName name="九龙利润" localSheetId="6">#REF!</definedName>
    <definedName name="九龙利润" localSheetId="11">#REF!</definedName>
    <definedName name="九龙利润">#REF!</definedName>
    <definedName name="事实上" localSheetId="37">#REF!</definedName>
    <definedName name="事实上" localSheetId="23">#REF!</definedName>
    <definedName name="事实上" localSheetId="6">#REF!</definedName>
    <definedName name="事实上" localSheetId="11">#REF!</definedName>
    <definedName name="事实上">#REF!</definedName>
    <definedName name="二" localSheetId="37">#REF!</definedName>
    <definedName name="二" localSheetId="23">#REF!</definedName>
    <definedName name="二" localSheetId="6">#REF!</definedName>
    <definedName name="二" localSheetId="11">#REF!</definedName>
    <definedName name="二">#REF!</definedName>
    <definedName name="二层平面图" localSheetId="6">#REF!</definedName>
    <definedName name="二层平面图" localSheetId="11">#REF!</definedName>
    <definedName name="二层平面图">#REF!</definedName>
    <definedName name="二月份" localSheetId="6">#REF!</definedName>
    <definedName name="二月份" localSheetId="11">#REF!</definedName>
    <definedName name="二月份">#REF!</definedName>
    <definedName name="二级明细表" localSheetId="37">#REF!</definedName>
    <definedName name="二级明细表" localSheetId="23">#REF!</definedName>
    <definedName name="二级明细表" localSheetId="6">#REF!</definedName>
    <definedName name="二级明细表" localSheetId="11">#REF!</definedName>
    <definedName name="二级明细表">#REF!</definedName>
    <definedName name="二零零三年10知12月" localSheetId="37">#REF!</definedName>
    <definedName name="二零零三年10知12月" localSheetId="23">#REF!</definedName>
    <definedName name="二零零三年10知12月" localSheetId="6">#REF!</definedName>
    <definedName name="二零零三年10知12月" localSheetId="11">#REF!</definedName>
    <definedName name="二零零三年10知12月">#REF!</definedName>
    <definedName name="二零零三年1知9月" localSheetId="37">#REF!</definedName>
    <definedName name="二零零三年1知9月" localSheetId="23">#REF!</definedName>
    <definedName name="二零零三年1知9月" localSheetId="6">#REF!</definedName>
    <definedName name="二零零三年1知9月" localSheetId="11">#REF!</definedName>
    <definedName name="二零零三年1知9月">#REF!</definedName>
    <definedName name="二零零四年10知12月" localSheetId="37">#REF!</definedName>
    <definedName name="二零零四年10知12月" localSheetId="23">#REF!</definedName>
    <definedName name="二零零四年10知12月" localSheetId="6">#REF!</definedName>
    <definedName name="二零零四年10知12月" localSheetId="11">#REF!</definedName>
    <definedName name="二零零四年10知12月">#REF!</definedName>
    <definedName name="二零零四年1知9月" localSheetId="37">#REF!</definedName>
    <definedName name="二零零四年1知9月" localSheetId="23">#REF!</definedName>
    <definedName name="二零零四年1知9月" localSheetId="6">#REF!</definedName>
    <definedName name="二零零四年1知9月" localSheetId="11">#REF!</definedName>
    <definedName name="二零零四年1知9月">#REF!</definedName>
    <definedName name="二零零四年9月份余额" localSheetId="37">#REF!</definedName>
    <definedName name="二零零四年9月份余额" localSheetId="23">#REF!</definedName>
    <definedName name="二零零四年9月份余额" localSheetId="6">#REF!</definedName>
    <definedName name="二零零四年9月份余额" localSheetId="11">#REF!</definedName>
    <definedName name="二零零四年9月份余额">#REF!</definedName>
    <definedName name="五" localSheetId="6">#REF!</definedName>
    <definedName name="五" localSheetId="11">#REF!</definedName>
    <definedName name="五">#REF!</definedName>
    <definedName name="五月份" localSheetId="6">#REF!</definedName>
    <definedName name="五月份" localSheetId="11">#REF!</definedName>
    <definedName name="五月份">#REF!</definedName>
    <definedName name="交" localSheetId="37">#REF!</definedName>
    <definedName name="交" localSheetId="23">#REF!</definedName>
    <definedName name="交" localSheetId="6">#REF!</definedName>
    <definedName name="交" localSheetId="11">#REF!</definedName>
    <definedName name="交">#REF!</definedName>
    <definedName name="交易性金融负债ZS" localSheetId="37" hidden="1">#REF!</definedName>
    <definedName name="交易性金融负债ZS" localSheetId="23" hidden="1">#REF!</definedName>
    <definedName name="交易性金融负债ZS" localSheetId="6" hidden="1">#REF!</definedName>
    <definedName name="交易性金融负债ZS" localSheetId="11" hidden="1">#REF!</definedName>
    <definedName name="交易性金融负债ZS" hidden="1">#REF!</definedName>
    <definedName name="交易性金融资产ZS" localSheetId="37" hidden="1">#REF!</definedName>
    <definedName name="交易性金融资产ZS" localSheetId="23" hidden="1">#REF!</definedName>
    <definedName name="交易性金融资产ZS" localSheetId="6" hidden="1">#REF!</definedName>
    <definedName name="交易性金融资产ZS" localSheetId="11" hidden="1">#REF!</definedName>
    <definedName name="交易性金融资产ZS" hidden="1">#REF!</definedName>
    <definedName name="产品销售成本.dbf" localSheetId="6">#REF!</definedName>
    <definedName name="产品销售成本.dbf" localSheetId="11">#REF!</definedName>
    <definedName name="产品销售成本.dbf">#REF!</definedName>
    <definedName name="产品销售收入.dbf" localSheetId="6">#REF!</definedName>
    <definedName name="产品销售收入.dbf" localSheetId="11">#REF!</definedName>
    <definedName name="产品销售收入.dbf">#REF!</definedName>
    <definedName name="产成品" localSheetId="37">#REF!</definedName>
    <definedName name="产成品" localSheetId="23">#REF!</definedName>
    <definedName name="产成品" localSheetId="6">#REF!</definedName>
    <definedName name="产成品" localSheetId="11">#REF!</definedName>
    <definedName name="产成品">#REF!</definedName>
    <definedName name="产成品F" localSheetId="37">#REF!</definedName>
    <definedName name="产成品F" localSheetId="23">#REF!</definedName>
    <definedName name="产成品F" localSheetId="6">#REF!</definedName>
    <definedName name="产成品F" localSheetId="11">#REF!</definedName>
    <definedName name="产成品F">#REF!</definedName>
    <definedName name="产成品K" localSheetId="37">#REF!</definedName>
    <definedName name="产成品K" localSheetId="23">#REF!</definedName>
    <definedName name="产成品K" localSheetId="6">#REF!</definedName>
    <definedName name="产成品K" localSheetId="11">#REF!</definedName>
    <definedName name="产成品K">#REF!</definedName>
    <definedName name="亮眼睛" localSheetId="37">#REF!</definedName>
    <definedName name="亮眼睛" localSheetId="23">#REF!</definedName>
    <definedName name="亮眼睛" localSheetId="6">#REF!</definedName>
    <definedName name="亮眼睛" localSheetId="11">#REF!</definedName>
    <definedName name="亮眼睛">#REF!</definedName>
    <definedName name="人" hidden="1">"0GTPZTEZ49KDNESTCDFNZA640"</definedName>
    <definedName name="人事科" localSheetId="6">#REF!</definedName>
    <definedName name="人事科" localSheetId="11">#REF!</definedName>
    <definedName name="人事科">#REF!</definedName>
    <definedName name="人人世偌" localSheetId="6">#REF!</definedName>
    <definedName name="人人世偌" localSheetId="11">#REF!</definedName>
    <definedName name="人人世偌">#REF!</definedName>
    <definedName name="人人人" localSheetId="6">#REF!</definedName>
    <definedName name="人人人" localSheetId="11">#REF!</definedName>
    <definedName name="人人人">#REF!</definedName>
    <definedName name="人力" localSheetId="37">#REF!</definedName>
    <definedName name="人力" localSheetId="23">#REF!</definedName>
    <definedName name="人力" localSheetId="6">#REF!</definedName>
    <definedName name="人力" localSheetId="11">#REF!</definedName>
    <definedName name="人力">#REF!</definedName>
    <definedName name="人脞" localSheetId="37" hidden="1">#REF!</definedName>
    <definedName name="人脞" localSheetId="23" hidden="1">#REF!</definedName>
    <definedName name="人脞" localSheetId="6" hidden="1">#REF!</definedName>
    <definedName name="人脞" localSheetId="11" hidden="1">#REF!</definedName>
    <definedName name="人脞" hidden="1">#REF!</definedName>
    <definedName name="从" hidden="1">{#N/A,#N/A,FALSE,"供料净化车间"}</definedName>
    <definedName name="他项类别" localSheetId="6">'[1]A31-7-1房屋产权核对'!$I$99:$I$102</definedName>
    <definedName name="他项类别" localSheetId="11">'[1]A31-7-1房屋产权核对'!$I$99:$I$102</definedName>
    <definedName name="他项类别">'[1]A31-7-1房屋产权核对'!$I$99:$I$102</definedName>
    <definedName name="付利润晋明" localSheetId="37">#REF!</definedName>
    <definedName name="付利润晋明" localSheetId="23">#REF!</definedName>
    <definedName name="付利润晋明" localSheetId="6">#REF!</definedName>
    <definedName name="付利润晋明" localSheetId="11">#REF!</definedName>
    <definedName name="付利润晋明">#REF!</definedName>
    <definedName name="付款台账.付款数量区域">OFFSET(#REF!,1,0,'[1]Combined profit or loss'!_102__123Graph_XChart_1,1)</definedName>
    <definedName name="付款台账.合同编号区域">OFFSET(#REF!,1,0,'[1]Combined profit or loss'!_102__123Graph_XChart_1,1)</definedName>
    <definedName name="付款台账付款总笔数" localSheetId="6">COUNTA(#REF!)-1</definedName>
    <definedName name="付款台账付款总笔数" localSheetId="11">COUNTA(#REF!)-1</definedName>
    <definedName name="付款台账付款总笔数">COUNTA(#REF!)-1</definedName>
    <definedName name="付首付" localSheetId="37">#REF!</definedName>
    <definedName name="付首付" localSheetId="23">#REF!</definedName>
    <definedName name="付首付" localSheetId="6">#REF!</definedName>
    <definedName name="付首付" localSheetId="11">#REF!</definedName>
    <definedName name="付首付">#REF!</definedName>
    <definedName name="代垫" localSheetId="37">#REF!</definedName>
    <definedName name="代垫" localSheetId="23">#REF!</definedName>
    <definedName name="代垫" localSheetId="6">#REF!</definedName>
    <definedName name="代垫" localSheetId="11">#REF!</definedName>
    <definedName name="代垫">#REF!</definedName>
    <definedName name="代理杂志收入" localSheetId="37">#REF!</definedName>
    <definedName name="代理杂志收入" localSheetId="23">#REF!</definedName>
    <definedName name="代理杂志收入" localSheetId="6">#REF!</definedName>
    <definedName name="代理杂志收入" localSheetId="11">#REF!</definedName>
    <definedName name="代理杂志收入">#REF!</definedName>
    <definedName name="以前年度损益调整bg" localSheetId="37" hidden="1">#REF!</definedName>
    <definedName name="以前年度损益调整bg" localSheetId="23" hidden="1">#REF!</definedName>
    <definedName name="以前年度损益调整bg" localSheetId="6" hidden="1">#REF!</definedName>
    <definedName name="以前年度损益调整bg" localSheetId="11" hidden="1">#REF!</definedName>
    <definedName name="以前年度损益调整bg" hidden="1">#REF!</definedName>
    <definedName name="以前年度损益调整mx" localSheetId="37" hidden="1">#REF!</definedName>
    <definedName name="以前年度损益调整mx" localSheetId="23" hidden="1">#REF!</definedName>
    <definedName name="以前年度损益调整mx" localSheetId="6" hidden="1">#REF!</definedName>
    <definedName name="以前年度损益调整mx" localSheetId="11" hidden="1">#REF!</definedName>
    <definedName name="以前年度损益调整mx" hidden="1">#REF!</definedName>
    <definedName name="以前年度损益调整明细表" localSheetId="6">#REF!</definedName>
    <definedName name="以前年度损益调整明细表" localSheetId="11">#REF!</definedName>
    <definedName name="以前年度损益调整明细表">#REF!</definedName>
    <definedName name="仪器仪表" localSheetId="37">#REF!</definedName>
    <definedName name="仪器仪表" localSheetId="23">#REF!</definedName>
    <definedName name="仪器仪表" localSheetId="6">#REF!</definedName>
    <definedName name="仪器仪表" localSheetId="11">#REF!</definedName>
    <definedName name="仪器仪表">#REF!</definedName>
    <definedName name="企业客户数2018Q1" localSheetId="6">#REF!</definedName>
    <definedName name="企业客户数2018Q1" localSheetId="11">#REF!</definedName>
    <definedName name="企业客户数2018Q1">#REF!</definedName>
    <definedName name="企业客户数2018Q2" localSheetId="6">#REF!</definedName>
    <definedName name="企业客户数2018Q2" localSheetId="11">#REF!</definedName>
    <definedName name="企业客户数2018Q2">#REF!</definedName>
    <definedName name="企业客户数2018Q3" localSheetId="6">#REF!</definedName>
    <definedName name="企业客户数2018Q3" localSheetId="11">#REF!</definedName>
    <definedName name="企业客户数2018Q3">#REF!</definedName>
    <definedName name="企业客户数2018Q4" localSheetId="6">#REF!</definedName>
    <definedName name="企业客户数2018Q4" localSheetId="11">#REF!</definedName>
    <definedName name="企业客户数2018Q4">#REF!</definedName>
    <definedName name="企业客户数2019Q1" localSheetId="6">#REF!</definedName>
    <definedName name="企业客户数2019Q1" localSheetId="11">#REF!</definedName>
    <definedName name="企业客户数2019Q1">#REF!</definedName>
    <definedName name="企业客户数2019Q2" localSheetId="6">#REF!</definedName>
    <definedName name="企业客户数2019Q2" localSheetId="11">#REF!</definedName>
    <definedName name="企业客户数2019Q2">#REF!</definedName>
    <definedName name="企业客户数2019Q3" localSheetId="6">#REF!</definedName>
    <definedName name="企业客户数2019Q3" localSheetId="11">#REF!</definedName>
    <definedName name="企业客户数2019Q3">#REF!</definedName>
    <definedName name="企业客户数2019Q4" localSheetId="6">#REF!</definedName>
    <definedName name="企业客户数2019Q4" localSheetId="11">#REF!</definedName>
    <definedName name="企业客户数2019Q4">#REF!</definedName>
    <definedName name="企业所得税" localSheetId="6">#REF!</definedName>
    <definedName name="企业所得税" localSheetId="11">#REF!</definedName>
    <definedName name="企业所得税">#REF!</definedName>
    <definedName name="企业负责人" localSheetId="37">#REF!</definedName>
    <definedName name="企业负责人" localSheetId="23">#REF!</definedName>
    <definedName name="企业负责人" localSheetId="6">#REF!</definedName>
    <definedName name="企业负责人" localSheetId="11">#REF!</definedName>
    <definedName name="企业负责人">#REF!</definedName>
    <definedName name="优雅" localSheetId="37">#REF!</definedName>
    <definedName name="优雅" localSheetId="23">#REF!</definedName>
    <definedName name="优雅" localSheetId="6">#REF!</definedName>
    <definedName name="优雅" localSheetId="11">#REF!</definedName>
    <definedName name="优雅">#REF!</definedName>
    <definedName name="会所" localSheetId="6">#REF!</definedName>
    <definedName name="会所" localSheetId="11">#REF!</definedName>
    <definedName name="会所">#REF!</definedName>
    <definedName name="会计分录序时簿" localSheetId="37">#REF!</definedName>
    <definedName name="会计分录序时簿" localSheetId="23">#REF!</definedName>
    <definedName name="会计分录序时簿" localSheetId="6">#REF!</definedName>
    <definedName name="会计分录序时簿" localSheetId="11">#REF!</definedName>
    <definedName name="会计分录序时簿">#REF!</definedName>
    <definedName name="会计制度">4</definedName>
    <definedName name="会计哈哈哈" localSheetId="6">#REF!</definedName>
    <definedName name="会计哈哈哈" localSheetId="11">#REF!</definedName>
    <definedName name="会计哈哈哈">#REF!</definedName>
    <definedName name="会计机构负责人" localSheetId="37">#REF!</definedName>
    <definedName name="会计机构负责人" localSheetId="23">#REF!</definedName>
    <definedName name="会计机构负责人" localSheetId="6">#REF!</definedName>
    <definedName name="会计机构负责人" localSheetId="11">#REF!</definedName>
    <definedName name="会计机构负责人">#REF!</definedName>
    <definedName name="会计科目" localSheetId="37">#REF!</definedName>
    <definedName name="会计科目" localSheetId="23">#REF!</definedName>
    <definedName name="会计科目" localSheetId="6">#REF!</definedName>
    <definedName name="会计科目" localSheetId="11">#REF!</definedName>
    <definedName name="会计科目">#REF!</definedName>
    <definedName name="会计科目编码" localSheetId="37">#REF!</definedName>
    <definedName name="会计科目编码" localSheetId="23">#REF!</definedName>
    <definedName name="会计科目编码" localSheetId="6">#REF!</definedName>
    <definedName name="会计科目编码" localSheetId="11">#REF!</definedName>
    <definedName name="会计科目编码">#REF!</definedName>
    <definedName name="低值" localSheetId="37">#REF!</definedName>
    <definedName name="低值" localSheetId="23">#REF!</definedName>
    <definedName name="低值" localSheetId="6">#REF!</definedName>
    <definedName name="低值" localSheetId="11">#REF!</definedName>
    <definedName name="低值">#REF!</definedName>
    <definedName name="低值易耗品" localSheetId="37">#REF!</definedName>
    <definedName name="低值易耗品" localSheetId="23">#REF!</definedName>
    <definedName name="低值易耗品" localSheetId="6">#REF!</definedName>
    <definedName name="低值易耗品" localSheetId="11">#REF!</definedName>
    <definedName name="低值易耗品">#REF!</definedName>
    <definedName name="低温工资" localSheetId="6">#REF!</definedName>
    <definedName name="低温工资" localSheetId="11">#REF!</definedName>
    <definedName name="低温工资">#REF!</definedName>
    <definedName name="低温月数" localSheetId="6">#REF!</definedName>
    <definedName name="低温月数" localSheetId="11">#REF!</definedName>
    <definedName name="低温月数">#REF!</definedName>
    <definedName name="低温月次数" localSheetId="6">#REF!</definedName>
    <definedName name="低温月次数" localSheetId="11">#REF!</definedName>
    <definedName name="低温月次数">#REF!</definedName>
    <definedName name="低温油耗" localSheetId="6">#REF!</definedName>
    <definedName name="低温油耗" localSheetId="11">#REF!</definedName>
    <definedName name="低温油耗">#REF!</definedName>
    <definedName name="低温维修" localSheetId="6">#REF!</definedName>
    <definedName name="低温维修" localSheetId="11">#REF!</definedName>
    <definedName name="低温维修">#REF!</definedName>
    <definedName name="低温车" localSheetId="6">#REF!</definedName>
    <definedName name="低温车" localSheetId="11">#REF!</definedName>
    <definedName name="低温车">#REF!</definedName>
    <definedName name="低温车价" localSheetId="6">#REF!</definedName>
    <definedName name="低温车价" localSheetId="11">#REF!</definedName>
    <definedName name="低温车价">#REF!</definedName>
    <definedName name="低温轮胎" localSheetId="6">#REF!</definedName>
    <definedName name="低温轮胎" localSheetId="11">#REF!</definedName>
    <definedName name="低温轮胎">#REF!</definedName>
    <definedName name="低温轮胎价" localSheetId="6">#REF!</definedName>
    <definedName name="低温轮胎价" localSheetId="11">#REF!</definedName>
    <definedName name="低温轮胎价">#REF!</definedName>
    <definedName name="低温过路费" localSheetId="6">#REF!</definedName>
    <definedName name="低温过路费" localSheetId="11">#REF!</definedName>
    <definedName name="低温过路费">#REF!</definedName>
    <definedName name="低温运距" localSheetId="6">#REF!</definedName>
    <definedName name="低温运距" localSheetId="11">#REF!</definedName>
    <definedName name="低温运距">#REF!</definedName>
    <definedName name="低温配件" localSheetId="6">#REF!</definedName>
    <definedName name="低温配件" localSheetId="11">#REF!</definedName>
    <definedName name="低温配件">#REF!</definedName>
    <definedName name="余额" localSheetId="37">#REF!</definedName>
    <definedName name="余额" localSheetId="23">#REF!</definedName>
    <definedName name="余额" localSheetId="6">#REF!</definedName>
    <definedName name="余额" localSheetId="11">#REF!</definedName>
    <definedName name="余额">#REF!</definedName>
    <definedName name="余额9903" localSheetId="6">#REF!</definedName>
    <definedName name="余额9903" localSheetId="11">#REF!</definedName>
    <definedName name="余额9903">#REF!</definedName>
    <definedName name="余额表" localSheetId="37">#REF!</definedName>
    <definedName name="余额表" localSheetId="23">#REF!</definedName>
    <definedName name="余额表" localSheetId="6">#REF!</definedName>
    <definedName name="余额表" localSheetId="11">#REF!</definedName>
    <definedName name="余额表">#REF!</definedName>
    <definedName name="余额表.dbf" localSheetId="37">#REF!</definedName>
    <definedName name="余额表.dbf" localSheetId="23">#REF!</definedName>
    <definedName name="余额表.dbf" localSheetId="6">#REF!</definedName>
    <definedName name="余额表.dbf" localSheetId="11">#REF!</definedName>
    <definedName name="余额表.dbf">#REF!</definedName>
    <definedName name="你" localSheetId="37">#REF!</definedName>
    <definedName name="你" localSheetId="23">#REF!</definedName>
    <definedName name="你" localSheetId="6">#REF!</definedName>
    <definedName name="你" localSheetId="11">#REF!</definedName>
    <definedName name="你">#REF!</definedName>
    <definedName name="使用年限">#N/A</definedName>
    <definedName name="供应商" localSheetId="37">#REF!</definedName>
    <definedName name="供应商" localSheetId="23">#REF!</definedName>
    <definedName name="供应商" localSheetId="6">#REF!</definedName>
    <definedName name="供应商" localSheetId="11">#REF!</definedName>
    <definedName name="供应商">#REF!</definedName>
    <definedName name="供应商余额" localSheetId="6">#REF!</definedName>
    <definedName name="供应商余额" localSheetId="11">#REF!</definedName>
    <definedName name="供应商余额">#REF!</definedName>
    <definedName name="供应商发生额" localSheetId="37">#REF!</definedName>
    <definedName name="供应商发生额" localSheetId="23">#REF!</definedName>
    <definedName name="供应商发生额" localSheetId="6">#REF!</definedName>
    <definedName name="供应商发生额" localSheetId="11">#REF!</definedName>
    <definedName name="供应商发生额">#REF!</definedName>
    <definedName name="供应商往来" localSheetId="6">#REF!</definedName>
    <definedName name="供应商往来" localSheetId="11">#REF!</definedName>
    <definedName name="供应商往来">#REF!</definedName>
    <definedName name="供应商明细表" localSheetId="6">#REF!</definedName>
    <definedName name="供应商明细表" localSheetId="11">#REF!</definedName>
    <definedName name="供应商明细表">#REF!</definedName>
    <definedName name="供气成本" localSheetId="6">#REF!</definedName>
    <definedName name="供气成本" localSheetId="11">#REF!</definedName>
    <definedName name="供气成本">#REF!</definedName>
    <definedName name="供气收入" localSheetId="6">#REF!</definedName>
    <definedName name="供气收入" localSheetId="11">#REF!</definedName>
    <definedName name="供气收入">#REF!</definedName>
    <definedName name="促" localSheetId="37">#REF!</definedName>
    <definedName name="促" localSheetId="23">#REF!</definedName>
    <definedName name="促" localSheetId="6">#REF!</definedName>
    <definedName name="促" localSheetId="11">#REF!</definedName>
    <definedName name="促">#REF!</definedName>
    <definedName name="促销品类" localSheetId="37">#REF!</definedName>
    <definedName name="促销品类" localSheetId="23">#REF!</definedName>
    <definedName name="促销品类" localSheetId="6">#REF!</definedName>
    <definedName name="促销品类" localSheetId="11">#REF!</definedName>
    <definedName name="促销品类">#REF!</definedName>
    <definedName name="保管费清单" localSheetId="37">#REF!</definedName>
    <definedName name="保管费清单" localSheetId="23">#REF!</definedName>
    <definedName name="保管费清单" localSheetId="6">#REF!</definedName>
    <definedName name="保管费清单" localSheetId="11">#REF!</definedName>
    <definedName name="保管费清单">#REF!</definedName>
    <definedName name="保证贷款" localSheetId="6">#REF!</definedName>
    <definedName name="保证贷款" localSheetId="11">#REF!</definedName>
    <definedName name="保证贷款">#REF!</definedName>
    <definedName name="保险费率" localSheetId="6">#REF!</definedName>
    <definedName name="保险费率" localSheetId="11">#REF!</definedName>
    <definedName name="保险费率">#REF!</definedName>
    <definedName name="信用贷款" localSheetId="6">#REF!</definedName>
    <definedName name="信用贷款" localSheetId="11">#REF!</definedName>
    <definedName name="信用贷款">#REF!</definedName>
    <definedName name="信用额度" localSheetId="6">#REF!</definedName>
    <definedName name="信用额度" localSheetId="11">#REF!</definedName>
    <definedName name="信用额度">#REF!</definedName>
    <definedName name="修理费" localSheetId="37">#REF!</definedName>
    <definedName name="修理费" localSheetId="23">#REF!</definedName>
    <definedName name="修理费" localSheetId="6">#REF!</definedName>
    <definedName name="修理费" localSheetId="11">#REF!</definedName>
    <definedName name="修理费">#REF!</definedName>
    <definedName name="借1" localSheetId="37">#REF!</definedName>
    <definedName name="借1" localSheetId="23">#REF!</definedName>
    <definedName name="借1" localSheetId="6">#REF!</definedName>
    <definedName name="借1" localSheetId="11">#REF!</definedName>
    <definedName name="借1">#REF!</definedName>
    <definedName name="借2" localSheetId="37">#REF!</definedName>
    <definedName name="借2" localSheetId="23">#REF!</definedName>
    <definedName name="借2" localSheetId="6">#REF!</definedName>
    <definedName name="借2" localSheetId="11">#REF!</definedName>
    <definedName name="借2">#REF!</definedName>
    <definedName name="借3" localSheetId="37">#REF!</definedName>
    <definedName name="借3" localSheetId="23">#REF!</definedName>
    <definedName name="借3" localSheetId="6">#REF!</definedName>
    <definedName name="借3" localSheetId="11">#REF!</definedName>
    <definedName name="借3">#REF!</definedName>
    <definedName name="借4" localSheetId="37">#REF!</definedName>
    <definedName name="借4" localSheetId="23">#REF!</definedName>
    <definedName name="借4" localSheetId="6">#REF!</definedName>
    <definedName name="借4" localSheetId="11">#REF!</definedName>
    <definedName name="借4">#REF!</definedName>
    <definedName name="借方发生额" localSheetId="37">#REF!</definedName>
    <definedName name="借方发生额" localSheetId="23">#REF!</definedName>
    <definedName name="借方发生额" localSheetId="6">#REF!</definedName>
    <definedName name="借方发生额" localSheetId="11">#REF!</definedName>
    <definedName name="借方发生额">#REF!</definedName>
    <definedName name="借款" hidden="1">{#N/A,#N/A,FALSE,"970301";#N/A,#N/A,FALSE,"970302";#N/A,#N/A,FALSE,"970303";#N/A,#N/A,FALSE,"970304";#N/A,#N/A,FALSE,"COM1";#N/A,#N/A,FALSE,"COM2"}</definedName>
    <definedName name="借款利息全年" localSheetId="37">#REF!</definedName>
    <definedName name="借款利息全年" localSheetId="23">#REF!</definedName>
    <definedName name="借款利息全年" localSheetId="6">#REF!</definedName>
    <definedName name="借款利息全年" localSheetId="11">#REF!</definedName>
    <definedName name="借款利息全年">#REF!</definedName>
    <definedName name="借款到期日_年_月_日" localSheetId="37">#REF!</definedName>
    <definedName name="借款到期日_年_月_日" localSheetId="23">#REF!</definedName>
    <definedName name="借款到期日_年_月_日" localSheetId="6">#REF!</definedName>
    <definedName name="借款到期日_年_月_日" localSheetId="11">#REF!</definedName>
    <definedName name="借款到期日_年_月_日">#REF!</definedName>
    <definedName name="借款条件_抵押_质押_保证_信用" localSheetId="37">#REF!</definedName>
    <definedName name="借款条件_抵押_质押_保证_信用" localSheetId="23">#REF!</definedName>
    <definedName name="借款条件_抵押_质押_保证_信用" localSheetId="6">#REF!</definedName>
    <definedName name="借款条件_抵押_质押_保证_信用" localSheetId="11">#REF!</definedName>
    <definedName name="借款条件_抵押_质押_保证_信用">#REF!</definedName>
    <definedName name="借款用途_如具体项目名称" localSheetId="37">#REF!</definedName>
    <definedName name="借款用途_如具体项目名称" localSheetId="23">#REF!</definedName>
    <definedName name="借款用途_如具体项目名称" localSheetId="6">#REF!</definedName>
    <definedName name="借款用途_如具体项目名称" localSheetId="11">#REF!</definedName>
    <definedName name="借款用途_如具体项目名称">#REF!</definedName>
    <definedName name="借款种类" localSheetId="6">#REF!</definedName>
    <definedName name="借款种类" localSheetId="11">#REF!</definedName>
    <definedName name="借款种类">#REF!</definedName>
    <definedName name="借款种类1" localSheetId="6">#REF!</definedName>
    <definedName name="借款种类1" localSheetId="11">#REF!</definedName>
    <definedName name="借款种类1">#REF!</definedName>
    <definedName name="借款类别_请选择" localSheetId="37">#REF!</definedName>
    <definedName name="借款类别_请选择" localSheetId="23">#REF!</definedName>
    <definedName name="借款类别_请选择" localSheetId="6">#REF!</definedName>
    <definedName name="借款类别_请选择" localSheetId="11">#REF!</definedName>
    <definedName name="借款类别_请选择">#REF!</definedName>
    <definedName name="借款起始日_年_月_日" localSheetId="37">#REF!</definedName>
    <definedName name="借款起始日_年_月_日" localSheetId="23">#REF!</definedName>
    <definedName name="借款起始日_年_月_日" localSheetId="6">#REF!</definedName>
    <definedName name="借款起始日_年_月_日" localSheetId="11">#REF!</definedName>
    <definedName name="借款起始日_年_月_日">#REF!</definedName>
    <definedName name="借款银行_债权人" localSheetId="37">#REF!</definedName>
    <definedName name="借款银行_债权人" localSheetId="23">#REF!</definedName>
    <definedName name="借款银行_债权人" localSheetId="6">#REF!</definedName>
    <definedName name="借款银行_债权人" localSheetId="11">#REF!</definedName>
    <definedName name="借款银行_债权人">#REF!</definedName>
    <definedName name="借贷" localSheetId="6">#REF!</definedName>
    <definedName name="借贷" localSheetId="11">#REF!</definedName>
    <definedName name="借贷">#REF!</definedName>
    <definedName name="倾斜拉杆P4A" localSheetId="37">#REF!</definedName>
    <definedName name="倾斜拉杆P4A" localSheetId="23">#REF!</definedName>
    <definedName name="倾斜拉杆P4A" localSheetId="6">#REF!</definedName>
    <definedName name="倾斜拉杆P4A" localSheetId="11">#REF!</definedName>
    <definedName name="倾斜拉杆P4A">#REF!</definedName>
    <definedName name="停车场系统">#N/A</definedName>
    <definedName name="儿女" localSheetId="37">#REF!</definedName>
    <definedName name="儿女" localSheetId="23">#REF!</definedName>
    <definedName name="儿女" localSheetId="6">#REF!</definedName>
    <definedName name="儿女" localSheetId="11">#REF!</definedName>
    <definedName name="儿女">#REF!</definedName>
    <definedName name="先进" localSheetId="37" hidden="1">#REF!</definedName>
    <definedName name="先进" localSheetId="23" hidden="1">#REF!</definedName>
    <definedName name="先进" localSheetId="6" hidden="1">#REF!</definedName>
    <definedName name="先进" localSheetId="11" hidden="1">#REF!</definedName>
    <definedName name="先进" hidden="1">#REF!</definedName>
    <definedName name="全" localSheetId="6">#REF!</definedName>
    <definedName name="全" localSheetId="11">#REF!</definedName>
    <definedName name="全">#REF!</definedName>
    <definedName name="全球" localSheetId="6">#REF!</definedName>
    <definedName name="全球" localSheetId="11">#REF!</definedName>
    <definedName name="全球">#REF!</definedName>
    <definedName name="全部" localSheetId="6">#REF!</definedName>
    <definedName name="全部" localSheetId="11">#REF!</definedName>
    <definedName name="全部">#REF!</definedName>
    <definedName name="八" localSheetId="6">#REF!</definedName>
    <definedName name="八" localSheetId="11">#REF!</definedName>
    <definedName name="八">#REF!</definedName>
    <definedName name="八月份" localSheetId="6">#REF!</definedName>
    <definedName name="八月份" localSheetId="11">#REF!</definedName>
    <definedName name="八月份">#REF!</definedName>
    <definedName name="公允价值变动损益bg" localSheetId="37" hidden="1">#REF!</definedName>
    <definedName name="公允价值变动损益bg" localSheetId="23" hidden="1">#REF!</definedName>
    <definedName name="公允价值变动损益bg" localSheetId="6" hidden="1">#REF!</definedName>
    <definedName name="公允价值变动损益bg" localSheetId="11" hidden="1">#REF!</definedName>
    <definedName name="公允价值变动损益bg" hidden="1">#REF!</definedName>
    <definedName name="公允价值变动损益mx" localSheetId="37" hidden="1">#REF!</definedName>
    <definedName name="公允价值变动损益mx" localSheetId="23" hidden="1">#REF!</definedName>
    <definedName name="公允价值变动损益mx" localSheetId="6" hidden="1">#REF!</definedName>
    <definedName name="公允价值变动损益mx" localSheetId="11" hidden="1">#REF!</definedName>
    <definedName name="公允价值变动损益mx" hidden="1">#REF!</definedName>
    <definedName name="公允价值变动收益ZS" localSheetId="37" hidden="1">#REF!</definedName>
    <definedName name="公允价值变动收益ZS" localSheetId="23" hidden="1">#REF!</definedName>
    <definedName name="公允价值变动收益ZS" localSheetId="6" hidden="1">#REF!</definedName>
    <definedName name="公允价值变动收益ZS" localSheetId="11" hidden="1">#REF!</definedName>
    <definedName name="公允价值变动收益ZS" hidden="1">#REF!</definedName>
    <definedName name="公司" localSheetId="37">#REF!</definedName>
    <definedName name="公司" localSheetId="23">#REF!</definedName>
    <definedName name="公司" localSheetId="6">#REF!</definedName>
    <definedName name="公司" localSheetId="11">#REF!</definedName>
    <definedName name="公司">#REF!</definedName>
    <definedName name="公司名稱" localSheetId="6">#REF!</definedName>
    <definedName name="公司名稱" localSheetId="11">#REF!</definedName>
    <definedName name="公司名稱">#REF!</definedName>
    <definedName name="公积捐赠" localSheetId="37">#REF!</definedName>
    <definedName name="公积捐赠" localSheetId="23">#REF!</definedName>
    <definedName name="公积捐赠" localSheetId="6">#REF!</definedName>
    <definedName name="公积捐赠" localSheetId="11">#REF!</definedName>
    <definedName name="公积捐赠">#REF!</definedName>
    <definedName name="六" localSheetId="6">#REF!</definedName>
    <definedName name="六" localSheetId="11">#REF!</definedName>
    <definedName name="六">#REF!</definedName>
    <definedName name="六月份" localSheetId="6">#REF!</definedName>
    <definedName name="六月份" localSheetId="11">#REF!</definedName>
    <definedName name="六月份">#REF!</definedName>
    <definedName name="共" localSheetId="6">#REF!</definedName>
    <definedName name="共" localSheetId="11">#REF!</definedName>
    <definedName name="共">#REF!</definedName>
    <definedName name="共玉" localSheetId="37">#REF!</definedName>
    <definedName name="共玉" localSheetId="23">#REF!</definedName>
    <definedName name="共玉" localSheetId="6">#REF!</definedName>
    <definedName name="共玉" localSheetId="11">#REF!</definedName>
    <definedName name="共玉">#REF!</definedName>
    <definedName name="关" localSheetId="6">#REF!</definedName>
    <definedName name="关" localSheetId="11">#REF!</definedName>
    <definedName name="关">#REF!</definedName>
    <definedName name="关税" localSheetId="37">#REF!</definedName>
    <definedName name="关税" localSheetId="23">#REF!</definedName>
    <definedName name="关税" localSheetId="6">#REF!</definedName>
    <definedName name="关税" localSheetId="11">#REF!</definedName>
    <definedName name="关税">#REF!</definedName>
    <definedName name="关联关系" localSheetId="6">#REF!</definedName>
    <definedName name="关联关系" localSheetId="11">#REF!</definedName>
    <definedName name="关联关系">#REF!</definedName>
    <definedName name="关联性质" localSheetId="6">#REF!</definedName>
    <definedName name="关联性质" localSheetId="11">#REF!</definedName>
    <definedName name="关联性质">#REF!</definedName>
    <definedName name="关联类型" localSheetId="6">#REF!</definedName>
    <definedName name="关联类型" localSheetId="11">#REF!</definedName>
    <definedName name="关联类型">#REF!</definedName>
    <definedName name="关联类型1" localSheetId="6">#REF!</definedName>
    <definedName name="关联类型1" localSheetId="11">#REF!</definedName>
    <definedName name="关联类型1">#REF!</definedName>
    <definedName name="其" localSheetId="37">#REF!</definedName>
    <definedName name="其" localSheetId="23">#REF!</definedName>
    <definedName name="其" localSheetId="6">#REF!</definedName>
    <definedName name="其" localSheetId="11">#REF!</definedName>
    <definedName name="其">#REF!</definedName>
    <definedName name="其他" localSheetId="37">#REF!</definedName>
    <definedName name="其他" localSheetId="23">#REF!</definedName>
    <definedName name="其他" localSheetId="6">#REF!</definedName>
    <definedName name="其他" localSheetId="11">#REF!</definedName>
    <definedName name="其他">#REF!</definedName>
    <definedName name="其他业务利润bg" localSheetId="37" hidden="1">#REF!</definedName>
    <definedName name="其他业务利润bg" localSheetId="23" hidden="1">#REF!</definedName>
    <definedName name="其他业务利润bg" localSheetId="6" hidden="1">#REF!</definedName>
    <definedName name="其他业务利润bg" localSheetId="11" hidden="1">#REF!</definedName>
    <definedName name="其他业务利润bg" hidden="1">#REF!</definedName>
    <definedName name="其他业务利润mx" localSheetId="37" hidden="1">#REF!</definedName>
    <definedName name="其他业务利润mx" localSheetId="23" hidden="1">#REF!</definedName>
    <definedName name="其他业务利润mx" localSheetId="6" hidden="1">#REF!</definedName>
    <definedName name="其他业务利润mx" localSheetId="11" hidden="1">#REF!</definedName>
    <definedName name="其他业务利润mx" hidden="1">#REF!</definedName>
    <definedName name="其他业务利润ZS" localSheetId="37" hidden="1">#REF!</definedName>
    <definedName name="其他业务利润ZS" localSheetId="23" hidden="1">#REF!</definedName>
    <definedName name="其他业务利润ZS" localSheetId="6" hidden="1">#REF!</definedName>
    <definedName name="其他业务利润ZS" localSheetId="11" hidden="1">#REF!</definedName>
    <definedName name="其他业务利润ZS" hidden="1">#REF!</definedName>
    <definedName name="其他业务成本bg" localSheetId="37" hidden="1">#REF!</definedName>
    <definedName name="其他业务成本bg" localSheetId="23" hidden="1">#REF!</definedName>
    <definedName name="其他业务成本bg" localSheetId="6" hidden="1">#REF!</definedName>
    <definedName name="其他业务成本bg" localSheetId="11" hidden="1">#REF!</definedName>
    <definedName name="其他业务成本bg" hidden="1">#REF!</definedName>
    <definedName name="其他业务成本mx" localSheetId="37" hidden="1">#REF!</definedName>
    <definedName name="其他业务成本mx" localSheetId="23" hidden="1">#REF!</definedName>
    <definedName name="其他业务成本mx" localSheetId="6" hidden="1">#REF!</definedName>
    <definedName name="其他业务成本mx" localSheetId="11" hidden="1">#REF!</definedName>
    <definedName name="其他业务成本mx" hidden="1">#REF!</definedName>
    <definedName name="其他业务支出" localSheetId="6">#REF!</definedName>
    <definedName name="其他业务支出" localSheetId="11">#REF!</definedName>
    <definedName name="其他业务支出">#REF!</definedName>
    <definedName name="其他业务支出.dbf" localSheetId="6">#REF!</definedName>
    <definedName name="其他业务支出.dbf" localSheetId="11">#REF!</definedName>
    <definedName name="其他业务支出.dbf">#REF!</definedName>
    <definedName name="其他业务支出mxb" localSheetId="37" hidden="1">#REF!</definedName>
    <definedName name="其他业务支出mxb" localSheetId="23" hidden="1">#REF!</definedName>
    <definedName name="其他业务支出mxb" localSheetId="6" hidden="1">#REF!</definedName>
    <definedName name="其他业务支出mxb" localSheetId="11" hidden="1">#REF!</definedName>
    <definedName name="其他业务支出mxb" hidden="1">#REF!</definedName>
    <definedName name="其他业务收入" localSheetId="6">#REF!</definedName>
    <definedName name="其他业务收入" localSheetId="11">#REF!</definedName>
    <definedName name="其他业务收入">#REF!</definedName>
    <definedName name="其他业务收入.dbf" localSheetId="6">#REF!</definedName>
    <definedName name="其他业务收入.dbf" localSheetId="11">#REF!</definedName>
    <definedName name="其他业务收入.dbf">#REF!</definedName>
    <definedName name="其他业务收入bg" localSheetId="37" hidden="1">#REF!</definedName>
    <definedName name="其他业务收入bg" localSheetId="23" hidden="1">#REF!</definedName>
    <definedName name="其他业务收入bg" localSheetId="6" hidden="1">#REF!</definedName>
    <definedName name="其他业务收入bg" localSheetId="11" hidden="1">#REF!</definedName>
    <definedName name="其他业务收入bg" hidden="1">#REF!</definedName>
    <definedName name="其他业务收入mx" localSheetId="37" hidden="1">#REF!</definedName>
    <definedName name="其他业务收入mx" localSheetId="23" hidden="1">#REF!</definedName>
    <definedName name="其他业务收入mx" localSheetId="6" hidden="1">#REF!</definedName>
    <definedName name="其他业务收入mx" localSheetId="11" hidden="1">#REF!</definedName>
    <definedName name="其他业务收入mx" hidden="1">#REF!</definedName>
    <definedName name="其他业务收入mxb" localSheetId="37" hidden="1">#REF!</definedName>
    <definedName name="其他业务收入mxb" localSheetId="23" hidden="1">#REF!</definedName>
    <definedName name="其他业务收入mxb" localSheetId="6" hidden="1">#REF!</definedName>
    <definedName name="其他业务收入mxb" localSheetId="11" hidden="1">#REF!</definedName>
    <definedName name="其他业务收入mxb" hidden="1">#REF!</definedName>
    <definedName name="其他产品" localSheetId="37">#REF!</definedName>
    <definedName name="其他产品" localSheetId="23">#REF!</definedName>
    <definedName name="其他产品" localSheetId="6">#REF!</definedName>
    <definedName name="其他产品" localSheetId="11">#REF!</definedName>
    <definedName name="其他产品">#REF!</definedName>
    <definedName name="其他修理利益率" localSheetId="6">#REF!</definedName>
    <definedName name="其他修理利益率" localSheetId="11">#REF!</definedName>
    <definedName name="其他修理利益率">#REF!</definedName>
    <definedName name="其他修理利益率1" localSheetId="6">#REF!</definedName>
    <definedName name="其他修理利益率1" localSheetId="11">#REF!</definedName>
    <definedName name="其他修理利益率1">#REF!</definedName>
    <definedName name="其他修理原価率" localSheetId="6">#REF!</definedName>
    <definedName name="其他修理原価率" localSheetId="11">#REF!</definedName>
    <definedName name="其他修理原価率">#REF!</definedName>
    <definedName name="其他入库序时簿" localSheetId="37">#REF!</definedName>
    <definedName name="其他入库序时簿" localSheetId="23">#REF!</definedName>
    <definedName name="其他入库序时簿" localSheetId="6">#REF!</definedName>
    <definedName name="其他入库序时簿" localSheetId="11">#REF!</definedName>
    <definedName name="其他入库序时簿">#REF!</definedName>
    <definedName name="其他公积" localSheetId="37">#REF!</definedName>
    <definedName name="其他公积" localSheetId="23">#REF!</definedName>
    <definedName name="其他公积" localSheetId="6">#REF!</definedName>
    <definedName name="其他公积" localSheetId="11">#REF!</definedName>
    <definedName name="其他公积">#REF!</definedName>
    <definedName name="其他应交" localSheetId="6">#REF!</definedName>
    <definedName name="其他应交" localSheetId="11">#REF!</definedName>
    <definedName name="其他应交">#REF!</definedName>
    <definedName name="其他应交堤防费4" localSheetId="37">#REF!</definedName>
    <definedName name="其他应交堤防费4" localSheetId="23">#REF!</definedName>
    <definedName name="其他应交堤防费4" localSheetId="6">#REF!</definedName>
    <definedName name="其他应交堤防费4" localSheetId="11">#REF!</definedName>
    <definedName name="其他应交堤防费4">#REF!</definedName>
    <definedName name="其他应交款12" localSheetId="37">#REF!</definedName>
    <definedName name="其他应交款12" localSheetId="23">#REF!</definedName>
    <definedName name="其他应交款12" localSheetId="6">#REF!</definedName>
    <definedName name="其他应交款12" localSheetId="11">#REF!</definedName>
    <definedName name="其他应交款12">#REF!</definedName>
    <definedName name="其他应交款bg" localSheetId="37" hidden="1">#REF!</definedName>
    <definedName name="其他应交款bg" localSheetId="23" hidden="1">#REF!</definedName>
    <definedName name="其他应交款bg" localSheetId="6" hidden="1">#REF!</definedName>
    <definedName name="其他应交款bg" localSheetId="11" hidden="1">#REF!</definedName>
    <definedName name="其他应交款bg" hidden="1">#REF!</definedName>
    <definedName name="其他应交款mx" localSheetId="37" hidden="1">#REF!</definedName>
    <definedName name="其他应交款mx" localSheetId="23" hidden="1">#REF!</definedName>
    <definedName name="其他应交款mx" localSheetId="6" hidden="1">#REF!</definedName>
    <definedName name="其他应交款mx" localSheetId="11" hidden="1">#REF!</definedName>
    <definedName name="其他应交款mx" hidden="1">#REF!</definedName>
    <definedName name="其他应付" localSheetId="37">#REF!</definedName>
    <definedName name="其他应付" localSheetId="23">#REF!</definedName>
    <definedName name="其他应付" localSheetId="6">#REF!</definedName>
    <definedName name="其他应付" localSheetId="11">#REF!</definedName>
    <definedName name="其他应付">#REF!</definedName>
    <definedName name="其他应付_1" hidden="1">{"'分公司销售'!$G$2:$G$9","'分公司销售'!$G$2:$G$9"}</definedName>
    <definedName name="其他应付_2" hidden="1">{"'分公司销售'!$G$2:$G$9","'分公司销售'!$G$2:$G$9"}</definedName>
    <definedName name="其他应付_3" hidden="1">{"'分公司销售'!$G$2:$G$9","'分公司销售'!$G$2:$G$9"}</definedName>
    <definedName name="其他应付_4" hidden="1">{"'分公司销售'!$G$2:$G$9","'分公司销售'!$G$2:$G$9"}</definedName>
    <definedName name="其他应付_5" hidden="1">{"'分公司销售'!$G$2:$G$9","'分公司销售'!$G$2:$G$9"}</definedName>
    <definedName name="其他应付个人" localSheetId="37">#REF!</definedName>
    <definedName name="其他应付个人" localSheetId="23">#REF!</definedName>
    <definedName name="其他应付个人" localSheetId="6">#REF!</definedName>
    <definedName name="其他应付个人" localSheetId="11">#REF!</definedName>
    <definedName name="其他应付个人">#REF!</definedName>
    <definedName name="其他应付余额表" localSheetId="37">#REF!</definedName>
    <definedName name="其他应付余额表" localSheetId="23">#REF!</definedName>
    <definedName name="其他应付余额表" localSheetId="6">#REF!</definedName>
    <definedName name="其他应付余额表" localSheetId="11">#REF!</definedName>
    <definedName name="其他应付余额表">#REF!</definedName>
    <definedName name="其他应付保证金" localSheetId="37">#REF!</definedName>
    <definedName name="其他应付保证金" localSheetId="23">#REF!</definedName>
    <definedName name="其他应付保证金" localSheetId="6">#REF!</definedName>
    <definedName name="其他应付保证金" localSheetId="11">#REF!</definedName>
    <definedName name="其他应付保证金">#REF!</definedName>
    <definedName name="其他应付内部" localSheetId="37">#REF!</definedName>
    <definedName name="其他应付内部" localSheetId="23">#REF!</definedName>
    <definedName name="其他应付内部" localSheetId="6">#REF!</definedName>
    <definedName name="其他应付内部" localSheetId="11">#REF!</definedName>
    <definedName name="其他应付内部">#REF!</definedName>
    <definedName name="其他应付单位款" localSheetId="6">#REF!</definedName>
    <definedName name="其他应付单位款" localSheetId="11">#REF!</definedName>
    <definedName name="其他应付单位款">#REF!</definedName>
    <definedName name="其他应付外部往来" localSheetId="37">#REF!</definedName>
    <definedName name="其他应付外部往来" localSheetId="23">#REF!</definedName>
    <definedName name="其他应付外部往来" localSheetId="6">#REF!</definedName>
    <definedName name="其他应付外部往来" localSheetId="11">#REF!</definedName>
    <definedName name="其他应付外部往来">#REF!</definedName>
    <definedName name="其他应付款" localSheetId="37">#REF!</definedName>
    <definedName name="其他应付款" localSheetId="23">#REF!</definedName>
    <definedName name="其他应付款" localSheetId="6">#REF!</definedName>
    <definedName name="其他应付款" localSheetId="11">#REF!</definedName>
    <definedName name="其他应付款">#REF!</definedName>
    <definedName name="其他应付款02" localSheetId="37">#REF!</definedName>
    <definedName name="其他应付款02" localSheetId="23">#REF!</definedName>
    <definedName name="其他应付款02" localSheetId="6">#REF!</definedName>
    <definedName name="其他应付款02" localSheetId="11">#REF!</definedName>
    <definedName name="其他应付款02">#REF!</definedName>
    <definedName name="其他应付款bg" localSheetId="37" hidden="1">#REF!</definedName>
    <definedName name="其他应付款bg" localSheetId="23" hidden="1">#REF!</definedName>
    <definedName name="其他应付款bg" localSheetId="6" hidden="1">#REF!</definedName>
    <definedName name="其他应付款bg" localSheetId="11" hidden="1">#REF!</definedName>
    <definedName name="其他应付款bg" hidden="1">#REF!</definedName>
    <definedName name="其他应付款mx" localSheetId="37" hidden="1">#REF!</definedName>
    <definedName name="其他应付款mx" localSheetId="23" hidden="1">#REF!</definedName>
    <definedName name="其他应付款mx" localSheetId="6" hidden="1">#REF!</definedName>
    <definedName name="其他应付款mx" localSheetId="11" hidden="1">#REF!</definedName>
    <definedName name="其他应付款mx" hidden="1">#REF!</definedName>
    <definedName name="其他应付款mxb" localSheetId="37" hidden="1">#REF!</definedName>
    <definedName name="其他应付款mxb" localSheetId="23" hidden="1">#REF!</definedName>
    <definedName name="其他应付款mxb" localSheetId="6" hidden="1">#REF!</definedName>
    <definedName name="其他应付款mxb" localSheetId="11" hidden="1">#REF!</definedName>
    <definedName name="其他应付款mxb" hidden="1">#REF!</definedName>
    <definedName name="其他应付款pzb" localSheetId="37" hidden="1">#REF!</definedName>
    <definedName name="其他应付款pzb" localSheetId="23" hidden="1">#REF!</definedName>
    <definedName name="其他应付款pzb" localSheetId="6" hidden="1">#REF!</definedName>
    <definedName name="其他应付款pzb" localSheetId="11" hidden="1">#REF!</definedName>
    <definedName name="其他应付款pzb" hidden="1">#REF!</definedName>
    <definedName name="其他应付款samp" localSheetId="37" hidden="1">#REF!</definedName>
    <definedName name="其他应付款samp" localSheetId="23" hidden="1">#REF!</definedName>
    <definedName name="其他应付款samp" localSheetId="6" hidden="1">#REF!</definedName>
    <definedName name="其他应付款samp" localSheetId="11" hidden="1">#REF!</definedName>
    <definedName name="其他应付款samp" hidden="1">#REF!</definedName>
    <definedName name="其他应付款SJye" localSheetId="37" hidden="1">#REF!</definedName>
    <definedName name="其他应付款SJye" localSheetId="23" hidden="1">#REF!</definedName>
    <definedName name="其他应付款SJye" localSheetId="6" hidden="1">#REF!</definedName>
    <definedName name="其他应付款SJye" localSheetId="11" hidden="1">#REF!</definedName>
    <definedName name="其他应付款SJye" hidden="1">#REF!</definedName>
    <definedName name="其他应付款ZS" localSheetId="37" hidden="1">#REF!</definedName>
    <definedName name="其他应付款ZS" localSheetId="23" hidden="1">#REF!</definedName>
    <definedName name="其他应付款ZS" localSheetId="6" hidden="1">#REF!</definedName>
    <definedName name="其他应付款ZS" localSheetId="11" hidden="1">#REF!</definedName>
    <definedName name="其他应付款ZS" hidden="1">#REF!</definedName>
    <definedName name="其他应付款明细表" localSheetId="37">#REF!</definedName>
    <definedName name="其他应付款明细表" localSheetId="23">#REF!</definedName>
    <definedName name="其他应付款明细表" localSheetId="6">#REF!</definedName>
    <definedName name="其他应付款明细表" localSheetId="11">#REF!</definedName>
    <definedName name="其他应付款明细表">#REF!</definedName>
    <definedName name="其他应付款第三方排序" hidden="1">{"'科目汇总表  '!$A$1:$G$38"}</definedName>
    <definedName name="其他应收个人" localSheetId="37">#REF!</definedName>
    <definedName name="其他应收个人" localSheetId="23">#REF!</definedName>
    <definedName name="其他应收个人" localSheetId="6">#REF!</definedName>
    <definedName name="其他应收个人" localSheetId="11">#REF!</definedName>
    <definedName name="其他应收个人">#REF!</definedName>
    <definedName name="其他应收个人余额表" localSheetId="37">#REF!</definedName>
    <definedName name="其他应收个人余额表" localSheetId="23">#REF!</definedName>
    <definedName name="其他应收个人余额表" localSheetId="6">#REF!</definedName>
    <definedName name="其他应收个人余额表" localSheetId="11">#REF!</definedName>
    <definedName name="其他应收个人余额表">#REF!</definedName>
    <definedName name="其他应收个人款" localSheetId="6">#REF!</definedName>
    <definedName name="其他应收个人款" localSheetId="11">#REF!</definedName>
    <definedName name="其他应收个人款">#REF!</definedName>
    <definedName name="其他应收余额表" localSheetId="37">#REF!</definedName>
    <definedName name="其他应收余额表" localSheetId="23">#REF!</definedName>
    <definedName name="其他应收余额表" localSheetId="6">#REF!</definedName>
    <definedName name="其他应收余额表" localSheetId="11">#REF!</definedName>
    <definedName name="其他应收余额表">#REF!</definedName>
    <definedName name="其他应收保证金" localSheetId="37">#REF!</definedName>
    <definedName name="其他应收保证金" localSheetId="23">#REF!</definedName>
    <definedName name="其他应收保证金" localSheetId="6">#REF!</definedName>
    <definedName name="其他应收保证金" localSheetId="11">#REF!</definedName>
    <definedName name="其他应收保证金">#REF!</definedName>
    <definedName name="其他应收内部" localSheetId="37">#REF!</definedName>
    <definedName name="其他应收内部" localSheetId="23">#REF!</definedName>
    <definedName name="其他应收内部" localSheetId="6">#REF!</definedName>
    <definedName name="其他应收内部" localSheetId="11">#REF!</definedName>
    <definedName name="其他应收内部">#REF!</definedName>
    <definedName name="其他应收单位" localSheetId="37">#REF!</definedName>
    <definedName name="其他应收单位" localSheetId="23">#REF!</definedName>
    <definedName name="其他应收单位" localSheetId="6">#REF!</definedName>
    <definedName name="其他应收单位" localSheetId="11">#REF!</definedName>
    <definedName name="其他应收单位">#REF!</definedName>
    <definedName name="其他应收单位余额表" localSheetId="37">#REF!</definedName>
    <definedName name="其他应收单位余额表" localSheetId="23">#REF!</definedName>
    <definedName name="其他应收单位余额表" localSheetId="6">#REF!</definedName>
    <definedName name="其他应收单位余额表" localSheetId="11">#REF!</definedName>
    <definedName name="其他应收单位余额表">#REF!</definedName>
    <definedName name="其他应收单位款" localSheetId="6">#REF!</definedName>
    <definedName name="其他应收单位款" localSheetId="11">#REF!</definedName>
    <definedName name="其他应收单位款">#REF!</definedName>
    <definedName name="其他应收外部" localSheetId="37">#REF!</definedName>
    <definedName name="其他应收外部" localSheetId="23">#REF!</definedName>
    <definedName name="其他应收外部" localSheetId="6">#REF!</definedName>
    <definedName name="其他应收外部" localSheetId="11">#REF!</definedName>
    <definedName name="其他应收外部">#REF!</definedName>
    <definedName name="其他应收帐款余额表" localSheetId="37">#REF!</definedName>
    <definedName name="其他应收帐款余额表" localSheetId="23">#REF!</definedName>
    <definedName name="其他应收帐款余额表" localSheetId="6">#REF!</definedName>
    <definedName name="其他应收帐款余额表" localSheetId="11">#REF!</definedName>
    <definedName name="其他应收帐款余额表">#REF!</definedName>
    <definedName name="其他应收款" localSheetId="37">#REF!</definedName>
    <definedName name="其他应收款" localSheetId="23">#REF!</definedName>
    <definedName name="其他应收款" localSheetId="6">#REF!</definedName>
    <definedName name="其他应收款" localSheetId="11">#REF!</definedName>
    <definedName name="其他应收款">#REF!</definedName>
    <definedName name="其他应收款1" localSheetId="6">#REF!</definedName>
    <definedName name="其他应收款1" localSheetId="11">#REF!</definedName>
    <definedName name="其他应收款1">#REF!</definedName>
    <definedName name="其他应收款2" localSheetId="6">#REF!</definedName>
    <definedName name="其他应收款2" localSheetId="11">#REF!</definedName>
    <definedName name="其他应收款2">#REF!</definedName>
    <definedName name="其他应收款2004" localSheetId="37" hidden="1">#REF!</definedName>
    <definedName name="其他应收款2004" localSheetId="23" hidden="1">#REF!</definedName>
    <definedName name="其他应收款2004" localSheetId="6" hidden="1">#REF!</definedName>
    <definedName name="其他应收款2004" localSheetId="11" hidden="1">#REF!</definedName>
    <definedName name="其他应收款2004" hidden="1">#REF!</definedName>
    <definedName name="其他应收款3" localSheetId="6">#REF!</definedName>
    <definedName name="其他应收款3" localSheetId="11">#REF!</definedName>
    <definedName name="其他应收款3">#REF!</definedName>
    <definedName name="其他应收款bg" localSheetId="37" hidden="1">#REF!</definedName>
    <definedName name="其他应收款bg" localSheetId="23" hidden="1">#REF!</definedName>
    <definedName name="其他应收款bg" localSheetId="6" hidden="1">#REF!</definedName>
    <definedName name="其他应收款bg" localSheetId="11" hidden="1">#REF!</definedName>
    <definedName name="其他应收款bg" hidden="1">#REF!</definedName>
    <definedName name="其他应收款mx" localSheetId="37" hidden="1">#REF!</definedName>
    <definedName name="其他应收款mx" localSheetId="23" hidden="1">#REF!</definedName>
    <definedName name="其他应收款mx" localSheetId="6" hidden="1">#REF!</definedName>
    <definedName name="其他应收款mx" localSheetId="11" hidden="1">#REF!</definedName>
    <definedName name="其他应收款mx" hidden="1">#REF!</definedName>
    <definedName name="其他应收款mxb" localSheetId="37" hidden="1">#REF!</definedName>
    <definedName name="其他应收款mxb" localSheetId="23" hidden="1">#REF!</definedName>
    <definedName name="其他应收款mxb" localSheetId="6" hidden="1">#REF!</definedName>
    <definedName name="其他应收款mxb" localSheetId="11" hidden="1">#REF!</definedName>
    <definedName name="其他应收款mxb" hidden="1">#REF!</definedName>
    <definedName name="其他应收款vt" hidden="1">{#N/A,#N/A,FALSE,"负债表"}</definedName>
    <definedName name="其他应收款ZS" localSheetId="37" hidden="1">#REF!</definedName>
    <definedName name="其他应收款ZS" localSheetId="23" hidden="1">#REF!</definedName>
    <definedName name="其他应收款ZS" localSheetId="6" hidden="1">#REF!</definedName>
    <definedName name="其他应收款ZS" localSheetId="11" hidden="1">#REF!</definedName>
    <definedName name="其他应收款ZS" hidden="1">#REF!</definedName>
    <definedName name="其他应收款余额明细表" hidden="1">{#N/A,#N/A,FALSE,"负债表"}</definedName>
    <definedName name="其他应收款性质" localSheetId="6">#REF!</definedName>
    <definedName name="其他应收款性质" localSheetId="11">#REF!</definedName>
    <definedName name="其他应收款性质">#REF!</definedName>
    <definedName name="其他应收款明细表" localSheetId="37">#REF!</definedName>
    <definedName name="其他应收款明细表" localSheetId="23">#REF!</definedName>
    <definedName name="其他应收款明细表" localSheetId="6">#REF!</definedName>
    <definedName name="其他应收款明细表" localSheetId="11">#REF!</definedName>
    <definedName name="其他应收款明细表">#REF!</definedName>
    <definedName name="其他应收款附加表" localSheetId="6">#REF!</definedName>
    <definedName name="其他应收款附加表" localSheetId="11">#REF!</definedName>
    <definedName name="其他应收款附加表">#REF!</definedName>
    <definedName name="其他收入" localSheetId="6">#REF!</definedName>
    <definedName name="其他收入" localSheetId="11">#REF!</definedName>
    <definedName name="其他收入">#REF!</definedName>
    <definedName name="其他未交款明细表" localSheetId="37">#REF!</definedName>
    <definedName name="其他未交款明细表" localSheetId="23">#REF!</definedName>
    <definedName name="其他未交款明细表" localSheetId="6">#REF!</definedName>
    <definedName name="其他未交款明细表" localSheetId="11">#REF!</definedName>
    <definedName name="其他未交款明细表">#REF!</definedName>
    <definedName name="其他流动负债bg" localSheetId="37" hidden="1">#REF!</definedName>
    <definedName name="其他流动负债bg" localSheetId="23" hidden="1">#REF!</definedName>
    <definedName name="其他流动负债bg" localSheetId="6" hidden="1">#REF!</definedName>
    <definedName name="其他流动负债bg" localSheetId="11" hidden="1">#REF!</definedName>
    <definedName name="其他流动负债bg" hidden="1">#REF!</definedName>
    <definedName name="其他流动负债mx" localSheetId="37" hidden="1">#REF!</definedName>
    <definedName name="其他流动负债mx" localSheetId="23" hidden="1">#REF!</definedName>
    <definedName name="其他流动负债mx" localSheetId="6" hidden="1">#REF!</definedName>
    <definedName name="其他流动负债mx" localSheetId="11" hidden="1">#REF!</definedName>
    <definedName name="其他流动负债mx" hidden="1">#REF!</definedName>
    <definedName name="其他流动负债ZS" localSheetId="37" hidden="1">#REF!</definedName>
    <definedName name="其他流动负债ZS" localSheetId="23" hidden="1">#REF!</definedName>
    <definedName name="其他流动负债ZS" localSheetId="6" hidden="1">#REF!</definedName>
    <definedName name="其他流动负债ZS" localSheetId="11" hidden="1">#REF!</definedName>
    <definedName name="其他流动负债ZS" hidden="1">#REF!</definedName>
    <definedName name="其他流动资产bg" localSheetId="37" hidden="1">#REF!</definedName>
    <definedName name="其他流动资产bg" localSheetId="23" hidden="1">#REF!</definedName>
    <definedName name="其他流动资产bg" localSheetId="6" hidden="1">#REF!</definedName>
    <definedName name="其他流动资产bg" localSheetId="11" hidden="1">#REF!</definedName>
    <definedName name="其他流动资产bg" hidden="1">#REF!</definedName>
    <definedName name="其他流动资产mx" localSheetId="37" hidden="1">#REF!</definedName>
    <definedName name="其他流动资产mx" localSheetId="23" hidden="1">#REF!</definedName>
    <definedName name="其他流动资产mx" localSheetId="6" hidden="1">#REF!</definedName>
    <definedName name="其他流动资产mx" localSheetId="11" hidden="1">#REF!</definedName>
    <definedName name="其他流动资产mx" hidden="1">#REF!</definedName>
    <definedName name="其他流动资产ZS" localSheetId="37" hidden="1">#REF!</definedName>
    <definedName name="其他流动资产ZS" localSheetId="23" hidden="1">#REF!</definedName>
    <definedName name="其他流动资产ZS" localSheetId="6" hidden="1">#REF!</definedName>
    <definedName name="其他流动资产ZS" localSheetId="11" hidden="1">#REF!</definedName>
    <definedName name="其他流动资产ZS" hidden="1">#REF!</definedName>
    <definedName name="其他货币" localSheetId="37">#REF!</definedName>
    <definedName name="其他货币" localSheetId="23">#REF!</definedName>
    <definedName name="其他货币" localSheetId="6">#REF!</definedName>
    <definedName name="其他货币" localSheetId="11">#REF!</definedName>
    <definedName name="其他货币">#REF!</definedName>
    <definedName name="其他货币海通.dbf" localSheetId="37">#REF!</definedName>
    <definedName name="其他货币海通.dbf" localSheetId="23">#REF!</definedName>
    <definedName name="其他货币海通.dbf" localSheetId="6">#REF!</definedName>
    <definedName name="其他货币海通.dbf" localSheetId="11">#REF!</definedName>
    <definedName name="其他货币海通.dbf">#REF!</definedName>
    <definedName name="其他货币资金" localSheetId="37">#REF!</definedName>
    <definedName name="其他货币资金" localSheetId="23">#REF!</definedName>
    <definedName name="其他货币资金" localSheetId="6">#REF!</definedName>
    <definedName name="其他货币资金" localSheetId="11">#REF!</definedName>
    <definedName name="其他货币资金">#REF!</definedName>
    <definedName name="其他货币资金.dbf" localSheetId="37">#REF!</definedName>
    <definedName name="其他货币资金.dbf" localSheetId="23">#REF!</definedName>
    <definedName name="其他货币资金.dbf" localSheetId="6">#REF!</definedName>
    <definedName name="其他货币资金.dbf" localSheetId="11">#REF!</definedName>
    <definedName name="其他货币资金.dbf">#REF!</definedName>
    <definedName name="其他货币资金明细表" localSheetId="37">#REF!</definedName>
    <definedName name="其他货币资金明细表" localSheetId="23">#REF!</definedName>
    <definedName name="其他货币资金明细表" localSheetId="6">#REF!</definedName>
    <definedName name="其他货币资金明细表" localSheetId="11">#REF!</definedName>
    <definedName name="其他货币资金明细表">#REF!</definedName>
    <definedName name="其他货币零领路.dbf" localSheetId="37">#REF!</definedName>
    <definedName name="其他货币零领路.dbf" localSheetId="23">#REF!</definedName>
    <definedName name="其他货币零领路.dbf" localSheetId="6">#REF!</definedName>
    <definedName name="其他货币零领路.dbf" localSheetId="11">#REF!</definedName>
    <definedName name="其他货币零领路.dbf">#REF!</definedName>
    <definedName name="其他资产_开办费除外_明细表" localSheetId="6">#REF!</definedName>
    <definedName name="其他资产_开办费除外_明细表" localSheetId="11">#REF!</definedName>
    <definedName name="其他资产_开办费除外_明细表">#REF!</definedName>
    <definedName name="其他长期债权投资明细表" localSheetId="37">#REF!</definedName>
    <definedName name="其他长期债权投资明细表" localSheetId="23">#REF!</definedName>
    <definedName name="其他长期债权投资明细表" localSheetId="6">#REF!</definedName>
    <definedName name="其他长期债权投资明细表" localSheetId="11">#REF!</definedName>
    <definedName name="其他长期债权投资明细表">#REF!</definedName>
    <definedName name="其他长期资产" localSheetId="6">#REF!</definedName>
    <definedName name="其他长期资产" localSheetId="11">#REF!</definedName>
    <definedName name="其他长期资产">#REF!</definedName>
    <definedName name="其他非流动负债bg" localSheetId="37" hidden="1">#REF!</definedName>
    <definedName name="其他非流动负债bg" localSheetId="23" hidden="1">#REF!</definedName>
    <definedName name="其他非流动负债bg" localSheetId="6" hidden="1">#REF!</definedName>
    <definedName name="其他非流动负债bg" localSheetId="11" hidden="1">#REF!</definedName>
    <definedName name="其他非流动负债bg" hidden="1">#REF!</definedName>
    <definedName name="其他非流动负债mx" localSheetId="37" hidden="1">#REF!</definedName>
    <definedName name="其他非流动负债mx" localSheetId="23" hidden="1">#REF!</definedName>
    <definedName name="其他非流动负债mx" localSheetId="6" hidden="1">#REF!</definedName>
    <definedName name="其他非流动负债mx" localSheetId="11" hidden="1">#REF!</definedName>
    <definedName name="其他非流动负债mx" hidden="1">#REF!</definedName>
    <definedName name="其他非流动负债ZS" localSheetId="37" hidden="1">#REF!</definedName>
    <definedName name="其他非流动负债ZS" localSheetId="23" hidden="1">#REF!</definedName>
    <definedName name="其他非流动负债ZS" localSheetId="6" hidden="1">#REF!</definedName>
    <definedName name="其他非流动负债ZS" localSheetId="11" hidden="1">#REF!</definedName>
    <definedName name="其他非流动负债ZS" hidden="1">#REF!</definedName>
    <definedName name="其他非流动资产bg" localSheetId="37" hidden="1">#REF!</definedName>
    <definedName name="其他非流动资产bg" localSheetId="23" hidden="1">#REF!</definedName>
    <definedName name="其他非流动资产bg" localSheetId="6" hidden="1">#REF!</definedName>
    <definedName name="其他非流动资产bg" localSheetId="11" hidden="1">#REF!</definedName>
    <definedName name="其他非流动资产bg" hidden="1">#REF!</definedName>
    <definedName name="其他非流动资产mx" localSheetId="37" hidden="1">#REF!</definedName>
    <definedName name="其他非流动资产mx" localSheetId="23" hidden="1">#REF!</definedName>
    <definedName name="其他非流动资产mx" localSheetId="6" hidden="1">#REF!</definedName>
    <definedName name="其他非流动资产mx" localSheetId="11" hidden="1">#REF!</definedName>
    <definedName name="其他非流动资产mx" hidden="1">#REF!</definedName>
    <definedName name="其他非流动资产ZS" localSheetId="37" hidden="1">#REF!</definedName>
    <definedName name="其他非流动资产ZS" localSheetId="23" hidden="1">#REF!</definedName>
    <definedName name="其他非流动资产ZS" localSheetId="6" hidden="1">#REF!</definedName>
    <definedName name="其他非流动资产ZS" localSheetId="11" hidden="1">#REF!</definedName>
    <definedName name="其他非流动资产ZS" hidden="1">#REF!</definedName>
    <definedName name="其它外2" localSheetId="6">#REF!</definedName>
    <definedName name="其它外2" localSheetId="11">#REF!</definedName>
    <definedName name="其它外2">#REF!</definedName>
    <definedName name="其它应收" localSheetId="37">#REF!</definedName>
    <definedName name="其它应收" localSheetId="23">#REF!</definedName>
    <definedName name="其它应收" localSheetId="6">#REF!</definedName>
    <definedName name="其它应收" localSheetId="11">#REF!</definedName>
    <definedName name="其它应收">#REF!</definedName>
    <definedName name="其它应收个人3" localSheetId="6">#REF!</definedName>
    <definedName name="其它应收个人3" localSheetId="11">#REF!</definedName>
    <definedName name="其它应收个人3">#REF!</definedName>
    <definedName name="其它应收其它" localSheetId="6">#REF!</definedName>
    <definedName name="其它应收其它" localSheetId="11">#REF!</definedName>
    <definedName name="其它应收其它">#REF!</definedName>
    <definedName name="其它应收外单位" localSheetId="6">#REF!</definedName>
    <definedName name="其它应收外单位" localSheetId="11">#REF!</definedName>
    <definedName name="其它应收外单位">#REF!</definedName>
    <definedName name="其它应收本单位" localSheetId="6">#REF!</definedName>
    <definedName name="其它应收本单位" localSheetId="11">#REF!</definedName>
    <definedName name="其它应收本单位">#REF!</definedName>
    <definedName name="其它应收款" localSheetId="37">#REF!</definedName>
    <definedName name="其它应收款" localSheetId="23">#REF!</definedName>
    <definedName name="其它应收款" localSheetId="6">#REF!</definedName>
    <definedName name="其它应收款" localSheetId="11">#REF!</definedName>
    <definedName name="其它应收款">#REF!</definedName>
    <definedName name="其它收入05" localSheetId="37">#REF!</definedName>
    <definedName name="其它收入05" localSheetId="23">#REF!</definedName>
    <definedName name="其它收入05" localSheetId="6">#REF!</definedName>
    <definedName name="其它收入05" localSheetId="11">#REF!</definedName>
    <definedName name="其它收入05">#REF!</definedName>
    <definedName name="其它本2" localSheetId="6">#REF!</definedName>
    <definedName name="其它本2" localSheetId="11">#REF!</definedName>
    <definedName name="其它本2">#REF!</definedName>
    <definedName name="其它类" localSheetId="37">#REF!</definedName>
    <definedName name="其它类" localSheetId="23">#REF!</definedName>
    <definedName name="其它类" localSheetId="6">#REF!</definedName>
    <definedName name="其它类" localSheetId="11">#REF!</definedName>
    <definedName name="其它类">#REF!</definedName>
    <definedName name="养路费" localSheetId="6">#REF!</definedName>
    <definedName name="养路费" localSheetId="11">#REF!</definedName>
    <definedName name="养路费">#REF!</definedName>
    <definedName name="内乐" localSheetId="6">#REF!</definedName>
    <definedName name="内乐" localSheetId="11">#REF!</definedName>
    <definedName name="内乐">#REF!</definedName>
    <definedName name="内内" localSheetId="6">#REF!</definedName>
    <definedName name="内内" localSheetId="11">#REF!</definedName>
    <definedName name="内内">#REF!</definedName>
    <definedName name="内内1" localSheetId="6">#REF!</definedName>
    <definedName name="内内1" localSheetId="11">#REF!</definedName>
    <definedName name="内内1">#REF!</definedName>
    <definedName name="内内内内" localSheetId="6">#REF!</definedName>
    <definedName name="内内内内" localSheetId="11">#REF!</definedName>
    <definedName name="内内内内">#REF!</definedName>
    <definedName name="内部交易" localSheetId="6">#REF!</definedName>
    <definedName name="内部交易" localSheetId="11">#REF!</definedName>
    <definedName name="内部交易">#REF!</definedName>
    <definedName name="内部往来1" localSheetId="37">#REF!</definedName>
    <definedName name="内部往来1" localSheetId="23">#REF!</definedName>
    <definedName name="内部往来1" localSheetId="6">#REF!</definedName>
    <definedName name="内部往来1" localSheetId="11">#REF!</definedName>
    <definedName name="内部往来1">#REF!</definedName>
    <definedName name="内部往来bg" localSheetId="37" hidden="1">#REF!</definedName>
    <definedName name="内部往来bg" localSheetId="23" hidden="1">#REF!</definedName>
    <definedName name="内部往来bg" localSheetId="6" hidden="1">#REF!</definedName>
    <definedName name="内部往来bg" localSheetId="11" hidden="1">#REF!</definedName>
    <definedName name="内部往来bg" hidden="1">#REF!</definedName>
    <definedName name="内部往来mx" localSheetId="37" hidden="1">#REF!</definedName>
    <definedName name="内部往来mx" localSheetId="23" hidden="1">#REF!</definedName>
    <definedName name="内部往来mx" localSheetId="6" hidden="1">#REF!</definedName>
    <definedName name="内部往来mx" localSheetId="11" hidden="1">#REF!</definedName>
    <definedName name="内部往来mx" hidden="1">#REF!</definedName>
    <definedName name="内部往来之动力分厂" localSheetId="6">#REF!</definedName>
    <definedName name="内部往来之动力分厂" localSheetId="11">#REF!</definedName>
    <definedName name="内部往来之动力分厂">#REF!</definedName>
    <definedName name="内部往来之纯碱分厂" localSheetId="6">#REF!</definedName>
    <definedName name="内部往来之纯碱分厂" localSheetId="11">#REF!</definedName>
    <definedName name="内部往来之纯碱分厂">#REF!</definedName>
    <definedName name="内部往来仪表公司" localSheetId="6">#REF!</definedName>
    <definedName name="内部往来仪表公司" localSheetId="11">#REF!</definedName>
    <definedName name="内部往来仪表公司">#REF!</definedName>
    <definedName name="内部往来小车队" localSheetId="6">#REF!</definedName>
    <definedName name="内部往来小车队" localSheetId="11">#REF!</definedName>
    <definedName name="内部往来小车队">#REF!</definedName>
    <definedName name="内部往来德令哈纯碱" localSheetId="6">#REF!</definedName>
    <definedName name="内部往来德令哈纯碱" localSheetId="11">#REF!</definedName>
    <definedName name="内部往来德令哈纯碱">#REF!</definedName>
    <definedName name="内部往来明细账" localSheetId="6">#REF!</definedName>
    <definedName name="内部往来明细账" localSheetId="11">#REF!</definedName>
    <definedName name="内部往来明细账">#REF!</definedName>
    <definedName name="内部往来机修公司" localSheetId="6">#REF!</definedName>
    <definedName name="内部往来机修公司" localSheetId="11">#REF!</definedName>
    <definedName name="内部往来机修公司">#REF!</definedName>
    <definedName name="内部往来电修公司" localSheetId="6">#REF!</definedName>
    <definedName name="内部往来电修公司" localSheetId="11">#REF!</definedName>
    <definedName name="内部往来电修公司">#REF!</definedName>
    <definedName name="内部往来质量控制部" localSheetId="6">#REF!</definedName>
    <definedName name="内部往来质量控制部" localSheetId="11">#REF!</definedName>
    <definedName name="内部往来质量控制部">#REF!</definedName>
    <definedName name="内部往来防腐公司" localSheetId="6">#REF!</definedName>
    <definedName name="内部往来防腐公司" localSheetId="11">#REF!</definedName>
    <definedName name="内部往来防腐公司">#REF!</definedName>
    <definedName name="内部控制问卷" localSheetId="37">#REF!</definedName>
    <definedName name="内部控制问卷" localSheetId="23">#REF!</definedName>
    <definedName name="内部控制问卷" localSheetId="6">#REF!</definedName>
    <definedName name="内部控制问卷" localSheetId="11">#REF!</definedName>
    <definedName name="内部控制问卷">#REF!</definedName>
    <definedName name="内部汽车销售" localSheetId="6">#REF!</definedName>
    <definedName name="内部汽车销售" localSheetId="11">#REF!</definedName>
    <definedName name="内部汽车销售">#REF!</definedName>
    <definedName name="内部汽车销售1" localSheetId="6">#REF!</definedName>
    <definedName name="内部汽车销售1" localSheetId="11">#REF!</definedName>
    <definedName name="内部汽车销售1">#REF!</definedName>
    <definedName name="内部配件销售" localSheetId="6">#REF!</definedName>
    <definedName name="内部配件销售" localSheetId="11">#REF!</definedName>
    <definedName name="内部配件销售">#REF!</definedName>
    <definedName name="内部销售" localSheetId="6">#REF!</definedName>
    <definedName name="内部销售" localSheetId="11">#REF!</definedName>
    <definedName name="内部销售">#REF!</definedName>
    <definedName name="内销材料" localSheetId="6">#REF!</definedName>
    <definedName name="内销材料" localSheetId="11">#REF!</definedName>
    <definedName name="内销材料">#REF!</definedName>
    <definedName name="决" localSheetId="37" hidden="1">#REF!</definedName>
    <definedName name="决" localSheetId="23" hidden="1">#REF!</definedName>
    <definedName name="决" localSheetId="6" hidden="1">#REF!</definedName>
    <definedName name="决" localSheetId="11" hidden="1">#REF!</definedName>
    <definedName name="决" hidden="1">#REF!</definedName>
    <definedName name="冻品工资" localSheetId="6">#REF!</definedName>
    <definedName name="冻品工资" localSheetId="11">#REF!</definedName>
    <definedName name="冻品工资">#REF!</definedName>
    <definedName name="冻品月数" localSheetId="6">#REF!</definedName>
    <definedName name="冻品月数" localSheetId="11">#REF!</definedName>
    <definedName name="冻品月数">#REF!</definedName>
    <definedName name="冻品月次数" localSheetId="6">#REF!</definedName>
    <definedName name="冻品月次数" localSheetId="11">#REF!</definedName>
    <definedName name="冻品月次数">#REF!</definedName>
    <definedName name="冻品油耗" localSheetId="6">#REF!</definedName>
    <definedName name="冻品油耗" localSheetId="11">#REF!</definedName>
    <definedName name="冻品油耗">#REF!</definedName>
    <definedName name="冻品维修" localSheetId="6">#REF!</definedName>
    <definedName name="冻品维修" localSheetId="11">#REF!</definedName>
    <definedName name="冻品维修">#REF!</definedName>
    <definedName name="冻品车" localSheetId="6">#REF!</definedName>
    <definedName name="冻品车" localSheetId="11">#REF!</definedName>
    <definedName name="冻品车">#REF!</definedName>
    <definedName name="冻品车价" localSheetId="6">#REF!</definedName>
    <definedName name="冻品车价" localSheetId="11">#REF!</definedName>
    <definedName name="冻品车价">#REF!</definedName>
    <definedName name="冻品轮胎" localSheetId="6">#REF!</definedName>
    <definedName name="冻品轮胎" localSheetId="11">#REF!</definedName>
    <definedName name="冻品轮胎">#REF!</definedName>
    <definedName name="冻品轮胎价" localSheetId="6">#REF!</definedName>
    <definedName name="冻品轮胎价" localSheetId="11">#REF!</definedName>
    <definedName name="冻品轮胎价">#REF!</definedName>
    <definedName name="冻品过路费" localSheetId="6">#REF!</definedName>
    <definedName name="冻品过路费" localSheetId="11">#REF!</definedName>
    <definedName name="冻品过路费">#REF!</definedName>
    <definedName name="冻品运距" localSheetId="6">#REF!</definedName>
    <definedName name="冻品运距" localSheetId="11">#REF!</definedName>
    <definedName name="冻品运距">#REF!</definedName>
    <definedName name="冻品配件" localSheetId="6">#REF!</definedName>
    <definedName name="冻品配件" localSheetId="11">#REF!</definedName>
    <definedName name="冻品配件">#REF!</definedName>
    <definedName name="净_利_润93" localSheetId="37">#REF!</definedName>
    <definedName name="净_利_润93" localSheetId="23">#REF!</definedName>
    <definedName name="净_利_润93" localSheetId="6">#REF!</definedName>
    <definedName name="净_利_润93" localSheetId="11">#REF!</definedName>
    <definedName name="净_利_润93">#REF!</definedName>
    <definedName name="净_利_润94" localSheetId="37">#REF!</definedName>
    <definedName name="净_利_润94" localSheetId="23">#REF!</definedName>
    <definedName name="净_利_润94" localSheetId="6">#REF!</definedName>
    <definedName name="净_利_润94" localSheetId="11">#REF!</definedName>
    <definedName name="净_利_润94">#REF!</definedName>
    <definedName name="净_利_润95" localSheetId="37">#REF!</definedName>
    <definedName name="净_利_润95" localSheetId="23">#REF!</definedName>
    <definedName name="净_利_润95" localSheetId="6">#REF!</definedName>
    <definedName name="净_利_润95" localSheetId="11">#REF!</definedName>
    <definedName name="净_利_润95">#REF!</definedName>
    <definedName name="净资产合计93期初" localSheetId="37">#REF!</definedName>
    <definedName name="净资产合计93期初" localSheetId="23">#REF!</definedName>
    <definedName name="净资产合计93期初" localSheetId="6">#REF!</definedName>
    <definedName name="净资产合计93期初" localSheetId="11">#REF!</definedName>
    <definedName name="净资产合计93期初">#REF!</definedName>
    <definedName name="净资产合计93期末" localSheetId="37">#REF!</definedName>
    <definedName name="净资产合计93期末" localSheetId="23">#REF!</definedName>
    <definedName name="净资产合计93期末" localSheetId="6">#REF!</definedName>
    <definedName name="净资产合计93期末" localSheetId="11">#REF!</definedName>
    <definedName name="净资产合计93期末">#REF!</definedName>
    <definedName name="净资产合计94期初" localSheetId="37">#REF!</definedName>
    <definedName name="净资产合计94期初" localSheetId="23">#REF!</definedName>
    <definedName name="净资产合计94期初" localSheetId="6">#REF!</definedName>
    <definedName name="净资产合计94期初" localSheetId="11">#REF!</definedName>
    <definedName name="净资产合计94期初">#REF!</definedName>
    <definedName name="净资产合计94期末" localSheetId="37">#REF!</definedName>
    <definedName name="净资产合计94期末" localSheetId="23">#REF!</definedName>
    <definedName name="净资产合计94期末" localSheetId="6">#REF!</definedName>
    <definedName name="净资产合计94期末" localSheetId="11">#REF!</definedName>
    <definedName name="净资产合计94期末">#REF!</definedName>
    <definedName name="净资产合计95期初" localSheetId="37">#REF!</definedName>
    <definedName name="净资产合计95期初" localSheetId="23">#REF!</definedName>
    <definedName name="净资产合计95期初" localSheetId="6">#REF!</definedName>
    <definedName name="净资产合计95期初" localSheetId="11">#REF!</definedName>
    <definedName name="净资产合计95期初">#REF!</definedName>
    <definedName name="净资产合计95期末" localSheetId="37">#REF!</definedName>
    <definedName name="净资产合计95期末" localSheetId="23">#REF!</definedName>
    <definedName name="净资产合计95期末" localSheetId="6">#REF!</definedName>
    <definedName name="净资产合计95期末" localSheetId="11">#REF!</definedName>
    <definedName name="净资产合计95期末">#REF!</definedName>
    <definedName name="减值准备" localSheetId="37">#REF!</definedName>
    <definedName name="减值准备" localSheetId="23">#REF!</definedName>
    <definedName name="减值准备" localSheetId="6">#REF!</definedName>
    <definedName name="减值准备" localSheetId="11">#REF!</definedName>
    <definedName name="减值准备">#REF!</definedName>
    <definedName name="减值追备">{"Book1","评估表样1.xls"}</definedName>
    <definedName name="凭证抽查表">#N/A</definedName>
    <definedName name="出40" localSheetId="6">#REF!</definedName>
    <definedName name="出40" localSheetId="11">#REF!</definedName>
    <definedName name="出40">#REF!</definedName>
    <definedName name="函证">#N/A</definedName>
    <definedName name="分" localSheetId="37">#REF!</definedName>
    <definedName name="分" localSheetId="23">#REF!</definedName>
    <definedName name="分" localSheetId="6">#REF!</definedName>
    <definedName name="分" localSheetId="11">#REF!</definedName>
    <definedName name="分">#REF!</definedName>
    <definedName name="分析方法" localSheetId="6">#REF!</definedName>
    <definedName name="分析方法" localSheetId="11">#REF!</definedName>
    <definedName name="分析方法">#REF!</definedName>
    <definedName name="分類表">#N/A</definedName>
    <definedName name="刘芳" localSheetId="6">#REF!</definedName>
    <definedName name="刘芳" localSheetId="11">#REF!</definedName>
    <definedName name="刘芳">#REF!</definedName>
    <definedName name="利_润_及_利_润_分_配_表" localSheetId="6">#REF!</definedName>
    <definedName name="利_润_及_利_润_分_配_表" localSheetId="11">#REF!</definedName>
    <definedName name="利_润_及_利_润_分_配_表">#REF!</definedName>
    <definedName name="利_润_总_额93" localSheetId="37">#REF!</definedName>
    <definedName name="利_润_总_额93" localSheetId="23">#REF!</definedName>
    <definedName name="利_润_总_额93" localSheetId="6">#REF!</definedName>
    <definedName name="利_润_总_额93" localSheetId="11">#REF!</definedName>
    <definedName name="利_润_总_额93">#REF!</definedName>
    <definedName name="利_润_总_额94" localSheetId="37">#REF!</definedName>
    <definedName name="利_润_总_额94" localSheetId="23">#REF!</definedName>
    <definedName name="利_润_总_额94" localSheetId="6">#REF!</definedName>
    <definedName name="利_润_总_额94" localSheetId="11">#REF!</definedName>
    <definedName name="利_润_总_额94">#REF!</definedName>
    <definedName name="利_润_总_额95" localSheetId="37">#REF!</definedName>
    <definedName name="利_润_总_额95" localSheetId="23">#REF!</definedName>
    <definedName name="利_润_总_额95" localSheetId="6">#REF!</definedName>
    <definedName name="利_润_总_额95" localSheetId="11">#REF!</definedName>
    <definedName name="利_润_总_额95">#REF!</definedName>
    <definedName name="利16.02" localSheetId="37">#REF!</definedName>
    <definedName name="利16.02" localSheetId="23">#REF!</definedName>
    <definedName name="利16.02" localSheetId="6">#REF!</definedName>
    <definedName name="利16.02" localSheetId="11">#REF!</definedName>
    <definedName name="利16.02">#REF!</definedName>
    <definedName name="利16.04" localSheetId="37">#REF!</definedName>
    <definedName name="利16.04" localSheetId="23">#REF!</definedName>
    <definedName name="利16.04" localSheetId="6">#REF!</definedName>
    <definedName name="利16.04" localSheetId="11">#REF!</definedName>
    <definedName name="利16.04">#REF!</definedName>
    <definedName name="利审4" localSheetId="37">#REF!</definedName>
    <definedName name="利审4" localSheetId="23">#REF!</definedName>
    <definedName name="利审4" localSheetId="6">#REF!</definedName>
    <definedName name="利审4" localSheetId="11">#REF!</definedName>
    <definedName name="利审4">#REF!</definedName>
    <definedName name="利息总额" localSheetId="37">#REF!</definedName>
    <definedName name="利息总额" localSheetId="23">#REF!</definedName>
    <definedName name="利息总额" localSheetId="6">#REF!</definedName>
    <definedName name="利息总额" localSheetId="11">#REF!</definedName>
    <definedName name="利息总额">#REF!</definedName>
    <definedName name="利润" localSheetId="37">#REF!</definedName>
    <definedName name="利润" localSheetId="23">#REF!</definedName>
    <definedName name="利润" localSheetId="6">#REF!</definedName>
    <definedName name="利润" localSheetId="11">#REF!</definedName>
    <definedName name="利润">#REF!</definedName>
    <definedName name="利润总" localSheetId="37">#REF!</definedName>
    <definedName name="利润总" localSheetId="23">#REF!</definedName>
    <definedName name="利润总" localSheetId="6">#REF!</definedName>
    <definedName name="利润总" localSheetId="11">#REF!</definedName>
    <definedName name="利润总">#REF!</definedName>
    <definedName name="利润表" localSheetId="37">#REF!</definedName>
    <definedName name="利润表" localSheetId="23">#REF!</definedName>
    <definedName name="利润表" localSheetId="6">#REF!</definedName>
    <definedName name="利润表" localSheetId="11">#REF!</definedName>
    <definedName name="利润表">#REF!</definedName>
    <definedName name="利润表附表2" localSheetId="6">#REF!</definedName>
    <definedName name="利润表附表2" localSheetId="11">#REF!</definedName>
    <definedName name="利润表附表2">#REF!</definedName>
    <definedName name="利率类型" localSheetId="6">#REF!</definedName>
    <definedName name="利率类型" localSheetId="11">#REF!</definedName>
    <definedName name="利率类型">#REF!</definedName>
    <definedName name="制作成本" localSheetId="37">#REF!</definedName>
    <definedName name="制作成本" localSheetId="23">#REF!</definedName>
    <definedName name="制作成本" localSheetId="6">#REF!</definedName>
    <definedName name="制作成本" localSheetId="11">#REF!</definedName>
    <definedName name="制作成本">#REF!</definedName>
    <definedName name="制作成本05" localSheetId="37">#REF!</definedName>
    <definedName name="制作成本05" localSheetId="23">#REF!</definedName>
    <definedName name="制作成本05" localSheetId="6">#REF!</definedName>
    <definedName name="制作成本05" localSheetId="11">#REF!</definedName>
    <definedName name="制作成本05">#REF!</definedName>
    <definedName name="制作收入" localSheetId="37">#REF!</definedName>
    <definedName name="制作收入" localSheetId="23">#REF!</definedName>
    <definedName name="制作收入" localSheetId="6">#REF!</definedName>
    <definedName name="制作收入" localSheetId="11">#REF!</definedName>
    <definedName name="制作收入">#REF!</definedName>
    <definedName name="制作收入05" localSheetId="37">#REF!</definedName>
    <definedName name="制作收入05" localSheetId="23">#REF!</definedName>
    <definedName name="制作收入05" localSheetId="6">#REF!</definedName>
    <definedName name="制作收入05" localSheetId="11">#REF!</definedName>
    <definedName name="制作收入05">#REF!</definedName>
    <definedName name="制成04" localSheetId="37">#REF!</definedName>
    <definedName name="制成04" localSheetId="23">#REF!</definedName>
    <definedName name="制成04" localSheetId="6">#REF!</definedName>
    <definedName name="制成04" localSheetId="11">#REF!</definedName>
    <definedName name="制成04">#REF!</definedName>
    <definedName name="制收" localSheetId="37">#REF!</definedName>
    <definedName name="制收" localSheetId="23">#REF!</definedName>
    <definedName name="制收" localSheetId="6">#REF!</definedName>
    <definedName name="制收" localSheetId="11">#REF!</definedName>
    <definedName name="制收">#REF!</definedName>
    <definedName name="制收02" localSheetId="37">#REF!</definedName>
    <definedName name="制收02" localSheetId="23">#REF!</definedName>
    <definedName name="制收02" localSheetId="6">#REF!</definedName>
    <definedName name="制收02" localSheetId="11">#REF!</definedName>
    <definedName name="制收02">#REF!</definedName>
    <definedName name="制造费用" localSheetId="37">#REF!</definedName>
    <definedName name="制造费用" localSheetId="23">#REF!</definedName>
    <definedName name="制造费用" localSheetId="6">#REF!</definedName>
    <definedName name="制造费用" localSheetId="11">#REF!</definedName>
    <definedName name="制造费用">#REF!</definedName>
    <definedName name="制造费用11" localSheetId="6">#REF!</definedName>
    <definedName name="制造费用11" localSheetId="11">#REF!</definedName>
    <definedName name="制造费用11">#REF!</definedName>
    <definedName name="制造费用bg" localSheetId="37" hidden="1">#REF!</definedName>
    <definedName name="制造费用bg" localSheetId="23" hidden="1">#REF!</definedName>
    <definedName name="制造费用bg" localSheetId="6" hidden="1">#REF!</definedName>
    <definedName name="制造费用bg" localSheetId="11" hidden="1">#REF!</definedName>
    <definedName name="制造费用bg" hidden="1">#REF!</definedName>
    <definedName name="制造费用mx" localSheetId="37" hidden="1">#REF!</definedName>
    <definedName name="制造费用mx" localSheetId="23" hidden="1">#REF!</definedName>
    <definedName name="制造费用mx" localSheetId="6" hidden="1">#REF!</definedName>
    <definedName name="制造费用mx" localSheetId="11" hidden="1">#REF!</definedName>
    <definedName name="制造费用mx" hidden="1">#REF!</definedName>
    <definedName name="制造费用多栏帐" localSheetId="37">#REF!</definedName>
    <definedName name="制造费用多栏帐" localSheetId="23">#REF!</definedName>
    <definedName name="制造费用多栏帐" localSheetId="6">#REF!</definedName>
    <definedName name="制造费用多栏帐" localSheetId="11">#REF!</definedName>
    <definedName name="制造费用多栏帐">#REF!</definedName>
    <definedName name="制造费用多栏明细账" localSheetId="6">#REF!</definedName>
    <definedName name="制造费用多栏明细账" localSheetId="11">#REF!</definedName>
    <definedName name="制造费用多栏明细账">#REF!</definedName>
    <definedName name="制造费用明细表" localSheetId="37">#REF!</definedName>
    <definedName name="制造费用明细表" localSheetId="23">#REF!</definedName>
    <definedName name="制造费用明细表" localSheetId="6">#REF!</definedName>
    <definedName name="制造费用明细表" localSheetId="11">#REF!</definedName>
    <definedName name="制造费用明细表">#REF!</definedName>
    <definedName name="前挡泥瓦" localSheetId="37">#REF!</definedName>
    <definedName name="前挡泥瓦" localSheetId="23">#REF!</definedName>
    <definedName name="前挡泥瓦" localSheetId="6">#REF!</definedName>
    <definedName name="前挡泥瓦" localSheetId="11">#REF!</definedName>
    <definedName name="前挡泥瓦">#REF!</definedName>
    <definedName name="前轮规格_后轮规格" localSheetId="37">#REF!</definedName>
    <definedName name="前轮规格_后轮规格" localSheetId="23">#REF!</definedName>
    <definedName name="前轮规格_后轮规格" localSheetId="6">#REF!</definedName>
    <definedName name="前轮规格_后轮规格" localSheetId="11">#REF!</definedName>
    <definedName name="前轮规格_后轮规格">#REF!</definedName>
    <definedName name="副油箱" localSheetId="37">#REF!</definedName>
    <definedName name="副油箱" localSheetId="23">#REF!</definedName>
    <definedName name="副油箱" localSheetId="6">#REF!</definedName>
    <definedName name="副油箱" localSheetId="11">#REF!</definedName>
    <definedName name="副油箱">#REF!</definedName>
    <definedName name="办公" localSheetId="6">#REF!</definedName>
    <definedName name="办公" localSheetId="11">#REF!</definedName>
    <definedName name="办公">#REF!</definedName>
    <definedName name="办公费" localSheetId="37">#REF!</definedName>
    <definedName name="办公费" localSheetId="23">#REF!</definedName>
    <definedName name="办公费" localSheetId="6">#REF!</definedName>
    <definedName name="办公费" localSheetId="11">#REF!</definedName>
    <definedName name="办公费">#REF!</definedName>
    <definedName name="动力输出" localSheetId="37">#REF!</definedName>
    <definedName name="动力输出" localSheetId="23">#REF!</definedName>
    <definedName name="动力输出" localSheetId="6">#REF!</definedName>
    <definedName name="动力输出" localSheetId="11">#REF!</definedName>
    <definedName name="动力输出">#REF!</definedName>
    <definedName name="动态成本.动态预算明细科目" localSheetId="6">OFFSET(INDIRECT("动态成本!"&amp;ADDRESS(MATCH(LEFT(#REF!,2),_18s1_,0),1)),0,1,COUNTIF(_18s1_,LEFT(#REF!,2)&amp;"*"),1)</definedName>
    <definedName name="动态成本.动态预算明细科目" localSheetId="11">OFFSET(INDIRECT("动态成本!"&amp;ADDRESS(MATCH(LEFT(#REF!,2),_18s1_,0),1)),0,1,COUNTIF(_18s1_,LEFT(#REF!,2)&amp;"*"),1)</definedName>
    <definedName name="动态成本.动态预算明细科目">OFFSET(INDIRECT("动态成本!"&amp;ADDRESS(MATCH(LEFT(#REF!,2),_18s1_,0),1)),0,1,COUNTIF(_18s1_,LEFT(#REF!,2)&amp;"*"),1)</definedName>
    <definedName name="动态成本.最新责任书单方直接成本" localSheetId="6">#REF!</definedName>
    <definedName name="动态成本.最新责任书单方直接成本" localSheetId="11">#REF!</definedName>
    <definedName name="动态成本.最新责任书单方直接成本">#REF!</definedName>
    <definedName name="动态成本分析1" localSheetId="6">#REF!</definedName>
    <definedName name="动态成本分析1" localSheetId="11">#REF!</definedName>
    <definedName name="动态成本分析1">#REF!</definedName>
    <definedName name="助燃油收入" localSheetId="6">#REF!</definedName>
    <definedName name="助燃油收入" localSheetId="11">#REF!</definedName>
    <definedName name="助燃油收入">#REF!</definedName>
    <definedName name="劲拉面推广计划直营" localSheetId="37" hidden="1">#REF!</definedName>
    <definedName name="劲拉面推广计划直营" localSheetId="23" hidden="1">#REF!</definedName>
    <definedName name="劲拉面推广计划直营" localSheetId="6" hidden="1">#REF!</definedName>
    <definedName name="劲拉面推广计划直营" localSheetId="11" hidden="1">#REF!</definedName>
    <definedName name="劲拉面推广计划直营" hidden="1">#REF!</definedName>
    <definedName name="劳动保护费" localSheetId="37">#REF!</definedName>
    <definedName name="劳动保护费" localSheetId="23">#REF!</definedName>
    <definedName name="劳动保护费" localSheetId="6">#REF!</definedName>
    <definedName name="劳动保护费" localSheetId="11">#REF!</definedName>
    <definedName name="劳动保护费">#REF!</definedName>
    <definedName name="包装" localSheetId="6">#REF!</definedName>
    <definedName name="包装" localSheetId="11">#REF!</definedName>
    <definedName name="包装">#REF!</definedName>
    <definedName name="包装物" localSheetId="37">#REF!</definedName>
    <definedName name="包装物" localSheetId="23">#REF!</definedName>
    <definedName name="包装物" localSheetId="6">#REF!</definedName>
    <definedName name="包装物" localSheetId="11">#REF!</definedName>
    <definedName name="包装物">#REF!</definedName>
    <definedName name="北京中关村" localSheetId="6" hidden="1">#REF!</definedName>
    <definedName name="北京中关村" localSheetId="11" hidden="1">#REF!</definedName>
    <definedName name="北京中关村" hidden="1">#REF!</definedName>
    <definedName name="北京管理费用" localSheetId="37">#REF!</definedName>
    <definedName name="北京管理费用" localSheetId="23">#REF!</definedName>
    <definedName name="北京管理费用" localSheetId="6">#REF!</definedName>
    <definedName name="北京管理费用" localSheetId="11">#REF!</definedName>
    <definedName name="北京管理费用">#REF!</definedName>
    <definedName name="北京绿地" localSheetId="6" hidden="1">#REF!</definedName>
    <definedName name="北京绿地" localSheetId="11" hidden="1">#REF!</definedName>
    <definedName name="北京绿地" hidden="1">#REF!</definedName>
    <definedName name="北京营业费用" localSheetId="37">#REF!</definedName>
    <definedName name="北京营业费用" localSheetId="23">#REF!</definedName>
    <definedName name="北京营业费用" localSheetId="6">#REF!</definedName>
    <definedName name="北京营业费用" localSheetId="11">#REF!</definedName>
    <definedName name="北京营业费用">#REF!</definedName>
    <definedName name="北京财务费用" localSheetId="37">#REF!</definedName>
    <definedName name="北京财务费用" localSheetId="23">#REF!</definedName>
    <definedName name="北京财务费用" localSheetId="6">#REF!</definedName>
    <definedName name="北京财务费用" localSheetId="11">#REF!</definedName>
    <definedName name="北京财务费用">#REF!</definedName>
    <definedName name="北京银行" localSheetId="37">#REF!</definedName>
    <definedName name="北京银行" localSheetId="23">#REF!</definedName>
    <definedName name="北京银行" localSheetId="6">#REF!</definedName>
    <definedName name="北京银行" localSheetId="11">#REF!</definedName>
    <definedName name="北京银行">#REF!</definedName>
    <definedName name="区域" localSheetId="6">#REF!</definedName>
    <definedName name="区域" localSheetId="11">#REF!</definedName>
    <definedName name="区域">#REF!</definedName>
    <definedName name="区域.2687033" localSheetId="37" hidden="1">#REF!</definedName>
    <definedName name="区域.2687033" localSheetId="23" hidden="1">#REF!</definedName>
    <definedName name="区域.2687033" localSheetId="6" hidden="1">#REF!</definedName>
    <definedName name="区域.2687033" localSheetId="11" hidden="1">#REF!</definedName>
    <definedName name="区域.2687033" hidden="1">#REF!</definedName>
    <definedName name="区域.2687033_区域" localSheetId="37" hidden="1">#REF!</definedName>
    <definedName name="区域.2687033_区域" localSheetId="23" hidden="1">#REF!</definedName>
    <definedName name="区域.2687033_区域" localSheetId="6" hidden="1">#REF!</definedName>
    <definedName name="区域.2687033_区域" localSheetId="11" hidden="1">#REF!</definedName>
    <definedName name="区域.2687033_区域" hidden="1">#REF!</definedName>
    <definedName name="区域.4467553" localSheetId="37" hidden="1">#REF!</definedName>
    <definedName name="区域.4467553" localSheetId="23" hidden="1">#REF!</definedName>
    <definedName name="区域.4467553" localSheetId="6" hidden="1">#REF!</definedName>
    <definedName name="区域.4467553" localSheetId="11" hidden="1">#REF!</definedName>
    <definedName name="区域.4467553" hidden="1">#REF!</definedName>
    <definedName name="区域.4467553_区域" localSheetId="37" hidden="1">#REF!</definedName>
    <definedName name="区域.4467553_区域" localSheetId="23" hidden="1">#REF!</definedName>
    <definedName name="区域.4467553_区域" localSheetId="6" hidden="1">#REF!</definedName>
    <definedName name="区域.4467553_区域" localSheetId="11" hidden="1">#REF!</definedName>
    <definedName name="区域.4467553_区域" hidden="1">#REF!</definedName>
    <definedName name="区域.5327711" localSheetId="37" hidden="1">#REF!</definedName>
    <definedName name="区域.5327711" localSheetId="23" hidden="1">#REF!</definedName>
    <definedName name="区域.5327711" localSheetId="6" hidden="1">#REF!</definedName>
    <definedName name="区域.5327711" localSheetId="11" hidden="1">#REF!</definedName>
    <definedName name="区域.5327711" hidden="1">#REF!</definedName>
    <definedName name="区域.5327711_区域" localSheetId="37" hidden="1">#REF!</definedName>
    <definedName name="区域.5327711_区域" localSheetId="23" hidden="1">#REF!</definedName>
    <definedName name="区域.5327711_区域" localSheetId="6" hidden="1">#REF!</definedName>
    <definedName name="区域.5327711_区域" localSheetId="11" hidden="1">#REF!</definedName>
    <definedName name="区域.5327711_区域" hidden="1">#REF!</definedName>
    <definedName name="区域.6255845" localSheetId="37" hidden="1">#REF!</definedName>
    <definedName name="区域.6255845" localSheetId="23" hidden="1">#REF!</definedName>
    <definedName name="区域.6255845" localSheetId="6" hidden="1">#REF!</definedName>
    <definedName name="区域.6255845" localSheetId="11" hidden="1">#REF!</definedName>
    <definedName name="区域.6255845" hidden="1">#REF!</definedName>
    <definedName name="区域.6255845_区域" localSheetId="37" hidden="1">#REF!</definedName>
    <definedName name="区域.6255845_区域" localSheetId="23" hidden="1">#REF!</definedName>
    <definedName name="区域.6255845_区域" localSheetId="6" hidden="1">#REF!</definedName>
    <definedName name="区域.6255845_区域" localSheetId="11" hidden="1">#REF!</definedName>
    <definedName name="区域.6255845_区域" hidden="1">#REF!</definedName>
    <definedName name="区域.7120141" localSheetId="37" hidden="1">#REF!</definedName>
    <definedName name="区域.7120141" localSheetId="23" hidden="1">#REF!</definedName>
    <definedName name="区域.7120141" localSheetId="6" hidden="1">#REF!</definedName>
    <definedName name="区域.7120141" localSheetId="11" hidden="1">#REF!</definedName>
    <definedName name="区域.7120141" hidden="1">#REF!</definedName>
    <definedName name="区域.7120141_区域" localSheetId="37" hidden="1">#REF!</definedName>
    <definedName name="区域.7120141_区域" localSheetId="23" hidden="1">#REF!</definedName>
    <definedName name="区域.7120141_区域" localSheetId="6" hidden="1">#REF!</definedName>
    <definedName name="区域.7120141_区域" localSheetId="11" hidden="1">#REF!</definedName>
    <definedName name="区域.7120141_区域" hidden="1">#REF!</definedName>
    <definedName name="区域.7443355" localSheetId="37" hidden="1">#REF!</definedName>
    <definedName name="区域.7443355" localSheetId="23" hidden="1">#REF!</definedName>
    <definedName name="区域.7443355" localSheetId="6" hidden="1">#REF!</definedName>
    <definedName name="区域.7443355" localSheetId="11" hidden="1">#REF!</definedName>
    <definedName name="区域.7443355" hidden="1">#REF!</definedName>
    <definedName name="区域.7443355_区域" localSheetId="37" hidden="1">#REF!</definedName>
    <definedName name="区域.7443355_区域" localSheetId="23" hidden="1">#REF!</definedName>
    <definedName name="区域.7443355_区域" localSheetId="6" hidden="1">#REF!</definedName>
    <definedName name="区域.7443355_区域" localSheetId="11" hidden="1">#REF!</definedName>
    <definedName name="区域.7443355_区域" hidden="1">#REF!</definedName>
    <definedName name="区域.75262_区域" localSheetId="37" hidden="1">#REF!</definedName>
    <definedName name="区域.75262_区域" localSheetId="23" hidden="1">#REF!</definedName>
    <definedName name="区域.75262_区域" localSheetId="6" hidden="1">#REF!</definedName>
    <definedName name="区域.75262_区域" localSheetId="11" hidden="1">#REF!</definedName>
    <definedName name="区域.75262_区域" hidden="1">#REF!</definedName>
    <definedName name="区域.8626193" localSheetId="37" hidden="1">#REF!</definedName>
    <definedName name="区域.8626193" localSheetId="23" hidden="1">#REF!</definedName>
    <definedName name="区域.8626193" localSheetId="6" hidden="1">#REF!</definedName>
    <definedName name="区域.8626193" localSheetId="11" hidden="1">#REF!</definedName>
    <definedName name="区域.8626193" hidden="1">#REF!</definedName>
    <definedName name="区域.8626193_区域" localSheetId="37" hidden="1">#REF!</definedName>
    <definedName name="区域.8626193_区域" localSheetId="23" hidden="1">#REF!</definedName>
    <definedName name="区域.8626193_区域" localSheetId="6" hidden="1">#REF!</definedName>
    <definedName name="区域.8626193_区域" localSheetId="11" hidden="1">#REF!</definedName>
    <definedName name="区域.8626193_区域" hidden="1">#REF!</definedName>
    <definedName name="区域.9495566" localSheetId="37" hidden="1">#REF!</definedName>
    <definedName name="区域.9495566" localSheetId="23" hidden="1">#REF!</definedName>
    <definedName name="区域.9495566" localSheetId="6" hidden="1">#REF!</definedName>
    <definedName name="区域.9495566" localSheetId="11" hidden="1">#REF!</definedName>
    <definedName name="区域.9495566" hidden="1">#REF!</definedName>
    <definedName name="区域.9495566_区域" localSheetId="37" hidden="1">#REF!</definedName>
    <definedName name="区域.9495566_区域" localSheetId="23" hidden="1">#REF!</definedName>
    <definedName name="区域.9495566_区域" localSheetId="6" hidden="1">#REF!</definedName>
    <definedName name="区域.9495566_区域" localSheetId="11" hidden="1">#REF!</definedName>
    <definedName name="区域.9495566_区域" hidden="1">#REF!</definedName>
    <definedName name="区域_11">#N/A</definedName>
    <definedName name="区域_5">#N/A</definedName>
    <definedName name="区域_6">#N/A</definedName>
    <definedName name="区域编码" localSheetId="6">#REF!</definedName>
    <definedName name="区域编码" localSheetId="11">#REF!</definedName>
    <definedName name="区域编码">#REF!</definedName>
    <definedName name="十一月份" localSheetId="6">#REF!</definedName>
    <definedName name="十一月份" localSheetId="11">#REF!</definedName>
    <definedName name="十一月份">#REF!</definedName>
    <definedName name="十二月份" localSheetId="6">#REF!</definedName>
    <definedName name="十二月份" localSheetId="11">#REF!</definedName>
    <definedName name="十二月份">#REF!</definedName>
    <definedName name="十月份" localSheetId="6">#REF!</definedName>
    <definedName name="十月份" localSheetId="11">#REF!</definedName>
    <definedName name="十月份">#REF!</definedName>
    <definedName name="半成品" localSheetId="37">#REF!</definedName>
    <definedName name="半成品" localSheetId="23">#REF!</definedName>
    <definedName name="半成品" localSheetId="6">#REF!</definedName>
    <definedName name="半成品" localSheetId="11">#REF!</definedName>
    <definedName name="半成品">#REF!</definedName>
    <definedName name="半成品仓" localSheetId="37">#REF!</definedName>
    <definedName name="半成品仓" localSheetId="23">#REF!</definedName>
    <definedName name="半成品仓" localSheetId="6">#REF!</definedName>
    <definedName name="半成品仓" localSheetId="11">#REF!</definedName>
    <definedName name="半成品仓">#REF!</definedName>
    <definedName name="半成品废库" localSheetId="37">#REF!</definedName>
    <definedName name="半成品废库" localSheetId="23">#REF!</definedName>
    <definedName name="半成品废库" localSheetId="6">#REF!</definedName>
    <definedName name="半成品废库" localSheetId="11">#REF!</definedName>
    <definedName name="半成品废库">#REF!</definedName>
    <definedName name="华东" localSheetId="6">#REF!</definedName>
    <definedName name="华东" localSheetId="11">#REF!</definedName>
    <definedName name="华东">#REF!</definedName>
    <definedName name="华光">{"Client Name or Project Name"}</definedName>
    <definedName name="华光一" hidden="1">{"ops1",#N/A,TRUE,"PAMPILLA2";"ops2",#N/A,TRUE,"PAMPILLA2";"ops3",#N/A,TRUE,"PAMPILLA2";"ops4",#N/A,TRUE,"PAMPILLA2";"PL1",#N/A,TRUE,"PAMPILLA2";"PL2",#N/A,TRUE,"PAMPILLA2";"workcap",#N/A,TRUE,"PAMPILLA2";"assump1",#N/A,TRUE,"PAMPILLA2";"assump2",#N/A,TRUE,"PAMPILLA2";"assump3",#N/A,TRUE,"PAMPILLA2";"assump4",#N/A,TRUE,"PAMPILLA2";"assump5",#N/A,TRUE,"PAMPILLA2";"assump6",#N/A,TRUE,"PAMPILLA2";"assump7",#N/A,TRUE,"PAMPILLA2";"assump8",#N/A,TRUE,"PAMPILLA2";"assump9",#N/A,TRUE,"PAMPILLA2";"assump10",#N/A,TRUE,"PAMPILLA2";"assump11",#N/A,TRUE,"PAMPILLA2";"assump12",#N/A,TRUE,"PAMPILLA2";"deprec1",#N/A,TRUE,"PAMPILLA2";"matrix",#N/A,TRUE,"PAMPILLA2";"summary",#N/A,TRUE,"PAMPILLA2"}</definedName>
    <definedName name="单人" localSheetId="6">#REF!</definedName>
    <definedName name="单人" localSheetId="11">#REF!</definedName>
    <definedName name="单人">#REF!</definedName>
    <definedName name="单位参数" localSheetId="37" hidden="1">#REF!</definedName>
    <definedName name="单位参数" localSheetId="23" hidden="1">#REF!</definedName>
    <definedName name="单位参数" localSheetId="6" hidden="1">#REF!</definedName>
    <definedName name="单位参数" localSheetId="11" hidden="1">#REF!</definedName>
    <definedName name="单位参数" hidden="1">#REF!</definedName>
    <definedName name="单位名称" localSheetId="37" hidden="1">#REF!</definedName>
    <definedName name="单位名称" localSheetId="23" hidden="1">#REF!</definedName>
    <definedName name="单位名称" localSheetId="6" hidden="1">#REF!</definedName>
    <definedName name="单位名称" localSheetId="11" hidden="1">#REF!</definedName>
    <definedName name="单位名称" hidden="1">#REF!</definedName>
    <definedName name="单位应付" localSheetId="37">#REF!</definedName>
    <definedName name="单位应付" localSheetId="23">#REF!</definedName>
    <definedName name="单位应付" localSheetId="6">#REF!</definedName>
    <definedName name="单位应付" localSheetId="11">#REF!</definedName>
    <definedName name="单位应付">#REF!</definedName>
    <definedName name="单位应付款" localSheetId="37">#REF!</definedName>
    <definedName name="单位应付款" localSheetId="23">#REF!</definedName>
    <definedName name="单位应付款" localSheetId="6">#REF!</definedName>
    <definedName name="单位应付款" localSheetId="11">#REF!</definedName>
    <definedName name="单位应付款">#REF!</definedName>
    <definedName name="单位应收款余额表" localSheetId="6">#REF!</definedName>
    <definedName name="单位应收款余额表" localSheetId="11">#REF!</definedName>
    <definedName name="单位应收款余额表">#REF!</definedName>
    <definedName name="单位总数" localSheetId="37">#REF!</definedName>
    <definedName name="单位总数" localSheetId="23">#REF!</definedName>
    <definedName name="单位总数" localSheetId="6">#REF!</definedName>
    <definedName name="单位总数" localSheetId="11">#REF!</definedName>
    <definedName name="单位总数">#REF!</definedName>
    <definedName name="单季度" localSheetId="6">#REF!</definedName>
    <definedName name="单季度" localSheetId="11">#REF!</definedName>
    <definedName name="单季度">#REF!</definedName>
    <definedName name="单应收12月" localSheetId="37">#REF!</definedName>
    <definedName name="单应收12月" localSheetId="23">#REF!</definedName>
    <definedName name="单应收12月" localSheetId="6">#REF!</definedName>
    <definedName name="单应收12月" localSheetId="11">#REF!</definedName>
    <definedName name="单应收12月">#REF!</definedName>
    <definedName name="单店库存" localSheetId="6">#REF!,#REF!,#REF!,#REF!,#REF!,#REF!,#REF!,#REF!,#REF!,#REF!,#REF!,#REF!,#REF!,#REF!,#REF!,#REF!</definedName>
    <definedName name="单店库存" localSheetId="11">#REF!,#REF!,#REF!,#REF!,#REF!,#REF!,#REF!,#REF!,#REF!,#REF!,#REF!,#REF!,#REF!,#REF!,#REF!,#REF!</definedName>
    <definedName name="单店库存">#REF!,#REF!,#REF!,#REF!,#REF!,#REF!,#REF!,#REF!,#REF!,#REF!,#REF!,#REF!,#REF!,#REF!,#REF!,#REF!</definedName>
    <definedName name="南平所直营TP计划" localSheetId="37" hidden="1">#REF!</definedName>
    <definedName name="南平所直营TP计划" localSheetId="23" hidden="1">#REF!</definedName>
    <definedName name="南平所直营TP计划" localSheetId="6" hidden="1">#REF!</definedName>
    <definedName name="南平所直营TP计划" localSheetId="11" hidden="1">#REF!</definedName>
    <definedName name="南平所直营TP计划" hidden="1">#REF!</definedName>
    <definedName name="卡" localSheetId="37">#REF!</definedName>
    <definedName name="卡" localSheetId="23">#REF!</definedName>
    <definedName name="卡" localSheetId="6">#REF!</definedName>
    <definedName name="卡" localSheetId="11">#REF!</definedName>
    <definedName name="卡">#REF!</definedName>
    <definedName name="卡箍Q1" localSheetId="37">#REF!</definedName>
    <definedName name="卡箍Q1" localSheetId="23">#REF!</definedName>
    <definedName name="卡箍Q1" localSheetId="6">#REF!</definedName>
    <definedName name="卡箍Q1" localSheetId="11">#REF!</definedName>
    <definedName name="卡箍Q1">#REF!</definedName>
    <definedName name="原值增加" localSheetId="6">#REF!</definedName>
    <definedName name="原值增加" localSheetId="11">#REF!</definedName>
    <definedName name="原值增加">#REF!</definedName>
    <definedName name="原币余额" localSheetId="37">#REF!</definedName>
    <definedName name="原币余额" localSheetId="23">#REF!</definedName>
    <definedName name="原币余额" localSheetId="6">#REF!</definedName>
    <definedName name="原币余额" localSheetId="11">#REF!</definedName>
    <definedName name="原币余额">#REF!</definedName>
    <definedName name="原币币种" localSheetId="6">#REF!</definedName>
    <definedName name="原币币种" localSheetId="11">#REF!</definedName>
    <definedName name="原币币种">#REF!</definedName>
    <definedName name="原料" localSheetId="37">#REF!</definedName>
    <definedName name="原料" localSheetId="23">#REF!</definedName>
    <definedName name="原料" localSheetId="6">#REF!</definedName>
    <definedName name="原料" localSheetId="11">#REF!</definedName>
    <definedName name="原料">#REF!</definedName>
    <definedName name="原材料" localSheetId="6">#REF!</definedName>
    <definedName name="原材料" localSheetId="11">#REF!</definedName>
    <definedName name="原材料">#REF!</definedName>
    <definedName name="原材料bg" localSheetId="37" hidden="1">#REF!</definedName>
    <definedName name="原材料bg" localSheetId="23" hidden="1">#REF!</definedName>
    <definedName name="原材料bg" localSheetId="6" hidden="1">#REF!</definedName>
    <definedName name="原材料bg" localSheetId="11" hidden="1">#REF!</definedName>
    <definedName name="原材料bg" hidden="1">#REF!</definedName>
    <definedName name="原材料mx" localSheetId="37" hidden="1">#REF!</definedName>
    <definedName name="原材料mx" localSheetId="23" hidden="1">#REF!</definedName>
    <definedName name="原材料mx" localSheetId="6" hidden="1">#REF!</definedName>
    <definedName name="原材料mx" localSheetId="11" hidden="1">#REF!</definedName>
    <definedName name="原材料mx" hidden="1">#REF!</definedName>
    <definedName name="原材料ncs" localSheetId="37" hidden="1">#REF!</definedName>
    <definedName name="原材料ncs" localSheetId="23" hidden="1">#REF!</definedName>
    <definedName name="原材料ncs" localSheetId="6" hidden="1">#REF!</definedName>
    <definedName name="原材料ncs" localSheetId="11" hidden="1">#REF!</definedName>
    <definedName name="原材料ncs" hidden="1">#REF!</definedName>
    <definedName name="原煤收入" localSheetId="6">#REF!</definedName>
    <definedName name="原煤收入" localSheetId="11">#REF!</definedName>
    <definedName name="原煤收入">#REF!</definedName>
    <definedName name="原辅材料" localSheetId="37">#REF!</definedName>
    <definedName name="原辅材料" localSheetId="23">#REF!</definedName>
    <definedName name="原辅材料" localSheetId="6">#REF!</definedName>
    <definedName name="原辅材料" localSheetId="11">#REF!</definedName>
    <definedName name="原辅材料">#REF!</definedName>
    <definedName name="厦新" localSheetId="37">#REF!</definedName>
    <definedName name="厦新" localSheetId="23">#REF!</definedName>
    <definedName name="厦新" localSheetId="6">#REF!</definedName>
    <definedName name="厦新" localSheetId="11">#REF!</definedName>
    <definedName name="厦新">#REF!</definedName>
    <definedName name="厨房" localSheetId="6">#REF!</definedName>
    <definedName name="厨房" localSheetId="11">#REF!</definedName>
    <definedName name="厨房">#REF!</definedName>
    <definedName name="去" localSheetId="37">#REF!</definedName>
    <definedName name="去" localSheetId="23">#REF!</definedName>
    <definedName name="去" localSheetId="6">#REF!</definedName>
    <definedName name="去" localSheetId="11">#REF!</definedName>
    <definedName name="去">#REF!</definedName>
    <definedName name="双城" localSheetId="6">#REF!</definedName>
    <definedName name="双城" localSheetId="11">#REF!</definedName>
    <definedName name="双城">#REF!</definedName>
    <definedName name="双职工" localSheetId="37" hidden="1">#REF!</definedName>
    <definedName name="双职工" localSheetId="23" hidden="1">#REF!</definedName>
    <definedName name="双职工" localSheetId="6" hidden="1">#REF!</definedName>
    <definedName name="双职工" localSheetId="11" hidden="1">#REF!</definedName>
    <definedName name="双职工" hidden="1">#REF!</definedName>
    <definedName name="双鹤" localSheetId="6">#REF!</definedName>
    <definedName name="双鹤" localSheetId="11">#REF!</definedName>
    <definedName name="双鹤">#REF!</definedName>
    <definedName name="双鹤产品" localSheetId="6">#REF!</definedName>
    <definedName name="双鹤产品" localSheetId="11">#REF!</definedName>
    <definedName name="双鹤产品">#REF!</definedName>
    <definedName name="反对" localSheetId="37">#REF!</definedName>
    <definedName name="反对" localSheetId="23">#REF!</definedName>
    <definedName name="反对" localSheetId="6">#REF!</definedName>
    <definedName name="反对" localSheetId="11">#REF!</definedName>
    <definedName name="反对">#REF!</definedName>
    <definedName name="发" localSheetId="37">#REF!</definedName>
    <definedName name="发" localSheetId="23">#REF!</definedName>
    <definedName name="发" localSheetId="6">#REF!</definedName>
    <definedName name="发" localSheetId="11">#REF!</definedName>
    <definedName name="发">#REF!</definedName>
    <definedName name="发出商品明细表" localSheetId="6">#REF!</definedName>
    <definedName name="发出商品明细表" localSheetId="11">#REF!</definedName>
    <definedName name="发出商品明细表">#REF!</definedName>
    <definedName name="发动机" localSheetId="37">#REF!</definedName>
    <definedName name="发动机" localSheetId="23">#REF!</definedName>
    <definedName name="发动机" localSheetId="6">#REF!</definedName>
    <definedName name="发动机" localSheetId="11">#REF!</definedName>
    <definedName name="发动机">#REF!</definedName>
    <definedName name="发挥" localSheetId="37" hidden="1">#REF!</definedName>
    <definedName name="发挥" localSheetId="23" hidden="1">#REF!</definedName>
    <definedName name="发挥" localSheetId="6" hidden="1">#REF!</definedName>
    <definedName name="发挥" localSheetId="11" hidden="1">#REF!</definedName>
    <definedName name="发挥" hidden="1">#REF!</definedName>
    <definedName name="发生额及余额表" localSheetId="37">#REF!</definedName>
    <definedName name="发生额及余额表" localSheetId="23">#REF!</definedName>
    <definedName name="发生额及余额表" localSheetId="6">#REF!</definedName>
    <definedName name="发生额及余额表" localSheetId="11">#REF!</definedName>
    <definedName name="发生额及余额表">#REF!</definedName>
    <definedName name="发的啊飞" hidden="1">{#N/A,#N/A,FALSE,"Aging Summary";#N/A,#N/A,FALSE,"Ratio Analysis";#N/A,#N/A,FALSE,"Test 120 Day Accts";#N/A,#N/A,FALSE,"Tickmarks"}</definedName>
    <definedName name="发票" localSheetId="37">#REF!</definedName>
    <definedName name="发票" localSheetId="23">#REF!</definedName>
    <definedName name="发票" localSheetId="6">#REF!</definedName>
    <definedName name="发票" localSheetId="11">#REF!</definedName>
    <definedName name="发票">#REF!</definedName>
    <definedName name="发票序时簿" localSheetId="37">#REF!</definedName>
    <definedName name="发票序时簿" localSheetId="23">#REF!</definedName>
    <definedName name="发票序时簿" localSheetId="6">#REF!</definedName>
    <definedName name="发票序时簿" localSheetId="11">#REF!</definedName>
    <definedName name="发票序时簿">#REF!</definedName>
    <definedName name="口喏" localSheetId="6">#REF!</definedName>
    <definedName name="口喏" localSheetId="11">#REF!</definedName>
    <definedName name="口喏">#REF!</definedName>
    <definedName name="古古怪怪个" hidden="1">{#N/A,#N/A,FALSE,"견적대비-2"}</definedName>
    <definedName name="古古怪怪个古古怪怪个" hidden="1">{#N/A,#N/A,TRUE,"Y생산";#N/A,#N/A,TRUE,"Y판매";#N/A,#N/A,TRUE,"Y총물량";#N/A,#N/A,TRUE,"Y능력";#N/A,#N/A,TRUE,"YKD"}</definedName>
    <definedName name="可" localSheetId="37">#REF!</definedName>
    <definedName name="可" localSheetId="23">#REF!</definedName>
    <definedName name="可" localSheetId="6">#REF!</definedName>
    <definedName name="可" localSheetId="11">#REF!</definedName>
    <definedName name="可">#REF!</definedName>
    <definedName name="可179" localSheetId="37">#REF!</definedName>
    <definedName name="可179" localSheetId="23">#REF!</definedName>
    <definedName name="可179" localSheetId="6">#REF!</definedName>
    <definedName name="可179" localSheetId="11">#REF!</definedName>
    <definedName name="可179">#REF!</definedName>
    <definedName name="可供出售金融资产ZS" localSheetId="37" hidden="1">#REF!</definedName>
    <definedName name="可供出售金融资产ZS" localSheetId="23" hidden="1">#REF!</definedName>
    <definedName name="可供出售金融资产ZS" localSheetId="6" hidden="1">#REF!</definedName>
    <definedName name="可供出售金融资产ZS" localSheetId="11" hidden="1">#REF!</definedName>
    <definedName name="可供出售金融资产ZS" hidden="1">#REF!</definedName>
    <definedName name="可售房屋总建面" localSheetId="6">#REF!</definedName>
    <definedName name="可售房屋总建面" localSheetId="11">#REF!</definedName>
    <definedName name="可售房屋总建面">#REF!</definedName>
    <definedName name="可销售面积" localSheetId="6">#REF!</definedName>
    <definedName name="可销售面积" localSheetId="11">#REF!</definedName>
    <definedName name="可销售面积">#REF!</definedName>
    <definedName name="可销售面积_11">#N/A</definedName>
    <definedName name="可销售面积_5">#N/A</definedName>
    <definedName name="可销售面积_6">#N/A</definedName>
    <definedName name="史文" localSheetId="37">#REF!</definedName>
    <definedName name="史文" localSheetId="23">#REF!</definedName>
    <definedName name="史文" localSheetId="6">#REF!</definedName>
    <definedName name="史文" localSheetId="11">#REF!</definedName>
    <definedName name="史文">#REF!</definedName>
    <definedName name="号码" localSheetId="6">#REF!</definedName>
    <definedName name="号码" localSheetId="11">#REF!</definedName>
    <definedName name="号码">#REF!</definedName>
    <definedName name="合同" hidden="1">{#N/A,#N/A,FALSE,"TAX COMPUTATION";#N/A,#N/A,FALSE,"TAX SCHEDULE";#N/A,#N/A,FALSE,"ADDITIONS";#N/A,#N/A,FALSE,"W &amp; T"}</definedName>
    <definedName name="合同台账.动态合同编号列">#N/A</definedName>
    <definedName name="合同台账.动态当期及预计资金计划列">#N/A</definedName>
    <definedName name="合同台账.动态当期及预计资金计划列FOR期间表">#N/A</definedName>
    <definedName name="合同台账.动态成本类别列">#N/A</definedName>
    <definedName name="合同台账.动态计算金额列">#N/A</definedName>
    <definedName name="合同台账.动态预算明细科目列">#N/A</definedName>
    <definedName name="合同台账区域1">#N/A</definedName>
    <definedName name="合同台账合同总数" localSheetId="6">(COUNTA(#REF!)-1)/8</definedName>
    <definedName name="合同台账合同总数" localSheetId="11">(COUNTA(#REF!)-1)/8</definedName>
    <definedName name="合同台账合同总数">(COUNTA(#REF!)-1)/8</definedName>
    <definedName name="合同台账有效查询列数" localSheetId="6">COLUMN(#REF!)</definedName>
    <definedName name="合同台账有效查询列数" localSheetId="11">COLUMN(#REF!)</definedName>
    <definedName name="合同台账有效查询列数">COLUMN(#REF!)</definedName>
    <definedName name="合同台账活动区域总行数" localSheetId="6">COUNTA(#REF!)</definedName>
    <definedName name="合同台账活动区域总行数" localSheetId="11">COUNTA(#REF!)</definedName>
    <definedName name="合同台账活动区域总行数">COUNTA(#REF!)</definedName>
    <definedName name="合同编号" localSheetId="37">#REF!</definedName>
    <definedName name="合同编号" localSheetId="23">#REF!</definedName>
    <definedName name="合同编号" localSheetId="6">#REF!</definedName>
    <definedName name="合同编号" localSheetId="11">#REF!</definedName>
    <definedName name="合同编号">#REF!</definedName>
    <definedName name="合并价差明细表" localSheetId="37">#REF!</definedName>
    <definedName name="合并价差明细表" localSheetId="23">#REF!</definedName>
    <definedName name="合并价差明细表" localSheetId="6">#REF!</definedName>
    <definedName name="合并价差明细表" localSheetId="11">#REF!</definedName>
    <definedName name="合并价差明细表">#REF!</definedName>
    <definedName name="合并地区别损益P9" hidden="1">{"'毛利比较'!$A$4:$P$26"}</definedName>
    <definedName name="合计" localSheetId="37">#REF!</definedName>
    <definedName name="合计" localSheetId="23">#REF!</definedName>
    <definedName name="合计" localSheetId="6">#REF!</definedName>
    <definedName name="合计" localSheetId="11">#REF!</definedName>
    <definedName name="合计">#REF!</definedName>
    <definedName name="吉利集团浙江" localSheetId="6">#REF!</definedName>
    <definedName name="吉利集团浙江" localSheetId="11">#REF!</definedName>
    <definedName name="吉利集团浙江">#REF!</definedName>
    <definedName name="吉林高校好滋味折价券派发总结" localSheetId="37" hidden="1">#REF!</definedName>
    <definedName name="吉林高校好滋味折价券派发总结" localSheetId="23" hidden="1">#REF!</definedName>
    <definedName name="吉林高校好滋味折价券派发总结" localSheetId="6" hidden="1">#REF!</definedName>
    <definedName name="吉林高校好滋味折价券派发总结" localSheetId="11" hidden="1">#REF!</definedName>
    <definedName name="吉林高校好滋味折价券派发总结" hidden="1">#REF!</definedName>
    <definedName name="名称" hidden="1">{"'科目汇总表  '!$A$1:$G$38"}</definedName>
    <definedName name="吖42" localSheetId="6">#REF!</definedName>
    <definedName name="吖42" localSheetId="11">#REF!</definedName>
    <definedName name="吖42">#REF!</definedName>
    <definedName name="呒" localSheetId="37">#REF!</definedName>
    <definedName name="呒" localSheetId="23">#REF!</definedName>
    <definedName name="呒" localSheetId="6">#REF!</definedName>
    <definedName name="呒" localSheetId="11">#REF!</definedName>
    <definedName name="呒">#REF!</definedName>
    <definedName name="呢" localSheetId="37">#REF!</definedName>
    <definedName name="呢" localSheetId="23">#REF!</definedName>
    <definedName name="呢" localSheetId="6">#REF!</definedName>
    <definedName name="呢" localSheetId="11">#REF!</definedName>
    <definedName name="呢">#REF!</definedName>
    <definedName name="周建国" localSheetId="37">#REF!</definedName>
    <definedName name="周建国" localSheetId="23">#REF!</definedName>
    <definedName name="周建国" localSheetId="6">#REF!</definedName>
    <definedName name="周建国" localSheetId="11">#REF!</definedName>
    <definedName name="周建国">#REF!</definedName>
    <definedName name="周报2" hidden="1">{#N/A,#N/A,FALSE,"Bare Battery F.G."}</definedName>
    <definedName name="周报9.10" hidden="1">{#N/A,#N/A,FALSE,"Bare Battery F.G."}</definedName>
    <definedName name="周报9.2" hidden="1">{#N/A,#N/A,FALSE,"Bare Battery F.G."}</definedName>
    <definedName name="和" localSheetId="37">#REF!</definedName>
    <definedName name="和" localSheetId="23">#REF!</definedName>
    <definedName name="和" localSheetId="6">#REF!</definedName>
    <definedName name="和" localSheetId="11">#REF!</definedName>
    <definedName name="和">#REF!</definedName>
    <definedName name="咔滋脆_" localSheetId="6">#REF!</definedName>
    <definedName name="咔滋脆_" localSheetId="11">#REF!</definedName>
    <definedName name="咔滋脆_">#REF!</definedName>
    <definedName name="咔滋脆185_11" localSheetId="6">#REF!</definedName>
    <definedName name="咔滋脆185_11" localSheetId="11">#REF!</definedName>
    <definedName name="咔滋脆185_11">#REF!</definedName>
    <definedName name="咔滋脆225_11" localSheetId="6">#REF!</definedName>
    <definedName name="咔滋脆225_11" localSheetId="11">#REF!</definedName>
    <definedName name="咔滋脆225_11">#REF!</definedName>
    <definedName name="咨询02年" localSheetId="6">#REF!</definedName>
    <definedName name="咨询02年" localSheetId="11">#REF!</definedName>
    <definedName name="咨询02年">#REF!</definedName>
    <definedName name="咨询公司" localSheetId="6">#REF!</definedName>
    <definedName name="咨询公司" localSheetId="11">#REF!</definedName>
    <definedName name="咨询公司">#REF!</definedName>
    <definedName name="咸宁宁康" localSheetId="6">#REF!</definedName>
    <definedName name="咸宁宁康" localSheetId="11">#REF!</definedName>
    <definedName name="咸宁宁康">#REF!</definedName>
    <definedName name="咸阳" localSheetId="6">#REF!</definedName>
    <definedName name="咸阳" localSheetId="11">#REF!</definedName>
    <definedName name="咸阳">#REF!</definedName>
    <definedName name="品名" localSheetId="6">#REF!</definedName>
    <definedName name="品名" localSheetId="11">#REF!</definedName>
    <definedName name="品名">#REF!</definedName>
    <definedName name="品种_正大" localSheetId="6">#REF!</definedName>
    <definedName name="品种_正大" localSheetId="11">#REF!</definedName>
    <definedName name="品种_正大">#REF!</definedName>
    <definedName name="品种_粉包_137" localSheetId="6">#REF!</definedName>
    <definedName name="品种_粉包_137" localSheetId="11">#REF!</definedName>
    <definedName name="品种_粉包_137">#REF!</definedName>
    <definedName name="品种_粉包_87" localSheetId="6">#REF!</definedName>
    <definedName name="品种_粉包_87" localSheetId="11">#REF!</definedName>
    <definedName name="品种_粉包_87">#REF!</definedName>
    <definedName name="品种_酱包_106" localSheetId="6">#REF!</definedName>
    <definedName name="品种_酱包_106" localSheetId="11">#REF!</definedName>
    <definedName name="品种_酱包_106">#REF!</definedName>
    <definedName name="品种_酱包_120" localSheetId="6">#REF!</definedName>
    <definedName name="品种_酱包_120" localSheetId="11">#REF!</definedName>
    <definedName name="品种_酱包_120">#REF!</definedName>
    <definedName name="品种_酱包_137" localSheetId="6">#REF!</definedName>
    <definedName name="品种_酱包_137" localSheetId="11">#REF!</definedName>
    <definedName name="品种_酱包_137">#REF!</definedName>
    <definedName name="品种损益" localSheetId="6">#REF!</definedName>
    <definedName name="品种损益" localSheetId="11">#REF!</definedName>
    <definedName name="品种损益">#REF!</definedName>
    <definedName name="品种毛利" localSheetId="6">#REF!</definedName>
    <definedName name="品种毛利" localSheetId="11">#REF!</definedName>
    <definedName name="品种毛利">#REF!</definedName>
    <definedName name="哦" localSheetId="37">#REF!</definedName>
    <definedName name="哦" localSheetId="23">#REF!</definedName>
    <definedName name="哦" localSheetId="6">#REF!</definedName>
    <definedName name="哦" localSheetId="11">#REF!</definedName>
    <definedName name="哦">#REF!</definedName>
    <definedName name="哭" localSheetId="37">#REF!</definedName>
    <definedName name="哭" localSheetId="23">#REF!</definedName>
    <definedName name="哭" localSheetId="6">#REF!</definedName>
    <definedName name="哭" localSheetId="11">#REF!</definedName>
    <definedName name="哭">#REF!</definedName>
    <definedName name="售材料成本" localSheetId="6">#REF!</definedName>
    <definedName name="售材料成本" localSheetId="11">#REF!</definedName>
    <definedName name="售材料成本">#REF!</definedName>
    <definedName name="商标采购.dbf" localSheetId="37">#REF!</definedName>
    <definedName name="商标采购.dbf" localSheetId="23">#REF!</definedName>
    <definedName name="商标采购.dbf" localSheetId="6">#REF!</definedName>
    <definedName name="商标采购.dbf" localSheetId="11">#REF!</definedName>
    <definedName name="商标采购.dbf">#REF!</definedName>
    <definedName name="商誉ZS" localSheetId="37" hidden="1">#REF!</definedName>
    <definedName name="商誉ZS" localSheetId="23" hidden="1">#REF!</definedName>
    <definedName name="商誉ZS" localSheetId="6" hidden="1">#REF!</definedName>
    <definedName name="商誉ZS" localSheetId="11" hidden="1">#REF!</definedName>
    <definedName name="商誉ZS" hidden="1">#REF!</definedName>
    <definedName name="啊" localSheetId="37">#REF!</definedName>
    <definedName name="啊" localSheetId="23">#REF!</definedName>
    <definedName name="啊" localSheetId="6">#REF!</definedName>
    <definedName name="啊" localSheetId="11">#REF!</definedName>
    <definedName name="啊">#REF!</definedName>
    <definedName name="啊2" localSheetId="37">#REF!</definedName>
    <definedName name="啊2" localSheetId="23">#REF!</definedName>
    <definedName name="啊2" localSheetId="6">#REF!</definedName>
    <definedName name="啊2" localSheetId="11">#REF!</definedName>
    <definedName name="啊2">#REF!</definedName>
    <definedName name="啊ô" localSheetId="37">#REF!</definedName>
    <definedName name="啊ô" localSheetId="23">#REF!</definedName>
    <definedName name="啊ô" localSheetId="6">#REF!</definedName>
    <definedName name="啊ô" localSheetId="11">#REF!</definedName>
    <definedName name="啊ô">#REF!</definedName>
    <definedName name="啊互动活动" hidden="1">{#N/A,#N/A,FALSE,"단축1";#N/A,#N/A,FALSE,"단축2";#N/A,#N/A,FALSE,"단축3";#N/A,#N/A,FALSE,"장축";#N/A,#N/A,FALSE,"4WD"}</definedName>
    <definedName name="啊区8" localSheetId="6">#REF!</definedName>
    <definedName name="啊区8" localSheetId="11">#REF!</definedName>
    <definedName name="啊区8">#REF!</definedName>
    <definedName name="啊啊" localSheetId="37" hidden="1">#REF!</definedName>
    <definedName name="啊啊" localSheetId="23" hidden="1">#REF!</definedName>
    <definedName name="啊啊" localSheetId="6" hidden="1">#REF!</definedName>
    <definedName name="啊啊" localSheetId="11" hidden="1">#REF!</definedName>
    <definedName name="啊啊" hidden="1">#REF!</definedName>
    <definedName name="啊啊啊" localSheetId="6">#REF!</definedName>
    <definedName name="啊啊啊" localSheetId="11">#REF!</definedName>
    <definedName name="啊啊啊">#REF!</definedName>
    <definedName name="啊撒" localSheetId="37" hidden="1">#REF!</definedName>
    <definedName name="啊撒" localSheetId="23" hidden="1">#REF!</definedName>
    <definedName name="啊撒" localSheetId="6" hidden="1">#REF!</definedName>
    <definedName name="啊撒" localSheetId="11" hidden="1">#REF!</definedName>
    <definedName name="啊撒" hidden="1">#REF!</definedName>
    <definedName name="嗯" localSheetId="37">#REF!</definedName>
    <definedName name="嗯" localSheetId="23">#REF!</definedName>
    <definedName name="嗯" localSheetId="6">#REF!</definedName>
    <definedName name="嗯" localSheetId="11">#REF!</definedName>
    <definedName name="嗯">#REF!</definedName>
    <definedName name="四" localSheetId="6">#REF!</definedName>
    <definedName name="四" localSheetId="11">#REF!</definedName>
    <definedName name="四">#REF!</definedName>
    <definedName name="四月份" localSheetId="6">#REF!</definedName>
    <definedName name="四月份" localSheetId="11">#REF!</definedName>
    <definedName name="四月份">#REF!</definedName>
    <definedName name="回" localSheetId="6">#REF!</definedName>
    <definedName name="回" localSheetId="11">#REF!</definedName>
    <definedName name="回">#REF!</definedName>
    <definedName name="回款" localSheetId="6">#REF!</definedName>
    <definedName name="回款" localSheetId="11">#REF!</definedName>
    <definedName name="回款">#REF!</definedName>
    <definedName name="回油管Q10" localSheetId="37">#REF!</definedName>
    <definedName name="回油管Q10" localSheetId="23">#REF!</definedName>
    <definedName name="回油管Q10" localSheetId="6">#REF!</definedName>
    <definedName name="回油管Q10" localSheetId="11">#REF!</definedName>
    <definedName name="回油管Q10">#REF!</definedName>
    <definedName name="固定" localSheetId="6">#REF!</definedName>
    <definedName name="固定" localSheetId="11">#REF!</definedName>
    <definedName name="固定">#REF!</definedName>
    <definedName name="固定利率_浮动利率" localSheetId="37">#REF!</definedName>
    <definedName name="固定利率_浮动利率" localSheetId="23">#REF!</definedName>
    <definedName name="固定利率_浮动利率" localSheetId="6">#REF!</definedName>
    <definedName name="固定利率_浮动利率" localSheetId="11">#REF!</definedName>
    <definedName name="固定利率_浮动利率">#REF!</definedName>
    <definedName name="固定资产" localSheetId="37">#REF!</definedName>
    <definedName name="固定资产" localSheetId="23">#REF!</definedName>
    <definedName name="固定资产" localSheetId="6">#REF!</definedName>
    <definedName name="固定资产" localSheetId="11">#REF!</definedName>
    <definedName name="固定资产">#REF!</definedName>
    <definedName name="固定资产.dbf" localSheetId="6">#REF!</definedName>
    <definedName name="固定资产.dbf" localSheetId="11">#REF!</definedName>
    <definedName name="固定资产.dbf">#REF!</definedName>
    <definedName name="固定资产1" localSheetId="6">#REF!</definedName>
    <definedName name="固定资产1" localSheetId="11">#REF!</definedName>
    <definedName name="固定资产1">#REF!</definedName>
    <definedName name="固定资产2" localSheetId="6">#REF!</definedName>
    <definedName name="固定资产2" localSheetId="11">#REF!</definedName>
    <definedName name="固定资产2">#REF!</definedName>
    <definedName name="固定资产3" localSheetId="6">#REF!</definedName>
    <definedName name="固定资产3" localSheetId="11">#REF!</definedName>
    <definedName name="固定资产3">#REF!</definedName>
    <definedName name="固定资产8" localSheetId="6">#REF!</definedName>
    <definedName name="固定资产8" localSheetId="11">#REF!</definedName>
    <definedName name="固定资产8">#REF!</definedName>
    <definedName name="固定资产bg" localSheetId="37" hidden="1">#REF!</definedName>
    <definedName name="固定资产bg" localSheetId="23" hidden="1">#REF!</definedName>
    <definedName name="固定资产bg" localSheetId="6" hidden="1">#REF!</definedName>
    <definedName name="固定资产bg" localSheetId="11" hidden="1">#REF!</definedName>
    <definedName name="固定资产bg" hidden="1">#REF!</definedName>
    <definedName name="固定资产mx" localSheetId="37" hidden="1">#REF!</definedName>
    <definedName name="固定资产mx" localSheetId="23" hidden="1">#REF!</definedName>
    <definedName name="固定资产mx" localSheetId="6" hidden="1">#REF!</definedName>
    <definedName name="固定资产mx" localSheetId="11" hidden="1">#REF!</definedName>
    <definedName name="固定资产mx" hidden="1">#REF!</definedName>
    <definedName name="固定资产SJye" localSheetId="37" hidden="1">#REF!</definedName>
    <definedName name="固定资产SJye" localSheetId="23" hidden="1">#REF!</definedName>
    <definedName name="固定资产SJye" localSheetId="6" hidden="1">#REF!</definedName>
    <definedName name="固定资产SJye" localSheetId="11" hidden="1">#REF!</definedName>
    <definedName name="固定资产SJye" hidden="1">#REF!</definedName>
    <definedName name="固定资产ZS" localSheetId="37" hidden="1">#REF!</definedName>
    <definedName name="固定资产ZS" localSheetId="23" hidden="1">#REF!</definedName>
    <definedName name="固定资产ZS" localSheetId="6" hidden="1">#REF!</definedName>
    <definedName name="固定资产ZS" localSheetId="11" hidden="1">#REF!</definedName>
    <definedName name="固定资产ZS" hidden="1">#REF!</definedName>
    <definedName name="固定资产卡片" localSheetId="37">#REF!</definedName>
    <definedName name="固定资产卡片" localSheetId="23">#REF!</definedName>
    <definedName name="固定资产卡片" localSheetId="6">#REF!</definedName>
    <definedName name="固定资产卡片" localSheetId="11">#REF!</definedName>
    <definedName name="固定资产卡片">#REF!</definedName>
    <definedName name="固定资产原值" localSheetId="6">#REF!</definedName>
    <definedName name="固定资产原值" localSheetId="11">#REF!</definedName>
    <definedName name="固定资产原值">#REF!</definedName>
    <definedName name="固定资产原值合计" localSheetId="6">#REF!</definedName>
    <definedName name="固定资产原值合计" localSheetId="11">#REF!</definedName>
    <definedName name="固定资产原值合计">#REF!</definedName>
    <definedName name="固定资产及累计折旧明细帐" localSheetId="6">#REF!</definedName>
    <definedName name="固定资产及累计折旧明细帐" localSheetId="11">#REF!</definedName>
    <definedName name="固定资产及累计折旧明细帐">#REF!</definedName>
    <definedName name="固定资产增减表资产增减表0ꎠ" localSheetId="37">#REF!</definedName>
    <definedName name="固定资产增减表资产增减表0ꎠ" localSheetId="23">#REF!</definedName>
    <definedName name="固定资产增减表资产增减表0ꎠ" localSheetId="6">#REF!</definedName>
    <definedName name="固定资产增减表资产增减表0ꎠ" localSheetId="11">#REF!</definedName>
    <definedName name="固定资产增减表资产增减表0ꎠ">#REF!</definedName>
    <definedName name="固定资产增加明细表" localSheetId="6">#REF!</definedName>
    <definedName name="固定资产增加明细表" localSheetId="11">#REF!</definedName>
    <definedName name="固定资产增加明细表">#REF!</definedName>
    <definedName name="固定资产处理情况表" localSheetId="37">#REF!</definedName>
    <definedName name="固定资产处理情况表" localSheetId="23">#REF!</definedName>
    <definedName name="固定资产处理情况表" localSheetId="6">#REF!</definedName>
    <definedName name="固定资产处理情况表" localSheetId="11">#REF!</definedName>
    <definedName name="固定资产处理情况表">#REF!</definedName>
    <definedName name="固定资产帐" localSheetId="37">#REF!</definedName>
    <definedName name="固定资产帐" localSheetId="23">#REF!</definedName>
    <definedName name="固定资产帐" localSheetId="6">#REF!</definedName>
    <definedName name="固定资产帐" localSheetId="11">#REF!</definedName>
    <definedName name="固定资产帐">#REF!</definedName>
    <definedName name="固定资产折旧汇总表" localSheetId="6">#REF!</definedName>
    <definedName name="固定资产折旧汇总表" localSheetId="11">#REF!</definedName>
    <definedName name="固定资产折旧汇总表">#REF!</definedName>
    <definedName name="固定资产折旧表" localSheetId="37">#REF!</definedName>
    <definedName name="固定资产折旧表" localSheetId="23">#REF!</definedName>
    <definedName name="固定资产折旧表" localSheetId="6">#REF!</definedName>
    <definedName name="固定资产折旧表" localSheetId="11">#REF!</definedName>
    <definedName name="固定资产折旧表">#REF!</definedName>
    <definedName name="固定资产明细" localSheetId="37">#REF!,#REF!</definedName>
    <definedName name="固定资产明细" localSheetId="23">#REF!,#REF!</definedName>
    <definedName name="固定资产明细" localSheetId="6">#REF!,#REF!</definedName>
    <definedName name="固定资产明细" localSheetId="11">#REF!,#REF!</definedName>
    <definedName name="固定资产明细">#REF!,#REF!</definedName>
    <definedName name="固定资产明细帐" localSheetId="6">#REF!</definedName>
    <definedName name="固定资产明细帐" localSheetId="11">#REF!</definedName>
    <definedName name="固定资产明细帐">#REF!</definedName>
    <definedName name="固定资产期初" localSheetId="6">#REF!</definedName>
    <definedName name="固定资产期初" localSheetId="11">#REF!</definedName>
    <definedName name="固定资产期初">#REF!</definedName>
    <definedName name="固定资产清单" localSheetId="37">#REF!</definedName>
    <definedName name="固定资产清单" localSheetId="23">#REF!</definedName>
    <definedName name="固定资产清单" localSheetId="6">#REF!</definedName>
    <definedName name="固定资产清单" localSheetId="11">#REF!</definedName>
    <definedName name="固定资产清单">#REF!</definedName>
    <definedName name="固定资产清理bg" localSheetId="37" hidden="1">#REF!</definedName>
    <definedName name="固定资产清理bg" localSheetId="23" hidden="1">#REF!</definedName>
    <definedName name="固定资产清理bg" localSheetId="6" hidden="1">#REF!</definedName>
    <definedName name="固定资产清理bg" localSheetId="11" hidden="1">#REF!</definedName>
    <definedName name="固定资产清理bg" hidden="1">#REF!</definedName>
    <definedName name="固定资产清理mx" localSheetId="37" hidden="1">#REF!</definedName>
    <definedName name="固定资产清理mx" localSheetId="23" hidden="1">#REF!</definedName>
    <definedName name="固定资产清理mx" localSheetId="6" hidden="1">#REF!</definedName>
    <definedName name="固定资产清理mx" localSheetId="11" hidden="1">#REF!</definedName>
    <definedName name="固定资产清理mx" hidden="1">#REF!</definedName>
    <definedName name="固定资产清理mxb" localSheetId="37" hidden="1">#REF!</definedName>
    <definedName name="固定资产清理mxb" localSheetId="23" hidden="1">#REF!</definedName>
    <definedName name="固定资产清理mxb" localSheetId="6" hidden="1">#REF!</definedName>
    <definedName name="固定资产清理mxb" localSheetId="11" hidden="1">#REF!</definedName>
    <definedName name="固定资产清理mxb" hidden="1">#REF!</definedName>
    <definedName name="固定资产清理ZS" localSheetId="37" hidden="1">#REF!</definedName>
    <definedName name="固定资产清理ZS" localSheetId="23" hidden="1">#REF!</definedName>
    <definedName name="固定资产清理ZS" localSheetId="6" hidden="1">#REF!</definedName>
    <definedName name="固定资产清理ZS" localSheetId="11" hidden="1">#REF!</definedName>
    <definedName name="固定资产清理ZS" hidden="1">#REF!</definedName>
    <definedName name="固定资产装修" localSheetId="6">#REF!</definedName>
    <definedName name="固定资产装修" localSheetId="11">#REF!</definedName>
    <definedName name="固定资产装修">#REF!</definedName>
    <definedName name="国宇" localSheetId="6">#REF!</definedName>
    <definedName name="国宇" localSheetId="11">#REF!</definedName>
    <definedName name="国宇">#REF!</definedName>
    <definedName name="国防部" localSheetId="6">#REF!</definedName>
    <definedName name="国防部" localSheetId="11">#REF!</definedName>
    <definedName name="国防部">#REF!</definedName>
    <definedName name="土" localSheetId="6">#REF!</definedName>
    <definedName name="土" localSheetId="11">#REF!</definedName>
    <definedName name="土">#REF!</definedName>
    <definedName name="土土" localSheetId="6">#REF!</definedName>
    <definedName name="土土" localSheetId="11">#REF!</definedName>
    <definedName name="土土">#REF!</definedName>
    <definedName name="土地" hidden="1">162</definedName>
    <definedName name="土地使用" localSheetId="6">#REF!</definedName>
    <definedName name="土地使用" localSheetId="11">#REF!</definedName>
    <definedName name="土地使用">#REF!</definedName>
    <definedName name="在" localSheetId="37">#REF!</definedName>
    <definedName name="在" localSheetId="23">#REF!</definedName>
    <definedName name="在" localSheetId="6">#REF!</definedName>
    <definedName name="在" localSheetId="11">#REF!</definedName>
    <definedName name="在">#REF!</definedName>
    <definedName name="在产" localSheetId="37">#REF!</definedName>
    <definedName name="在产" localSheetId="23">#REF!</definedName>
    <definedName name="在产" localSheetId="6">#REF!</definedName>
    <definedName name="在产" localSheetId="11">#REF!</definedName>
    <definedName name="在产">#REF!</definedName>
    <definedName name="在建工程.dbf" localSheetId="6">#REF!</definedName>
    <definedName name="在建工程.dbf" localSheetId="11">#REF!</definedName>
    <definedName name="在建工程.dbf">#REF!</definedName>
    <definedName name="在建工程12月" localSheetId="37">#REF!</definedName>
    <definedName name="在建工程12月" localSheetId="23">#REF!</definedName>
    <definedName name="在建工程12月" localSheetId="6">#REF!</definedName>
    <definedName name="在建工程12月" localSheetId="11">#REF!</definedName>
    <definedName name="在建工程12月">#REF!</definedName>
    <definedName name="在建工程bg" localSheetId="37" hidden="1">#REF!</definedName>
    <definedName name="在建工程bg" localSheetId="23" hidden="1">#REF!</definedName>
    <definedName name="在建工程bg" localSheetId="6" hidden="1">#REF!</definedName>
    <definedName name="在建工程bg" localSheetId="11" hidden="1">#REF!</definedName>
    <definedName name="在建工程bg" hidden="1">#REF!</definedName>
    <definedName name="在建工程mx" localSheetId="37" hidden="1">#REF!</definedName>
    <definedName name="在建工程mx" localSheetId="23" hidden="1">#REF!</definedName>
    <definedName name="在建工程mx" localSheetId="6" hidden="1">#REF!</definedName>
    <definedName name="在建工程mx" localSheetId="11" hidden="1">#REF!</definedName>
    <definedName name="在建工程mx" hidden="1">#REF!</definedName>
    <definedName name="在建工程ZS" localSheetId="37" hidden="1">#REF!</definedName>
    <definedName name="在建工程ZS" localSheetId="23" hidden="1">#REF!</definedName>
    <definedName name="在建工程ZS" localSheetId="6" hidden="1">#REF!</definedName>
    <definedName name="在建工程ZS" localSheetId="11" hidden="1">#REF!</definedName>
    <definedName name="在建工程ZS" hidden="1">#REF!</definedName>
    <definedName name="在建工程明细" localSheetId="37">#REF!</definedName>
    <definedName name="在建工程明细" localSheetId="23">#REF!</definedName>
    <definedName name="在建工程明细" localSheetId="6">#REF!</definedName>
    <definedName name="在建工程明细" localSheetId="11">#REF!</definedName>
    <definedName name="在建工程明细">#REF!</definedName>
    <definedName name="在建工程明细表" localSheetId="37">#REF!</definedName>
    <definedName name="在建工程明细表" localSheetId="23">#REF!</definedName>
    <definedName name="在建工程明细表" localSheetId="6">#REF!</definedName>
    <definedName name="在建工程明细表" localSheetId="11">#REF!</definedName>
    <definedName name="在建工程明细表">#REF!</definedName>
    <definedName name="在用设备查询" localSheetId="37">#REF!</definedName>
    <definedName name="在用设备查询" localSheetId="23">#REF!</definedName>
    <definedName name="在用设备查询" localSheetId="6">#REF!</definedName>
    <definedName name="在用设备查询" localSheetId="11">#REF!</definedName>
    <definedName name="在用设备查询">#REF!</definedName>
    <definedName name="在职" localSheetId="37" hidden="1">#REF!</definedName>
    <definedName name="在职" localSheetId="23" hidden="1">#REF!</definedName>
    <definedName name="在职" localSheetId="6" hidden="1">#REF!</definedName>
    <definedName name="在职" localSheetId="11" hidden="1">#REF!</definedName>
    <definedName name="在职" hidden="1">#REF!</definedName>
    <definedName name="地上建面" localSheetId="6">#REF!</definedName>
    <definedName name="地上建面" localSheetId="11">#REF!</definedName>
    <definedName name="地上建面">#REF!</definedName>
    <definedName name="地地道道" hidden="1">{"Opsys",#N/A,FALSE,"NPV_OPsys";"NT",#N/A,FALSE,"NPV_NT";"DevP",#N/A,FALSE,"NPV_DevPdt";"Office",#N/A,FALSE,"NPV_Office"}</definedName>
    <definedName name="地方" hidden="1">{#N/A,#N/A,FALSE,"Aging Summary";#N/A,#N/A,FALSE,"Ratio Analysis";#N/A,#N/A,FALSE,"Test 120 Day Accts";#N/A,#N/A,FALSE,"Tickmarks"}</definedName>
    <definedName name="地方教育发展" localSheetId="37">#REF!</definedName>
    <definedName name="地方教育发展" localSheetId="23">#REF!</definedName>
    <definedName name="地方教育发展" localSheetId="6">#REF!</definedName>
    <definedName name="地方教育发展" localSheetId="11">#REF!</definedName>
    <definedName name="地方教育发展">#REF!</definedName>
    <definedName name="地方教育发展费" localSheetId="37">#REF!</definedName>
    <definedName name="地方教育发展费" localSheetId="23">#REF!</definedName>
    <definedName name="地方教育发展费" localSheetId="6">#REF!</definedName>
    <definedName name="地方教育发展费" localSheetId="11">#REF!</definedName>
    <definedName name="地方教育发展费">#REF!</definedName>
    <definedName name="地方教育发展费4" localSheetId="37">#REF!</definedName>
    <definedName name="地方教育发展费4" localSheetId="23">#REF!</definedName>
    <definedName name="地方教育发展费4" localSheetId="6">#REF!</definedName>
    <definedName name="地方教育发展费4" localSheetId="11">#REF!</definedName>
    <definedName name="地方教育发展费4">#REF!</definedName>
    <definedName name="地面" localSheetId="6">#REF!</definedName>
    <definedName name="地面" localSheetId="11">#REF!</definedName>
    <definedName name="地面">#REF!</definedName>
    <definedName name="坏帐准备明细表" localSheetId="37">#REF!</definedName>
    <definedName name="坏帐准备明细表" localSheetId="23">#REF!</definedName>
    <definedName name="坏帐准备明细表" localSheetId="6">#REF!</definedName>
    <definedName name="坏帐准备明细表" localSheetId="11">#REF!</definedName>
    <definedName name="坏帐准备明细表">#REF!</definedName>
    <definedName name="坏账准备" localSheetId="37" hidden="1">TRIM(#REF!&amp;#REF!)</definedName>
    <definedName name="坏账准备" localSheetId="23" hidden="1">TRIM(#REF!&amp;#REF!)</definedName>
    <definedName name="坏账准备" localSheetId="6" hidden="1">TRIM(#REF!&amp;#REF!)</definedName>
    <definedName name="坏账准备" localSheetId="11" hidden="1">TRIM(#REF!&amp;#REF!)</definedName>
    <definedName name="坏账准备" hidden="1">TRIM(#REF!&amp;#REF!)</definedName>
    <definedName name="坏账准备_其他应收款bg" localSheetId="37" hidden="1">#REF!</definedName>
    <definedName name="坏账准备_其他应收款bg" localSheetId="23" hidden="1">#REF!</definedName>
    <definedName name="坏账准备_其他应收款bg" localSheetId="6" hidden="1">#REF!</definedName>
    <definedName name="坏账准备_其他应收款bg" localSheetId="11" hidden="1">#REF!</definedName>
    <definedName name="坏账准备_其他应收款bg" hidden="1">#REF!</definedName>
    <definedName name="坏账准备_其他应收款mx" localSheetId="37" hidden="1">#REF!</definedName>
    <definedName name="坏账准备_其他应收款mx" localSheetId="23" hidden="1">#REF!</definedName>
    <definedName name="坏账准备_其他应收款mx" localSheetId="6" hidden="1">#REF!</definedName>
    <definedName name="坏账准备_其他应收款mx" localSheetId="11" hidden="1">#REF!</definedName>
    <definedName name="坏账准备_其他应收款mx" hidden="1">#REF!</definedName>
    <definedName name="坏账准备_其他应收款SJye" localSheetId="37" hidden="1">#REF!</definedName>
    <definedName name="坏账准备_其他应收款SJye" localSheetId="23" hidden="1">#REF!</definedName>
    <definedName name="坏账准备_其他应收款SJye" localSheetId="6" hidden="1">#REF!</definedName>
    <definedName name="坏账准备_其他应收款SJye" localSheetId="11" hidden="1">#REF!</definedName>
    <definedName name="坏账准备_其他应收款SJye" hidden="1">#REF!</definedName>
    <definedName name="坏账准备_应收账款bg" localSheetId="37" hidden="1">#REF!</definedName>
    <definedName name="坏账准备_应收账款bg" localSheetId="23" hidden="1">#REF!</definedName>
    <definedName name="坏账准备_应收账款bg" localSheetId="6" hidden="1">#REF!</definedName>
    <definedName name="坏账准备_应收账款bg" localSheetId="11" hidden="1">#REF!</definedName>
    <definedName name="坏账准备_应收账款bg" hidden="1">#REF!</definedName>
    <definedName name="坏账准备_应收账款mx" localSheetId="37" hidden="1">#REF!</definedName>
    <definedName name="坏账准备_应收账款mx" localSheetId="23" hidden="1">#REF!</definedName>
    <definedName name="坏账准备_应收账款mx" localSheetId="6" hidden="1">#REF!</definedName>
    <definedName name="坏账准备_应收账款mx" localSheetId="11" hidden="1">#REF!</definedName>
    <definedName name="坏账准备_应收账款mx" hidden="1">#REF!</definedName>
    <definedName name="坏账准备_预付账款bg" localSheetId="37" hidden="1">#REF!</definedName>
    <definedName name="坏账准备_预付账款bg" localSheetId="23" hidden="1">#REF!</definedName>
    <definedName name="坏账准备_预付账款bg" localSheetId="6" hidden="1">#REF!</definedName>
    <definedName name="坏账准备_预付账款bg" localSheetId="11" hidden="1">#REF!</definedName>
    <definedName name="坏账准备_预付账款bg" hidden="1">#REF!</definedName>
    <definedName name="坏账准备_预付账款mx" localSheetId="37" hidden="1">#REF!</definedName>
    <definedName name="坏账准备_预付账款mx" localSheetId="23" hidden="1">#REF!</definedName>
    <definedName name="坏账准备_预付账款mx" localSheetId="6" hidden="1">#REF!</definedName>
    <definedName name="坏账准备_预付账款mx" localSheetId="11" hidden="1">#REF!</definedName>
    <definedName name="坏账准备_预付账款mx" hidden="1">#REF!</definedName>
    <definedName name="坏账准备_预付账款SJye" localSheetId="37" hidden="1">#REF!</definedName>
    <definedName name="坏账准备_预付账款SJye" localSheetId="23" hidden="1">#REF!</definedName>
    <definedName name="坏账准备_预付账款SJye" localSheetId="6" hidden="1">#REF!</definedName>
    <definedName name="坏账准备_预付账款SJye" localSheetId="11" hidden="1">#REF!</definedName>
    <definedName name="坏账准备_预付账款SJye" hidden="1">#REF!</definedName>
    <definedName name="基准收益率" localSheetId="6">#REF!</definedName>
    <definedName name="基准收益率" localSheetId="11">#REF!</definedName>
    <definedName name="基准收益率">#REF!</definedName>
    <definedName name="基本生产成本多栏明细账" localSheetId="6">#REF!</definedName>
    <definedName name="基本生产成本多栏明细账" localSheetId="11">#REF!</definedName>
    <definedName name="基本生产成本多栏明细账">#REF!</definedName>
    <definedName name="基础工业" localSheetId="6">#REF!</definedName>
    <definedName name="基础工业" localSheetId="11">#REF!</definedName>
    <definedName name="基础工业">#REF!</definedName>
    <definedName name="堤防" localSheetId="37">#REF!</definedName>
    <definedName name="堤防" localSheetId="23">#REF!</definedName>
    <definedName name="堤防" localSheetId="6">#REF!</definedName>
    <definedName name="堤防" localSheetId="11">#REF!</definedName>
    <definedName name="堤防">#REF!</definedName>
    <definedName name="堤防维护费" localSheetId="37">#REF!</definedName>
    <definedName name="堤防维护费" localSheetId="23">#REF!</definedName>
    <definedName name="堤防维护费" localSheetId="6">#REF!</definedName>
    <definedName name="堤防维护费" localSheetId="11">#REF!</definedName>
    <definedName name="堤防维护费">#REF!</definedName>
    <definedName name="塔皮斯" localSheetId="37">#REF!</definedName>
    <definedName name="塔皮斯" localSheetId="23">#REF!</definedName>
    <definedName name="塔皮斯" localSheetId="6">#REF!</definedName>
    <definedName name="塔皮斯" localSheetId="11">#REF!</definedName>
    <definedName name="塔皮斯">#REF!</definedName>
    <definedName name="塔皮斯2" localSheetId="37">#REF!</definedName>
    <definedName name="塔皮斯2" localSheetId="23">#REF!</definedName>
    <definedName name="塔皮斯2" localSheetId="6">#REF!</definedName>
    <definedName name="塔皮斯2" localSheetId="11">#REF!</definedName>
    <definedName name="塔皮斯2">#REF!</definedName>
    <definedName name="增值税" localSheetId="6">#REF!</definedName>
    <definedName name="增值税" localSheetId="11">#REF!</definedName>
    <definedName name="增值税">#REF!</definedName>
    <definedName name="売ＧＤ５１１" localSheetId="6">#REF!</definedName>
    <definedName name="売ＧＤ５１１" localSheetId="11">#REF!</definedName>
    <definedName name="売ＧＤ５１１">#REF!</definedName>
    <definedName name="売ＰＣ２００" localSheetId="6">#REF!</definedName>
    <definedName name="売ＰＣ２００" localSheetId="11">#REF!</definedName>
    <definedName name="売ＰＣ２００">#REF!</definedName>
    <definedName name="売ＰＣ２００ＬＣ" localSheetId="6">#REF!</definedName>
    <definedName name="売ＰＣ２００ＬＣ" localSheetId="11">#REF!</definedName>
    <definedName name="売ＰＣ２００ＬＣ">#REF!</definedName>
    <definedName name="売ＰＣ２２０" localSheetId="6">#REF!</definedName>
    <definedName name="売ＰＣ２２０" localSheetId="11">#REF!</definedName>
    <definedName name="売ＰＣ２２０">#REF!</definedName>
    <definedName name="売ＰＣ２２０ＬＣ" localSheetId="6">#REF!</definedName>
    <definedName name="売ＰＣ２２０ＬＣ" localSheetId="11">#REF!</definedName>
    <definedName name="売ＰＣ２２０ＬＣ">#REF!</definedName>
    <definedName name="売ＰＣ２２０ＳＥ" localSheetId="6">#REF!</definedName>
    <definedName name="売ＰＣ２２０ＳＥ" localSheetId="11">#REF!</definedName>
    <definedName name="売ＰＣ２２０ＳＥ">#REF!</definedName>
    <definedName name="売ＰＣ３００" localSheetId="6">#REF!</definedName>
    <definedName name="売ＰＣ３００" localSheetId="11">#REF!</definedName>
    <definedName name="売ＰＣ３００">#REF!</definedName>
    <definedName name="売ＰＣ４００" localSheetId="6">#REF!</definedName>
    <definedName name="売ＰＣ４００" localSheetId="11">#REF!</definedName>
    <definedName name="売ＰＣ４００">#REF!</definedName>
    <definedName name="売ＷＡ３２０" localSheetId="6">#REF!</definedName>
    <definedName name="売ＷＡ３２０" localSheetId="11">#REF!</definedName>
    <definedName name="売ＷＡ３２０">#REF!</definedName>
    <definedName name="売ＷＡ３６０" localSheetId="6">#REF!</definedName>
    <definedName name="売ＷＡ３６０" localSheetId="11">#REF!</definedName>
    <definedName name="売ＷＡ３６０">#REF!</definedName>
    <definedName name="売ＷＡ３８０" localSheetId="6">#REF!</definedName>
    <definedName name="売ＷＡ３８０" localSheetId="11">#REF!</definedName>
    <definedName name="売ＷＡ３８０">#REF!</definedName>
    <definedName name="売ＷＡ４２０" localSheetId="6">#REF!</definedName>
    <definedName name="売ＷＡ４２０" localSheetId="11">#REF!</definedName>
    <definedName name="売ＷＡ４２０">#REF!</definedName>
    <definedName name="売ＷＡ４７０" localSheetId="6">#REF!</definedName>
    <definedName name="売ＷＡ４７０" localSheetId="11">#REF!</definedName>
    <definedName name="売ＷＡ４７０">#REF!</definedName>
    <definedName name="売掛0206" localSheetId="6">#REF!</definedName>
    <definedName name="売掛0206" localSheetId="11">#REF!</definedName>
    <definedName name="売掛0206">#REF!</definedName>
    <definedName name="売掛0206original" localSheetId="6">#REF!</definedName>
    <definedName name="売掛0206original" localSheetId="11">#REF!</definedName>
    <definedName name="売掛0206original">#REF!</definedName>
    <definedName name="売掛分割Q020825" localSheetId="6">#REF!</definedName>
    <definedName name="売掛分割Q020825" localSheetId="11">#REF!</definedName>
    <definedName name="売掛分割Q020825">#REF!</definedName>
    <definedName name="处12" localSheetId="6">#REF!</definedName>
    <definedName name="处12" localSheetId="11">#REF!</definedName>
    <definedName name="处12">#REF!</definedName>
    <definedName name="处形式" localSheetId="6">#REF!</definedName>
    <definedName name="处形式" localSheetId="11">#REF!</definedName>
    <definedName name="处形式">#REF!</definedName>
    <definedName name="备品备件" localSheetId="37">#REF!</definedName>
    <definedName name="备品备件" localSheetId="23">#REF!</definedName>
    <definedName name="备品备件" localSheetId="6">#REF!</definedName>
    <definedName name="备品备件" localSheetId="11">#REF!</definedName>
    <definedName name="备品备件">#REF!</definedName>
    <definedName name="备查类" localSheetId="37">#REF!</definedName>
    <definedName name="备查类" localSheetId="23">#REF!</definedName>
    <definedName name="备查类" localSheetId="6">#REF!</definedName>
    <definedName name="备查类" localSheetId="11">#REF!</definedName>
    <definedName name="备查类">#REF!</definedName>
    <definedName name="备注" localSheetId="37">#REF!</definedName>
    <definedName name="备注" localSheetId="23">#REF!</definedName>
    <definedName name="备注" localSheetId="6">#REF!</definedName>
    <definedName name="备注" localSheetId="11">#REF!</definedName>
    <definedName name="备注">#REF!</definedName>
    <definedName name="备用" hidden="1">{#N/A,#N/A,FALSE,"OffAdvance";#N/A,#N/A,FALSE,"OffExpRprt";#N/A,#N/A,FALSE,"Entertmnt";#N/A,#N/A,FALSE,"Promotion";#N/A,#N/A,FALSE,"Travelling"}</definedName>
    <definedName name="备用金" localSheetId="37">#REF!</definedName>
    <definedName name="备用金" localSheetId="23">#REF!</definedName>
    <definedName name="备用金" localSheetId="6">#REF!</definedName>
    <definedName name="备用金" localSheetId="11">#REF!</definedName>
    <definedName name="备用金">#REF!</definedName>
    <definedName name="复核人" localSheetId="37" hidden="1">#REF!</definedName>
    <definedName name="复核人" localSheetId="23" hidden="1">#REF!</definedName>
    <definedName name="复核人" localSheetId="6" hidden="1">#REF!</definedName>
    <definedName name="复核人" localSheetId="11" hidden="1">#REF!</definedName>
    <definedName name="复核人" hidden="1">#REF!</definedName>
    <definedName name="复核日期" localSheetId="37" hidden="1">#REF!</definedName>
    <definedName name="复核日期" localSheetId="23" hidden="1">#REF!</definedName>
    <definedName name="复核日期" localSheetId="6" hidden="1">#REF!</definedName>
    <definedName name="复核日期" localSheetId="11" hidden="1">#REF!</definedName>
    <definedName name="复核日期" hidden="1">#REF!</definedName>
    <definedName name="外币户" localSheetId="6">#REF!</definedName>
    <definedName name="外币户" localSheetId="11">#REF!</definedName>
    <definedName name="外币户">#REF!</definedName>
    <definedName name="外膜_290" localSheetId="6">#REF!</definedName>
    <definedName name="外膜_290" localSheetId="11">#REF!</definedName>
    <definedName name="外膜_290">#REF!</definedName>
    <definedName name="外膜290_10" localSheetId="6">#REF!</definedName>
    <definedName name="外膜290_10" localSheetId="11">#REF!</definedName>
    <definedName name="外膜290_10">#REF!</definedName>
    <definedName name="外膜290_11" localSheetId="6">#REF!</definedName>
    <definedName name="外膜290_11" localSheetId="11">#REF!</definedName>
    <definedName name="外膜290_11">#REF!</definedName>
    <definedName name="外袋370_10" localSheetId="6">#REF!</definedName>
    <definedName name="外袋370_10" localSheetId="11">#REF!</definedName>
    <definedName name="外袋370_10">#REF!</definedName>
    <definedName name="外袋370_11" localSheetId="6">#REF!</definedName>
    <definedName name="外袋370_11" localSheetId="11">#REF!</definedName>
    <definedName name="外袋370_11">#REF!</definedName>
    <definedName name="外购入库序时簿" localSheetId="6">#REF!</definedName>
    <definedName name="外购入库序时簿" localSheetId="11">#REF!</definedName>
    <definedName name="外购入库序时簿">#REF!</definedName>
    <definedName name="外购库件" localSheetId="37">#REF!</definedName>
    <definedName name="外购库件" localSheetId="23">#REF!</definedName>
    <definedName name="外购库件" localSheetId="6">#REF!</definedName>
    <definedName name="外购库件" localSheetId="11">#REF!</definedName>
    <definedName name="外购库件">#REF!</definedName>
    <definedName name="外购建" localSheetId="37">#REF!</definedName>
    <definedName name="外购建" localSheetId="23">#REF!</definedName>
    <definedName name="外购建" localSheetId="6">#REF!</definedName>
    <definedName name="外购建" localSheetId="11">#REF!</definedName>
    <definedName name="外购建">#REF!</definedName>
    <definedName name="外部工资" localSheetId="6">#REF!</definedName>
    <definedName name="外部工资" localSheetId="11">#REF!</definedName>
    <definedName name="外部工资">#REF!</definedName>
    <definedName name="外部月数" localSheetId="6">#REF!</definedName>
    <definedName name="外部月数" localSheetId="11">#REF!</definedName>
    <definedName name="外部月数">#REF!</definedName>
    <definedName name="外部月次数" localSheetId="6">#REF!</definedName>
    <definedName name="外部月次数" localSheetId="11">#REF!</definedName>
    <definedName name="外部月次数">#REF!</definedName>
    <definedName name="外部油耗" localSheetId="6">#REF!</definedName>
    <definedName name="外部油耗" localSheetId="11">#REF!</definedName>
    <definedName name="外部油耗">#REF!</definedName>
    <definedName name="外部维修" localSheetId="6">#REF!</definedName>
    <definedName name="外部维修" localSheetId="11">#REF!</definedName>
    <definedName name="外部维修">#REF!</definedName>
    <definedName name="外部车" localSheetId="6">#REF!</definedName>
    <definedName name="外部车" localSheetId="11">#REF!</definedName>
    <definedName name="外部车">#REF!</definedName>
    <definedName name="外部车价" localSheetId="6">#REF!</definedName>
    <definedName name="外部车价" localSheetId="11">#REF!</definedName>
    <definedName name="外部车价">#REF!</definedName>
    <definedName name="外部轮胎" localSheetId="6">#REF!</definedName>
    <definedName name="外部轮胎" localSheetId="11">#REF!</definedName>
    <definedName name="外部轮胎">#REF!</definedName>
    <definedName name="外部轮胎价" localSheetId="6">#REF!</definedName>
    <definedName name="外部轮胎价" localSheetId="11">#REF!</definedName>
    <definedName name="外部轮胎价">#REF!</definedName>
    <definedName name="外部过路费" localSheetId="6">#REF!</definedName>
    <definedName name="外部过路费" localSheetId="11">#REF!</definedName>
    <definedName name="外部过路费">#REF!</definedName>
    <definedName name="外部运距" localSheetId="6">#REF!</definedName>
    <definedName name="外部运距" localSheetId="11">#REF!</definedName>
    <definedName name="外部运距">#REF!</definedName>
    <definedName name="外部配件" localSheetId="6">#REF!</definedName>
    <definedName name="外部配件" localSheetId="11">#REF!</definedName>
    <definedName name="外部配件">#REF!</definedName>
    <definedName name="多" hidden="1">{#N/A,#N/A,FALSE,"COVER";#N/A,#N/A,FALSE,"0";#N/A,#N/A,FALSE,"1";#N/A,#N/A,FALSE,"2";#N/A,#N/A,FALSE,"3";#N/A,#N/A,FALSE,"4";#N/A,#N/A,FALSE,"5";#N/A,#N/A,FALSE,"6";#N/A,#N/A,FALSE,"7";#N/A,#N/A,FALSE,"8";#N/A,#N/A,FALSE,"9";#N/A,#N/A,FALSE,"10";#N/A,#N/A,FALSE,"11"}</definedName>
    <definedName name="多路阀" localSheetId="37">#REF!</definedName>
    <definedName name="多路阀" localSheetId="23">#REF!</definedName>
    <definedName name="多路阀" localSheetId="6">#REF!</definedName>
    <definedName name="多路阀" localSheetId="11">#REF!</definedName>
    <definedName name="多路阀">#REF!</definedName>
    <definedName name="多页底稿的索引号处理" localSheetId="37" hidden="1">#REF!</definedName>
    <definedName name="多页底稿的索引号处理" localSheetId="23" hidden="1">#REF!</definedName>
    <definedName name="多页底稿的索引号处理" localSheetId="6" hidden="1">#REF!</definedName>
    <definedName name="多页底稿的索引号处理" localSheetId="11" hidden="1">#REF!</definedName>
    <definedName name="多页底稿的索引号处理" hidden="1">#REF!</definedName>
    <definedName name="大" hidden="1">{#N/A,#N/A,FALSE,"COVER";#N/A,#N/A,FALSE,"0";#N/A,#N/A,FALSE,"1";#N/A,#N/A,FALSE,"2";#N/A,#N/A,FALSE,"3";#N/A,#N/A,FALSE,"4";#N/A,#N/A,FALSE,"5";#N/A,#N/A,FALSE,"6";#N/A,#N/A,FALSE,"7";#N/A,#N/A,FALSE,"8";#N/A,#N/A,FALSE,"9";#N/A,#N/A,FALSE,"10";#N/A,#N/A,FALSE,"11"}</definedName>
    <definedName name="大多数" localSheetId="37">#REF!</definedName>
    <definedName name="大多数" localSheetId="23">#REF!</definedName>
    <definedName name="大多数" localSheetId="6">#REF!</definedName>
    <definedName name="大多数" localSheetId="11">#REF!</definedName>
    <definedName name="大多数">#REF!</definedName>
    <definedName name="大大" localSheetId="37" hidden="1">#REF!</definedName>
    <definedName name="大大" localSheetId="23" hidden="1">#REF!</definedName>
    <definedName name="大大" localSheetId="6" hidden="1">#REF!</definedName>
    <definedName name="大大" localSheetId="11" hidden="1">#REF!</definedName>
    <definedName name="大大" hidden="1">#REF!</definedName>
    <definedName name="大大的" hidden="1">{#N/A,#N/A,FALSE,"계약직(여)"}</definedName>
    <definedName name="大工业" localSheetId="37" hidden="1">#REF!</definedName>
    <definedName name="大工业" localSheetId="23" hidden="1">#REF!</definedName>
    <definedName name="大工业" localSheetId="6" hidden="1">#REF!</definedName>
    <definedName name="大工业" localSheetId="11" hidden="1">#REF!</definedName>
    <definedName name="大工业" hidden="1">#REF!</definedName>
    <definedName name="大幅度对3234" localSheetId="6" hidden="1">#REF!</definedName>
    <definedName name="大幅度对3234" localSheetId="11" hidden="1">#REF!</definedName>
    <definedName name="大幅度对3234" hidden="1">#REF!</definedName>
    <definedName name="大日程" hidden="1">{"'Sheet1 (2)'!$A$3:$F$23"}</definedName>
    <definedName name="大案要案" localSheetId="37" hidden="1">#REF!</definedName>
    <definedName name="大案要案" localSheetId="23" hidden="1">#REF!</definedName>
    <definedName name="大案要案" localSheetId="6" hidden="1">#REF!</definedName>
    <definedName name="大案要案" localSheetId="11" hidden="1">#REF!</definedName>
    <definedName name="大案要案" hidden="1">#REF!</definedName>
    <definedName name="天下明" localSheetId="6">#REF!</definedName>
    <definedName name="天下明" localSheetId="11">#REF!</definedName>
    <definedName name="天下明">#REF!</definedName>
    <definedName name="夺" localSheetId="37">#REF!</definedName>
    <definedName name="夺" localSheetId="23">#REF!</definedName>
    <definedName name="夺" localSheetId="6">#REF!</definedName>
    <definedName name="夺" localSheetId="11">#REF!</definedName>
    <definedName name="夺">#REF!</definedName>
    <definedName name="好" localSheetId="37" hidden="1">#REF!</definedName>
    <definedName name="好" localSheetId="23" hidden="1">#REF!</definedName>
    <definedName name="好" localSheetId="6" hidden="1">#REF!</definedName>
    <definedName name="好" localSheetId="11" hidden="1">#REF!</definedName>
    <definedName name="好" hidden="1">#REF!</definedName>
    <definedName name="好滋味折价券" localSheetId="37" hidden="1">#REF!</definedName>
    <definedName name="好滋味折价券" localSheetId="23" hidden="1">#REF!</definedName>
    <definedName name="好滋味折价券" localSheetId="6" hidden="1">#REF!</definedName>
    <definedName name="好滋味折价券" localSheetId="11" hidden="1">#REF!</definedName>
    <definedName name="好滋味折价券" hidden="1">#REF!</definedName>
    <definedName name="好滋味折价券总结" localSheetId="37" hidden="1">#REF!</definedName>
    <definedName name="好滋味折价券总结" localSheetId="23" hidden="1">#REF!</definedName>
    <definedName name="好滋味折价券总结" localSheetId="6" hidden="1">#REF!</definedName>
    <definedName name="好滋味折价券总结" localSheetId="11" hidden="1">#REF!</definedName>
    <definedName name="好滋味折价券总结" hidden="1">#REF!</definedName>
    <definedName name="好滋味折价券拍发" localSheetId="37" hidden="1">#REF!</definedName>
    <definedName name="好滋味折价券拍发" localSheetId="23" hidden="1">#REF!</definedName>
    <definedName name="好滋味折价券拍发" localSheetId="6" hidden="1">#REF!</definedName>
    <definedName name="好滋味折价券拍发" localSheetId="11" hidden="1">#REF!</definedName>
    <definedName name="好滋味折价券拍发" hidden="1">#REF!</definedName>
    <definedName name="委托加工材料" localSheetId="37">#REF!</definedName>
    <definedName name="委托加工材料" localSheetId="23">#REF!</definedName>
    <definedName name="委托加工材料" localSheetId="6">#REF!</definedName>
    <definedName name="委托加工材料" localSheetId="11">#REF!</definedName>
    <definedName name="委托加工材料">#REF!</definedName>
    <definedName name="委托贷款.dbf" localSheetId="6">#REF!</definedName>
    <definedName name="委托贷款.dbf" localSheetId="11">#REF!</definedName>
    <definedName name="委托贷款.dbf">#REF!</definedName>
    <definedName name="娱乐发行ERP" localSheetId="37">#REF!</definedName>
    <definedName name="娱乐发行ERP" localSheetId="23">#REF!</definedName>
    <definedName name="娱乐发行ERP" localSheetId="6">#REF!</definedName>
    <definedName name="娱乐发行ERP" localSheetId="11">#REF!</definedName>
    <definedName name="娱乐发行ERP">#REF!</definedName>
    <definedName name="子公司权益2003" localSheetId="37">#REF!</definedName>
    <definedName name="子公司权益2003" localSheetId="23">#REF!</definedName>
    <definedName name="子公司权益2003" localSheetId="6">#REF!</definedName>
    <definedName name="子公司权益2003" localSheetId="11">#REF!</definedName>
    <definedName name="子公司权益2003">#REF!</definedName>
    <definedName name="子孙" localSheetId="6">#REF!</definedName>
    <definedName name="子孙" localSheetId="11">#REF!</definedName>
    <definedName name="子孙">#REF!</definedName>
    <definedName name="存货" localSheetId="37">#REF!</definedName>
    <definedName name="存货" localSheetId="23">#REF!</definedName>
    <definedName name="存货" localSheetId="6">#REF!</definedName>
    <definedName name="存货" localSheetId="11">#REF!</definedName>
    <definedName name="存货">#REF!</definedName>
    <definedName name="存货_低值易耗品mx" localSheetId="37" hidden="1">#REF!</definedName>
    <definedName name="存货_低值易耗品mx" localSheetId="23" hidden="1">#REF!</definedName>
    <definedName name="存货_低值易耗品mx" localSheetId="6" hidden="1">#REF!</definedName>
    <definedName name="存货_低值易耗品mx" localSheetId="11" hidden="1">#REF!</definedName>
    <definedName name="存货_低值易耗品mx" hidden="1">#REF!</definedName>
    <definedName name="存货_原材料bg" localSheetId="37" hidden="1">#REF!</definedName>
    <definedName name="存货_原材料bg" localSheetId="23" hidden="1">#REF!</definedName>
    <definedName name="存货_原材料bg" localSheetId="6" hidden="1">#REF!</definedName>
    <definedName name="存货_原材料bg" localSheetId="11" hidden="1">#REF!</definedName>
    <definedName name="存货_原材料bg" hidden="1">#REF!</definedName>
    <definedName name="存货_原材料mx" localSheetId="37" hidden="1">#REF!</definedName>
    <definedName name="存货_原材料mx" localSheetId="23" hidden="1">#REF!</definedName>
    <definedName name="存货_原材料mx" localSheetId="6" hidden="1">#REF!</definedName>
    <definedName name="存货_原材料mx" localSheetId="11" hidden="1">#REF!</definedName>
    <definedName name="存货_原材料mx" hidden="1">#REF!</definedName>
    <definedName name="存货_库存商品bg" localSheetId="37" hidden="1">#REF!</definedName>
    <definedName name="存货_库存商品bg" localSheetId="23" hidden="1">#REF!</definedName>
    <definedName name="存货_库存商品bg" localSheetId="6" hidden="1">#REF!</definedName>
    <definedName name="存货_库存商品bg" localSheetId="11" hidden="1">#REF!</definedName>
    <definedName name="存货_库存商品bg" hidden="1">#REF!</definedName>
    <definedName name="存货_库存商品mx" localSheetId="37" hidden="1">#REF!</definedName>
    <definedName name="存货_库存商品mx" localSheetId="23" hidden="1">#REF!</definedName>
    <definedName name="存货_库存商品mx" localSheetId="6" hidden="1">#REF!</definedName>
    <definedName name="存货_库存商品mx" localSheetId="11" hidden="1">#REF!</definedName>
    <definedName name="存货_库存商品mx" hidden="1">#REF!</definedName>
    <definedName name="存货_生产成本bg" localSheetId="37" hidden="1">#REF!</definedName>
    <definedName name="存货_生产成本bg" localSheetId="23" hidden="1">#REF!</definedName>
    <definedName name="存货_生产成本bg" localSheetId="6" hidden="1">#REF!</definedName>
    <definedName name="存货_生产成本bg" localSheetId="11" hidden="1">#REF!</definedName>
    <definedName name="存货_生产成本bg" hidden="1">#REF!</definedName>
    <definedName name="存货_生产成本mx" localSheetId="37" hidden="1">#REF!</definedName>
    <definedName name="存货_生产成本mx" localSheetId="23" hidden="1">#REF!</definedName>
    <definedName name="存货_生产成本mx" localSheetId="6" hidden="1">#REF!</definedName>
    <definedName name="存货_生产成本mx" localSheetId="11" hidden="1">#REF!</definedName>
    <definedName name="存货_生产成本mx" hidden="1">#REF!</definedName>
    <definedName name="存货1" localSheetId="37">#REF!</definedName>
    <definedName name="存货1" localSheetId="23">#REF!</definedName>
    <definedName name="存货1" localSheetId="6">#REF!</definedName>
    <definedName name="存货1" localSheetId="11">#REF!</definedName>
    <definedName name="存货1">#REF!</definedName>
    <definedName name="存货2" hidden="1">{"'分公司销售'!$G$2:$G$9","'分公司销售'!$G$2:$G$9"}</definedName>
    <definedName name="存货93期初" localSheetId="37">#REF!</definedName>
    <definedName name="存货93期初" localSheetId="23">#REF!</definedName>
    <definedName name="存货93期初" localSheetId="6">#REF!</definedName>
    <definedName name="存货93期初" localSheetId="11">#REF!</definedName>
    <definedName name="存货93期初">#REF!</definedName>
    <definedName name="存货93期末" localSheetId="37">#REF!</definedName>
    <definedName name="存货93期末" localSheetId="23">#REF!</definedName>
    <definedName name="存货93期末" localSheetId="6">#REF!</definedName>
    <definedName name="存货93期末" localSheetId="11">#REF!</definedName>
    <definedName name="存货93期末">#REF!</definedName>
    <definedName name="存货94期初" localSheetId="37">#REF!</definedName>
    <definedName name="存货94期初" localSheetId="23">#REF!</definedName>
    <definedName name="存货94期初" localSheetId="6">#REF!</definedName>
    <definedName name="存货94期初" localSheetId="11">#REF!</definedName>
    <definedName name="存货94期初">#REF!</definedName>
    <definedName name="存货94期末" localSheetId="37">#REF!</definedName>
    <definedName name="存货94期末" localSheetId="23">#REF!</definedName>
    <definedName name="存货94期末" localSheetId="6">#REF!</definedName>
    <definedName name="存货94期末" localSheetId="11">#REF!</definedName>
    <definedName name="存货94期末">#REF!</definedName>
    <definedName name="存货95期初" localSheetId="37">#REF!</definedName>
    <definedName name="存货95期初" localSheetId="23">#REF!</definedName>
    <definedName name="存货95期初" localSheetId="6">#REF!</definedName>
    <definedName name="存货95期初" localSheetId="11">#REF!</definedName>
    <definedName name="存货95期初">#REF!</definedName>
    <definedName name="存货95期末" localSheetId="37">#REF!</definedName>
    <definedName name="存货95期末" localSheetId="23">#REF!</definedName>
    <definedName name="存货95期末" localSheetId="6">#REF!</definedName>
    <definedName name="存货95期末" localSheetId="11">#REF!</definedName>
    <definedName name="存货95期末">#REF!</definedName>
    <definedName name="存货bg" localSheetId="37" hidden="1">#REF!</definedName>
    <definedName name="存货bg" localSheetId="23" hidden="1">#REF!</definedName>
    <definedName name="存货bg" localSheetId="6" hidden="1">#REF!</definedName>
    <definedName name="存货bg" localSheetId="11" hidden="1">#REF!</definedName>
    <definedName name="存货bg" hidden="1">#REF!</definedName>
    <definedName name="存货mx" localSheetId="37" hidden="1">#REF!</definedName>
    <definedName name="存货mx" localSheetId="23" hidden="1">#REF!</definedName>
    <definedName name="存货mx" localSheetId="6" hidden="1">#REF!</definedName>
    <definedName name="存货mx" localSheetId="11" hidden="1">#REF!</definedName>
    <definedName name="存货mx" hidden="1">#REF!</definedName>
    <definedName name="存货mxb" localSheetId="37" hidden="1">#REF!</definedName>
    <definedName name="存货mxb" localSheetId="23" hidden="1">#REF!</definedName>
    <definedName name="存货mxb" localSheetId="6" hidden="1">#REF!</definedName>
    <definedName name="存货mxb" localSheetId="11" hidden="1">#REF!</definedName>
    <definedName name="存货mxb" hidden="1">#REF!</definedName>
    <definedName name="存货ZS" localSheetId="37" hidden="1">#REF!</definedName>
    <definedName name="存货ZS" localSheetId="23" hidden="1">#REF!</definedName>
    <definedName name="存货ZS" localSheetId="6" hidden="1">#REF!</definedName>
    <definedName name="存货ZS" localSheetId="11" hidden="1">#REF!</definedName>
    <definedName name="存货ZS" hidden="1">#REF!</definedName>
    <definedName name="存货收发汇总表" localSheetId="6">#REF!</definedName>
    <definedName name="存货收发汇总表" localSheetId="11">#REF!</definedName>
    <definedName name="存货收发汇总表">#REF!</definedName>
    <definedName name="存货明细" localSheetId="6">#REF!</definedName>
    <definedName name="存货明细" localSheetId="11">#REF!</definedName>
    <definedName name="存货明细">#REF!</definedName>
    <definedName name="存货档案" localSheetId="6">#REF!</definedName>
    <definedName name="存货档案" localSheetId="11">#REF!</definedName>
    <definedName name="存货档案">#REF!</definedName>
    <definedName name="存货清单1" localSheetId="6">#REF!,#REF!</definedName>
    <definedName name="存货清单1" localSheetId="11">#REF!,#REF!</definedName>
    <definedName name="存货清单1">#REF!,#REF!</definedName>
    <definedName name="存货清单2009" localSheetId="37">#REF!</definedName>
    <definedName name="存货清单2009" localSheetId="23">#REF!</definedName>
    <definedName name="存货清单2009" localSheetId="6">#REF!</definedName>
    <definedName name="存货清单2009" localSheetId="11">#REF!</definedName>
    <definedName name="存货清单2009">#REF!</definedName>
    <definedName name="存货跌价准备bg" localSheetId="37" hidden="1">#REF!</definedName>
    <definedName name="存货跌价准备bg" localSheetId="23" hidden="1">#REF!</definedName>
    <definedName name="存货跌价准备bg" localSheetId="6" hidden="1">#REF!</definedName>
    <definedName name="存货跌价准备bg" localSheetId="11" hidden="1">#REF!</definedName>
    <definedName name="存货跌价准备bg" hidden="1">#REF!</definedName>
    <definedName name="存货跌价准备mx" localSheetId="37" hidden="1">#REF!</definedName>
    <definedName name="存货跌价准备mx" localSheetId="23" hidden="1">#REF!</definedName>
    <definedName name="存货跌价准备mx" localSheetId="6" hidden="1">#REF!</definedName>
    <definedName name="存货跌价准备mx" localSheetId="11" hidden="1">#REF!</definedName>
    <definedName name="存货跌价准备mx" hidden="1">#REF!</definedName>
    <definedName name="孙增辉" localSheetId="6">#REF!</definedName>
    <definedName name="孙增辉" localSheetId="11">#REF!</definedName>
    <definedName name="孙增辉">#REF!</definedName>
    <definedName name="孟傻" localSheetId="37">#REF!</definedName>
    <definedName name="孟傻" localSheetId="23">#REF!</definedName>
    <definedName name="孟傻" localSheetId="6">#REF!</definedName>
    <definedName name="孟傻" localSheetId="11">#REF!</definedName>
    <definedName name="孟傻">#REF!</definedName>
    <definedName name="学习" localSheetId="37" hidden="1">#REF!</definedName>
    <definedName name="学习" localSheetId="23" hidden="1">#REF!</definedName>
    <definedName name="学习" localSheetId="6" hidden="1">#REF!</definedName>
    <definedName name="学习" localSheetId="11" hidden="1">#REF!</definedName>
    <definedName name="学习" hidden="1">#REF!</definedName>
    <definedName name="安全架" localSheetId="37">#REF!</definedName>
    <definedName name="安全架" localSheetId="23">#REF!</definedName>
    <definedName name="安全架" localSheetId="6">#REF!</definedName>
    <definedName name="安全架" localSheetId="11">#REF!</definedName>
    <definedName name="安全架">#REF!</definedName>
    <definedName name="安定" localSheetId="6">#REF!</definedName>
    <definedName name="安定" localSheetId="11">#REF!</definedName>
    <definedName name="安定">#REF!</definedName>
    <definedName name="安插40" localSheetId="37">#REF!</definedName>
    <definedName name="安插40" localSheetId="23">#REF!</definedName>
    <definedName name="安插40" localSheetId="6">#REF!</definedName>
    <definedName name="安插40" localSheetId="11">#REF!</definedName>
    <definedName name="安插40">#REF!</definedName>
    <definedName name="完工产品" localSheetId="6">#REF!</definedName>
    <definedName name="完工产品" localSheetId="11">#REF!</definedName>
    <definedName name="完工产品">#REF!</definedName>
    <definedName name="完美" hidden="1">{#N/A,#N/A,FALSE,"Marketing";#N/A,#N/A,FALSE,"Selling";#N/A,#N/A,FALSE,"Promotional";#N/A,#N/A,FALSE,"Advertising"}</definedName>
    <definedName name="宏1" localSheetId="37">#REF!</definedName>
    <definedName name="宏1" localSheetId="23">#REF!</definedName>
    <definedName name="宏1" localSheetId="6">#REF!</definedName>
    <definedName name="宏1" localSheetId="11">#REF!</definedName>
    <definedName name="宏1">#REF!</definedName>
    <definedName name="宏2" localSheetId="37">#REF!</definedName>
    <definedName name="宏2" localSheetId="23">#REF!</definedName>
    <definedName name="宏2" localSheetId="6">#REF!</definedName>
    <definedName name="宏2" localSheetId="11">#REF!</definedName>
    <definedName name="宏2">#REF!</definedName>
    <definedName name="宜昌" localSheetId="6">#REF!</definedName>
    <definedName name="宜昌" localSheetId="11">#REF!</definedName>
    <definedName name="宜昌">#REF!</definedName>
    <definedName name="实收资本" localSheetId="6">#REF!</definedName>
    <definedName name="实收资本" localSheetId="11">#REF!</definedName>
    <definedName name="实收资本">#REF!</definedName>
    <definedName name="实收资本bg" localSheetId="37" hidden="1">#REF!</definedName>
    <definedName name="实收资本bg" localSheetId="23" hidden="1">#REF!</definedName>
    <definedName name="实收资本bg" localSheetId="6" hidden="1">#REF!</definedName>
    <definedName name="实收资本bg" localSheetId="11" hidden="1">#REF!</definedName>
    <definedName name="实收资本bg" hidden="1">#REF!</definedName>
    <definedName name="实收资本mx" localSheetId="37" hidden="1">#REF!</definedName>
    <definedName name="实收资本mx" localSheetId="23" hidden="1">#REF!</definedName>
    <definedName name="实收资本mx" localSheetId="6" hidden="1">#REF!</definedName>
    <definedName name="实收资本mx" localSheetId="11" hidden="1">#REF!</definedName>
    <definedName name="实收资本mx" hidden="1">#REF!</definedName>
    <definedName name="实收资本ZS" localSheetId="37" hidden="1">#REF!</definedName>
    <definedName name="实收资本ZS" localSheetId="23" hidden="1">#REF!</definedName>
    <definedName name="实收资本ZS" localSheetId="6" hidden="1">#REF!</definedName>
    <definedName name="实收资本ZS" localSheetId="11" hidden="1">#REF!</definedName>
    <definedName name="实收资本ZS" hidden="1">#REF!</definedName>
    <definedName name="实收资本余额" localSheetId="6">#REF!</definedName>
    <definedName name="实收资本余额" localSheetId="11">#REF!</definedName>
    <definedName name="实收资本余额">#REF!</definedName>
    <definedName name="实收资本余额表" localSheetId="6">#REF!</definedName>
    <definedName name="实收资本余额表" localSheetId="11">#REF!</definedName>
    <definedName name="实收资本余额表">#REF!</definedName>
    <definedName name="实质性程序取得的纸质底稿" localSheetId="37" hidden="1">#REF!</definedName>
    <definedName name="实质性程序取得的纸质底稿" localSheetId="23" hidden="1">#REF!</definedName>
    <definedName name="实质性程序取得的纸质底稿" localSheetId="6" hidden="1">#REF!</definedName>
    <definedName name="实质性程序取得的纸质底稿" localSheetId="11" hidden="1">#REF!</definedName>
    <definedName name="实质性程序取得的纸质底稿" hidden="1">#REF!</definedName>
    <definedName name="实质性程序底稿的索引号" localSheetId="37" hidden="1">#REF!</definedName>
    <definedName name="实质性程序底稿的索引号" localSheetId="23" hidden="1">#REF!</definedName>
    <definedName name="实质性程序底稿的索引号" localSheetId="6" hidden="1">#REF!</definedName>
    <definedName name="实质性程序底稿的索引号" localSheetId="11" hidden="1">#REF!</definedName>
    <definedName name="实质性程序底稿的索引号" hidden="1">#REF!</definedName>
    <definedName name="実行中_show">#N/A</definedName>
    <definedName name="审定接网" localSheetId="37">#REF!,#REF!</definedName>
    <definedName name="审定接网" localSheetId="23">#REF!,#REF!</definedName>
    <definedName name="审定接网" localSheetId="6">#REF!,#REF!</definedName>
    <definedName name="审定接网" localSheetId="11">#REF!,#REF!</definedName>
    <definedName name="审定接网">#REF!,#REF!</definedName>
    <definedName name="审定表" localSheetId="37">#REF!</definedName>
    <definedName name="审定表" localSheetId="23">#REF!</definedName>
    <definedName name="审定表" localSheetId="6">#REF!</definedName>
    <definedName name="审定表" localSheetId="11">#REF!</definedName>
    <definedName name="审定表">#REF!</definedName>
    <definedName name="审计" localSheetId="37" hidden="1">#REF!</definedName>
    <definedName name="审计" localSheetId="23" hidden="1">#REF!</definedName>
    <definedName name="审计" localSheetId="6" hidden="1">#REF!</definedName>
    <definedName name="审计" localSheetId="11" hidden="1">#REF!</definedName>
    <definedName name="审计" hidden="1">#REF!</definedName>
    <definedName name="审计余额标本A1" localSheetId="37" hidden="1">#REF!</definedName>
    <definedName name="审计余额标本A1" localSheetId="23" hidden="1">#REF!</definedName>
    <definedName name="审计余额标本A1" localSheetId="6" hidden="1">#REF!</definedName>
    <definedName name="审计余额标本A1" localSheetId="11" hidden="1">#REF!</definedName>
    <definedName name="审计余额标本A1" hidden="1">#REF!</definedName>
    <definedName name="审计余额标本A2" localSheetId="37" hidden="1">#REF!</definedName>
    <definedName name="审计余额标本A2" localSheetId="23" hidden="1">#REF!</definedName>
    <definedName name="审计余额标本A2" localSheetId="6" hidden="1">#REF!</definedName>
    <definedName name="审计余额标本A2" localSheetId="11" hidden="1">#REF!</definedName>
    <definedName name="审计余额标本A2" hidden="1">#REF!</definedName>
    <definedName name="审计结论" localSheetId="6">#REF!</definedName>
    <definedName name="审计结论" localSheetId="11">#REF!</definedName>
    <definedName name="审计结论">#REF!</definedName>
    <definedName name="客户" localSheetId="37">#REF!</definedName>
    <definedName name="客户" localSheetId="23">#REF!</definedName>
    <definedName name="客户" localSheetId="6">#REF!</definedName>
    <definedName name="客户" localSheetId="11">#REF!</definedName>
    <definedName name="客户">#REF!</definedName>
    <definedName name="客户1" localSheetId="37" hidden="1">#REF!</definedName>
    <definedName name="客户1" localSheetId="23" hidden="1">#REF!</definedName>
    <definedName name="客户1" localSheetId="6" hidden="1">#REF!</definedName>
    <definedName name="客户1" localSheetId="11" hidden="1">#REF!</definedName>
    <definedName name="客户1" hidden="1">#REF!</definedName>
    <definedName name="客户余额" localSheetId="6">#REF!</definedName>
    <definedName name="客户余额" localSheetId="11">#REF!</definedName>
    <definedName name="客户余额">#REF!</definedName>
    <definedName name="客户余额表" localSheetId="6">#REF!</definedName>
    <definedName name="客户余额表" localSheetId="11">#REF!</definedName>
    <definedName name="客户余额表">#REF!</definedName>
    <definedName name="客户名称" localSheetId="6">#REF!</definedName>
    <definedName name="客户名称" localSheetId="11">#REF!</definedName>
    <definedName name="客户名称">#REF!</definedName>
    <definedName name="客户往来" localSheetId="6">#REF!</definedName>
    <definedName name="客户往来" localSheetId="11">#REF!</definedName>
    <definedName name="客户往来">#REF!</definedName>
    <definedName name="客户档案" localSheetId="6">#REF!</definedName>
    <definedName name="客户档案" localSheetId="11">#REF!</definedName>
    <definedName name="客户档案">#REF!</definedName>
    <definedName name="客户科目余额表" localSheetId="6">#REF!</definedName>
    <definedName name="客户科目余额表" localSheetId="11">#REF!</definedName>
    <definedName name="客户科目余额表">#REF!</definedName>
    <definedName name="家具" localSheetId="6">#REF!</definedName>
    <definedName name="家具" localSheetId="11">#REF!</definedName>
    <definedName name="家具">#REF!</definedName>
    <definedName name="寒锐地质" localSheetId="6">#REF!</definedName>
    <definedName name="寒锐地质" localSheetId="11">#REF!</definedName>
    <definedName name="寒锐地质">#REF!</definedName>
    <definedName name="对" localSheetId="37">#REF!</definedName>
    <definedName name="对" localSheetId="23">#REF!</definedName>
    <definedName name="对" localSheetId="6">#REF!</definedName>
    <definedName name="对" localSheetId="11">#REF!</definedName>
    <definedName name="对">#REF!</definedName>
    <definedName name="对外担保ZS" localSheetId="37" hidden="1">#REF!</definedName>
    <definedName name="对外担保ZS" localSheetId="23" hidden="1">#REF!</definedName>
    <definedName name="对外担保ZS" localSheetId="6" hidden="1">#REF!</definedName>
    <definedName name="对外担保ZS" localSheetId="11" hidden="1">#REF!</definedName>
    <definedName name="对外担保ZS" hidden="1">#REF!</definedName>
    <definedName name="导引表" localSheetId="37" hidden="1">TRIM(#REF!&amp;#REF!)</definedName>
    <definedName name="导引表" localSheetId="23" hidden="1">TRIM(#REF!&amp;#REF!)</definedName>
    <definedName name="导引表" localSheetId="6" hidden="1">TRIM(#REF!&amp;#REF!)</definedName>
    <definedName name="导引表" localSheetId="11" hidden="1">TRIM(#REF!&amp;#REF!)</definedName>
    <definedName name="导引表" hidden="1">TRIM(#REF!&amp;#REF!)</definedName>
    <definedName name="小" localSheetId="6">#REF!</definedName>
    <definedName name="小" localSheetId="11">#REF!</definedName>
    <definedName name="小">#REF!</definedName>
    <definedName name="小区道路" localSheetId="6">#REF!</definedName>
    <definedName name="小区道路" localSheetId="11">#REF!</definedName>
    <definedName name="小区道路">#REF!</definedName>
    <definedName name="少数股东">#N/A</definedName>
    <definedName name="少数股东损益ZS" localSheetId="37" hidden="1">#REF!</definedName>
    <definedName name="少数股东损益ZS" localSheetId="23" hidden="1">#REF!</definedName>
    <definedName name="少数股东损益ZS" localSheetId="6" hidden="1">#REF!</definedName>
    <definedName name="少数股东损益ZS" localSheetId="11" hidden="1">#REF!</definedName>
    <definedName name="少数股东损益ZS" hidden="1">#REF!</definedName>
    <definedName name="少数股东权益ZS" localSheetId="37" hidden="1">#REF!</definedName>
    <definedName name="少数股东权益ZS" localSheetId="23" hidden="1">#REF!</definedName>
    <definedName name="少数股东权益ZS" localSheetId="6" hidden="1">#REF!</definedName>
    <definedName name="少数股东权益ZS" localSheetId="11" hidden="1">#REF!</definedName>
    <definedName name="少数股东权益ZS" hidden="1">#REF!</definedName>
    <definedName name="少数股东权益变动">#N/A</definedName>
    <definedName name="屗" localSheetId="37">#REF!</definedName>
    <definedName name="屗" localSheetId="23">#REF!</definedName>
    <definedName name="屗" localSheetId="6">#REF!</definedName>
    <definedName name="屗" localSheetId="11">#REF!</definedName>
    <definedName name="屗">#REF!</definedName>
    <definedName name="峨峨阿" hidden="1">{#N/A,#N/A,FALSE,"供料净化车间"}</definedName>
    <definedName name="工" localSheetId="6">#REF!</definedName>
    <definedName name="工" localSheetId="11">#REF!</definedName>
    <definedName name="工">#REF!</definedName>
    <definedName name="工会" localSheetId="6">#REF!</definedName>
    <definedName name="工会" localSheetId="11">#REF!</definedName>
    <definedName name="工会">#REF!</definedName>
    <definedName name="工会经费Book" localSheetId="6">#REF!</definedName>
    <definedName name="工会经费Book" localSheetId="11">#REF!</definedName>
    <definedName name="工会经费Book">#REF!</definedName>
    <definedName name="工作表" localSheetId="6">#REF!</definedName>
    <definedName name="工作表" localSheetId="11">#REF!</definedName>
    <definedName name="工作表">#REF!</definedName>
    <definedName name="工匠" localSheetId="6">#REF!</definedName>
    <definedName name="工匠" localSheetId="11">#REF!</definedName>
    <definedName name="工匠">#REF!</definedName>
    <definedName name="工区" localSheetId="6">#REF!</definedName>
    <definedName name="工区" localSheetId="11">#REF!</definedName>
    <definedName name="工区">#REF!</definedName>
    <definedName name="工工" localSheetId="6">#REF!</definedName>
    <definedName name="工工" localSheetId="11">#REF!</definedName>
    <definedName name="工工">#REF!</definedName>
    <definedName name="工程单位" localSheetId="6">#REF!</definedName>
    <definedName name="工程单位" localSheetId="11">#REF!</definedName>
    <definedName name="工程单位">#REF!</definedName>
    <definedName name="工程施工3" localSheetId="37">#REF!</definedName>
    <definedName name="工程施工3" localSheetId="23">#REF!</definedName>
    <definedName name="工程施工3" localSheetId="6">#REF!</definedName>
    <definedName name="工程施工3" localSheetId="11">#REF!</definedName>
    <definedName name="工程施工3">#REF!</definedName>
    <definedName name="工程物资bg" localSheetId="37" hidden="1">#REF!</definedName>
    <definedName name="工程物资bg" localSheetId="23" hidden="1">#REF!</definedName>
    <definedName name="工程物资bg" localSheetId="6" hidden="1">#REF!</definedName>
    <definedName name="工程物资bg" localSheetId="11" hidden="1">#REF!</definedName>
    <definedName name="工程物资bg" hidden="1">#REF!</definedName>
    <definedName name="工程物资mx" localSheetId="37" hidden="1">#REF!</definedName>
    <definedName name="工程物资mx" localSheetId="23" hidden="1">#REF!</definedName>
    <definedName name="工程物资mx" localSheetId="6" hidden="1">#REF!</definedName>
    <definedName name="工程物资mx" localSheetId="11" hidden="1">#REF!</definedName>
    <definedName name="工程物资mx" hidden="1">#REF!</definedName>
    <definedName name="工程物资ZS" localSheetId="37" hidden="1">#REF!</definedName>
    <definedName name="工程物资ZS" localSheetId="23" hidden="1">#REF!</definedName>
    <definedName name="工程物资ZS" localSheetId="6" hidden="1">#REF!</definedName>
    <definedName name="工程物资ZS" localSheetId="11" hidden="1">#REF!</definedName>
    <definedName name="工程物资ZS" hidden="1">#REF!</definedName>
    <definedName name="工程结算" localSheetId="37">#REF!</definedName>
    <definedName name="工程结算" localSheetId="23">#REF!</definedName>
    <definedName name="工程结算" localSheetId="6">#REF!</definedName>
    <definedName name="工程结算" localSheetId="11">#REF!</definedName>
    <definedName name="工程结算">#REF!</definedName>
    <definedName name="工程结算bg" localSheetId="37" hidden="1">#REF!</definedName>
    <definedName name="工程结算bg" localSheetId="23" hidden="1">#REF!</definedName>
    <definedName name="工程结算bg" localSheetId="6" hidden="1">#REF!</definedName>
    <definedName name="工程结算bg" localSheetId="11" hidden="1">#REF!</definedName>
    <definedName name="工程结算bg" hidden="1">#REF!</definedName>
    <definedName name="工程结算mx" localSheetId="37" hidden="1">#REF!</definedName>
    <definedName name="工程结算mx" localSheetId="23" hidden="1">#REF!</definedName>
    <definedName name="工程结算mx" localSheetId="6" hidden="1">#REF!</definedName>
    <definedName name="工程结算mx" localSheetId="11" hidden="1">#REF!</definedName>
    <definedName name="工程结算mx" hidden="1">#REF!</definedName>
    <definedName name="工程项目" localSheetId="37">#REF!</definedName>
    <definedName name="工程项目" localSheetId="23">#REF!</definedName>
    <definedName name="工程项目" localSheetId="6">#REF!</definedName>
    <definedName name="工程项目" localSheetId="11">#REF!</definedName>
    <definedName name="工程项目">#REF!</definedName>
    <definedName name="左面" localSheetId="6">#REF!</definedName>
    <definedName name="左面" localSheetId="11">#REF!</definedName>
    <definedName name="左面">#REF!</definedName>
    <definedName name="差旅费" localSheetId="37">#REF!</definedName>
    <definedName name="差旅费" localSheetId="23">#REF!</definedName>
    <definedName name="差旅费" localSheetId="6">#REF!</definedName>
    <definedName name="差旅费" localSheetId="11">#REF!</definedName>
    <definedName name="差旅费">#REF!</definedName>
    <definedName name="已" localSheetId="6">#REF!</definedName>
    <definedName name="已" localSheetId="11">#REF!</definedName>
    <definedName name="已">#REF!</definedName>
    <definedName name="已投运" localSheetId="37">#REF!</definedName>
    <definedName name="已投运" localSheetId="23">#REF!</definedName>
    <definedName name="已投运" localSheetId="6">#REF!</definedName>
    <definedName name="已投运" localSheetId="11">#REF!</definedName>
    <definedName name="已投运">#REF!</definedName>
    <definedName name="币种" localSheetId="37" hidden="1">#REF!</definedName>
    <definedName name="币种" localSheetId="23" hidden="1">#REF!</definedName>
    <definedName name="币种" localSheetId="6" hidden="1">#REF!</definedName>
    <definedName name="币种" localSheetId="11" hidden="1">#REF!</definedName>
    <definedName name="币种" hidden="1">#REF!</definedName>
    <definedName name="布伦特" localSheetId="37">#REF!</definedName>
    <definedName name="布伦特" localSheetId="23">#REF!</definedName>
    <definedName name="布伦特" localSheetId="6">#REF!</definedName>
    <definedName name="布伦特" localSheetId="11">#REF!</definedName>
    <definedName name="布伦特">#REF!</definedName>
    <definedName name="布伦特2" localSheetId="37">#REF!</definedName>
    <definedName name="布伦特2" localSheetId="23">#REF!</definedName>
    <definedName name="布伦特2" localSheetId="6">#REF!</definedName>
    <definedName name="布伦特2" localSheetId="11">#REF!</definedName>
    <definedName name="布伦特2">#REF!</definedName>
    <definedName name="希望" localSheetId="37">#REF!</definedName>
    <definedName name="希望" localSheetId="23">#REF!</definedName>
    <definedName name="希望" localSheetId="6">#REF!</definedName>
    <definedName name="希望" localSheetId="11">#REF!</definedName>
    <definedName name="希望">#REF!</definedName>
    <definedName name="帐户汇总表_2007年1月至8月_" localSheetId="6">#REF!</definedName>
    <definedName name="帐户汇总表_2007年1月至8月_" localSheetId="11">#REF!</definedName>
    <definedName name="帐户汇总表_2007年1月至8月_">#REF!</definedName>
    <definedName name="帐龄" localSheetId="37">#REF!</definedName>
    <definedName name="帐龄" localSheetId="23">#REF!</definedName>
    <definedName name="帐龄" localSheetId="6">#REF!</definedName>
    <definedName name="帐龄" localSheetId="11">#REF!</definedName>
    <definedName name="帐龄">#REF!</definedName>
    <definedName name="帐龄分析表" localSheetId="6">#REF!</definedName>
    <definedName name="帐龄分析表" localSheetId="11">#REF!</definedName>
    <definedName name="帐龄分析表">#REF!</definedName>
    <definedName name="常常厂" hidden="1">{"'毛利比较'!$A$4:$P$26"}</definedName>
    <definedName name="常渣油" localSheetId="37">#REF!</definedName>
    <definedName name="常渣油" localSheetId="23">#REF!</definedName>
    <definedName name="常渣油" localSheetId="6">#REF!</definedName>
    <definedName name="常渣油" localSheetId="11">#REF!</definedName>
    <definedName name="常渣油">#REF!</definedName>
    <definedName name="干脆袋220_10" localSheetId="6">#REF!</definedName>
    <definedName name="干脆袋220_10" localSheetId="11">#REF!</definedName>
    <definedName name="干脆袋220_10">#REF!</definedName>
    <definedName name="干脆面" localSheetId="6">#REF!</definedName>
    <definedName name="干脆面" localSheetId="11">#REF!</definedName>
    <definedName name="干脆面">#REF!</definedName>
    <definedName name="干脆面_10" localSheetId="6">#REF!</definedName>
    <definedName name="干脆面_10" localSheetId="11">#REF!</definedName>
    <definedName name="干脆面_10">#REF!</definedName>
    <definedName name="干脆面220_11" localSheetId="6">#REF!</definedName>
    <definedName name="干脆面220_11" localSheetId="11">#REF!</definedName>
    <definedName name="干脆面220_11">#REF!</definedName>
    <definedName name="干脆面280_11" localSheetId="6">#REF!</definedName>
    <definedName name="干脆面280_11" localSheetId="11">#REF!</definedName>
    <definedName name="干脆面280_11">#REF!</definedName>
    <definedName name="平均汇率" localSheetId="37">#REF!</definedName>
    <definedName name="平均汇率" localSheetId="23">#REF!</definedName>
    <definedName name="平均汇率" localSheetId="6">#REF!</definedName>
    <definedName name="平均汇率" localSheetId="11">#REF!</definedName>
    <definedName name="平均汇率">#REF!</definedName>
    <definedName name="年" localSheetId="37">#REF!</definedName>
    <definedName name="年" localSheetId="23">#REF!</definedName>
    <definedName name="年" localSheetId="6">#REF!</definedName>
    <definedName name="年" localSheetId="11">#REF!</definedName>
    <definedName name="年">#REF!</definedName>
    <definedName name="年初导引标本A" localSheetId="37" hidden="1">#REF!</definedName>
    <definedName name="年初导引标本A" localSheetId="23" hidden="1">#REF!</definedName>
    <definedName name="年初导引标本A" localSheetId="6" hidden="1">#REF!</definedName>
    <definedName name="年初导引标本A" localSheetId="11" hidden="1">#REF!</definedName>
    <definedName name="年初导引标本A" hidden="1">#REF!</definedName>
    <definedName name="年初应收票据" localSheetId="37">#REF!</definedName>
    <definedName name="年初应收票据" localSheetId="23">#REF!</definedName>
    <definedName name="年初应收票据" localSheetId="6">#REF!</definedName>
    <definedName name="年初应收票据" localSheetId="11">#REF!</definedName>
    <definedName name="年初应收票据">#REF!</definedName>
    <definedName name="年初短期投资" localSheetId="37">#REF!</definedName>
    <definedName name="年初短期投资" localSheetId="23">#REF!</definedName>
    <definedName name="年初短期投资" localSheetId="6">#REF!</definedName>
    <definedName name="年初短期投资" localSheetId="11">#REF!</definedName>
    <definedName name="年初短期投资">#REF!</definedName>
    <definedName name="年初货币资金" localSheetId="37">#REF!</definedName>
    <definedName name="年初货币资金" localSheetId="23">#REF!</definedName>
    <definedName name="年初货币资金" localSheetId="6">#REF!</definedName>
    <definedName name="年初货币资金" localSheetId="11">#REF!</definedName>
    <definedName name="年初货币资金">#REF!</definedName>
    <definedName name="年利率_合同利率" localSheetId="37">#REF!</definedName>
    <definedName name="年利率_合同利率" localSheetId="23">#REF!</definedName>
    <definedName name="年利率_合同利率" localSheetId="6">#REF!</definedName>
    <definedName name="年利率_合同利率" localSheetId="11">#REF!</definedName>
    <definedName name="年利率_合同利率">#REF!</definedName>
    <definedName name="年利率_实际利率" localSheetId="37">#REF!</definedName>
    <definedName name="年利率_实际利率" localSheetId="23">#REF!</definedName>
    <definedName name="年利率_实际利率" localSheetId="6">#REF!</definedName>
    <definedName name="年利率_实际利率" localSheetId="11">#REF!</definedName>
    <definedName name="年利率_实际利率">#REF!</definedName>
    <definedName name="年平均汇率" localSheetId="37">#REF!</definedName>
    <definedName name="年平均汇率" localSheetId="23">#REF!</definedName>
    <definedName name="年平均汇率" localSheetId="6">#REF!</definedName>
    <definedName name="年平均汇率" localSheetId="11">#REF!</definedName>
    <definedName name="年平均汇率">#REF!</definedName>
    <definedName name="广东" localSheetId="6">#REF!</definedName>
    <definedName name="广东" localSheetId="11">#REF!</definedName>
    <definedName name="广东">#REF!</definedName>
    <definedName name="广告收费" hidden="1">{#N/A,#N/A,FALSE,"Aging Summary";#N/A,#N/A,FALSE,"Ratio Analysis";#N/A,#N/A,FALSE,"Test 120 Day Accts";#N/A,#N/A,FALSE,"Tickmarks"}</definedName>
    <definedName name="广州" localSheetId="6">#REF!</definedName>
    <definedName name="广州" localSheetId="11">#REF!</definedName>
    <definedName name="广州">#REF!</definedName>
    <definedName name="广昌" localSheetId="37">#REF!</definedName>
    <definedName name="广昌" localSheetId="23">#REF!</definedName>
    <definedName name="广昌" localSheetId="6">#REF!</definedName>
    <definedName name="广昌" localSheetId="11">#REF!</definedName>
    <definedName name="广昌">#REF!</definedName>
    <definedName name="广西" localSheetId="6">#REF!</definedName>
    <definedName name="广西" localSheetId="11">#REF!</definedName>
    <definedName name="广西">#REF!</definedName>
    <definedName name="序号" localSheetId="37">#REF!</definedName>
    <definedName name="序号" localSheetId="23">#REF!</definedName>
    <definedName name="序号" localSheetId="6">#REF!</definedName>
    <definedName name="序号" localSheetId="11">#REF!</definedName>
    <definedName name="序号">#REF!</definedName>
    <definedName name="序时帐" localSheetId="6">#REF!</definedName>
    <definedName name="序时帐" localSheetId="11">#REF!</definedName>
    <definedName name="序时帐">#REF!</definedName>
    <definedName name="库存" localSheetId="6">#REF!</definedName>
    <definedName name="库存" localSheetId="11">#REF!</definedName>
    <definedName name="库存">#REF!</definedName>
    <definedName name="库存商品" localSheetId="37">#REF!</definedName>
    <definedName name="库存商品" localSheetId="23">#REF!</definedName>
    <definedName name="库存商品" localSheetId="6">#REF!</definedName>
    <definedName name="库存商品" localSheetId="11">#REF!</definedName>
    <definedName name="库存商品">#REF!</definedName>
    <definedName name="库存商品bg" localSheetId="37" hidden="1">#REF!</definedName>
    <definedName name="库存商品bg" localSheetId="23" hidden="1">#REF!</definedName>
    <definedName name="库存商品bg" localSheetId="6" hidden="1">#REF!</definedName>
    <definedName name="库存商品bg" localSheetId="11" hidden="1">#REF!</definedName>
    <definedName name="库存商品bg" hidden="1">#REF!</definedName>
    <definedName name="库存商品mx" localSheetId="37" hidden="1">#REF!</definedName>
    <definedName name="库存商品mx" localSheetId="23" hidden="1">#REF!</definedName>
    <definedName name="库存商品mx" localSheetId="6" hidden="1">#REF!</definedName>
    <definedName name="库存商品mx" localSheetId="11" hidden="1">#REF!</definedName>
    <definedName name="库存商品mx" hidden="1">#REF!</definedName>
    <definedName name="库存商品余额表.dbf" localSheetId="37">#REF!</definedName>
    <definedName name="库存商品余额表.dbf" localSheetId="23">#REF!</definedName>
    <definedName name="库存商品余额表.dbf" localSheetId="6">#REF!</definedName>
    <definedName name="库存商品余额表.dbf" localSheetId="11">#REF!</definedName>
    <definedName name="库存商品余额表.dbf">#REF!</definedName>
    <definedName name="库存账龄分析表" localSheetId="37">#REF!</definedName>
    <definedName name="库存账龄分析表" localSheetId="23">#REF!</definedName>
    <definedName name="库存账龄分析表" localSheetId="6">#REF!</definedName>
    <definedName name="库存账龄分析表" localSheetId="11">#REF!</definedName>
    <definedName name="库存账龄分析表">#REF!</definedName>
    <definedName name="应上交税费" localSheetId="6">[1]模板!#REF!</definedName>
    <definedName name="应上交税费" localSheetId="11">[1]模板!#REF!</definedName>
    <definedName name="应上交税费">[1]模板!#REF!</definedName>
    <definedName name="应交城建税" localSheetId="6">#REF!</definedName>
    <definedName name="应交城建税" localSheetId="11">#REF!</definedName>
    <definedName name="应交城建税">#REF!</definedName>
    <definedName name="应交所得税四季度帐" localSheetId="37">#REF!</definedName>
    <definedName name="应交所得税四季度帐" localSheetId="23">#REF!</definedName>
    <definedName name="应交所得税四季度帐" localSheetId="6">#REF!</definedName>
    <definedName name="应交所得税四季度帐" localSheetId="11">#REF!</definedName>
    <definedName name="应交所得税四季度帐">#REF!</definedName>
    <definedName name="应交税费bg" localSheetId="37" hidden="1">#REF!</definedName>
    <definedName name="应交税费bg" localSheetId="23" hidden="1">#REF!</definedName>
    <definedName name="应交税费bg" localSheetId="6" hidden="1">#REF!</definedName>
    <definedName name="应交税费bg" localSheetId="11" hidden="1">#REF!</definedName>
    <definedName name="应交税费bg" hidden="1">#REF!</definedName>
    <definedName name="应交税费mx" localSheetId="37" hidden="1">#REF!</definedName>
    <definedName name="应交税费mx" localSheetId="23" hidden="1">#REF!</definedName>
    <definedName name="应交税费mx" localSheetId="6" hidden="1">#REF!</definedName>
    <definedName name="应交税费mx" localSheetId="11" hidden="1">#REF!</definedName>
    <definedName name="应交税费mx" hidden="1">#REF!</definedName>
    <definedName name="应交税费ZS" localSheetId="37" hidden="1">#REF!</definedName>
    <definedName name="应交税费ZS" localSheetId="23" hidden="1">#REF!</definedName>
    <definedName name="应交税费ZS" localSheetId="6" hidden="1">#REF!</definedName>
    <definedName name="应交税费ZS" localSheetId="11" hidden="1">#REF!</definedName>
    <definedName name="应交税费ZS" hidden="1">#REF!</definedName>
    <definedName name="应交税金bg" localSheetId="37" hidden="1">#REF!</definedName>
    <definedName name="应交税金bg" localSheetId="23" hidden="1">#REF!</definedName>
    <definedName name="应交税金bg" localSheetId="6" hidden="1">#REF!</definedName>
    <definedName name="应交税金bg" localSheetId="11" hidden="1">#REF!</definedName>
    <definedName name="应交税金bg" hidden="1">#REF!</definedName>
    <definedName name="应交税金mx" localSheetId="37" hidden="1">#REF!</definedName>
    <definedName name="应交税金mx" localSheetId="23" hidden="1">#REF!</definedName>
    <definedName name="应交税金mx" localSheetId="6" hidden="1">#REF!</definedName>
    <definedName name="应交税金mx" localSheetId="11" hidden="1">#REF!</definedName>
    <definedName name="应交税金mx" hidden="1">#REF!</definedName>
    <definedName name="应交税金其他应交款ZS" localSheetId="37" hidden="1">#REF!</definedName>
    <definedName name="应交税金其他应交款ZS" localSheetId="23" hidden="1">#REF!</definedName>
    <definedName name="应交税金其他应交款ZS" localSheetId="6" hidden="1">#REF!</definedName>
    <definedName name="应交税金其他应交款ZS" localSheetId="11" hidden="1">#REF!</definedName>
    <definedName name="应交税金其他应交款ZS" hidden="1">#REF!</definedName>
    <definedName name="应交税金测算" localSheetId="37" hidden="1">#REF!</definedName>
    <definedName name="应交税金测算" localSheetId="23" hidden="1">#REF!</definedName>
    <definedName name="应交税金测算" localSheetId="6" hidden="1">#REF!</definedName>
    <definedName name="应交税金测算" localSheetId="11" hidden="1">#REF!</definedName>
    <definedName name="应交税金测算" hidden="1">#REF!</definedName>
    <definedName name="应付" localSheetId="37">#REF!</definedName>
    <definedName name="应付" localSheetId="23">#REF!</definedName>
    <definedName name="应付" localSheetId="6">#REF!</definedName>
    <definedName name="应付" localSheetId="11">#REF!</definedName>
    <definedName name="应付">#REF!</definedName>
    <definedName name="应付2" localSheetId="6">#REF!</definedName>
    <definedName name="应付2" localSheetId="11">#REF!</definedName>
    <definedName name="应付2">#REF!</definedName>
    <definedName name="应付3" localSheetId="6">#REF!</definedName>
    <definedName name="应付3" localSheetId="11">#REF!</definedName>
    <definedName name="应付3">#REF!</definedName>
    <definedName name="应付余额" localSheetId="37">#REF!</definedName>
    <definedName name="应付余额" localSheetId="23">#REF!</definedName>
    <definedName name="应付余额" localSheetId="6">#REF!</definedName>
    <definedName name="应付余额" localSheetId="11">#REF!</definedName>
    <definedName name="应付余额">#REF!</definedName>
    <definedName name="应付借方" localSheetId="37">#REF!</definedName>
    <definedName name="应付借方" localSheetId="23">#REF!</definedName>
    <definedName name="应付借方" localSheetId="6">#REF!</definedName>
    <definedName name="应付借方" localSheetId="11">#REF!</definedName>
    <definedName name="应付借方">#REF!</definedName>
    <definedName name="应付债券123" localSheetId="37">#REF!</definedName>
    <definedName name="应付债券123" localSheetId="23">#REF!</definedName>
    <definedName name="应付债券123" localSheetId="6">#REF!</definedName>
    <definedName name="应付债券123" localSheetId="11">#REF!</definedName>
    <definedName name="应付债券123">#REF!</definedName>
    <definedName name="应付债券ZS" localSheetId="37" hidden="1">#REF!</definedName>
    <definedName name="应付债券ZS" localSheetId="23" hidden="1">#REF!</definedName>
    <definedName name="应付债券ZS" localSheetId="6" hidden="1">#REF!</definedName>
    <definedName name="应付债券ZS" localSheetId="11" hidden="1">#REF!</definedName>
    <definedName name="应付债券ZS" hidden="1">#REF!</definedName>
    <definedName name="应付债券审定表" localSheetId="37">#REF!</definedName>
    <definedName name="应付债券审定表" localSheetId="23">#REF!</definedName>
    <definedName name="应付债券审定表" localSheetId="6">#REF!</definedName>
    <definedName name="应付债券审定表" localSheetId="11">#REF!</definedName>
    <definedName name="应付债券审定表">#REF!</definedName>
    <definedName name="应付利息" localSheetId="37">#REF!</definedName>
    <definedName name="应付利息" localSheetId="23">#REF!</definedName>
    <definedName name="应付利息" localSheetId="6">#REF!</definedName>
    <definedName name="应付利息" localSheetId="11">#REF!</definedName>
    <definedName name="应付利息">#REF!</definedName>
    <definedName name="应付利息bg" localSheetId="37" hidden="1">#REF!</definedName>
    <definedName name="应付利息bg" localSheetId="23" hidden="1">#REF!</definedName>
    <definedName name="应付利息bg" localSheetId="6" hidden="1">#REF!</definedName>
    <definedName name="应付利息bg" localSheetId="11" hidden="1">#REF!</definedName>
    <definedName name="应付利息bg" hidden="1">#REF!</definedName>
    <definedName name="应付利息mx" localSheetId="37" hidden="1">#REF!</definedName>
    <definedName name="应付利息mx" localSheetId="23" hidden="1">#REF!</definedName>
    <definedName name="应付利息mx" localSheetId="6" hidden="1">#REF!</definedName>
    <definedName name="应付利息mx" localSheetId="11" hidden="1">#REF!</definedName>
    <definedName name="应付利息mx" hidden="1">#REF!</definedName>
    <definedName name="应付利息ZS" localSheetId="37" hidden="1">#REF!</definedName>
    <definedName name="应付利息ZS" localSheetId="23" hidden="1">#REF!</definedName>
    <definedName name="应付利息ZS" localSheetId="6" hidden="1">#REF!</definedName>
    <definedName name="应付利息ZS" localSheetId="11" hidden="1">#REF!</definedName>
    <definedName name="应付利息ZS" hidden="1">#REF!</definedName>
    <definedName name="应付利润ZS" localSheetId="37" hidden="1">#REF!</definedName>
    <definedName name="应付利润ZS" localSheetId="23" hidden="1">#REF!</definedName>
    <definedName name="应付利润ZS" localSheetId="6" hidden="1">#REF!</definedName>
    <definedName name="应付利润ZS" localSheetId="11" hidden="1">#REF!</definedName>
    <definedName name="应付利润ZS" hidden="1">#REF!</definedName>
    <definedName name="应付利润九龙实业" localSheetId="37">#REF!</definedName>
    <definedName name="应付利润九龙实业" localSheetId="23">#REF!</definedName>
    <definedName name="应付利润九龙实业" localSheetId="6">#REF!</definedName>
    <definedName name="应付利润九龙实业" localSheetId="11">#REF!</definedName>
    <definedName name="应付利润九龙实业">#REF!</definedName>
    <definedName name="应付利润基隆" localSheetId="37">#REF!</definedName>
    <definedName name="应付利润基隆" localSheetId="23">#REF!</definedName>
    <definedName name="应付利润基隆" localSheetId="6">#REF!</definedName>
    <definedName name="应付利润基隆" localSheetId="11">#REF!</definedName>
    <definedName name="应付利润基隆">#REF!</definedName>
    <definedName name="应付利润江陵同创" localSheetId="37">#REF!</definedName>
    <definedName name="应付利润江陵同创" localSheetId="23">#REF!</definedName>
    <definedName name="应付利润江陵同创" localSheetId="6">#REF!</definedName>
    <definedName name="应付利润江陵同创" localSheetId="11">#REF!</definedName>
    <definedName name="应付利润江陵同创">#REF!</definedName>
    <definedName name="应付利润湖北万隆" localSheetId="37">#REF!</definedName>
    <definedName name="应付利润湖北万隆" localSheetId="23">#REF!</definedName>
    <definedName name="应付利润湖北万隆" localSheetId="6">#REF!</definedName>
    <definedName name="应付利润湖北万隆" localSheetId="11">#REF!</definedName>
    <definedName name="应付利润湖北万隆">#REF!</definedName>
    <definedName name="应付工资.dbf" localSheetId="6">#REF!</definedName>
    <definedName name="应付工资.dbf" localSheetId="11">#REF!</definedName>
    <definedName name="应付工资.dbf">#REF!</definedName>
    <definedName name="应付工资bg" localSheetId="37" hidden="1">#REF!</definedName>
    <definedName name="应付工资bg" localSheetId="23" hidden="1">#REF!</definedName>
    <definedName name="应付工资bg" localSheetId="6" hidden="1">#REF!</definedName>
    <definedName name="应付工资bg" localSheetId="11" hidden="1">#REF!</definedName>
    <definedName name="应付工资bg" hidden="1">#REF!</definedName>
    <definedName name="应付工资mx" localSheetId="37" hidden="1">#REF!</definedName>
    <definedName name="应付工资mx" localSheetId="23" hidden="1">#REF!</definedName>
    <definedName name="应付工资mx" localSheetId="6" hidden="1">#REF!</definedName>
    <definedName name="应付工资mx" localSheetId="11" hidden="1">#REF!</definedName>
    <definedName name="应付工资mx" hidden="1">#REF!</definedName>
    <definedName name="应付工资mxb" localSheetId="37" hidden="1">#REF!</definedName>
    <definedName name="应付工资mxb" localSheetId="23" hidden="1">#REF!</definedName>
    <definedName name="应付工资mxb" localSheetId="6" hidden="1">#REF!</definedName>
    <definedName name="应付工资mxb" localSheetId="11" hidden="1">#REF!</definedName>
    <definedName name="应付工资mxb" hidden="1">#REF!</definedName>
    <definedName name="应付工资凭证测试">#N/A</definedName>
    <definedName name="应付工资福利费ZS" localSheetId="37" hidden="1">#REF!</definedName>
    <definedName name="应付工资福利费ZS" localSheetId="23" hidden="1">#REF!</definedName>
    <definedName name="应付工资福利费ZS" localSheetId="6" hidden="1">#REF!</definedName>
    <definedName name="应付工资福利费ZS" localSheetId="11" hidden="1">#REF!</definedName>
    <definedName name="应付工资福利费ZS" hidden="1">#REF!</definedName>
    <definedName name="应付帐款余额表" localSheetId="37">#REF!</definedName>
    <definedName name="应付帐款余额表" localSheetId="23">#REF!</definedName>
    <definedName name="应付帐款余额表" localSheetId="6">#REF!</definedName>
    <definedName name="应付帐款余额表" localSheetId="11">#REF!</definedName>
    <definedName name="应付帐款余额表">#REF!</definedName>
    <definedName name="应付明细" localSheetId="37">#REF!</definedName>
    <definedName name="应付明细" localSheetId="23">#REF!</definedName>
    <definedName name="应付明细" localSheetId="6">#REF!</definedName>
    <definedName name="应付明细" localSheetId="11">#REF!</definedName>
    <definedName name="应付明细">#REF!</definedName>
    <definedName name="应付欧元" localSheetId="37">#REF!</definedName>
    <definedName name="应付欧元" localSheetId="23">#REF!</definedName>
    <definedName name="应付欧元" localSheetId="6">#REF!</definedName>
    <definedName name="应付欧元" localSheetId="11">#REF!</definedName>
    <definedName name="应付欧元">#REF!</definedName>
    <definedName name="应付款汇总表" localSheetId="6">#REF!</definedName>
    <definedName name="应付款汇总表" localSheetId="11">#REF!</definedName>
    <definedName name="应付款汇总表">#REF!</definedName>
    <definedName name="应付票据" localSheetId="6">#REF!</definedName>
    <definedName name="应付票据" localSheetId="11">#REF!</definedName>
    <definedName name="应付票据">#REF!</definedName>
    <definedName name="应付票据bg" localSheetId="37" hidden="1">#REF!</definedName>
    <definedName name="应付票据bg" localSheetId="23" hidden="1">#REF!</definedName>
    <definedName name="应付票据bg" localSheetId="6" hidden="1">#REF!</definedName>
    <definedName name="应付票据bg" localSheetId="11" hidden="1">#REF!</definedName>
    <definedName name="应付票据bg" hidden="1">#REF!</definedName>
    <definedName name="应付票据mx" localSheetId="37" hidden="1">#REF!</definedName>
    <definedName name="应付票据mx" localSheetId="23" hidden="1">#REF!</definedName>
    <definedName name="应付票据mx" localSheetId="6" hidden="1">#REF!</definedName>
    <definedName name="应付票据mx" localSheetId="11" hidden="1">#REF!</definedName>
    <definedName name="应付票据mx" hidden="1">#REF!</definedName>
    <definedName name="应付票据mxb" localSheetId="37" hidden="1">#REF!</definedName>
    <definedName name="应付票据mxb" localSheetId="23" hidden="1">#REF!</definedName>
    <definedName name="应付票据mxb" localSheetId="6" hidden="1">#REF!</definedName>
    <definedName name="应付票据mxb" localSheetId="11" hidden="1">#REF!</definedName>
    <definedName name="应付票据mxb" hidden="1">#REF!</definedName>
    <definedName name="应付票据ZS" localSheetId="37" hidden="1">#REF!</definedName>
    <definedName name="应付票据ZS" localSheetId="23" hidden="1">#REF!</definedName>
    <definedName name="应付票据ZS" localSheetId="6" hidden="1">#REF!</definedName>
    <definedName name="应付票据ZS" localSheetId="11" hidden="1">#REF!</definedName>
    <definedName name="应付票据ZS" hidden="1">#REF!</definedName>
    <definedName name="应付票据明细表" localSheetId="37">#REF!</definedName>
    <definedName name="应付票据明细表" localSheetId="23">#REF!</definedName>
    <definedName name="应付票据明细表" localSheetId="6">#REF!</definedName>
    <definedName name="应付票据明细表" localSheetId="11">#REF!</definedName>
    <definedName name="应付票据明细表">#REF!</definedName>
    <definedName name="应付票据银行.dbf" localSheetId="37">#REF!</definedName>
    <definedName name="应付票据银行.dbf" localSheetId="23">#REF!</definedName>
    <definedName name="应付票据银行.dbf" localSheetId="6">#REF!</definedName>
    <definedName name="应付票据银行.dbf" localSheetId="11">#REF!</definedName>
    <definedName name="应付票据银行.dbf">#REF!</definedName>
    <definedName name="应付福利费.dbf" localSheetId="6">#REF!</definedName>
    <definedName name="应付福利费.dbf" localSheetId="11">#REF!</definedName>
    <definedName name="应付福利费.dbf">#REF!</definedName>
    <definedName name="应付福利费bg" localSheetId="37" hidden="1">#REF!</definedName>
    <definedName name="应付福利费bg" localSheetId="23" hidden="1">#REF!</definedName>
    <definedName name="应付福利费bg" localSheetId="6" hidden="1">#REF!</definedName>
    <definedName name="应付福利费bg" localSheetId="11" hidden="1">#REF!</definedName>
    <definedName name="应付福利费bg" hidden="1">#REF!</definedName>
    <definedName name="应付福利费mx" localSheetId="37" hidden="1">#REF!</definedName>
    <definedName name="应付福利费mx" localSheetId="23" hidden="1">#REF!</definedName>
    <definedName name="应付福利费mx" localSheetId="6" hidden="1">#REF!</definedName>
    <definedName name="应付福利费mx" localSheetId="11" hidden="1">#REF!</definedName>
    <definedName name="应付福利费mx" hidden="1">#REF!</definedName>
    <definedName name="应付福利费mxb" localSheetId="37" hidden="1">#REF!</definedName>
    <definedName name="应付福利费mxb" localSheetId="23" hidden="1">#REF!</definedName>
    <definedName name="应付福利费mxb" localSheetId="6" hidden="1">#REF!</definedName>
    <definedName name="应付福利费mxb" localSheetId="11" hidden="1">#REF!</definedName>
    <definedName name="应付福利费mxb" hidden="1">#REF!</definedName>
    <definedName name="应付福利费四季度帐" localSheetId="37">#REF!</definedName>
    <definedName name="应付福利费四季度帐" localSheetId="23">#REF!</definedName>
    <definedName name="应付福利费四季度帐" localSheetId="6">#REF!</definedName>
    <definedName name="应付福利费四季度帐" localSheetId="11">#REF!</definedName>
    <definedName name="应付福利费四季度帐">#REF!</definedName>
    <definedName name="应付类描述" localSheetId="6">#REF!</definedName>
    <definedName name="应付类描述" localSheetId="11">#REF!</definedName>
    <definedName name="应付类描述">#REF!</definedName>
    <definedName name="应付美元" localSheetId="37">#REF!</definedName>
    <definedName name="应付美元" localSheetId="23">#REF!</definedName>
    <definedName name="应付美元" localSheetId="6">#REF!</definedName>
    <definedName name="应付美元" localSheetId="11">#REF!</definedName>
    <definedName name="应付美元">#REF!</definedName>
    <definedName name="应付职工薪酬bg" localSheetId="37" hidden="1">#REF!</definedName>
    <definedName name="应付职工薪酬bg" localSheetId="23" hidden="1">#REF!</definedName>
    <definedName name="应付职工薪酬bg" localSheetId="6" hidden="1">#REF!</definedName>
    <definedName name="应付职工薪酬bg" localSheetId="11" hidden="1">#REF!</definedName>
    <definedName name="应付职工薪酬bg" hidden="1">#REF!</definedName>
    <definedName name="应付职工薪酬mx" localSheetId="37" hidden="1">#REF!</definedName>
    <definedName name="应付职工薪酬mx" localSheetId="23" hidden="1">#REF!</definedName>
    <definedName name="应付职工薪酬mx" localSheetId="6" hidden="1">#REF!</definedName>
    <definedName name="应付职工薪酬mx" localSheetId="11" hidden="1">#REF!</definedName>
    <definedName name="应付职工薪酬mx" hidden="1">#REF!</definedName>
    <definedName name="应付职工薪酬ZS" localSheetId="37" hidden="1">#REF!</definedName>
    <definedName name="应付职工薪酬ZS" localSheetId="23" hidden="1">#REF!</definedName>
    <definedName name="应付职工薪酬ZS" localSheetId="6" hidden="1">#REF!</definedName>
    <definedName name="应付职工薪酬ZS" localSheetId="11" hidden="1">#REF!</definedName>
    <definedName name="应付职工薪酬ZS" hidden="1">#REF!</definedName>
    <definedName name="应付股利" localSheetId="37">#REF!</definedName>
    <definedName name="应付股利" localSheetId="23">#REF!</definedName>
    <definedName name="应付股利" localSheetId="6">#REF!</definedName>
    <definedName name="应付股利" localSheetId="11">#REF!</definedName>
    <definedName name="应付股利">#REF!</definedName>
    <definedName name="应付股利bg" localSheetId="37" hidden="1">#REF!</definedName>
    <definedName name="应付股利bg" localSheetId="23" hidden="1">#REF!</definedName>
    <definedName name="应付股利bg" localSheetId="6" hidden="1">#REF!</definedName>
    <definedName name="应付股利bg" localSheetId="11" hidden="1">#REF!</definedName>
    <definedName name="应付股利bg" hidden="1">#REF!</definedName>
    <definedName name="应付股利mx" localSheetId="37" hidden="1">#REF!</definedName>
    <definedName name="应付股利mx" localSheetId="23" hidden="1">#REF!</definedName>
    <definedName name="应付股利mx" localSheetId="6" hidden="1">#REF!</definedName>
    <definedName name="应付股利mx" localSheetId="11" hidden="1">#REF!</definedName>
    <definedName name="应付股利mx" hidden="1">#REF!</definedName>
    <definedName name="应付股利ZS" localSheetId="37" hidden="1">#REF!</definedName>
    <definedName name="应付股利ZS" localSheetId="23" hidden="1">#REF!</definedName>
    <definedName name="应付股利ZS" localSheetId="6" hidden="1">#REF!</definedName>
    <definedName name="应付股利ZS" localSheetId="11" hidden="1">#REF!</definedName>
    <definedName name="应付股利ZS" hidden="1">#REF!</definedName>
    <definedName name="应付股利上海天翔" localSheetId="37">#REF!</definedName>
    <definedName name="应付股利上海天翔" localSheetId="23">#REF!</definedName>
    <definedName name="应付股利上海天翔" localSheetId="6">#REF!</definedName>
    <definedName name="应付股利上海天翔" localSheetId="11">#REF!</definedName>
    <definedName name="应付股利上海天翔">#REF!</definedName>
    <definedName name="应付股利明细表" localSheetId="37">#REF!</definedName>
    <definedName name="应付股利明细表" localSheetId="23">#REF!</definedName>
    <definedName name="应付股利明细表" localSheetId="6">#REF!</definedName>
    <definedName name="应付股利明细表" localSheetId="11">#REF!</definedName>
    <definedName name="应付股利明细表">#REF!</definedName>
    <definedName name="应付账款" localSheetId="37">#REF!</definedName>
    <definedName name="应付账款" localSheetId="23">#REF!</definedName>
    <definedName name="应付账款" localSheetId="6">#REF!</definedName>
    <definedName name="应付账款" localSheetId="11">#REF!</definedName>
    <definedName name="应付账款">#REF!</definedName>
    <definedName name="应付账款5" localSheetId="6">#REF!</definedName>
    <definedName name="应付账款5" localSheetId="11">#REF!</definedName>
    <definedName name="应付账款5">#REF!</definedName>
    <definedName name="应付账款bg" localSheetId="37" hidden="1">#REF!</definedName>
    <definedName name="应付账款bg" localSheetId="23" hidden="1">#REF!</definedName>
    <definedName name="应付账款bg" localSheetId="6" hidden="1">#REF!</definedName>
    <definedName name="应付账款bg" localSheetId="11" hidden="1">#REF!</definedName>
    <definedName name="应付账款bg" hidden="1">#REF!</definedName>
    <definedName name="应付账款mx" localSheetId="37" hidden="1">#REF!</definedName>
    <definedName name="应付账款mx" localSheetId="23" hidden="1">#REF!</definedName>
    <definedName name="应付账款mx" localSheetId="6" hidden="1">#REF!</definedName>
    <definedName name="应付账款mx" localSheetId="11" hidden="1">#REF!</definedName>
    <definedName name="应付账款mx" hidden="1">#REF!</definedName>
    <definedName name="应付账款ZS" localSheetId="37" hidden="1">#REF!</definedName>
    <definedName name="应付账款ZS" localSheetId="23" hidden="1">#REF!</definedName>
    <definedName name="应付账款ZS" localSheetId="6" hidden="1">#REF!</definedName>
    <definedName name="应付账款ZS" localSheetId="11" hidden="1">#REF!</definedName>
    <definedName name="应付账款ZS" hidden="1">#REF!</definedName>
    <definedName name="应付贷方" localSheetId="37">#REF!</definedName>
    <definedName name="应付贷方" localSheetId="23">#REF!</definedName>
    <definedName name="应付贷方" localSheetId="6">#REF!</definedName>
    <definedName name="应付贷方" localSheetId="11">#REF!</definedName>
    <definedName name="应付贷方">#REF!</definedName>
    <definedName name="应会" localSheetId="37">#REF!</definedName>
    <definedName name="应会" localSheetId="23">#REF!</definedName>
    <definedName name="应会" localSheetId="6">#REF!</definedName>
    <definedName name="应会" localSheetId="11">#REF!</definedName>
    <definedName name="应会">#REF!</definedName>
    <definedName name="应手款" hidden="1">{#N/A,#N/A,FALSE,"970301";#N/A,#N/A,FALSE,"970302";#N/A,#N/A,FALSE,"970303";#N/A,#N/A,FALSE,"970304";#N/A,#N/A,FALSE,"COM1";#N/A,#N/A,FALSE,"COM2"}</definedName>
    <definedName name="应手款1月" hidden="1">{#N/A,#N/A,FALSE,"Marketing";#N/A,#N/A,FALSE,"Selling";#N/A,#N/A,FALSE,"Promotional";#N/A,#N/A,FALSE,"Advertising"}</definedName>
    <definedName name="应收" localSheetId="37">#REF!</definedName>
    <definedName name="应收" localSheetId="23">#REF!</definedName>
    <definedName name="应收" localSheetId="6">#REF!</definedName>
    <definedName name="应收" localSheetId="11">#REF!</definedName>
    <definedName name="应收">#REF!</definedName>
    <definedName name="应收1131" localSheetId="37">#REF!</definedName>
    <definedName name="应收1131" localSheetId="23">#REF!</definedName>
    <definedName name="应收1131" localSheetId="6">#REF!</definedName>
    <definedName name="应收1131" localSheetId="11">#REF!</definedName>
    <definedName name="应收1131">#REF!</definedName>
    <definedName name="应收个人2" localSheetId="6">#REF!</definedName>
    <definedName name="应收个人2" localSheetId="11">#REF!</definedName>
    <definedName name="应收个人2">#REF!</definedName>
    <definedName name="应收余额" localSheetId="37">#REF!</definedName>
    <definedName name="应收余额" localSheetId="23">#REF!</definedName>
    <definedName name="应收余额" localSheetId="6">#REF!</definedName>
    <definedName name="应收余额" localSheetId="11">#REF!</definedName>
    <definedName name="应收余额">#REF!</definedName>
    <definedName name="应收余额表" localSheetId="6">#REF!</definedName>
    <definedName name="应收余额表" localSheetId="11">#REF!</definedName>
    <definedName name="应收余额表">#REF!</definedName>
    <definedName name="应收利息" localSheetId="6">#REF!</definedName>
    <definedName name="应收利息" localSheetId="11">#REF!</definedName>
    <definedName name="应收利息">#REF!</definedName>
    <definedName name="应收利息bg" localSheetId="37" hidden="1">#REF!</definedName>
    <definedName name="应收利息bg" localSheetId="23" hidden="1">#REF!</definedName>
    <definedName name="应收利息bg" localSheetId="6" hidden="1">#REF!</definedName>
    <definedName name="应收利息bg" localSheetId="11" hidden="1">#REF!</definedName>
    <definedName name="应收利息bg" hidden="1">#REF!</definedName>
    <definedName name="应收利息mx" localSheetId="37" hidden="1">#REF!</definedName>
    <definedName name="应收利息mx" localSheetId="23" hidden="1">#REF!</definedName>
    <definedName name="应收利息mx" localSheetId="6" hidden="1">#REF!</definedName>
    <definedName name="应收利息mx" localSheetId="11" hidden="1">#REF!</definedName>
    <definedName name="应收利息mx" hidden="1">#REF!</definedName>
    <definedName name="应收利息ZS" localSheetId="37" hidden="1">#REF!</definedName>
    <definedName name="应收利息ZS" localSheetId="23" hidden="1">#REF!</definedName>
    <definedName name="应收利息ZS" localSheetId="6" hidden="1">#REF!</definedName>
    <definedName name="应收利息ZS" localSheetId="11" hidden="1">#REF!</definedName>
    <definedName name="应收利息ZS" hidden="1">#REF!</definedName>
    <definedName name="应收帐款" localSheetId="37">#REF!</definedName>
    <definedName name="应收帐款" localSheetId="23">#REF!</definedName>
    <definedName name="应收帐款" localSheetId="6">#REF!</definedName>
    <definedName name="应收帐款" localSheetId="11">#REF!</definedName>
    <definedName name="应收帐款">#REF!</definedName>
    <definedName name="应收帐款93期初" localSheetId="37">#REF!</definedName>
    <definedName name="应收帐款93期初" localSheetId="23">#REF!</definedName>
    <definedName name="应收帐款93期初" localSheetId="6">#REF!</definedName>
    <definedName name="应收帐款93期初" localSheetId="11">#REF!</definedName>
    <definedName name="应收帐款93期初">#REF!</definedName>
    <definedName name="应收帐款93期末" localSheetId="37">#REF!</definedName>
    <definedName name="应收帐款93期末" localSheetId="23">#REF!</definedName>
    <definedName name="应收帐款93期末" localSheetId="6">#REF!</definedName>
    <definedName name="应收帐款93期末" localSheetId="11">#REF!</definedName>
    <definedName name="应收帐款93期末">#REF!</definedName>
    <definedName name="应收帐款94期初" localSheetId="37">#REF!</definedName>
    <definedName name="应收帐款94期初" localSheetId="23">#REF!</definedName>
    <definedName name="应收帐款94期初" localSheetId="6">#REF!</definedName>
    <definedName name="应收帐款94期初" localSheetId="11">#REF!</definedName>
    <definedName name="应收帐款94期初">#REF!</definedName>
    <definedName name="应收帐款94期末" localSheetId="37">#REF!</definedName>
    <definedName name="应收帐款94期末" localSheetId="23">#REF!</definedName>
    <definedName name="应收帐款94期末" localSheetId="6">#REF!</definedName>
    <definedName name="应收帐款94期末" localSheetId="11">#REF!</definedName>
    <definedName name="应收帐款94期末">#REF!</definedName>
    <definedName name="应收帐款95期初" localSheetId="37">#REF!</definedName>
    <definedName name="应收帐款95期初" localSheetId="23">#REF!</definedName>
    <definedName name="应收帐款95期初" localSheetId="6">#REF!</definedName>
    <definedName name="应收帐款95期初" localSheetId="11">#REF!</definedName>
    <definedName name="应收帐款95期初">#REF!</definedName>
    <definedName name="应收帐款95期末" localSheetId="37">#REF!</definedName>
    <definedName name="应收帐款95期末" localSheetId="23">#REF!</definedName>
    <definedName name="应收帐款95期末" localSheetId="6">#REF!</definedName>
    <definedName name="应收帐款95期末" localSheetId="11">#REF!</definedName>
    <definedName name="应收帐款95期末">#REF!</definedName>
    <definedName name="应收帐款美圆" localSheetId="6">#REF!</definedName>
    <definedName name="应收帐款美圆" localSheetId="11">#REF!</definedName>
    <definedName name="应收帐款美圆">#REF!</definedName>
    <definedName name="应收明细" localSheetId="37">#REF!</definedName>
    <definedName name="应收明细" localSheetId="23">#REF!</definedName>
    <definedName name="应收明细" localSheetId="6">#REF!</definedName>
    <definedName name="应收明细" localSheetId="11">#REF!</definedName>
    <definedName name="应收明细">#REF!</definedName>
    <definedName name="应收款" localSheetId="37">#REF!</definedName>
    <definedName name="应收款" localSheetId="23">#REF!</definedName>
    <definedName name="应收款" localSheetId="6">#REF!</definedName>
    <definedName name="应收款" localSheetId="11">#REF!</definedName>
    <definedName name="应收款">#REF!</definedName>
    <definedName name="应收汽" localSheetId="6">#REF!</definedName>
    <definedName name="应收汽" localSheetId="11">#REF!</definedName>
    <definedName name="应收汽">#REF!</definedName>
    <definedName name="应收票据" localSheetId="37">#REF!</definedName>
    <definedName name="应收票据" localSheetId="23">#REF!</definedName>
    <definedName name="应收票据" localSheetId="6">#REF!</definedName>
    <definedName name="应收票据" localSheetId="11">#REF!</definedName>
    <definedName name="应收票据">#REF!</definedName>
    <definedName name="应收票据bg" localSheetId="37" hidden="1">#REF!</definedName>
    <definedName name="应收票据bg" localSheetId="23" hidden="1">#REF!</definedName>
    <definedName name="应收票据bg" localSheetId="6" hidden="1">#REF!</definedName>
    <definedName name="应收票据bg" localSheetId="11" hidden="1">#REF!</definedName>
    <definedName name="应收票据bg" hidden="1">#REF!</definedName>
    <definedName name="应收票据mx" localSheetId="37" hidden="1">#REF!</definedName>
    <definedName name="应收票据mx" localSheetId="23" hidden="1">#REF!</definedName>
    <definedName name="应收票据mx" localSheetId="6" hidden="1">#REF!</definedName>
    <definedName name="应收票据mx" localSheetId="11" hidden="1">#REF!</definedName>
    <definedName name="应收票据mx" hidden="1">#REF!</definedName>
    <definedName name="应收票据ZS" localSheetId="37" hidden="1">#REF!</definedName>
    <definedName name="应收票据ZS" localSheetId="23" hidden="1">#REF!</definedName>
    <definedName name="应收票据ZS" localSheetId="6" hidden="1">#REF!</definedName>
    <definedName name="应收票据ZS" localSheetId="11" hidden="1">#REF!</definedName>
    <definedName name="应收票据ZS" hidden="1">#REF!</definedName>
    <definedName name="应收票据盘点表" localSheetId="37" hidden="1">#REF!</definedName>
    <definedName name="应收票据盘点表" localSheetId="23" hidden="1">#REF!</definedName>
    <definedName name="应收票据盘点表" localSheetId="6" hidden="1">#REF!</definedName>
    <definedName name="应收票据盘点表" localSheetId="11" hidden="1">#REF!</definedName>
    <definedName name="应收票据盘点表" hidden="1">#REF!</definedName>
    <definedName name="应收类描述" localSheetId="37">#REF!</definedName>
    <definedName name="应收类描述" localSheetId="23">#REF!</definedName>
    <definedName name="应收类描述" localSheetId="6">#REF!</definedName>
    <definedName name="应收类描述" localSheetId="11">#REF!</definedName>
    <definedName name="应收类描述">#REF!</definedName>
    <definedName name="应收股利" localSheetId="37">#REF!</definedName>
    <definedName name="应收股利" localSheetId="23">#REF!</definedName>
    <definedName name="应收股利" localSheetId="6">#REF!</definedName>
    <definedName name="应收股利" localSheetId="11">#REF!</definedName>
    <definedName name="应收股利">#REF!</definedName>
    <definedName name="应收股利bg" localSheetId="37" hidden="1">#REF!</definedName>
    <definedName name="应收股利bg" localSheetId="23" hidden="1">#REF!</definedName>
    <definedName name="应收股利bg" localSheetId="6" hidden="1">#REF!</definedName>
    <definedName name="应收股利bg" localSheetId="11" hidden="1">#REF!</definedName>
    <definedName name="应收股利bg" hidden="1">#REF!</definedName>
    <definedName name="应收股利mx" localSheetId="37" hidden="1">#REF!</definedName>
    <definedName name="应收股利mx" localSheetId="23" hidden="1">#REF!</definedName>
    <definedName name="应收股利mx" localSheetId="6" hidden="1">#REF!</definedName>
    <definedName name="应收股利mx" localSheetId="11" hidden="1">#REF!</definedName>
    <definedName name="应收股利mx" hidden="1">#REF!</definedName>
    <definedName name="应收股利ZS" localSheetId="37" hidden="1">#REF!</definedName>
    <definedName name="应收股利ZS" localSheetId="23" hidden="1">#REF!</definedName>
    <definedName name="应收股利ZS" localSheetId="6" hidden="1">#REF!</definedName>
    <definedName name="应收股利ZS" localSheetId="11" hidden="1">#REF!</definedName>
    <definedName name="应收股利ZS" hidden="1">#REF!</definedName>
    <definedName name="应收股利类型" localSheetId="6">#REF!</definedName>
    <definedName name="应收股利类型" localSheetId="11">#REF!</definedName>
    <definedName name="应收股利类型">#REF!</definedName>
    <definedName name="应收补贴款bg" localSheetId="37" hidden="1">#REF!</definedName>
    <definedName name="应收补贴款bg" localSheetId="23" hidden="1">#REF!</definedName>
    <definedName name="应收补贴款bg" localSheetId="6" hidden="1">#REF!</definedName>
    <definedName name="应收补贴款bg" localSheetId="11" hidden="1">#REF!</definedName>
    <definedName name="应收补贴款bg" hidden="1">#REF!</definedName>
    <definedName name="应收补贴款mx" localSheetId="37" hidden="1">#REF!</definedName>
    <definedName name="应收补贴款mx" localSheetId="23" hidden="1">#REF!</definedName>
    <definedName name="应收补贴款mx" localSheetId="6" hidden="1">#REF!</definedName>
    <definedName name="应收补贴款mx" localSheetId="11" hidden="1">#REF!</definedName>
    <definedName name="应收补贴款mx" hidden="1">#REF!</definedName>
    <definedName name="应收补贴款ZS" localSheetId="37" hidden="1">#REF!</definedName>
    <definedName name="应收补贴款ZS" localSheetId="23" hidden="1">#REF!</definedName>
    <definedName name="应收补贴款ZS" localSheetId="6" hidden="1">#REF!</definedName>
    <definedName name="应收补贴款ZS" localSheetId="11" hidden="1">#REF!</definedName>
    <definedName name="应收补贴款ZS" hidden="1">#REF!</definedName>
    <definedName name="应收账款" localSheetId="37" hidden="1">TRIM(#REF!&amp;#REF!)</definedName>
    <definedName name="应收账款" localSheetId="23" hidden="1">TRIM(#REF!&amp;#REF!)</definedName>
    <definedName name="应收账款" localSheetId="6" hidden="1">TRIM(#REF!&amp;#REF!)</definedName>
    <definedName name="应收账款" localSheetId="11" hidden="1">TRIM(#REF!&amp;#REF!)</definedName>
    <definedName name="应收账款" hidden="1">TRIM(#REF!&amp;#REF!)</definedName>
    <definedName name="应收账款_bg" localSheetId="37" hidden="1">#REF!</definedName>
    <definedName name="应收账款_bg" localSheetId="23" hidden="1">#REF!</definedName>
    <definedName name="应收账款_bg" localSheetId="6" hidden="1">#REF!</definedName>
    <definedName name="应收账款_bg" localSheetId="11" hidden="1">#REF!</definedName>
    <definedName name="应收账款_bg" hidden="1">#REF!</definedName>
    <definedName name="应收账款_mx" localSheetId="37" hidden="1">#REF!</definedName>
    <definedName name="应收账款_mx" localSheetId="23" hidden="1">#REF!</definedName>
    <definedName name="应收账款_mx" localSheetId="6" hidden="1">#REF!</definedName>
    <definedName name="应收账款_mx" localSheetId="11" hidden="1">#REF!</definedName>
    <definedName name="应收账款_mx" hidden="1">#REF!</definedName>
    <definedName name="应收账款_ncs" localSheetId="37" hidden="1">#REF!</definedName>
    <definedName name="应收账款_ncs" localSheetId="23" hidden="1">#REF!</definedName>
    <definedName name="应收账款_ncs" localSheetId="6" hidden="1">#REF!</definedName>
    <definedName name="应收账款_ncs" localSheetId="11" hidden="1">#REF!</definedName>
    <definedName name="应收账款_ncs" hidden="1">#REF!</definedName>
    <definedName name="应收账款_SJye" localSheetId="37" hidden="1">#REF!</definedName>
    <definedName name="应收账款_SJye" localSheetId="23" hidden="1">#REF!</definedName>
    <definedName name="应收账款_SJye" localSheetId="6" hidden="1">#REF!</definedName>
    <definedName name="应收账款_SJye" localSheetId="11" hidden="1">#REF!</definedName>
    <definedName name="应收账款_SJye" hidden="1">#REF!</definedName>
    <definedName name="应收账款1" localSheetId="6">#REF!</definedName>
    <definedName name="应收账款1" localSheetId="11">#REF!</definedName>
    <definedName name="应收账款1">#REF!</definedName>
    <definedName name="应收账款2" localSheetId="6">#REF!</definedName>
    <definedName name="应收账款2" localSheetId="11">#REF!</definedName>
    <definedName name="应收账款2">#REF!</definedName>
    <definedName name="应收账款3" localSheetId="6">#REF!</definedName>
    <definedName name="应收账款3" localSheetId="11">#REF!</definedName>
    <definedName name="应收账款3">#REF!</definedName>
    <definedName name="应收账款4" localSheetId="6">#REF!</definedName>
    <definedName name="应收账款4" localSheetId="11">#REF!</definedName>
    <definedName name="应收账款4">#REF!</definedName>
    <definedName name="应收账款6" localSheetId="6">#REF!</definedName>
    <definedName name="应收账款6" localSheetId="11">#REF!</definedName>
    <definedName name="应收账款6">#REF!</definedName>
    <definedName name="应收账款8" localSheetId="6">#REF!</definedName>
    <definedName name="应收账款8" localSheetId="11">#REF!</definedName>
    <definedName name="应收账款8">#REF!</definedName>
    <definedName name="应收账款bg" localSheetId="37" hidden="1">#REF!</definedName>
    <definedName name="应收账款bg" localSheetId="23" hidden="1">#REF!</definedName>
    <definedName name="应收账款bg" localSheetId="6" hidden="1">#REF!</definedName>
    <definedName name="应收账款bg" localSheetId="11" hidden="1">#REF!</definedName>
    <definedName name="应收账款bg" hidden="1">#REF!</definedName>
    <definedName name="应收账款mx" localSheetId="37" hidden="1">#REF!</definedName>
    <definedName name="应收账款mx" localSheetId="23" hidden="1">#REF!</definedName>
    <definedName name="应收账款mx" localSheetId="6" hidden="1">#REF!</definedName>
    <definedName name="应收账款mx" localSheetId="11" hidden="1">#REF!</definedName>
    <definedName name="应收账款mx" hidden="1">#REF!</definedName>
    <definedName name="应收账款mxb" localSheetId="37" hidden="1">#REF!</definedName>
    <definedName name="应收账款mxb" localSheetId="23" hidden="1">#REF!</definedName>
    <definedName name="应收账款mxb" localSheetId="6" hidden="1">#REF!</definedName>
    <definedName name="应收账款mxb" localSheetId="11" hidden="1">#REF!</definedName>
    <definedName name="应收账款mxb" hidden="1">#REF!</definedName>
    <definedName name="应收账款ZS" localSheetId="37" hidden="1">#REF!</definedName>
    <definedName name="应收账款ZS" localSheetId="23" hidden="1">#REF!</definedName>
    <definedName name="应收账款ZS" localSheetId="6" hidden="1">#REF!</definedName>
    <definedName name="应收账款ZS" localSheetId="11" hidden="1">#REF!</definedName>
    <definedName name="应收账款ZS" hidden="1">#REF!</definedName>
    <definedName name="应收账款余额表2005" localSheetId="37">#REF!</definedName>
    <definedName name="应收账款余额表2005" localSheetId="23">#REF!</definedName>
    <definedName name="应收账款余额表2005" localSheetId="6">#REF!</definedName>
    <definedName name="应收账款余额表2005" localSheetId="11">#REF!</definedName>
    <definedName name="应收账款余额表2005">#REF!</definedName>
    <definedName name="应收账款余额表20060105" localSheetId="37">#REF!</definedName>
    <definedName name="应收账款余额表20060105" localSheetId="23">#REF!</definedName>
    <definedName name="应收账款余额表20060105" localSheetId="6">#REF!</definedName>
    <definedName name="应收账款余额表20060105" localSheetId="11">#REF!</definedName>
    <definedName name="应收账款余额表20060105">#REF!</definedName>
    <definedName name="应收账款帐龄分析" localSheetId="37">#REF!</definedName>
    <definedName name="应收账款帐龄分析" localSheetId="23">#REF!</definedName>
    <definedName name="应收账款帐龄分析" localSheetId="6">#REF!</definedName>
    <definedName name="应收账款帐龄分析" localSheetId="11">#REF!</definedName>
    <definedName name="应收账款帐龄分析">#REF!</definedName>
    <definedName name="应收贷方" localSheetId="37">#REF!</definedName>
    <definedName name="应收贷方" localSheetId="23">#REF!</definedName>
    <definedName name="应收贷方" localSheetId="6">#REF!</definedName>
    <definedName name="应收贷方" localSheetId="11">#REF!</definedName>
    <definedName name="应收贷方">#REF!</definedName>
    <definedName name="应收资本明细表" localSheetId="6">#REF!</definedName>
    <definedName name="应收资本明细表" localSheetId="11">#REF!</definedName>
    <definedName name="应收资本明细表">#REF!</definedName>
    <definedName name="应收铝" localSheetId="6">#REF!</definedName>
    <definedName name="应收铝" localSheetId="11">#REF!</definedName>
    <definedName name="应收铝">#REF!</definedName>
    <definedName name="应收飞虹抽凭" localSheetId="37">#REF!</definedName>
    <definedName name="应收飞虹抽凭" localSheetId="23">#REF!</definedName>
    <definedName name="应收飞虹抽凭" localSheetId="6">#REF!</definedName>
    <definedName name="应收飞虹抽凭" localSheetId="11">#REF!</definedName>
    <definedName name="应收飞虹抽凭">#REF!</definedName>
    <definedName name="度" localSheetId="6">#REF!</definedName>
    <definedName name="度" localSheetId="11">#REF!</definedName>
    <definedName name="度">#REF!</definedName>
    <definedName name="庫存成" localSheetId="37" hidden="1">#REF!</definedName>
    <definedName name="庫存成" localSheetId="23" hidden="1">#REF!</definedName>
    <definedName name="庫存成" localSheetId="6" hidden="1">#REF!</definedName>
    <definedName name="庫存成" localSheetId="11" hidden="1">#REF!</definedName>
    <definedName name="庫存成" hidden="1">#REF!</definedName>
    <definedName name="康志刚" localSheetId="6">#REF!</definedName>
    <definedName name="康志刚" localSheetId="11">#REF!</definedName>
    <definedName name="康志刚">#REF!</definedName>
    <definedName name="开办费明细表" localSheetId="37">#REF!</definedName>
    <definedName name="开办费明细表" localSheetId="23">#REF!</definedName>
    <definedName name="开办费明细表" localSheetId="6">#REF!</definedName>
    <definedName name="开办费明细表" localSheetId="11">#REF!</definedName>
    <definedName name="开办费明细表">#REF!</definedName>
    <definedName name="开发支出ZS" localSheetId="37" hidden="1">#REF!</definedName>
    <definedName name="开发支出ZS" localSheetId="23" hidden="1">#REF!</definedName>
    <definedName name="开发支出ZS" localSheetId="6" hidden="1">#REF!</definedName>
    <definedName name="开发支出ZS" localSheetId="11" hidden="1">#REF!</definedName>
    <definedName name="开发支出ZS" hidden="1">#REF!</definedName>
    <definedName name="开封" localSheetId="6">#REF!</definedName>
    <definedName name="开封" localSheetId="11">#REF!</definedName>
    <definedName name="开封">#REF!</definedName>
    <definedName name="开户行" localSheetId="37" hidden="1">#REF!</definedName>
    <definedName name="开户行" localSheetId="23" hidden="1">#REF!</definedName>
    <definedName name="开户行" localSheetId="6" hidden="1">#REF!</definedName>
    <definedName name="开户行" localSheetId="11" hidden="1">#REF!</definedName>
    <definedName name="开户行" hidden="1">#REF!</definedName>
    <definedName name="开间费" localSheetId="37">#REF!</definedName>
    <definedName name="开间费" localSheetId="23">#REF!</definedName>
    <definedName name="开间费" localSheetId="6">#REF!</definedName>
    <definedName name="开间费" localSheetId="11">#REF!</definedName>
    <definedName name="开间费">#REF!</definedName>
    <definedName name="式" hidden="1">{#N/A,#N/A,FALSE,"COVER";#N/A,#N/A,FALSE,"0";#N/A,#N/A,FALSE,"1";#N/A,#N/A,FALSE,"2";#N/A,#N/A,FALSE,"3";#N/A,#N/A,FALSE,"4";#N/A,#N/A,FALSE,"5";#N/A,#N/A,FALSE,"6";#N/A,#N/A,FALSE,"7";#N/A,#N/A,FALSE,"8";#N/A,#N/A,FALSE,"9";#N/A,#N/A,FALSE,"10";#N/A,#N/A,FALSE,"11"}</definedName>
    <definedName name="归属感认识该人士gg" localSheetId="6" hidden="1">#REF!</definedName>
    <definedName name="归属感认识该人士gg" localSheetId="11" hidden="1">#REF!</definedName>
    <definedName name="归属感认识该人士gg" hidden="1">#REF!</definedName>
    <definedName name="当前明细帐" localSheetId="6">#REF!</definedName>
    <definedName name="当前明细帐" localSheetId="11">#REF!</definedName>
    <definedName name="当前明细帐">#REF!</definedName>
    <definedName name="当前明细帐当前明细帐" localSheetId="37">#REF!</definedName>
    <definedName name="当前明细帐当前明细帐" localSheetId="23">#REF!</definedName>
    <definedName name="当前明细帐当前明细帐" localSheetId="6">#REF!</definedName>
    <definedName name="当前明细帐当前明细帐" localSheetId="11">#REF!</definedName>
    <definedName name="当前明细帐当前明细帐">#REF!</definedName>
    <definedName name="当前明细账" localSheetId="37">#REF!</definedName>
    <definedName name="当前明细账" localSheetId="23">#REF!</definedName>
    <definedName name="当前明细账" localSheetId="6">#REF!</definedName>
    <definedName name="当前明细账" localSheetId="11">#REF!</definedName>
    <definedName name="当前明细账">#REF!</definedName>
    <definedName name="当月应收" localSheetId="6">#REF!</definedName>
    <definedName name="当月应收" localSheetId="11">#REF!</definedName>
    <definedName name="当月应收">#REF!</definedName>
    <definedName name="当月数" localSheetId="6">#REF!</definedName>
    <definedName name="当月数" localSheetId="11">#REF!</definedName>
    <definedName name="当月数">#REF!</definedName>
    <definedName name="当月销售" localSheetId="6">#REF!</definedName>
    <definedName name="当月销售" localSheetId="11">#REF!</definedName>
    <definedName name="当月销售">#REF!</definedName>
    <definedName name="役龄资产折旧" localSheetId="37">#REF!</definedName>
    <definedName name="役龄资产折旧" localSheetId="23">#REF!</definedName>
    <definedName name="役龄资产折旧" localSheetId="6">#REF!</definedName>
    <definedName name="役龄资产折旧" localSheetId="11">#REF!</definedName>
    <definedName name="役龄资产折旧">#REF!</definedName>
    <definedName name="往往" localSheetId="6">#REF!</definedName>
    <definedName name="往往" localSheetId="11">#REF!</definedName>
    <definedName name="往往">#REF!</definedName>
    <definedName name="往来" localSheetId="37">#REF!</definedName>
    <definedName name="往来" localSheetId="23">#REF!</definedName>
    <definedName name="往来" localSheetId="6">#REF!</definedName>
    <definedName name="往来" localSheetId="11">#REF!</definedName>
    <definedName name="往来">#REF!</definedName>
    <definedName name="往来询证函" localSheetId="37">#REF!</definedName>
    <definedName name="往来询证函" localSheetId="23">#REF!</definedName>
    <definedName name="往来询证函" localSheetId="6">#REF!</definedName>
    <definedName name="往来询证函" localSheetId="11">#REF!</definedName>
    <definedName name="往来询证函">#REF!</definedName>
    <definedName name="征求" localSheetId="6">#REF!</definedName>
    <definedName name="征求" localSheetId="11">#REF!</definedName>
    <definedName name="征求">#REF!</definedName>
    <definedName name="待处理固定资产净损失明细表" localSheetId="37">#REF!</definedName>
    <definedName name="待处理固定资产净损失明细表" localSheetId="23">#REF!</definedName>
    <definedName name="待处理固定资产净损失明细表" localSheetId="6">#REF!</definedName>
    <definedName name="待处理固定资产净损失明细表" localSheetId="11">#REF!</definedName>
    <definedName name="待处理固定资产净损失明细表">#REF!</definedName>
    <definedName name="待处理流动资产损益" localSheetId="6">#REF!</definedName>
    <definedName name="待处理流动资产损益" localSheetId="11">#REF!</definedName>
    <definedName name="待处理流动资产损益">#REF!</definedName>
    <definedName name="待处理财产损溢bg" localSheetId="37" hidden="1">#REF!</definedName>
    <definedName name="待处理财产损溢bg" localSheetId="23" hidden="1">#REF!</definedName>
    <definedName name="待处理财产损溢bg" localSheetId="6" hidden="1">#REF!</definedName>
    <definedName name="待处理财产损溢bg" localSheetId="11" hidden="1">#REF!</definedName>
    <definedName name="待处理财产损溢bg" hidden="1">#REF!</definedName>
    <definedName name="待处理财产损溢mx" localSheetId="37" hidden="1">#REF!</definedName>
    <definedName name="待处理财产损溢mx" localSheetId="23" hidden="1">#REF!</definedName>
    <definedName name="待处理财产损溢mx" localSheetId="6" hidden="1">#REF!</definedName>
    <definedName name="待处理财产损溢mx" localSheetId="11" hidden="1">#REF!</definedName>
    <definedName name="待处理财产损溢mx" hidden="1">#REF!</definedName>
    <definedName name="待摊费用.dbf" localSheetId="6">#REF!</definedName>
    <definedName name="待摊费用.dbf" localSheetId="11">#REF!</definedName>
    <definedName name="待摊费用.dbf">#REF!</definedName>
    <definedName name="待摊费用bg" localSheetId="37" hidden="1">#REF!</definedName>
    <definedName name="待摊费用bg" localSheetId="23" hidden="1">#REF!</definedName>
    <definedName name="待摊费用bg" localSheetId="6" hidden="1">#REF!</definedName>
    <definedName name="待摊费用bg" localSheetId="11" hidden="1">#REF!</definedName>
    <definedName name="待摊费用bg" hidden="1">#REF!</definedName>
    <definedName name="待摊费用mx" localSheetId="37" hidden="1">#REF!</definedName>
    <definedName name="待摊费用mx" localSheetId="23" hidden="1">#REF!</definedName>
    <definedName name="待摊费用mx" localSheetId="6" hidden="1">#REF!</definedName>
    <definedName name="待摊费用mx" localSheetId="11" hidden="1">#REF!</definedName>
    <definedName name="待摊费用mx" hidden="1">#REF!</definedName>
    <definedName name="待摊费用mxb" localSheetId="37" hidden="1">#REF!</definedName>
    <definedName name="待摊费用mxb" localSheetId="23" hidden="1">#REF!</definedName>
    <definedName name="待摊费用mxb" localSheetId="6" hidden="1">#REF!</definedName>
    <definedName name="待摊费用mxb" localSheetId="11" hidden="1">#REF!</definedName>
    <definedName name="待摊费用mxb" hidden="1">#REF!</definedName>
    <definedName name="待摊费用ZS" localSheetId="37" hidden="1">#REF!</definedName>
    <definedName name="待摊费用ZS" localSheetId="23" hidden="1">#REF!</definedName>
    <definedName name="待摊费用ZS" localSheetId="6" hidden="1">#REF!</definedName>
    <definedName name="待摊费用ZS" localSheetId="11" hidden="1">#REF!</definedName>
    <definedName name="待摊费用ZS" hidden="1">#REF!</definedName>
    <definedName name="徐雯990720" localSheetId="6">#REF!</definedName>
    <definedName name="徐雯990720" localSheetId="11">#REF!</definedName>
    <definedName name="徐雯990720">#REF!</definedName>
    <definedName name="得极为气愤" localSheetId="6">#REF!</definedName>
    <definedName name="得极为气愤" localSheetId="11">#REF!</definedName>
    <definedName name="得极为气愤">#REF!</definedName>
    <definedName name="循环" localSheetId="6">#REF!</definedName>
    <definedName name="循环" localSheetId="11">#REF!</definedName>
    <definedName name="循环">#REF!</definedName>
    <definedName name="循环科目" localSheetId="37" hidden="1">#REF!</definedName>
    <definedName name="循环科目" localSheetId="23" hidden="1">#REF!</definedName>
    <definedName name="循环科目" localSheetId="6" hidden="1">#REF!</definedName>
    <definedName name="循环科目" localSheetId="11" hidden="1">#REF!</definedName>
    <definedName name="循环科目" hidden="1">#REF!</definedName>
    <definedName name="循环类别" localSheetId="6">#REF!</definedName>
    <definedName name="循环类别" localSheetId="11">#REF!</definedName>
    <definedName name="循环类别">#REF!</definedName>
    <definedName name="怎么"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怎么2"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总分类帐" localSheetId="37">#REF!</definedName>
    <definedName name="总分类帐" localSheetId="23">#REF!</definedName>
    <definedName name="总分类帐" localSheetId="6">#REF!</definedName>
    <definedName name="总分类帐" localSheetId="11">#REF!</definedName>
    <definedName name="总分类帐">#REF!</definedName>
    <definedName name="总分类账" localSheetId="37">#REF!</definedName>
    <definedName name="总分类账" localSheetId="23">#REF!</definedName>
    <definedName name="总分类账" localSheetId="6">#REF!</definedName>
    <definedName name="总分类账" localSheetId="11">#REF!</definedName>
    <definedName name="总分类账">#REF!</definedName>
    <definedName name="总帐.dbf" localSheetId="37">#REF!</definedName>
    <definedName name="总帐.dbf" localSheetId="23">#REF!</definedName>
    <definedName name="总帐.dbf" localSheetId="6">#REF!</definedName>
    <definedName name="总帐.dbf" localSheetId="11">#REF!</definedName>
    <definedName name="总帐.dbf">#REF!</definedName>
    <definedName name="总建筑面积" localSheetId="6">#REF!</definedName>
    <definedName name="总建筑面积" localSheetId="11">#REF!</definedName>
    <definedName name="总建筑面积">#REF!</definedName>
    <definedName name="总表" localSheetId="6">#REF!</definedName>
    <definedName name="总表" localSheetId="11">#REF!</definedName>
    <definedName name="总表">#REF!</definedName>
    <definedName name="总表10" localSheetId="6">#REF!</definedName>
    <definedName name="总表10" localSheetId="11">#REF!</definedName>
    <definedName name="总表10">#REF!</definedName>
    <definedName name="总表11" localSheetId="6">#REF!</definedName>
    <definedName name="总表11" localSheetId="11">#REF!</definedName>
    <definedName name="总表11">#REF!</definedName>
    <definedName name="总账" localSheetId="6">#REF!</definedName>
    <definedName name="总账" localSheetId="11">#REF!</definedName>
    <definedName name="总账">#REF!</definedName>
    <definedName name="总部余额529.dbf" localSheetId="37">#REF!</definedName>
    <definedName name="总部余额529.dbf" localSheetId="23">#REF!</definedName>
    <definedName name="总部余额529.dbf" localSheetId="6">#REF!</definedName>
    <definedName name="总部余额529.dbf" localSheetId="11">#REF!</definedName>
    <definedName name="总部余额529.dbf">#REF!</definedName>
    <definedName name="总部科目余额表.dbf" localSheetId="37">#REF!</definedName>
    <definedName name="总部科目余额表.dbf" localSheetId="23">#REF!</definedName>
    <definedName name="总部科目余额表.dbf" localSheetId="6">#REF!</definedName>
    <definedName name="总部科目余额表.dbf" localSheetId="11">#REF!</definedName>
    <definedName name="总部科目余额表.dbf">#REF!</definedName>
    <definedName name="恒应付" localSheetId="37">#REF!</definedName>
    <definedName name="恒应付" localSheetId="23">#REF!</definedName>
    <definedName name="恒应付" localSheetId="6">#REF!</definedName>
    <definedName name="恒应付" localSheetId="11">#REF!</definedName>
    <definedName name="恒应付">#REF!</definedName>
    <definedName name="恒应收" localSheetId="37">#REF!</definedName>
    <definedName name="恒应收" localSheetId="23">#REF!</definedName>
    <definedName name="恒应收" localSheetId="6">#REF!</definedName>
    <definedName name="恒应收" localSheetId="11">#REF!</definedName>
    <definedName name="恒应收">#REF!</definedName>
    <definedName name="恒振兴705" localSheetId="37">#REF!</definedName>
    <definedName name="恒振兴705" localSheetId="23">#REF!</definedName>
    <definedName name="恒振兴705" localSheetId="6">#REF!</definedName>
    <definedName name="恒振兴705" localSheetId="11">#REF!</definedName>
    <definedName name="恒振兴705">#REF!</definedName>
    <definedName name="恒隆应收票据盘点表" localSheetId="37">#REF!</definedName>
    <definedName name="恒隆应收票据盘点表" localSheetId="23">#REF!</definedName>
    <definedName name="恒隆应收票据盘点表" localSheetId="6">#REF!</definedName>
    <definedName name="恒隆应收票据盘点表" localSheetId="11">#REF!</definedName>
    <definedName name="恒隆应收票据盘点表">#REF!</definedName>
    <definedName name="悬挂" localSheetId="37">#REF!</definedName>
    <definedName name="悬挂" localSheetId="23">#REF!</definedName>
    <definedName name="悬挂" localSheetId="6">#REF!</definedName>
    <definedName name="悬挂" localSheetId="11">#REF!</definedName>
    <definedName name="悬挂">#REF!</definedName>
    <definedName name="意见1" localSheetId="37">#REF!</definedName>
    <definedName name="意见1" localSheetId="23">#REF!</definedName>
    <definedName name="意见1" localSheetId="6">#REF!</definedName>
    <definedName name="意见1" localSheetId="11">#REF!</definedName>
    <definedName name="意见1">#REF!</definedName>
    <definedName name="意见2" localSheetId="37">#REF!</definedName>
    <definedName name="意见2" localSheetId="23">#REF!</definedName>
    <definedName name="意见2" localSheetId="6">#REF!</definedName>
    <definedName name="意见2" localSheetId="11">#REF!</definedName>
    <definedName name="意见2">#REF!</definedName>
    <definedName name="成品" localSheetId="37">#REF!</definedName>
    <definedName name="成品" localSheetId="23">#REF!</definedName>
    <definedName name="成品" localSheetId="6">#REF!</definedName>
    <definedName name="成品" localSheetId="11">#REF!</definedName>
    <definedName name="成品">#REF!</definedName>
    <definedName name="成本" localSheetId="6">#REF!</definedName>
    <definedName name="成本" localSheetId="11">#REF!</definedName>
    <definedName name="成本">#REF!</definedName>
    <definedName name="成本1" localSheetId="37" hidden="1">#REF!</definedName>
    <definedName name="成本1" localSheetId="23" hidden="1">#REF!</definedName>
    <definedName name="成本1" localSheetId="6" hidden="1">#REF!</definedName>
    <definedName name="成本1" localSheetId="11" hidden="1">#REF!</definedName>
    <definedName name="成本1" hidden="1">#REF!</definedName>
    <definedName name="成本分摊" localSheetId="37" hidden="1">#REF!</definedName>
    <definedName name="成本分摊" localSheetId="23" hidden="1">#REF!</definedName>
    <definedName name="成本分摊" localSheetId="6" hidden="1">#REF!</definedName>
    <definedName name="成本分摊" localSheetId="11" hidden="1">#REF!</definedName>
    <definedName name="成本分摊" hidden="1">#REF!</definedName>
    <definedName name="成本差" localSheetId="37" hidden="1">#REF!</definedName>
    <definedName name="成本差" localSheetId="23" hidden="1">#REF!</definedName>
    <definedName name="成本差" localSheetId="6" hidden="1">#REF!</definedName>
    <definedName name="成本差" localSheetId="11" hidden="1">#REF!</definedName>
    <definedName name="成本差" hidden="1">#REF!</definedName>
    <definedName name="成本计算单_汇总显示_" localSheetId="6">#REF!</definedName>
    <definedName name="成本计算单_汇总显示_" localSheetId="11">#REF!</definedName>
    <definedName name="成本计算单_汇总显示_">#REF!</definedName>
    <definedName name="成本调整序时簿" localSheetId="37">#REF!</definedName>
    <definedName name="成本调整序时簿" localSheetId="23">#REF!</definedName>
    <definedName name="成本调整序时簿" localSheetId="6">#REF!</definedName>
    <definedName name="成本调整序时簿" localSheetId="11">#REF!</definedName>
    <definedName name="成本调整序时簿">#REF!</definedName>
    <definedName name="成本调节" localSheetId="6">#REF!</definedName>
    <definedName name="成本调节" localSheetId="11">#REF!</definedName>
    <definedName name="成本调节">#REF!</definedName>
    <definedName name="成本费用" localSheetId="37" hidden="1">#REF!</definedName>
    <definedName name="成本费用" localSheetId="23" hidden="1">#REF!</definedName>
    <definedName name="成本费用" localSheetId="6" hidden="1">#REF!</definedName>
    <definedName name="成本费用" localSheetId="11" hidden="1">#REF!</definedName>
    <definedName name="成本费用" hidden="1">#REF!</definedName>
    <definedName name="成都" localSheetId="6">#REF!</definedName>
    <definedName name="成都" localSheetId="11">#REF!</definedName>
    <definedName name="成都">#REF!</definedName>
    <definedName name="我" localSheetId="37" hidden="1">#REF!</definedName>
    <definedName name="我" localSheetId="23" hidden="1">#REF!</definedName>
    <definedName name="我" localSheetId="6" hidden="1">#REF!</definedName>
    <definedName name="我" localSheetId="11" hidden="1">#REF!</definedName>
    <definedName name="我" hidden="1">#REF!</definedName>
    <definedName name="截止日" localSheetId="37">#REF!</definedName>
    <definedName name="截止日" localSheetId="23">#REF!</definedName>
    <definedName name="截止日" localSheetId="6">#REF!</definedName>
    <definedName name="截止日" localSheetId="11">#REF!</definedName>
    <definedName name="截止日">#REF!</definedName>
    <definedName name="截止测试1" localSheetId="37">#REF!</definedName>
    <definedName name="截止测试1" localSheetId="23">#REF!</definedName>
    <definedName name="截止测试1" localSheetId="6">#REF!</definedName>
    <definedName name="截止测试1" localSheetId="11">#REF!</definedName>
    <definedName name="截止测试1">#REF!</definedName>
    <definedName name="截止测试2" localSheetId="37">#REF!</definedName>
    <definedName name="截止测试2" localSheetId="23">#REF!</definedName>
    <definedName name="截止测试2" localSheetId="6">#REF!</definedName>
    <definedName name="截止测试2" localSheetId="11">#REF!</definedName>
    <definedName name="截止测试2">#REF!</definedName>
    <definedName name="截止测试3" localSheetId="37">#REF!</definedName>
    <definedName name="截止测试3" localSheetId="23">#REF!</definedName>
    <definedName name="截止测试3" localSheetId="6">#REF!</definedName>
    <definedName name="截止测试3" localSheetId="11">#REF!</definedName>
    <definedName name="截止测试3">#REF!</definedName>
    <definedName name="截止测试4" localSheetId="37">#REF!</definedName>
    <definedName name="截止测试4" localSheetId="23">#REF!</definedName>
    <definedName name="截止测试4" localSheetId="6">#REF!</definedName>
    <definedName name="截止测试4" localSheetId="11">#REF!</definedName>
    <definedName name="截止测试4">#REF!</definedName>
    <definedName name="户外成本05" localSheetId="37">#REF!</definedName>
    <definedName name="户外成本05" localSheetId="23">#REF!</definedName>
    <definedName name="户外成本05" localSheetId="6">#REF!</definedName>
    <definedName name="户外成本05" localSheetId="11">#REF!</definedName>
    <definedName name="户外成本05">#REF!</definedName>
    <definedName name="户外收入" localSheetId="37">#REF!</definedName>
    <definedName name="户外收入" localSheetId="23">#REF!</definedName>
    <definedName name="户外收入" localSheetId="6">#REF!</definedName>
    <definedName name="户外收入" localSheetId="11">#REF!</definedName>
    <definedName name="户外收入">#REF!</definedName>
    <definedName name="户外收入05" localSheetId="37">#REF!</definedName>
    <definedName name="户外收入05" localSheetId="23">#REF!</definedName>
    <definedName name="户外收入05" localSheetId="6">#REF!</definedName>
    <definedName name="户外收入05" localSheetId="11">#REF!</definedName>
    <definedName name="户外收入05">#REF!</definedName>
    <definedName name="房产税" localSheetId="6">#REF!</definedName>
    <definedName name="房产税" localSheetId="11">#REF!</definedName>
    <definedName name="房产税">#REF!</definedName>
    <definedName name="房屋" localSheetId="6">#REF!</definedName>
    <definedName name="房屋" localSheetId="11">#REF!</definedName>
    <definedName name="房屋">#REF!</definedName>
    <definedName name="房屋重置成本测算表">{"Book1","公路收费权测算表.xls"}</definedName>
    <definedName name="房租" localSheetId="37">#REF!</definedName>
    <definedName name="房租" localSheetId="23">#REF!</definedName>
    <definedName name="房租" localSheetId="6">#REF!</definedName>
    <definedName name="房租" localSheetId="11">#REF!</definedName>
    <definedName name="房租">#REF!</definedName>
    <definedName name="所处行业">5</definedName>
    <definedName name="所得税" localSheetId="37">#REF!</definedName>
    <definedName name="所得税" localSheetId="23">#REF!</definedName>
    <definedName name="所得税" localSheetId="6">#REF!</definedName>
    <definedName name="所得税" localSheetId="11">#REF!</definedName>
    <definedName name="所得税">#REF!</definedName>
    <definedName name="所得税bg" localSheetId="37" hidden="1">#REF!</definedName>
    <definedName name="所得税bg" localSheetId="23" hidden="1">#REF!</definedName>
    <definedName name="所得税bg" localSheetId="6" hidden="1">#REF!</definedName>
    <definedName name="所得税bg" localSheetId="11" hidden="1">#REF!</definedName>
    <definedName name="所得税bg" hidden="1">#REF!</definedName>
    <definedName name="所得税mx" localSheetId="37" hidden="1">#REF!</definedName>
    <definedName name="所得税mx" localSheetId="23" hidden="1">#REF!</definedName>
    <definedName name="所得税mx" localSheetId="6" hidden="1">#REF!</definedName>
    <definedName name="所得税mx" localSheetId="11" hidden="1">#REF!</definedName>
    <definedName name="所得税mx" hidden="1">#REF!</definedName>
    <definedName name="所得税mxb" localSheetId="37" hidden="1">#REF!</definedName>
    <definedName name="所得税mxb" localSheetId="23" hidden="1">#REF!</definedName>
    <definedName name="所得税mxb" localSheetId="6" hidden="1">#REF!</definedName>
    <definedName name="所得税mxb" localSheetId="11" hidden="1">#REF!</definedName>
    <definedName name="所得税mxb" hidden="1">#REF!</definedName>
    <definedName name="所得税ZS" localSheetId="37" hidden="1">#REF!</definedName>
    <definedName name="所得税ZS" localSheetId="23" hidden="1">#REF!</definedName>
    <definedName name="所得税ZS" localSheetId="6" hidden="1">#REF!</definedName>
    <definedName name="所得税ZS" localSheetId="11" hidden="1">#REF!</definedName>
    <definedName name="所得税ZS" hidden="1">#REF!</definedName>
    <definedName name="所得税费用bg" localSheetId="37" hidden="1">#REF!</definedName>
    <definedName name="所得税费用bg" localSheetId="23" hidden="1">#REF!</definedName>
    <definedName name="所得税费用bg" localSheetId="6" hidden="1">#REF!</definedName>
    <definedName name="所得税费用bg" localSheetId="11" hidden="1">#REF!</definedName>
    <definedName name="所得税费用bg" hidden="1">#REF!</definedName>
    <definedName name="所得税费用mx" localSheetId="37" hidden="1">#REF!</definedName>
    <definedName name="所得税费用mx" localSheetId="23" hidden="1">#REF!</definedName>
    <definedName name="所得税费用mx" localSheetId="6" hidden="1">#REF!</definedName>
    <definedName name="所得税费用mx" localSheetId="11" hidden="1">#REF!</definedName>
    <definedName name="所得税费用mx" hidden="1">#REF!</definedName>
    <definedName name="所有固定资产" localSheetId="6">#REF!</definedName>
    <definedName name="所有固定资产" localSheetId="11">#REF!</definedName>
    <definedName name="所有固定资产">#REF!</definedName>
    <definedName name="所有者权益" localSheetId="37">#REF!</definedName>
    <definedName name="所有者权益" localSheetId="23">#REF!</definedName>
    <definedName name="所有者权益" localSheetId="6">#REF!</definedName>
    <definedName name="所有者权益" localSheetId="11">#REF!</definedName>
    <definedName name="所有者权益">#REF!</definedName>
    <definedName name="所有者权益合计_TOTAL_EQUITIES" localSheetId="6">#REF!</definedName>
    <definedName name="所有者权益合计_TOTAL_EQUITIES" localSheetId="11">#REF!</definedName>
    <definedName name="所有者权益合计_TOTAL_EQUITIES">#REF!</definedName>
    <definedName name="扩建部" localSheetId="6">#REF!</definedName>
    <definedName name="扩建部" localSheetId="11">#REF!</definedName>
    <definedName name="扩建部">#REF!</definedName>
    <definedName name="承兑汇票保证金" localSheetId="37">#REF!</definedName>
    <definedName name="承兑汇票保证金" localSheetId="23">#REF!</definedName>
    <definedName name="承兑汇票保证金" localSheetId="6">#REF!</definedName>
    <definedName name="承兑汇票保证金" localSheetId="11">#REF!</definedName>
    <definedName name="承兑汇票保证金">#REF!</definedName>
    <definedName name="承接单位" localSheetId="6">#REF!</definedName>
    <definedName name="承接单位" localSheetId="11">#REF!</definedName>
    <definedName name="承接单位">#REF!</definedName>
    <definedName name="技術説明シート粉煙" hidden="1">{"'Sheet1 (2)'!$A$3:$F$23"}</definedName>
    <definedName name="把" hidden="1">{#N/A,#N/A,FALSE,"Virgin Flightdeck"}</definedName>
    <definedName name="投资久隆" localSheetId="37">#REF!</definedName>
    <definedName name="投资久隆" localSheetId="23">#REF!</definedName>
    <definedName name="投资久隆" localSheetId="6">#REF!</definedName>
    <definedName name="投资久隆" localSheetId="11">#REF!</definedName>
    <definedName name="投资久隆">#REF!</definedName>
    <definedName name="投资性房地产bg" localSheetId="37" hidden="1">#REF!</definedName>
    <definedName name="投资性房地产bg" localSheetId="23" hidden="1">#REF!</definedName>
    <definedName name="投资性房地产bg" localSheetId="6" hidden="1">#REF!</definedName>
    <definedName name="投资性房地产bg" localSheetId="11" hidden="1">#REF!</definedName>
    <definedName name="投资性房地产bg" hidden="1">#REF!</definedName>
    <definedName name="投资性房地产mx" localSheetId="37" hidden="1">#REF!</definedName>
    <definedName name="投资性房地产mx" localSheetId="23" hidden="1">#REF!</definedName>
    <definedName name="投资性房地产mx" localSheetId="6" hidden="1">#REF!</definedName>
    <definedName name="投资性房地产mx" localSheetId="11" hidden="1">#REF!</definedName>
    <definedName name="投资性房地产mx" hidden="1">#REF!</definedName>
    <definedName name="投资性房地产ZS" localSheetId="37" hidden="1">#REF!</definedName>
    <definedName name="投资性房地产ZS" localSheetId="23" hidden="1">#REF!</definedName>
    <definedName name="投资性房地产ZS" localSheetId="6" hidden="1">#REF!</definedName>
    <definedName name="投资性房地产ZS" localSheetId="11" hidden="1">#REF!</definedName>
    <definedName name="投资性房地产ZS" hidden="1">#REF!</definedName>
    <definedName name="投资恒隆" localSheetId="37">#REF!</definedName>
    <definedName name="投资恒隆" localSheetId="23">#REF!</definedName>
    <definedName name="投资恒隆" localSheetId="6">#REF!</definedName>
    <definedName name="投资恒隆" localSheetId="11">#REF!</definedName>
    <definedName name="投资恒隆">#REF!</definedName>
    <definedName name="投资收益" localSheetId="37">#REF!</definedName>
    <definedName name="投资收益" localSheetId="23">#REF!</definedName>
    <definedName name="投资收益" localSheetId="6">#REF!</definedName>
    <definedName name="投资收益" localSheetId="11">#REF!</definedName>
    <definedName name="投资收益">#REF!</definedName>
    <definedName name="投资收益bg" localSheetId="37" hidden="1">#REF!</definedName>
    <definedName name="投资收益bg" localSheetId="23" hidden="1">#REF!</definedName>
    <definedName name="投资收益bg" localSheetId="6" hidden="1">#REF!</definedName>
    <definedName name="投资收益bg" localSheetId="11" hidden="1">#REF!</definedName>
    <definedName name="投资收益bg" hidden="1">#REF!</definedName>
    <definedName name="投资收益mx" localSheetId="37" hidden="1">#REF!</definedName>
    <definedName name="投资收益mx" localSheetId="23" hidden="1">#REF!</definedName>
    <definedName name="投资收益mx" localSheetId="6" hidden="1">#REF!</definedName>
    <definedName name="投资收益mx" localSheetId="11" hidden="1">#REF!</definedName>
    <definedName name="投资收益mx" hidden="1">#REF!</definedName>
    <definedName name="投资收益ZS" localSheetId="37" hidden="1">#REF!</definedName>
    <definedName name="投资收益ZS" localSheetId="23" hidden="1">#REF!</definedName>
    <definedName name="投资收益ZS" localSheetId="6" hidden="1">#REF!</definedName>
    <definedName name="投资收益ZS" localSheetId="11" hidden="1">#REF!</definedName>
    <definedName name="投资收益ZS" hidden="1">#REF!</definedName>
    <definedName name="投资收益债券.dbf" localSheetId="37">#REF!</definedName>
    <definedName name="投资收益债券.dbf" localSheetId="23">#REF!</definedName>
    <definedName name="投资收益债券.dbf" localSheetId="6">#REF!</definedName>
    <definedName name="投资收益债券.dbf" localSheetId="11">#REF!</definedName>
    <definedName name="投资收益债券.dbf">#REF!</definedName>
    <definedName name="投资收益明细表" localSheetId="37">#REF!</definedName>
    <definedName name="投资收益明细表" localSheetId="23">#REF!</definedName>
    <definedName name="投资收益明细表" localSheetId="6">#REF!</definedName>
    <definedName name="投资收益明细表" localSheetId="11">#REF!</definedName>
    <definedName name="投资收益明细表">#REF!</definedName>
    <definedName name="投资方式" localSheetId="6">#REF!</definedName>
    <definedName name="投资方式" localSheetId="11">#REF!</definedName>
    <definedName name="投资方式">#REF!</definedName>
    <definedName name="投资汇总" localSheetId="37">#REF!</definedName>
    <definedName name="投资汇总" localSheetId="23">#REF!</definedName>
    <definedName name="投资汇总" localSheetId="6">#REF!</definedName>
    <definedName name="投资汇总" localSheetId="11">#REF!</definedName>
    <definedName name="投资汇总">#REF!</definedName>
    <definedName name="投资沈阳" localSheetId="37">#REF!</definedName>
    <definedName name="投资沈阳" localSheetId="23">#REF!</definedName>
    <definedName name="投资沈阳" localSheetId="6">#REF!</definedName>
    <definedName name="投资沈阳" localSheetId="11">#REF!</definedName>
    <definedName name="投资沈阳">#REF!</definedName>
    <definedName name="投资活动流入" localSheetId="6">[1]参数配置!$E$2:$E$31</definedName>
    <definedName name="投资活动流入" localSheetId="11">[1]参数配置!$E$2:$E$31</definedName>
    <definedName name="投资活动流入">[1]参数配置!$E$2:$E$31</definedName>
    <definedName name="投资活动流出" localSheetId="6">[1]参数配置!$H$2:$H$31</definedName>
    <definedName name="投资活动流出" localSheetId="11">[1]参数配置!$H$2:$H$31</definedName>
    <definedName name="投资活动流出">[1]参数配置!$H$2:$H$31</definedName>
    <definedName name="投资浙江" localSheetId="37">#REF!</definedName>
    <definedName name="投资浙江" localSheetId="23">#REF!</definedName>
    <definedName name="投资浙江" localSheetId="6">#REF!</definedName>
    <definedName name="投资浙江" localSheetId="11">#REF!</definedName>
    <definedName name="投资浙江">#REF!</definedName>
    <definedName name="投运" localSheetId="37">#REF!</definedName>
    <definedName name="投运" localSheetId="23">#REF!</definedName>
    <definedName name="投运" localSheetId="6">#REF!</definedName>
    <definedName name="投运" localSheetId="11">#REF!</definedName>
    <definedName name="投运">#REF!</definedName>
    <definedName name="折旧汇总表" localSheetId="37">#REF!</definedName>
    <definedName name="折旧汇总表" localSheetId="23">#REF!</definedName>
    <definedName name="折旧汇总表" localSheetId="6">#REF!</definedName>
    <definedName name="折旧汇总表" localSheetId="11">#REF!</definedName>
    <definedName name="折旧汇总表">#REF!</definedName>
    <definedName name="折旧计算表" localSheetId="37">#REF!</definedName>
    <definedName name="折旧计算表" localSheetId="23">#REF!</definedName>
    <definedName name="折旧计算表" localSheetId="6">#REF!</definedName>
    <definedName name="折旧计算表" localSheetId="11">#REF!</definedName>
    <definedName name="折旧计算表">#REF!</definedName>
    <definedName name="抚顺分院02年" localSheetId="6">#REF!</definedName>
    <definedName name="抚顺分院02年" localSheetId="11">#REF!</definedName>
    <definedName name="抚顺分院02年">#REF!</definedName>
    <definedName name="报价日期" localSheetId="6">#REF!</definedName>
    <definedName name="报价日期" localSheetId="11">#REF!</definedName>
    <definedName name="报价日期">#REF!</definedName>
    <definedName name="报告期" localSheetId="6">#REF!</definedName>
    <definedName name="报告期" localSheetId="11">#REF!</definedName>
    <definedName name="报告期">#REF!</definedName>
    <definedName name="报表" localSheetId="37">#REF!</definedName>
    <definedName name="报表" localSheetId="23">#REF!</definedName>
    <definedName name="报表" localSheetId="6">#REF!</definedName>
    <definedName name="报表" localSheetId="11">#REF!</definedName>
    <definedName name="报表">#REF!</definedName>
    <definedName name="报表2" localSheetId="37">#REF!</definedName>
    <definedName name="报表2" localSheetId="23">#REF!</definedName>
    <definedName name="报表2" localSheetId="6">#REF!</definedName>
    <definedName name="报表2" localSheetId="11">#REF!</definedName>
    <definedName name="报表2">#REF!</definedName>
    <definedName name="报表名称" localSheetId="6">#REF!</definedName>
    <definedName name="报表名称" localSheetId="11">#REF!</definedName>
    <definedName name="报表名称">#REF!</definedName>
    <definedName name="报表科目" localSheetId="6">#REF!</definedName>
    <definedName name="报表科目" localSheetId="11">#REF!</definedName>
    <definedName name="报表科目">#REF!</definedName>
    <definedName name="报表编码" localSheetId="37">#REF!</definedName>
    <definedName name="报表编码" localSheetId="23">#REF!</definedName>
    <definedName name="报表编码" localSheetId="6">#REF!</definedName>
    <definedName name="报表编码" localSheetId="11">#REF!</definedName>
    <definedName name="报表编码">#REF!</definedName>
    <definedName name="报表项目" localSheetId="37">#REF!</definedName>
    <definedName name="报表项目" localSheetId="23">#REF!</definedName>
    <definedName name="报表项目" localSheetId="6">#REF!</definedName>
    <definedName name="报表项目" localSheetId="11">#REF!</definedName>
    <definedName name="报表项目">#REF!</definedName>
    <definedName name="抵押和质押ZS" localSheetId="37" hidden="1">#REF!</definedName>
    <definedName name="抵押和质押ZS" localSheetId="23" hidden="1">#REF!</definedName>
    <definedName name="抵押和质押ZS" localSheetId="6" hidden="1">#REF!</definedName>
    <definedName name="抵押和质押ZS" localSheetId="11" hidden="1">#REF!</definedName>
    <definedName name="抵押和质押ZS" hidden="1">#REF!</definedName>
    <definedName name="抵押物_质押物于资产负债表日账面净值" localSheetId="37">#REF!</definedName>
    <definedName name="抵押物_质押物于资产负债表日账面净值" localSheetId="23">#REF!</definedName>
    <definedName name="抵押物_质押物于资产负债表日账面净值" localSheetId="6">#REF!</definedName>
    <definedName name="抵押物_质押物于资产负债表日账面净值" localSheetId="11">#REF!</definedName>
    <definedName name="抵押物_质押物于资产负债表日账面净值">#REF!</definedName>
    <definedName name="抵押物_质押物描述" localSheetId="37">#REF!</definedName>
    <definedName name="抵押物_质押物描述" localSheetId="23">#REF!</definedName>
    <definedName name="抵押物_质押物描述" localSheetId="6">#REF!</definedName>
    <definedName name="抵押物_质押物描述" localSheetId="11">#REF!</definedName>
    <definedName name="抵押物_质押物描述">#REF!</definedName>
    <definedName name="抵押贷款" localSheetId="6">#REF!</definedName>
    <definedName name="抵押贷款" localSheetId="11">#REF!</definedName>
    <definedName name="抵押贷款">#REF!</definedName>
    <definedName name="押金" localSheetId="37">#REF!</definedName>
    <definedName name="押金" localSheetId="23">#REF!</definedName>
    <definedName name="押金" localSheetId="6">#REF!</definedName>
    <definedName name="押金" localSheetId="11">#REF!</definedName>
    <definedName name="押金">#REF!</definedName>
    <definedName name="抽凭" localSheetId="6">#REF!</definedName>
    <definedName name="抽凭" localSheetId="11">#REF!</definedName>
    <definedName name="抽凭">#REF!</definedName>
    <definedName name="担保业务" localSheetId="37" hidden="1">#REF!</definedName>
    <definedName name="担保业务" localSheetId="23" hidden="1">#REF!</definedName>
    <definedName name="担保业务" localSheetId="6" hidden="1">#REF!</definedName>
    <definedName name="担保业务" localSheetId="11" hidden="1">#REF!</definedName>
    <definedName name="担保业务" hidden="1">#REF!</definedName>
    <definedName name="担保余额原币" localSheetId="37">#REF!</definedName>
    <definedName name="担保余额原币" localSheetId="23">#REF!</definedName>
    <definedName name="担保余额原币" localSheetId="6">#REF!</definedName>
    <definedName name="担保余额原币" localSheetId="11">#REF!</definedName>
    <definedName name="担保余额原币">#REF!</definedName>
    <definedName name="担保余额折人民币" localSheetId="37">#REF!</definedName>
    <definedName name="担保余额折人民币" localSheetId="23">#REF!</definedName>
    <definedName name="担保余额折人民币" localSheetId="6">#REF!</definedName>
    <definedName name="担保余额折人民币" localSheetId="11">#REF!</definedName>
    <definedName name="担保余额折人民币">#REF!</definedName>
    <definedName name="担保方是否为关联方_是_否" localSheetId="37">#REF!</definedName>
    <definedName name="担保方是否为关联方_是_否" localSheetId="23">#REF!</definedName>
    <definedName name="担保方是否为关联方_是_否" localSheetId="6">#REF!</definedName>
    <definedName name="担保方是否为关联方_是_否" localSheetId="11">#REF!</definedName>
    <definedName name="担保方是否为关联方_是_否">#REF!</definedName>
    <definedName name="担保方法定名称" localSheetId="37">#REF!</definedName>
    <definedName name="担保方法定名称" localSheetId="23">#REF!</definedName>
    <definedName name="担保方法定名称" localSheetId="6">#REF!</definedName>
    <definedName name="担保方法定名称" localSheetId="11">#REF!</definedName>
    <definedName name="担保方法定名称">#REF!</definedName>
    <definedName name="担当" localSheetId="6">#REF!</definedName>
    <definedName name="担当" localSheetId="11">#REF!</definedName>
    <definedName name="担当">#REF!</definedName>
    <definedName name="拨付所属资金bg" localSheetId="37" hidden="1">#REF!</definedName>
    <definedName name="拨付所属资金bg" localSheetId="23" hidden="1">#REF!</definedName>
    <definedName name="拨付所属资金bg" localSheetId="6" hidden="1">#REF!</definedName>
    <definedName name="拨付所属资金bg" localSheetId="11" hidden="1">#REF!</definedName>
    <definedName name="拨付所属资金bg" hidden="1">#REF!</definedName>
    <definedName name="拨付所属资金mx" localSheetId="37" hidden="1">#REF!</definedName>
    <definedName name="拨付所属资金mx" localSheetId="23" hidden="1">#REF!</definedName>
    <definedName name="拨付所属资金mx" localSheetId="6" hidden="1">#REF!</definedName>
    <definedName name="拨付所属资金mx" localSheetId="11" hidden="1">#REF!</definedName>
    <definedName name="拨付所属资金mx" hidden="1">#REF!</definedName>
    <definedName name="持有至到期投资ZS" localSheetId="37" hidden="1">#REF!</definedName>
    <definedName name="持有至到期投资ZS" localSheetId="23" hidden="1">#REF!</definedName>
    <definedName name="持有至到期投资ZS" localSheetId="6" hidden="1">#REF!</definedName>
    <definedName name="持有至到期投资ZS" localSheetId="11" hidden="1">#REF!</definedName>
    <definedName name="持有至到期投资ZS" hidden="1">#REF!</definedName>
    <definedName name="挂面190_11" localSheetId="6">#REF!</definedName>
    <definedName name="挂面190_11" localSheetId="11">#REF!</definedName>
    <definedName name="挂面190_11">#REF!</definedName>
    <definedName name="挂面265_11" localSheetId="6">#REF!</definedName>
    <definedName name="挂面265_11" localSheetId="11">#REF!</definedName>
    <definedName name="挂面265_11">#REF!</definedName>
    <definedName name="挂面290_11" localSheetId="6">#REF!</definedName>
    <definedName name="挂面290_11" localSheetId="11">#REF!</definedName>
    <definedName name="挂面290_11">#REF!</definedName>
    <definedName name="挂面340_11" localSheetId="6">#REF!</definedName>
    <definedName name="挂面340_11" localSheetId="11">#REF!</definedName>
    <definedName name="挂面340_11">#REF!</definedName>
    <definedName name="挂面袋190_10" localSheetId="6">#REF!</definedName>
    <definedName name="挂面袋190_10" localSheetId="11">#REF!</definedName>
    <definedName name="挂面袋190_10">#REF!</definedName>
    <definedName name="挂面袋220_11" localSheetId="6">#REF!</definedName>
    <definedName name="挂面袋220_11" localSheetId="11">#REF!</definedName>
    <definedName name="挂面袋220_11">#REF!</definedName>
    <definedName name="挂面袋265_10" localSheetId="6">#REF!</definedName>
    <definedName name="挂面袋265_10" localSheetId="11">#REF!</definedName>
    <definedName name="挂面袋265_10">#REF!</definedName>
    <definedName name="挂面袋340_10" localSheetId="6">#REF!</definedName>
    <definedName name="挂面袋340_10" localSheetId="11">#REF!</definedName>
    <definedName name="挂面袋340_10">#REF!</definedName>
    <definedName name="指标" localSheetId="6">#REF!</definedName>
    <definedName name="指标" localSheetId="11">#REF!</definedName>
    <definedName name="指标">#REF!</definedName>
    <definedName name="按到期日" localSheetId="37" hidden="1">#REF!</definedName>
    <definedName name="按到期日" localSheetId="23" hidden="1">#REF!</definedName>
    <definedName name="按到期日" localSheetId="6" hidden="1">#REF!</definedName>
    <definedName name="按到期日" localSheetId="11" hidden="1">#REF!</definedName>
    <definedName name="按到期日" hidden="1">#REF!</definedName>
    <definedName name="按揭银行" localSheetId="6">#REF!</definedName>
    <definedName name="按揭银行" localSheetId="11">#REF!</definedName>
    <definedName name="按揭银行">#REF!</definedName>
    <definedName name="按时的完全" hidden="1">{#N/A,#N/A,FALSE,"Bare Battery F.G."}</definedName>
    <definedName name="按照5" localSheetId="37">#REF!</definedName>
    <definedName name="按照5" localSheetId="23">#REF!</definedName>
    <definedName name="按照5" localSheetId="6">#REF!</definedName>
    <definedName name="按照5" localSheetId="11">#REF!</definedName>
    <definedName name="按照5">#REF!</definedName>
    <definedName name="挖" localSheetId="37">#REF!</definedName>
    <definedName name="挖" localSheetId="23">#REF!</definedName>
    <definedName name="挖" localSheetId="6">#REF!</definedName>
    <definedName name="挖" localSheetId="11">#REF!</definedName>
    <definedName name="挖">#REF!</definedName>
    <definedName name="挖出" localSheetId="37" hidden="1">#REF!</definedName>
    <definedName name="挖出" localSheetId="23" hidden="1">#REF!</definedName>
    <definedName name="挖出" localSheetId="6" hidden="1">#REF!</definedName>
    <definedName name="挖出" localSheetId="11" hidden="1">#REF!</definedName>
    <definedName name="挖出" hidden="1">#REF!</definedName>
    <definedName name="振兴支行" localSheetId="37">#REF!</definedName>
    <definedName name="振兴支行" localSheetId="23">#REF!</definedName>
    <definedName name="振兴支行" localSheetId="6">#REF!</definedName>
    <definedName name="振兴支行" localSheetId="11">#REF!</definedName>
    <definedName name="振兴支行">#REF!</definedName>
    <definedName name="损益" localSheetId="6">#REF!</definedName>
    <definedName name="损益" localSheetId="11">#REF!</definedName>
    <definedName name="损益">#REF!</definedName>
    <definedName name="损益三级629.dbf" localSheetId="37">#REF!</definedName>
    <definedName name="损益三级629.dbf" localSheetId="23">#REF!</definedName>
    <definedName name="损益三级629.dbf" localSheetId="6">#REF!</definedName>
    <definedName name="损益三级629.dbf" localSheetId="11">#REF!</definedName>
    <definedName name="损益三级629.dbf">#REF!</definedName>
    <definedName name="损益余额表.dbf" localSheetId="37">#REF!</definedName>
    <definedName name="损益余额表.dbf" localSheetId="23">#REF!</definedName>
    <definedName name="损益余额表.dbf" localSheetId="6">#REF!</definedName>
    <definedName name="损益余额表.dbf" localSheetId="11">#REF!</definedName>
    <definedName name="损益余额表.dbf">#REF!</definedName>
    <definedName name="损益报表数" localSheetId="37" hidden="1">#REF!</definedName>
    <definedName name="损益报表数" localSheetId="23" hidden="1">#REF!</definedName>
    <definedName name="损益报表数" localSheetId="6" hidden="1">#REF!</definedName>
    <definedName name="损益报表数" localSheetId="11" hidden="1">#REF!</definedName>
    <definedName name="损益报表数" hidden="1">#REF!</definedName>
    <definedName name="损益类" localSheetId="37">#REF!</definedName>
    <definedName name="损益类" localSheetId="23">#REF!</definedName>
    <definedName name="损益类" localSheetId="6">#REF!</definedName>
    <definedName name="损益类" localSheetId="11">#REF!</definedName>
    <definedName name="损益类">#REF!</definedName>
    <definedName name="损益表_" localSheetId="6">#REF!</definedName>
    <definedName name="损益表_" localSheetId="11">#REF!</definedName>
    <definedName name="损益表_">#REF!</definedName>
    <definedName name="损益调整表" localSheetId="6">#REF!</definedName>
    <definedName name="损益调整表" localSheetId="11">#REF!</definedName>
    <definedName name="损益调整表">#REF!</definedName>
    <definedName name="换件费" localSheetId="37">#REF!</definedName>
    <definedName name="换件费" localSheetId="23">#REF!</definedName>
    <definedName name="换件费" localSheetId="6">#REF!</definedName>
    <definedName name="换件费" localSheetId="11">#REF!</definedName>
    <definedName name="换件费">#REF!</definedName>
    <definedName name="控制柜1" localSheetId="37">#REF!</definedName>
    <definedName name="控制柜1" localSheetId="23">#REF!</definedName>
    <definedName name="控制柜1" localSheetId="6">#REF!</definedName>
    <definedName name="控制柜1" localSheetId="11">#REF!</definedName>
    <definedName name="控制柜1">#REF!</definedName>
    <definedName name="控制柜2" localSheetId="37">#REF!</definedName>
    <definedName name="控制柜2" localSheetId="23">#REF!</definedName>
    <definedName name="控制柜2" localSheetId="6">#REF!</definedName>
    <definedName name="控制柜2" localSheetId="11">#REF!</definedName>
    <definedName name="控制柜2">#REF!</definedName>
    <definedName name="損益" hidden="1">{"PLAN 1999-1",#N/A,FALSE,"Sheet4";"PLAN 1999-2",#N/A,FALSE,"Sheet4";"PLAN 2000-1",#N/A,FALSE,"Sheet4";"PLAN 2000-2",#N/A,FALSE,"Sheet4"}</definedName>
    <definedName name="撒" localSheetId="37">#REF!</definedName>
    <definedName name="撒" localSheetId="23">#REF!</definedName>
    <definedName name="撒" localSheetId="6">#REF!</definedName>
    <definedName name="撒" localSheetId="11">#REF!</definedName>
    <definedName name="撒">#REF!</definedName>
    <definedName name="撒地方" localSheetId="6">#REF!</definedName>
    <definedName name="撒地方" localSheetId="11">#REF!</definedName>
    <definedName name="撒地方">#REF!</definedName>
    <definedName name="擦" localSheetId="37">#REF!</definedName>
    <definedName name="擦" localSheetId="23">#REF!</definedName>
    <definedName name="擦" localSheetId="6">#REF!</definedName>
    <definedName name="擦" localSheetId="11">#REF!</definedName>
    <definedName name="擦">#REF!</definedName>
    <definedName name="支付的其他与投资活动有关的现金ZS" localSheetId="37" hidden="1">#REF!</definedName>
    <definedName name="支付的其他与投资活动有关的现金ZS" localSheetId="23" hidden="1">#REF!</definedName>
    <definedName name="支付的其他与投资活动有关的现金ZS" localSheetId="6" hidden="1">#REF!</definedName>
    <definedName name="支付的其他与投资活动有关的现金ZS" localSheetId="11" hidden="1">#REF!</definedName>
    <definedName name="支付的其他与投资活动有关的现金ZS" hidden="1">#REF!</definedName>
    <definedName name="支付的其他与筹资活动有关的现金ZS" localSheetId="37" hidden="1">#REF!</definedName>
    <definedName name="支付的其他与筹资活动有关的现金ZS" localSheetId="23" hidden="1">#REF!</definedName>
    <definedName name="支付的其他与筹资活动有关的现金ZS" localSheetId="6" hidden="1">#REF!</definedName>
    <definedName name="支付的其他与筹资活动有关的现金ZS" localSheetId="11" hidden="1">#REF!</definedName>
    <definedName name="支付的其他与筹资活动有关的现金ZS" hidden="1">#REF!</definedName>
    <definedName name="支付的其他与经营活动有关的现金ZS" localSheetId="37" hidden="1">#REF!</definedName>
    <definedName name="支付的其他与经营活动有关的现金ZS" localSheetId="23" hidden="1">#REF!</definedName>
    <definedName name="支付的其他与经营活动有关的现金ZS" localSheetId="6" hidden="1">#REF!</definedName>
    <definedName name="支付的其他与经营活动有关的现金ZS" localSheetId="11" hidden="1">#REF!</definedName>
    <definedName name="支付的其他与经营活动有关的现金ZS" hidden="1">#REF!</definedName>
    <definedName name="收入" localSheetId="6">#REF!</definedName>
    <definedName name="收入" localSheetId="11">#REF!</definedName>
    <definedName name="收入">#REF!</definedName>
    <definedName name="收入ERP" localSheetId="37">#REF!</definedName>
    <definedName name="收入ERP" localSheetId="23">#REF!</definedName>
    <definedName name="收入ERP" localSheetId="6">#REF!</definedName>
    <definedName name="收入ERP" localSheetId="11">#REF!</definedName>
    <definedName name="收入ERP">#REF!</definedName>
    <definedName name="收入利润变动趋势分析" localSheetId="37">#REF!</definedName>
    <definedName name="收入利润变动趋势分析" localSheetId="23">#REF!</definedName>
    <definedName name="收入利润变动趋势分析" localSheetId="6">#REF!</definedName>
    <definedName name="收入利润变动趋势分析" localSheetId="11">#REF!</definedName>
    <definedName name="收入利润变动趋势分析">#REF!</definedName>
    <definedName name="收到的其他与投资活动有关的现金ZS" localSheetId="37" hidden="1">#REF!</definedName>
    <definedName name="收到的其他与投资活动有关的现金ZS" localSheetId="23" hidden="1">#REF!</definedName>
    <definedName name="收到的其他与投资活动有关的现金ZS" localSheetId="6" hidden="1">#REF!</definedName>
    <definedName name="收到的其他与投资活动有关的现金ZS" localSheetId="11" hidden="1">#REF!</definedName>
    <definedName name="收到的其他与投资活动有关的现金ZS" hidden="1">#REF!</definedName>
    <definedName name="收到的其他与筹资活动有关的现金ZS" localSheetId="37" hidden="1">#REF!</definedName>
    <definedName name="收到的其他与筹资活动有关的现金ZS" localSheetId="23" hidden="1">#REF!</definedName>
    <definedName name="收到的其他与筹资活动有关的现金ZS" localSheetId="6" hidden="1">#REF!</definedName>
    <definedName name="收到的其他与筹资活动有关的现金ZS" localSheetId="11" hidden="1">#REF!</definedName>
    <definedName name="收到的其他与筹资活动有关的现金ZS" hidden="1">#REF!</definedName>
    <definedName name="收到的其他与经营活动有关的现金ZS" localSheetId="37" hidden="1">#REF!</definedName>
    <definedName name="收到的其他与经营活动有关的现金ZS" localSheetId="23" hidden="1">#REF!</definedName>
    <definedName name="收到的其他与经营活动有关的现金ZS" localSheetId="6" hidden="1">#REF!</definedName>
    <definedName name="收到的其他与经营活动有关的现金ZS" localSheetId="11" hidden="1">#REF!</definedName>
    <definedName name="收到的其他与经营活动有关的现金ZS" hidden="1">#REF!</definedName>
    <definedName name="收益法程序表态" localSheetId="6">#REF!</definedName>
    <definedName name="收益法程序表态" localSheetId="11">#REF!</definedName>
    <definedName name="收益法程序表态">#REF!</definedName>
    <definedName name="教育" localSheetId="37">#REF!</definedName>
    <definedName name="教育" localSheetId="23">#REF!</definedName>
    <definedName name="教育" localSheetId="6">#REF!</definedName>
    <definedName name="教育" localSheetId="11">#REF!</definedName>
    <definedName name="教育">#REF!</definedName>
    <definedName name="数量金额总账" localSheetId="37">#REF!</definedName>
    <definedName name="数量金额总账" localSheetId="23">#REF!</definedName>
    <definedName name="数量金额总账" localSheetId="6">#REF!</definedName>
    <definedName name="数量金额总账" localSheetId="11">#REF!</definedName>
    <definedName name="数量金额总账">#REF!</definedName>
    <definedName name="数量金额明细账" localSheetId="6">#REF!</definedName>
    <definedName name="数量金额明细账" localSheetId="11">#REF!</definedName>
    <definedName name="数量金额明细账">#REF!</definedName>
    <definedName name="文减值表" localSheetId="37">#REF!</definedName>
    <definedName name="文减值表" localSheetId="23">#REF!</definedName>
    <definedName name="文减值表" localSheetId="6">#REF!</definedName>
    <definedName name="文减值表" localSheetId="11">#REF!</definedName>
    <definedName name="文减值表">#REF!</definedName>
    <definedName name="文化宫" localSheetId="37">#REF!</definedName>
    <definedName name="文化宫" localSheetId="23">#REF!</definedName>
    <definedName name="文化宫" localSheetId="6">#REF!</definedName>
    <definedName name="文化宫" localSheetId="11">#REF!</definedName>
    <definedName name="文化宫">#REF!</definedName>
    <definedName name="新" localSheetId="37">#REF!</definedName>
    <definedName name="新" localSheetId="23">#REF!</definedName>
    <definedName name="新" localSheetId="6">#REF!</definedName>
    <definedName name="新" localSheetId="11">#REF!</definedName>
    <definedName name="新">#REF!</definedName>
    <definedName name="新主营业务收入" localSheetId="6">#REF!</definedName>
    <definedName name="新主营业务收入" localSheetId="11">#REF!</definedName>
    <definedName name="新主营业务收入">#REF!</definedName>
    <definedName name="新利润表" localSheetId="37">#REF!,#REF!</definedName>
    <definedName name="新利润表" localSheetId="23">#REF!,#REF!</definedName>
    <definedName name="新利润表" localSheetId="6">#REF!,#REF!</definedName>
    <definedName name="新利润表" localSheetId="11">#REF!,#REF!</definedName>
    <definedName name="新利润表">#REF!,#REF!</definedName>
    <definedName name="新合同统计表" localSheetId="37">#REF!</definedName>
    <definedName name="新合同统计表" localSheetId="23">#REF!</definedName>
    <definedName name="新合同统计表" localSheetId="6">#REF!</definedName>
    <definedName name="新合同统计表" localSheetId="11">#REF!</definedName>
    <definedName name="新合同统计表">#REF!</definedName>
    <definedName name="新增" localSheetId="37">#REF!</definedName>
    <definedName name="新增" localSheetId="23">#REF!</definedName>
    <definedName name="新增" localSheetId="6">#REF!</definedName>
    <definedName name="新增" localSheetId="11">#REF!</definedName>
    <definedName name="新增">#REF!</definedName>
    <definedName name="新增值税表" localSheetId="37">#REF!</definedName>
    <definedName name="新增值税表" localSheetId="23">#REF!</definedName>
    <definedName name="新增值税表" localSheetId="6">#REF!</definedName>
    <definedName name="新增值税表" localSheetId="11">#REF!</definedName>
    <definedName name="新增值税表">#REF!</definedName>
    <definedName name="新实存" localSheetId="37">#REF!</definedName>
    <definedName name="新实存" localSheetId="23">#REF!</definedName>
    <definedName name="新实存" localSheetId="6">#REF!</definedName>
    <definedName name="新实存" localSheetId="11">#REF!</definedName>
    <definedName name="新实存">#REF!</definedName>
    <definedName name="新客户" localSheetId="37" hidden="1">#REF!</definedName>
    <definedName name="新客户" localSheetId="23" hidden="1">#REF!</definedName>
    <definedName name="新客户" localSheetId="6" hidden="1">#REF!</definedName>
    <definedName name="新客户" localSheetId="11" hidden="1">#REF!</definedName>
    <definedName name="新客户" hidden="1">#REF!</definedName>
    <definedName name="新明细分类账" localSheetId="6">#REF!</definedName>
    <definedName name="新明细分类账" localSheetId="11">#REF!</definedName>
    <definedName name="新明细分类账">#REF!</definedName>
    <definedName name="新桥" localSheetId="37">#REF!</definedName>
    <definedName name="新桥" localSheetId="23">#REF!</definedName>
    <definedName name="新桥" localSheetId="6">#REF!</definedName>
    <definedName name="新桥" localSheetId="11">#REF!</definedName>
    <definedName name="新桥">#REF!</definedName>
    <definedName name="新源" localSheetId="6">#REF!</definedName>
    <definedName name="新源" localSheetId="11">#REF!</definedName>
    <definedName name="新源">#REF!</definedName>
    <definedName name="新特药" localSheetId="6">#REF!</definedName>
    <definedName name="新特药" localSheetId="11">#REF!</definedName>
    <definedName name="新特药">#REF!</definedName>
    <definedName name="新现金流表" localSheetId="37">#REF!</definedName>
    <definedName name="新现金流表" localSheetId="23">#REF!</definedName>
    <definedName name="新现金流表" localSheetId="6">#REF!</definedName>
    <definedName name="新现金流表" localSheetId="11">#REF!</definedName>
    <definedName name="新现金流表">#REF!</definedName>
    <definedName name="新现金流附表" localSheetId="37">#REF!</definedName>
    <definedName name="新现金流附表" localSheetId="23">#REF!</definedName>
    <definedName name="新现金流附表" localSheetId="6">#REF!</definedName>
    <definedName name="新现金流附表" localSheetId="11">#REF!</definedName>
    <definedName name="新现金流附表">#REF!</definedName>
    <definedName name="新琪安" localSheetId="6">#REF!</definedName>
    <definedName name="新琪安" localSheetId="11">#REF!</definedName>
    <definedName name="新琪安">#REF!</definedName>
    <definedName name="新的" localSheetId="37">#REF!,#REF!</definedName>
    <definedName name="新的" localSheetId="23">#REF!,#REF!</definedName>
    <definedName name="新的" localSheetId="6">#REF!,#REF!</definedName>
    <definedName name="新的" localSheetId="11">#REF!,#REF!</definedName>
    <definedName name="新的">#REF!,#REF!</definedName>
    <definedName name="新调整项目" localSheetId="6">#REF!,#REF!,#REF!</definedName>
    <definedName name="新调整项目" localSheetId="11">#REF!,#REF!,#REF!</definedName>
    <definedName name="新调整项目">#REF!,#REF!,#REF!</definedName>
    <definedName name="新资产表" localSheetId="37">#REF!</definedName>
    <definedName name="新资产表" localSheetId="23">#REF!</definedName>
    <definedName name="新资产表" localSheetId="6">#REF!</definedName>
    <definedName name="新资产表" localSheetId="11">#REF!</definedName>
    <definedName name="新资产表">#REF!</definedName>
    <definedName name="新鲜" localSheetId="37">#REF!</definedName>
    <definedName name="新鲜" localSheetId="23">#REF!</definedName>
    <definedName name="新鲜" localSheetId="6">#REF!</definedName>
    <definedName name="新鲜" localSheetId="11">#REF!</definedName>
    <definedName name="新鲜">#REF!</definedName>
    <definedName name="新龙" localSheetId="6">#REF!</definedName>
    <definedName name="新龙" localSheetId="11">#REF!</definedName>
    <definedName name="新龙">#REF!</definedName>
    <definedName name="无" localSheetId="37">#REF!</definedName>
    <definedName name="无" localSheetId="23">#REF!</definedName>
    <definedName name="无" localSheetId="6">#REF!</definedName>
    <definedName name="无" localSheetId="11">#REF!</definedName>
    <definedName name="无">#REF!</definedName>
    <definedName name="无对应明细表的报表项目" localSheetId="37">#REF!</definedName>
    <definedName name="无对应明细表的报表项目" localSheetId="23">#REF!</definedName>
    <definedName name="无对应明细表的报表项目" localSheetId="6">#REF!</definedName>
    <definedName name="无对应明细表的报表项目" localSheetId="11">#REF!</definedName>
    <definedName name="无对应明细表的报表项目">#REF!</definedName>
    <definedName name="无形资产" localSheetId="37">#REF!</definedName>
    <definedName name="无形资产" localSheetId="23">#REF!</definedName>
    <definedName name="无形资产" localSheetId="6">#REF!</definedName>
    <definedName name="无形资产" localSheetId="11">#REF!</definedName>
    <definedName name="无形资产">#REF!</definedName>
    <definedName name="无形资产.dbf" localSheetId="37">#REF!</definedName>
    <definedName name="无形资产.dbf" localSheetId="23">#REF!</definedName>
    <definedName name="无形资产.dbf" localSheetId="6">#REF!</definedName>
    <definedName name="无形资产.dbf" localSheetId="11">#REF!</definedName>
    <definedName name="无形资产.dbf">#REF!</definedName>
    <definedName name="无形资产12" localSheetId="37">#REF!</definedName>
    <definedName name="无形资产12" localSheetId="23">#REF!</definedName>
    <definedName name="无形资产12" localSheetId="6">#REF!</definedName>
    <definedName name="无形资产12" localSheetId="11">#REF!</definedName>
    <definedName name="无形资产12">#REF!</definedName>
    <definedName name="无形资产bg" localSheetId="37" hidden="1">#REF!</definedName>
    <definedName name="无形资产bg" localSheetId="23" hidden="1">#REF!</definedName>
    <definedName name="无形资产bg" localSheetId="6" hidden="1">#REF!</definedName>
    <definedName name="无形资产bg" localSheetId="11" hidden="1">#REF!</definedName>
    <definedName name="无形资产bg" hidden="1">#REF!</definedName>
    <definedName name="无形资产mx" localSheetId="37" hidden="1">#REF!</definedName>
    <definedName name="无形资产mx" localSheetId="23" hidden="1">#REF!</definedName>
    <definedName name="无形资产mx" localSheetId="6" hidden="1">#REF!</definedName>
    <definedName name="无形资产mx" localSheetId="11" hidden="1">#REF!</definedName>
    <definedName name="无形资产mx" hidden="1">#REF!</definedName>
    <definedName name="无形资产ZS" localSheetId="37" hidden="1">#REF!</definedName>
    <definedName name="无形资产ZS" localSheetId="23" hidden="1">#REF!</definedName>
    <definedName name="无形资产ZS" localSheetId="6" hidden="1">#REF!</definedName>
    <definedName name="无形资产ZS" localSheetId="11" hidden="1">#REF!</definedName>
    <definedName name="无形资产ZS" hidden="1">#REF!</definedName>
    <definedName name="无形资产减值准备bg" localSheetId="37" hidden="1">#REF!</definedName>
    <definedName name="无形资产减值准备bg" localSheetId="23" hidden="1">#REF!</definedName>
    <definedName name="无形资产减值准备bg" localSheetId="6" hidden="1">#REF!</definedName>
    <definedName name="无形资产减值准备bg" localSheetId="11" hidden="1">#REF!</definedName>
    <definedName name="无形资产减值准备bg" hidden="1">#REF!</definedName>
    <definedName name="无形资产减值准备mx" localSheetId="37" hidden="1">#REF!</definedName>
    <definedName name="无形资产减值准备mx" localSheetId="23" hidden="1">#REF!</definedName>
    <definedName name="无形资产减值准备mx" localSheetId="6" hidden="1">#REF!</definedName>
    <definedName name="无形资产减值准备mx" localSheetId="11" hidden="1">#REF!</definedName>
    <definedName name="无形资产减值准备mx" hidden="1">#REF!</definedName>
    <definedName name="无形资产分类1" localSheetId="6">#REF!</definedName>
    <definedName name="无形资产分类1" localSheetId="11">#REF!</definedName>
    <definedName name="无形资产分类1">#REF!</definedName>
    <definedName name="无线" hidden="1">{#N/A,#N/A,FALSE,"Aging Summary";#N/A,#N/A,FALSE,"Ratio Analysis";#N/A,#N/A,FALSE,"Test 120 Day Accts";#N/A,#N/A,FALSE,"Tickmarks"}</definedName>
    <definedName name="无线new" hidden="1">{#N/A,#N/A,FALSE,"Aging Summary";#N/A,#N/A,FALSE,"Ratio Analysis";#N/A,#N/A,FALSE,"Test 120 Day Accts";#N/A,#N/A,FALSE,"Tickmarks"}</definedName>
    <definedName name="无货源号" localSheetId="6">#REF!</definedName>
    <definedName name="无货源号" localSheetId="11">#REF!</definedName>
    <definedName name="无货源号">#REF!</definedName>
    <definedName name="日昌" localSheetId="6">#REF!</definedName>
    <definedName name="日昌" localSheetId="11">#REF!</definedName>
    <definedName name="日昌">#REF!</definedName>
    <definedName name="日期" localSheetId="6">#REF!</definedName>
    <definedName name="日期" localSheetId="11">#REF!</definedName>
    <definedName name="日期">#REF!</definedName>
    <definedName name="明细" localSheetId="37">#REF!</definedName>
    <definedName name="明细" localSheetId="23">#REF!</definedName>
    <definedName name="明细" localSheetId="6">#REF!</definedName>
    <definedName name="明细" localSheetId="11">#REF!</definedName>
    <definedName name="明细">#REF!</definedName>
    <definedName name="明细02" localSheetId="37">#REF!</definedName>
    <definedName name="明细02" localSheetId="23">#REF!</definedName>
    <definedName name="明细02" localSheetId="6">#REF!</definedName>
    <definedName name="明细02" localSheetId="11">#REF!</definedName>
    <definedName name="明细02">#REF!</definedName>
    <definedName name="明细分类账" localSheetId="37">#REF!</definedName>
    <definedName name="明细分类账" localSheetId="23">#REF!</definedName>
    <definedName name="明细分类账" localSheetId="6">#REF!</definedName>
    <definedName name="明细分类账" localSheetId="11">#REF!</definedName>
    <definedName name="明细分类账">#REF!</definedName>
    <definedName name="明细分类账_3">"#REF!"</definedName>
    <definedName name="明细分类账_4">"#REF!"</definedName>
    <definedName name="明细帐" localSheetId="37">#REF!</definedName>
    <definedName name="明细帐" localSheetId="23">#REF!</definedName>
    <definedName name="明细帐" localSheetId="6">#REF!</definedName>
    <definedName name="明细帐" localSheetId="11">#REF!</definedName>
    <definedName name="明细帐">#REF!</definedName>
    <definedName name="明细科" localSheetId="37">#REF!</definedName>
    <definedName name="明细科" localSheetId="23">#REF!</definedName>
    <definedName name="明细科" localSheetId="6">#REF!</definedName>
    <definedName name="明细科" localSheetId="11">#REF!</definedName>
    <definedName name="明细科">#REF!</definedName>
    <definedName name="明细科目" localSheetId="37">#REF!</definedName>
    <definedName name="明细科目" localSheetId="23">#REF!</definedName>
    <definedName name="明细科目" localSheetId="6">#REF!</definedName>
    <definedName name="明细科目" localSheetId="11">#REF!</definedName>
    <definedName name="明细科目">#REF!</definedName>
    <definedName name="明细表.dbf" localSheetId="37">#REF!</definedName>
    <definedName name="明细表.dbf" localSheetId="23">#REF!</definedName>
    <definedName name="明细表.dbf" localSheetId="6">#REF!</definedName>
    <definedName name="明细表.dbf" localSheetId="11">#REF!</definedName>
    <definedName name="明细表.dbf">#REF!</definedName>
    <definedName name="明细账" localSheetId="37">#REF!</definedName>
    <definedName name="明细账" localSheetId="23">#REF!</definedName>
    <definedName name="明细账" localSheetId="6">#REF!</definedName>
    <definedName name="明细账" localSheetId="11">#REF!</definedName>
    <definedName name="明细账">#REF!</definedName>
    <definedName name="是" hidden="1">{#N/A,#N/A,TRUE,"COVER";#N/A,#N/A,TRUE,"DIR";#N/A,#N/A,TRUE,"AUDIT"}</definedName>
    <definedName name="是是" localSheetId="37" hidden="1">#REF!</definedName>
    <definedName name="是是" localSheetId="23" hidden="1">#REF!</definedName>
    <definedName name="是是" localSheetId="6" hidden="1">#REF!</definedName>
    <definedName name="是是" localSheetId="11" hidden="1">#REF!</definedName>
    <definedName name="是是" hidden="1">#REF!</definedName>
    <definedName name="暂估款" localSheetId="37" hidden="1">#REF!</definedName>
    <definedName name="暂估款" localSheetId="23" hidden="1">#REF!</definedName>
    <definedName name="暂估款" localSheetId="6" hidden="1">#REF!</definedName>
    <definedName name="暂估款" localSheetId="11" hidden="1">#REF!</definedName>
    <definedName name="暂估款" hidden="1">#REF!</definedName>
    <definedName name="暗暗审" localSheetId="37">#REF!</definedName>
    <definedName name="暗暗审" localSheetId="23">#REF!</definedName>
    <definedName name="暗暗审" localSheetId="6">#REF!</definedName>
    <definedName name="暗暗审" localSheetId="11">#REF!</definedName>
    <definedName name="暗暗审">#REF!</definedName>
    <definedName name="替代程序">#N/A</definedName>
    <definedName name="最新" localSheetId="37">#REF!</definedName>
    <definedName name="最新" localSheetId="23">#REF!</definedName>
    <definedName name="最新" localSheetId="6">#REF!</definedName>
    <definedName name="最新" localSheetId="11">#REF!</definedName>
    <definedName name="最新">#REF!</definedName>
    <definedName name="月" hidden="1">{#N/A,#N/A,FALSE,"Marketing";#N/A,#N/A,FALSE,"Selling";#N/A,#N/A,FALSE,"Promotional";#N/A,#N/A,FALSE,"Advertising"}</definedName>
    <definedName name="月初汇率" localSheetId="37">#REF!</definedName>
    <definedName name="月初汇率" localSheetId="23">#REF!</definedName>
    <definedName name="月初汇率" localSheetId="6">#REF!</definedName>
    <definedName name="月初汇率" localSheetId="11">#REF!</definedName>
    <definedName name="月初汇率">#REF!</definedName>
    <definedName name="月底汇率" localSheetId="37">#REF!</definedName>
    <definedName name="月底汇率" localSheetId="23">#REF!</definedName>
    <definedName name="月底汇率" localSheetId="6">#REF!</definedName>
    <definedName name="月底汇率" localSheetId="11">#REF!</definedName>
    <definedName name="月底汇率">#REF!</definedName>
    <definedName name="月月月刊" localSheetId="6">#REF!</definedName>
    <definedName name="月月月刊" localSheetId="11">#REF!</definedName>
    <definedName name="月月月刊">#REF!</definedName>
    <definedName name="月腻" localSheetId="6">#REF!</definedName>
    <definedName name="月腻" localSheetId="11">#REF!</definedName>
    <definedName name="月腻">#REF!</definedName>
    <definedName name="期初余额" localSheetId="37">#REF!</definedName>
    <definedName name="期初余额" localSheetId="23">#REF!</definedName>
    <definedName name="期初余额" localSheetId="6">#REF!</definedName>
    <definedName name="期初余额" localSheetId="11">#REF!</definedName>
    <definedName name="期初余额">#REF!</definedName>
    <definedName name="期初表" localSheetId="37">#REF!</definedName>
    <definedName name="期初表" localSheetId="23">#REF!</definedName>
    <definedName name="期初表" localSheetId="6">#REF!</definedName>
    <definedName name="期初表" localSheetId="11">#REF!</definedName>
    <definedName name="期初表">#REF!</definedName>
    <definedName name="期啊啊" localSheetId="37">#REF!</definedName>
    <definedName name="期啊啊" localSheetId="23">#REF!</definedName>
    <definedName name="期啊啊" localSheetId="6">#REF!</definedName>
    <definedName name="期啊啊" localSheetId="11">#REF!</definedName>
    <definedName name="期啊啊">#REF!</definedName>
    <definedName name="期末余额" localSheetId="6">[1]参数配置!$N$2:$N$31</definedName>
    <definedName name="期末余额" localSheetId="11">[1]参数配置!$N$2:$N$31</definedName>
    <definedName name="期末余额">[1]参数配置!$N$2:$N$31</definedName>
    <definedName name="期末汇率" localSheetId="37">#REF!</definedName>
    <definedName name="期末汇率" localSheetId="23">#REF!</definedName>
    <definedName name="期末汇率" localSheetId="6">#REF!</definedName>
    <definedName name="期末汇率" localSheetId="11">#REF!</definedName>
    <definedName name="期末汇率">#REF!</definedName>
    <definedName name="期间" localSheetId="37" hidden="1">TRIM(#REF!&amp;#REF!)</definedName>
    <definedName name="期间" localSheetId="23" hidden="1">TRIM(#REF!&amp;#REF!)</definedName>
    <definedName name="期间" localSheetId="6" hidden="1">TRIM(#REF!&amp;#REF!)</definedName>
    <definedName name="期间" localSheetId="11" hidden="1">TRIM(#REF!&amp;#REF!)</definedName>
    <definedName name="期间" hidden="1">TRIM(#REF!&amp;#REF!)</definedName>
    <definedName name="期间_">"2006年1-12月"</definedName>
    <definedName name="期间q" localSheetId="37" hidden="1">TRIM(#REF!&amp;#REF!)</definedName>
    <definedName name="期间q" localSheetId="23" hidden="1">TRIM(#REF!&amp;#REF!)</definedName>
    <definedName name="期间q" localSheetId="6" hidden="1">TRIM(#REF!&amp;#REF!)</definedName>
    <definedName name="期间q" localSheetId="11" hidden="1">TRIM(#REF!&amp;#REF!)</definedName>
    <definedName name="期间q" hidden="1">TRIM(#REF!&amp;#REF!)</definedName>
    <definedName name="木" localSheetId="37" hidden="1">#REF!</definedName>
    <definedName name="木" localSheetId="23" hidden="1">#REF!</definedName>
    <definedName name="木" localSheetId="6" hidden="1">#REF!</definedName>
    <definedName name="木" localSheetId="11" hidden="1">#REF!</definedName>
    <definedName name="木" hidden="1">#REF!</definedName>
    <definedName name="木木械" localSheetId="6">#REF!</definedName>
    <definedName name="木木械" localSheetId="11">#REF!</definedName>
    <definedName name="木木械">#REF!</definedName>
    <definedName name="木木炭" localSheetId="6">#REF!</definedName>
    <definedName name="木木炭" localSheetId="11">#REF!</definedName>
    <definedName name="木木炭">#REF!</definedName>
    <definedName name="未交增值税" localSheetId="37">#REF!</definedName>
    <definedName name="未交增值税" localSheetId="23">#REF!</definedName>
    <definedName name="未交增值税" localSheetId="6">#REF!</definedName>
    <definedName name="未交增值税" localSheetId="11">#REF!</definedName>
    <definedName name="未交增值税">#REF!</definedName>
    <definedName name="未交增值税四季度" localSheetId="37">#REF!</definedName>
    <definedName name="未交增值税四季度" localSheetId="23">#REF!</definedName>
    <definedName name="未交增值税四季度" localSheetId="6">#REF!</definedName>
    <definedName name="未交增值税四季度" localSheetId="11">#REF!</definedName>
    <definedName name="未交增值税四季度">#REF!</definedName>
    <definedName name="未交增值税帐4" localSheetId="37">#REF!</definedName>
    <definedName name="未交增值税帐4" localSheetId="23">#REF!</definedName>
    <definedName name="未交增值税帐4" localSheetId="6">#REF!</definedName>
    <definedName name="未交增值税帐4" localSheetId="11">#REF!</definedName>
    <definedName name="未交增值税帐4">#REF!</definedName>
    <definedName name="未交增殖税" localSheetId="37">#REF!</definedName>
    <definedName name="未交增殖税" localSheetId="23">#REF!</definedName>
    <definedName name="未交增殖税" localSheetId="6">#REF!</definedName>
    <definedName name="未交增殖税" localSheetId="11">#REF!</definedName>
    <definedName name="未交增殖税">#REF!</definedName>
    <definedName name="未交税金明细表" localSheetId="37">#REF!</definedName>
    <definedName name="未交税金明细表" localSheetId="23">#REF!</definedName>
    <definedName name="未交税金明细表" localSheetId="6">#REF!</definedName>
    <definedName name="未交税金明细表" localSheetId="11">#REF!</definedName>
    <definedName name="未交税金明细表">#REF!</definedName>
    <definedName name="未分配利润bg" localSheetId="37" hidden="1">#REF!</definedName>
    <definedName name="未分配利润bg" localSheetId="23" hidden="1">#REF!</definedName>
    <definedName name="未分配利润bg" localSheetId="6" hidden="1">#REF!</definedName>
    <definedName name="未分配利润bg" localSheetId="11" hidden="1">#REF!</definedName>
    <definedName name="未分配利润bg" hidden="1">#REF!</definedName>
    <definedName name="未分配利润mx" localSheetId="37" hidden="1">#REF!</definedName>
    <definedName name="未分配利润mx" localSheetId="23" hidden="1">#REF!</definedName>
    <definedName name="未分配利润mx" localSheetId="6" hidden="1">#REF!</definedName>
    <definedName name="未分配利润mx" localSheetId="11" hidden="1">#REF!</definedName>
    <definedName name="未分配利润mx" hidden="1">#REF!</definedName>
    <definedName name="未分配利润ZS" localSheetId="37" hidden="1">#REF!</definedName>
    <definedName name="未分配利润ZS" localSheetId="23" hidden="1">#REF!</definedName>
    <definedName name="未分配利润ZS" localSheetId="6" hidden="1">#REF!</definedName>
    <definedName name="未分配利润ZS" localSheetId="11" hidden="1">#REF!</definedName>
    <definedName name="未分配利润ZS" hidden="1">#REF!</definedName>
    <definedName name="未完流水帐" localSheetId="6">#REF!</definedName>
    <definedName name="未完流水帐" localSheetId="11">#REF!</definedName>
    <definedName name="未完流水帐">#REF!</definedName>
    <definedName name="未开票800" localSheetId="6">#REF!</definedName>
    <definedName name="未开票800" localSheetId="11">#REF!</definedName>
    <definedName name="未开票800">#REF!</definedName>
    <definedName name="末级" localSheetId="6">#REF!</definedName>
    <definedName name="末级" localSheetId="11">#REF!</definedName>
    <definedName name="末级">#REF!</definedName>
    <definedName name="本年减少" localSheetId="6">#REF!</definedName>
    <definedName name="本年减少" localSheetId="11">#REF!</definedName>
    <definedName name="本年减少">#REF!</definedName>
    <definedName name="本年增加" localSheetId="6">#REF!</definedName>
    <definedName name="本年增加" localSheetId="11">#REF!</definedName>
    <definedName name="本年增加">#REF!</definedName>
    <definedName name="本年累计资产总额" localSheetId="6">#REF!</definedName>
    <definedName name="本年累计资产总额" localSheetId="11">#REF!</definedName>
    <definedName name="本年累计资产总额">#REF!</definedName>
    <definedName name="本循环科目" localSheetId="37" hidden="1">#REF!</definedName>
    <definedName name="本循环科目" localSheetId="23" hidden="1">#REF!</definedName>
    <definedName name="本循环科目" localSheetId="6" hidden="1">#REF!</definedName>
    <definedName name="本循环科目" localSheetId="11" hidden="1">#REF!</definedName>
    <definedName name="本循环科目" hidden="1">#REF!</definedName>
    <definedName name="本循环科目1" localSheetId="37" hidden="1">#REF!</definedName>
    <definedName name="本循环科目1" localSheetId="23" hidden="1">#REF!</definedName>
    <definedName name="本循环科目1" localSheetId="6" hidden="1">#REF!</definedName>
    <definedName name="本循环科目1" localSheetId="11" hidden="1">#REF!</definedName>
    <definedName name="本循环科目1" hidden="1">#REF!</definedName>
    <definedName name="本期" localSheetId="6">#REF!</definedName>
    <definedName name="本期" localSheetId="11">#REF!</definedName>
    <definedName name="本期">#REF!</definedName>
    <definedName name="本期表" localSheetId="37">#REF!</definedName>
    <definedName name="本期表" localSheetId="23">#REF!</definedName>
    <definedName name="本期表" localSheetId="6">#REF!</definedName>
    <definedName name="本期表" localSheetId="11">#REF!</definedName>
    <definedName name="本期表">#REF!</definedName>
    <definedName name="本页小计" localSheetId="6">#REF!</definedName>
    <definedName name="本页小计" localSheetId="11">#REF!</definedName>
    <definedName name="本页小计">#REF!</definedName>
    <definedName name="机型" localSheetId="6">#REF!</definedName>
    <definedName name="机型" localSheetId="11">#REF!</definedName>
    <definedName name="机型">#REF!</definedName>
    <definedName name="杂" localSheetId="37" hidden="1">#REF!</definedName>
    <definedName name="杂" localSheetId="23" hidden="1">#REF!</definedName>
    <definedName name="杂" localSheetId="6" hidden="1">#REF!</definedName>
    <definedName name="杂" localSheetId="11" hidden="1">#REF!</definedName>
    <definedName name="杂" hidden="1">#REF!</definedName>
    <definedName name="杂志成本" localSheetId="37">#REF!</definedName>
    <definedName name="杂志成本" localSheetId="23">#REF!</definedName>
    <definedName name="杂志成本" localSheetId="6">#REF!</definedName>
    <definedName name="杂志成本" localSheetId="11">#REF!</definedName>
    <definedName name="杂志成本">#REF!</definedName>
    <definedName name="杂志收入" localSheetId="37">#REF!</definedName>
    <definedName name="杂志收入" localSheetId="23">#REF!</definedName>
    <definedName name="杂志收入" localSheetId="6">#REF!</definedName>
    <definedName name="杂志收入" localSheetId="11">#REF!</definedName>
    <definedName name="杂志收入">#REF!</definedName>
    <definedName name="杂志收入05" localSheetId="37">#REF!</definedName>
    <definedName name="杂志收入05" localSheetId="23">#REF!</definedName>
    <definedName name="杂志收入05" localSheetId="6">#REF!</definedName>
    <definedName name="杂志收入05" localSheetId="11">#REF!</definedName>
    <definedName name="杂志收入05">#REF!</definedName>
    <definedName name="权益类" localSheetId="6">#REF!</definedName>
    <definedName name="权益类" localSheetId="11">#REF!</definedName>
    <definedName name="权益类">#REF!</definedName>
    <definedName name="材料" localSheetId="37">#REF!</definedName>
    <definedName name="材料" localSheetId="23">#REF!</definedName>
    <definedName name="材料" localSheetId="6">#REF!</definedName>
    <definedName name="材料" localSheetId="11">#REF!</definedName>
    <definedName name="材料">#REF!</definedName>
    <definedName name="材料让售成本" localSheetId="37">#REF!</definedName>
    <definedName name="材料让售成本" localSheetId="23">#REF!</definedName>
    <definedName name="材料让售成本" localSheetId="6">#REF!</definedName>
    <definedName name="材料让售成本" localSheetId="11">#REF!</definedName>
    <definedName name="材料让售成本">#REF!</definedName>
    <definedName name="材料采购bg" localSheetId="37" hidden="1">#REF!</definedName>
    <definedName name="材料采购bg" localSheetId="23" hidden="1">#REF!</definedName>
    <definedName name="材料采购bg" localSheetId="6" hidden="1">#REF!</definedName>
    <definedName name="材料采购bg" localSheetId="11" hidden="1">#REF!</definedName>
    <definedName name="材料采购bg" hidden="1">#REF!</definedName>
    <definedName name="材料采购mx" localSheetId="37" hidden="1">#REF!</definedName>
    <definedName name="材料采购mx" localSheetId="23" hidden="1">#REF!</definedName>
    <definedName name="材料采购mx" localSheetId="6" hidden="1">#REF!</definedName>
    <definedName name="材料采购mx" localSheetId="11" hidden="1">#REF!</definedName>
    <definedName name="材料采购mx" hidden="1">#REF!</definedName>
    <definedName name="杜祥瑞" localSheetId="6">#REF!</definedName>
    <definedName name="杜祥瑞" localSheetId="11">#REF!</definedName>
    <definedName name="杜祥瑞">#REF!</definedName>
    <definedName name="杜里" localSheetId="37">#REF!</definedName>
    <definedName name="杜里" localSheetId="23">#REF!</definedName>
    <definedName name="杜里" localSheetId="6">#REF!</definedName>
    <definedName name="杜里" localSheetId="11">#REF!</definedName>
    <definedName name="杜里">#REF!</definedName>
    <definedName name="杜里2" localSheetId="37">#REF!</definedName>
    <definedName name="杜里2" localSheetId="23">#REF!</definedName>
    <definedName name="杜里2" localSheetId="6">#REF!</definedName>
    <definedName name="杜里2" localSheetId="11">#REF!</definedName>
    <definedName name="杜里2">#REF!</definedName>
    <definedName name="杯面" hidden="1">{"'毛利比较'!$A$4:$P$26"}</definedName>
    <definedName name="构筑物" localSheetId="6">#REF!</definedName>
    <definedName name="构筑物" localSheetId="11">#REF!</definedName>
    <definedName name="构筑物">#REF!</definedName>
    <definedName name="果浆及包装材料采购清单" localSheetId="6">#REF!</definedName>
    <definedName name="果浆及包装材料采购清单" localSheetId="11">#REF!</definedName>
    <definedName name="果浆及包装材料采购清单">#REF!</definedName>
    <definedName name="枯" localSheetId="37" hidden="1">#REF!</definedName>
    <definedName name="枯" localSheetId="23" hidden="1">#REF!</definedName>
    <definedName name="枯" localSheetId="6" hidden="1">#REF!</definedName>
    <definedName name="枯" localSheetId="11" hidden="1">#REF!</definedName>
    <definedName name="枯" hidden="1">#REF!</definedName>
    <definedName name="查询10" localSheetId="6">#REF!</definedName>
    <definedName name="查询10" localSheetId="11">#REF!</definedName>
    <definedName name="查询10">#REF!</definedName>
    <definedName name="查询3" localSheetId="6">#REF!</definedName>
    <definedName name="查询3" localSheetId="11">#REF!</definedName>
    <definedName name="查询3">#REF!</definedName>
    <definedName name="柱管1P5A" localSheetId="37">#REF!</definedName>
    <definedName name="柱管1P5A" localSheetId="23">#REF!</definedName>
    <definedName name="柱管1P5A" localSheetId="6">#REF!</definedName>
    <definedName name="柱管1P5A" localSheetId="11">#REF!</definedName>
    <definedName name="柱管1P5A">#REF!</definedName>
    <definedName name="标识" localSheetId="37" hidden="1">#REF!</definedName>
    <definedName name="标识" localSheetId="23" hidden="1">#REF!</definedName>
    <definedName name="标识" localSheetId="6" hidden="1">#REF!</definedName>
    <definedName name="标识" localSheetId="11" hidden="1">#REF!</definedName>
    <definedName name="标识" hidden="1">#REF!</definedName>
    <definedName name="标识含义" localSheetId="37" hidden="1">#REF!</definedName>
    <definedName name="标识含义" localSheetId="23" hidden="1">#REF!</definedName>
    <definedName name="标识含义" localSheetId="6" hidden="1">#REF!</definedName>
    <definedName name="标识含义" localSheetId="11" hidden="1">#REF!</definedName>
    <definedName name="标识含义" hidden="1">#REF!</definedName>
    <definedName name="样书" localSheetId="37">#REF!</definedName>
    <definedName name="样书" localSheetId="23">#REF!</definedName>
    <definedName name="样书" localSheetId="6">#REF!</definedName>
    <definedName name="样书" localSheetId="11">#REF!</definedName>
    <definedName name="样书">#REF!</definedName>
    <definedName name="核定" localSheetId="37">#REF!</definedName>
    <definedName name="核定" localSheetId="23">#REF!</definedName>
    <definedName name="核定" localSheetId="6">#REF!</definedName>
    <definedName name="核定" localSheetId="11">#REF!</definedName>
    <definedName name="核定">#REF!</definedName>
    <definedName name="核实" localSheetId="37">#REF!</definedName>
    <definedName name="核实" localSheetId="23">#REF!</definedName>
    <definedName name="核实" localSheetId="6">#REF!</definedName>
    <definedName name="核实" localSheetId="11">#REF!</definedName>
    <definedName name="核实">#REF!</definedName>
    <definedName name="核实2" localSheetId="37">#REF!</definedName>
    <definedName name="核实2" localSheetId="23">#REF!</definedName>
    <definedName name="核实2" localSheetId="6">#REF!</definedName>
    <definedName name="核实2" localSheetId="11">#REF!</definedName>
    <definedName name="核实2">#REF!</definedName>
    <definedName name="核实3" localSheetId="37">#REF!</definedName>
    <definedName name="核实3" localSheetId="23">#REF!</definedName>
    <definedName name="核实3" localSheetId="6">#REF!</definedName>
    <definedName name="核实3" localSheetId="11">#REF!</definedName>
    <definedName name="核实3">#REF!</definedName>
    <definedName name="核实4" localSheetId="37">#REF!</definedName>
    <definedName name="核实4" localSheetId="23">#REF!</definedName>
    <definedName name="核实4" localSheetId="6">#REF!</definedName>
    <definedName name="核实4" localSheetId="11">#REF!</definedName>
    <definedName name="核实4">#REF!</definedName>
    <definedName name="核实5" localSheetId="37">#REF!</definedName>
    <definedName name="核实5" localSheetId="23">#REF!</definedName>
    <definedName name="核实5" localSheetId="6">#REF!</definedName>
    <definedName name="核实5" localSheetId="11">#REF!</definedName>
    <definedName name="核实5">#REF!</definedName>
    <definedName name="核实6" localSheetId="37">#REF!</definedName>
    <definedName name="核实6" localSheetId="23">#REF!</definedName>
    <definedName name="核实6" localSheetId="6">#REF!</definedName>
    <definedName name="核实6" localSheetId="11">#REF!</definedName>
    <definedName name="核实6">#REF!</definedName>
    <definedName name="核实7" localSheetId="37">#REF!</definedName>
    <definedName name="核实7" localSheetId="23">#REF!</definedName>
    <definedName name="核实7" localSheetId="6">#REF!</definedName>
    <definedName name="核实7" localSheetId="11">#REF!</definedName>
    <definedName name="核实7">#REF!</definedName>
    <definedName name="核实9" localSheetId="37">#REF!</definedName>
    <definedName name="核实9" localSheetId="23">#REF!</definedName>
    <definedName name="核实9" localSheetId="6">#REF!</definedName>
    <definedName name="核实9" localSheetId="11">#REF!</definedName>
    <definedName name="核实9">#REF!</definedName>
    <definedName name="核对" localSheetId="37">#REF!</definedName>
    <definedName name="核对" localSheetId="23">#REF!</definedName>
    <definedName name="核对" localSheetId="6">#REF!</definedName>
    <definedName name="核对" localSheetId="11">#REF!</definedName>
    <definedName name="核对">#REF!</definedName>
    <definedName name="核对内容" localSheetId="37">#REF!</definedName>
    <definedName name="核对内容" localSheetId="23">#REF!</definedName>
    <definedName name="核对内容" localSheetId="6">#REF!</definedName>
    <definedName name="核对内容" localSheetId="11">#REF!</definedName>
    <definedName name="核对内容">#REF!</definedName>
    <definedName name="核对内容说明" localSheetId="37">#REF!</definedName>
    <definedName name="核对内容说明" localSheetId="23">#REF!</definedName>
    <definedName name="核对内容说明" localSheetId="6">#REF!</definedName>
    <definedName name="核对内容说明" localSheetId="11">#REF!</definedName>
    <definedName name="核对内容说明">#REF!</definedName>
    <definedName name="核算项目余额表" localSheetId="37">#REF!</definedName>
    <definedName name="核算项目余额表" localSheetId="23">#REF!</definedName>
    <definedName name="核算项目余额表" localSheetId="6">#REF!</definedName>
    <definedName name="核算项目余额表" localSheetId="11">#REF!</definedName>
    <definedName name="核算项目余额表">#REF!</definedName>
    <definedName name="核算项目分类总账" localSheetId="6">#REF!</definedName>
    <definedName name="核算项目分类总账" localSheetId="11">#REF!</definedName>
    <definedName name="核算项目分类总账">#REF!</definedName>
    <definedName name="核算项目明细账" localSheetId="6">#REF!</definedName>
    <definedName name="核算项目明细账" localSheetId="11">#REF!</definedName>
    <definedName name="核算项目明细账">#REF!</definedName>
    <definedName name="核算项目明细账_1133" localSheetId="6">#REF!</definedName>
    <definedName name="核算项目明细账_1133" localSheetId="11">#REF!</definedName>
    <definedName name="核算项目明细账_1133">#REF!</definedName>
    <definedName name="核算项目明细账_1141" localSheetId="37">#REF!</definedName>
    <definedName name="核算项目明细账_1141" localSheetId="23">#REF!</definedName>
    <definedName name="核算项目明细账_1141" localSheetId="6">#REF!</definedName>
    <definedName name="核算项目明细账_1141" localSheetId="11">#REF!</definedName>
    <definedName name="核算项目明细账_1141">#REF!</definedName>
    <definedName name="核算项目明细账_122" localSheetId="6">#REF!</definedName>
    <definedName name="核算项目明细账_122" localSheetId="11">#REF!</definedName>
    <definedName name="核算项目明细账_122">#REF!</definedName>
    <definedName name="核算项目明细账_1603" localSheetId="6">#REF!</definedName>
    <definedName name="核算项目明细账_1603" localSheetId="11">#REF!</definedName>
    <definedName name="核算项目明细账_1603">#REF!</definedName>
    <definedName name="核算项目汇总表" localSheetId="6">#REF!</definedName>
    <definedName name="核算项目汇总表" localSheetId="11">#REF!</definedName>
    <definedName name="核算项目汇总表">#REF!</definedName>
    <definedName name="核算项目组合表" localSheetId="6">#REF!</definedName>
    <definedName name="核算项目组合表" localSheetId="11">#REF!</definedName>
    <definedName name="核算项目组合表">#REF!</definedName>
    <definedName name="档位" localSheetId="37">#REF!</definedName>
    <definedName name="档位" localSheetId="23">#REF!</definedName>
    <definedName name="档位" localSheetId="6">#REF!</definedName>
    <definedName name="档位" localSheetId="11">#REF!</definedName>
    <definedName name="档位">#REF!</definedName>
    <definedName name="档案" localSheetId="6">#REF!</definedName>
    <definedName name="档案" localSheetId="11">#REF!</definedName>
    <definedName name="档案">#REF!</definedName>
    <definedName name="档案1" localSheetId="6">#REF!</definedName>
    <definedName name="档案1" localSheetId="11">#REF!</definedName>
    <definedName name="档案1">#REF!</definedName>
    <definedName name="桶碗" hidden="1">{"'毛利比较'!$A$4:$P$26"}</definedName>
    <definedName name="梅兰日兰UPS" hidden="1">{"'Sheet1'!$A$1:$J$57","'Sheet1'!$F$32:$F$35","'Sheet1'!$F$32:$F$36"}</definedName>
    <definedName name="检查" localSheetId="37">#REF!</definedName>
    <definedName name="检查" localSheetId="23">#REF!</definedName>
    <definedName name="检查" localSheetId="6">#REF!</definedName>
    <definedName name="检查" localSheetId="11">#REF!</definedName>
    <definedName name="检查">#REF!</definedName>
    <definedName name="機能展開と技術手段" hidden="1">{"'西神Ⅱ'!$A$1"}</definedName>
    <definedName name="機能試設計ラン問題点一覧">_150__FDSAUDITLINK___2</definedName>
    <definedName name="歐羅" localSheetId="6">#REF!</definedName>
    <definedName name="歐羅" localSheetId="11">#REF!</definedName>
    <definedName name="歐羅">#REF!</definedName>
    <definedName name="正哭户" localSheetId="37">#REF!</definedName>
    <definedName name="正哭户" localSheetId="23">#REF!</definedName>
    <definedName name="正哭户" localSheetId="6">#REF!</definedName>
    <definedName name="正哭户" localSheetId="11">#REF!</definedName>
    <definedName name="正哭户">#REF!</definedName>
    <definedName name="正源" localSheetId="6">#REF!</definedName>
    <definedName name="正源" localSheetId="11">#REF!</definedName>
    <definedName name="正源">#REF!</definedName>
    <definedName name="正确" hidden="1">{"'毛利比较'!$A$4:$P$26"}</definedName>
    <definedName name="残值率">#N/A</definedName>
    <definedName name="母公司" localSheetId="37">#REF!</definedName>
    <definedName name="母公司" localSheetId="23">#REF!</definedName>
    <definedName name="母公司" localSheetId="6">#REF!</definedName>
    <definedName name="母公司" localSheetId="11">#REF!</definedName>
    <definedName name="母公司">#REF!</definedName>
    <definedName name="母公司被审单位" localSheetId="6">#REF!</definedName>
    <definedName name="母公司被审单位" localSheetId="11">#REF!</definedName>
    <definedName name="母公司被审单位">#REF!</definedName>
    <definedName name="每平米销售" localSheetId="6">#REF!</definedName>
    <definedName name="每平米销售" localSheetId="11">#REF!</definedName>
    <definedName name="每平米销售">#REF!</definedName>
    <definedName name="每月应交税" localSheetId="37">#REF!</definedName>
    <definedName name="每月应交税" localSheetId="23">#REF!</definedName>
    <definedName name="每月应交税" localSheetId="6">#REF!</definedName>
    <definedName name="每月应交税" localSheetId="11">#REF!</definedName>
    <definedName name="每月应交税">#REF!</definedName>
    <definedName name="每股收益ZS" localSheetId="37" hidden="1">#REF!</definedName>
    <definedName name="每股收益ZS" localSheetId="23" hidden="1">#REF!</definedName>
    <definedName name="每股收益ZS" localSheetId="6" hidden="1">#REF!</definedName>
    <definedName name="每股收益ZS" localSheetId="11" hidden="1">#REF!</definedName>
    <definedName name="每股收益ZS" hidden="1">#REF!</definedName>
    <definedName name="比例" localSheetId="37">#REF!</definedName>
    <definedName name="比例" localSheetId="23">#REF!</definedName>
    <definedName name="比例" localSheetId="6">#REF!</definedName>
    <definedName name="比例" localSheetId="11">#REF!</definedName>
    <definedName name="比例">#REF!</definedName>
    <definedName name="比赛" localSheetId="6">#REF!</definedName>
    <definedName name="比赛" localSheetId="11">#REF!</definedName>
    <definedName name="比赛">#REF!</definedName>
    <definedName name="毛利" localSheetId="6">#REF!</definedName>
    <definedName name="毛利" localSheetId="11">#REF!</definedName>
    <definedName name="毛利">#REF!</definedName>
    <definedName name="毛坯主料库" localSheetId="37">#REF!</definedName>
    <definedName name="毛坯主料库" localSheetId="23">#REF!</definedName>
    <definedName name="毛坯主料库" localSheetId="6">#REF!</definedName>
    <definedName name="毛坯主料库" localSheetId="11">#REF!</definedName>
    <definedName name="毛坯主料库">#REF!</definedName>
    <definedName name="气刹" localSheetId="37">#REF!</definedName>
    <definedName name="气刹" localSheetId="23">#REF!</definedName>
    <definedName name="气刹" localSheetId="6">#REF!</definedName>
    <definedName name="气刹" localSheetId="11">#REF!</definedName>
    <definedName name="气刹">#REF!</definedName>
    <definedName name="氧化铝" localSheetId="6">#REF!</definedName>
    <definedName name="氧化铝" localSheetId="11">#REF!</definedName>
    <definedName name="氧化铝">#REF!</definedName>
    <definedName name="水电费" localSheetId="37">#REF!</definedName>
    <definedName name="水电费" localSheetId="23">#REF!</definedName>
    <definedName name="水电费" localSheetId="6">#REF!</definedName>
    <definedName name="水电费" localSheetId="11">#REF!</definedName>
    <definedName name="水电费">#REF!</definedName>
    <definedName name="永" localSheetId="37" hidden="1">#REF!</definedName>
    <definedName name="永" localSheetId="23" hidden="1">#REF!</definedName>
    <definedName name="永" localSheetId="6" hidden="1">#REF!</definedName>
    <definedName name="永" localSheetId="11" hidden="1">#REF!</definedName>
    <definedName name="永" hidden="1">#REF!</definedName>
    <definedName name="汇总" localSheetId="6">#REF!</definedName>
    <definedName name="汇总" localSheetId="11">#REF!</definedName>
    <definedName name="汇总">#REF!</definedName>
    <definedName name="汇总底表_负债及权益_____调整后" localSheetId="6">#REF!</definedName>
    <definedName name="汇总底表_负债及权益_____调整后" localSheetId="11">#REF!</definedName>
    <definedName name="汇总底表_负债及权益_____调整后">#REF!</definedName>
    <definedName name="汇总底表_资产_____调整后" localSheetId="6">#REF!</definedName>
    <definedName name="汇总底表_资产_____调整后" localSheetId="11">#REF!</definedName>
    <definedName name="汇总底表_资产_____调整后">#REF!</definedName>
    <definedName name="汇总表" localSheetId="6">#REF!</definedName>
    <definedName name="汇总表" localSheetId="11">#REF!</definedName>
    <definedName name="汇总表">#REF!</definedName>
    <definedName name="汇源" localSheetId="6">#REF!</definedName>
    <definedName name="汇源" localSheetId="11">#REF!</definedName>
    <definedName name="汇源">#REF!</definedName>
    <definedName name="汇率" localSheetId="37">#REF!</definedName>
    <definedName name="汇率" localSheetId="23">#REF!</definedName>
    <definedName name="汇率" localSheetId="6">#REF!</definedName>
    <definedName name="汇率" localSheetId="11">#REF!</definedName>
    <definedName name="汇率">#REF!</definedName>
    <definedName name="汇率2" localSheetId="6">#REF!</definedName>
    <definedName name="汇率2" localSheetId="11">#REF!</definedName>
    <definedName name="汇率2">#REF!</definedName>
    <definedName name="江西" localSheetId="6">#REF!</definedName>
    <definedName name="江西" localSheetId="11">#REF!</definedName>
    <definedName name="江西">#REF!</definedName>
    <definedName name="汽车" localSheetId="6">#REF!</definedName>
    <definedName name="汽车" localSheetId="11">#REF!</definedName>
    <definedName name="汽车">#REF!</definedName>
    <definedName name="汽车内销" localSheetId="6">#REF!</definedName>
    <definedName name="汽车内销" localSheetId="11">#REF!</definedName>
    <definedName name="汽车内销">#REF!</definedName>
    <definedName name="汽车销售" localSheetId="6">#REF!</definedName>
    <definedName name="汽车销售" localSheetId="11">#REF!</definedName>
    <definedName name="汽车销售">#REF!</definedName>
    <definedName name="沈玉环" localSheetId="37">#REF!</definedName>
    <definedName name="沈玉环" localSheetId="23">#REF!</definedName>
    <definedName name="沈玉环" localSheetId="6">#REF!</definedName>
    <definedName name="沈玉环" localSheetId="11">#REF!</definedName>
    <definedName name="沈玉环">#REF!</definedName>
    <definedName name="沈阳一期" localSheetId="6">#REF!</definedName>
    <definedName name="沈阳一期" localSheetId="11">#REF!</definedName>
    <definedName name="沈阳一期">#REF!</definedName>
    <definedName name="没" localSheetId="37">#REF!</definedName>
    <definedName name="没" localSheetId="23">#REF!</definedName>
    <definedName name="没" localSheetId="6">#REF!</definedName>
    <definedName name="没" localSheetId="11">#REF!</definedName>
    <definedName name="没">#REF!</definedName>
    <definedName name="油气资产ZS" localSheetId="37" hidden="1">#REF!</definedName>
    <definedName name="油气资产ZS" localSheetId="23" hidden="1">#REF!</definedName>
    <definedName name="油气资产ZS" localSheetId="6" hidden="1">#REF!</definedName>
    <definedName name="油气资产ZS" localSheetId="11" hidden="1">#REF!</definedName>
    <definedName name="油气资产ZS" hidden="1">#REF!</definedName>
    <definedName name="注释F0101" localSheetId="37" hidden="1">#REF!</definedName>
    <definedName name="注释F0101" localSheetId="23" hidden="1">#REF!</definedName>
    <definedName name="注释F0101" localSheetId="6" hidden="1">#REF!</definedName>
    <definedName name="注释F0101" localSheetId="11" hidden="1">#REF!</definedName>
    <definedName name="注释F0101" hidden="1">#REF!</definedName>
    <definedName name="泰丰1厂" localSheetId="6">#REF!</definedName>
    <definedName name="泰丰1厂" localSheetId="11">#REF!</definedName>
    <definedName name="泰丰1厂">#REF!</definedName>
    <definedName name="活动总结" localSheetId="37" hidden="1">#REF!</definedName>
    <definedName name="活动总结" localSheetId="23" hidden="1">#REF!</definedName>
    <definedName name="活动总结" localSheetId="6" hidden="1">#REF!</definedName>
    <definedName name="活动总结" localSheetId="11" hidden="1">#REF!</definedName>
    <definedName name="活动总结" hidden="1">#REF!</definedName>
    <definedName name="流_动_资_产93" localSheetId="37">#REF!</definedName>
    <definedName name="流_动_资_产93" localSheetId="23">#REF!</definedName>
    <definedName name="流_动_资_产93" localSheetId="6">#REF!</definedName>
    <definedName name="流_动_资_产93" localSheetId="11">#REF!</definedName>
    <definedName name="流_动_资_产93">#REF!</definedName>
    <definedName name="流_动_资_产94" localSheetId="37">#REF!</definedName>
    <definedName name="流_动_资_产94" localSheetId="23">#REF!</definedName>
    <definedName name="流_动_资_产94" localSheetId="6">#REF!</definedName>
    <definedName name="流_动_资_产94" localSheetId="11">#REF!</definedName>
    <definedName name="流_动_资_产94">#REF!</definedName>
    <definedName name="流_动_资_产95" localSheetId="37">#REF!</definedName>
    <definedName name="流_动_资_产95" localSheetId="23">#REF!</definedName>
    <definedName name="流_动_资_产95" localSheetId="6">#REF!</definedName>
    <definedName name="流_动_资_产95" localSheetId="11">#REF!</definedName>
    <definedName name="流_动_资_产95">#REF!</definedName>
    <definedName name="流动负债" localSheetId="37">#REF!</definedName>
    <definedName name="流动负债" localSheetId="23">#REF!</definedName>
    <definedName name="流动负债" localSheetId="6">#REF!</definedName>
    <definedName name="流动负债" localSheetId="11">#REF!</definedName>
    <definedName name="流动负债">#REF!</definedName>
    <definedName name="流动负债93期末" localSheetId="37">#REF!</definedName>
    <definedName name="流动负债93期末" localSheetId="23">#REF!</definedName>
    <definedName name="流动负债93期末" localSheetId="6">#REF!</definedName>
    <definedName name="流动负债93期末" localSheetId="11">#REF!</definedName>
    <definedName name="流动负债93期末">#REF!</definedName>
    <definedName name="流动负债94期末" localSheetId="37">#REF!</definedName>
    <definedName name="流动负债94期末" localSheetId="23">#REF!</definedName>
    <definedName name="流动负债94期末" localSheetId="6">#REF!</definedName>
    <definedName name="流动负债94期末" localSheetId="11">#REF!</definedName>
    <definedName name="流动负债94期末">#REF!</definedName>
    <definedName name="流动负债95期末" localSheetId="37">#REF!</definedName>
    <definedName name="流动负债95期末" localSheetId="23">#REF!</definedName>
    <definedName name="流动负债95期末" localSheetId="6">#REF!</definedName>
    <definedName name="流动负债95期末" localSheetId="11">#REF!</definedName>
    <definedName name="流动负债95期末">#REF!</definedName>
    <definedName name="流动负债合计_TOTAL_CURRENT_LIABILITIES" localSheetId="6">#REF!</definedName>
    <definedName name="流动负债合计_TOTAL_CURRENT_LIABILITIES" localSheetId="11">#REF!</definedName>
    <definedName name="流动负债合计_TOTAL_CURRENT_LIABILITIES">#REF!</definedName>
    <definedName name="流动资产" localSheetId="37">#REF!</definedName>
    <definedName name="流动资产" localSheetId="23">#REF!</definedName>
    <definedName name="流动资产" localSheetId="6">#REF!</definedName>
    <definedName name="流动资产" localSheetId="11">#REF!</definedName>
    <definedName name="流动资产">#REF!</definedName>
    <definedName name="流放" localSheetId="6">#REF!</definedName>
    <definedName name="流放" localSheetId="11">#REF!</definedName>
    <definedName name="流放">#REF!</definedName>
    <definedName name="流量报表数" localSheetId="37" hidden="1">#REF!</definedName>
    <definedName name="流量报表数" localSheetId="23" hidden="1">#REF!</definedName>
    <definedName name="流量报表数" localSheetId="6" hidden="1">#REF!</definedName>
    <definedName name="流量报表数" localSheetId="11" hidden="1">#REF!</definedName>
    <definedName name="流量报表数" hidden="1">#REF!</definedName>
    <definedName name="流量编码" localSheetId="37">#REF!</definedName>
    <definedName name="流量编码" localSheetId="23">#REF!</definedName>
    <definedName name="流量编码" localSheetId="6">#REF!</definedName>
    <definedName name="流量编码" localSheetId="11">#REF!</definedName>
    <definedName name="流量编码">#REF!</definedName>
    <definedName name="浙北营业部" hidden="1">{"'毛利比较'!$A$4:$P$26"}</definedName>
    <definedName name="浙南" hidden="1">{"'毛利比较'!$A$4:$P$26"}</definedName>
    <definedName name="浙江吉利" localSheetId="6">#REF!</definedName>
    <definedName name="浙江吉利" localSheetId="11">#REF!</definedName>
    <definedName name="浙江吉利">#REF!</definedName>
    <definedName name="浮动幅度是" localSheetId="37" hidden="1">#REF!</definedName>
    <definedName name="浮动幅度是" localSheetId="23" hidden="1">#REF!</definedName>
    <definedName name="浮动幅度是" localSheetId="6" hidden="1">#REF!</definedName>
    <definedName name="浮动幅度是" localSheetId="11" hidden="1">#REF!</definedName>
    <definedName name="浮动幅度是" hidden="1">#REF!</definedName>
    <definedName name="消费者推广" localSheetId="37" hidden="1">#REF!</definedName>
    <definedName name="消费者推广" localSheetId="23" hidden="1">#REF!</definedName>
    <definedName name="消费者推广" localSheetId="6" hidden="1">#REF!</definedName>
    <definedName name="消费者推广" localSheetId="11" hidden="1">#REF!</definedName>
    <definedName name="消费者推广" hidden="1">#REF!</definedName>
    <definedName name="液压输出" localSheetId="37">#REF!</definedName>
    <definedName name="液压输出" localSheetId="23">#REF!</definedName>
    <definedName name="液压输出" localSheetId="6">#REF!</definedName>
    <definedName name="液压输出" localSheetId="11">#REF!</definedName>
    <definedName name="液压输出">#REF!</definedName>
    <definedName name="淘江湖" hidden="1">{#N/A,#N/A,FALSE,"Aging Summary";#N/A,#N/A,FALSE,"Ratio Analysis";#N/A,#N/A,FALSE,"Test 120 Day Accts";#N/A,#N/A,FALSE,"Tickmarks"}</definedName>
    <definedName name="淨額差" localSheetId="37" hidden="1">#REF!</definedName>
    <definedName name="淨額差" localSheetId="23" hidden="1">#REF!</definedName>
    <definedName name="淨額差" localSheetId="6" hidden="1">#REF!</definedName>
    <definedName name="淨額差" localSheetId="11" hidden="1">#REF!</definedName>
    <definedName name="淨額差" hidden="1">#REF!</definedName>
    <definedName name="深圳" localSheetId="6">#REF!</definedName>
    <definedName name="深圳" localSheetId="11">#REF!</definedName>
    <definedName name="深圳">#REF!</definedName>
    <definedName name="清理" localSheetId="37">#REF!</definedName>
    <definedName name="清理" localSheetId="23">#REF!</definedName>
    <definedName name="清理" localSheetId="6">#REF!</definedName>
    <definedName name="清理" localSheetId="11">#REF!</definedName>
    <definedName name="清理">#REF!</definedName>
    <definedName name="清理子公司损益" localSheetId="37">#REF!</definedName>
    <definedName name="清理子公司损益" localSheetId="23">#REF!</definedName>
    <definedName name="清理子公司损益" localSheetId="6">#REF!</definedName>
    <definedName name="清理子公司损益" localSheetId="11">#REF!</definedName>
    <definedName name="清理子公司损益">#REF!</definedName>
    <definedName name="游戏" localSheetId="37">#REF!</definedName>
    <definedName name="游戏" localSheetId="23">#REF!</definedName>
    <definedName name="游戏" localSheetId="6">#REF!</definedName>
    <definedName name="游戏" localSheetId="11">#REF!</definedName>
    <definedName name="游戏">#REF!</definedName>
    <definedName name="湖北" localSheetId="6">#REF!</definedName>
    <definedName name="湖北" localSheetId="11">#REF!</definedName>
    <definedName name="湖北">#REF!</definedName>
    <definedName name="湖南" localSheetId="6">#REF!</definedName>
    <definedName name="湖南" localSheetId="11">#REF!</definedName>
    <definedName name="湖南">#REF!</definedName>
    <definedName name="滨湖" localSheetId="6">#REF!</definedName>
    <definedName name="滨湖" localSheetId="11">#REF!</definedName>
    <definedName name="滨湖">#REF!</definedName>
    <definedName name="炭素" localSheetId="6">#REF!</definedName>
    <definedName name="炭素" localSheetId="11">#REF!</definedName>
    <definedName name="炭素">#REF!</definedName>
    <definedName name="焊接" hidden="1">{#N/A,#N/A,FALSE,"Bare Battery F.G."}</definedName>
    <definedName name="片区11" hidden="1">"391HRTDB98QD1QBGCU8ZVRO45"</definedName>
    <definedName name="物业用房及居委会" localSheetId="6">#REF!</definedName>
    <definedName name="物业用房及居委会" localSheetId="11">#REF!</definedName>
    <definedName name="物业用房及居委会">#REF!</definedName>
    <definedName name="物料收发汇总表" localSheetId="37">#REF!</definedName>
    <definedName name="物料收发汇总表" localSheetId="23">#REF!</definedName>
    <definedName name="物料收发汇总表" localSheetId="6">#REF!</definedName>
    <definedName name="物料收发汇总表" localSheetId="11">#REF!</definedName>
    <definedName name="物料收发汇总表">#REF!</definedName>
    <definedName name="物料消耗" localSheetId="37">#REF!</definedName>
    <definedName name="物料消耗" localSheetId="23">#REF!</definedName>
    <definedName name="物料消耗" localSheetId="6">#REF!</definedName>
    <definedName name="物料消耗" localSheetId="11">#REF!</definedName>
    <definedName name="物料消耗">#REF!</definedName>
    <definedName name="物流改善" hidden="1">{#N/A,#N/A,FALSE,"Bare Battery F.G."}</definedName>
    <definedName name="王" localSheetId="37">#REF!,#REF!</definedName>
    <definedName name="王" localSheetId="23">#REF!,#REF!</definedName>
    <definedName name="王" localSheetId="6">#REF!,#REF!</definedName>
    <definedName name="王" localSheetId="11">#REF!,#REF!</definedName>
    <definedName name="王">#REF!,#REF!</definedName>
    <definedName name="玩儿玩儿玩儿" localSheetId="6">#REF!</definedName>
    <definedName name="玩儿玩儿玩儿" localSheetId="11">#REF!</definedName>
    <definedName name="玩儿玩儿玩儿">#REF!</definedName>
    <definedName name="现___金___流___量___表" localSheetId="6">#REF!</definedName>
    <definedName name="现___金___流___量___表" localSheetId="11">#REF!</definedName>
    <definedName name="现___金___流___量___表">#REF!</definedName>
    <definedName name="现审4" localSheetId="37">#REF!</definedName>
    <definedName name="现审4" localSheetId="23">#REF!</definedName>
    <definedName name="现审4" localSheetId="6">#REF!</definedName>
    <definedName name="现审4" localSheetId="11">#REF!</definedName>
    <definedName name="现审4">#REF!</definedName>
    <definedName name="现金" localSheetId="37">#REF!</definedName>
    <definedName name="现金" localSheetId="23">#REF!</definedName>
    <definedName name="现金" localSheetId="6">#REF!</definedName>
    <definedName name="现金" localSheetId="11">#REF!</definedName>
    <definedName name="现金">#REF!</definedName>
    <definedName name="现金bg" localSheetId="37" hidden="1">#REF!</definedName>
    <definedName name="现金bg" localSheetId="23" hidden="1">#REF!</definedName>
    <definedName name="现金bg" localSheetId="6" hidden="1">#REF!</definedName>
    <definedName name="现金bg" localSheetId="11" hidden="1">#REF!</definedName>
    <definedName name="现金bg" hidden="1">#REF!</definedName>
    <definedName name="现金mx" localSheetId="37" hidden="1">#REF!</definedName>
    <definedName name="现金mx" localSheetId="23" hidden="1">#REF!</definedName>
    <definedName name="现金mx" localSheetId="6" hidden="1">#REF!</definedName>
    <definedName name="现金mx" localSheetId="11" hidden="1">#REF!</definedName>
    <definedName name="现金mx" hidden="1">#REF!</definedName>
    <definedName name="现金借方" localSheetId="6">#REF!</definedName>
    <definedName name="现金借方" localSheetId="11">#REF!</definedName>
    <definedName name="现金借方">#REF!</definedName>
    <definedName name="现金流量" localSheetId="37">#REF!</definedName>
    <definedName name="现金流量" localSheetId="23">#REF!</definedName>
    <definedName name="现金流量" localSheetId="6">#REF!</definedName>
    <definedName name="现金流量" localSheetId="11">#REF!</definedName>
    <definedName name="现金流量">#REF!</definedName>
    <definedName name="现金流量其他" localSheetId="6">#REF!</definedName>
    <definedName name="现金流量其他" localSheetId="11">#REF!</definedName>
    <definedName name="现金流量其他">#REF!</definedName>
    <definedName name="现金流量其他1" localSheetId="6">#REF!</definedName>
    <definedName name="现金流量其他1" localSheetId="11">#REF!</definedName>
    <definedName name="现金流量其他1">#REF!</definedName>
    <definedName name="现金流量统计表" localSheetId="6">#REF!</definedName>
    <definedName name="现金流量统计表" localSheetId="11">#REF!</definedName>
    <definedName name="现金流量统计表">#REF!</definedName>
    <definedName name="现金流量编码" localSheetId="37">#REF!</definedName>
    <definedName name="现金流量编码" localSheetId="23">#REF!</definedName>
    <definedName name="现金流量编码" localSheetId="6">#REF!</definedName>
    <definedName name="现金流量编码" localSheetId="11">#REF!</definedName>
    <definedName name="现金流量编码">#REF!</definedName>
    <definedName name="现金流量表" localSheetId="6">#REF!</definedName>
    <definedName name="现金流量表" localSheetId="11">#REF!</definedName>
    <definedName name="现金流量表">#REF!</definedName>
    <definedName name="现金流预测2">{"Client Name or Project Name"}</definedName>
    <definedName name="现金流预测22" hidden="1">{"Demand",#N/A,TRUE,"MARKETING";"ESTL Sales",#N/A,TRUE,"MARKETING";"Sales Breakout",#N/A,TRUE,"MARKETING";"Pricing One",#N/A,TRUE,"MARKETING";"Pricing Two",#N/A,TRUE,"MARKETING";"Gross Margin",#N/A,TRUE,"MARKETING";"OPEX",#N/A,TRUE,"MARKETING";"EBIT",#N/A,TRUE,"MARKETING";"Depreciation",#N/A,TRUE,"MARKETING";"Working Cap",#N/A,TRUE,"MARKETING";"WC Gross Revenues",#N/A,TRUE,"MARKETING";"WC RTP Revenues",#N/A,TRUE,"MARKETING";"WC Funds",#N/A,TRUE,"MARKETING";"WC VAT Receivable",#N/A,TRUE,"MARKETING";"WC VAT Payable",#N/A,TRUE,"MARKETING"}</definedName>
    <definedName name="现金细目" localSheetId="6">#REF!</definedName>
    <definedName name="现金细目" localSheetId="11">#REF!</definedName>
    <definedName name="现金细目">#REF!</definedName>
    <definedName name="现金表借方" localSheetId="6">#REF!</definedName>
    <definedName name="现金表借方" localSheetId="11">#REF!</definedName>
    <definedName name="现金表借方">#REF!</definedName>
    <definedName name="现金表调整分录" localSheetId="6">#REF!</definedName>
    <definedName name="现金表调整分录" localSheetId="11">#REF!</definedName>
    <definedName name="现金表调整分录">#REF!</definedName>
    <definedName name="现金表贷方" localSheetId="6">#REF!</definedName>
    <definedName name="现金表贷方" localSheetId="11">#REF!</definedName>
    <definedName name="现金表贷方">#REF!</definedName>
    <definedName name="现金调整分录" localSheetId="6">#REF!</definedName>
    <definedName name="现金调整分录" localSheetId="11">#REF!</definedName>
    <definedName name="现金调整分录">#REF!</definedName>
    <definedName name="现金贷方" localSheetId="6">#REF!</definedName>
    <definedName name="现金贷方" localSheetId="11">#REF!</definedName>
    <definedName name="现金贷方">#REF!</definedName>
    <definedName name="现金项目" localSheetId="6">#REF!</definedName>
    <definedName name="现金项目" localSheetId="11">#REF!</definedName>
    <definedName name="现金项目">#REF!</definedName>
    <definedName name="珐" localSheetId="6">#REF!</definedName>
    <definedName name="珐" localSheetId="11">#REF!</definedName>
    <definedName name="珐">#REF!</definedName>
    <definedName name="現像日程" hidden="1">{"'Sheet1 (2)'!$A$3:$F$23"}</definedName>
    <definedName name="理论" localSheetId="6">#REF!</definedName>
    <definedName name="理论" localSheetId="11">#REF!</definedName>
    <definedName name="理论">#REF!</definedName>
    <definedName name="瑁" localSheetId="37" hidden="1">#REF!</definedName>
    <definedName name="瑁" localSheetId="23" hidden="1">#REF!</definedName>
    <definedName name="瑁" localSheetId="6" hidden="1">#REF!</definedName>
    <definedName name="瑁" localSheetId="11" hidden="1">#REF!</definedName>
    <definedName name="瑁" hidden="1">#REF!</definedName>
    <definedName name="生产列1" localSheetId="37">#REF!</definedName>
    <definedName name="生产列1" localSheetId="23">#REF!</definedName>
    <definedName name="生产列1" localSheetId="6">#REF!</definedName>
    <definedName name="生产列1" localSheetId="11">#REF!</definedName>
    <definedName name="生产列1">#REF!</definedName>
    <definedName name="生产列10" localSheetId="6">#REF!</definedName>
    <definedName name="生产列10" localSheetId="11">#REF!</definedName>
    <definedName name="生产列10">#REF!</definedName>
    <definedName name="生产列1000" localSheetId="37">#REF!</definedName>
    <definedName name="生产列1000" localSheetId="23">#REF!</definedName>
    <definedName name="生产列1000" localSheetId="6">#REF!</definedName>
    <definedName name="生产列1000" localSheetId="11">#REF!</definedName>
    <definedName name="生产列1000">#REF!</definedName>
    <definedName name="生产列11" localSheetId="37">#REF!</definedName>
    <definedName name="生产列11" localSheetId="23">#REF!</definedName>
    <definedName name="生产列11" localSheetId="6">#REF!</definedName>
    <definedName name="生产列11" localSheetId="11">#REF!</definedName>
    <definedName name="生产列11">#REF!</definedName>
    <definedName name="生产列15" localSheetId="37">#REF!</definedName>
    <definedName name="生产列15" localSheetId="23">#REF!</definedName>
    <definedName name="生产列15" localSheetId="6">#REF!</definedName>
    <definedName name="生产列15" localSheetId="11">#REF!</definedName>
    <definedName name="生产列15">#REF!</definedName>
    <definedName name="生产列16" localSheetId="37">#REF!</definedName>
    <definedName name="生产列16" localSheetId="23">#REF!</definedName>
    <definedName name="生产列16" localSheetId="6">#REF!</definedName>
    <definedName name="生产列16" localSheetId="11">#REF!</definedName>
    <definedName name="生产列16">#REF!</definedName>
    <definedName name="生产列17" localSheetId="37">#REF!</definedName>
    <definedName name="生产列17" localSheetId="23">#REF!</definedName>
    <definedName name="生产列17" localSheetId="6">#REF!</definedName>
    <definedName name="生产列17" localSheetId="11">#REF!</definedName>
    <definedName name="生产列17">#REF!</definedName>
    <definedName name="生产列18" localSheetId="37">#REF!</definedName>
    <definedName name="生产列18" localSheetId="23">#REF!</definedName>
    <definedName name="生产列18" localSheetId="6">#REF!</definedName>
    <definedName name="生产列18" localSheetId="11">#REF!</definedName>
    <definedName name="生产列18">#REF!</definedName>
    <definedName name="生产列19" localSheetId="37">#REF!</definedName>
    <definedName name="生产列19" localSheetId="23">#REF!</definedName>
    <definedName name="生产列19" localSheetId="6">#REF!</definedName>
    <definedName name="生产列19" localSheetId="11">#REF!</definedName>
    <definedName name="生产列19">#REF!</definedName>
    <definedName name="生产列2" localSheetId="37">#REF!</definedName>
    <definedName name="生产列2" localSheetId="23">#REF!</definedName>
    <definedName name="生产列2" localSheetId="6">#REF!</definedName>
    <definedName name="生产列2" localSheetId="11">#REF!</definedName>
    <definedName name="生产列2">#REF!</definedName>
    <definedName name="生产列20" localSheetId="37">#REF!</definedName>
    <definedName name="生产列20" localSheetId="23">#REF!</definedName>
    <definedName name="生产列20" localSheetId="6">#REF!</definedName>
    <definedName name="生产列20" localSheetId="11">#REF!</definedName>
    <definedName name="生产列20">#REF!</definedName>
    <definedName name="生产列3" localSheetId="37">#REF!</definedName>
    <definedName name="生产列3" localSheetId="23">#REF!</definedName>
    <definedName name="生产列3" localSheetId="6">#REF!</definedName>
    <definedName name="生产列3" localSheetId="11">#REF!</definedName>
    <definedName name="生产列3">#REF!</definedName>
    <definedName name="生产列4" localSheetId="37">#REF!</definedName>
    <definedName name="生产列4" localSheetId="23">#REF!</definedName>
    <definedName name="生产列4" localSheetId="6">#REF!</definedName>
    <definedName name="生产列4" localSheetId="11">#REF!</definedName>
    <definedName name="生产列4">#REF!</definedName>
    <definedName name="生产列5" localSheetId="37">#REF!</definedName>
    <definedName name="生产列5" localSheetId="23">#REF!</definedName>
    <definedName name="生产列5" localSheetId="6">#REF!</definedName>
    <definedName name="生产列5" localSheetId="11">#REF!</definedName>
    <definedName name="生产列5">#REF!</definedName>
    <definedName name="生产列6" localSheetId="37">#REF!</definedName>
    <definedName name="生产列6" localSheetId="23">#REF!</definedName>
    <definedName name="生产列6" localSheetId="6">#REF!</definedName>
    <definedName name="生产列6" localSheetId="11">#REF!</definedName>
    <definedName name="生产列6">#REF!</definedName>
    <definedName name="生产列7" localSheetId="37">#REF!</definedName>
    <definedName name="生产列7" localSheetId="23">#REF!</definedName>
    <definedName name="生产列7" localSheetId="6">#REF!</definedName>
    <definedName name="生产列7" localSheetId="11">#REF!</definedName>
    <definedName name="生产列7">#REF!</definedName>
    <definedName name="生产列8" localSheetId="37">#REF!</definedName>
    <definedName name="生产列8" localSheetId="23">#REF!</definedName>
    <definedName name="生产列8" localSheetId="6">#REF!</definedName>
    <definedName name="生产列8" localSheetId="11">#REF!</definedName>
    <definedName name="生产列8">#REF!</definedName>
    <definedName name="生产列9" localSheetId="37">#REF!</definedName>
    <definedName name="生产列9" localSheetId="23">#REF!</definedName>
    <definedName name="生产列9" localSheetId="6">#REF!</definedName>
    <definedName name="生产列9" localSheetId="11">#REF!</definedName>
    <definedName name="生产列9">#REF!</definedName>
    <definedName name="生产列车员8" localSheetId="6">#REF!</definedName>
    <definedName name="生产列车员8" localSheetId="11">#REF!</definedName>
    <definedName name="生产列车员8">#REF!</definedName>
    <definedName name="生产性生物资产ZS" localSheetId="37" hidden="1">#REF!</definedName>
    <definedName name="生产性生物资产ZS" localSheetId="23" hidden="1">#REF!</definedName>
    <definedName name="生产性生物资产ZS" localSheetId="6" hidden="1">#REF!</definedName>
    <definedName name="生产性生物资产ZS" localSheetId="11" hidden="1">#REF!</definedName>
    <definedName name="生产性生物资产ZS" hidden="1">#REF!</definedName>
    <definedName name="生产成本" localSheetId="37">#REF!</definedName>
    <definedName name="生产成本" localSheetId="23">#REF!</definedName>
    <definedName name="生产成本" localSheetId="6">#REF!</definedName>
    <definedName name="生产成本" localSheetId="11">#REF!</definedName>
    <definedName name="生产成本">#REF!</definedName>
    <definedName name="生产成本多栏帐" localSheetId="37">#REF!</definedName>
    <definedName name="生产成本多栏帐" localSheetId="23">#REF!</definedName>
    <definedName name="生产成本多栏帐" localSheetId="6">#REF!</definedName>
    <definedName name="生产成本多栏帐" localSheetId="11">#REF!</definedName>
    <definedName name="生产成本多栏帐">#REF!</definedName>
    <definedName name="生产或服务循环科目" localSheetId="37" hidden="1">#REF!</definedName>
    <definedName name="生产或服务循环科目" localSheetId="23" hidden="1">#REF!</definedName>
    <definedName name="生产或服务循环科目" localSheetId="6" hidden="1">#REF!</definedName>
    <definedName name="生产或服务循环科目" localSheetId="11" hidden="1">#REF!</definedName>
    <definedName name="生产或服务循环科目" hidden="1">#REF!</definedName>
    <definedName name="生产期" localSheetId="37">#REF!</definedName>
    <definedName name="生产期" localSheetId="23">#REF!</definedName>
    <definedName name="生产期" localSheetId="6">#REF!</definedName>
    <definedName name="生产期" localSheetId="11">#REF!</definedName>
    <definedName name="生产期">#REF!</definedName>
    <definedName name="生产期1" localSheetId="37">#REF!</definedName>
    <definedName name="生产期1" localSheetId="23">#REF!</definedName>
    <definedName name="生产期1" localSheetId="6">#REF!</definedName>
    <definedName name="生产期1" localSheetId="11">#REF!</definedName>
    <definedName name="生产期1">#REF!</definedName>
    <definedName name="生产期11" localSheetId="37">#REF!</definedName>
    <definedName name="生产期11" localSheetId="23">#REF!</definedName>
    <definedName name="生产期11" localSheetId="6">#REF!</definedName>
    <definedName name="生产期11" localSheetId="11">#REF!</definedName>
    <definedName name="生产期11">#REF!</definedName>
    <definedName name="生产期123">#N/A</definedName>
    <definedName name="生产期15" localSheetId="37">#REF!</definedName>
    <definedName name="生产期15" localSheetId="23">#REF!</definedName>
    <definedName name="生产期15" localSheetId="6">#REF!</definedName>
    <definedName name="生产期15" localSheetId="11">#REF!</definedName>
    <definedName name="生产期15">#REF!</definedName>
    <definedName name="生产期16" localSheetId="37">#REF!</definedName>
    <definedName name="生产期16" localSheetId="23">#REF!</definedName>
    <definedName name="生产期16" localSheetId="6">#REF!</definedName>
    <definedName name="生产期16" localSheetId="11">#REF!</definedName>
    <definedName name="生产期16">#REF!</definedName>
    <definedName name="生产期17" localSheetId="37">#REF!</definedName>
    <definedName name="生产期17" localSheetId="23">#REF!</definedName>
    <definedName name="生产期17" localSheetId="6">#REF!</definedName>
    <definedName name="生产期17" localSheetId="11">#REF!</definedName>
    <definedName name="生产期17">#REF!</definedName>
    <definedName name="生产期19" localSheetId="37">#REF!</definedName>
    <definedName name="生产期19" localSheetId="23">#REF!</definedName>
    <definedName name="生产期19" localSheetId="6">#REF!</definedName>
    <definedName name="生产期19" localSheetId="11">#REF!</definedName>
    <definedName name="生产期19">#REF!</definedName>
    <definedName name="生产期2" localSheetId="37">#REF!</definedName>
    <definedName name="生产期2" localSheetId="23">#REF!</definedName>
    <definedName name="生产期2" localSheetId="6">#REF!</definedName>
    <definedName name="生产期2" localSheetId="11">#REF!</definedName>
    <definedName name="生产期2">#REF!</definedName>
    <definedName name="生产期20" localSheetId="37">#REF!</definedName>
    <definedName name="生产期20" localSheetId="23">#REF!</definedName>
    <definedName name="生产期20" localSheetId="6">#REF!</definedName>
    <definedName name="生产期20" localSheetId="11">#REF!</definedName>
    <definedName name="生产期20">#REF!</definedName>
    <definedName name="生产期3" localSheetId="37">#REF!</definedName>
    <definedName name="生产期3" localSheetId="23">#REF!</definedName>
    <definedName name="生产期3" localSheetId="6">#REF!</definedName>
    <definedName name="生产期3" localSheetId="11">#REF!</definedName>
    <definedName name="生产期3">#REF!</definedName>
    <definedName name="生产期4" localSheetId="37">#REF!</definedName>
    <definedName name="生产期4" localSheetId="23">#REF!</definedName>
    <definedName name="生产期4" localSheetId="6">#REF!</definedName>
    <definedName name="生产期4" localSheetId="11">#REF!</definedName>
    <definedName name="生产期4">#REF!</definedName>
    <definedName name="生产期5" localSheetId="37">#REF!</definedName>
    <definedName name="生产期5" localSheetId="23">#REF!</definedName>
    <definedName name="生产期5" localSheetId="6">#REF!</definedName>
    <definedName name="生产期5" localSheetId="11">#REF!</definedName>
    <definedName name="生产期5">#REF!</definedName>
    <definedName name="生产期500" localSheetId="37">#REF!</definedName>
    <definedName name="生产期500" localSheetId="23">#REF!</definedName>
    <definedName name="生产期500" localSheetId="6">#REF!</definedName>
    <definedName name="生产期500" localSheetId="11">#REF!</definedName>
    <definedName name="生产期500">#REF!</definedName>
    <definedName name="生产期6" localSheetId="37">#REF!</definedName>
    <definedName name="生产期6" localSheetId="23">#REF!</definedName>
    <definedName name="生产期6" localSheetId="6">#REF!</definedName>
    <definedName name="生产期6" localSheetId="11">#REF!</definedName>
    <definedName name="生产期6">#REF!</definedName>
    <definedName name="生产期7" localSheetId="37">#REF!</definedName>
    <definedName name="生产期7" localSheetId="23">#REF!</definedName>
    <definedName name="生产期7" localSheetId="6">#REF!</definedName>
    <definedName name="生产期7" localSheetId="11">#REF!</definedName>
    <definedName name="生产期7">#REF!</definedName>
    <definedName name="生产期8" localSheetId="37">#REF!</definedName>
    <definedName name="生产期8" localSheetId="23">#REF!</definedName>
    <definedName name="生产期8" localSheetId="6">#REF!</definedName>
    <definedName name="生产期8" localSheetId="11">#REF!</definedName>
    <definedName name="生产期8">#REF!</definedName>
    <definedName name="生产期9" localSheetId="37">#REF!</definedName>
    <definedName name="生产期9" localSheetId="23">#REF!</definedName>
    <definedName name="生产期9" localSheetId="6">#REF!</definedName>
    <definedName name="生产期9" localSheetId="11">#REF!</definedName>
    <definedName name="生产期9">#REF!</definedName>
    <definedName name="生产领料汇总表" localSheetId="37">#REF!</definedName>
    <definedName name="生产领料汇总表" localSheetId="23">#REF!</definedName>
    <definedName name="生产领料汇总表" localSheetId="6">#REF!</definedName>
    <definedName name="生产领料汇总表" localSheetId="11">#REF!</definedName>
    <definedName name="生产领料汇总表">#REF!</definedName>
    <definedName name="生生世世" hidden="1">{#N/A,#N/A,FALSE,"供料净化车间"}</definedName>
    <definedName name="生鲜工资" localSheetId="6">#REF!</definedName>
    <definedName name="生鲜工资" localSheetId="11">#REF!</definedName>
    <definedName name="生鲜工资">#REF!</definedName>
    <definedName name="生鲜月数" localSheetId="6">#REF!</definedName>
    <definedName name="生鲜月数" localSheetId="11">#REF!</definedName>
    <definedName name="生鲜月数">#REF!</definedName>
    <definedName name="生鲜月次数" localSheetId="6">#REF!</definedName>
    <definedName name="生鲜月次数" localSheetId="11">#REF!</definedName>
    <definedName name="生鲜月次数">#REF!</definedName>
    <definedName name="生鲜油耗" localSheetId="6">#REF!</definedName>
    <definedName name="生鲜油耗" localSheetId="11">#REF!</definedName>
    <definedName name="生鲜油耗">#REF!</definedName>
    <definedName name="生鲜维修" localSheetId="6">#REF!</definedName>
    <definedName name="生鲜维修" localSheetId="11">#REF!</definedName>
    <definedName name="生鲜维修">#REF!</definedName>
    <definedName name="生鲜车" localSheetId="6">#REF!</definedName>
    <definedName name="生鲜车" localSheetId="11">#REF!</definedName>
    <definedName name="生鲜车">#REF!</definedName>
    <definedName name="生鲜车价" localSheetId="6">#REF!</definedName>
    <definedName name="生鲜车价" localSheetId="11">#REF!</definedName>
    <definedName name="生鲜车价">#REF!</definedName>
    <definedName name="生鲜轮胎" localSheetId="6">#REF!</definedName>
    <definedName name="生鲜轮胎" localSheetId="11">#REF!</definedName>
    <definedName name="生鲜轮胎">#REF!</definedName>
    <definedName name="生鲜轮胎价" localSheetId="6">#REF!</definedName>
    <definedName name="生鲜轮胎价" localSheetId="11">#REF!</definedName>
    <definedName name="生鲜轮胎价">#REF!</definedName>
    <definedName name="生鲜过路费" localSheetId="6">#REF!</definedName>
    <definedName name="生鲜过路费" localSheetId="11">#REF!</definedName>
    <definedName name="生鲜过路费">#REF!</definedName>
    <definedName name="生鲜运距" localSheetId="6">#REF!</definedName>
    <definedName name="生鲜运距" localSheetId="11">#REF!</definedName>
    <definedName name="生鲜运距">#REF!</definedName>
    <definedName name="生鲜配件" localSheetId="6">#REF!</definedName>
    <definedName name="生鲜配件" localSheetId="11">#REF!</definedName>
    <definedName name="生鲜配件">#REF!</definedName>
    <definedName name="田田田径赛" localSheetId="6">#REF!</definedName>
    <definedName name="田田田径赛" localSheetId="11">#REF!</definedName>
    <definedName name="田田田径赛">#REF!</definedName>
    <definedName name="电一" localSheetId="6">#REF!</definedName>
    <definedName name="电一" localSheetId="11">#REF!</definedName>
    <definedName name="电一">#REF!</definedName>
    <definedName name="电二" localSheetId="6">#REF!</definedName>
    <definedName name="电二" localSheetId="11">#REF!</definedName>
    <definedName name="电二">#REF!</definedName>
    <definedName name="电器" localSheetId="6">#REF!</definedName>
    <definedName name="电器" localSheetId="11">#REF!</definedName>
    <definedName name="电器">#REF!</definedName>
    <definedName name="电气固定资产盘点检查情况表" localSheetId="37" hidden="1">TRIM(#REF!&amp;#REF!)</definedName>
    <definedName name="电气固定资产盘点检查情况表" localSheetId="23" hidden="1">TRIM(#REF!&amp;#REF!)</definedName>
    <definedName name="电气固定资产盘点检查情况表" localSheetId="6" hidden="1">TRIM(#REF!&amp;#REF!)</definedName>
    <definedName name="电气固定资产盘点检查情况表" localSheetId="11" hidden="1">TRIM(#REF!&amp;#REF!)</definedName>
    <definedName name="电气固定资产盘点检查情况表" hidden="1">TRIM(#REF!&amp;#REF!)</definedName>
    <definedName name="的" localSheetId="37">#REF!</definedName>
    <definedName name="的" localSheetId="23">#REF!</definedName>
    <definedName name="的" localSheetId="6">#REF!</definedName>
    <definedName name="的" localSheetId="11">#REF!</definedName>
    <definedName name="的">#REF!</definedName>
    <definedName name="的217" localSheetId="37">#REF!</definedName>
    <definedName name="的217" localSheetId="23">#REF!</definedName>
    <definedName name="的217" localSheetId="6">#REF!</definedName>
    <definedName name="的217" localSheetId="11">#REF!</definedName>
    <definedName name="的217">#REF!</definedName>
    <definedName name="盈余公积ZS" localSheetId="37" hidden="1">#REF!</definedName>
    <definedName name="盈余公积ZS" localSheetId="23" hidden="1">#REF!</definedName>
    <definedName name="盈余公积ZS" localSheetId="6" hidden="1">#REF!</definedName>
    <definedName name="盈余公积ZS" localSheetId="11" hidden="1">#REF!</definedName>
    <definedName name="盈余公积ZS" hidden="1">#REF!</definedName>
    <definedName name="益世" localSheetId="6">#REF!</definedName>
    <definedName name="益世" localSheetId="11">#REF!</definedName>
    <definedName name="益世">#REF!</definedName>
    <definedName name="监控">#N/A</definedName>
    <definedName name="盘点" localSheetId="6">#REF!</definedName>
    <definedName name="盘点" localSheetId="11">#REF!</definedName>
    <definedName name="盘点">#REF!</definedName>
    <definedName name="目录">"index(get.workbook(1),row(A1)&amp;T(NOW())"</definedName>
    <definedName name="目录1" localSheetId="37" hidden="1">#REF!</definedName>
    <definedName name="目录1" localSheetId="23" hidden="1">#REF!</definedName>
    <definedName name="目录1" localSheetId="6" hidden="1">#REF!</definedName>
    <definedName name="目录1" localSheetId="11" hidden="1">#REF!</definedName>
    <definedName name="目录1" hidden="1">#REF!</definedName>
    <definedName name="目标和程序" localSheetId="37" hidden="1">#REF!</definedName>
    <definedName name="目标和程序" localSheetId="23" hidden="1">#REF!</definedName>
    <definedName name="目标和程序" localSheetId="6" hidden="1">#REF!</definedName>
    <definedName name="目标和程序" localSheetId="11" hidden="1">#REF!</definedName>
    <definedName name="目标和程序" hidden="1">#REF!</definedName>
    <definedName name="直接" localSheetId="6">#REF!</definedName>
    <definedName name="直接" localSheetId="11">#REF!</definedName>
    <definedName name="直接">#REF!</definedName>
    <definedName name="看" localSheetId="37">#REF!</definedName>
    <definedName name="看" localSheetId="23">#REF!</definedName>
    <definedName name="看" localSheetId="6">#REF!</definedName>
    <definedName name="看" localSheetId="11">#REF!</definedName>
    <definedName name="看">#REF!</definedName>
    <definedName name="真供应商" localSheetId="37">#REF!</definedName>
    <definedName name="真供应商" localSheetId="23">#REF!</definedName>
    <definedName name="真供应商" localSheetId="6">#REF!</definedName>
    <definedName name="真供应商" localSheetId="11">#REF!</definedName>
    <definedName name="真供应商">#REF!</definedName>
    <definedName name="真制作成本05" localSheetId="37">#REF!</definedName>
    <definedName name="真制作成本05" localSheetId="23">#REF!</definedName>
    <definedName name="真制作成本05" localSheetId="6">#REF!</definedName>
    <definedName name="真制作成本05" localSheetId="11">#REF!</definedName>
    <definedName name="真制作成本05">#REF!</definedName>
    <definedName name="睛" localSheetId="37">#REF!</definedName>
    <definedName name="睛" localSheetId="23">#REF!</definedName>
    <definedName name="睛" localSheetId="6">#REF!</definedName>
    <definedName name="睛" localSheetId="11">#REF!</definedName>
    <definedName name="睛">#REF!</definedName>
    <definedName name="知识" localSheetId="37">#REF!</definedName>
    <definedName name="知识" localSheetId="23">#REF!</definedName>
    <definedName name="知识" localSheetId="6">#REF!</definedName>
    <definedName name="知识" localSheetId="11">#REF!</definedName>
    <definedName name="知识">#REF!</definedName>
    <definedName name="短期" localSheetId="6">#REF!</definedName>
    <definedName name="短期" localSheetId="11">#REF!</definedName>
    <definedName name="短期">#REF!</definedName>
    <definedName name="短期价款" localSheetId="6">#REF!</definedName>
    <definedName name="短期价款" localSheetId="11">#REF!</definedName>
    <definedName name="短期价款">#REF!</definedName>
    <definedName name="短期借款" localSheetId="37">#REF!</definedName>
    <definedName name="短期借款" localSheetId="23">#REF!</definedName>
    <definedName name="短期借款" localSheetId="6">#REF!</definedName>
    <definedName name="短期借款" localSheetId="11">#REF!</definedName>
    <definedName name="短期借款">#REF!</definedName>
    <definedName name="短期借款.dbf" localSheetId="37">#REF!</definedName>
    <definedName name="短期借款.dbf" localSheetId="23">#REF!</definedName>
    <definedName name="短期借款.dbf" localSheetId="6">#REF!</definedName>
    <definedName name="短期借款.dbf" localSheetId="11">#REF!</definedName>
    <definedName name="短期借款.dbf">#REF!</definedName>
    <definedName name="短期借款bg" localSheetId="37" hidden="1">#REF!</definedName>
    <definedName name="短期借款bg" localSheetId="23" hidden="1">#REF!</definedName>
    <definedName name="短期借款bg" localSheetId="6" hidden="1">#REF!</definedName>
    <definedName name="短期借款bg" localSheetId="11" hidden="1">#REF!</definedName>
    <definedName name="短期借款bg" hidden="1">#REF!</definedName>
    <definedName name="短期借款mx" localSheetId="37" hidden="1">#REF!</definedName>
    <definedName name="短期借款mx" localSheetId="23" hidden="1">#REF!</definedName>
    <definedName name="短期借款mx" localSheetId="6" hidden="1">#REF!</definedName>
    <definedName name="短期借款mx" localSheetId="11" hidden="1">#REF!</definedName>
    <definedName name="短期借款mx" hidden="1">#REF!</definedName>
    <definedName name="短期借款ZS" localSheetId="37" hidden="1">#REF!</definedName>
    <definedName name="短期借款ZS" localSheetId="23" hidden="1">#REF!</definedName>
    <definedName name="短期借款ZS" localSheetId="6" hidden="1">#REF!</definedName>
    <definedName name="短期借款ZS" localSheetId="11" hidden="1">#REF!</definedName>
    <definedName name="短期借款ZS" hidden="1">#REF!</definedName>
    <definedName name="短期投资_债券_明细表" localSheetId="37">#REF!</definedName>
    <definedName name="短期投资_债券_明细表" localSheetId="23">#REF!</definedName>
    <definedName name="短期投资_债券_明细表" localSheetId="6">#REF!</definedName>
    <definedName name="短期投资_债券_明细表" localSheetId="11">#REF!</definedName>
    <definedName name="短期投资_债券_明细表">#REF!</definedName>
    <definedName name="短期投资bg" localSheetId="37" hidden="1">#REF!</definedName>
    <definedName name="短期投资bg" localSheetId="23" hidden="1">#REF!</definedName>
    <definedName name="短期投资bg" localSheetId="6" hidden="1">#REF!</definedName>
    <definedName name="短期投资bg" localSheetId="11" hidden="1">#REF!</definedName>
    <definedName name="短期投资bg" hidden="1">#REF!</definedName>
    <definedName name="短期投资mx" localSheetId="37" hidden="1">#REF!</definedName>
    <definedName name="短期投资mx" localSheetId="23" hidden="1">#REF!</definedName>
    <definedName name="短期投资mx" localSheetId="6" hidden="1">#REF!</definedName>
    <definedName name="短期投资mx" localSheetId="11" hidden="1">#REF!</definedName>
    <definedName name="短期投资mx" hidden="1">#REF!</definedName>
    <definedName name="短期投资ZS" localSheetId="37" hidden="1">#REF!</definedName>
    <definedName name="短期投资ZS" localSheetId="23" hidden="1">#REF!</definedName>
    <definedName name="短期投资ZS" localSheetId="6" hidden="1">#REF!</definedName>
    <definedName name="短期投资ZS" localSheetId="11" hidden="1">#REF!</definedName>
    <definedName name="短期投资ZS" hidden="1">#REF!</definedName>
    <definedName name="短期投资国债投资.dbf" localSheetId="37">#REF!</definedName>
    <definedName name="短期投资国债投资.dbf" localSheetId="23">#REF!</definedName>
    <definedName name="短期投资国债投资.dbf" localSheetId="6">#REF!</definedName>
    <definedName name="短期投资国债投资.dbf" localSheetId="11">#REF!</definedName>
    <definedName name="短期投资国债投资.dbf">#REF!</definedName>
    <definedName name="短期投资股票投资.dbf" localSheetId="37">#REF!</definedName>
    <definedName name="短期投资股票投资.dbf" localSheetId="23">#REF!</definedName>
    <definedName name="短期投资股票投资.dbf" localSheetId="6">#REF!</definedName>
    <definedName name="短期投资股票投资.dbf" localSheetId="11">#REF!</definedName>
    <definedName name="短期投资股票投资.dbf">#REF!</definedName>
    <definedName name="研发支出bg" localSheetId="37" hidden="1">#REF!</definedName>
    <definedName name="研发支出bg" localSheetId="23" hidden="1">#REF!</definedName>
    <definedName name="研发支出bg" localSheetId="6" hidden="1">#REF!</definedName>
    <definedName name="研发支出bg" localSheetId="11" hidden="1">#REF!</definedName>
    <definedName name="研发支出bg" hidden="1">#REF!</definedName>
    <definedName name="研发支出mx" localSheetId="37" hidden="1">#REF!</definedName>
    <definedName name="研发支出mx" localSheetId="23" hidden="1">#REF!</definedName>
    <definedName name="研发支出mx" localSheetId="6" hidden="1">#REF!</definedName>
    <definedName name="研发支出mx" localSheetId="11" hidden="1">#REF!</definedName>
    <definedName name="研发支出mx" hidden="1">#REF!</definedName>
    <definedName name="碗盖_145" localSheetId="6">#REF!</definedName>
    <definedName name="碗盖_145" localSheetId="11">#REF!</definedName>
    <definedName name="碗盖_145">#REF!</definedName>
    <definedName name="碗盖145_10" localSheetId="6">#REF!</definedName>
    <definedName name="碗盖145_10" localSheetId="11">#REF!</definedName>
    <definedName name="碗盖145_10">#REF!</definedName>
    <definedName name="碗盖145_11" localSheetId="6">#REF!</definedName>
    <definedName name="碗盖145_11" localSheetId="11">#REF!</definedName>
    <definedName name="碗盖145_11">#REF!</definedName>
    <definedName name="碗盖170" localSheetId="6">#REF!</definedName>
    <definedName name="碗盖170" localSheetId="11">#REF!</definedName>
    <definedName name="碗盖170">#REF!</definedName>
    <definedName name="碗盖170_10" localSheetId="6">#REF!</definedName>
    <definedName name="碗盖170_10" localSheetId="11">#REF!</definedName>
    <definedName name="碗盖170_10">#REF!</definedName>
    <definedName name="碗盖170_11" localSheetId="6">#REF!</definedName>
    <definedName name="碗盖170_11" localSheetId="11">#REF!</definedName>
    <definedName name="碗盖170_11">#REF!</definedName>
    <definedName name="磁卡话机.xls" localSheetId="6">#REF!</definedName>
    <definedName name="磁卡话机.xls" localSheetId="11">#REF!</definedName>
    <definedName name="磁卡话机.xls">#REF!</definedName>
    <definedName name="神州" localSheetId="6">#REF!</definedName>
    <definedName name="神州" localSheetId="11">#REF!</definedName>
    <definedName name="神州">#REF!</definedName>
    <definedName name="票据种类" localSheetId="6">#REF!</definedName>
    <definedName name="票据种类" localSheetId="11">#REF!</definedName>
    <definedName name="票据种类">#REF!</definedName>
    <definedName name="福建" localSheetId="6">#REF!</definedName>
    <definedName name="福建" localSheetId="11">#REF!</definedName>
    <definedName name="福建">#REF!</definedName>
    <definedName name="离合器" localSheetId="37">#REF!</definedName>
    <definedName name="离合器" localSheetId="23">#REF!</definedName>
    <definedName name="离合器" localSheetId="6">#REF!</definedName>
    <definedName name="离合器" localSheetId="11">#REF!</definedName>
    <definedName name="离合器">#REF!</definedName>
    <definedName name="禾禾自欺欺人" localSheetId="6">#REF!</definedName>
    <definedName name="禾禾自欺欺人" localSheetId="11">#REF!</definedName>
    <definedName name="禾禾自欺欺人">#REF!</definedName>
    <definedName name="科华" localSheetId="37" hidden="1">#REF!</definedName>
    <definedName name="科华" localSheetId="23" hidden="1">#REF!</definedName>
    <definedName name="科华" localSheetId="6" hidden="1">#REF!</definedName>
    <definedName name="科华" localSheetId="11" hidden="1">#REF!</definedName>
    <definedName name="科华" hidden="1">#REF!</definedName>
    <definedName name="科技销ERP" localSheetId="37">#REF!</definedName>
    <definedName name="科技销ERP" localSheetId="23">#REF!</definedName>
    <definedName name="科技销ERP" localSheetId="6">#REF!</definedName>
    <definedName name="科技销ERP" localSheetId="11">#REF!</definedName>
    <definedName name="科技销ERP">#REF!</definedName>
    <definedName name="科技风ERP" localSheetId="37">#REF!</definedName>
    <definedName name="科技风ERP" localSheetId="23">#REF!</definedName>
    <definedName name="科技风ERP" localSheetId="6">#REF!</definedName>
    <definedName name="科技风ERP" localSheetId="11">#REF!</definedName>
    <definedName name="科技风ERP">#REF!</definedName>
    <definedName name="科目" localSheetId="37">#REF!</definedName>
    <definedName name="科目" localSheetId="23">#REF!</definedName>
    <definedName name="科目" localSheetId="6">#REF!</definedName>
    <definedName name="科目" localSheetId="11">#REF!</definedName>
    <definedName name="科目">#REF!</definedName>
    <definedName name="科目1" localSheetId="37">#REF!</definedName>
    <definedName name="科目1" localSheetId="23">#REF!</definedName>
    <definedName name="科目1" localSheetId="6">#REF!</definedName>
    <definedName name="科目1" localSheetId="11">#REF!</definedName>
    <definedName name="科目1">#REF!</definedName>
    <definedName name="科目2" localSheetId="37">#REF!</definedName>
    <definedName name="科目2" localSheetId="23">#REF!</definedName>
    <definedName name="科目2" localSheetId="6">#REF!</definedName>
    <definedName name="科目2" localSheetId="11">#REF!</definedName>
    <definedName name="科目2">#REF!</definedName>
    <definedName name="科目余额表" localSheetId="37">#REF!</definedName>
    <definedName name="科目余额表" localSheetId="23">#REF!</definedName>
    <definedName name="科目余额表" localSheetId="6">#REF!</definedName>
    <definedName name="科目余额表" localSheetId="11">#REF!</definedName>
    <definedName name="科目余额表">#REF!</definedName>
    <definedName name="科目余额表_3">"#REF!"</definedName>
    <definedName name="科目余额表_4">"#REF!"</definedName>
    <definedName name="科目余额表1" localSheetId="37">#REF!</definedName>
    <definedName name="科目余额表1" localSheetId="23">#REF!</definedName>
    <definedName name="科目余额表1" localSheetId="6">#REF!</definedName>
    <definedName name="科目余额表1" localSheetId="11">#REF!</definedName>
    <definedName name="科目余额表1">#REF!</definedName>
    <definedName name="科目余额表2" localSheetId="37">#REF!</definedName>
    <definedName name="科目余额表2" localSheetId="23">#REF!</definedName>
    <definedName name="科目余额表2" localSheetId="6">#REF!</definedName>
    <definedName name="科目余额表2" localSheetId="11">#REF!</definedName>
    <definedName name="科目余额表2">#REF!</definedName>
    <definedName name="科目分类" localSheetId="37">#REF!</definedName>
    <definedName name="科目分类" localSheetId="23">#REF!</definedName>
    <definedName name="科目分类" localSheetId="6">#REF!</definedName>
    <definedName name="科目分类" localSheetId="11">#REF!</definedName>
    <definedName name="科目分类">#REF!</definedName>
    <definedName name="科目及编码" localSheetId="6">OFFSET(#REF!,,,COUNTA(#REF!),2)</definedName>
    <definedName name="科目及编码" localSheetId="11">OFFSET(#REF!,,,COUNTA(#REF!),2)</definedName>
    <definedName name="科目及编码">OFFSET(#REF!,,,COUNTA(#REF!),2)</definedName>
    <definedName name="科目名称" localSheetId="37">#REF!</definedName>
    <definedName name="科目名称" localSheetId="23">#REF!</definedName>
    <definedName name="科目名称" localSheetId="6">#REF!</definedName>
    <definedName name="科目名称" localSheetId="11">#REF!</definedName>
    <definedName name="科目名称">#REF!</definedName>
    <definedName name="科目对照表" localSheetId="37" hidden="1">#REF!</definedName>
    <definedName name="科目对照表" localSheetId="23" hidden="1">#REF!</definedName>
    <definedName name="科目对照表" localSheetId="6" hidden="1">#REF!</definedName>
    <definedName name="科目对照表" localSheetId="11" hidden="1">#REF!</definedName>
    <definedName name="科目对照表" hidden="1">#REF!</definedName>
    <definedName name="科目属性" localSheetId="37" hidden="1">#REF!</definedName>
    <definedName name="科目属性" localSheetId="23" hidden="1">#REF!</definedName>
    <definedName name="科目属性" localSheetId="6" hidden="1">#REF!</definedName>
    <definedName name="科目属性" localSheetId="11" hidden="1">#REF!</definedName>
    <definedName name="科目属性" hidden="1">#REF!</definedName>
    <definedName name="科目序列" localSheetId="6">#REF!</definedName>
    <definedName name="科目序列" localSheetId="11">#REF!</definedName>
    <definedName name="科目序列">#REF!</definedName>
    <definedName name="科目索引" localSheetId="37" hidden="1">#REF!</definedName>
    <definedName name="科目索引" localSheetId="23" hidden="1">#REF!</definedName>
    <definedName name="科目索引" localSheetId="6" hidden="1">#REF!</definedName>
    <definedName name="科目索引" localSheetId="11" hidden="1">#REF!</definedName>
    <definedName name="科目索引" hidden="1">#REF!</definedName>
    <definedName name="科目表" localSheetId="37">#REF!</definedName>
    <definedName name="科目表" localSheetId="23">#REF!</definedName>
    <definedName name="科目表" localSheetId="6">#REF!</definedName>
    <definedName name="科目表" localSheetId="11">#REF!</definedName>
    <definedName name="科目表">#REF!</definedName>
    <definedName name="科目表1" localSheetId="37" hidden="1">#REF!</definedName>
    <definedName name="科目表1" localSheetId="23" hidden="1">#REF!</definedName>
    <definedName name="科目表1" localSheetId="6" hidden="1">#REF!</definedName>
    <definedName name="科目表1" localSheetId="11" hidden="1">#REF!</definedName>
    <definedName name="科目表1" hidden="1">#REF!</definedName>
    <definedName name="科目表BS" localSheetId="37" hidden="1">#REF!</definedName>
    <definedName name="科目表BS" localSheetId="23" hidden="1">#REF!</definedName>
    <definedName name="科目表BS" localSheetId="6" hidden="1">#REF!</definedName>
    <definedName name="科目表BS" localSheetId="11" hidden="1">#REF!</definedName>
    <definedName name="科目表BS" hidden="1">#REF!</definedName>
    <definedName name="租赁费" localSheetId="37">#REF!</definedName>
    <definedName name="租赁费" localSheetId="23">#REF!</definedName>
    <definedName name="租赁费" localSheetId="6">#REF!</definedName>
    <definedName name="租赁费" localSheetId="11">#REF!</definedName>
    <definedName name="租赁费">#REF!</definedName>
    <definedName name="秤12" localSheetId="6">#REF!</definedName>
    <definedName name="秤12" localSheetId="11">#REF!</definedName>
    <definedName name="秤12">#REF!</definedName>
    <definedName name="税1月" localSheetId="37">#REF!</definedName>
    <definedName name="税1月" localSheetId="23">#REF!</definedName>
    <definedName name="税1月" localSheetId="6">#REF!</definedName>
    <definedName name="税1月" localSheetId="11">#REF!</definedName>
    <definedName name="税1月">#REF!</definedName>
    <definedName name="税费明细" localSheetId="6">#REF!</definedName>
    <definedName name="税费明细" localSheetId="11">#REF!</definedName>
    <definedName name="税费明细">#REF!</definedName>
    <definedName name="税金" localSheetId="37">#REF!</definedName>
    <definedName name="税金" localSheetId="23">#REF!</definedName>
    <definedName name="税金" localSheetId="6">#REF!</definedName>
    <definedName name="税金" localSheetId="11">#REF!</definedName>
    <definedName name="税金">#REF!</definedName>
    <definedName name="税金12" localSheetId="37">#REF!</definedName>
    <definedName name="税金12" localSheetId="23">#REF!</definedName>
    <definedName name="税金12" localSheetId="6">#REF!</definedName>
    <definedName name="税金12" localSheetId="11">#REF!</definedName>
    <definedName name="税金12">#REF!</definedName>
    <definedName name="空压机3m3" localSheetId="6">#REF!</definedName>
    <definedName name="空压机3m3" localSheetId="11">#REF!</definedName>
    <definedName name="空压机3m3">#REF!</definedName>
    <definedName name="空白" hidden="1">{#N/A,#N/A,FALSE,"Aging Summary";#N/A,#N/A,FALSE,"Ratio Analysis";#N/A,#N/A,FALSE,"Test 120 Day Accts";#N/A,#N/A,FALSE,"Tickmarks"}</definedName>
    <definedName name="立夏" localSheetId="6">#REF!</definedName>
    <definedName name="立夏" localSheetId="11">#REF!</definedName>
    <definedName name="立夏">#REF!</definedName>
    <definedName name="立立立" localSheetId="6">#REF!</definedName>
    <definedName name="立立立" localSheetId="11">#REF!</definedName>
    <definedName name="立立立">#REF!</definedName>
    <definedName name="竞品动态2" localSheetId="37" hidden="1">#REF!</definedName>
    <definedName name="竞品动态2" localSheetId="23" hidden="1">#REF!</definedName>
    <definedName name="竞品动态2" localSheetId="6" hidden="1">#REF!</definedName>
    <definedName name="竞品动态2" localSheetId="11" hidden="1">#REF!</definedName>
    <definedName name="竞品动态2" hidden="1">#REF!</definedName>
    <definedName name="竟品" localSheetId="37" hidden="1">#REF!</definedName>
    <definedName name="竟品" localSheetId="23" hidden="1">#REF!</definedName>
    <definedName name="竟品" localSheetId="6" hidden="1">#REF!</definedName>
    <definedName name="竟品" localSheetId="11" hidden="1">#REF!</definedName>
    <definedName name="竟品" hidden="1">#REF!</definedName>
    <definedName name="符合性测试" localSheetId="37">#REF!</definedName>
    <definedName name="符合性测试" localSheetId="23">#REF!</definedName>
    <definedName name="符合性测试" localSheetId="6">#REF!</definedName>
    <definedName name="符合性测试" localSheetId="11">#REF!</definedName>
    <definedName name="符合性测试">#REF!</definedName>
    <definedName name="第一次销售调整" localSheetId="37">#REF!</definedName>
    <definedName name="第一次销售调整" localSheetId="23">#REF!</definedName>
    <definedName name="第一次销售调整" localSheetId="6">#REF!</definedName>
    <definedName name="第一次销售调整" localSheetId="11">#REF!</definedName>
    <definedName name="第一次销售调整">#REF!</definedName>
    <definedName name="等值人民币" localSheetId="37">#REF!</definedName>
    <definedName name="等值人民币" localSheetId="23">#REF!</definedName>
    <definedName name="等值人民币" localSheetId="6">#REF!</definedName>
    <definedName name="等值人民币" localSheetId="11">#REF!</definedName>
    <definedName name="等值人民币">#REF!</definedName>
    <definedName name="答复" hidden="1">{#N/A,#N/A,FALSE,"Aging Summary";#N/A,#N/A,FALSE,"Ratio Analysis";#N/A,#N/A,FALSE,"Test 120 Day Accts";#N/A,#N/A,FALSE,"Tickmarks"}</definedName>
    <definedName name="筹资活动流入" localSheetId="6">[1]参数配置!$F$2:$F$31</definedName>
    <definedName name="筹资活动流入" localSheetId="11">[1]参数配置!$F$2:$F$31</definedName>
    <definedName name="筹资活动流入">[1]参数配置!$F$2:$F$31</definedName>
    <definedName name="筹资活动流出" localSheetId="6">[1]参数配置!$I$2:$I$31</definedName>
    <definedName name="筹资活动流出" localSheetId="11">[1]参数配置!$I$2:$I$31</definedName>
    <definedName name="筹资活动流出">[1]参数配置!$I$2:$I$31</definedName>
    <definedName name="管理" localSheetId="37">#REF!</definedName>
    <definedName name="管理" localSheetId="23">#REF!</definedName>
    <definedName name="管理" localSheetId="6">#REF!</definedName>
    <definedName name="管理" localSheetId="11">#REF!</definedName>
    <definedName name="管理">#REF!</definedName>
    <definedName name="管理费用" localSheetId="37">#REF!</definedName>
    <definedName name="管理费用" localSheetId="23">#REF!</definedName>
    <definedName name="管理费用" localSheetId="6">#REF!</definedName>
    <definedName name="管理费用" localSheetId="11">#REF!</definedName>
    <definedName name="管理费用">#REF!</definedName>
    <definedName name="管理费用bg" localSheetId="37" hidden="1">#REF!</definedName>
    <definedName name="管理费用bg" localSheetId="23" hidden="1">#REF!</definedName>
    <definedName name="管理费用bg" localSheetId="6" hidden="1">#REF!</definedName>
    <definedName name="管理费用bg" localSheetId="11" hidden="1">#REF!</definedName>
    <definedName name="管理费用bg" hidden="1">#REF!</definedName>
    <definedName name="管理费用BJ" localSheetId="37">#REF!</definedName>
    <definedName name="管理费用BJ" localSheetId="23">#REF!</definedName>
    <definedName name="管理费用BJ" localSheetId="6">#REF!</definedName>
    <definedName name="管理费用BJ" localSheetId="11">#REF!</definedName>
    <definedName name="管理费用BJ">#REF!</definedName>
    <definedName name="管理费用mx" localSheetId="37" hidden="1">#REF!</definedName>
    <definedName name="管理费用mx" localSheetId="23" hidden="1">#REF!</definedName>
    <definedName name="管理费用mx" localSheetId="6" hidden="1">#REF!</definedName>
    <definedName name="管理费用mx" localSheetId="11" hidden="1">#REF!</definedName>
    <definedName name="管理费用mx" hidden="1">#REF!</definedName>
    <definedName name="管理费用mxb" localSheetId="37" hidden="1">#REF!</definedName>
    <definedName name="管理费用mxb" localSheetId="23" hidden="1">#REF!</definedName>
    <definedName name="管理费用mxb" localSheetId="6" hidden="1">#REF!</definedName>
    <definedName name="管理费用mxb" localSheetId="11" hidden="1">#REF!</definedName>
    <definedName name="管理费用mxb" hidden="1">#REF!</definedName>
    <definedName name="管理费用多栏明细账" localSheetId="6">#REF!</definedName>
    <definedName name="管理费用多栏明细账" localSheetId="11">#REF!</definedName>
    <definedName name="管理费用多栏明细账">#REF!</definedName>
    <definedName name="管理费用明细表" localSheetId="37">#REF!</definedName>
    <definedName name="管理费用明细表" localSheetId="23">#REF!</definedName>
    <definedName name="管理费用明细表" localSheetId="6">#REF!</definedName>
    <definedName name="管理费用明细表" localSheetId="11">#REF!</definedName>
    <definedName name="管理费用明细表">#REF!</definedName>
    <definedName name="管理费用预算" localSheetId="6">#REF!</definedName>
    <definedName name="管理费用预算" localSheetId="11">#REF!</definedName>
    <definedName name="管理费用预算">#REF!</definedName>
    <definedName name="管理费用预计" localSheetId="6">#REF!</definedName>
    <definedName name="管理费用预计" localSheetId="11">#REF!</definedName>
    <definedName name="管理费用预计">#REF!</definedName>
    <definedName name="米果_140" localSheetId="6">#REF!</definedName>
    <definedName name="米果_140" localSheetId="11">#REF!</definedName>
    <definedName name="米果_140">#REF!</definedName>
    <definedName name="米果_200" localSheetId="6">#REF!</definedName>
    <definedName name="米果_200" localSheetId="11">#REF!</definedName>
    <definedName name="米果_200">#REF!</definedName>
    <definedName name="米果140_10" localSheetId="6">#REF!</definedName>
    <definedName name="米果140_10" localSheetId="11">#REF!</definedName>
    <definedName name="米果140_10">#REF!</definedName>
    <definedName name="米果140_11" localSheetId="6">#REF!</definedName>
    <definedName name="米果140_11" localSheetId="11">#REF!</definedName>
    <definedName name="米果140_11">#REF!</definedName>
    <definedName name="米果200_10" localSheetId="6">#REF!</definedName>
    <definedName name="米果200_10" localSheetId="11">#REF!</definedName>
    <definedName name="米果200_10">#REF!</definedName>
    <definedName name="米果200_11" localSheetId="6">#REF!</definedName>
    <definedName name="米果200_11" localSheetId="11">#REF!</definedName>
    <definedName name="米果200_11">#REF!</definedName>
    <definedName name="米纳斯" localSheetId="37">#REF!</definedName>
    <definedName name="米纳斯" localSheetId="23">#REF!</definedName>
    <definedName name="米纳斯" localSheetId="6">#REF!</definedName>
    <definedName name="米纳斯" localSheetId="11">#REF!</definedName>
    <definedName name="米纳斯">#REF!</definedName>
    <definedName name="米纳斯2" localSheetId="37">#REF!</definedName>
    <definedName name="米纳斯2" localSheetId="23">#REF!</definedName>
    <definedName name="米纳斯2" localSheetId="6">#REF!</definedName>
    <definedName name="米纳斯2" localSheetId="11">#REF!</definedName>
    <definedName name="米纳斯2">#REF!</definedName>
    <definedName name="粉包_106" localSheetId="6">#REF!</definedName>
    <definedName name="粉包_106" localSheetId="11">#REF!</definedName>
    <definedName name="粉包_106">#REF!</definedName>
    <definedName name="粉包_120" localSheetId="6">#REF!</definedName>
    <definedName name="粉包_120" localSheetId="11">#REF!</definedName>
    <definedName name="粉包_120">#REF!</definedName>
    <definedName name="粉包106_10" localSheetId="6">#REF!</definedName>
    <definedName name="粉包106_10" localSheetId="11">#REF!</definedName>
    <definedName name="粉包106_10">#REF!</definedName>
    <definedName name="粉包106_11" localSheetId="6">#REF!</definedName>
    <definedName name="粉包106_11" localSheetId="11">#REF!</definedName>
    <definedName name="粉包106_11">#REF!</definedName>
    <definedName name="粉包120_10" localSheetId="6">#REF!</definedName>
    <definedName name="粉包120_10" localSheetId="11">#REF!</definedName>
    <definedName name="粉包120_10">#REF!</definedName>
    <definedName name="粉包120_11" localSheetId="6">#REF!</definedName>
    <definedName name="粉包120_11" localSheetId="11">#REF!</definedName>
    <definedName name="粉包120_11">#REF!</definedName>
    <definedName name="粉包120_12" localSheetId="6">#REF!</definedName>
    <definedName name="粉包120_12" localSheetId="11">#REF!</definedName>
    <definedName name="粉包120_12">#REF!</definedName>
    <definedName name="粉包137_10" localSheetId="6">#REF!</definedName>
    <definedName name="粉包137_10" localSheetId="11">#REF!</definedName>
    <definedName name="粉包137_10">#REF!</definedName>
    <definedName name="粉包137_11" localSheetId="6">#REF!</definedName>
    <definedName name="粉包137_11" localSheetId="11">#REF!</definedName>
    <definedName name="粉包137_11">#REF!</definedName>
    <definedName name="粉包137_12" localSheetId="6">#REF!</definedName>
    <definedName name="粉包137_12" localSheetId="11">#REF!</definedName>
    <definedName name="粉包137_12">#REF!</definedName>
    <definedName name="粉包87_10" localSheetId="6">#REF!</definedName>
    <definedName name="粉包87_10" localSheetId="11">#REF!</definedName>
    <definedName name="粉包87_10">#REF!</definedName>
    <definedName name="粉包87_11" localSheetId="6">#REF!</definedName>
    <definedName name="粉包87_11" localSheetId="11">#REF!</definedName>
    <definedName name="粉包87_11">#REF!</definedName>
    <definedName name="粕" localSheetId="6">#REF!</definedName>
    <definedName name="粕" localSheetId="11">#REF!</definedName>
    <definedName name="粕">#REF!</definedName>
    <definedName name="系统" localSheetId="6">#REF!</definedName>
    <definedName name="系统" localSheetId="11">#REF!</definedName>
    <definedName name="系统">#REF!</definedName>
    <definedName name="純正部品利益" localSheetId="6">#REF!</definedName>
    <definedName name="純正部品利益" localSheetId="11">#REF!</definedName>
    <definedName name="純正部品利益">#REF!</definedName>
    <definedName name="純正部品利益率" localSheetId="6">#REF!</definedName>
    <definedName name="純正部品利益率" localSheetId="11">#REF!</definedName>
    <definedName name="純正部品利益率">#REF!</definedName>
    <definedName name="索引号" localSheetId="37">#REF!</definedName>
    <definedName name="索引号" localSheetId="23">#REF!</definedName>
    <definedName name="索引号" localSheetId="6">#REF!</definedName>
    <definedName name="索引号" localSheetId="11">#REF!</definedName>
    <definedName name="索引号">#REF!</definedName>
    <definedName name="索引号使用规范" localSheetId="37" hidden="1">#REF!</definedName>
    <definedName name="索引号使用规范" localSheetId="23" hidden="1">#REF!</definedName>
    <definedName name="索引号使用规范" localSheetId="6" hidden="1">#REF!</definedName>
    <definedName name="索引号使用规范" localSheetId="11" hidden="1">#REF!</definedName>
    <definedName name="索引号使用规范" hidden="1">#REF!</definedName>
    <definedName name="累计" localSheetId="37">#REF!</definedName>
    <definedName name="累计" localSheetId="23">#REF!</definedName>
    <definedName name="累计" localSheetId="6">#REF!</definedName>
    <definedName name="累计" localSheetId="11">#REF!</definedName>
    <definedName name="累计">#REF!</definedName>
    <definedName name="累计区域" localSheetId="6">OFFSET(#REF!,,,1000,MATCH(#REF!,#REF!,0))</definedName>
    <definedName name="累计区域" localSheetId="11">OFFSET(#REF!,,,1000,MATCH(#REF!,#REF!,0))</definedName>
    <definedName name="累计区域">OFFSET(#REF!,,,1000,MATCH(#REF!,#REF!,0))</definedName>
    <definedName name="累计发货" localSheetId="6">#REF!</definedName>
    <definedName name="累计发货" localSheetId="11">#REF!</definedName>
    <definedName name="累计发货">#REF!</definedName>
    <definedName name="累计季度名称" localSheetId="6">#REF!</definedName>
    <definedName name="累计季度名称" localSheetId="11">#REF!</definedName>
    <definedName name="累计季度名称">#REF!</definedName>
    <definedName name="累计应收" localSheetId="6">#REF!</definedName>
    <definedName name="累计应收" localSheetId="11">#REF!</definedName>
    <definedName name="累计应收">#REF!</definedName>
    <definedName name="累计折旧" localSheetId="37">#REF!</definedName>
    <definedName name="累计折旧" localSheetId="23">#REF!</definedName>
    <definedName name="累计折旧" localSheetId="6">#REF!</definedName>
    <definedName name="累计折旧" localSheetId="11">#REF!</definedName>
    <definedName name="累计折旧">#REF!</definedName>
    <definedName name="累计折旧bg" localSheetId="37" hidden="1">#REF!</definedName>
    <definedName name="累计折旧bg" localSheetId="23" hidden="1">#REF!</definedName>
    <definedName name="累计折旧bg" localSheetId="6" hidden="1">#REF!</definedName>
    <definedName name="累计折旧bg" localSheetId="11" hidden="1">#REF!</definedName>
    <definedName name="累计折旧bg" hidden="1">#REF!</definedName>
    <definedName name="累计折旧mx" localSheetId="37" hidden="1">#REF!</definedName>
    <definedName name="累计折旧mx" localSheetId="23" hidden="1">#REF!</definedName>
    <definedName name="累计折旧mx" localSheetId="6" hidden="1">#REF!</definedName>
    <definedName name="累计折旧mx" localSheetId="11" hidden="1">#REF!</definedName>
    <definedName name="累计折旧mx" hidden="1">#REF!</definedName>
    <definedName name="累计折旧SJye" localSheetId="37" hidden="1">#REF!</definedName>
    <definedName name="累计折旧SJye" localSheetId="23" hidden="1">#REF!</definedName>
    <definedName name="累计折旧SJye" localSheetId="6" hidden="1">#REF!</definedName>
    <definedName name="累计折旧SJye" localSheetId="11" hidden="1">#REF!</definedName>
    <definedName name="累计折旧SJye" hidden="1">#REF!</definedName>
    <definedName name="累计折旧余额表.dbf" localSheetId="6">#REF!</definedName>
    <definedName name="累计折旧余额表.dbf" localSheetId="11">#REF!</definedName>
    <definedName name="累计折旧余额表.dbf">#REF!</definedName>
    <definedName name="累计折旧合计" localSheetId="6">#REF!</definedName>
    <definedName name="累计折旧合计" localSheetId="11">#REF!</definedName>
    <definedName name="累计折旧合计">#REF!</definedName>
    <definedName name="累计折旧明细表" localSheetId="37">#REF!</definedName>
    <definedName name="累计折旧明细表" localSheetId="23">#REF!</definedName>
    <definedName name="累计折旧明细表" localSheetId="6">#REF!</definedName>
    <definedName name="累计折旧明细表" localSheetId="11">#REF!</definedName>
    <definedName name="累计折旧明细表">#REF!</definedName>
    <definedName name="累计折旧测算" localSheetId="37" hidden="1">#REF!</definedName>
    <definedName name="累计折旧测算" localSheetId="23" hidden="1">#REF!</definedName>
    <definedName name="累计折旧测算" localSheetId="6" hidden="1">#REF!</definedName>
    <definedName name="累计折旧测算" localSheetId="11" hidden="1">#REF!</definedName>
    <definedName name="累计折旧测算" hidden="1">#REF!</definedName>
    <definedName name="累计折旧测算表" localSheetId="37" hidden="1">#REF!</definedName>
    <definedName name="累计折旧测算表" localSheetId="23" hidden="1">#REF!</definedName>
    <definedName name="累计折旧测算表" localSheetId="6" hidden="1">#REF!</definedName>
    <definedName name="累计折旧测算表" localSheetId="11" hidden="1">#REF!</definedName>
    <definedName name="累计折旧测算表" hidden="1">#REF!</definedName>
    <definedName name="累计摊销bg" localSheetId="37" hidden="1">#REF!</definedName>
    <definedName name="累计摊销bg" localSheetId="23" hidden="1">#REF!</definedName>
    <definedName name="累计摊销bg" localSheetId="6" hidden="1">#REF!</definedName>
    <definedName name="累计摊销bg" localSheetId="11" hidden="1">#REF!</definedName>
    <definedName name="累计摊销bg" hidden="1">#REF!</definedName>
    <definedName name="累计摊销mx" localSheetId="37" hidden="1">#REF!</definedName>
    <definedName name="累计摊销mx" localSheetId="23" hidden="1">#REF!</definedName>
    <definedName name="累计摊销mx" localSheetId="6" hidden="1">#REF!</definedName>
    <definedName name="累计摊销mx" localSheetId="11" hidden="1">#REF!</definedName>
    <definedName name="累计摊销mx" hidden="1">#REF!</definedName>
    <definedName name="累计毛利" localSheetId="6">#REF!</definedName>
    <definedName name="累计毛利" localSheetId="11">#REF!</definedName>
    <definedName name="累计毛利">#REF!</definedName>
    <definedName name="累计销售" localSheetId="6">#REF!</definedName>
    <definedName name="累计销售" localSheetId="11">#REF!</definedName>
    <definedName name="累计销售">#REF!</definedName>
    <definedName name="经营活动流入" localSheetId="6">[1]参数配置!$D$2:$D$31</definedName>
    <definedName name="经营活动流入" localSheetId="11">[1]参数配置!$D$2:$D$31</definedName>
    <definedName name="经营活动流入">[1]参数配置!$D$2:$D$31</definedName>
    <definedName name="经营活动流出" localSheetId="6">[1]参数配置!$G$2:$G$31</definedName>
    <definedName name="经营活动流出" localSheetId="11">[1]参数配置!$G$2:$G$31</definedName>
    <definedName name="经营活动流出">[1]参数配置!$G$2:$G$31</definedName>
    <definedName name="经营目标" localSheetId="37">#REF!</definedName>
    <definedName name="经营目标" localSheetId="23">#REF!</definedName>
    <definedName name="经营目标" localSheetId="6">#REF!</definedName>
    <definedName name="经营目标" localSheetId="11">#REF!</definedName>
    <definedName name="经营目标">#REF!</definedName>
    <definedName name="结果" localSheetId="37">#REF!</definedName>
    <definedName name="结果" localSheetId="23">#REF!</definedName>
    <definedName name="结果" localSheetId="6">#REF!</definedName>
    <definedName name="结果" localSheetId="11">#REF!</definedName>
    <definedName name="结果">#REF!</definedName>
    <definedName name="结算中心PBC" localSheetId="6">#REF!</definedName>
    <definedName name="结算中心PBC" localSheetId="11">#REF!</definedName>
    <definedName name="结算中心PBC">#REF!</definedName>
    <definedName name="结算方式" localSheetId="6">#REF!</definedName>
    <definedName name="结算方式" localSheetId="11">#REF!</definedName>
    <definedName name="结算方式">#REF!</definedName>
    <definedName name="结论" localSheetId="37" hidden="1">#REF!</definedName>
    <definedName name="结论" localSheetId="23" hidden="1">#REF!</definedName>
    <definedName name="结论" localSheetId="6" hidden="1">#REF!</definedName>
    <definedName name="结论" localSheetId="11" hidden="1">#REF!</definedName>
    <definedName name="结论" hidden="1">#REF!</definedName>
    <definedName name="结论1" localSheetId="37" hidden="1">#REF!</definedName>
    <definedName name="结论1" localSheetId="23" hidden="1">#REF!</definedName>
    <definedName name="结论1" localSheetId="6" hidden="1">#REF!</definedName>
    <definedName name="结论1" localSheetId="11" hidden="1">#REF!</definedName>
    <definedName name="结论1" hidden="1">#REF!</definedName>
    <definedName name="综合"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编制人" localSheetId="37" hidden="1">#REF!</definedName>
    <definedName name="编制人" localSheetId="23" hidden="1">#REF!</definedName>
    <definedName name="编制人" localSheetId="6" hidden="1">#REF!</definedName>
    <definedName name="编制人" localSheetId="11" hidden="1">#REF!</definedName>
    <definedName name="编制人" hidden="1">#REF!</definedName>
    <definedName name="编制时间" localSheetId="37" hidden="1">#REF!</definedName>
    <definedName name="编制时间" localSheetId="23" hidden="1">#REF!</definedName>
    <definedName name="编制时间" localSheetId="6" hidden="1">#REF!</definedName>
    <definedName name="编制时间" localSheetId="11" hidden="1">#REF!</definedName>
    <definedName name="编制时间" hidden="1">#REF!</definedName>
    <definedName name="编号" localSheetId="6">#REF!</definedName>
    <definedName name="编号" localSheetId="11">#REF!</definedName>
    <definedName name="编号">#REF!</definedName>
    <definedName name="编码表" localSheetId="6">#REF!</definedName>
    <definedName name="编码表" localSheetId="11">#REF!</definedName>
    <definedName name="编码表">#REF!</definedName>
    <definedName name="缴款明细" localSheetId="6">#REF!</definedName>
    <definedName name="缴款明细" localSheetId="11">#REF!</definedName>
    <definedName name="缴款明细">#REF!</definedName>
    <definedName name="美食料包_10" localSheetId="6">#REF!</definedName>
    <definedName name="美食料包_10" localSheetId="11">#REF!</definedName>
    <definedName name="美食料包_10">#REF!</definedName>
    <definedName name="美食料包_11" localSheetId="6">#REF!</definedName>
    <definedName name="美食料包_11" localSheetId="11">#REF!</definedName>
    <definedName name="美食料包_11">#REF!</definedName>
    <definedName name="翁" localSheetId="37">#REF!</definedName>
    <definedName name="翁" localSheetId="23">#REF!</definedName>
    <definedName name="翁" localSheetId="6">#REF!</definedName>
    <definedName name="翁" localSheetId="11">#REF!</definedName>
    <definedName name="翁">#REF!</definedName>
    <definedName name="耐久性Qf" hidden="1">{"'西神Ⅱ'!$A$1"}</definedName>
    <definedName name="联系人" localSheetId="37">#REF!</definedName>
    <definedName name="联系人" localSheetId="23">#REF!</definedName>
    <definedName name="联系人" localSheetId="6">#REF!</definedName>
    <definedName name="联系人" localSheetId="11">#REF!</definedName>
    <definedName name="联系人">#REF!</definedName>
    <definedName name="肉" hidden="1">{"Input_Fin",#N/A,FALSE,"By Code";"Input_Opt",#N/A,FALSE,"By Code"}</definedName>
    <definedName name="股份会计科目" localSheetId="37">#REF!</definedName>
    <definedName name="股份会计科目" localSheetId="23">#REF!</definedName>
    <definedName name="股份会计科目" localSheetId="6">#REF!</definedName>
    <definedName name="股份会计科目" localSheetId="11">#REF!</definedName>
    <definedName name="股份会计科目">#REF!</definedName>
    <definedName name="股份六部" localSheetId="37" hidden="1">#REF!</definedName>
    <definedName name="股份六部" localSheetId="23" hidden="1">#REF!</definedName>
    <definedName name="股份六部" localSheetId="6" hidden="1">#REF!</definedName>
    <definedName name="股份六部" localSheetId="11" hidden="1">#REF!</definedName>
    <definedName name="股份六部" hidden="1">#REF!</definedName>
    <definedName name="股本bg" localSheetId="37" hidden="1">#REF!</definedName>
    <definedName name="股本bg" localSheetId="23" hidden="1">#REF!</definedName>
    <definedName name="股本bg" localSheetId="6" hidden="1">#REF!</definedName>
    <definedName name="股本bg" localSheetId="11" hidden="1">#REF!</definedName>
    <definedName name="股本bg" hidden="1">#REF!</definedName>
    <definedName name="股本mx" localSheetId="37" hidden="1">#REF!</definedName>
    <definedName name="股本mx" localSheetId="23" hidden="1">#REF!</definedName>
    <definedName name="股本mx" localSheetId="6" hidden="1">#REF!</definedName>
    <definedName name="股本mx" localSheetId="11" hidden="1">#REF!</definedName>
    <definedName name="股本mx" hidden="1">#REF!</definedName>
    <definedName name="股权分置流通权ZS" localSheetId="37" hidden="1">#REF!</definedName>
    <definedName name="股权分置流通权ZS" localSheetId="23" hidden="1">#REF!</definedName>
    <definedName name="股权分置流通权ZS" localSheetId="6" hidden="1">#REF!</definedName>
    <definedName name="股权分置流通权ZS" localSheetId="11" hidden="1">#REF!</definedName>
    <definedName name="股权分置流通权ZS" hidden="1">#REF!</definedName>
    <definedName name="股票投资收益.dbf" localSheetId="37">#REF!</definedName>
    <definedName name="股票投资收益.dbf" localSheetId="23">#REF!</definedName>
    <definedName name="股票投资收益.dbf" localSheetId="6">#REF!</definedName>
    <definedName name="股票投资收益.dbf" localSheetId="11">#REF!</definedName>
    <definedName name="股票投资收益.dbf">#REF!</definedName>
    <definedName name="胆舒滴丸" localSheetId="6">#REF!</definedName>
    <definedName name="胆舒滴丸" localSheetId="11">#REF!</definedName>
    <definedName name="胆舒滴丸">#REF!</definedName>
    <definedName name="自" localSheetId="37">#REF!</definedName>
    <definedName name="自" localSheetId="23">#REF!</definedName>
    <definedName name="自" localSheetId="6">#REF!</definedName>
    <definedName name="自" localSheetId="11">#REF!</definedName>
    <definedName name="自">#REF!</definedName>
    <definedName name="自制半成品" localSheetId="37">#REF!</definedName>
    <definedName name="自制半成品" localSheetId="23">#REF!</definedName>
    <definedName name="自制半成品" localSheetId="6">#REF!</definedName>
    <definedName name="自制半成品" localSheetId="11">#REF!</definedName>
    <definedName name="自制半成品">#REF!</definedName>
    <definedName name="航" localSheetId="37">#REF!</definedName>
    <definedName name="航" localSheetId="23">#REF!</definedName>
    <definedName name="航" localSheetId="6">#REF!</definedName>
    <definedName name="航" localSheetId="11">#REF!</definedName>
    <definedName name="航">#REF!</definedName>
    <definedName name="船二" localSheetId="6">#REF!</definedName>
    <definedName name="船二" localSheetId="11">#REF!</definedName>
    <definedName name="船二">#REF!</definedName>
    <definedName name="苇杜里" localSheetId="37">#REF!</definedName>
    <definedName name="苇杜里" localSheetId="23">#REF!</definedName>
    <definedName name="苇杜里" localSheetId="6">#REF!</definedName>
    <definedName name="苇杜里" localSheetId="11">#REF!</definedName>
    <definedName name="苇杜里">#REF!</definedName>
    <definedName name="苏北" hidden="1">{"'毛利比较'!$A$4:$P$26"}</definedName>
    <definedName name="苏州市永创金属科技有限公司" localSheetId="37" hidden="1">#REF!</definedName>
    <definedName name="苏州市永创金属科技有限公司" localSheetId="23" hidden="1">#REF!</definedName>
    <definedName name="苏州市永创金属科技有限公司" localSheetId="6" hidden="1">#REF!</definedName>
    <definedName name="苏州市永创金属科技有限公司" localSheetId="11" hidden="1">#REF!</definedName>
    <definedName name="苏州市永创金属科技有限公司" hidden="1">#REF!</definedName>
    <definedName name="苛" hidden="1">{"M1sPrint",#N/A,FALSE,"M1s"}</definedName>
    <definedName name="莱芜" localSheetId="6">#REF!</definedName>
    <definedName name="莱芜" localSheetId="11">#REF!</definedName>
    <definedName name="莱芜">#REF!</definedName>
    <definedName name="莱芜1" localSheetId="6">#REF!</definedName>
    <definedName name="莱芜1" localSheetId="11">#REF!</definedName>
    <definedName name="莱芜1">#REF!</definedName>
    <definedName name="营业" localSheetId="37">#REF!</definedName>
    <definedName name="营业" localSheetId="23">#REF!</definedName>
    <definedName name="营业" localSheetId="6">#REF!</definedName>
    <definedName name="营业" localSheetId="11">#REF!</definedName>
    <definedName name="营业">#REF!</definedName>
    <definedName name="营业外支出" localSheetId="6">#REF!</definedName>
    <definedName name="营业外支出" localSheetId="11">#REF!</definedName>
    <definedName name="营业外支出">#REF!</definedName>
    <definedName name="营业外支出bg" localSheetId="37" hidden="1">#REF!</definedName>
    <definedName name="营业外支出bg" localSheetId="23" hidden="1">#REF!</definedName>
    <definedName name="营业外支出bg" localSheetId="6" hidden="1">#REF!</definedName>
    <definedName name="营业外支出bg" localSheetId="11" hidden="1">#REF!</definedName>
    <definedName name="营业外支出bg" hidden="1">#REF!</definedName>
    <definedName name="营业外支出mx" localSheetId="37" hidden="1">#REF!</definedName>
    <definedName name="营业外支出mx" localSheetId="23" hidden="1">#REF!</definedName>
    <definedName name="营业外支出mx" localSheetId="6" hidden="1">#REF!</definedName>
    <definedName name="营业外支出mx" localSheetId="11" hidden="1">#REF!</definedName>
    <definedName name="营业外支出mx" hidden="1">#REF!</definedName>
    <definedName name="营业外支出mxb" localSheetId="37" hidden="1">#REF!</definedName>
    <definedName name="营业外支出mxb" localSheetId="23" hidden="1">#REF!</definedName>
    <definedName name="营业外支出mxb" localSheetId="6" hidden="1">#REF!</definedName>
    <definedName name="营业外支出mxb" localSheetId="11" hidden="1">#REF!</definedName>
    <definedName name="营业外支出mxb" hidden="1">#REF!</definedName>
    <definedName name="营业外支出ZS" localSheetId="37" hidden="1">#REF!</definedName>
    <definedName name="营业外支出ZS" localSheetId="23" hidden="1">#REF!</definedName>
    <definedName name="营业外支出ZS" localSheetId="6" hidden="1">#REF!</definedName>
    <definedName name="营业外支出ZS" localSheetId="11" hidden="1">#REF!</definedName>
    <definedName name="营业外支出ZS" hidden="1">#REF!</definedName>
    <definedName name="营业外支出明细表" localSheetId="37">#REF!</definedName>
    <definedName name="营业外支出明细表" localSheetId="23">#REF!</definedName>
    <definedName name="营业外支出明细表" localSheetId="6">#REF!</definedName>
    <definedName name="营业外支出明细表" localSheetId="11">#REF!</definedName>
    <definedName name="营业外支出明细表">#REF!</definedName>
    <definedName name="营业外收入bg" localSheetId="37" hidden="1">#REF!</definedName>
    <definedName name="营业外收入bg" localSheetId="23" hidden="1">#REF!</definedName>
    <definedName name="营业外收入bg" localSheetId="6" hidden="1">#REF!</definedName>
    <definedName name="营业外收入bg" localSheetId="11" hidden="1">#REF!</definedName>
    <definedName name="营业外收入bg" hidden="1">#REF!</definedName>
    <definedName name="营业外收入mx" localSheetId="37" hidden="1">#REF!</definedName>
    <definedName name="营业外收入mx" localSheetId="23" hidden="1">#REF!</definedName>
    <definedName name="营业外收入mx" localSheetId="6" hidden="1">#REF!</definedName>
    <definedName name="营业外收入mx" localSheetId="11" hidden="1">#REF!</definedName>
    <definedName name="营业外收入mx" hidden="1">#REF!</definedName>
    <definedName name="营业外收入mxb" localSheetId="37" hidden="1">#REF!</definedName>
    <definedName name="营业外收入mxb" localSheetId="23" hidden="1">#REF!</definedName>
    <definedName name="营业外收入mxb" localSheetId="6" hidden="1">#REF!</definedName>
    <definedName name="营业外收入mxb" localSheetId="11" hidden="1">#REF!</definedName>
    <definedName name="营业外收入mxb" hidden="1">#REF!</definedName>
    <definedName name="营业外收入ZS" localSheetId="37" hidden="1">#REF!</definedName>
    <definedName name="营业外收入ZS" localSheetId="23" hidden="1">#REF!</definedName>
    <definedName name="营业外收入ZS" localSheetId="6" hidden="1">#REF!</definedName>
    <definedName name="营业外收入ZS" localSheetId="11" hidden="1">#REF!</definedName>
    <definedName name="营业外收入ZS" hidden="1">#REF!</definedName>
    <definedName name="营业外收支ZS" localSheetId="37" hidden="1">#REF!</definedName>
    <definedName name="营业外收支ZS" localSheetId="23" hidden="1">#REF!</definedName>
    <definedName name="营业外收支ZS" localSheetId="6" hidden="1">#REF!</definedName>
    <definedName name="营业外收支ZS" localSheetId="11" hidden="1">#REF!</definedName>
    <definedName name="营业外收支ZS" hidden="1">#REF!</definedName>
    <definedName name="营业成本bg" localSheetId="37" hidden="1">#REF!</definedName>
    <definedName name="营业成本bg" localSheetId="23" hidden="1">#REF!</definedName>
    <definedName name="营业成本bg" localSheetId="6" hidden="1">#REF!</definedName>
    <definedName name="营业成本bg" localSheetId="11" hidden="1">#REF!</definedName>
    <definedName name="营业成本bg" hidden="1">#REF!</definedName>
    <definedName name="营业成本mx" localSheetId="37" hidden="1">#REF!</definedName>
    <definedName name="营业成本mx" localSheetId="23" hidden="1">#REF!</definedName>
    <definedName name="营业成本mx" localSheetId="6" hidden="1">#REF!</definedName>
    <definedName name="营业成本mx" localSheetId="11" hidden="1">#REF!</definedName>
    <definedName name="营业成本mx" hidden="1">#REF!</definedName>
    <definedName name="营业收入bg" localSheetId="37" hidden="1">#REF!</definedName>
    <definedName name="营业收入bg" localSheetId="23" hidden="1">#REF!</definedName>
    <definedName name="营业收入bg" localSheetId="6" hidden="1">#REF!</definedName>
    <definedName name="营业收入bg" localSheetId="11" hidden="1">#REF!</definedName>
    <definedName name="营业收入bg" hidden="1">#REF!</definedName>
    <definedName name="营业收入mx" localSheetId="37" hidden="1">#REF!</definedName>
    <definedName name="营业收入mx" localSheetId="23" hidden="1">#REF!</definedName>
    <definedName name="营业收入mx" localSheetId="6" hidden="1">#REF!</definedName>
    <definedName name="营业收入mx" localSheetId="11" hidden="1">#REF!</definedName>
    <definedName name="营业收入mx" hidden="1">#REF!</definedName>
    <definedName name="营业收入ZS" localSheetId="37" hidden="1">#REF!</definedName>
    <definedName name="营业收入ZS" localSheetId="23" hidden="1">#REF!</definedName>
    <definedName name="营业收入ZS" localSheetId="6" hidden="1">#REF!</definedName>
    <definedName name="营业收入ZS" localSheetId="11" hidden="1">#REF!</definedName>
    <definedName name="营业收入ZS" hidden="1">#REF!</definedName>
    <definedName name="营业税金及附加bg" localSheetId="37" hidden="1">#REF!</definedName>
    <definedName name="营业税金及附加bg" localSheetId="23" hidden="1">#REF!</definedName>
    <definedName name="营业税金及附加bg" localSheetId="6" hidden="1">#REF!</definedName>
    <definedName name="营业税金及附加bg" localSheetId="11" hidden="1">#REF!</definedName>
    <definedName name="营业税金及附加bg" hidden="1">#REF!</definedName>
    <definedName name="营业税金及附加mx" localSheetId="37" hidden="1">#REF!</definedName>
    <definedName name="营业税金及附加mx" localSheetId="23" hidden="1">#REF!</definedName>
    <definedName name="营业税金及附加mx" localSheetId="6" hidden="1">#REF!</definedName>
    <definedName name="营业税金及附加mx" localSheetId="11" hidden="1">#REF!</definedName>
    <definedName name="营业税金及附加mx" hidden="1">#REF!</definedName>
    <definedName name="营业税金及附加ZS" localSheetId="37" hidden="1">#REF!</definedName>
    <definedName name="营业税金及附加ZS" localSheetId="23" hidden="1">#REF!</definedName>
    <definedName name="营业税金及附加ZS" localSheetId="6" hidden="1">#REF!</definedName>
    <definedName name="营业税金及附加ZS" localSheetId="11" hidden="1">#REF!</definedName>
    <definedName name="营业税金及附加ZS" hidden="1">#REF!</definedName>
    <definedName name="营业费用" localSheetId="37">#REF!</definedName>
    <definedName name="营业费用" localSheetId="23">#REF!</definedName>
    <definedName name="营业费用" localSheetId="6">#REF!</definedName>
    <definedName name="营业费用" localSheetId="11">#REF!</definedName>
    <definedName name="营业费用">#REF!</definedName>
    <definedName name="营业费用001" localSheetId="37">#REF!</definedName>
    <definedName name="营业费用001" localSheetId="23">#REF!</definedName>
    <definedName name="营业费用001" localSheetId="6">#REF!</definedName>
    <definedName name="营业费用001" localSheetId="11">#REF!</definedName>
    <definedName name="营业费用001">#REF!</definedName>
    <definedName name="营业费用bg" localSheetId="37" hidden="1">#REF!</definedName>
    <definedName name="营业费用bg" localSheetId="23" hidden="1">#REF!</definedName>
    <definedName name="营业费用bg" localSheetId="6" hidden="1">#REF!</definedName>
    <definedName name="营业费用bg" localSheetId="11" hidden="1">#REF!</definedName>
    <definedName name="营业费用bg" hidden="1">#REF!</definedName>
    <definedName name="营业费用BJ" localSheetId="37">#REF!</definedName>
    <definedName name="营业费用BJ" localSheetId="23">#REF!</definedName>
    <definedName name="营业费用BJ" localSheetId="6">#REF!</definedName>
    <definedName name="营业费用BJ" localSheetId="11">#REF!</definedName>
    <definedName name="营业费用BJ">#REF!</definedName>
    <definedName name="营业费用mx" localSheetId="37" hidden="1">#REF!</definedName>
    <definedName name="营业费用mx" localSheetId="23" hidden="1">#REF!</definedName>
    <definedName name="营业费用mx" localSheetId="6" hidden="1">#REF!</definedName>
    <definedName name="营业费用mx" localSheetId="11" hidden="1">#REF!</definedName>
    <definedName name="营业费用mx" hidden="1">#REF!</definedName>
    <definedName name="营业费用mxb" localSheetId="37" hidden="1">#REF!</definedName>
    <definedName name="营业费用mxb" localSheetId="23" hidden="1">#REF!</definedName>
    <definedName name="营业费用mxb" localSheetId="6" hidden="1">#REF!</definedName>
    <definedName name="营业费用mxb" localSheetId="11" hidden="1">#REF!</definedName>
    <definedName name="营业费用mxb" hidden="1">#REF!</definedName>
    <definedName name="营业费用之差旅费" localSheetId="37">#REF!</definedName>
    <definedName name="营业费用之差旅费" localSheetId="23">#REF!</definedName>
    <definedName name="营业费用之差旅费" localSheetId="6">#REF!</definedName>
    <definedName name="营业费用之差旅费" localSheetId="11">#REF!</definedName>
    <definedName name="营业费用之差旅费">#REF!</definedName>
    <definedName name="营业费用多栏明细账" localSheetId="6">#REF!</definedName>
    <definedName name="营业费用多栏明细账" localSheetId="11">#REF!</definedName>
    <definedName name="营业费用多栏明细账">#REF!</definedName>
    <definedName name="营业费用明细表" localSheetId="6">#REF!</definedName>
    <definedName name="营业费用明细表" localSheetId="11">#REF!</definedName>
    <definedName name="营业费用明细表">#REF!</definedName>
    <definedName name="营业费用明细账" localSheetId="6">#REF!</definedName>
    <definedName name="营业费用明细账" localSheetId="11">#REF!</definedName>
    <definedName name="营业费用明细账">#REF!</definedName>
    <definedName name="营业费用预算_" localSheetId="6">#REF!</definedName>
    <definedName name="营业费用预算_" localSheetId="11">#REF!</definedName>
    <definedName name="营业费用预算_">#REF!</definedName>
    <definedName name="董事员工" localSheetId="6">#REF!</definedName>
    <definedName name="董事员工" localSheetId="11">#REF!</definedName>
    <definedName name="董事员工">#REF!</definedName>
    <definedName name="蕲春中药材" localSheetId="6">#REF!</definedName>
    <definedName name="蕲春中药材" localSheetId="11">#REF!</definedName>
    <definedName name="蕲春中药材">#REF!</definedName>
    <definedName name="蜚" localSheetId="6">#REF!</definedName>
    <definedName name="蜚" localSheetId="11">#REF!</definedName>
    <definedName name="蜚">#REF!</definedName>
    <definedName name="血吸虫" localSheetId="37" hidden="1">#REF!</definedName>
    <definedName name="血吸虫" localSheetId="23" hidden="1">#REF!</definedName>
    <definedName name="血吸虫" localSheetId="6" hidden="1">#REF!</definedName>
    <definedName name="血吸虫" localSheetId="11" hidden="1">#REF!</definedName>
    <definedName name="血吸虫" hidden="1">#REF!</definedName>
    <definedName name="补贴收入bg" localSheetId="37" hidden="1">#REF!</definedName>
    <definedName name="补贴收入bg" localSheetId="23" hidden="1">#REF!</definedName>
    <definedName name="补贴收入bg" localSheetId="6" hidden="1">#REF!</definedName>
    <definedName name="补贴收入bg" localSheetId="11" hidden="1">#REF!</definedName>
    <definedName name="补贴收入bg" hidden="1">#REF!</definedName>
    <definedName name="补贴收入mx" localSheetId="37" hidden="1">#REF!</definedName>
    <definedName name="补贴收入mx" localSheetId="23" hidden="1">#REF!</definedName>
    <definedName name="补贴收入mx" localSheetId="6" hidden="1">#REF!</definedName>
    <definedName name="补贴收入mx" localSheetId="11" hidden="1">#REF!</definedName>
    <definedName name="补贴收入mx" hidden="1">#REF!</definedName>
    <definedName name="补贴收入ZS" localSheetId="37" hidden="1">#REF!</definedName>
    <definedName name="补贴收入ZS" localSheetId="23" hidden="1">#REF!</definedName>
    <definedName name="补贴收入ZS" localSheetId="6" hidden="1">#REF!</definedName>
    <definedName name="补贴收入ZS" localSheetId="11" hidden="1">#REF!</definedName>
    <definedName name="补贴收入ZS" hidden="1">#REF!</definedName>
    <definedName name="表" localSheetId="37" hidden="1">#REF!</definedName>
    <definedName name="表" localSheetId="23" hidden="1">#REF!</definedName>
    <definedName name="表" localSheetId="6" hidden="1">#REF!</definedName>
    <definedName name="表" localSheetId="11" hidden="1">#REF!</definedName>
    <definedName name="表" hidden="1">#REF!</definedName>
    <definedName name="表1" localSheetId="6">#REF!</definedName>
    <definedName name="表1" localSheetId="11">#REF!</definedName>
    <definedName name="表1">#REF!</definedName>
    <definedName name="表信息" localSheetId="6">#REF!</definedName>
    <definedName name="表信息" localSheetId="11">#REF!</definedName>
    <definedName name="表信息">#REF!</definedName>
    <definedName name="袋雪米饼_10" localSheetId="6">#REF!</definedName>
    <definedName name="袋雪米饼_10" localSheetId="11">#REF!</definedName>
    <definedName name="袋雪米饼_10">#REF!</definedName>
    <definedName name="袋雪米饼_11" localSheetId="6">#REF!</definedName>
    <definedName name="袋雪米饼_11" localSheetId="11">#REF!</definedName>
    <definedName name="袋雪米饼_11">#REF!</definedName>
    <definedName name="袋香米饼_10" localSheetId="6">#REF!</definedName>
    <definedName name="袋香米饼_10" localSheetId="11">#REF!</definedName>
    <definedName name="袋香米饼_10">#REF!</definedName>
    <definedName name="袋香米饼_11" localSheetId="6">#REF!</definedName>
    <definedName name="袋香米饼_11" localSheetId="11">#REF!</definedName>
    <definedName name="袋香米饼_11">#REF!</definedName>
    <definedName name="西" localSheetId="37" hidden="1">#REF!</definedName>
    <definedName name="西" localSheetId="23" hidden="1">#REF!</definedName>
    <definedName name="西" localSheetId="6" hidden="1">#REF!</definedName>
    <definedName name="西" localSheetId="11" hidden="1">#REF!</definedName>
    <definedName name="西" hidden="1">#REF!</definedName>
    <definedName name="西北" localSheetId="6">#REF!</definedName>
    <definedName name="西北" localSheetId="11">#REF!</definedName>
    <definedName name="西北">#REF!</definedName>
    <definedName name="西安" localSheetId="37" hidden="1">#REF!</definedName>
    <definedName name="西安" localSheetId="23" hidden="1">#REF!</definedName>
    <definedName name="西安" localSheetId="6" hidden="1">#REF!</definedName>
    <definedName name="西安" localSheetId="11" hidden="1">#REF!</definedName>
    <definedName name="西安" hidden="1">#REF!</definedName>
    <definedName name="西安1" localSheetId="37" hidden="1">#REF!</definedName>
    <definedName name="西安1" localSheetId="23" hidden="1">#REF!</definedName>
    <definedName name="西安1" localSheetId="6" hidden="1">#REF!</definedName>
    <definedName name="西安1" localSheetId="11" hidden="1">#REF!</definedName>
    <definedName name="西安1" hidden="1">#REF!</definedName>
    <definedName name="西安2" localSheetId="37" hidden="1">#REF!</definedName>
    <definedName name="西安2" localSheetId="23" hidden="1">#REF!</definedName>
    <definedName name="西安2" localSheetId="6" hidden="1">#REF!</definedName>
    <definedName name="西安2" localSheetId="11" hidden="1">#REF!</definedName>
    <definedName name="西安2" hidden="1">#REF!</definedName>
    <definedName name="西染" localSheetId="6">#REF!</definedName>
    <definedName name="西染" localSheetId="11">#REF!</definedName>
    <definedName name="西染">#REF!</definedName>
    <definedName name="规格型号" localSheetId="6">#REF!</definedName>
    <definedName name="规格型号" localSheetId="11">#REF!</definedName>
    <definedName name="规格型号">#REF!</definedName>
    <definedName name="言听计从" localSheetId="6">#REF!</definedName>
    <definedName name="言听计从" localSheetId="11">#REF!</definedName>
    <definedName name="言听计从">#REF!</definedName>
    <definedName name="計画②" hidden="1">{"'西神Ⅱ'!$A$1"}</definedName>
    <definedName name="计划" localSheetId="6">#REF!</definedName>
    <definedName name="计划" localSheetId="11">#REF!</definedName>
    <definedName name="计划">#REF!</definedName>
    <definedName name="计息金融工具" localSheetId="37">#REF!</definedName>
    <definedName name="计息金融工具" localSheetId="23">#REF!</definedName>
    <definedName name="计息金融工具" localSheetId="6">#REF!</definedName>
    <definedName name="计息金融工具" localSheetId="11">#REF!</definedName>
    <definedName name="计息金融工具">#REF!</definedName>
    <definedName name="计提.dbf" localSheetId="6">#REF!</definedName>
    <definedName name="计提.dbf" localSheetId="11">#REF!</definedName>
    <definedName name="计提.dbf">#REF!</definedName>
    <definedName name="计算方式" localSheetId="6">#REF!</definedName>
    <definedName name="计算方式" localSheetId="11">#REF!</definedName>
    <definedName name="计算方式">#REF!</definedName>
    <definedName name="订单产品信息" localSheetId="37">#REF!</definedName>
    <definedName name="订单产品信息" localSheetId="23">#REF!</definedName>
    <definedName name="订单产品信息" localSheetId="6">#REF!</definedName>
    <definedName name="订单产品信息" localSheetId="11">#REF!</definedName>
    <definedName name="订单产品信息">#REF!</definedName>
    <definedName name="许多" hidden="1">{#N/A,#N/A,FALSE,"Bare Battery F.G."}</definedName>
    <definedName name="设备" localSheetId="37">#REF!</definedName>
    <definedName name="设备" localSheetId="23">#REF!</definedName>
    <definedName name="设备" localSheetId="6">#REF!</definedName>
    <definedName name="设备" localSheetId="11">#REF!</definedName>
    <definedName name="设备">#REF!</definedName>
    <definedName name="评估基准日_2003年12月31日" localSheetId="6">#REF!</definedName>
    <definedName name="评估基准日_2003年12月31日" localSheetId="11">#REF!</definedName>
    <definedName name="评估基准日_2003年12月31日">#REF!</definedName>
    <definedName name="试五" localSheetId="6">#REF!</definedName>
    <definedName name="试五" localSheetId="11">#REF!</definedName>
    <definedName name="试五">#REF!</definedName>
    <definedName name="试服" localSheetId="6">#REF!</definedName>
    <definedName name="试服" localSheetId="11">#REF!</definedName>
    <definedName name="试服">#REF!</definedName>
    <definedName name="试算17" localSheetId="6">#REF!</definedName>
    <definedName name="试算17" localSheetId="11">#REF!</definedName>
    <definedName name="试算17">#REF!</definedName>
    <definedName name="试算平衡表百" localSheetId="6">#REF!</definedName>
    <definedName name="试算平衡表百" localSheetId="11">#REF!</definedName>
    <definedName name="试算平衡表百">#REF!</definedName>
    <definedName name="试算表数" localSheetId="37">#REF!</definedName>
    <definedName name="试算表数" localSheetId="23">#REF!</definedName>
    <definedName name="试算表数" localSheetId="6">#REF!</definedName>
    <definedName name="试算表数" localSheetId="11">#REF!</definedName>
    <definedName name="试算表数">#REF!</definedName>
    <definedName name="试针" localSheetId="6">#REF!</definedName>
    <definedName name="试针" localSheetId="11">#REF!</definedName>
    <definedName name="试针">#REF!</definedName>
    <definedName name="试验" hidden="1">{#N/A,#N/A,FALSE,"OffAdvance";#N/A,#N/A,FALSE,"OffExpRprt";#N/A,#N/A,FALSE,"Travelling";#N/A,#N/A,FALSE,"Entertmnt";#N/A,#N/A,FALSE,"Promotion"}</definedName>
    <definedName name="请求权" localSheetId="6">#REF!</definedName>
    <definedName name="请求权" localSheetId="11">#REF!</definedName>
    <definedName name="请求权">#REF!</definedName>
    <definedName name="请轻轻" localSheetId="37" hidden="1">#REF!</definedName>
    <definedName name="请轻轻" localSheetId="23" hidden="1">#REF!</definedName>
    <definedName name="请轻轻" localSheetId="6" hidden="1">#REF!</definedName>
    <definedName name="请轻轻" localSheetId="11" hidden="1">#REF!</definedName>
    <definedName name="请轻轻" hidden="1">#REF!</definedName>
    <definedName name="请选择" localSheetId="6">#REF!</definedName>
    <definedName name="请选择" localSheetId="11">#REF!</definedName>
    <definedName name="请选择">#REF!</definedName>
    <definedName name="调整" localSheetId="6">#REF!</definedName>
    <definedName name="调整" localSheetId="11">#REF!</definedName>
    <definedName name="调整">#REF!</definedName>
    <definedName name="调整分录汇总表_1997_1999.9.30" localSheetId="37">#REF!</definedName>
    <definedName name="调整分录汇总表_1997_1999.9.30" localSheetId="23">#REF!</definedName>
    <definedName name="调整分录汇总表_1997_1999.9.30" localSheetId="6">#REF!</definedName>
    <definedName name="调整分录汇总表_1997_1999.9.30" localSheetId="11">#REF!</definedName>
    <definedName name="调整分录汇总表_1997_1999.9.30">#REF!</definedName>
    <definedName name="调整应付帐款表" localSheetId="37">#REF!</definedName>
    <definedName name="调整应付帐款表" localSheetId="23">#REF!</definedName>
    <definedName name="调整应付帐款表" localSheetId="6">#REF!</definedName>
    <definedName name="调整应付帐款表" localSheetId="11">#REF!</definedName>
    <definedName name="调整应付帐款表">#REF!</definedName>
    <definedName name="调整细目" localSheetId="6">#REF!</definedName>
    <definedName name="调整细目" localSheetId="11">#REF!</definedName>
    <definedName name="调整细目">#REF!</definedName>
    <definedName name="调整项目" localSheetId="6">#REF!</definedName>
    <definedName name="调整项目" localSheetId="11">#REF!</definedName>
    <definedName name="调整项目">#REF!</definedName>
    <definedName name="调整项目1" localSheetId="6">#REF!</definedName>
    <definedName name="调整项目1" localSheetId="11">#REF!</definedName>
    <definedName name="调整项目1">#REF!</definedName>
    <definedName name="调查表19">{"Book1","公路收费权测算表.xls"}</definedName>
    <definedName name="调汇历史信息表" localSheetId="6">#REF!</definedName>
    <definedName name="调汇历史信息表" localSheetId="11">#REF!</definedName>
    <definedName name="调汇历史信息表">#REF!</definedName>
    <definedName name="调汇记录表" localSheetId="6">#REF!</definedName>
    <definedName name="调汇记录表" localSheetId="11">#REF!</definedName>
    <definedName name="调汇记录表">#REF!</definedName>
    <definedName name="谢俊伟底稿" localSheetId="37" hidden="1">#REF!</definedName>
    <definedName name="谢俊伟底稿" localSheetId="23" hidden="1">#REF!</definedName>
    <definedName name="谢俊伟底稿" localSheetId="6" hidden="1">#REF!</definedName>
    <definedName name="谢俊伟底稿" localSheetId="11" hidden="1">#REF!</definedName>
    <definedName name="谢俊伟底稿" hidden="1">#REF!</definedName>
    <definedName name="負債總額及股東權益合計" localSheetId="6">#REF!</definedName>
    <definedName name="負債總額及股東權益合計" localSheetId="11">#REF!</definedName>
    <definedName name="負債總額及股東權益合計">#REF!</definedName>
    <definedName name="買ＧＤ５１１" localSheetId="6">#REF!</definedName>
    <definedName name="買ＧＤ５１１" localSheetId="11">#REF!</definedName>
    <definedName name="買ＧＤ５１１">#REF!</definedName>
    <definedName name="買ＰＣ２００" localSheetId="6">#REF!</definedName>
    <definedName name="買ＰＣ２００" localSheetId="11">#REF!</definedName>
    <definedName name="買ＰＣ２００">#REF!</definedName>
    <definedName name="買ＰＣ２００ＬＣ" localSheetId="6">#REF!</definedName>
    <definedName name="買ＰＣ２００ＬＣ" localSheetId="11">#REF!</definedName>
    <definedName name="買ＰＣ２００ＬＣ">#REF!</definedName>
    <definedName name="買ＰＣ２２０" localSheetId="6">#REF!</definedName>
    <definedName name="買ＰＣ２２０" localSheetId="11">#REF!</definedName>
    <definedName name="買ＰＣ２２０">#REF!</definedName>
    <definedName name="買ＰＣ２２０ＬＣ" localSheetId="6">#REF!</definedName>
    <definedName name="買ＰＣ２２０ＬＣ" localSheetId="11">#REF!</definedName>
    <definedName name="買ＰＣ２２０ＬＣ">#REF!</definedName>
    <definedName name="買ＰＣ２２０ＳＥ" localSheetId="6">#REF!</definedName>
    <definedName name="買ＰＣ２２０ＳＥ" localSheetId="11">#REF!</definedName>
    <definedName name="買ＰＣ２２０ＳＥ">#REF!</definedName>
    <definedName name="買ＰＣ３００" localSheetId="6">#REF!</definedName>
    <definedName name="買ＰＣ３００" localSheetId="11">#REF!</definedName>
    <definedName name="買ＰＣ３００">#REF!</definedName>
    <definedName name="買ＰＣ４００" localSheetId="6">#REF!</definedName>
    <definedName name="買ＰＣ４００" localSheetId="11">#REF!</definedName>
    <definedName name="買ＰＣ４００">#REF!</definedName>
    <definedName name="買ＷＡ３２０" localSheetId="6">#REF!</definedName>
    <definedName name="買ＷＡ３２０" localSheetId="11">#REF!</definedName>
    <definedName name="買ＷＡ３２０">#REF!</definedName>
    <definedName name="買ＷＡ３６０" localSheetId="6">#REF!</definedName>
    <definedName name="買ＷＡ３６０" localSheetId="11">#REF!</definedName>
    <definedName name="買ＷＡ３６０">#REF!</definedName>
    <definedName name="買ＷＡ３８０" localSheetId="6">#REF!</definedName>
    <definedName name="買ＷＡ３８０" localSheetId="11">#REF!</definedName>
    <definedName name="買ＷＡ３８０">#REF!</definedName>
    <definedName name="買ＷＡ４２０" localSheetId="6">#REF!</definedName>
    <definedName name="買ＷＡ４２０" localSheetId="11">#REF!</definedName>
    <definedName name="買ＷＡ４２０">#REF!</definedName>
    <definedName name="買ＷＡ４７０" localSheetId="6">#REF!</definedName>
    <definedName name="買ＷＡ４７０" localSheetId="11">#REF!</definedName>
    <definedName name="買ＷＡ４７０">#REF!</definedName>
    <definedName name="資產總額" localSheetId="6">#REF!</definedName>
    <definedName name="資產總額" localSheetId="11">#REF!</definedName>
    <definedName name="資產總額">#REF!</definedName>
    <definedName name="负债" localSheetId="6">#REF!</definedName>
    <definedName name="负债" localSheetId="11">#REF!</definedName>
    <definedName name="负债">#REF!</definedName>
    <definedName name="负债合计_TOTAL_LIABILITIES" localSheetId="6">#REF!</definedName>
    <definedName name="负债合计_TOTAL_LIABILITIES" localSheetId="11">#REF!</definedName>
    <definedName name="负债合计_TOTAL_LIABILITIES">#REF!</definedName>
    <definedName name="负债合计93期末" localSheetId="37">#REF!</definedName>
    <definedName name="负债合计93期末" localSheetId="23">#REF!</definedName>
    <definedName name="负债合计93期末" localSheetId="6">#REF!</definedName>
    <definedName name="负债合计93期末" localSheetId="11">#REF!</definedName>
    <definedName name="负债合计93期末">#REF!</definedName>
    <definedName name="负债合计94期末" localSheetId="37">#REF!</definedName>
    <definedName name="负债合计94期末" localSheetId="23">#REF!</definedName>
    <definedName name="负债合计94期末" localSheetId="6">#REF!</definedName>
    <definedName name="负债合计94期末" localSheetId="11">#REF!</definedName>
    <definedName name="负债合计94期末">#REF!</definedName>
    <definedName name="负债合计95期末" localSheetId="37">#REF!</definedName>
    <definedName name="负债合计95期末" localSheetId="23">#REF!</definedName>
    <definedName name="负债合计95期末" localSheetId="6">#REF!</definedName>
    <definedName name="负债合计95期末" localSheetId="11">#REF!</definedName>
    <definedName name="负债合计95期末">#REF!</definedName>
    <definedName name="负债报表数" localSheetId="37" hidden="1">#REF!</definedName>
    <definedName name="负债报表数" localSheetId="23" hidden="1">#REF!</definedName>
    <definedName name="负债报表数" localSheetId="6" hidden="1">#REF!</definedName>
    <definedName name="负债报表数" localSheetId="11" hidden="1">#REF!</definedName>
    <definedName name="负债报表数" hidden="1">#REF!</definedName>
    <definedName name="负债类" localSheetId="6">#REF!</definedName>
    <definedName name="负债类" localSheetId="11">#REF!</definedName>
    <definedName name="负债类">#REF!</definedName>
    <definedName name="负债表" localSheetId="37">#REF!</definedName>
    <definedName name="负债表" localSheetId="23">#REF!</definedName>
    <definedName name="负债表" localSheetId="6">#REF!</definedName>
    <definedName name="负债表" localSheetId="11">#REF!</definedName>
    <definedName name="负债表">#REF!</definedName>
    <definedName name="负审4" localSheetId="37">#REF!</definedName>
    <definedName name="负审4" localSheetId="23">#REF!</definedName>
    <definedName name="负审4" localSheetId="6">#REF!</definedName>
    <definedName name="负审4" localSheetId="11">#REF!</definedName>
    <definedName name="负审4">#REF!</definedName>
    <definedName name="财务" localSheetId="6">#REF!</definedName>
    <definedName name="财务" localSheetId="11">#REF!</definedName>
    <definedName name="财务">#REF!</definedName>
    <definedName name="财务与管理循环科目" localSheetId="37" hidden="1">#REF!</definedName>
    <definedName name="财务与管理循环科目" localSheetId="23" hidden="1">#REF!</definedName>
    <definedName name="财务与管理循环科目" localSheetId="6" hidden="1">#REF!</definedName>
    <definedName name="财务与管理循环科目" localSheetId="11" hidden="1">#REF!</definedName>
    <definedName name="财务与管理循环科目" hidden="1">#REF!</definedName>
    <definedName name="财务处往来款.dbf" localSheetId="6">#REF!</definedName>
    <definedName name="财务处往来款.dbf" localSheetId="11">#REF!</definedName>
    <definedName name="财务处往来款.dbf">#REF!</definedName>
    <definedName name="财务帐龄11" localSheetId="6">#REF!</definedName>
    <definedName name="财务帐龄11" localSheetId="11">#REF!</definedName>
    <definedName name="财务帐龄11">#REF!</definedName>
    <definedName name="财务应收" localSheetId="6">#REF!</definedName>
    <definedName name="财务应收" localSheetId="11">#REF!</definedName>
    <definedName name="财务应收">#REF!</definedName>
    <definedName name="财务费用" localSheetId="37">#REF!</definedName>
    <definedName name="财务费用" localSheetId="23">#REF!</definedName>
    <definedName name="财务费用" localSheetId="6">#REF!</definedName>
    <definedName name="财务费用" localSheetId="11">#REF!</definedName>
    <definedName name="财务费用">#REF!</definedName>
    <definedName name="财务费用.dbf" localSheetId="6">#REF!</definedName>
    <definedName name="财务费用.dbf" localSheetId="11">#REF!</definedName>
    <definedName name="财务费用.dbf">#REF!</definedName>
    <definedName name="财务费用bg" localSheetId="37" hidden="1">#REF!</definedName>
    <definedName name="财务费用bg" localSheetId="23" hidden="1">#REF!</definedName>
    <definedName name="财务费用bg" localSheetId="6" hidden="1">#REF!</definedName>
    <definedName name="财务费用bg" localSheetId="11" hidden="1">#REF!</definedName>
    <definedName name="财务费用bg" hidden="1">#REF!</definedName>
    <definedName name="财务费用mx" localSheetId="37" hidden="1">#REF!</definedName>
    <definedName name="财务费用mx" localSheetId="23" hidden="1">#REF!</definedName>
    <definedName name="财务费用mx" localSheetId="6" hidden="1">#REF!</definedName>
    <definedName name="财务费用mx" localSheetId="11" hidden="1">#REF!</definedName>
    <definedName name="财务费用mx" hidden="1">#REF!</definedName>
    <definedName name="财务费用ZS" localSheetId="37" hidden="1">#REF!</definedName>
    <definedName name="财务费用ZS" localSheetId="23" hidden="1">#REF!</definedName>
    <definedName name="财务费用ZS" localSheetId="6" hidden="1">#REF!</definedName>
    <definedName name="财务费用ZS" localSheetId="11" hidden="1">#REF!</definedName>
    <definedName name="财务费用ZS" hidden="1">#REF!</definedName>
    <definedName name="财务费用多栏明细账" localSheetId="6">#REF!</definedName>
    <definedName name="财务费用多栏明细账" localSheetId="11">#REF!</definedName>
    <definedName name="财务费用多栏明细账">#REF!</definedName>
    <definedName name="财务费用审计底稿" hidden="1">{"'科目汇总表  '!$A$1:$G$38"}</definedName>
    <definedName name="财务费用预计" localSheetId="6">#REF!</definedName>
    <definedName name="财务费用预计" localSheetId="11">#REF!</definedName>
    <definedName name="财务费用预计">#REF!</definedName>
    <definedName name="财年名称" localSheetId="6">#REF!</definedName>
    <definedName name="财年名称" localSheetId="11">#REF!</definedName>
    <definedName name="财年名称">#REF!</definedName>
    <definedName name="财年名称累计" localSheetId="6">#REF!</definedName>
    <definedName name="财年名称累计" localSheetId="11">#REF!</definedName>
    <definedName name="财年名称累计">#REF!</definedName>
    <definedName name="账龄分析表" localSheetId="37">#REF!</definedName>
    <definedName name="账龄分析表" localSheetId="23">#REF!</definedName>
    <definedName name="账龄分析表" localSheetId="6">#REF!</definedName>
    <definedName name="账龄分析表" localSheetId="11">#REF!</definedName>
    <definedName name="账龄分析表">#REF!</definedName>
    <definedName name="货币资金" localSheetId="37">#REF!</definedName>
    <definedName name="货币资金" localSheetId="23">#REF!</definedName>
    <definedName name="货币资金" localSheetId="6">#REF!</definedName>
    <definedName name="货币资金" localSheetId="11">#REF!</definedName>
    <definedName name="货币资金">#REF!</definedName>
    <definedName name="货币资金1" localSheetId="37">#REF!</definedName>
    <definedName name="货币资金1" localSheetId="23">#REF!</definedName>
    <definedName name="货币资金1" localSheetId="6">#REF!</definedName>
    <definedName name="货币资金1" localSheetId="11">#REF!</definedName>
    <definedName name="货币资金1">#REF!</definedName>
    <definedName name="货币资金bg" localSheetId="37" hidden="1">#REF!</definedName>
    <definedName name="货币资金bg" localSheetId="23" hidden="1">#REF!</definedName>
    <definedName name="货币资金bg" localSheetId="6" hidden="1">#REF!</definedName>
    <definedName name="货币资金bg" localSheetId="11" hidden="1">#REF!</definedName>
    <definedName name="货币资金bg" hidden="1">#REF!</definedName>
    <definedName name="货币资金mx" localSheetId="37" hidden="1">#REF!</definedName>
    <definedName name="货币资金mx" localSheetId="23" hidden="1">#REF!</definedName>
    <definedName name="货币资金mx" localSheetId="6" hidden="1">#REF!</definedName>
    <definedName name="货币资金mx" localSheetId="11" hidden="1">#REF!</definedName>
    <definedName name="货币资金mx" hidden="1">#REF!</definedName>
    <definedName name="货币资金ZS" localSheetId="37" hidden="1">#REF!</definedName>
    <definedName name="货币资金ZS" localSheetId="23" hidden="1">#REF!</definedName>
    <definedName name="货币资金ZS" localSheetId="6" hidden="1">#REF!</definedName>
    <definedName name="货币资金ZS" localSheetId="11" hidden="1">#REF!</definedName>
    <definedName name="货币资金ZS" hidden="1">#REF!</definedName>
    <definedName name="货币资金库" localSheetId="6">#REF!</definedName>
    <definedName name="货币资金库" localSheetId="11">#REF!</definedName>
    <definedName name="货币资金库">#REF!</definedName>
    <definedName name="货币资金明细1" localSheetId="6">#REF!</definedName>
    <definedName name="货币资金明细1" localSheetId="11">#REF!</definedName>
    <definedName name="货币资金明细1">#REF!</definedName>
    <definedName name="货币资金明细表1" localSheetId="6">#REF!</definedName>
    <definedName name="货币资金明细表1" localSheetId="11">#REF!</definedName>
    <definedName name="货币资金明细表1">#REF!</definedName>
    <definedName name="货币资金明细表2" localSheetId="6">#REF!</definedName>
    <definedName name="货币资金明细表2" localSheetId="11">#REF!</definedName>
    <definedName name="货币资金明细表2">#REF!</definedName>
    <definedName name="货币资金明细表3" localSheetId="6">#REF!</definedName>
    <definedName name="货币资金明细表3" localSheetId="11">#REF!</definedName>
    <definedName name="货币资金明细表3">#REF!</definedName>
    <definedName name="货币资金明细表8" localSheetId="6">#REF!</definedName>
    <definedName name="货币资金明细表8" localSheetId="11">#REF!</definedName>
    <definedName name="货币资金明细表8">#REF!</definedName>
    <definedName name="货币资金注释" localSheetId="37">#REF!</definedName>
    <definedName name="货币资金注释" localSheetId="23">#REF!</definedName>
    <definedName name="货币资金注释" localSheetId="6">#REF!</definedName>
    <definedName name="货币资金注释" localSheetId="11">#REF!</definedName>
    <definedName name="货币资金注释">#REF!</definedName>
    <definedName name="质保金" localSheetId="37">#REF!</definedName>
    <definedName name="质保金" localSheetId="23">#REF!</definedName>
    <definedName name="质保金" localSheetId="6">#REF!</definedName>
    <definedName name="质保金" localSheetId="11">#REF!</definedName>
    <definedName name="质保金">#REF!</definedName>
    <definedName name="质押贷款" localSheetId="6">#REF!</definedName>
    <definedName name="质押贷款" localSheetId="11">#REF!</definedName>
    <definedName name="质押贷款">#REF!</definedName>
    <definedName name="贷1" localSheetId="37">#REF!</definedName>
    <definedName name="贷1" localSheetId="23">#REF!</definedName>
    <definedName name="贷1" localSheetId="6">#REF!</definedName>
    <definedName name="贷1" localSheetId="11">#REF!</definedName>
    <definedName name="贷1">#REF!</definedName>
    <definedName name="贷2" localSheetId="37">#REF!</definedName>
    <definedName name="贷2" localSheetId="23">#REF!</definedName>
    <definedName name="贷2" localSheetId="6">#REF!</definedName>
    <definedName name="贷2" localSheetId="11">#REF!</definedName>
    <definedName name="贷2">#REF!</definedName>
    <definedName name="贷3" localSheetId="37">#REF!</definedName>
    <definedName name="贷3" localSheetId="23">#REF!</definedName>
    <definedName name="贷3" localSheetId="6">#REF!</definedName>
    <definedName name="贷3" localSheetId="11">#REF!</definedName>
    <definedName name="贷3">#REF!</definedName>
    <definedName name="贷4" localSheetId="37">#REF!</definedName>
    <definedName name="贷4" localSheetId="23">#REF!</definedName>
    <definedName name="贷4" localSheetId="6">#REF!</definedName>
    <definedName name="贷4" localSheetId="11">#REF!</definedName>
    <definedName name="贷4">#REF!</definedName>
    <definedName name="贷款" localSheetId="6">#REF!</definedName>
    <definedName name="贷款" localSheetId="11">#REF!</definedName>
    <definedName name="贷款">#REF!</definedName>
    <definedName name="贷款利率重定价条款" localSheetId="37">#REF!</definedName>
    <definedName name="贷款利率重定价条款" localSheetId="23">#REF!</definedName>
    <definedName name="贷款利率重定价条款" localSheetId="6">#REF!</definedName>
    <definedName name="贷款利率重定价条款" localSheetId="11">#REF!</definedName>
    <definedName name="贷款利率重定价条款">#REF!</definedName>
    <definedName name="贷款卡情况" localSheetId="37" hidden="1">#REF!</definedName>
    <definedName name="贷款卡情况" localSheetId="23" hidden="1">#REF!</definedName>
    <definedName name="贷款卡情况" localSheetId="6" hidden="1">#REF!</definedName>
    <definedName name="贷款卡情况" localSheetId="11" hidden="1">#REF!</definedName>
    <definedName name="贷款卡情况" hidden="1">#REF!</definedName>
    <definedName name="贷款类型" localSheetId="6">#REF!</definedName>
    <definedName name="贷款类型" localSheetId="11">#REF!</definedName>
    <definedName name="贷款类型">#REF!</definedName>
    <definedName name="费用" localSheetId="37" hidden="1">#REF!</definedName>
    <definedName name="费用" localSheetId="23" hidden="1">#REF!</definedName>
    <definedName name="费用" localSheetId="6" hidden="1">#REF!</definedName>
    <definedName name="费用" localSheetId="11" hidden="1">#REF!</definedName>
    <definedName name="费用" hidden="1">#REF!</definedName>
    <definedName name="费用明细_财务费用" localSheetId="37">#REF!</definedName>
    <definedName name="费用明细_财务费用" localSheetId="23">#REF!</definedName>
    <definedName name="费用明细_财务费用" localSheetId="6">#REF!</definedName>
    <definedName name="费用明细_财务费用" localSheetId="11">#REF!</definedName>
    <definedName name="费用明细_财务费用">#REF!</definedName>
    <definedName name="资" localSheetId="37">#REF!</definedName>
    <definedName name="资" localSheetId="23">#REF!</definedName>
    <definedName name="资" localSheetId="6">#REF!</definedName>
    <definedName name="资" localSheetId="11">#REF!</definedName>
    <definedName name="资">#REF!</definedName>
    <definedName name="资____产____负____债_____表" localSheetId="6">#REF!</definedName>
    <definedName name="资____产____负____债_____表" localSheetId="11">#REF!</definedName>
    <definedName name="资____产____负____债_____表">#REF!</definedName>
    <definedName name="资产" localSheetId="6">#REF!</definedName>
    <definedName name="资产" localSheetId="11">#REF!</definedName>
    <definedName name="资产">#REF!</definedName>
    <definedName name="资产减值准备ZS" localSheetId="37" hidden="1">#REF!</definedName>
    <definedName name="资产减值准备ZS" localSheetId="23" hidden="1">#REF!</definedName>
    <definedName name="资产减值准备ZS" localSheetId="6" hidden="1">#REF!</definedName>
    <definedName name="资产减值准备ZS" localSheetId="11" hidden="1">#REF!</definedName>
    <definedName name="资产减值准备ZS" hidden="1">#REF!</definedName>
    <definedName name="资产减值损失bg" localSheetId="37" hidden="1">#REF!</definedName>
    <definedName name="资产减值损失bg" localSheetId="23" hidden="1">#REF!</definedName>
    <definedName name="资产减值损失bg" localSheetId="6" hidden="1">#REF!</definedName>
    <definedName name="资产减值损失bg" localSheetId="11" hidden="1">#REF!</definedName>
    <definedName name="资产减值损失bg" hidden="1">#REF!</definedName>
    <definedName name="资产减值损失ZS" localSheetId="37" hidden="1">#REF!</definedName>
    <definedName name="资产减值损失ZS" localSheetId="23" hidden="1">#REF!</definedName>
    <definedName name="资产减值损失ZS" localSheetId="6" hidden="1">#REF!</definedName>
    <definedName name="资产减值损失ZS" localSheetId="11" hidden="1">#REF!</definedName>
    <definedName name="资产减值损失ZS" hidden="1">#REF!</definedName>
    <definedName name="资产合计93期初" localSheetId="37">#REF!</definedName>
    <definedName name="资产合计93期初" localSheetId="23">#REF!</definedName>
    <definedName name="资产合计93期初" localSheetId="6">#REF!</definedName>
    <definedName name="资产合计93期初" localSheetId="11">#REF!</definedName>
    <definedName name="资产合计93期初">#REF!</definedName>
    <definedName name="资产合计93期末" localSheetId="37">#REF!</definedName>
    <definedName name="资产合计93期末" localSheetId="23">#REF!</definedName>
    <definedName name="资产合计93期末" localSheetId="6">#REF!</definedName>
    <definedName name="资产合计93期末" localSheetId="11">#REF!</definedName>
    <definedName name="资产合计93期末">#REF!</definedName>
    <definedName name="资产合计94期初" localSheetId="37">#REF!</definedName>
    <definedName name="资产合计94期初" localSheetId="23">#REF!</definedName>
    <definedName name="资产合计94期初" localSheetId="6">#REF!</definedName>
    <definedName name="资产合计94期初" localSheetId="11">#REF!</definedName>
    <definedName name="资产合计94期初">#REF!</definedName>
    <definedName name="资产合计94期末" localSheetId="37">#REF!</definedName>
    <definedName name="资产合计94期末" localSheetId="23">#REF!</definedName>
    <definedName name="资产合计94期末" localSheetId="6">#REF!</definedName>
    <definedName name="资产合计94期末" localSheetId="11">#REF!</definedName>
    <definedName name="资产合计94期末">#REF!</definedName>
    <definedName name="资产合计95期初" localSheetId="37">#REF!</definedName>
    <definedName name="资产合计95期初" localSheetId="23">#REF!</definedName>
    <definedName name="资产合计95期初" localSheetId="6">#REF!</definedName>
    <definedName name="资产合计95期初" localSheetId="11">#REF!</definedName>
    <definedName name="资产合计95期初">#REF!</definedName>
    <definedName name="资产合计95期末" localSheetId="37">#REF!</definedName>
    <definedName name="资产合计95期末" localSheetId="23">#REF!</definedName>
    <definedName name="资产合计95期末" localSheetId="6">#REF!</definedName>
    <definedName name="资产合计95期末" localSheetId="11">#REF!</definedName>
    <definedName name="资产合计95期末">#REF!</definedName>
    <definedName name="资产报表数" localSheetId="37" hidden="1">#REF!</definedName>
    <definedName name="资产报表数" localSheetId="23" hidden="1">#REF!</definedName>
    <definedName name="资产报表数" localSheetId="6" hidden="1">#REF!</definedName>
    <definedName name="资产报表数" localSheetId="11" hidden="1">#REF!</definedName>
    <definedName name="资产报表数" hidden="1">#REF!</definedName>
    <definedName name="资产类" localSheetId="6">#REF!</definedName>
    <definedName name="资产类" localSheetId="11">#REF!</definedName>
    <definedName name="资产类">#REF!</definedName>
    <definedName name="资产统计表" localSheetId="37">#REF!</definedName>
    <definedName name="资产统计表" localSheetId="23">#REF!</definedName>
    <definedName name="资产统计表" localSheetId="6">#REF!</definedName>
    <definedName name="资产统计表" localSheetId="11">#REF!</definedName>
    <definedName name="资产统计表">#REF!</definedName>
    <definedName name="资产负债表" localSheetId="6">#REF!</definedName>
    <definedName name="资产负债表" localSheetId="11">#REF!</definedName>
    <definedName name="资产负债表">#REF!</definedName>
    <definedName name="资产负债表日" localSheetId="37" hidden="1">#REF!</definedName>
    <definedName name="资产负债表日" localSheetId="23" hidden="1">#REF!</definedName>
    <definedName name="资产负债表日" localSheetId="6" hidden="1">#REF!</definedName>
    <definedName name="资产负债表日" localSheetId="11" hidden="1">#REF!</definedName>
    <definedName name="资产负债表日" hidden="1">#REF!</definedName>
    <definedName name="资产负债表日_">"2006年12月31日"</definedName>
    <definedName name="资审4" localSheetId="37">#REF!</definedName>
    <definedName name="资审4" localSheetId="23">#REF!</definedName>
    <definedName name="资审4" localSheetId="6">#REF!</definedName>
    <definedName name="资审4" localSheetId="11">#REF!</definedName>
    <definedName name="资审4">#REF!</definedName>
    <definedName name="资本公积12" localSheetId="37">#REF!</definedName>
    <definedName name="资本公积12" localSheetId="23">#REF!</definedName>
    <definedName name="资本公积12" localSheetId="6">#REF!</definedName>
    <definedName name="资本公积12" localSheetId="11">#REF!</definedName>
    <definedName name="资本公积12">#REF!</definedName>
    <definedName name="资本公积bg" localSheetId="37" hidden="1">#REF!</definedName>
    <definedName name="资本公积bg" localSheetId="23" hidden="1">#REF!</definedName>
    <definedName name="资本公积bg" localSheetId="6" hidden="1">#REF!</definedName>
    <definedName name="资本公积bg" localSheetId="11" hidden="1">#REF!</definedName>
    <definedName name="资本公积bg" hidden="1">#REF!</definedName>
    <definedName name="资本公积mx" localSheetId="37" hidden="1">#REF!</definedName>
    <definedName name="资本公积mx" localSheetId="23" hidden="1">#REF!</definedName>
    <definedName name="资本公积mx" localSheetId="6" hidden="1">#REF!</definedName>
    <definedName name="资本公积mx" localSheetId="11" hidden="1">#REF!</definedName>
    <definedName name="资本公积mx" hidden="1">#REF!</definedName>
    <definedName name="资本公积ZS" localSheetId="37" hidden="1">#REF!</definedName>
    <definedName name="资本公积ZS" localSheetId="23" hidden="1">#REF!</definedName>
    <definedName name="资本公积ZS" localSheetId="6" hidden="1">#REF!</definedName>
    <definedName name="资本公积ZS" localSheetId="11" hidden="1">#REF!</definedName>
    <definedName name="资本公积ZS" hidden="1">#REF!</definedName>
    <definedName name="赣州寒锐" localSheetId="6">#REF!</definedName>
    <definedName name="赣州寒锐" localSheetId="11">#REF!</definedName>
    <definedName name="赣州寒锐">#REF!</definedName>
    <definedName name="超声波焊接" hidden="1">{#N/A,#N/A,FALSE,"Bare Battery F.G."}</definedName>
    <definedName name="趨勢" localSheetId="37" hidden="1">#REF!</definedName>
    <definedName name="趨勢" localSheetId="23" hidden="1">#REF!</definedName>
    <definedName name="趨勢" localSheetId="6" hidden="1">#REF!</definedName>
    <definedName name="趨勢" localSheetId="11" hidden="1">#REF!</definedName>
    <definedName name="趨勢" hidden="1">#REF!</definedName>
    <definedName name="輸送費" localSheetId="6">#REF!</definedName>
    <definedName name="輸送費" localSheetId="11">#REF!</definedName>
    <definedName name="輸送費">#REF!</definedName>
    <definedName name="车车皮" localSheetId="6">#REF!</definedName>
    <definedName name="车车皮" localSheetId="11">#REF!</definedName>
    <definedName name="车车皮">#REF!</definedName>
    <definedName name="车辆" localSheetId="6">#REF!</definedName>
    <definedName name="车辆" localSheetId="11">#REF!</definedName>
    <definedName name="车辆">#REF!</definedName>
    <definedName name="转向器K15" localSheetId="37">#REF!</definedName>
    <definedName name="转向器K15" localSheetId="23">#REF!</definedName>
    <definedName name="转向器K15" localSheetId="6">#REF!</definedName>
    <definedName name="转向器K15" localSheetId="11">#REF!</definedName>
    <definedName name="转向器K15">#REF!</definedName>
    <definedName name="转向器M32" localSheetId="37">#REF!</definedName>
    <definedName name="转向器M32" localSheetId="23">#REF!</definedName>
    <definedName name="转向器M32" localSheetId="6">#REF!</definedName>
    <definedName name="转向器M32" localSheetId="11">#REF!</definedName>
    <definedName name="转向器M32">#REF!</definedName>
    <definedName name="转向器带垂臂P6a" localSheetId="37">#REF!</definedName>
    <definedName name="转向器带垂臂P6a" localSheetId="23">#REF!</definedName>
    <definedName name="转向器带垂臂P6a" localSheetId="6">#REF!</definedName>
    <definedName name="转向器带垂臂P6a" localSheetId="11">#REF!</definedName>
    <definedName name="转向器带垂臂P6a">#REF!</definedName>
    <definedName name="轮距" localSheetId="37">#REF!</definedName>
    <definedName name="轮距" localSheetId="23">#REF!</definedName>
    <definedName name="轮距" localSheetId="6">#REF!</definedName>
    <definedName name="轮距" localSheetId="11">#REF!</definedName>
    <definedName name="轮距">#REF!</definedName>
    <definedName name="辅助材料" localSheetId="37">#REF!</definedName>
    <definedName name="辅助材料" localSheetId="23">#REF!</definedName>
    <definedName name="辅助材料" localSheetId="6">#REF!</definedName>
    <definedName name="辅助材料" localSheetId="11">#REF!</definedName>
    <definedName name="辅助材料">#REF!</definedName>
    <definedName name="辅助材料收入" localSheetId="6">#REF!</definedName>
    <definedName name="辅助材料收入" localSheetId="11">#REF!</definedName>
    <definedName name="辅助材料收入">#REF!</definedName>
    <definedName name="辊" localSheetId="37">#REF!</definedName>
    <definedName name="辊" localSheetId="23">#REF!</definedName>
    <definedName name="辊" localSheetId="6">#REF!</definedName>
    <definedName name="辊" localSheetId="11">#REF!</definedName>
    <definedName name="辊">#REF!</definedName>
    <definedName name="辛塔" localSheetId="37">#REF!</definedName>
    <definedName name="辛塔" localSheetId="23">#REF!</definedName>
    <definedName name="辛塔" localSheetId="6">#REF!</definedName>
    <definedName name="辛塔" localSheetId="11">#REF!</definedName>
    <definedName name="辛塔">#REF!</definedName>
    <definedName name="辛塔2" localSheetId="37">#REF!</definedName>
    <definedName name="辛塔2" localSheetId="23">#REF!</definedName>
    <definedName name="辛塔2" localSheetId="6">#REF!</definedName>
    <definedName name="辛塔2" localSheetId="11">#REF!</definedName>
    <definedName name="辛塔2">#REF!</definedName>
    <definedName name="达到" localSheetId="6" hidden="1">#REF!</definedName>
    <definedName name="达到" localSheetId="11" hidden="1">#REF!</definedName>
    <definedName name="达到" hidden="1">#REF!</definedName>
    <definedName name="返修在制品" localSheetId="37">#REF!</definedName>
    <definedName name="返修在制品" localSheetId="23">#REF!</definedName>
    <definedName name="返修在制品" localSheetId="6">#REF!</definedName>
    <definedName name="返修在制品" localSheetId="11">#REF!</definedName>
    <definedName name="返修在制品">#REF!</definedName>
    <definedName name="进" localSheetId="37">#REF!</definedName>
    <definedName name="进" localSheetId="23">#REF!</definedName>
    <definedName name="进" localSheetId="6">#REF!</definedName>
    <definedName name="进" localSheetId="11">#REF!</definedName>
    <definedName name="进">#REF!</definedName>
    <definedName name="进出口" localSheetId="6">#REF!</definedName>
    <definedName name="进出口" localSheetId="11">#REF!</definedName>
    <definedName name="进出口">#REF!</definedName>
    <definedName name="进出口2" localSheetId="6">#REF!</definedName>
    <definedName name="进出口2" localSheetId="11">#REF!</definedName>
    <definedName name="进出口2">#REF!</definedName>
    <definedName name="进出口前五名" localSheetId="6">#REF!</definedName>
    <definedName name="进出口前五名" localSheetId="11">#REF!</definedName>
    <definedName name="进出口前五名">#REF!</definedName>
    <definedName name="进出口杂费" localSheetId="37">#REF!</definedName>
    <definedName name="进出口杂费" localSheetId="23">#REF!</definedName>
    <definedName name="进出口杂费" localSheetId="6">#REF!</definedName>
    <definedName name="进出口杂费" localSheetId="11">#REF!</definedName>
    <definedName name="进出口杂费">#REF!</definedName>
    <definedName name="进项税额" localSheetId="37">#REF!</definedName>
    <definedName name="进项税额" localSheetId="23">#REF!</definedName>
    <definedName name="进项税额" localSheetId="6">#REF!</definedName>
    <definedName name="进项税额" localSheetId="11">#REF!</definedName>
    <definedName name="进项税额">#REF!</definedName>
    <definedName name="进项转出" localSheetId="6">#REF!</definedName>
    <definedName name="进项转出" localSheetId="11">#REF!</definedName>
    <definedName name="进项转出">#REF!</definedName>
    <definedName name="连锁店工资" localSheetId="6">#REF!</definedName>
    <definedName name="连锁店工资" localSheetId="11">#REF!</definedName>
    <definedName name="连锁店工资">#REF!</definedName>
    <definedName name="连锁店月数" localSheetId="6">#REF!</definedName>
    <definedName name="连锁店月数" localSheetId="11">#REF!</definedName>
    <definedName name="连锁店月数">#REF!</definedName>
    <definedName name="连锁店月次数" localSheetId="6">#REF!</definedName>
    <definedName name="连锁店月次数" localSheetId="11">#REF!</definedName>
    <definedName name="连锁店月次数">#REF!</definedName>
    <definedName name="连锁店油耗" localSheetId="6">#REF!</definedName>
    <definedName name="连锁店油耗" localSheetId="11">#REF!</definedName>
    <definedName name="连锁店油耗">#REF!</definedName>
    <definedName name="连锁店维修" localSheetId="6">#REF!</definedName>
    <definedName name="连锁店维修" localSheetId="11">#REF!</definedName>
    <definedName name="连锁店维修">#REF!</definedName>
    <definedName name="连锁店车" localSheetId="6">#REF!</definedName>
    <definedName name="连锁店车" localSheetId="11">#REF!</definedName>
    <definedName name="连锁店车">#REF!</definedName>
    <definedName name="连锁店车价" localSheetId="6">#REF!</definedName>
    <definedName name="连锁店车价" localSheetId="11">#REF!</definedName>
    <definedName name="连锁店车价">#REF!</definedName>
    <definedName name="连锁店轮胎" localSheetId="6">#REF!</definedName>
    <definedName name="连锁店轮胎" localSheetId="11">#REF!</definedName>
    <definedName name="连锁店轮胎">#REF!</definedName>
    <definedName name="连锁店轮胎价" localSheetId="6">#REF!</definedName>
    <definedName name="连锁店轮胎价" localSheetId="11">#REF!</definedName>
    <definedName name="连锁店轮胎价">#REF!</definedName>
    <definedName name="连锁店过路费" localSheetId="6">#REF!</definedName>
    <definedName name="连锁店过路费" localSheetId="11">#REF!</definedName>
    <definedName name="连锁店过路费">#REF!</definedName>
    <definedName name="连锁店运距" localSheetId="6">#REF!</definedName>
    <definedName name="连锁店运距" localSheetId="11">#REF!</definedName>
    <definedName name="连锁店运距">#REF!</definedName>
    <definedName name="连锁店配件" localSheetId="6">#REF!</definedName>
    <definedName name="连锁店配件" localSheetId="11">#REF!</definedName>
    <definedName name="连锁店配件">#REF!</definedName>
    <definedName name="迪拜" localSheetId="37">#REF!</definedName>
    <definedName name="迪拜" localSheetId="23">#REF!</definedName>
    <definedName name="迪拜" localSheetId="6">#REF!</definedName>
    <definedName name="迪拜" localSheetId="11">#REF!</definedName>
    <definedName name="迪拜">#REF!</definedName>
    <definedName name="迪拜2" localSheetId="37">#REF!</definedName>
    <definedName name="迪拜2" localSheetId="23">#REF!</definedName>
    <definedName name="迪拜2" localSheetId="6">#REF!</definedName>
    <definedName name="迪拜2" localSheetId="11">#REF!</definedName>
    <definedName name="迪拜2">#REF!</definedName>
    <definedName name="退书" localSheetId="37">#REF!</definedName>
    <definedName name="退书" localSheetId="23">#REF!</definedName>
    <definedName name="退书" localSheetId="6">#REF!</definedName>
    <definedName name="退书" localSheetId="11">#REF!</definedName>
    <definedName name="退书">#REF!</definedName>
    <definedName name="退税_调整" localSheetId="6">#REF!</definedName>
    <definedName name="退税_调整" localSheetId="11">#REF!</definedName>
    <definedName name="退税_调整">#REF!</definedName>
    <definedName name="退職者" localSheetId="37">#REF!</definedName>
    <definedName name="退職者" localSheetId="23">#REF!</definedName>
    <definedName name="退職者" localSheetId="6">#REF!</definedName>
    <definedName name="退職者" localSheetId="11">#REF!</definedName>
    <definedName name="退職者">#REF!</definedName>
    <definedName name="退货" localSheetId="37">#REF!</definedName>
    <definedName name="退货" localSheetId="23">#REF!</definedName>
    <definedName name="退货" localSheetId="6">#REF!</definedName>
    <definedName name="退货" localSheetId="11">#REF!</definedName>
    <definedName name="退货">#REF!</definedName>
    <definedName name="选择产品">#N/A</definedName>
    <definedName name="递延所得税借项ZS" localSheetId="37" hidden="1">#REF!</definedName>
    <definedName name="递延所得税借项ZS" localSheetId="23" hidden="1">#REF!</definedName>
    <definedName name="递延所得税借项ZS" localSheetId="6" hidden="1">#REF!</definedName>
    <definedName name="递延所得税借项ZS" localSheetId="11" hidden="1">#REF!</definedName>
    <definedName name="递延所得税借项ZS" hidden="1">#REF!</definedName>
    <definedName name="递延所得税负债bg" localSheetId="37" hidden="1">#REF!</definedName>
    <definedName name="递延所得税负债bg" localSheetId="23" hidden="1">#REF!</definedName>
    <definedName name="递延所得税负债bg" localSheetId="6" hidden="1">#REF!</definedName>
    <definedName name="递延所得税负债bg" localSheetId="11" hidden="1">#REF!</definedName>
    <definedName name="递延所得税负债bg" hidden="1">#REF!</definedName>
    <definedName name="递延所得税负债mx" localSheetId="37" hidden="1">#REF!</definedName>
    <definedName name="递延所得税负债mx" localSheetId="23" hidden="1">#REF!</definedName>
    <definedName name="递延所得税负债mx" localSheetId="6" hidden="1">#REF!</definedName>
    <definedName name="递延所得税负债mx" localSheetId="11" hidden="1">#REF!</definedName>
    <definedName name="递延所得税负债mx" hidden="1">#REF!</definedName>
    <definedName name="递延所得税负债ZS" localSheetId="37" hidden="1">#REF!</definedName>
    <definedName name="递延所得税负债ZS" localSheetId="23" hidden="1">#REF!</definedName>
    <definedName name="递延所得税负债ZS" localSheetId="6" hidden="1">#REF!</definedName>
    <definedName name="递延所得税负债ZS" localSheetId="11" hidden="1">#REF!</definedName>
    <definedName name="递延所得税负债ZS" hidden="1">#REF!</definedName>
    <definedName name="递延所得税贷项ZS" localSheetId="37" hidden="1">#REF!</definedName>
    <definedName name="递延所得税贷项ZS" localSheetId="23" hidden="1">#REF!</definedName>
    <definedName name="递延所得税贷项ZS" localSheetId="6" hidden="1">#REF!</definedName>
    <definedName name="递延所得税贷项ZS" localSheetId="11" hidden="1">#REF!</definedName>
    <definedName name="递延所得税贷项ZS" hidden="1">#REF!</definedName>
    <definedName name="递延所得税资产bg" localSheetId="37" hidden="1">#REF!</definedName>
    <definedName name="递延所得税资产bg" localSheetId="23" hidden="1">#REF!</definedName>
    <definedName name="递延所得税资产bg" localSheetId="6" hidden="1">#REF!</definedName>
    <definedName name="递延所得税资产bg" localSheetId="11" hidden="1">#REF!</definedName>
    <definedName name="递延所得税资产bg" hidden="1">#REF!</definedName>
    <definedName name="递延所得税资产mx" localSheetId="37" hidden="1">#REF!</definedName>
    <definedName name="递延所得税资产mx" localSheetId="23" hidden="1">#REF!</definedName>
    <definedName name="递延所得税资产mx" localSheetId="6" hidden="1">#REF!</definedName>
    <definedName name="递延所得税资产mx" localSheetId="11" hidden="1">#REF!</definedName>
    <definedName name="递延所得税资产mx" hidden="1">#REF!</definedName>
    <definedName name="递延所得税资产ZS" localSheetId="37" hidden="1">#REF!</definedName>
    <definedName name="递延所得税资产ZS" localSheetId="23" hidden="1">#REF!</definedName>
    <definedName name="递延所得税资产ZS" localSheetId="6" hidden="1">#REF!</definedName>
    <definedName name="递延所得税资产ZS" localSheetId="11" hidden="1">#REF!</definedName>
    <definedName name="递延所得税资产ZS" hidden="1">#REF!</definedName>
    <definedName name="递延收益bg" localSheetId="37" hidden="1">#REF!</definedName>
    <definedName name="递延收益bg" localSheetId="23" hidden="1">#REF!</definedName>
    <definedName name="递延收益bg" localSheetId="6" hidden="1">#REF!</definedName>
    <definedName name="递延收益bg" localSheetId="11" hidden="1">#REF!</definedName>
    <definedName name="递延收益bg" hidden="1">#REF!</definedName>
    <definedName name="递延收益mx" localSheetId="37" hidden="1">#REF!</definedName>
    <definedName name="递延收益mx" localSheetId="23" hidden="1">#REF!</definedName>
    <definedName name="递延收益mx" localSheetId="6" hidden="1">#REF!</definedName>
    <definedName name="递延收益mx" localSheetId="11" hidden="1">#REF!</definedName>
    <definedName name="递延收益mx" hidden="1">#REF!</definedName>
    <definedName name="递延税款bg" localSheetId="37" hidden="1">#REF!</definedName>
    <definedName name="递延税款bg" localSheetId="23" hidden="1">#REF!</definedName>
    <definedName name="递延税款bg" localSheetId="6" hidden="1">#REF!</definedName>
    <definedName name="递延税款bg" localSheetId="11" hidden="1">#REF!</definedName>
    <definedName name="递延税款bg" hidden="1">#REF!</definedName>
    <definedName name="递延税款mx" localSheetId="37" hidden="1">#REF!</definedName>
    <definedName name="递延税款mx" localSheetId="23" hidden="1">#REF!</definedName>
    <definedName name="递延税款mx" localSheetId="6" hidden="1">#REF!</definedName>
    <definedName name="递延税款mx" localSheetId="11" hidden="1">#REF!</definedName>
    <definedName name="递延税款mx" hidden="1">#REF!</definedName>
    <definedName name="递延资产" localSheetId="37">#REF!</definedName>
    <definedName name="递延资产" localSheetId="23">#REF!</definedName>
    <definedName name="递延资产" localSheetId="6">#REF!</definedName>
    <definedName name="递延资产" localSheetId="11">#REF!</definedName>
    <definedName name="递延资产">#REF!</definedName>
    <definedName name="通用审计底稿" localSheetId="37">#REF!</definedName>
    <definedName name="通用审计底稿" localSheetId="23">#REF!</definedName>
    <definedName name="通用审计底稿" localSheetId="6">#REF!</definedName>
    <definedName name="通用审计底稿" localSheetId="11">#REF!</definedName>
    <definedName name="通用审计底稿">#REF!</definedName>
    <definedName name="速_动_资_产93" localSheetId="37">#REF!</definedName>
    <definedName name="速_动_资_产93" localSheetId="23">#REF!</definedName>
    <definedName name="速_动_资_产93" localSheetId="6">#REF!</definedName>
    <definedName name="速_动_资_产93" localSheetId="11">#REF!</definedName>
    <definedName name="速_动_资_产93">#REF!</definedName>
    <definedName name="速_动_资_产94" localSheetId="37">#REF!</definedName>
    <definedName name="速_动_资_产94" localSheetId="23">#REF!</definedName>
    <definedName name="速_动_资_产94" localSheetId="6">#REF!</definedName>
    <definedName name="速_动_资_产94" localSheetId="11">#REF!</definedName>
    <definedName name="速_动_资_产94">#REF!</definedName>
    <definedName name="速_动_资_产95" localSheetId="37">#REF!</definedName>
    <definedName name="速_动_资_产95" localSheetId="23">#REF!</definedName>
    <definedName name="速_动_资_产95" localSheetId="6">#REF!</definedName>
    <definedName name="速_动_资_产95" localSheetId="11">#REF!</definedName>
    <definedName name="速_动_资_产95">#REF!</definedName>
    <definedName name="逾期帐款2" hidden="1">{"'毛利比较'!$A$4:$P$26"}</definedName>
    <definedName name="邮寄" localSheetId="37">#REF!</definedName>
    <definedName name="邮寄" localSheetId="23">#REF!</definedName>
    <definedName name="邮寄" localSheetId="6">#REF!</definedName>
    <definedName name="邮寄" localSheetId="11">#REF!</definedName>
    <definedName name="邮寄">#REF!</definedName>
    <definedName name="配" localSheetId="6">#REF!</definedName>
    <definedName name="配" localSheetId="11">#REF!</definedName>
    <definedName name="配">#REF!</definedName>
    <definedName name="配件" localSheetId="6">#REF!</definedName>
    <definedName name="配件" localSheetId="11">#REF!</definedName>
    <definedName name="配件">#REF!</definedName>
    <definedName name="配件内销" localSheetId="6">#REF!</definedName>
    <definedName name="配件内销" localSheetId="11">#REF!</definedName>
    <definedName name="配件内销">#REF!</definedName>
    <definedName name="配件销售" localSheetId="6">#REF!</definedName>
    <definedName name="配件销售" localSheetId="11">#REF!</definedName>
    <definedName name="配件销售">#REF!</definedName>
    <definedName name="酱包106_10" localSheetId="6">#REF!</definedName>
    <definedName name="酱包106_10" localSheetId="11">#REF!</definedName>
    <definedName name="酱包106_10">#REF!</definedName>
    <definedName name="酱包106_11" localSheetId="6">#REF!</definedName>
    <definedName name="酱包106_11" localSheetId="11">#REF!</definedName>
    <definedName name="酱包106_11">#REF!</definedName>
    <definedName name="酱包120_10" localSheetId="6">#REF!</definedName>
    <definedName name="酱包120_10" localSheetId="11">#REF!</definedName>
    <definedName name="酱包120_10">#REF!</definedName>
    <definedName name="酱包120_11" localSheetId="6">#REF!</definedName>
    <definedName name="酱包120_11" localSheetId="11">#REF!</definedName>
    <definedName name="酱包120_11">#REF!</definedName>
    <definedName name="酱包137_10" localSheetId="6">#REF!</definedName>
    <definedName name="酱包137_10" localSheetId="11">#REF!</definedName>
    <definedName name="酱包137_10">#REF!</definedName>
    <definedName name="酱包137_11" localSheetId="6">#REF!</definedName>
    <definedName name="酱包137_11" localSheetId="11">#REF!</definedName>
    <definedName name="酱包137_11">#REF!</definedName>
    <definedName name="采暖合同" localSheetId="37">#REF!</definedName>
    <definedName name="采暖合同" localSheetId="23">#REF!</definedName>
    <definedName name="采暖合同" localSheetId="6">#REF!</definedName>
    <definedName name="采暖合同" localSheetId="11">#REF!</definedName>
    <definedName name="采暖合同">#REF!</definedName>
    <definedName name="采购与付款循环科目" localSheetId="37" hidden="1">#REF!</definedName>
    <definedName name="采购与付款循环科目" localSheetId="23" hidden="1">#REF!</definedName>
    <definedName name="采购与付款循环科目" localSheetId="6" hidden="1">#REF!</definedName>
    <definedName name="采购与付款循环科目" localSheetId="11" hidden="1">#REF!</definedName>
    <definedName name="采购与付款循环科目" hidden="1">#REF!</definedName>
    <definedName name="金利" localSheetId="6">#REF!</definedName>
    <definedName name="金利" localSheetId="11">#REF!</definedName>
    <definedName name="金利">#REF!</definedName>
    <definedName name="金锘" localSheetId="6">#REF!</definedName>
    <definedName name="金锘" localSheetId="11">#REF!</definedName>
    <definedName name="金锘">#REF!</definedName>
    <definedName name="金额表.dbf" localSheetId="37">#REF!</definedName>
    <definedName name="金额表.dbf" localSheetId="23">#REF!</definedName>
    <definedName name="金额表.dbf" localSheetId="6">#REF!</definedName>
    <definedName name="金额表.dbf" localSheetId="11">#REF!</definedName>
    <definedName name="金额表.dbf">#REF!</definedName>
    <definedName name="金额表2.dbf" localSheetId="37">#REF!</definedName>
    <definedName name="金额表2.dbf" localSheetId="23">#REF!</definedName>
    <definedName name="金额表2.dbf" localSheetId="6">#REF!</definedName>
    <definedName name="金额表2.dbf" localSheetId="11">#REF!</definedName>
    <definedName name="金额表2.dbf">#REF!</definedName>
    <definedName name="金额表3.dbf" localSheetId="37">#REF!</definedName>
    <definedName name="金额表3.dbf" localSheetId="23">#REF!</definedName>
    <definedName name="金额表3.dbf" localSheetId="6">#REF!</definedName>
    <definedName name="金额表3.dbf" localSheetId="11">#REF!</definedName>
    <definedName name="金额表3.dbf">#REF!</definedName>
    <definedName name="铝一" localSheetId="6">#REF!</definedName>
    <definedName name="铝一" localSheetId="11">#REF!</definedName>
    <definedName name="铝一">#REF!</definedName>
    <definedName name="铝二" localSheetId="6">#REF!</definedName>
    <definedName name="铝二" localSheetId="11">#REF!</definedName>
    <definedName name="铝二">#REF!</definedName>
    <definedName name="铝杆成本" localSheetId="6">#REF!</definedName>
    <definedName name="铝杆成本" localSheetId="11">#REF!</definedName>
    <definedName name="铝杆成本">#REF!</definedName>
    <definedName name="铝材" localSheetId="37">#REF!</definedName>
    <definedName name="铝材" localSheetId="23">#REF!</definedName>
    <definedName name="铝材" localSheetId="6">#REF!</definedName>
    <definedName name="铝材" localSheetId="11">#REF!</definedName>
    <definedName name="铝材">#REF!</definedName>
    <definedName name="铝锭" localSheetId="6">#REF!</definedName>
    <definedName name="铝锭" localSheetId="11">#REF!</definedName>
    <definedName name="铝锭">#REF!</definedName>
    <definedName name="铝锭成本" localSheetId="6">#REF!</definedName>
    <definedName name="铝锭成本" localSheetId="11">#REF!</definedName>
    <definedName name="铝锭成本">#REF!</definedName>
    <definedName name="银行名称" localSheetId="6">#REF!</definedName>
    <definedName name="银行名称" localSheetId="11">#REF!</definedName>
    <definedName name="银行名称">#REF!</definedName>
    <definedName name="银行存款" localSheetId="37">#REF!</definedName>
    <definedName name="银行存款" localSheetId="23">#REF!</definedName>
    <definedName name="银行存款" localSheetId="6">#REF!</definedName>
    <definedName name="银行存款" localSheetId="11">#REF!</definedName>
    <definedName name="银行存款">#REF!</definedName>
    <definedName name="银行存款.dbf" localSheetId="37">#REF!</definedName>
    <definedName name="银行存款.dbf" localSheetId="23">#REF!</definedName>
    <definedName name="银行存款.dbf" localSheetId="6">#REF!</definedName>
    <definedName name="银行存款.dbf" localSheetId="11">#REF!</definedName>
    <definedName name="银行存款.dbf">#REF!</definedName>
    <definedName name="银行存款bg" localSheetId="37" hidden="1">#REF!</definedName>
    <definedName name="银行存款bg" localSheetId="23" hidden="1">#REF!</definedName>
    <definedName name="银行存款bg" localSheetId="6" hidden="1">#REF!</definedName>
    <definedName name="银行存款bg" localSheetId="11" hidden="1">#REF!</definedName>
    <definedName name="银行存款bg" hidden="1">#REF!</definedName>
    <definedName name="银行存款mx" localSheetId="37" hidden="1">#REF!</definedName>
    <definedName name="银行存款mx" localSheetId="23" hidden="1">#REF!</definedName>
    <definedName name="银行存款mx" localSheetId="6" hidden="1">#REF!</definedName>
    <definedName name="银行存款mx" localSheetId="11" hidden="1">#REF!</definedName>
    <definedName name="银行存款mx" hidden="1">#REF!</definedName>
    <definedName name="银行存款mxb" localSheetId="37" hidden="1">#REF!</definedName>
    <definedName name="银行存款mxb" localSheetId="23" hidden="1">#REF!</definedName>
    <definedName name="银行存款mxb" localSheetId="6" hidden="1">#REF!</definedName>
    <definedName name="银行存款mxb" localSheetId="11" hidden="1">#REF!</definedName>
    <definedName name="银行存款mxb" hidden="1">#REF!</definedName>
    <definedName name="银行承汇" localSheetId="6">#REF!</definedName>
    <definedName name="银行承汇" localSheetId="11">#REF!</definedName>
    <definedName name="银行承汇">#REF!</definedName>
    <definedName name="银行询证函1" localSheetId="6">#REF!</definedName>
    <definedName name="银行询证函1" localSheetId="11">#REF!</definedName>
    <definedName name="银行询证函1">#REF!</definedName>
    <definedName name="铺货率" localSheetId="37" hidden="1">#REF!</definedName>
    <definedName name="铺货率" localSheetId="23" hidden="1">#REF!</definedName>
    <definedName name="铺货率" localSheetId="6" hidden="1">#REF!</definedName>
    <definedName name="铺货率" localSheetId="11" hidden="1">#REF!</definedName>
    <definedName name="铺货率" hidden="1">#REF!</definedName>
    <definedName name="销售" localSheetId="37">#REF!</definedName>
    <definedName name="销售" localSheetId="23">#REF!</definedName>
    <definedName name="销售" localSheetId="6">#REF!</definedName>
    <definedName name="销售" localSheetId="11">#REF!</definedName>
    <definedName name="销售">#REF!</definedName>
    <definedName name="销售与收款循环科目" localSheetId="37" hidden="1">#REF!</definedName>
    <definedName name="销售与收款循环科目" localSheetId="23" hidden="1">#REF!</definedName>
    <definedName name="销售与收款循环科目" localSheetId="6" hidden="1">#REF!</definedName>
    <definedName name="销售与收款循环科目" localSheetId="11" hidden="1">#REF!</definedName>
    <definedName name="销售与收款循环科目" hidden="1">#REF!</definedName>
    <definedName name="销售出库" localSheetId="37">#REF!</definedName>
    <definedName name="销售出库" localSheetId="23">#REF!</definedName>
    <definedName name="销售出库" localSheetId="6">#REF!</definedName>
    <definedName name="销售出库" localSheetId="11">#REF!</definedName>
    <definedName name="销售出库">#REF!</definedName>
    <definedName name="销售出库单序时簿" localSheetId="37">#REF!</definedName>
    <definedName name="销售出库单序时簿" localSheetId="23">#REF!</definedName>
    <definedName name="销售出库单序时簿" localSheetId="6">#REF!</definedName>
    <definedName name="销售出库单序时簿" localSheetId="11">#REF!</definedName>
    <definedName name="销售出库单序时簿">#REF!</definedName>
    <definedName name="销售成本" localSheetId="37">#REF!</definedName>
    <definedName name="销售成本" localSheetId="23">#REF!</definedName>
    <definedName name="销售成本" localSheetId="6">#REF!</definedName>
    <definedName name="销售成本" localSheetId="11">#REF!</definedName>
    <definedName name="销售成本">#REF!</definedName>
    <definedName name="销售指标" localSheetId="6">#REF!</definedName>
    <definedName name="销售指标" localSheetId="11">#REF!</definedName>
    <definedName name="销售指标">#REF!</definedName>
    <definedName name="销售收入汇总表" localSheetId="6">#REF!</definedName>
    <definedName name="销售收入汇总表" localSheetId="11">#REF!</definedName>
    <definedName name="销售收入汇总表">#REF!</definedName>
    <definedName name="销售收入统计表" localSheetId="6">#REF!</definedName>
    <definedName name="销售收入统计表" localSheetId="11">#REF!</definedName>
    <definedName name="销售收入统计表">#REF!</definedName>
    <definedName name="销售毛利润表" localSheetId="6">#REF!</definedName>
    <definedName name="销售毛利润表" localSheetId="11">#REF!</definedName>
    <definedName name="销售毛利润表">#REF!</definedName>
    <definedName name="销售汇总表" localSheetId="6">#REF!</definedName>
    <definedName name="销售汇总表" localSheetId="11">#REF!</definedName>
    <definedName name="销售汇总表">#REF!</definedName>
    <definedName name="销售调节" localSheetId="6">#REF!</definedName>
    <definedName name="销售调节" localSheetId="11">#REF!</definedName>
    <definedName name="销售调节">#REF!</definedName>
    <definedName name="销售费用bg" localSheetId="37" hidden="1">#REF!</definedName>
    <definedName name="销售费用bg" localSheetId="23" hidden="1">#REF!</definedName>
    <definedName name="销售费用bg" localSheetId="6" hidden="1">#REF!</definedName>
    <definedName name="销售费用bg" localSheetId="11" hidden="1">#REF!</definedName>
    <definedName name="销售费用bg" hidden="1">#REF!</definedName>
    <definedName name="销售费用mx" localSheetId="37" hidden="1">#REF!</definedName>
    <definedName name="销售费用mx" localSheetId="23" hidden="1">#REF!</definedName>
    <definedName name="销售费用mx" localSheetId="6" hidden="1">#REF!</definedName>
    <definedName name="销售费用mx" localSheetId="11" hidden="1">#REF!</definedName>
    <definedName name="销售费用mx" hidden="1">#REF!</definedName>
    <definedName name="销售达成" localSheetId="6">#REF!</definedName>
    <definedName name="销售达成" localSheetId="11">#REF!</definedName>
    <definedName name="销售达成">#REF!</definedName>
    <definedName name="销材料税金及附加" localSheetId="6">#REF!</definedName>
    <definedName name="销材料税金及附加" localSheetId="11">#REF!</definedName>
    <definedName name="销材料税金及附加">#REF!</definedName>
    <definedName name="销量" hidden="1">#N/A</definedName>
    <definedName name="销项" localSheetId="6">#REF!</definedName>
    <definedName name="销项" localSheetId="11">#REF!</definedName>
    <definedName name="销项">#REF!</definedName>
    <definedName name="长投" localSheetId="37">#REF!</definedName>
    <definedName name="长投" localSheetId="23">#REF!</definedName>
    <definedName name="长投" localSheetId="6">#REF!</definedName>
    <definedName name="长投" localSheetId="11">#REF!</definedName>
    <definedName name="长投">#REF!</definedName>
    <definedName name="长投成本.dbf" localSheetId="37">#REF!</definedName>
    <definedName name="长投成本.dbf" localSheetId="23">#REF!</definedName>
    <definedName name="长投成本.dbf" localSheetId="6">#REF!</definedName>
    <definedName name="长投成本.dbf" localSheetId="11">#REF!</definedName>
    <definedName name="长投成本.dbf">#REF!</definedName>
    <definedName name="长春华隆" localSheetId="37">#REF!</definedName>
    <definedName name="长春华隆" localSheetId="23">#REF!</definedName>
    <definedName name="长春华隆" localSheetId="6">#REF!</definedName>
    <definedName name="长春华隆" localSheetId="11">#REF!</definedName>
    <definedName name="长春华隆">#REF!</definedName>
    <definedName name="长期借款" localSheetId="37">#REF!</definedName>
    <definedName name="长期借款" localSheetId="23">#REF!</definedName>
    <definedName name="长期借款" localSheetId="6">#REF!</definedName>
    <definedName name="长期借款" localSheetId="11">#REF!</definedName>
    <definedName name="长期借款">#REF!</definedName>
    <definedName name="长期借款bg" localSheetId="37" hidden="1">#REF!</definedName>
    <definedName name="长期借款bg" localSheetId="23" hidden="1">#REF!</definedName>
    <definedName name="长期借款bg" localSheetId="6" hidden="1">#REF!</definedName>
    <definedName name="长期借款bg" localSheetId="11" hidden="1">#REF!</definedName>
    <definedName name="长期借款bg" hidden="1">#REF!</definedName>
    <definedName name="长期借款mx" localSheetId="37" hidden="1">#REF!</definedName>
    <definedName name="长期借款mx" localSheetId="23" hidden="1">#REF!</definedName>
    <definedName name="长期借款mx" localSheetId="6" hidden="1">#REF!</definedName>
    <definedName name="长期借款mx" localSheetId="11" hidden="1">#REF!</definedName>
    <definedName name="长期借款mx" hidden="1">#REF!</definedName>
    <definedName name="长期借款ZS" localSheetId="37" hidden="1">#REF!</definedName>
    <definedName name="长期借款ZS" localSheetId="23" hidden="1">#REF!</definedName>
    <definedName name="长期借款ZS" localSheetId="6" hidden="1">#REF!</definedName>
    <definedName name="长期借款ZS" localSheetId="11" hidden="1">#REF!</definedName>
    <definedName name="长期借款ZS" hidden="1">#REF!</definedName>
    <definedName name="长期应付余额" localSheetId="6">#REF!</definedName>
    <definedName name="长期应付余额" localSheetId="11">#REF!</definedName>
    <definedName name="长期应付余额">#REF!</definedName>
    <definedName name="长期应付款" localSheetId="6">#REF!</definedName>
    <definedName name="长期应付款" localSheetId="11">#REF!</definedName>
    <definedName name="长期应付款">#REF!</definedName>
    <definedName name="长期应付款bg" localSheetId="37" hidden="1">#REF!</definedName>
    <definedName name="长期应付款bg" localSheetId="23" hidden="1">#REF!</definedName>
    <definedName name="长期应付款bg" localSheetId="6" hidden="1">#REF!</definedName>
    <definedName name="长期应付款bg" localSheetId="11" hidden="1">#REF!</definedName>
    <definedName name="长期应付款bg" hidden="1">#REF!</definedName>
    <definedName name="长期应付款mx" localSheetId="37" hidden="1">#REF!</definedName>
    <definedName name="长期应付款mx" localSheetId="23" hidden="1">#REF!</definedName>
    <definedName name="长期应付款mx" localSheetId="6" hidden="1">#REF!</definedName>
    <definedName name="长期应付款mx" localSheetId="11" hidden="1">#REF!</definedName>
    <definedName name="长期应付款mx" hidden="1">#REF!</definedName>
    <definedName name="长期应付款ZS" localSheetId="37" hidden="1">#REF!</definedName>
    <definedName name="长期应付款ZS" localSheetId="23" hidden="1">#REF!</definedName>
    <definedName name="长期应付款ZS" localSheetId="6" hidden="1">#REF!</definedName>
    <definedName name="长期应付款ZS" localSheetId="11" hidden="1">#REF!</definedName>
    <definedName name="长期应付款ZS" hidden="1">#REF!</definedName>
    <definedName name="长期应应付余额" localSheetId="6">#REF!</definedName>
    <definedName name="长期应应付余额" localSheetId="11">#REF!</definedName>
    <definedName name="长期应应付余额">#REF!</definedName>
    <definedName name="长期应收款ZS" localSheetId="37" hidden="1">#REF!</definedName>
    <definedName name="长期应收款ZS" localSheetId="23" hidden="1">#REF!</definedName>
    <definedName name="长期应收款ZS" localSheetId="6" hidden="1">#REF!</definedName>
    <definedName name="长期应收款ZS" localSheetId="11" hidden="1">#REF!</definedName>
    <definedName name="长期应收款ZS" hidden="1">#REF!</definedName>
    <definedName name="长期待摊费用" localSheetId="37" hidden="1">#REF!</definedName>
    <definedName name="长期待摊费用" localSheetId="23" hidden="1">#REF!</definedName>
    <definedName name="长期待摊费用" localSheetId="6" hidden="1">#REF!</definedName>
    <definedName name="长期待摊费用" localSheetId="11" hidden="1">#REF!</definedName>
    <definedName name="长期待摊费用" hidden="1">#REF!</definedName>
    <definedName name="长期待摊费用bg" localSheetId="37" hidden="1">#REF!</definedName>
    <definedName name="长期待摊费用bg" localSheetId="23" hidden="1">#REF!</definedName>
    <definedName name="长期待摊费用bg" localSheetId="6" hidden="1">#REF!</definedName>
    <definedName name="长期待摊费用bg" localSheetId="11" hidden="1">#REF!</definedName>
    <definedName name="长期待摊费用bg" hidden="1">#REF!</definedName>
    <definedName name="长期待摊费用mx" localSheetId="37" hidden="1">#REF!</definedName>
    <definedName name="长期待摊费用mx" localSheetId="23" hidden="1">#REF!</definedName>
    <definedName name="长期待摊费用mx" localSheetId="6" hidden="1">#REF!</definedName>
    <definedName name="长期待摊费用mx" localSheetId="11" hidden="1">#REF!</definedName>
    <definedName name="长期待摊费用mx" hidden="1">#REF!</definedName>
    <definedName name="长期待摊费用ncs" localSheetId="37" hidden="1">#REF!</definedName>
    <definedName name="长期待摊费用ncs" localSheetId="23" hidden="1">#REF!</definedName>
    <definedName name="长期待摊费用ncs" localSheetId="6" hidden="1">#REF!</definedName>
    <definedName name="长期待摊费用ncs" localSheetId="11" hidden="1">#REF!</definedName>
    <definedName name="长期待摊费用ncs" hidden="1">#REF!</definedName>
    <definedName name="长期待摊费用SJye" localSheetId="37" hidden="1">#REF!</definedName>
    <definedName name="长期待摊费用SJye" localSheetId="23" hidden="1">#REF!</definedName>
    <definedName name="长期待摊费用SJye" localSheetId="6" hidden="1">#REF!</definedName>
    <definedName name="长期待摊费用SJye" localSheetId="11" hidden="1">#REF!</definedName>
    <definedName name="长期待摊费用SJye" hidden="1">#REF!</definedName>
    <definedName name="长期待摊费用ZS" localSheetId="37" hidden="1">#REF!</definedName>
    <definedName name="长期待摊费用ZS" localSheetId="23" hidden="1">#REF!</definedName>
    <definedName name="长期待摊费用ZS" localSheetId="6" hidden="1">#REF!</definedName>
    <definedName name="长期待摊费用ZS" localSheetId="11" hidden="1">#REF!</definedName>
    <definedName name="长期待摊费用ZS" hidden="1">#REF!</definedName>
    <definedName name="长期投资" localSheetId="37">#REF!</definedName>
    <definedName name="长期投资" localSheetId="23">#REF!</definedName>
    <definedName name="长期投资" localSheetId="6">#REF!</definedName>
    <definedName name="长期投资" localSheetId="11">#REF!</definedName>
    <definedName name="长期投资">#REF!</definedName>
    <definedName name="长期投资ZS" localSheetId="37" hidden="1">#REF!</definedName>
    <definedName name="长期投资ZS" localSheetId="23" hidden="1">#REF!</definedName>
    <definedName name="长期投资ZS" localSheetId="6" hidden="1">#REF!</definedName>
    <definedName name="长期投资ZS" localSheetId="11" hidden="1">#REF!</definedName>
    <definedName name="长期投资ZS" hidden="1">#REF!</definedName>
    <definedName name="长期股权投资bg" localSheetId="37" hidden="1">#REF!</definedName>
    <definedName name="长期股权投资bg" localSheetId="23" hidden="1">#REF!</definedName>
    <definedName name="长期股权投资bg" localSheetId="6" hidden="1">#REF!</definedName>
    <definedName name="长期股权投资bg" localSheetId="11" hidden="1">#REF!</definedName>
    <definedName name="长期股权投资bg" hidden="1">#REF!</definedName>
    <definedName name="长期股权投资mx" localSheetId="37" hidden="1">#REF!</definedName>
    <definedName name="长期股权投资mx" localSheetId="23" hidden="1">#REF!</definedName>
    <definedName name="长期股权投资mx" localSheetId="6" hidden="1">#REF!</definedName>
    <definedName name="长期股权投资mx" localSheetId="11" hidden="1">#REF!</definedName>
    <definedName name="长期股权投资mx" hidden="1">#REF!</definedName>
    <definedName name="长期股权投资ZS" localSheetId="37" hidden="1">#REF!</definedName>
    <definedName name="长期股权投资ZS" localSheetId="23" hidden="1">#REF!</definedName>
    <definedName name="长期股权投资ZS" localSheetId="6" hidden="1">#REF!</definedName>
    <definedName name="长期股权投资ZS" localSheetId="11" hidden="1">#REF!</definedName>
    <definedName name="长期股权投资ZS" hidden="1">#REF!</definedName>
    <definedName name="长期负债" localSheetId="37">#REF!</definedName>
    <definedName name="长期负债" localSheetId="23">#REF!</definedName>
    <definedName name="长期负债" localSheetId="6">#REF!</definedName>
    <definedName name="长期负债" localSheetId="11">#REF!</definedName>
    <definedName name="长期负债">#REF!</definedName>
    <definedName name="长期负债合计_TOTAL_LONG_TERM_LIABILITIES" localSheetId="6">#REF!</definedName>
    <definedName name="长期负债合计_TOTAL_LONG_TERM_LIABILITIES" localSheetId="11">#REF!</definedName>
    <definedName name="长期负债合计_TOTAL_LONG_TERM_LIABILITIES">#REF!</definedName>
    <definedName name="长短期" localSheetId="6">#REF!</definedName>
    <definedName name="长短期" localSheetId="11">#REF!</definedName>
    <definedName name="长短期">#REF!</definedName>
    <definedName name="開発計画" hidden="1">{"'西神Ⅱ'!$A$1"}</definedName>
    <definedName name="问题1">#N/A</definedName>
    <definedName name="问题2">#N/A</definedName>
    <definedName name="问题3">#N/A</definedName>
    <definedName name="问题4">#N/A</definedName>
    <definedName name="问题5">#N/A</definedName>
    <definedName name="问题6">#N/A</definedName>
    <definedName name="问题7">#N/A</definedName>
    <definedName name="间或" hidden="1">{"toptrial",#N/A,TRUE,"toptrial";"adjustment",#N/A,TRUE,"toptrial";"voucher",#N/A,TRUE,"toptrial"}</definedName>
    <definedName name="阿" localSheetId="37" hidden="1">#REF!</definedName>
    <definedName name="阿" localSheetId="23" hidden="1">#REF!</definedName>
    <definedName name="阿" localSheetId="6" hidden="1">#REF!</definedName>
    <definedName name="阿" localSheetId="11" hidden="1">#REF!</definedName>
    <definedName name="阿" hidden="1">#REF!</definedName>
    <definedName name="阿34" localSheetId="6">#REF!</definedName>
    <definedName name="阿34" localSheetId="11">#REF!</definedName>
    <definedName name="阿34">#REF!</definedName>
    <definedName name="阿56" localSheetId="6">#REF!</definedName>
    <definedName name="阿56" localSheetId="11">#REF!</definedName>
    <definedName name="阿56">#REF!</definedName>
    <definedName name="阿斯" localSheetId="6">#REF!</definedName>
    <definedName name="阿斯" localSheetId="11">#REF!</definedName>
    <definedName name="阿斯">#REF!</definedName>
    <definedName name="阿曼" localSheetId="37">#REF!</definedName>
    <definedName name="阿曼" localSheetId="23">#REF!</definedName>
    <definedName name="阿曼" localSheetId="6">#REF!</definedName>
    <definedName name="阿曼" localSheetId="11">#REF!</definedName>
    <definedName name="阿曼">#REF!</definedName>
    <definedName name="阿曼2" localSheetId="37">#REF!</definedName>
    <definedName name="阿曼2" localSheetId="23">#REF!</definedName>
    <definedName name="阿曼2" localSheetId="6">#REF!</definedName>
    <definedName name="阿曼2" localSheetId="11">#REF!</definedName>
    <definedName name="阿曼2">#REF!</definedName>
    <definedName name="阿的" localSheetId="37" hidden="1">#REF!</definedName>
    <definedName name="阿的" localSheetId="23" hidden="1">#REF!</definedName>
    <definedName name="阿的" localSheetId="6" hidden="1">#REF!</definedName>
    <definedName name="阿的" localSheetId="11" hidden="1">#REF!</definedName>
    <definedName name="阿的" hidden="1">#REF!</definedName>
    <definedName name="阿萨德飞" localSheetId="6">#REF!</definedName>
    <definedName name="阿萨德飞" localSheetId="11">#REF!</definedName>
    <definedName name="阿萨德飞">#REF!</definedName>
    <definedName name="附注" localSheetId="6">#REF!</definedName>
    <definedName name="附注" localSheetId="11">#REF!</definedName>
    <definedName name="附注">#REF!</definedName>
    <definedName name="附表.建筑形式列表" localSheetId="6">OFFSET(#REF!,0,0,COUNTA(#REF!),1)</definedName>
    <definedName name="附表.建筑形式列表" localSheetId="11">OFFSET(#REF!,0,0,COUNTA(#REF!),1)</definedName>
    <definedName name="附表.建筑形式列表">OFFSET(#REF!,0,0,COUNTA(#REF!),1)</definedName>
    <definedName name="附表.结构形式列表" localSheetId="6">OFFSET(#REF!,0,0,COUNTA(#REF!),1)</definedName>
    <definedName name="附表.结构形式列表" localSheetId="11">OFFSET(#REF!,0,0,COUNTA(#REF!),1)</definedName>
    <definedName name="附表.结构形式列表">OFFSET(#REF!,0,0,COUNTA(#REF!),1)</definedName>
    <definedName name="附表.责任部门列表" localSheetId="6">OFFSET(#REF!,0,0,COUNTA(#REF!),1)</definedName>
    <definedName name="附表.责任部门列表" localSheetId="11">OFFSET(#REF!,0,0,COUNTA(#REF!),1)</definedName>
    <definedName name="附表.责任部门列表">OFFSET(#REF!,0,0,COUNTA(#REF!),1)</definedName>
    <definedName name="附表1.区域公司列表" localSheetId="6">OFFSET(#REF!,0,0,COUNTA(#REF!),1)</definedName>
    <definedName name="附表1.区域公司列表" localSheetId="11">OFFSET(#REF!,0,0,COUNTA(#REF!),1)</definedName>
    <definedName name="附表1.区域公司列表">OFFSET(#REF!,0,0,COUNTA(#REF!),1)</definedName>
    <definedName name="附表1.项目类别列表" localSheetId="6">OFFSET(#REF!,0,0,COUNTA(#REF!),1)</definedName>
    <definedName name="附表1.项目类别列表" localSheetId="11">OFFSET(#REF!,0,0,COUNTA(#REF!),1)</definedName>
    <definedName name="附表1.项目类别列表">OFFSET(#REF!,0,0,COUNTA(#REF!),1)</definedName>
    <definedName name="附表一" localSheetId="37">#REF!</definedName>
    <definedName name="附表一" localSheetId="23">#REF!</definedName>
    <definedName name="附表一" localSheetId="6">#REF!</definedName>
    <definedName name="附表一" localSheetId="11">#REF!</definedName>
    <definedName name="附表一">#REF!</definedName>
    <definedName name="附表二" localSheetId="37">#REF!</definedName>
    <definedName name="附表二" localSheetId="23">#REF!</definedName>
    <definedName name="附表二" localSheetId="6">#REF!</definedName>
    <definedName name="附表二" localSheetId="11">#REF!</definedName>
    <definedName name="附表二">#REF!</definedName>
    <definedName name="陈勇" localSheetId="37">#REF!</definedName>
    <definedName name="陈勇" localSheetId="23">#REF!</definedName>
    <definedName name="陈勇" localSheetId="6">#REF!</definedName>
    <definedName name="陈勇" localSheetId="11">#REF!</definedName>
    <definedName name="陈勇">#REF!</definedName>
    <definedName name="集团外_10" localSheetId="6">#REF!</definedName>
    <definedName name="集团外_10" localSheetId="11">#REF!</definedName>
    <definedName name="集团外_10">#REF!</definedName>
    <definedName name="集团外_11" localSheetId="6">#REF!</definedName>
    <definedName name="集团外_11" localSheetId="11">#REF!</definedName>
    <definedName name="集团外_11">#REF!</definedName>
    <definedName name="集团应收股利" localSheetId="6">#REF!</definedName>
    <definedName name="集团应收股利" localSheetId="11">#REF!</definedName>
    <definedName name="集团应收股利">#REF!</definedName>
    <definedName name="集装袋295_11" localSheetId="6">#REF!</definedName>
    <definedName name="集装袋295_11" localSheetId="11">#REF!</definedName>
    <definedName name="集装袋295_11">#REF!</definedName>
    <definedName name="霰" localSheetId="6">#REF!</definedName>
    <definedName name="霰" localSheetId="11">#REF!</definedName>
    <definedName name="霰">#REF!</definedName>
    <definedName name="青岛" localSheetId="37" hidden="1">#REF!</definedName>
    <definedName name="青岛" localSheetId="23" hidden="1">#REF!</definedName>
    <definedName name="青岛" localSheetId="6" hidden="1">#REF!</definedName>
    <definedName name="青岛" localSheetId="11" hidden="1">#REF!</definedName>
    <definedName name="青岛" hidden="1">#REF!</definedName>
    <definedName name="青岛夏林" localSheetId="37">#REF!</definedName>
    <definedName name="青岛夏林" localSheetId="23">#REF!</definedName>
    <definedName name="青岛夏林" localSheetId="6">#REF!</definedName>
    <definedName name="青岛夏林" localSheetId="11">#REF!</definedName>
    <definedName name="青岛夏林">#REF!</definedName>
    <definedName name="青年" localSheetId="37">#REF!</definedName>
    <definedName name="青年" localSheetId="23">#REF!</definedName>
    <definedName name="青年" localSheetId="6">#REF!</definedName>
    <definedName name="青年" localSheetId="11">#REF!</definedName>
    <definedName name="青年">#REF!</definedName>
    <definedName name="非关联方明细" localSheetId="37">#REF!</definedName>
    <definedName name="非关联方明细" localSheetId="23">#REF!</definedName>
    <definedName name="非关联方明细" localSheetId="6">#REF!</definedName>
    <definedName name="非关联方明细" localSheetId="11">#REF!</definedName>
    <definedName name="非关联方明细">#REF!</definedName>
    <definedName name="非实质性程序取得的纸质底稿" localSheetId="37" hidden="1">#REF!</definedName>
    <definedName name="非实质性程序取得的纸质底稿" localSheetId="23" hidden="1">#REF!</definedName>
    <definedName name="非实质性程序取得的纸质底稿" localSheetId="6" hidden="1">#REF!</definedName>
    <definedName name="非实质性程序取得的纸质底稿" localSheetId="11" hidden="1">#REF!</definedName>
    <definedName name="非实质性程序取得的纸质底稿" hidden="1">#REF!</definedName>
    <definedName name="非实质性程序底稿的索引号" localSheetId="37" hidden="1">#REF!</definedName>
    <definedName name="非实质性程序底稿的索引号" localSheetId="23" hidden="1">#REF!</definedName>
    <definedName name="非实质性程序底稿的索引号" localSheetId="6" hidden="1">#REF!</definedName>
    <definedName name="非实质性程序底稿的索引号" localSheetId="11" hidden="1">#REF!</definedName>
    <definedName name="非实质性程序底稿的索引号" hidden="1">#REF!</definedName>
    <definedName name="非经常性损益ZS" localSheetId="37" hidden="1">#REF!</definedName>
    <definedName name="非经常性损益ZS" localSheetId="23" hidden="1">#REF!</definedName>
    <definedName name="非经常性损益ZS" localSheetId="6" hidden="1">#REF!</definedName>
    <definedName name="非经常性损益ZS" localSheetId="11" hidden="1">#REF!</definedName>
    <definedName name="非经常性损益ZS" hidden="1">#REF!</definedName>
    <definedName name="面积" localSheetId="37">#REF!</definedName>
    <definedName name="面积" localSheetId="23">#REF!</definedName>
    <definedName name="面积" localSheetId="6">#REF!</definedName>
    <definedName name="面积" localSheetId="11">#REF!</definedName>
    <definedName name="面积">#REF!</definedName>
    <definedName name="项目" localSheetId="6">#REF!</definedName>
    <definedName name="项目" localSheetId="11">#REF!</definedName>
    <definedName name="项目">#REF!</definedName>
    <definedName name="项目公司编码" localSheetId="6">#REF!</definedName>
    <definedName name="项目公司编码" localSheetId="11">#REF!</definedName>
    <definedName name="项目公司编码">#REF!</definedName>
    <definedName name="顺平" localSheetId="6">#REF!</definedName>
    <definedName name="顺平" localSheetId="11">#REF!</definedName>
    <definedName name="顺平">#REF!</definedName>
    <definedName name="预付" localSheetId="6">#REF!</definedName>
    <definedName name="预付" localSheetId="11">#REF!</definedName>
    <definedName name="预付">#REF!</definedName>
    <definedName name="预付借方" localSheetId="37">#REF!</definedName>
    <definedName name="预付借方" localSheetId="23">#REF!</definedName>
    <definedName name="预付借方" localSheetId="6">#REF!</definedName>
    <definedName name="预付借方" localSheetId="11">#REF!</definedName>
    <definedName name="预付借方">#REF!</definedName>
    <definedName name="预付帐款明细表" localSheetId="37">#REF!</definedName>
    <definedName name="预付帐款明细表" localSheetId="23">#REF!</definedName>
    <definedName name="预付帐款明细表" localSheetId="6">#REF!</definedName>
    <definedName name="预付帐款明细表" localSheetId="11">#REF!</definedName>
    <definedName name="预付帐款明细表">#REF!</definedName>
    <definedName name="预付欧元" localSheetId="37">#REF!</definedName>
    <definedName name="预付欧元" localSheetId="23">#REF!</definedName>
    <definedName name="预付欧元" localSheetId="6">#REF!</definedName>
    <definedName name="预付欧元" localSheetId="11">#REF!</definedName>
    <definedName name="预付欧元">#REF!</definedName>
    <definedName name="预付款" localSheetId="37">#REF!</definedName>
    <definedName name="预付款" localSheetId="23">#REF!</definedName>
    <definedName name="预付款" localSheetId="6">#REF!</definedName>
    <definedName name="预付款" localSheetId="11">#REF!</definedName>
    <definedName name="预付款">#REF!</definedName>
    <definedName name="预付款项ZS" localSheetId="37" hidden="1">#REF!</definedName>
    <definedName name="预付款项ZS" localSheetId="23" hidden="1">#REF!</definedName>
    <definedName name="预付款项ZS" localSheetId="6" hidden="1">#REF!</definedName>
    <definedName name="预付款项ZS" localSheetId="11" hidden="1">#REF!</definedName>
    <definedName name="预付款项ZS" hidden="1">#REF!</definedName>
    <definedName name="预付美元" localSheetId="37">#REF!</definedName>
    <definedName name="预付美元" localSheetId="23">#REF!</definedName>
    <definedName name="预付美元" localSheetId="6">#REF!</definedName>
    <definedName name="预付美元" localSheetId="11">#REF!</definedName>
    <definedName name="预付美元">#REF!</definedName>
    <definedName name="预付账款bg" localSheetId="37" hidden="1">#REF!</definedName>
    <definedName name="预付账款bg" localSheetId="23" hidden="1">#REF!</definedName>
    <definedName name="预付账款bg" localSheetId="6" hidden="1">#REF!</definedName>
    <definedName name="预付账款bg" localSheetId="11" hidden="1">#REF!</definedName>
    <definedName name="预付账款bg" hidden="1">#REF!</definedName>
    <definedName name="预付账款mx" localSheetId="37" hidden="1">#REF!</definedName>
    <definedName name="预付账款mx" localSheetId="23" hidden="1">#REF!</definedName>
    <definedName name="预付账款mx" localSheetId="6" hidden="1">#REF!</definedName>
    <definedName name="预付账款mx" localSheetId="11" hidden="1">#REF!</definedName>
    <definedName name="预付账款mx" hidden="1">#REF!</definedName>
    <definedName name="预付账款mxb" localSheetId="37" hidden="1">#REF!</definedName>
    <definedName name="预付账款mxb" localSheetId="23" hidden="1">#REF!</definedName>
    <definedName name="预付账款mxb" localSheetId="6" hidden="1">#REF!</definedName>
    <definedName name="预付账款mxb" localSheetId="11" hidden="1">#REF!</definedName>
    <definedName name="预付账款mxb" hidden="1">#REF!</definedName>
    <definedName name="预付账款ZS" localSheetId="37" hidden="1">#REF!</definedName>
    <definedName name="预付账款ZS" localSheetId="23" hidden="1">#REF!</definedName>
    <definedName name="预付账款ZS" localSheetId="6" hidden="1">#REF!</definedName>
    <definedName name="预付账款ZS" localSheetId="11" hidden="1">#REF!</definedName>
    <definedName name="预付账款ZS" hidden="1">#REF!</definedName>
    <definedName name="预付账款性质" localSheetId="6">#REF!</definedName>
    <definedName name="预付账款性质" localSheetId="11">#REF!</definedName>
    <definedName name="预付账款性质">#REF!</definedName>
    <definedName name="预付账款明细清单" hidden="1">{#N/A,#N/A,FALSE,"Aging Summary";#N/A,#N/A,FALSE,"Ratio Analysis";#N/A,#N/A,FALSE,"Test 120 Day Accts";#N/A,#N/A,FALSE,"Tickmarks"}</definedName>
    <definedName name="预付贷方" localSheetId="37">#REF!</definedName>
    <definedName name="预付贷方" localSheetId="23">#REF!</definedName>
    <definedName name="预付贷方" localSheetId="6">#REF!</definedName>
    <definedName name="预付贷方" localSheetId="11">#REF!</definedName>
    <definedName name="预付贷方">#REF!</definedName>
    <definedName name="预提" localSheetId="37">#REF!</definedName>
    <definedName name="预提" localSheetId="23">#REF!</definedName>
    <definedName name="预提" localSheetId="6">#REF!</definedName>
    <definedName name="预提" localSheetId="11">#REF!</definedName>
    <definedName name="预提">#REF!</definedName>
    <definedName name="预提利息" localSheetId="37">#REF!</definedName>
    <definedName name="预提利息" localSheetId="23">#REF!</definedName>
    <definedName name="预提利息" localSheetId="6">#REF!</definedName>
    <definedName name="预提利息" localSheetId="11">#REF!</definedName>
    <definedName name="预提利息">#REF!</definedName>
    <definedName name="预提水电" localSheetId="37">#REF!</definedName>
    <definedName name="预提水电" localSheetId="23">#REF!</definedName>
    <definedName name="预提水电" localSheetId="6">#REF!</definedName>
    <definedName name="预提水电" localSheetId="11">#REF!</definedName>
    <definedName name="预提水电">#REF!</definedName>
    <definedName name="预提水电费" localSheetId="37">#REF!</definedName>
    <definedName name="预提水电费" localSheetId="23">#REF!</definedName>
    <definedName name="预提水电费" localSheetId="6">#REF!</definedName>
    <definedName name="预提水电费" localSheetId="11">#REF!</definedName>
    <definedName name="预提水电费">#REF!</definedName>
    <definedName name="预提费用12" localSheetId="37">#REF!</definedName>
    <definedName name="预提费用12" localSheetId="23">#REF!</definedName>
    <definedName name="预提费用12" localSheetId="6">#REF!</definedName>
    <definedName name="预提费用12" localSheetId="11">#REF!</definedName>
    <definedName name="预提费用12">#REF!</definedName>
    <definedName name="预提费用bg" localSheetId="37" hidden="1">#REF!</definedName>
    <definedName name="预提费用bg" localSheetId="23" hidden="1">#REF!</definedName>
    <definedName name="预提费用bg" localSheetId="6" hidden="1">#REF!</definedName>
    <definedName name="预提费用bg" localSheetId="11" hidden="1">#REF!</definedName>
    <definedName name="预提费用bg" hidden="1">#REF!</definedName>
    <definedName name="预提费用mx" localSheetId="37" hidden="1">#REF!</definedName>
    <definedName name="预提费用mx" localSheetId="23" hidden="1">#REF!</definedName>
    <definedName name="预提费用mx" localSheetId="6" hidden="1">#REF!</definedName>
    <definedName name="预提费用mx" localSheetId="11" hidden="1">#REF!</definedName>
    <definedName name="预提费用mx" hidden="1">#REF!</definedName>
    <definedName name="预提费用ZS" localSheetId="37" hidden="1">#REF!</definedName>
    <definedName name="预提费用ZS" localSheetId="23" hidden="1">#REF!</definedName>
    <definedName name="预提费用ZS" localSheetId="6" hidden="1">#REF!</definedName>
    <definedName name="预提费用ZS" localSheetId="11" hidden="1">#REF!</definedName>
    <definedName name="预提费用ZS" hidden="1">#REF!</definedName>
    <definedName name="预提费用明细表" localSheetId="37">#REF!</definedName>
    <definedName name="预提费用明细表" localSheetId="23">#REF!</definedName>
    <definedName name="预提费用明细表" localSheetId="6">#REF!</definedName>
    <definedName name="预提费用明细表" localSheetId="11">#REF!</definedName>
    <definedName name="预提费用明细表">#REF!</definedName>
    <definedName name="预提销售" localSheetId="37">#REF!</definedName>
    <definedName name="预提销售" localSheetId="23">#REF!</definedName>
    <definedName name="预提销售" localSheetId="6">#REF!</definedName>
    <definedName name="预提销售" localSheetId="11">#REF!</definedName>
    <definedName name="预提销售">#REF!</definedName>
    <definedName name="预提销售费用4" localSheetId="37">#REF!</definedName>
    <definedName name="预提销售费用4" localSheetId="23">#REF!</definedName>
    <definedName name="预提销售费用4" localSheetId="6">#REF!</definedName>
    <definedName name="预提销售费用4" localSheetId="11">#REF!</definedName>
    <definedName name="预提销售费用4">#REF!</definedName>
    <definedName name="预收借方" localSheetId="37">#REF!</definedName>
    <definedName name="预收借方" localSheetId="23">#REF!</definedName>
    <definedName name="预收借方" localSheetId="6">#REF!</definedName>
    <definedName name="预收借方" localSheetId="11">#REF!</definedName>
    <definedName name="预收借方">#REF!</definedName>
    <definedName name="预收欧元" localSheetId="37">#REF!</definedName>
    <definedName name="预收欧元" localSheetId="23">#REF!</definedName>
    <definedName name="预收欧元" localSheetId="6">#REF!</definedName>
    <definedName name="预收欧元" localSheetId="11">#REF!</definedName>
    <definedName name="预收欧元">#REF!</definedName>
    <definedName name="预收款项bg" localSheetId="37" hidden="1">#REF!</definedName>
    <definedName name="预收款项bg" localSheetId="23" hidden="1">#REF!</definedName>
    <definedName name="预收款项bg" localSheetId="6" hidden="1">#REF!</definedName>
    <definedName name="预收款项bg" localSheetId="11" hidden="1">#REF!</definedName>
    <definedName name="预收款项bg" hidden="1">#REF!</definedName>
    <definedName name="预收款项mx" localSheetId="37" hidden="1">#REF!</definedName>
    <definedName name="预收款项mx" localSheetId="23" hidden="1">#REF!</definedName>
    <definedName name="预收款项mx" localSheetId="6" hidden="1">#REF!</definedName>
    <definedName name="预收款项mx" localSheetId="11" hidden="1">#REF!</definedName>
    <definedName name="预收款项mx" hidden="1">#REF!</definedName>
    <definedName name="预收款项ZS" localSheetId="37" hidden="1">#REF!</definedName>
    <definedName name="预收款项ZS" localSheetId="23" hidden="1">#REF!</definedName>
    <definedName name="预收款项ZS" localSheetId="6" hidden="1">#REF!</definedName>
    <definedName name="预收款项ZS" localSheetId="11" hidden="1">#REF!</definedName>
    <definedName name="预收款项ZS" hidden="1">#REF!</definedName>
    <definedName name="预收账款bg" localSheetId="37" hidden="1">#REF!</definedName>
    <definedName name="预收账款bg" localSheetId="23" hidden="1">#REF!</definedName>
    <definedName name="预收账款bg" localSheetId="6" hidden="1">#REF!</definedName>
    <definedName name="预收账款bg" localSheetId="11" hidden="1">#REF!</definedName>
    <definedName name="预收账款bg" hidden="1">#REF!</definedName>
    <definedName name="预收账款mx" localSheetId="37" hidden="1">#REF!</definedName>
    <definedName name="预收账款mx" localSheetId="23" hidden="1">#REF!</definedName>
    <definedName name="预收账款mx" localSheetId="6" hidden="1">#REF!</definedName>
    <definedName name="预收账款mx" localSheetId="11" hidden="1">#REF!</definedName>
    <definedName name="预收账款mx" hidden="1">#REF!</definedName>
    <definedName name="预收货款明细表" localSheetId="37">#REF!</definedName>
    <definedName name="预收货款明细表" localSheetId="23">#REF!</definedName>
    <definedName name="预收货款明细表" localSheetId="6">#REF!</definedName>
    <definedName name="预收货款明细表" localSheetId="11">#REF!</definedName>
    <definedName name="预收货款明细表">#REF!</definedName>
    <definedName name="预收贷方" localSheetId="37">#REF!</definedName>
    <definedName name="预收贷方" localSheetId="23">#REF!</definedName>
    <definedName name="预收贷方" localSheetId="6">#REF!</definedName>
    <definedName name="预收贷方" localSheetId="11">#REF!</definedName>
    <definedName name="预收贷方">#REF!</definedName>
    <definedName name="预算内" localSheetId="37" hidden="1">#REF!</definedName>
    <definedName name="预算内" localSheetId="23" hidden="1">#REF!</definedName>
    <definedName name="预算内" localSheetId="6" hidden="1">#REF!</definedName>
    <definedName name="预算内" localSheetId="11" hidden="1">#REF!</definedName>
    <definedName name="预算内" hidden="1">#REF!</definedName>
    <definedName name="预算明细科目.区域">#N/A</definedName>
    <definedName name="预算明细科目.总行数" localSheetId="6">#REF!</definedName>
    <definedName name="预算明细科目.总行数" localSheetId="11">#REF!</definedName>
    <definedName name="预算明细科目.总行数">#REF!</definedName>
    <definedName name="预算资产总额" localSheetId="6">#REF!</definedName>
    <definedName name="预算资产总额" localSheetId="11">#REF!</definedName>
    <definedName name="预算资产总额">#REF!</definedName>
    <definedName name="预计负债ZS" localSheetId="37" hidden="1">#REF!</definedName>
    <definedName name="预计负债ZS" localSheetId="23" hidden="1">#REF!</definedName>
    <definedName name="预计负债ZS" localSheetId="6" hidden="1">#REF!</definedName>
    <definedName name="预计负债ZS" localSheetId="11" hidden="1">#REF!</definedName>
    <definedName name="预计负债ZS" hidden="1">#REF!</definedName>
    <definedName name="饼干外袋_10" localSheetId="6">#REF!</definedName>
    <definedName name="饼干外袋_10" localSheetId="11">#REF!</definedName>
    <definedName name="饼干外袋_10">#REF!</definedName>
    <definedName name="饿" localSheetId="37" hidden="1">#REF!</definedName>
    <definedName name="饿" localSheetId="23" hidden="1">#REF!</definedName>
    <definedName name="饿" localSheetId="6" hidden="1">#REF!</definedName>
    <definedName name="饿" localSheetId="11" hidden="1">#REF!</definedName>
    <definedName name="饿" hidden="1">#REF!</definedName>
    <definedName name="香菇" hidden="1">{"'毛利比较'!$A$4:$P$26"}</definedName>
    <definedName name="驾驶室" localSheetId="37">#REF!</definedName>
    <definedName name="驾驶室" localSheetId="23">#REF!</definedName>
    <definedName name="驾驶室" localSheetId="6">#REF!</definedName>
    <definedName name="驾驶室" localSheetId="11">#REF!</definedName>
    <definedName name="驾驶室">#REF!</definedName>
    <definedName name="骗取" localSheetId="37" hidden="1">#REF!</definedName>
    <definedName name="骗取" localSheetId="23" hidden="1">#REF!</definedName>
    <definedName name="骗取" localSheetId="6" hidden="1">#REF!</definedName>
    <definedName name="骗取" localSheetId="11" hidden="1">#REF!</definedName>
    <definedName name="骗取" hidden="1">#REF!</definedName>
    <definedName name="高科技02年" localSheetId="6">#REF!</definedName>
    <definedName name="高科技02年" localSheetId="11">#REF!</definedName>
    <definedName name="高科技02年">#REF!</definedName>
    <definedName name="高科技余额表" localSheetId="6">#REF!</definedName>
    <definedName name="高科技余额表" localSheetId="11">#REF!</definedName>
    <definedName name="高科技余额表">#REF!</definedName>
    <definedName name="鲁中汇源其他业务收支明细表1" localSheetId="6">#REF!</definedName>
    <definedName name="鲁中汇源其他业务收支明细表1" localSheetId="11">#REF!</definedName>
    <definedName name="鲁中汇源其他业务收支明细表1">#REF!</definedName>
    <definedName name="黄义" localSheetId="37">#REF!</definedName>
    <definedName name="黄义" localSheetId="23">#REF!</definedName>
    <definedName name="黄义" localSheetId="6">#REF!</definedName>
    <definedName name="黄义" localSheetId="11">#REF!</definedName>
    <definedName name="黄义">#REF!</definedName>
    <definedName name="黄岗" localSheetId="6">#REF!</definedName>
    <definedName name="黄岗" localSheetId="11">#REF!</definedName>
    <definedName name="黄岗">#REF!</definedName>
    <definedName name="黄撒啊" localSheetId="37">#REF!</definedName>
    <definedName name="黄撒啊" localSheetId="23">#REF!</definedName>
    <definedName name="黄撒啊" localSheetId="6">#REF!</definedName>
    <definedName name="黄撒啊" localSheetId="11">#REF!</definedName>
    <definedName name="黄撒啊">#REF!</definedName>
    <definedName name="龙王庄">{"Book1","公路收费权测算表.xls"}</definedName>
    <definedName name="ー" hidden="1">{"'西神Ⅱ'!$A$1"}</definedName>
  </definedNames>
  <calcPr calcId="191029" calcCompleted="0"/>
  <pivotCaches>
    <pivotCache cacheId="167" r:id="rId49"/>
    <pivotCache cacheId="168" r:id="rId5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48" l="1"/>
  <c r="K12" i="19"/>
  <c r="I12" i="19"/>
  <c r="G12" i="19"/>
  <c r="E12" i="19"/>
  <c r="B93" i="27"/>
  <c r="G92" i="27"/>
  <c r="G91" i="27"/>
  <c r="G89" i="27"/>
  <c r="H84" i="27"/>
  <c r="G84" i="27"/>
  <c r="B84" i="27"/>
  <c r="H82" i="27"/>
  <c r="H80" i="27"/>
  <c r="H75" i="27"/>
  <c r="H57" i="27"/>
  <c r="H38" i="27"/>
  <c r="H37" i="27"/>
  <c r="G37" i="27"/>
  <c r="F37" i="27"/>
  <c r="E37" i="27"/>
  <c r="D37" i="27"/>
  <c r="C37" i="27"/>
  <c r="B37" i="27"/>
  <c r="H35" i="27"/>
  <c r="G35" i="27"/>
  <c r="F35" i="27"/>
  <c r="E35" i="27"/>
  <c r="D35" i="27"/>
  <c r="C35" i="27"/>
  <c r="B35" i="27"/>
  <c r="H34" i="27"/>
  <c r="G34" i="27"/>
  <c r="F34" i="27"/>
  <c r="E34" i="27"/>
  <c r="D34" i="27"/>
  <c r="C34" i="27"/>
  <c r="B34" i="27"/>
  <c r="H20" i="27"/>
  <c r="M21" i="32"/>
  <c r="K21" i="32"/>
  <c r="I21" i="32"/>
  <c r="G21" i="32"/>
  <c r="E21" i="32"/>
  <c r="M20" i="32"/>
  <c r="K20" i="32"/>
  <c r="I20" i="32"/>
  <c r="G20" i="32"/>
  <c r="E20" i="32"/>
  <c r="I17" i="32"/>
  <c r="G17" i="32"/>
  <c r="E17" i="32"/>
  <c r="M11" i="32"/>
  <c r="K11" i="32"/>
  <c r="I11" i="32"/>
  <c r="G11" i="32"/>
  <c r="E11" i="32"/>
  <c r="M10" i="32"/>
  <c r="K10" i="32"/>
  <c r="I10" i="32"/>
  <c r="G10" i="32"/>
  <c r="E10" i="32"/>
  <c r="G8" i="32"/>
  <c r="K6" i="32"/>
  <c r="M5" i="32"/>
  <c r="K5" i="32"/>
  <c r="I5" i="32"/>
  <c r="G5" i="32"/>
  <c r="E5" i="32"/>
  <c r="H12" i="26"/>
  <c r="J30" i="25"/>
  <c r="J29" i="25"/>
  <c r="J28" i="25"/>
  <c r="J27" i="25"/>
  <c r="J22" i="25"/>
  <c r="H18" i="25"/>
  <c r="J13" i="25"/>
  <c r="I13" i="25"/>
  <c r="H13" i="25"/>
  <c r="G13" i="25"/>
  <c r="F13" i="25"/>
  <c r="J12" i="25"/>
  <c r="J9" i="25"/>
  <c r="M13" i="18"/>
  <c r="K13" i="18"/>
  <c r="I13" i="18"/>
  <c r="G13" i="18"/>
  <c r="E13" i="18"/>
  <c r="M12" i="18"/>
  <c r="K12" i="18"/>
  <c r="I12" i="18"/>
  <c r="G12" i="18"/>
  <c r="E12" i="18"/>
  <c r="M8" i="18"/>
  <c r="I8" i="18"/>
  <c r="G8" i="18"/>
  <c r="E8" i="18"/>
  <c r="G9" i="47"/>
  <c r="F9" i="47"/>
  <c r="E9" i="47"/>
  <c r="D9" i="47"/>
  <c r="AK28" i="35"/>
  <c r="AK25" i="35"/>
  <c r="AK23" i="35"/>
  <c r="AD23" i="35"/>
  <c r="AB23" i="35"/>
  <c r="V23" i="35"/>
  <c r="T23" i="35"/>
  <c r="N23" i="35"/>
  <c r="L23" i="35"/>
  <c r="F23" i="35"/>
  <c r="D23" i="35"/>
  <c r="AK11" i="35"/>
  <c r="AD11" i="35"/>
  <c r="AB11" i="35"/>
  <c r="V11" i="35"/>
  <c r="T11" i="35"/>
  <c r="N11" i="35"/>
  <c r="L11" i="35"/>
  <c r="F11" i="35"/>
  <c r="D11" i="35"/>
  <c r="J11" i="23"/>
  <c r="I11" i="23"/>
  <c r="H11" i="23"/>
  <c r="G11" i="23"/>
  <c r="F11" i="23"/>
  <c r="E11" i="23"/>
  <c r="J10" i="23"/>
  <c r="I10" i="23"/>
  <c r="H10" i="23"/>
  <c r="G10" i="23"/>
  <c r="F10" i="23"/>
  <c r="E10" i="23"/>
  <c r="J54" i="52"/>
  <c r="I54" i="52"/>
  <c r="H54" i="52"/>
  <c r="G54" i="52"/>
  <c r="F54" i="52"/>
  <c r="E54" i="52"/>
  <c r="D54" i="52"/>
  <c r="J52" i="52"/>
  <c r="E52" i="52"/>
  <c r="J51" i="52"/>
  <c r="E51" i="52"/>
  <c r="J50" i="52"/>
  <c r="E50" i="52"/>
  <c r="J49" i="52"/>
  <c r="E49" i="52"/>
  <c r="J48" i="52"/>
  <c r="E48" i="52"/>
  <c r="J41" i="52"/>
  <c r="I41" i="52"/>
  <c r="H41" i="52"/>
  <c r="G41" i="52"/>
  <c r="F41" i="52"/>
  <c r="E41" i="52"/>
  <c r="D41" i="52"/>
  <c r="J39" i="52"/>
  <c r="E39" i="52"/>
  <c r="J38" i="52"/>
  <c r="E38" i="52"/>
  <c r="J37" i="52"/>
  <c r="E37" i="52"/>
  <c r="J36" i="52"/>
  <c r="E36" i="52"/>
  <c r="J35" i="52"/>
  <c r="E35" i="52"/>
  <c r="J28" i="52"/>
  <c r="I28" i="52"/>
  <c r="H28" i="52"/>
  <c r="G28" i="52"/>
  <c r="F28" i="52"/>
  <c r="E28" i="52"/>
  <c r="D28" i="52"/>
  <c r="J26" i="52"/>
  <c r="E26" i="52"/>
  <c r="J25" i="52"/>
  <c r="E25" i="52"/>
  <c r="J24" i="52"/>
  <c r="E24" i="52"/>
  <c r="J23" i="52"/>
  <c r="E23" i="52"/>
  <c r="J22" i="52"/>
  <c r="E22" i="52"/>
  <c r="J15" i="52"/>
  <c r="I15" i="52"/>
  <c r="H15" i="52"/>
  <c r="G15" i="52"/>
  <c r="F15" i="52"/>
  <c r="E15" i="52"/>
  <c r="D15" i="52"/>
  <c r="J13" i="52"/>
  <c r="E13" i="52"/>
  <c r="J12" i="52"/>
  <c r="E12" i="52"/>
  <c r="J11" i="52"/>
  <c r="E11" i="52"/>
  <c r="J10" i="52"/>
  <c r="E10" i="52"/>
  <c r="J9" i="52"/>
  <c r="E9" i="52"/>
  <c r="F57" i="53"/>
  <c r="E57" i="53"/>
  <c r="F55" i="53"/>
  <c r="F54" i="53"/>
  <c r="F53" i="53"/>
  <c r="F52" i="53"/>
  <c r="F51" i="53"/>
  <c r="F43" i="53"/>
  <c r="E43" i="53"/>
  <c r="F41" i="53"/>
  <c r="F40" i="53"/>
  <c r="F39" i="53"/>
  <c r="F38" i="53"/>
  <c r="F37" i="53"/>
  <c r="F29" i="53"/>
  <c r="E29" i="53"/>
  <c r="F27" i="53"/>
  <c r="F26" i="53"/>
  <c r="F25" i="53"/>
  <c r="F24" i="53"/>
  <c r="F23" i="53"/>
  <c r="F15" i="53"/>
  <c r="E15" i="53"/>
  <c r="F13" i="53"/>
  <c r="F12" i="53"/>
  <c r="F11" i="53"/>
  <c r="F10" i="53"/>
  <c r="F9" i="53"/>
  <c r="H135" i="30"/>
  <c r="H134" i="30"/>
  <c r="H133" i="30"/>
  <c r="H132" i="30"/>
  <c r="H131" i="30"/>
  <c r="R70" i="30"/>
  <c r="Q70" i="30"/>
  <c r="R69" i="30"/>
  <c r="Q69" i="30"/>
  <c r="R68" i="30"/>
  <c r="Q68" i="30"/>
  <c r="R67" i="30"/>
  <c r="Q67" i="30"/>
  <c r="R66" i="30"/>
  <c r="Q66" i="30"/>
  <c r="R65" i="30"/>
  <c r="Q65" i="30"/>
  <c r="R64" i="30"/>
  <c r="Q64" i="30"/>
  <c r="R63" i="30"/>
  <c r="Q63" i="30"/>
  <c r="R62" i="30"/>
  <c r="Q62" i="30"/>
  <c r="R61" i="30"/>
  <c r="Q61" i="30"/>
  <c r="R60" i="30"/>
  <c r="Q60" i="30"/>
  <c r="M46" i="30"/>
  <c r="L46" i="30"/>
  <c r="K46" i="30"/>
  <c r="L44" i="30"/>
  <c r="K44" i="30"/>
  <c r="L42" i="30"/>
  <c r="K42" i="30"/>
  <c r="M41" i="30"/>
  <c r="L41" i="30"/>
  <c r="K41" i="30"/>
  <c r="M40" i="30"/>
  <c r="L40" i="30"/>
  <c r="K40" i="30"/>
  <c r="M39" i="30"/>
  <c r="L39" i="30"/>
  <c r="K39" i="30"/>
  <c r="H1" i="30"/>
  <c r="M29" i="31"/>
  <c r="K29" i="31"/>
  <c r="I29" i="31"/>
  <c r="G29" i="31"/>
  <c r="E29" i="31"/>
  <c r="M28" i="31"/>
  <c r="K28" i="31"/>
  <c r="I28" i="31"/>
  <c r="G28" i="31"/>
  <c r="E28" i="31"/>
  <c r="I23" i="31"/>
  <c r="G23" i="31"/>
  <c r="M18" i="31"/>
  <c r="K18" i="31"/>
  <c r="I18" i="31"/>
  <c r="G18" i="31"/>
  <c r="E18" i="31"/>
  <c r="M17" i="31"/>
  <c r="K17" i="31"/>
  <c r="I17" i="31"/>
  <c r="G17" i="31"/>
  <c r="E17" i="31"/>
  <c r="M13" i="31"/>
  <c r="K13" i="31"/>
  <c r="I13" i="31"/>
  <c r="G13" i="31"/>
  <c r="E13" i="31"/>
  <c r="M11" i="31"/>
  <c r="K11" i="31"/>
  <c r="I11" i="31"/>
  <c r="G11" i="31"/>
  <c r="E11" i="31"/>
  <c r="M5" i="31"/>
  <c r="K5" i="31"/>
  <c r="I5" i="31"/>
  <c r="G5" i="31"/>
  <c r="E5" i="31"/>
  <c r="Q134" i="44"/>
  <c r="Q133" i="44"/>
  <c r="F133" i="44"/>
  <c r="Q132" i="44"/>
  <c r="F132" i="44"/>
  <c r="Q131" i="44"/>
  <c r="F131" i="44"/>
  <c r="Q130" i="44"/>
  <c r="F130" i="44"/>
  <c r="Q129" i="44"/>
  <c r="F129" i="44"/>
  <c r="Q128" i="44"/>
  <c r="F128" i="44"/>
  <c r="Q127" i="44"/>
  <c r="F127" i="44"/>
  <c r="Q126" i="44"/>
  <c r="F126" i="44"/>
  <c r="Q125" i="44"/>
  <c r="F125" i="44"/>
  <c r="Q124" i="44"/>
  <c r="F124" i="44"/>
  <c r="Q123" i="44"/>
  <c r="F123" i="44"/>
  <c r="Q122" i="44"/>
  <c r="F122" i="44"/>
  <c r="Q121" i="44"/>
  <c r="F121" i="44"/>
  <c r="Q120" i="44"/>
  <c r="F120" i="44"/>
  <c r="Q119" i="44"/>
  <c r="F119" i="44"/>
  <c r="Q118" i="44"/>
  <c r="F118" i="44"/>
  <c r="Q117" i="44"/>
  <c r="F117" i="44"/>
  <c r="Q116" i="44"/>
  <c r="F116" i="44"/>
  <c r="Q115" i="44"/>
  <c r="F115" i="44"/>
  <c r="Q114" i="44"/>
  <c r="F114" i="44"/>
  <c r="Q113" i="44"/>
  <c r="F113" i="44"/>
  <c r="Q112" i="44"/>
  <c r="F112" i="44"/>
  <c r="Q111" i="44"/>
  <c r="F111" i="44"/>
  <c r="Q110" i="44"/>
  <c r="F110" i="44"/>
  <c r="Q109" i="44"/>
  <c r="F109" i="44"/>
  <c r="Q108" i="44"/>
  <c r="F108" i="44"/>
  <c r="Q107" i="44"/>
  <c r="F107" i="44"/>
  <c r="Q106" i="44"/>
  <c r="F106" i="44"/>
  <c r="Q105" i="44"/>
  <c r="F105" i="44"/>
  <c r="Q104" i="44"/>
  <c r="P104" i="44"/>
  <c r="F104" i="44"/>
  <c r="Q103" i="44"/>
  <c r="F103" i="44"/>
  <c r="Q102" i="44"/>
  <c r="F102" i="44"/>
  <c r="Q101" i="44"/>
  <c r="F101" i="44"/>
  <c r="Q100" i="44"/>
  <c r="F100" i="44"/>
  <c r="Q99" i="44"/>
  <c r="F99" i="44"/>
  <c r="Q98" i="44"/>
  <c r="F98" i="44"/>
  <c r="Q97" i="44"/>
  <c r="F97" i="44"/>
  <c r="Q96" i="44"/>
  <c r="F96" i="44"/>
  <c r="Q95" i="44"/>
  <c r="F95" i="44"/>
  <c r="Q94" i="44"/>
  <c r="F94" i="44"/>
  <c r="Q93" i="44"/>
  <c r="F93" i="44"/>
  <c r="Q92" i="44"/>
  <c r="F92" i="44"/>
  <c r="Q91" i="44"/>
  <c r="F91" i="44"/>
  <c r="Q90" i="44"/>
  <c r="F90" i="44"/>
  <c r="Q89" i="44"/>
  <c r="F89" i="44"/>
  <c r="Q88" i="44"/>
  <c r="F88" i="44"/>
  <c r="Q87" i="44"/>
  <c r="Q86" i="44"/>
  <c r="Q85" i="44"/>
  <c r="Q84" i="44"/>
  <c r="Q83" i="44"/>
  <c r="Q82" i="44"/>
  <c r="Q81" i="44"/>
  <c r="Q80" i="44"/>
  <c r="Q79" i="44"/>
  <c r="Q78" i="44"/>
  <c r="Q77" i="44"/>
  <c r="Q76" i="44"/>
  <c r="Q75" i="44"/>
  <c r="Q74" i="44"/>
  <c r="Q73" i="44"/>
  <c r="Q72" i="44"/>
  <c r="Q71" i="44"/>
  <c r="Q2" i="44"/>
  <c r="P2" i="44"/>
  <c r="O2" i="44"/>
  <c r="N2" i="44"/>
  <c r="M2" i="44"/>
  <c r="L2" i="44"/>
  <c r="K2" i="44"/>
  <c r="J2" i="44"/>
  <c r="I2" i="44"/>
  <c r="H2" i="44"/>
  <c r="G2" i="44"/>
  <c r="Q1" i="44"/>
  <c r="P1" i="44"/>
  <c r="M13" i="17"/>
  <c r="K13" i="17"/>
  <c r="I13" i="17"/>
  <c r="G13" i="17"/>
  <c r="E13" i="17"/>
  <c r="M12" i="17"/>
  <c r="K12" i="17"/>
  <c r="I12" i="17"/>
  <c r="G12" i="17"/>
  <c r="E12" i="17"/>
  <c r="O129" i="22"/>
  <c r="K129" i="22"/>
  <c r="J129" i="22"/>
  <c r="I129" i="22"/>
  <c r="H129" i="22"/>
  <c r="O128" i="22"/>
  <c r="K128" i="22"/>
  <c r="J128" i="22"/>
  <c r="I128" i="22"/>
  <c r="H128" i="22"/>
  <c r="O127" i="22"/>
  <c r="K127" i="22"/>
  <c r="J127" i="22"/>
  <c r="I127" i="22"/>
  <c r="H127" i="22"/>
  <c r="O126" i="22"/>
  <c r="K126" i="22"/>
  <c r="J126" i="22"/>
  <c r="I126" i="22"/>
  <c r="H126" i="22"/>
  <c r="O125" i="22"/>
  <c r="K125" i="22"/>
  <c r="J125" i="22"/>
  <c r="I125" i="22"/>
  <c r="H125" i="22"/>
  <c r="O124" i="22"/>
  <c r="K124" i="22"/>
  <c r="J124" i="22"/>
  <c r="I124" i="22"/>
  <c r="H124" i="22"/>
  <c r="O123" i="22"/>
  <c r="K123" i="22"/>
  <c r="J123" i="22"/>
  <c r="I123" i="22"/>
  <c r="H123" i="22"/>
  <c r="O122" i="22"/>
  <c r="K122" i="22"/>
  <c r="J122" i="22"/>
  <c r="I122" i="22"/>
  <c r="H122" i="22"/>
  <c r="O121" i="22"/>
  <c r="K121" i="22"/>
  <c r="J121" i="22"/>
  <c r="I121" i="22"/>
  <c r="H121" i="22"/>
  <c r="O120" i="22"/>
  <c r="K120" i="22"/>
  <c r="J120" i="22"/>
  <c r="I120" i="22"/>
  <c r="H120" i="22"/>
  <c r="I106" i="22"/>
  <c r="I83" i="22"/>
  <c r="I61" i="22"/>
  <c r="I38" i="22"/>
  <c r="I18" i="22"/>
  <c r="F688" i="45"/>
  <c r="F683" i="45"/>
  <c r="F669" i="45"/>
  <c r="F653" i="45"/>
  <c r="F649" i="45"/>
  <c r="F640" i="45"/>
  <c r="F629" i="45"/>
  <c r="F555" i="45"/>
  <c r="F509" i="45"/>
  <c r="F408" i="45"/>
  <c r="F374" i="45"/>
  <c r="F368" i="45"/>
  <c r="F354" i="45"/>
  <c r="F143" i="45"/>
  <c r="F136" i="45"/>
  <c r="F4" i="45"/>
  <c r="P3412" i="46"/>
  <c r="O3412" i="46"/>
  <c r="N3412" i="46"/>
  <c r="M3412" i="46"/>
  <c r="P3411" i="46"/>
  <c r="O3411" i="46"/>
  <c r="P3410" i="46"/>
  <c r="O3410" i="46"/>
  <c r="N3410" i="46"/>
  <c r="P3409" i="46"/>
  <c r="O3409" i="46"/>
  <c r="N3409" i="46"/>
  <c r="M3409" i="46"/>
  <c r="F3409" i="46"/>
  <c r="P3408" i="46"/>
  <c r="O3408" i="46"/>
  <c r="N3408" i="46"/>
  <c r="M3408" i="46"/>
  <c r="F3408" i="46"/>
  <c r="P3407" i="46"/>
  <c r="O3407" i="46"/>
  <c r="N3407" i="46"/>
  <c r="M3407" i="46"/>
  <c r="I3407" i="46"/>
  <c r="F3407" i="46"/>
  <c r="P3406" i="46"/>
  <c r="O3406" i="46"/>
  <c r="N3406" i="46"/>
  <c r="M3406" i="46"/>
  <c r="F3406" i="46"/>
  <c r="P3405" i="46"/>
  <c r="O3405" i="46"/>
  <c r="N3405" i="46"/>
  <c r="M3405" i="46"/>
  <c r="F3405" i="46"/>
  <c r="P3400" i="46"/>
  <c r="O3400" i="46"/>
  <c r="N3400" i="46"/>
  <c r="M3400" i="46"/>
  <c r="P3399" i="46"/>
  <c r="O3399" i="46"/>
  <c r="N3399" i="46"/>
  <c r="M3399" i="46"/>
  <c r="F3395" i="46"/>
  <c r="F3394" i="46"/>
  <c r="I3393" i="46"/>
  <c r="F3393" i="46"/>
  <c r="F3392" i="46"/>
  <c r="F3391" i="46"/>
  <c r="L3384" i="46"/>
  <c r="K3384" i="46"/>
  <c r="G3384" i="46"/>
  <c r="L3383" i="46"/>
  <c r="K3383" i="46"/>
  <c r="G3383" i="46"/>
  <c r="L3382" i="46"/>
  <c r="L3381" i="46"/>
  <c r="L3380" i="46"/>
  <c r="L3379" i="46"/>
  <c r="L3378" i="46"/>
  <c r="L3377" i="46"/>
  <c r="L3376" i="46"/>
  <c r="L3375" i="46"/>
  <c r="L3374" i="46"/>
  <c r="L3373" i="46"/>
  <c r="L3372" i="46"/>
  <c r="L3371" i="46"/>
  <c r="L3370" i="46"/>
  <c r="L3369" i="46"/>
  <c r="L3368" i="46"/>
  <c r="L3367" i="46"/>
  <c r="L3366" i="46"/>
  <c r="L3365" i="46"/>
  <c r="L3364" i="46"/>
  <c r="L3363" i="46"/>
  <c r="L3362" i="46"/>
  <c r="L3361" i="46"/>
  <c r="L3360" i="46"/>
  <c r="L3359" i="46"/>
  <c r="L3358" i="46"/>
  <c r="L3357" i="46"/>
  <c r="L3356" i="46"/>
  <c r="L3355" i="46"/>
  <c r="L3354" i="46"/>
  <c r="L3353" i="46"/>
  <c r="L3352" i="46"/>
  <c r="L3351" i="46"/>
  <c r="L3350" i="46"/>
  <c r="L3349" i="46"/>
  <c r="L3348" i="46"/>
  <c r="L3347" i="46"/>
  <c r="L3346" i="46"/>
  <c r="L3345" i="46"/>
  <c r="L3344" i="46"/>
  <c r="L3343" i="46"/>
  <c r="L3342" i="46"/>
  <c r="L3341" i="46"/>
  <c r="L3340" i="46"/>
  <c r="L3339" i="46"/>
  <c r="L3338" i="46"/>
  <c r="L3337" i="46"/>
  <c r="L3336" i="46"/>
  <c r="L3335" i="46"/>
  <c r="L3334" i="46"/>
  <c r="L3333" i="46"/>
  <c r="L3332" i="46"/>
  <c r="L3331" i="46"/>
  <c r="L3330" i="46"/>
  <c r="L3329" i="46"/>
  <c r="L3328" i="46"/>
  <c r="L3327" i="46"/>
  <c r="L3326" i="46"/>
  <c r="L3325" i="46"/>
  <c r="L3324" i="46"/>
  <c r="L3323" i="46"/>
  <c r="L3322" i="46"/>
  <c r="L3321" i="46"/>
  <c r="L3320" i="46"/>
  <c r="L3319" i="46"/>
  <c r="L3318" i="46"/>
  <c r="L3317" i="46"/>
  <c r="L3316" i="46"/>
  <c r="L3315" i="46"/>
  <c r="L3314" i="46"/>
  <c r="L3313" i="46"/>
  <c r="L3312" i="46"/>
  <c r="L3311" i="46"/>
  <c r="L3310" i="46"/>
  <c r="L3309" i="46"/>
  <c r="L3308" i="46"/>
  <c r="L3307" i="46"/>
  <c r="L3306" i="46"/>
  <c r="L3305" i="46"/>
  <c r="L3304" i="46"/>
  <c r="L3303" i="46"/>
  <c r="L3302" i="46"/>
  <c r="L3301" i="46"/>
  <c r="L3300" i="46"/>
  <c r="L3299" i="46"/>
  <c r="L3298" i="46"/>
  <c r="L3297" i="46"/>
  <c r="L3296" i="46"/>
  <c r="L3295" i="46"/>
  <c r="L3294" i="46"/>
  <c r="L3293" i="46"/>
  <c r="L3292" i="46"/>
  <c r="L3291" i="46"/>
  <c r="L3290" i="46"/>
  <c r="L3289" i="46"/>
  <c r="L3288" i="46"/>
  <c r="L3287" i="46"/>
  <c r="L3286" i="46"/>
  <c r="L3285" i="46"/>
  <c r="L3284" i="46"/>
  <c r="L3283" i="46"/>
  <c r="L3282" i="46"/>
  <c r="L3281" i="46"/>
  <c r="L3280" i="46"/>
  <c r="L3279" i="46"/>
  <c r="L3278" i="46"/>
  <c r="L3277" i="46"/>
  <c r="L3276" i="46"/>
  <c r="L3275" i="46"/>
  <c r="L3274" i="46"/>
  <c r="L3273" i="46"/>
  <c r="L3272" i="46"/>
  <c r="L3271" i="46"/>
  <c r="L3270" i="46"/>
  <c r="L3269" i="46"/>
  <c r="L3268" i="46"/>
  <c r="L3267" i="46"/>
  <c r="L3266" i="46"/>
  <c r="L3265" i="46"/>
  <c r="L3264" i="46"/>
  <c r="L3263" i="46"/>
  <c r="L3262" i="46"/>
  <c r="L3261" i="46"/>
  <c r="L3260" i="46"/>
  <c r="L3259" i="46"/>
  <c r="L3258" i="46"/>
  <c r="L3257" i="46"/>
  <c r="L3256" i="46"/>
  <c r="L3255" i="46"/>
  <c r="L3254" i="46"/>
  <c r="L3253" i="46"/>
  <c r="L3252" i="46"/>
  <c r="L3251" i="46"/>
  <c r="L3250" i="46"/>
  <c r="L3249" i="46"/>
  <c r="L3248" i="46"/>
  <c r="L3247" i="46"/>
  <c r="L3246" i="46"/>
  <c r="L3245" i="46"/>
  <c r="L3244" i="46"/>
  <c r="L3243" i="46"/>
  <c r="L3242" i="46"/>
  <c r="L3241" i="46"/>
  <c r="L3240" i="46"/>
  <c r="L3239" i="46"/>
  <c r="L3238" i="46"/>
  <c r="L3237" i="46"/>
  <c r="L3236" i="46"/>
  <c r="L3235" i="46"/>
  <c r="L3234" i="46"/>
  <c r="L3233" i="46"/>
  <c r="L3232" i="46"/>
  <c r="L3231" i="46"/>
  <c r="L3230" i="46"/>
  <c r="L3229" i="46"/>
  <c r="L3228" i="46"/>
  <c r="L3227" i="46"/>
  <c r="L3226" i="46"/>
  <c r="L3225" i="46"/>
  <c r="L3224" i="46"/>
  <c r="L3223" i="46"/>
  <c r="L3222" i="46"/>
  <c r="L3221" i="46"/>
  <c r="L3220" i="46"/>
  <c r="L3219" i="46"/>
  <c r="L3218" i="46"/>
  <c r="L3217" i="46"/>
  <c r="L3216" i="46"/>
  <c r="L3215" i="46"/>
  <c r="L3214" i="46"/>
  <c r="L3213" i="46"/>
  <c r="L3212" i="46"/>
  <c r="L3211" i="46"/>
  <c r="L3210" i="46"/>
  <c r="L3209" i="46"/>
  <c r="L3208" i="46"/>
  <c r="L3207" i="46"/>
  <c r="L3206" i="46"/>
  <c r="L3205" i="46"/>
  <c r="L3204" i="46"/>
  <c r="L3203" i="46"/>
  <c r="L3202" i="46"/>
  <c r="L3201" i="46"/>
  <c r="L3200" i="46"/>
  <c r="L3199" i="46"/>
  <c r="L3198" i="46"/>
  <c r="L3197" i="46"/>
  <c r="L3196" i="46"/>
  <c r="L3195" i="46"/>
  <c r="L3194" i="46"/>
  <c r="L3193" i="46"/>
  <c r="L3192" i="46"/>
  <c r="L3191" i="46"/>
  <c r="L3190" i="46"/>
  <c r="L3189" i="46"/>
  <c r="L3188" i="46"/>
  <c r="L3187" i="46"/>
  <c r="L3186" i="46"/>
  <c r="L3185" i="46"/>
  <c r="L3184" i="46"/>
  <c r="L3183" i="46"/>
  <c r="L3182" i="46"/>
  <c r="L3181" i="46"/>
  <c r="L3180" i="46"/>
  <c r="L3179" i="46"/>
  <c r="L3178" i="46"/>
  <c r="L3177" i="46"/>
  <c r="L3176" i="46"/>
  <c r="L3175" i="46"/>
  <c r="L3174" i="46"/>
  <c r="L3173" i="46"/>
  <c r="L3172" i="46"/>
  <c r="L3171" i="46"/>
  <c r="L3170" i="46"/>
  <c r="L3169" i="46"/>
  <c r="L3168" i="46"/>
  <c r="L3167" i="46"/>
  <c r="L3166" i="46"/>
  <c r="L3165" i="46"/>
  <c r="L3164" i="46"/>
  <c r="L3163" i="46"/>
  <c r="L3162" i="46"/>
  <c r="L3161" i="46"/>
  <c r="L3160" i="46"/>
  <c r="L3159" i="46"/>
  <c r="L3158" i="46"/>
  <c r="L3157" i="46"/>
  <c r="L3156" i="46"/>
  <c r="L3155" i="46"/>
  <c r="L3154" i="46"/>
  <c r="L3153" i="46"/>
  <c r="L3152" i="46"/>
  <c r="L3151" i="46"/>
  <c r="L3150" i="46"/>
  <c r="L3149" i="46"/>
  <c r="L3148" i="46"/>
  <c r="L3147" i="46"/>
  <c r="L3146" i="46"/>
  <c r="L3145" i="46"/>
  <c r="L3144" i="46"/>
  <c r="L3143" i="46"/>
  <c r="L3142" i="46"/>
  <c r="L3141" i="46"/>
  <c r="L3140" i="46"/>
  <c r="L3139" i="46"/>
  <c r="L3138" i="46"/>
  <c r="L3137" i="46"/>
  <c r="L3136" i="46"/>
  <c r="L3135" i="46"/>
  <c r="L3134" i="46"/>
  <c r="L3133" i="46"/>
  <c r="L3132" i="46"/>
  <c r="L3131" i="46"/>
  <c r="L3130" i="46"/>
  <c r="L3129" i="46"/>
  <c r="L3128" i="46"/>
  <c r="L3127" i="46"/>
  <c r="L3126" i="46"/>
  <c r="L3125" i="46"/>
  <c r="L3124" i="46"/>
  <c r="L3123" i="46"/>
  <c r="L3122" i="46"/>
  <c r="L3121" i="46"/>
  <c r="L3120" i="46"/>
  <c r="L3119" i="46"/>
  <c r="L3118" i="46"/>
  <c r="L3117" i="46"/>
  <c r="L3116" i="46"/>
  <c r="L3115" i="46"/>
  <c r="L3114" i="46"/>
  <c r="L3113" i="46"/>
  <c r="L3112" i="46"/>
  <c r="L3111" i="46"/>
  <c r="L3110" i="46"/>
  <c r="L3109" i="46"/>
  <c r="L3108" i="46"/>
  <c r="L3107" i="46"/>
  <c r="L3106" i="46"/>
  <c r="L3105" i="46"/>
  <c r="L3104" i="46"/>
  <c r="L3103" i="46"/>
  <c r="L3102" i="46"/>
  <c r="L3101" i="46"/>
  <c r="L3100" i="46"/>
  <c r="L3099" i="46"/>
  <c r="L3098" i="46"/>
  <c r="L3097" i="46"/>
  <c r="L3096" i="46"/>
  <c r="L3095" i="46"/>
  <c r="L3094" i="46"/>
  <c r="L3093" i="46"/>
  <c r="L3092" i="46"/>
  <c r="L3091" i="46"/>
  <c r="L3090" i="46"/>
  <c r="L3089" i="46"/>
  <c r="L3088" i="46"/>
  <c r="L3087" i="46"/>
  <c r="L3086" i="46"/>
  <c r="L3085" i="46"/>
  <c r="L3084" i="46"/>
  <c r="L3083" i="46"/>
  <c r="L3082" i="46"/>
  <c r="L3081" i="46"/>
  <c r="L3080" i="46"/>
  <c r="L3079" i="46"/>
  <c r="L3078" i="46"/>
  <c r="L3077" i="46"/>
  <c r="L3076" i="46"/>
  <c r="L3075" i="46"/>
  <c r="L3074" i="46"/>
  <c r="L3073" i="46"/>
  <c r="L3072" i="46"/>
  <c r="L3071" i="46"/>
  <c r="L3070" i="46"/>
  <c r="L3069" i="46"/>
  <c r="L3068" i="46"/>
  <c r="L3067" i="46"/>
  <c r="L3066" i="46"/>
  <c r="L3065" i="46"/>
  <c r="L3064" i="46"/>
  <c r="L3063" i="46"/>
  <c r="L3062" i="46"/>
  <c r="L3061" i="46"/>
  <c r="L3060" i="46"/>
  <c r="L3059" i="46"/>
  <c r="L3058" i="46"/>
  <c r="L3057" i="46"/>
  <c r="L3056" i="46"/>
  <c r="L3055" i="46"/>
  <c r="L3054" i="46"/>
  <c r="L3053" i="46"/>
  <c r="L3052" i="46"/>
  <c r="L3051" i="46"/>
  <c r="L3050" i="46"/>
  <c r="L3049" i="46"/>
  <c r="L3048" i="46"/>
  <c r="L3047" i="46"/>
  <c r="L3046" i="46"/>
  <c r="L3045" i="46"/>
  <c r="L3044" i="46"/>
  <c r="L3043" i="46"/>
  <c r="L3042" i="46"/>
  <c r="L3041" i="46"/>
  <c r="L3040" i="46"/>
  <c r="L3039" i="46"/>
  <c r="L3038" i="46"/>
  <c r="L3037" i="46"/>
  <c r="L3036" i="46"/>
  <c r="L3035" i="46"/>
  <c r="L3034" i="46"/>
  <c r="L3033" i="46"/>
  <c r="L3032" i="46"/>
  <c r="L3031" i="46"/>
  <c r="L3030" i="46"/>
  <c r="L3029" i="46"/>
  <c r="L3028" i="46"/>
  <c r="L3027" i="46"/>
  <c r="L3026" i="46"/>
  <c r="L3025" i="46"/>
  <c r="L3024" i="46"/>
  <c r="L3023" i="46"/>
  <c r="L3022" i="46"/>
  <c r="L3021" i="46"/>
  <c r="L3020" i="46"/>
  <c r="L3019" i="46"/>
  <c r="L3018" i="46"/>
  <c r="L3017" i="46"/>
  <c r="L3016" i="46"/>
  <c r="L3015" i="46"/>
  <c r="L3014" i="46"/>
  <c r="L3013" i="46"/>
  <c r="L3012" i="46"/>
  <c r="L3011" i="46"/>
  <c r="L3010" i="46"/>
  <c r="L3009" i="46"/>
  <c r="L3008" i="46"/>
  <c r="L3007" i="46"/>
  <c r="L3006" i="46"/>
  <c r="L3005" i="46"/>
  <c r="L3004" i="46"/>
  <c r="L3003" i="46"/>
  <c r="L3002" i="46"/>
  <c r="L3001" i="46"/>
  <c r="L3000" i="46"/>
  <c r="L2999" i="46"/>
  <c r="L2998" i="46"/>
  <c r="L2997" i="46"/>
  <c r="L2996" i="46"/>
  <c r="L2995" i="46"/>
  <c r="L2994" i="46"/>
  <c r="L2993" i="46"/>
  <c r="L2992" i="46"/>
  <c r="L2991" i="46"/>
  <c r="L2990" i="46"/>
  <c r="L2989" i="46"/>
  <c r="L2988" i="46"/>
  <c r="L2987" i="46"/>
  <c r="L2986" i="46"/>
  <c r="L2985" i="46"/>
  <c r="L2984" i="46"/>
  <c r="L2983" i="46"/>
  <c r="L2982" i="46"/>
  <c r="L2981" i="46"/>
  <c r="L2980" i="46"/>
  <c r="L2979" i="46"/>
  <c r="L2978" i="46"/>
  <c r="L2977" i="46"/>
  <c r="L2976" i="46"/>
  <c r="L2975" i="46"/>
  <c r="L2974" i="46"/>
  <c r="L2973" i="46"/>
  <c r="L2972" i="46"/>
  <c r="L2971" i="46"/>
  <c r="L2970" i="46"/>
  <c r="L2969" i="46"/>
  <c r="L2968" i="46"/>
  <c r="L2967" i="46"/>
  <c r="L2966" i="46"/>
  <c r="L2965" i="46"/>
  <c r="L2964" i="46"/>
  <c r="L2963" i="46"/>
  <c r="L2962" i="46"/>
  <c r="L2961" i="46"/>
  <c r="L2960" i="46"/>
  <c r="L2959" i="46"/>
  <c r="L2958" i="46"/>
  <c r="L2957" i="46"/>
  <c r="L2956" i="46"/>
  <c r="L2955" i="46"/>
  <c r="L2954" i="46"/>
  <c r="L2953" i="46"/>
  <c r="L2952" i="46"/>
  <c r="L2951" i="46"/>
  <c r="L2950" i="46"/>
  <c r="L2949" i="46"/>
  <c r="L2948" i="46"/>
  <c r="L2947" i="46"/>
  <c r="L2946" i="46"/>
  <c r="L2945" i="46"/>
  <c r="L2944" i="46"/>
  <c r="L2943" i="46"/>
  <c r="L2942" i="46"/>
  <c r="L2941" i="46"/>
  <c r="L2940" i="46"/>
  <c r="L2939" i="46"/>
  <c r="L2938" i="46"/>
  <c r="L2937" i="46"/>
  <c r="L2936" i="46"/>
  <c r="L2935" i="46"/>
  <c r="L2934" i="46"/>
  <c r="L2933" i="46"/>
  <c r="L2932" i="46"/>
  <c r="L2931" i="46"/>
  <c r="L2930" i="46"/>
  <c r="L2929" i="46"/>
  <c r="L2928" i="46"/>
  <c r="L2927" i="46"/>
  <c r="L2926" i="46"/>
  <c r="L2925" i="46"/>
  <c r="L2924" i="46"/>
  <c r="L2923" i="46"/>
  <c r="L2922" i="46"/>
  <c r="L2921" i="46"/>
  <c r="L2920" i="46"/>
  <c r="L2919" i="46"/>
  <c r="L2918" i="46"/>
  <c r="L2917" i="46"/>
  <c r="L2916" i="46"/>
  <c r="L2915" i="46"/>
  <c r="L2914" i="46"/>
  <c r="L2913" i="46"/>
  <c r="L2912" i="46"/>
  <c r="L2911" i="46"/>
  <c r="L2910" i="46"/>
  <c r="L2909" i="46"/>
  <c r="L2908" i="46"/>
  <c r="L2907" i="46"/>
  <c r="L2906" i="46"/>
  <c r="L2905" i="46"/>
  <c r="L2904" i="46"/>
  <c r="L2903" i="46"/>
  <c r="L2902" i="46"/>
  <c r="L2901" i="46"/>
  <c r="L2900" i="46"/>
  <c r="L2899" i="46"/>
  <c r="L2898" i="46"/>
  <c r="L2897" i="46"/>
  <c r="L2896" i="46"/>
  <c r="L2895" i="46"/>
  <c r="L2894" i="46"/>
  <c r="L2893" i="46"/>
  <c r="L2892" i="46"/>
  <c r="L2891" i="46"/>
  <c r="L2890" i="46"/>
  <c r="L2889" i="46"/>
  <c r="L2888" i="46"/>
  <c r="L2887" i="46"/>
  <c r="L2886" i="46"/>
  <c r="L2885" i="46"/>
  <c r="L2884" i="46"/>
  <c r="L2883" i="46"/>
  <c r="L2882" i="46"/>
  <c r="L2881" i="46"/>
  <c r="L2880" i="46"/>
  <c r="L2879" i="46"/>
  <c r="L2878" i="46"/>
  <c r="L2877" i="46"/>
  <c r="L2876" i="46"/>
  <c r="L2875" i="46"/>
  <c r="L2874" i="46"/>
  <c r="L2873" i="46"/>
  <c r="L2872" i="46"/>
  <c r="L2871" i="46"/>
  <c r="L2870" i="46"/>
  <c r="L2869" i="46"/>
  <c r="L2868" i="46"/>
  <c r="L2867" i="46"/>
  <c r="L2866" i="46"/>
  <c r="L2865" i="46"/>
  <c r="L2864" i="46"/>
  <c r="L2863" i="46"/>
  <c r="L2862" i="46"/>
  <c r="L2861" i="46"/>
  <c r="L2860" i="46"/>
  <c r="L2859" i="46"/>
  <c r="L2858" i="46"/>
  <c r="L2857" i="46"/>
  <c r="L2856" i="46"/>
  <c r="L2855" i="46"/>
  <c r="L2854" i="46"/>
  <c r="L2853" i="46"/>
  <c r="L2852" i="46"/>
  <c r="L2851" i="46"/>
  <c r="L2850" i="46"/>
  <c r="L2849" i="46"/>
  <c r="L2848" i="46"/>
  <c r="L2847" i="46"/>
  <c r="L2846" i="46"/>
  <c r="L2845" i="46"/>
  <c r="L2844" i="46"/>
  <c r="L2843" i="46"/>
  <c r="L2842" i="46"/>
  <c r="L2841" i="46"/>
  <c r="L2840" i="46"/>
  <c r="L2839" i="46"/>
  <c r="L2838" i="46"/>
  <c r="L2837" i="46"/>
  <c r="L2836" i="46"/>
  <c r="L2835" i="46"/>
  <c r="L2834" i="46"/>
  <c r="L2833" i="46"/>
  <c r="L2832" i="46"/>
  <c r="L2831" i="46"/>
  <c r="L2830" i="46"/>
  <c r="L2829" i="46"/>
  <c r="L2828" i="46"/>
  <c r="L2827" i="46"/>
  <c r="L2826" i="46"/>
  <c r="L2825" i="46"/>
  <c r="L2824" i="46"/>
  <c r="L2823" i="46"/>
  <c r="L2822" i="46"/>
  <c r="L2821" i="46"/>
  <c r="L2820" i="46"/>
  <c r="L2819" i="46"/>
  <c r="L2818" i="46"/>
  <c r="L2817" i="46"/>
  <c r="L2816" i="46"/>
  <c r="L2815" i="46"/>
  <c r="L2814" i="46"/>
  <c r="L2813" i="46"/>
  <c r="L2812" i="46"/>
  <c r="L2811" i="46"/>
  <c r="L2810" i="46"/>
  <c r="L2809" i="46"/>
  <c r="L2808" i="46"/>
  <c r="L2807" i="46"/>
  <c r="L2806" i="46"/>
  <c r="L2805" i="46"/>
  <c r="L2804" i="46"/>
  <c r="L2803" i="46"/>
  <c r="L2802" i="46"/>
  <c r="L2801" i="46"/>
  <c r="L2800" i="46"/>
  <c r="L2799" i="46"/>
  <c r="L2798" i="46"/>
  <c r="L2797" i="46"/>
  <c r="L2796" i="46"/>
  <c r="L2795" i="46"/>
  <c r="L2794" i="46"/>
  <c r="L2793" i="46"/>
  <c r="L2792" i="46"/>
  <c r="L2791" i="46"/>
  <c r="L2790" i="46"/>
  <c r="L2789" i="46"/>
  <c r="L2788" i="46"/>
  <c r="L2787" i="46"/>
  <c r="L2786" i="46"/>
  <c r="L2785" i="46"/>
  <c r="L2784" i="46"/>
  <c r="L2783" i="46"/>
  <c r="L2782" i="46"/>
  <c r="L2781" i="46"/>
  <c r="L2780" i="46"/>
  <c r="L2779" i="46"/>
  <c r="L2778" i="46"/>
  <c r="L2777" i="46"/>
  <c r="L2776" i="46"/>
  <c r="L2775" i="46"/>
  <c r="L2774" i="46"/>
  <c r="L2773" i="46"/>
  <c r="L2772" i="46"/>
  <c r="L2771" i="46"/>
  <c r="L2770" i="46"/>
  <c r="L2769" i="46"/>
  <c r="L2768" i="46"/>
  <c r="L2767" i="46"/>
  <c r="L2766" i="46"/>
  <c r="L2765" i="46"/>
  <c r="L2764" i="46"/>
  <c r="L2763" i="46"/>
  <c r="L2762" i="46"/>
  <c r="L2761" i="46"/>
  <c r="L2760" i="46"/>
  <c r="L2759" i="46"/>
  <c r="L2758" i="46"/>
  <c r="L2757" i="46"/>
  <c r="L2756" i="46"/>
  <c r="L2755" i="46"/>
  <c r="L2754" i="46"/>
  <c r="L2753" i="46"/>
  <c r="L2752" i="46"/>
  <c r="L2751" i="46"/>
  <c r="L2750" i="46"/>
  <c r="L2749" i="46"/>
  <c r="L2748" i="46"/>
  <c r="L2747" i="46"/>
  <c r="L2746" i="46"/>
  <c r="L2745" i="46"/>
  <c r="L2744" i="46"/>
  <c r="L2743" i="46"/>
  <c r="L2742" i="46"/>
  <c r="L2741" i="46"/>
  <c r="L2740" i="46"/>
  <c r="L2739" i="46"/>
  <c r="L2738" i="46"/>
  <c r="L2737" i="46"/>
  <c r="L2736" i="46"/>
  <c r="L2735" i="46"/>
  <c r="L2734" i="46"/>
  <c r="L2733" i="46"/>
  <c r="L2732" i="46"/>
  <c r="L2731" i="46"/>
  <c r="L2730" i="46"/>
  <c r="L2729" i="46"/>
  <c r="L2728" i="46"/>
  <c r="L2727" i="46"/>
  <c r="L2726" i="46"/>
  <c r="L2725" i="46"/>
  <c r="L2724" i="46"/>
  <c r="L2723" i="46"/>
  <c r="L2722" i="46"/>
  <c r="L2721" i="46"/>
  <c r="L2720" i="46"/>
  <c r="L2719" i="46"/>
  <c r="L2718" i="46"/>
  <c r="L2717" i="46"/>
  <c r="L2716" i="46"/>
  <c r="L2715" i="46"/>
  <c r="L2714" i="46"/>
  <c r="L2713" i="46"/>
  <c r="L2712" i="46"/>
  <c r="L2711" i="46"/>
  <c r="L2710" i="46"/>
  <c r="L2709" i="46"/>
  <c r="L2708" i="46"/>
  <c r="L2707" i="46"/>
  <c r="L2706" i="46"/>
  <c r="L2705" i="46"/>
  <c r="L2704" i="46"/>
  <c r="L2703" i="46"/>
  <c r="L2702" i="46"/>
  <c r="L2701" i="46"/>
  <c r="L2700" i="46"/>
  <c r="L2699" i="46"/>
  <c r="L2698" i="46"/>
  <c r="L2697" i="46"/>
  <c r="L2696" i="46"/>
  <c r="L2695" i="46"/>
  <c r="L2694" i="46"/>
  <c r="L2693" i="46"/>
  <c r="L2692" i="46"/>
  <c r="L2691" i="46"/>
  <c r="L2690" i="46"/>
  <c r="L2689" i="46"/>
  <c r="L2688" i="46"/>
  <c r="L2687" i="46"/>
  <c r="L2686" i="46"/>
  <c r="L2685" i="46"/>
  <c r="L2684" i="46"/>
  <c r="L2683" i="46"/>
  <c r="L2682" i="46"/>
  <c r="L2681" i="46"/>
  <c r="L2680" i="46"/>
  <c r="L2679" i="46"/>
  <c r="L2678" i="46"/>
  <c r="L2677" i="46"/>
  <c r="L2676" i="46"/>
  <c r="L2675" i="46"/>
  <c r="L2674" i="46"/>
  <c r="L2673" i="46"/>
  <c r="L2672" i="46"/>
  <c r="L2671" i="46"/>
  <c r="L2670" i="46"/>
  <c r="L2669" i="46"/>
  <c r="L2668" i="46"/>
  <c r="L2667" i="46"/>
  <c r="L2666" i="46"/>
  <c r="L2665" i="46"/>
  <c r="L2664" i="46"/>
  <c r="L2663" i="46"/>
  <c r="L2662" i="46"/>
  <c r="L2661" i="46"/>
  <c r="L2660" i="46"/>
  <c r="L2659" i="46"/>
  <c r="L2658" i="46"/>
  <c r="L2657" i="46"/>
  <c r="L2656" i="46"/>
  <c r="L2655" i="46"/>
  <c r="L2654" i="46"/>
  <c r="L2653" i="46"/>
  <c r="L2652" i="46"/>
  <c r="L2651" i="46"/>
  <c r="L2650" i="46"/>
  <c r="L2649" i="46"/>
  <c r="L2648" i="46"/>
  <c r="L2647" i="46"/>
  <c r="L2646" i="46"/>
  <c r="L2645" i="46"/>
  <c r="L2644" i="46"/>
  <c r="L2643" i="46"/>
  <c r="L2642" i="46"/>
  <c r="L2641" i="46"/>
  <c r="L2640" i="46"/>
  <c r="L2639" i="46"/>
  <c r="L2638" i="46"/>
  <c r="L2637" i="46"/>
  <c r="L2636" i="46"/>
  <c r="L2635" i="46"/>
  <c r="L2634" i="46"/>
  <c r="L2633" i="46"/>
  <c r="L2632" i="46"/>
  <c r="L2631" i="46"/>
  <c r="L2630" i="46"/>
  <c r="L2629" i="46"/>
  <c r="L2628" i="46"/>
  <c r="L2627" i="46"/>
  <c r="L2626" i="46"/>
  <c r="L2625" i="46"/>
  <c r="L2624" i="46"/>
  <c r="L2623" i="46"/>
  <c r="L2622" i="46"/>
  <c r="L2621" i="46"/>
  <c r="L2620" i="46"/>
  <c r="L2619" i="46"/>
  <c r="L2618" i="46"/>
  <c r="L2617" i="46"/>
  <c r="L2616" i="46"/>
  <c r="L2615" i="46"/>
  <c r="L2614" i="46"/>
  <c r="L2613" i="46"/>
  <c r="L2612" i="46"/>
  <c r="L2611" i="46"/>
  <c r="L2610" i="46"/>
  <c r="L2609" i="46"/>
  <c r="L2608" i="46"/>
  <c r="L2607" i="46"/>
  <c r="L2606" i="46"/>
  <c r="L2605" i="46"/>
  <c r="L2604" i="46"/>
  <c r="L2603" i="46"/>
  <c r="L2602" i="46"/>
  <c r="L2601" i="46"/>
  <c r="L2600" i="46"/>
  <c r="L2599" i="46"/>
  <c r="L2598" i="46"/>
  <c r="L2597" i="46"/>
  <c r="L2596" i="46"/>
  <c r="L2595" i="46"/>
  <c r="L2594" i="46"/>
  <c r="L2593" i="46"/>
  <c r="L2592" i="46"/>
  <c r="L2591" i="46"/>
  <c r="L2590" i="46"/>
  <c r="L2589" i="46"/>
  <c r="L2588" i="46"/>
  <c r="L2587" i="46"/>
  <c r="L2586" i="46"/>
  <c r="L2585" i="46"/>
  <c r="L2584" i="46"/>
  <c r="L2583" i="46"/>
  <c r="L2582" i="46"/>
  <c r="L2581" i="46"/>
  <c r="L2580" i="46"/>
  <c r="L2579" i="46"/>
  <c r="L2578" i="46"/>
  <c r="L2577" i="46"/>
  <c r="L2576" i="46"/>
  <c r="L2575" i="46"/>
  <c r="L2574" i="46"/>
  <c r="L2573" i="46"/>
  <c r="L2572" i="46"/>
  <c r="L2571" i="46"/>
  <c r="L2570" i="46"/>
  <c r="L2569" i="46"/>
  <c r="L2568" i="46"/>
  <c r="L2567" i="46"/>
  <c r="L2566" i="46"/>
  <c r="L2565" i="46"/>
  <c r="L2564" i="46"/>
  <c r="L2563" i="46"/>
  <c r="L2562" i="46"/>
  <c r="L2561" i="46"/>
  <c r="L2560" i="46"/>
  <c r="L2559" i="46"/>
  <c r="L2558" i="46"/>
  <c r="L2557" i="46"/>
  <c r="L2556" i="46"/>
  <c r="L2555" i="46"/>
  <c r="L2554" i="46"/>
  <c r="L2553" i="46"/>
  <c r="L2552" i="46"/>
  <c r="L2551" i="46"/>
  <c r="L2550" i="46"/>
  <c r="L2549" i="46"/>
  <c r="L2548" i="46"/>
  <c r="L2547" i="46"/>
  <c r="L2546" i="46"/>
  <c r="L2545" i="46"/>
  <c r="L2544" i="46"/>
  <c r="L2543" i="46"/>
  <c r="L2542" i="46"/>
  <c r="L2541" i="46"/>
  <c r="L2540" i="46"/>
  <c r="L2539" i="46"/>
  <c r="L2538" i="46"/>
  <c r="L2537" i="46"/>
  <c r="L2536" i="46"/>
  <c r="L2535" i="46"/>
  <c r="L2534" i="46"/>
  <c r="L2533" i="46"/>
  <c r="L2532" i="46"/>
  <c r="L2531" i="46"/>
  <c r="L2530" i="46"/>
  <c r="L2529" i="46"/>
  <c r="L2528" i="46"/>
  <c r="L2527" i="46"/>
  <c r="L2526" i="46"/>
  <c r="L2525" i="46"/>
  <c r="L2524" i="46"/>
  <c r="L2523" i="46"/>
  <c r="L2522" i="46"/>
  <c r="L2521" i="46"/>
  <c r="L2520" i="46"/>
  <c r="L2519" i="46"/>
  <c r="L2518" i="46"/>
  <c r="L2517" i="46"/>
  <c r="L2516" i="46"/>
  <c r="L2515" i="46"/>
  <c r="L2514" i="46"/>
  <c r="L2513" i="46"/>
  <c r="L2512" i="46"/>
  <c r="L2511" i="46"/>
  <c r="L2510" i="46"/>
  <c r="L2509" i="46"/>
  <c r="L2508" i="46"/>
  <c r="L2507" i="46"/>
  <c r="L2506" i="46"/>
  <c r="L2505" i="46"/>
  <c r="L2504" i="46"/>
  <c r="L2503" i="46"/>
  <c r="L2502" i="46"/>
  <c r="L2501" i="46"/>
  <c r="L2500" i="46"/>
  <c r="L2499" i="46"/>
  <c r="L2498" i="46"/>
  <c r="L2497" i="46"/>
  <c r="L2496" i="46"/>
  <c r="L2495" i="46"/>
  <c r="L2494" i="46"/>
  <c r="L2493" i="46"/>
  <c r="L2492" i="46"/>
  <c r="L2491" i="46"/>
  <c r="L2490" i="46"/>
  <c r="L2489" i="46"/>
  <c r="L2488" i="46"/>
  <c r="L2487" i="46"/>
  <c r="L2486" i="46"/>
  <c r="L2485" i="46"/>
  <c r="L2484" i="46"/>
  <c r="L2483" i="46"/>
  <c r="L2482" i="46"/>
  <c r="L2481" i="46"/>
  <c r="L2480" i="46"/>
  <c r="L2479" i="46"/>
  <c r="L2478" i="46"/>
  <c r="L2477" i="46"/>
  <c r="L2476" i="46"/>
  <c r="L2475" i="46"/>
  <c r="L2474" i="46"/>
  <c r="L2473" i="46"/>
  <c r="L2472" i="46"/>
  <c r="L2471" i="46"/>
  <c r="L2470" i="46"/>
  <c r="L2469" i="46"/>
  <c r="L2468" i="46"/>
  <c r="L2467" i="46"/>
  <c r="L2466" i="46"/>
  <c r="L2465" i="46"/>
  <c r="K2465" i="46"/>
  <c r="G2465" i="46"/>
  <c r="L2464" i="46"/>
  <c r="K2464" i="46"/>
  <c r="G2464" i="46"/>
  <c r="L2463" i="46"/>
  <c r="L2462" i="46"/>
  <c r="L2461" i="46"/>
  <c r="L2460" i="46"/>
  <c r="L2459" i="46"/>
  <c r="L2458" i="46"/>
  <c r="L2457" i="46"/>
  <c r="L2456" i="46"/>
  <c r="L2455" i="46"/>
  <c r="L2454" i="46"/>
  <c r="L2453" i="46"/>
  <c r="L2452" i="46"/>
  <c r="L2451" i="46"/>
  <c r="L2450" i="46"/>
  <c r="L2449" i="46"/>
  <c r="L2448" i="46"/>
  <c r="L2447" i="46"/>
  <c r="L2446" i="46"/>
  <c r="L2445" i="46"/>
  <c r="L2444" i="46"/>
  <c r="L2443" i="46"/>
  <c r="L2442" i="46"/>
  <c r="L2441" i="46"/>
  <c r="L2440" i="46"/>
  <c r="L2439" i="46"/>
  <c r="L2438" i="46"/>
  <c r="L2437" i="46"/>
  <c r="L2436" i="46"/>
  <c r="L2435" i="46"/>
  <c r="L2434" i="46"/>
  <c r="L2433" i="46"/>
  <c r="L2432" i="46"/>
  <c r="L2431" i="46"/>
  <c r="L2430" i="46"/>
  <c r="L2429" i="46"/>
  <c r="L2428" i="46"/>
  <c r="L2427" i="46"/>
  <c r="L2426" i="46"/>
  <c r="L2425" i="46"/>
  <c r="L2424" i="46"/>
  <c r="L2423" i="46"/>
  <c r="L2422" i="46"/>
  <c r="L2421" i="46"/>
  <c r="L2420" i="46"/>
  <c r="L2419" i="46"/>
  <c r="L2418" i="46"/>
  <c r="L2417" i="46"/>
  <c r="L2416" i="46"/>
  <c r="L2415" i="46"/>
  <c r="L2414" i="46"/>
  <c r="L2413" i="46"/>
  <c r="L2412" i="46"/>
  <c r="L2411" i="46"/>
  <c r="L2410" i="46"/>
  <c r="L2409" i="46"/>
  <c r="L2408" i="46"/>
  <c r="L2407" i="46"/>
  <c r="L2406" i="46"/>
  <c r="L2405" i="46"/>
  <c r="L2404" i="46"/>
  <c r="L2403" i="46"/>
  <c r="L2402" i="46"/>
  <c r="L2401" i="46"/>
  <c r="L2400" i="46"/>
  <c r="L2399" i="46"/>
  <c r="L2398" i="46"/>
  <c r="L2397" i="46"/>
  <c r="L2396" i="46"/>
  <c r="L2395" i="46"/>
  <c r="L2394" i="46"/>
  <c r="L2393" i="46"/>
  <c r="L2392" i="46"/>
  <c r="L2391" i="46"/>
  <c r="L2390" i="46"/>
  <c r="L2389" i="46"/>
  <c r="L2388" i="46"/>
  <c r="L2387" i="46"/>
  <c r="L2386" i="46"/>
  <c r="L2385" i="46"/>
  <c r="L2384" i="46"/>
  <c r="L2383" i="46"/>
  <c r="L2382" i="46"/>
  <c r="L2381" i="46"/>
  <c r="L2380" i="46"/>
  <c r="L2379" i="46"/>
  <c r="L2378" i="46"/>
  <c r="L2377" i="46"/>
  <c r="L2376" i="46"/>
  <c r="L2375" i="46"/>
  <c r="L2374" i="46"/>
  <c r="L2373" i="46"/>
  <c r="L2372" i="46"/>
  <c r="L2371" i="46"/>
  <c r="L2370" i="46"/>
  <c r="L2369" i="46"/>
  <c r="L2368" i="46"/>
  <c r="L2367" i="46"/>
  <c r="L2366" i="46"/>
  <c r="L2365" i="46"/>
  <c r="L2364" i="46"/>
  <c r="L2363" i="46"/>
  <c r="L2362" i="46"/>
  <c r="L2361" i="46"/>
  <c r="L2360" i="46"/>
  <c r="L2359" i="46"/>
  <c r="L2358" i="46"/>
  <c r="L2357" i="46"/>
  <c r="L2356" i="46"/>
  <c r="L2355" i="46"/>
  <c r="L2354" i="46"/>
  <c r="L2353" i="46"/>
  <c r="L2352" i="46"/>
  <c r="L2351" i="46"/>
  <c r="L2350" i="46"/>
  <c r="L2349" i="46"/>
  <c r="L2348" i="46"/>
  <c r="L2347" i="46"/>
  <c r="L2346" i="46"/>
  <c r="L2345" i="46"/>
  <c r="L2344" i="46"/>
  <c r="L2343" i="46"/>
  <c r="L2342" i="46"/>
  <c r="L2341" i="46"/>
  <c r="L2340" i="46"/>
  <c r="L2339" i="46"/>
  <c r="L2338" i="46"/>
  <c r="L2337" i="46"/>
  <c r="L2336" i="46"/>
  <c r="L2335" i="46"/>
  <c r="L2334" i="46"/>
  <c r="L2333" i="46"/>
  <c r="L2332" i="46"/>
  <c r="L2331" i="46"/>
  <c r="L2330" i="46"/>
  <c r="L2329" i="46"/>
  <c r="L2328" i="46"/>
  <c r="L2327" i="46"/>
  <c r="L2326" i="46"/>
  <c r="L2325" i="46"/>
  <c r="L2324" i="46"/>
  <c r="L2323" i="46"/>
  <c r="L2322" i="46"/>
  <c r="L2321" i="46"/>
  <c r="L2320" i="46"/>
  <c r="L2319" i="46"/>
  <c r="L2318" i="46"/>
  <c r="L2317" i="46"/>
  <c r="L2316" i="46"/>
  <c r="L2315" i="46"/>
  <c r="L2314" i="46"/>
  <c r="L2313" i="46"/>
  <c r="L2312" i="46"/>
  <c r="L2311" i="46"/>
  <c r="L2310" i="46"/>
  <c r="L2309" i="46"/>
  <c r="L2308" i="46"/>
  <c r="L2307" i="46"/>
  <c r="L2306" i="46"/>
  <c r="L2305" i="46"/>
  <c r="L2304" i="46"/>
  <c r="L2303" i="46"/>
  <c r="L2302" i="46"/>
  <c r="L2301" i="46"/>
  <c r="L2300" i="46"/>
  <c r="L2299" i="46"/>
  <c r="L2298" i="46"/>
  <c r="L2297" i="46"/>
  <c r="L2296" i="46"/>
  <c r="L2295" i="46"/>
  <c r="L2294" i="46"/>
  <c r="L2293" i="46"/>
  <c r="L2292" i="46"/>
  <c r="L2291" i="46"/>
  <c r="L2290" i="46"/>
  <c r="L2289" i="46"/>
  <c r="L2288" i="46"/>
  <c r="L2287" i="46"/>
  <c r="L2286" i="46"/>
  <c r="L2285" i="46"/>
  <c r="L2284" i="46"/>
  <c r="L2283" i="46"/>
  <c r="L2282" i="46"/>
  <c r="L2281" i="46"/>
  <c r="L2280" i="46"/>
  <c r="L2279" i="46"/>
  <c r="L2278" i="46"/>
  <c r="L2277" i="46"/>
  <c r="L2276" i="46"/>
  <c r="L2275" i="46"/>
  <c r="L2274" i="46"/>
  <c r="L2273" i="46"/>
  <c r="L2272" i="46"/>
  <c r="L2271" i="46"/>
  <c r="L2270" i="46"/>
  <c r="L2269" i="46"/>
  <c r="L2268" i="46"/>
  <c r="L2267" i="46"/>
  <c r="L2266" i="46"/>
  <c r="L2265" i="46"/>
  <c r="L2264" i="46"/>
  <c r="L2263" i="46"/>
  <c r="L2262" i="46"/>
  <c r="L2261" i="46"/>
  <c r="L2260" i="46"/>
  <c r="L2259" i="46"/>
  <c r="L2258" i="46"/>
  <c r="L2257" i="46"/>
  <c r="L2256" i="46"/>
  <c r="L2255" i="46"/>
  <c r="L2254" i="46"/>
  <c r="L2253" i="46"/>
  <c r="L2252" i="46"/>
  <c r="L2251" i="46"/>
  <c r="L2250" i="46"/>
  <c r="L2249" i="46"/>
  <c r="L2248" i="46"/>
  <c r="L2247" i="46"/>
  <c r="L2246" i="46"/>
  <c r="L2245" i="46"/>
  <c r="L2244" i="46"/>
  <c r="L2243" i="46"/>
  <c r="L2242" i="46"/>
  <c r="L2241" i="46"/>
  <c r="L2240" i="46"/>
  <c r="L2239" i="46"/>
  <c r="L2238" i="46"/>
  <c r="L2237" i="46"/>
  <c r="L2236" i="46"/>
  <c r="L2235" i="46"/>
  <c r="L2234" i="46"/>
  <c r="L2233" i="46"/>
  <c r="L2232" i="46"/>
  <c r="L2231" i="46"/>
  <c r="L2230" i="46"/>
  <c r="L2229" i="46"/>
  <c r="L2228" i="46"/>
  <c r="L2227" i="46"/>
  <c r="L2226" i="46"/>
  <c r="L2225" i="46"/>
  <c r="L2224" i="46"/>
  <c r="L2223" i="46"/>
  <c r="L2222" i="46"/>
  <c r="L2221" i="46"/>
  <c r="L2220" i="46"/>
  <c r="L2219" i="46"/>
  <c r="L2218" i="46"/>
  <c r="L2217" i="46"/>
  <c r="L2216" i="46"/>
  <c r="L2215" i="46"/>
  <c r="L2214" i="46"/>
  <c r="L2213" i="46"/>
  <c r="L2212" i="46"/>
  <c r="L2211" i="46"/>
  <c r="L2210" i="46"/>
  <c r="L2209" i="46"/>
  <c r="L2208" i="46"/>
  <c r="L2207" i="46"/>
  <c r="L2206" i="46"/>
  <c r="L2205" i="46"/>
  <c r="L2204" i="46"/>
  <c r="L2203" i="46"/>
  <c r="L2202" i="46"/>
  <c r="L2201" i="46"/>
  <c r="L2200" i="46"/>
  <c r="L2199" i="46"/>
  <c r="L2198" i="46"/>
  <c r="L2197" i="46"/>
  <c r="L2196" i="46"/>
  <c r="L2195" i="46"/>
  <c r="L2194" i="46"/>
  <c r="L2193" i="46"/>
  <c r="L2192" i="46"/>
  <c r="L2191" i="46"/>
  <c r="L2190" i="46"/>
  <c r="L2189" i="46"/>
  <c r="L2188" i="46"/>
  <c r="L2187" i="46"/>
  <c r="L2186" i="46"/>
  <c r="L2185" i="46"/>
  <c r="L2184" i="46"/>
  <c r="L2183" i="46"/>
  <c r="L2182" i="46"/>
  <c r="L2181" i="46"/>
  <c r="L2180" i="46"/>
  <c r="L2179" i="46"/>
  <c r="L2178" i="46"/>
  <c r="L2177" i="46"/>
  <c r="L2176" i="46"/>
  <c r="L2175" i="46"/>
  <c r="L2174" i="46"/>
  <c r="L2173" i="46"/>
  <c r="L2172" i="46"/>
  <c r="L2171" i="46"/>
  <c r="L2170" i="46"/>
  <c r="L2169" i="46"/>
  <c r="L2168" i="46"/>
  <c r="L2167" i="46"/>
  <c r="L2166" i="46"/>
  <c r="L2165" i="46"/>
  <c r="L2164" i="46"/>
  <c r="L2163" i="46"/>
  <c r="L2162" i="46"/>
  <c r="L2161" i="46"/>
  <c r="L2160" i="46"/>
  <c r="L2159" i="46"/>
  <c r="L2158" i="46"/>
  <c r="L2157" i="46"/>
  <c r="L2156" i="46"/>
  <c r="L2155" i="46"/>
  <c r="L2154" i="46"/>
  <c r="L2153" i="46"/>
  <c r="L2152" i="46"/>
  <c r="L2151" i="46"/>
  <c r="L2150" i="46"/>
  <c r="L2149" i="46"/>
  <c r="L2148" i="46"/>
  <c r="L2147" i="46"/>
  <c r="L2146" i="46"/>
  <c r="L2145" i="46"/>
  <c r="L2144" i="46"/>
  <c r="L2143" i="46"/>
  <c r="L2142" i="46"/>
  <c r="L2141" i="46"/>
  <c r="L2140" i="46"/>
  <c r="L2139" i="46"/>
  <c r="L2138" i="46"/>
  <c r="L2137" i="46"/>
  <c r="L2136" i="46"/>
  <c r="L2135" i="46"/>
  <c r="L2134" i="46"/>
  <c r="L2133" i="46"/>
  <c r="L2132" i="46"/>
  <c r="L2131" i="46"/>
  <c r="L2130" i="46"/>
  <c r="L2129" i="46"/>
  <c r="L2128" i="46"/>
  <c r="L2127" i="46"/>
  <c r="L2126" i="46"/>
  <c r="L2125" i="46"/>
  <c r="L2124" i="46"/>
  <c r="L2123" i="46"/>
  <c r="L2122" i="46"/>
  <c r="L2121" i="46"/>
  <c r="L2120" i="46"/>
  <c r="L2119" i="46"/>
  <c r="L2118" i="46"/>
  <c r="L2117" i="46"/>
  <c r="L2116" i="46"/>
  <c r="L2115" i="46"/>
  <c r="L2114" i="46"/>
  <c r="L2113" i="46"/>
  <c r="L2112" i="46"/>
  <c r="L2111" i="46"/>
  <c r="L2110" i="46"/>
  <c r="L2109" i="46"/>
  <c r="L2108" i="46"/>
  <c r="L2107" i="46"/>
  <c r="L2106" i="46"/>
  <c r="L2105" i="46"/>
  <c r="L2104" i="46"/>
  <c r="L2103" i="46"/>
  <c r="L2102" i="46"/>
  <c r="L2101" i="46"/>
  <c r="L2100" i="46"/>
  <c r="L2099" i="46"/>
  <c r="L2098" i="46"/>
  <c r="L2097" i="46"/>
  <c r="L2096" i="46"/>
  <c r="L2095" i="46"/>
  <c r="L2094" i="46"/>
  <c r="L2093" i="46"/>
  <c r="L2092" i="46"/>
  <c r="L2091" i="46"/>
  <c r="L2090" i="46"/>
  <c r="L2089" i="46"/>
  <c r="L2088" i="46"/>
  <c r="L2087" i="46"/>
  <c r="L2086" i="46"/>
  <c r="L2085" i="46"/>
  <c r="L2084" i="46"/>
  <c r="L2083" i="46"/>
  <c r="L2082" i="46"/>
  <c r="L2081" i="46"/>
  <c r="L2080" i="46"/>
  <c r="L2079" i="46"/>
  <c r="L2078" i="46"/>
  <c r="L2077" i="46"/>
  <c r="L2076" i="46"/>
  <c r="L2075" i="46"/>
  <c r="L2074" i="46"/>
  <c r="L2073" i="46"/>
  <c r="L2072" i="46"/>
  <c r="L2071" i="46"/>
  <c r="L2070" i="46"/>
  <c r="L2069" i="46"/>
  <c r="L2068" i="46"/>
  <c r="L2067" i="46"/>
  <c r="L2066" i="46"/>
  <c r="L2065" i="46"/>
  <c r="L2064" i="46"/>
  <c r="L2063" i="46"/>
  <c r="L2062" i="46"/>
  <c r="L2061" i="46"/>
  <c r="L2060" i="46"/>
  <c r="L2059" i="46"/>
  <c r="L2058" i="46"/>
  <c r="L2057" i="46"/>
  <c r="L2056" i="46"/>
  <c r="L2055" i="46"/>
  <c r="L2054" i="46"/>
  <c r="L2053" i="46"/>
  <c r="L2052" i="46"/>
  <c r="L2051" i="46"/>
  <c r="L2050" i="46"/>
  <c r="L2049" i="46"/>
  <c r="L2048" i="46"/>
  <c r="L2047" i="46"/>
  <c r="L2046" i="46"/>
  <c r="L2045" i="46"/>
  <c r="L2044" i="46"/>
  <c r="L2043" i="46"/>
  <c r="L2042" i="46"/>
  <c r="L2041" i="46"/>
  <c r="L2040" i="46"/>
  <c r="L2039" i="46"/>
  <c r="L2038" i="46"/>
  <c r="L2037" i="46"/>
  <c r="L2036" i="46"/>
  <c r="L2035" i="46"/>
  <c r="L2034" i="46"/>
  <c r="L2033" i="46"/>
  <c r="L2032" i="46"/>
  <c r="L2031" i="46"/>
  <c r="L2030" i="46"/>
  <c r="L2029" i="46"/>
  <c r="L2028" i="46"/>
  <c r="L2027" i="46"/>
  <c r="L2026" i="46"/>
  <c r="L2025" i="46"/>
  <c r="L2024" i="46"/>
  <c r="L2023" i="46"/>
  <c r="L2022" i="46"/>
  <c r="L2021" i="46"/>
  <c r="L2020" i="46"/>
  <c r="L2019" i="46"/>
  <c r="L2018" i="46"/>
  <c r="L2017" i="46"/>
  <c r="L2016" i="46"/>
  <c r="L2015" i="46"/>
  <c r="L2014" i="46"/>
  <c r="L2013" i="46"/>
  <c r="L2012" i="46"/>
  <c r="L2011" i="46"/>
  <c r="L2010" i="46"/>
  <c r="L2009" i="46"/>
  <c r="L2008" i="46"/>
  <c r="L2007" i="46"/>
  <c r="L2006" i="46"/>
  <c r="L2005" i="46"/>
  <c r="L2004" i="46"/>
  <c r="L2003" i="46"/>
  <c r="L2002" i="46"/>
  <c r="L2001" i="46"/>
  <c r="L2000" i="46"/>
  <c r="L1999" i="46"/>
  <c r="L1998" i="46"/>
  <c r="L1997" i="46"/>
  <c r="L1996" i="46"/>
  <c r="L1995" i="46"/>
  <c r="L1994" i="46"/>
  <c r="L1993" i="46"/>
  <c r="L1992" i="46"/>
  <c r="L1991" i="46"/>
  <c r="L1990" i="46"/>
  <c r="L1989" i="46"/>
  <c r="L1988" i="46"/>
  <c r="L1987" i="46"/>
  <c r="L1986" i="46"/>
  <c r="L1985" i="46"/>
  <c r="L1984" i="46"/>
  <c r="L1983" i="46"/>
  <c r="L1982" i="46"/>
  <c r="L1981" i="46"/>
  <c r="L1980" i="46"/>
  <c r="L1979" i="46"/>
  <c r="L1978" i="46"/>
  <c r="L1977" i="46"/>
  <c r="L1976" i="46"/>
  <c r="L1975" i="46"/>
  <c r="L1974" i="46"/>
  <c r="L1973" i="46"/>
  <c r="L1972" i="46"/>
  <c r="L1971" i="46"/>
  <c r="L1970" i="46"/>
  <c r="L1969" i="46"/>
  <c r="L1968" i="46"/>
  <c r="L1967" i="46"/>
  <c r="L1966" i="46"/>
  <c r="L1965" i="46"/>
  <c r="L1964" i="46"/>
  <c r="L1963" i="46"/>
  <c r="L1962" i="46"/>
  <c r="L1961" i="46"/>
  <c r="L1960" i="46"/>
  <c r="L1959" i="46"/>
  <c r="L1958" i="46"/>
  <c r="L1957" i="46"/>
  <c r="L1956" i="46"/>
  <c r="L1955" i="46"/>
  <c r="L1954" i="46"/>
  <c r="L1953" i="46"/>
  <c r="L1952" i="46"/>
  <c r="L1951" i="46"/>
  <c r="L1950" i="46"/>
  <c r="L1949" i="46"/>
  <c r="L1948" i="46"/>
  <c r="L1947" i="46"/>
  <c r="L1946" i="46"/>
  <c r="L1945" i="46"/>
  <c r="L1944" i="46"/>
  <c r="L1943" i="46"/>
  <c r="L1942" i="46"/>
  <c r="L1941" i="46"/>
  <c r="L1940" i="46"/>
  <c r="L1939" i="46"/>
  <c r="L1938" i="46"/>
  <c r="L1937" i="46"/>
  <c r="L1936" i="46"/>
  <c r="L1935" i="46"/>
  <c r="L1934" i="46"/>
  <c r="L1933" i="46"/>
  <c r="L1932" i="46"/>
  <c r="L1931" i="46"/>
  <c r="L1930" i="46"/>
  <c r="L1929" i="46"/>
  <c r="L1928" i="46"/>
  <c r="L1927" i="46"/>
  <c r="L1926" i="46"/>
  <c r="L1925" i="46"/>
  <c r="L1924" i="46"/>
  <c r="L1923" i="46"/>
  <c r="L1922" i="46"/>
  <c r="L1921" i="46"/>
  <c r="L1920" i="46"/>
  <c r="L1919" i="46"/>
  <c r="L1918" i="46"/>
  <c r="L1917" i="46"/>
  <c r="L1916" i="46"/>
  <c r="L1915" i="46"/>
  <c r="L1914" i="46"/>
  <c r="L1913" i="46"/>
  <c r="L1912" i="46"/>
  <c r="L1911" i="46"/>
  <c r="L1910" i="46"/>
  <c r="L1909" i="46"/>
  <c r="L1908" i="46"/>
  <c r="L1907" i="46"/>
  <c r="L1906" i="46"/>
  <c r="L1905" i="46"/>
  <c r="L1904" i="46"/>
  <c r="L1903" i="46"/>
  <c r="L1902" i="46"/>
  <c r="L1901" i="46"/>
  <c r="L1900" i="46"/>
  <c r="L1899" i="46"/>
  <c r="L1898" i="46"/>
  <c r="L1897" i="46"/>
  <c r="L1896" i="46"/>
  <c r="L1895" i="46"/>
  <c r="L1894" i="46"/>
  <c r="L1893" i="46"/>
  <c r="L1892" i="46"/>
  <c r="L1891" i="46"/>
  <c r="L1890" i="46"/>
  <c r="L1889" i="46"/>
  <c r="L1888" i="46"/>
  <c r="L1887" i="46"/>
  <c r="L1886" i="46"/>
  <c r="L1885" i="46"/>
  <c r="L1884" i="46"/>
  <c r="L1883" i="46"/>
  <c r="L1882" i="46"/>
  <c r="L1881" i="46"/>
  <c r="L1880" i="46"/>
  <c r="L1879" i="46"/>
  <c r="L1878" i="46"/>
  <c r="L1877" i="46"/>
  <c r="L1876" i="46"/>
  <c r="L1875" i="46"/>
  <c r="L1874" i="46"/>
  <c r="L1873" i="46"/>
  <c r="L1872" i="46"/>
  <c r="L1871" i="46"/>
  <c r="L1870" i="46"/>
  <c r="L1869" i="46"/>
  <c r="L1868" i="46"/>
  <c r="L1867" i="46"/>
  <c r="L1866" i="46"/>
  <c r="L1865" i="46"/>
  <c r="L1864" i="46"/>
  <c r="L1863" i="46"/>
  <c r="L1862" i="46"/>
  <c r="L1861" i="46"/>
  <c r="L1860" i="46"/>
  <c r="L1859" i="46"/>
  <c r="L1858" i="46"/>
  <c r="L1857" i="46"/>
  <c r="L1856" i="46"/>
  <c r="L1855" i="46"/>
  <c r="L1854" i="46"/>
  <c r="L1853" i="46"/>
  <c r="L1852" i="46"/>
  <c r="L1851" i="46"/>
  <c r="L1850" i="46"/>
  <c r="L1849" i="46"/>
  <c r="L1848" i="46"/>
  <c r="L1847" i="46"/>
  <c r="L1846" i="46"/>
  <c r="L1845" i="46"/>
  <c r="L1844" i="46"/>
  <c r="L1843" i="46"/>
  <c r="L1842" i="46"/>
  <c r="L1841" i="46"/>
  <c r="L1840" i="46"/>
  <c r="L1839" i="46"/>
  <c r="L1838" i="46"/>
  <c r="L1837" i="46"/>
  <c r="L1836" i="46"/>
  <c r="L1835" i="46"/>
  <c r="L1834" i="46"/>
  <c r="L1833" i="46"/>
  <c r="L1832" i="46"/>
  <c r="L1831" i="46"/>
  <c r="L1830" i="46"/>
  <c r="L1829" i="46"/>
  <c r="L1828" i="46"/>
  <c r="L1827" i="46"/>
  <c r="L1826" i="46"/>
  <c r="L1825" i="46"/>
  <c r="L1824" i="46"/>
  <c r="L1823" i="46"/>
  <c r="L1822" i="46"/>
  <c r="L1821" i="46"/>
  <c r="L1820" i="46"/>
  <c r="L1819" i="46"/>
  <c r="L1818" i="46"/>
  <c r="L1817" i="46"/>
  <c r="L1816" i="46"/>
  <c r="L1815" i="46"/>
  <c r="L1814" i="46"/>
  <c r="L1813" i="46"/>
  <c r="L1812" i="46"/>
  <c r="L1811" i="46"/>
  <c r="L1810" i="46"/>
  <c r="L1809" i="46"/>
  <c r="L1808" i="46"/>
  <c r="L1807" i="46"/>
  <c r="L1806" i="46"/>
  <c r="L1805" i="46"/>
  <c r="L1804" i="46"/>
  <c r="L1803" i="46"/>
  <c r="L1802" i="46"/>
  <c r="L1801" i="46"/>
  <c r="L1800" i="46"/>
  <c r="L1799" i="46"/>
  <c r="L1798" i="46"/>
  <c r="L1797" i="46"/>
  <c r="L1796" i="46"/>
  <c r="L1795" i="46"/>
  <c r="L1794" i="46"/>
  <c r="L1793" i="46"/>
  <c r="L1792" i="46"/>
  <c r="L1791" i="46"/>
  <c r="L1790" i="46"/>
  <c r="L1789" i="46"/>
  <c r="L1788" i="46"/>
  <c r="L1787" i="46"/>
  <c r="L1786" i="46"/>
  <c r="L1785" i="46"/>
  <c r="L1784" i="46"/>
  <c r="L1783" i="46"/>
  <c r="L1782" i="46"/>
  <c r="L1781" i="46"/>
  <c r="L1780" i="46"/>
  <c r="L1779" i="46"/>
  <c r="L1778" i="46"/>
  <c r="L1777" i="46"/>
  <c r="L1776" i="46"/>
  <c r="L1775" i="46"/>
  <c r="L1774" i="46"/>
  <c r="L1773" i="46"/>
  <c r="L1772" i="46"/>
  <c r="L1771" i="46"/>
  <c r="L1770" i="46"/>
  <c r="L1769" i="46"/>
  <c r="L1768" i="46"/>
  <c r="L1767" i="46"/>
  <c r="L1766" i="46"/>
  <c r="L1765" i="46"/>
  <c r="L1764" i="46"/>
  <c r="L1763" i="46"/>
  <c r="L1762" i="46"/>
  <c r="L1761" i="46"/>
  <c r="L1760" i="46"/>
  <c r="L1759" i="46"/>
  <c r="L1758" i="46"/>
  <c r="L1757" i="46"/>
  <c r="L1756" i="46"/>
  <c r="L1755" i="46"/>
  <c r="L1754" i="46"/>
  <c r="L1753" i="46"/>
  <c r="L1752" i="46"/>
  <c r="L1751" i="46"/>
  <c r="L1750" i="46"/>
  <c r="L1749" i="46"/>
  <c r="L1748" i="46"/>
  <c r="L1747" i="46"/>
  <c r="L1746" i="46"/>
  <c r="L1745" i="46"/>
  <c r="L1744" i="46"/>
  <c r="L1743" i="46"/>
  <c r="L1742" i="46"/>
  <c r="L1741" i="46"/>
  <c r="L1740" i="46"/>
  <c r="L1739" i="46"/>
  <c r="L1738" i="46"/>
  <c r="L1737" i="46"/>
  <c r="L1736" i="46"/>
  <c r="L1735" i="46"/>
  <c r="L1734" i="46"/>
  <c r="L1733" i="46"/>
  <c r="L1732" i="46"/>
  <c r="L1731" i="46"/>
  <c r="L1730" i="46"/>
  <c r="L1729" i="46"/>
  <c r="L1728" i="46"/>
  <c r="L1727" i="46"/>
  <c r="L1726" i="46"/>
  <c r="L1725" i="46"/>
  <c r="L1724" i="46"/>
  <c r="L1723" i="46"/>
  <c r="L1722" i="46"/>
  <c r="L1721" i="46"/>
  <c r="L1720" i="46"/>
  <c r="L1719" i="46"/>
  <c r="L1718" i="46"/>
  <c r="L1717" i="46"/>
  <c r="L1716" i="46"/>
  <c r="L1715" i="46"/>
  <c r="L1714" i="46"/>
  <c r="L1713" i="46"/>
  <c r="L1712" i="46"/>
  <c r="L1711" i="46"/>
  <c r="L1710" i="46"/>
  <c r="L1709" i="46"/>
  <c r="L1708" i="46"/>
  <c r="L1707" i="46"/>
  <c r="L1706" i="46"/>
  <c r="L1705" i="46"/>
  <c r="L1704" i="46"/>
  <c r="L1703" i="46"/>
  <c r="L1702" i="46"/>
  <c r="L1701" i="46"/>
  <c r="L1700" i="46"/>
  <c r="L1699" i="46"/>
  <c r="L1698" i="46"/>
  <c r="L1697" i="46"/>
  <c r="L1696" i="46"/>
  <c r="L1695" i="46"/>
  <c r="L1694" i="46"/>
  <c r="L1693" i="46"/>
  <c r="L1692" i="46"/>
  <c r="L1691" i="46"/>
  <c r="L1690" i="46"/>
  <c r="L1689" i="46"/>
  <c r="L1688" i="46"/>
  <c r="L1687" i="46"/>
  <c r="L1686" i="46"/>
  <c r="L1685" i="46"/>
  <c r="L1684" i="46"/>
  <c r="L1683" i="46"/>
  <c r="L1682" i="46"/>
  <c r="L1681" i="46"/>
  <c r="L1680" i="46"/>
  <c r="L1679" i="46"/>
  <c r="L1678" i="46"/>
  <c r="L1677" i="46"/>
  <c r="L1676" i="46"/>
  <c r="L1675" i="46"/>
  <c r="L1674" i="46"/>
  <c r="L1673" i="46"/>
  <c r="L1672" i="46"/>
  <c r="L1671" i="46"/>
  <c r="L1670" i="46"/>
  <c r="L1669" i="46"/>
  <c r="L1668" i="46"/>
  <c r="L1667" i="46"/>
  <c r="L1666" i="46"/>
  <c r="L1665" i="46"/>
  <c r="L1664" i="46"/>
  <c r="L1663" i="46"/>
  <c r="L1662" i="46"/>
  <c r="L1661" i="46"/>
  <c r="L1660" i="46"/>
  <c r="L1659" i="46"/>
  <c r="L1658" i="46"/>
  <c r="L1657" i="46"/>
  <c r="L1656" i="46"/>
  <c r="L1655" i="46"/>
  <c r="L1654" i="46"/>
  <c r="L1653" i="46"/>
  <c r="L1652" i="46"/>
  <c r="L1651" i="46"/>
  <c r="L1650" i="46"/>
  <c r="L1649" i="46"/>
  <c r="L1648" i="46"/>
  <c r="L1647" i="46"/>
  <c r="L1646" i="46"/>
  <c r="L1645" i="46"/>
  <c r="L1644" i="46"/>
  <c r="L1643" i="46"/>
  <c r="L1642" i="46"/>
  <c r="L1641" i="46"/>
  <c r="L1640" i="46"/>
  <c r="L1639" i="46"/>
  <c r="L1638" i="46"/>
  <c r="L1637" i="46"/>
  <c r="L1636" i="46"/>
  <c r="L1635" i="46"/>
  <c r="L1634" i="46"/>
  <c r="L1633" i="46"/>
  <c r="L1632" i="46"/>
  <c r="L1631" i="46"/>
  <c r="L1630" i="46"/>
  <c r="L1629" i="46"/>
  <c r="L1628" i="46"/>
  <c r="L1627" i="46"/>
  <c r="L1626" i="46"/>
  <c r="L1625" i="46"/>
  <c r="L1624" i="46"/>
  <c r="L1623" i="46"/>
  <c r="L1622" i="46"/>
  <c r="L1621" i="46"/>
  <c r="L1620" i="46"/>
  <c r="L1619" i="46"/>
  <c r="L1618" i="46"/>
  <c r="L1617" i="46"/>
  <c r="L1616" i="46"/>
  <c r="L1615" i="46"/>
  <c r="L1614" i="46"/>
  <c r="L1613" i="46"/>
  <c r="L1612" i="46"/>
  <c r="L1611" i="46"/>
  <c r="L1610" i="46"/>
  <c r="L1609" i="46"/>
  <c r="L1608" i="46"/>
  <c r="L1607" i="46"/>
  <c r="L1606" i="46"/>
  <c r="L1605" i="46"/>
  <c r="L1604" i="46"/>
  <c r="L1603" i="46"/>
  <c r="L1602" i="46"/>
  <c r="L1601" i="46"/>
  <c r="L1600" i="46"/>
  <c r="L1599" i="46"/>
  <c r="L1598" i="46"/>
  <c r="L1597" i="46"/>
  <c r="L1596" i="46"/>
  <c r="L1595" i="46"/>
  <c r="L1594" i="46"/>
  <c r="L1593" i="46"/>
  <c r="L1592" i="46"/>
  <c r="L1591" i="46"/>
  <c r="L1590" i="46"/>
  <c r="L1589" i="46"/>
  <c r="L1588" i="46"/>
  <c r="L1587" i="46"/>
  <c r="L1586" i="46"/>
  <c r="L1585" i="46"/>
  <c r="L1584" i="46"/>
  <c r="L1583" i="46"/>
  <c r="L1582" i="46"/>
  <c r="L1581" i="46"/>
  <c r="L1580" i="46"/>
  <c r="L1579" i="46"/>
  <c r="L1578" i="46"/>
  <c r="L1577" i="46"/>
  <c r="L1576" i="46"/>
  <c r="L1575" i="46"/>
  <c r="L1574" i="46"/>
  <c r="L1573" i="46"/>
  <c r="L1572" i="46"/>
  <c r="L1571" i="46"/>
  <c r="L1570" i="46"/>
  <c r="L1569" i="46"/>
  <c r="L1568" i="46"/>
  <c r="L1567" i="46"/>
  <c r="L1566" i="46"/>
  <c r="L1565" i="46"/>
  <c r="L1564" i="46"/>
  <c r="L1563" i="46"/>
  <c r="L1562" i="46"/>
  <c r="L1561" i="46"/>
  <c r="L1560" i="46"/>
  <c r="L1559" i="46"/>
  <c r="L1558" i="46"/>
  <c r="L1557" i="46"/>
  <c r="L1556" i="46"/>
  <c r="L1555" i="46"/>
  <c r="L1554" i="46"/>
  <c r="L1553" i="46"/>
  <c r="L1552" i="46"/>
  <c r="L1551" i="46"/>
  <c r="L1550" i="46"/>
  <c r="L1549" i="46"/>
  <c r="K1549" i="46"/>
  <c r="G1549" i="46"/>
  <c r="L1548" i="46"/>
  <c r="K1548" i="46"/>
  <c r="G1548" i="46"/>
  <c r="L1547" i="46"/>
  <c r="L1546" i="46"/>
  <c r="L1545" i="46"/>
  <c r="L1544" i="46"/>
  <c r="L1543" i="46"/>
  <c r="L1542" i="46"/>
  <c r="L1541" i="46"/>
  <c r="L1540" i="46"/>
  <c r="L1539" i="46"/>
  <c r="L1538" i="46"/>
  <c r="L1537" i="46"/>
  <c r="L1536" i="46"/>
  <c r="L1535" i="46"/>
  <c r="L1534" i="46"/>
  <c r="L1533" i="46"/>
  <c r="L1532" i="46"/>
  <c r="L1531" i="46"/>
  <c r="L1530" i="46"/>
  <c r="L1529" i="46"/>
  <c r="L1528" i="46"/>
  <c r="L1527" i="46"/>
  <c r="L1526" i="46"/>
  <c r="L1525" i="46"/>
  <c r="L1524" i="46"/>
  <c r="L1523" i="46"/>
  <c r="L1522" i="46"/>
  <c r="L1521" i="46"/>
  <c r="L1520" i="46"/>
  <c r="L1519" i="46"/>
  <c r="L1518" i="46"/>
  <c r="L1517" i="46"/>
  <c r="L1516" i="46"/>
  <c r="L1515" i="46"/>
  <c r="L1514" i="46"/>
  <c r="L1513" i="46"/>
  <c r="L1512" i="46"/>
  <c r="L1511" i="46"/>
  <c r="L1510" i="46"/>
  <c r="L1509" i="46"/>
  <c r="L1508" i="46"/>
  <c r="L1507" i="46"/>
  <c r="L1506" i="46"/>
  <c r="L1505" i="46"/>
  <c r="L1504" i="46"/>
  <c r="L1503" i="46"/>
  <c r="L1502" i="46"/>
  <c r="L1501" i="46"/>
  <c r="L1500" i="46"/>
  <c r="L1499" i="46"/>
  <c r="L1498" i="46"/>
  <c r="L1497" i="46"/>
  <c r="L1496" i="46"/>
  <c r="L1495" i="46"/>
  <c r="L1494" i="46"/>
  <c r="L1493" i="46"/>
  <c r="L1492" i="46"/>
  <c r="L1491" i="46"/>
  <c r="L1490" i="46"/>
  <c r="L1489" i="46"/>
  <c r="L1488" i="46"/>
  <c r="L1487" i="46"/>
  <c r="L1486" i="46"/>
  <c r="L1485" i="46"/>
  <c r="L1484" i="46"/>
  <c r="L1483" i="46"/>
  <c r="L1482" i="46"/>
  <c r="L1481" i="46"/>
  <c r="L1480" i="46"/>
  <c r="L1479" i="46"/>
  <c r="L1478" i="46"/>
  <c r="L1477" i="46"/>
  <c r="L1476" i="46"/>
  <c r="L1475" i="46"/>
  <c r="L1474" i="46"/>
  <c r="L1473" i="46"/>
  <c r="L1472" i="46"/>
  <c r="L1471" i="46"/>
  <c r="L1470" i="46"/>
  <c r="L1469" i="46"/>
  <c r="L1468" i="46"/>
  <c r="L1467" i="46"/>
  <c r="L1466" i="46"/>
  <c r="L1465" i="46"/>
  <c r="L1464" i="46"/>
  <c r="L1463" i="46"/>
  <c r="L1462" i="46"/>
  <c r="L1461" i="46"/>
  <c r="L1460" i="46"/>
  <c r="L1459" i="46"/>
  <c r="L1458" i="46"/>
  <c r="L1457" i="46"/>
  <c r="L1456" i="46"/>
  <c r="L1455" i="46"/>
  <c r="L1454" i="46"/>
  <c r="L1453" i="46"/>
  <c r="L1452" i="46"/>
  <c r="L1451" i="46"/>
  <c r="L1450" i="46"/>
  <c r="L1449" i="46"/>
  <c r="L1448" i="46"/>
  <c r="L1447" i="46"/>
  <c r="L1446" i="46"/>
  <c r="L1445" i="46"/>
  <c r="L1444" i="46"/>
  <c r="L1443" i="46"/>
  <c r="L1442" i="46"/>
  <c r="L1441" i="46"/>
  <c r="L1440" i="46"/>
  <c r="L1439" i="46"/>
  <c r="L1438" i="46"/>
  <c r="L1437" i="46"/>
  <c r="L1436" i="46"/>
  <c r="L1435" i="46"/>
  <c r="L1434" i="46"/>
  <c r="L1433" i="46"/>
  <c r="L1432" i="46"/>
  <c r="L1431" i="46"/>
  <c r="L1430" i="46"/>
  <c r="L1429" i="46"/>
  <c r="L1428" i="46"/>
  <c r="L1427" i="46"/>
  <c r="L1426" i="46"/>
  <c r="L1425" i="46"/>
  <c r="L1424" i="46"/>
  <c r="L1423" i="46"/>
  <c r="L1422" i="46"/>
  <c r="L1421" i="46"/>
  <c r="L1420" i="46"/>
  <c r="L1419" i="46"/>
  <c r="L1418" i="46"/>
  <c r="L1417" i="46"/>
  <c r="L1416" i="46"/>
  <c r="L1415" i="46"/>
  <c r="L1414" i="46"/>
  <c r="L1413" i="46"/>
  <c r="L1412" i="46"/>
  <c r="L1411" i="46"/>
  <c r="L1410" i="46"/>
  <c r="L1409" i="46"/>
  <c r="L1408" i="46"/>
  <c r="L1407" i="46"/>
  <c r="L1406" i="46"/>
  <c r="L1405" i="46"/>
  <c r="L1404" i="46"/>
  <c r="L1403" i="46"/>
  <c r="L1402" i="46"/>
  <c r="L1401" i="46"/>
  <c r="L1400" i="46"/>
  <c r="L1399" i="46"/>
  <c r="L1398" i="46"/>
  <c r="L1397" i="46"/>
  <c r="L1396" i="46"/>
  <c r="L1395" i="46"/>
  <c r="L1394" i="46"/>
  <c r="L1393" i="46"/>
  <c r="L1392" i="46"/>
  <c r="L1391" i="46"/>
  <c r="L1390" i="46"/>
  <c r="L1389" i="46"/>
  <c r="L1388" i="46"/>
  <c r="L1387" i="46"/>
  <c r="L1386" i="46"/>
  <c r="L1385" i="46"/>
  <c r="L1384" i="46"/>
  <c r="L1383" i="46"/>
  <c r="L1382" i="46"/>
  <c r="L1381" i="46"/>
  <c r="L1380" i="46"/>
  <c r="L1379" i="46"/>
  <c r="L1378" i="46"/>
  <c r="L1377" i="46"/>
  <c r="L1376" i="46"/>
  <c r="L1375" i="46"/>
  <c r="L1374" i="46"/>
  <c r="L1373" i="46"/>
  <c r="L1372" i="46"/>
  <c r="L1371" i="46"/>
  <c r="L1370" i="46"/>
  <c r="L1369" i="46"/>
  <c r="L1368" i="46"/>
  <c r="L1367" i="46"/>
  <c r="L1366" i="46"/>
  <c r="L1365" i="46"/>
  <c r="L1364" i="46"/>
  <c r="L1363" i="46"/>
  <c r="L1362" i="46"/>
  <c r="L1361" i="46"/>
  <c r="L1360" i="46"/>
  <c r="L1359" i="46"/>
  <c r="L1358" i="46"/>
  <c r="L1357" i="46"/>
  <c r="L1356" i="46"/>
  <c r="L1355" i="46"/>
  <c r="L1354" i="46"/>
  <c r="L1353" i="46"/>
  <c r="L1352" i="46"/>
  <c r="L1351" i="46"/>
  <c r="L1350" i="46"/>
  <c r="L1349" i="46"/>
  <c r="L1348" i="46"/>
  <c r="L1347" i="46"/>
  <c r="L1346" i="46"/>
  <c r="L1345" i="46"/>
  <c r="L1344" i="46"/>
  <c r="L1343" i="46"/>
  <c r="L1342" i="46"/>
  <c r="L1341" i="46"/>
  <c r="L1340" i="46"/>
  <c r="L1339" i="46"/>
  <c r="L1338" i="46"/>
  <c r="L1337" i="46"/>
  <c r="L1336" i="46"/>
  <c r="L1335" i="46"/>
  <c r="L1334" i="46"/>
  <c r="L1333" i="46"/>
  <c r="L1332" i="46"/>
  <c r="L1331" i="46"/>
  <c r="L1330" i="46"/>
  <c r="L1329" i="46"/>
  <c r="L1328" i="46"/>
  <c r="L1327" i="46"/>
  <c r="L1326" i="46"/>
  <c r="L1325" i="46"/>
  <c r="L1324" i="46"/>
  <c r="L1323" i="46"/>
  <c r="L1322" i="46"/>
  <c r="L1321" i="46"/>
  <c r="L1320" i="46"/>
  <c r="L1319" i="46"/>
  <c r="L1318" i="46"/>
  <c r="L1317" i="46"/>
  <c r="L1316" i="46"/>
  <c r="L1315" i="46"/>
  <c r="L1314" i="46"/>
  <c r="L1313" i="46"/>
  <c r="L1312" i="46"/>
  <c r="L1311" i="46"/>
  <c r="L1310" i="46"/>
  <c r="L1309" i="46"/>
  <c r="L1308" i="46"/>
  <c r="L1307" i="46"/>
  <c r="L1306" i="46"/>
  <c r="L1305" i="46"/>
  <c r="L1304" i="46"/>
  <c r="L1303" i="46"/>
  <c r="L1302" i="46"/>
  <c r="L1301" i="46"/>
  <c r="L1300" i="46"/>
  <c r="L1299" i="46"/>
  <c r="L1298" i="46"/>
  <c r="L1297" i="46"/>
  <c r="L1296" i="46"/>
  <c r="L1295" i="46"/>
  <c r="L1294" i="46"/>
  <c r="L1293" i="46"/>
  <c r="L1292" i="46"/>
  <c r="L1291" i="46"/>
  <c r="L1290" i="46"/>
  <c r="L1289" i="46"/>
  <c r="L1288" i="46"/>
  <c r="L1287" i="46"/>
  <c r="L1286" i="46"/>
  <c r="L1285" i="46"/>
  <c r="L1284" i="46"/>
  <c r="L1283" i="46"/>
  <c r="L1282" i="46"/>
  <c r="L1281" i="46"/>
  <c r="L1280" i="46"/>
  <c r="L1279" i="46"/>
  <c r="L1278" i="46"/>
  <c r="L1277" i="46"/>
  <c r="L1276" i="46"/>
  <c r="L1275" i="46"/>
  <c r="L1274" i="46"/>
  <c r="L1273" i="46"/>
  <c r="L1272" i="46"/>
  <c r="L1271" i="46"/>
  <c r="L1270" i="46"/>
  <c r="L1269" i="46"/>
  <c r="L1268" i="46"/>
  <c r="L1267" i="46"/>
  <c r="L1266" i="46"/>
  <c r="L1265" i="46"/>
  <c r="L1264" i="46"/>
  <c r="L1263" i="46"/>
  <c r="L1262" i="46"/>
  <c r="L1261" i="46"/>
  <c r="L1260" i="46"/>
  <c r="L1259" i="46"/>
  <c r="L1258" i="46"/>
  <c r="L1257" i="46"/>
  <c r="L1256" i="46"/>
  <c r="L1255" i="46"/>
  <c r="L1254" i="46"/>
  <c r="L1253" i="46"/>
  <c r="L1252" i="46"/>
  <c r="L1251" i="46"/>
  <c r="L1250" i="46"/>
  <c r="L1249" i="46"/>
  <c r="L1248" i="46"/>
  <c r="L1247" i="46"/>
  <c r="L1246" i="46"/>
  <c r="L1245" i="46"/>
  <c r="L1244" i="46"/>
  <c r="L1243" i="46"/>
  <c r="L1242" i="46"/>
  <c r="L1241" i="46"/>
  <c r="L1240" i="46"/>
  <c r="L1239" i="46"/>
  <c r="L1238" i="46"/>
  <c r="L1237" i="46"/>
  <c r="L1236" i="46"/>
  <c r="L1235" i="46"/>
  <c r="L1234" i="46"/>
  <c r="L1233" i="46"/>
  <c r="L1232" i="46"/>
  <c r="L1231" i="46"/>
  <c r="L1230" i="46"/>
  <c r="L1229" i="46"/>
  <c r="L1228" i="46"/>
  <c r="L1227" i="46"/>
  <c r="L1226" i="46"/>
  <c r="L1225" i="46"/>
  <c r="L1224" i="46"/>
  <c r="L1223" i="46"/>
  <c r="L1222" i="46"/>
  <c r="L1221" i="46"/>
  <c r="L1220" i="46"/>
  <c r="L1219" i="46"/>
  <c r="L1218" i="46"/>
  <c r="L1217" i="46"/>
  <c r="L1216" i="46"/>
  <c r="L1215" i="46"/>
  <c r="L1214" i="46"/>
  <c r="L1213" i="46"/>
  <c r="L1212" i="46"/>
  <c r="L1211" i="46"/>
  <c r="L1210" i="46"/>
  <c r="L1209" i="46"/>
  <c r="L1208" i="46"/>
  <c r="L1207" i="46"/>
  <c r="L1206" i="46"/>
  <c r="L1205" i="46"/>
  <c r="L1204" i="46"/>
  <c r="L1203" i="46"/>
  <c r="L1202" i="46"/>
  <c r="L1201" i="46"/>
  <c r="L1200" i="46"/>
  <c r="L1199" i="46"/>
  <c r="L1198" i="46"/>
  <c r="L1197" i="46"/>
  <c r="L1196" i="46"/>
  <c r="L1195" i="46"/>
  <c r="L1194" i="46"/>
  <c r="L1193" i="46"/>
  <c r="L1192" i="46"/>
  <c r="L1191" i="46"/>
  <c r="L1190" i="46"/>
  <c r="L1189" i="46"/>
  <c r="L1188" i="46"/>
  <c r="L1187" i="46"/>
  <c r="L1186" i="46"/>
  <c r="L1185" i="46"/>
  <c r="L1184" i="46"/>
  <c r="L1183" i="46"/>
  <c r="L1182" i="46"/>
  <c r="L1181" i="46"/>
  <c r="L1180" i="46"/>
  <c r="L1179" i="46"/>
  <c r="L1178" i="46"/>
  <c r="L1177" i="46"/>
  <c r="L1176" i="46"/>
  <c r="L1175" i="46"/>
  <c r="L1174" i="46"/>
  <c r="L1173" i="46"/>
  <c r="L1172" i="46"/>
  <c r="L1171" i="46"/>
  <c r="L1170" i="46"/>
  <c r="L1169" i="46"/>
  <c r="L1168" i="46"/>
  <c r="L1167" i="46"/>
  <c r="L1166" i="46"/>
  <c r="L1165" i="46"/>
  <c r="L1164" i="46"/>
  <c r="L1163" i="46"/>
  <c r="L1162" i="46"/>
  <c r="L1161" i="46"/>
  <c r="L1160" i="46"/>
  <c r="L1159" i="46"/>
  <c r="L1158" i="46"/>
  <c r="L1157" i="46"/>
  <c r="L1156" i="46"/>
  <c r="L1155" i="46"/>
  <c r="L1154" i="46"/>
  <c r="L1153" i="46"/>
  <c r="L1152" i="46"/>
  <c r="L1151" i="46"/>
  <c r="L1150" i="46"/>
  <c r="L1149" i="46"/>
  <c r="L1148" i="46"/>
  <c r="L1147" i="46"/>
  <c r="L1146" i="46"/>
  <c r="L1145" i="46"/>
  <c r="L1144" i="46"/>
  <c r="L1143" i="46"/>
  <c r="L1142" i="46"/>
  <c r="L1141" i="46"/>
  <c r="L1140" i="46"/>
  <c r="L1139" i="46"/>
  <c r="L1138" i="46"/>
  <c r="L1137" i="46"/>
  <c r="L1136" i="46"/>
  <c r="L1135" i="46"/>
  <c r="L1134" i="46"/>
  <c r="L1133" i="46"/>
  <c r="L1132" i="46"/>
  <c r="L1131" i="46"/>
  <c r="L1130" i="46"/>
  <c r="L1129" i="46"/>
  <c r="L1128" i="46"/>
  <c r="L1127" i="46"/>
  <c r="L1126" i="46"/>
  <c r="L1125" i="46"/>
  <c r="L1124" i="46"/>
  <c r="L1123" i="46"/>
  <c r="L1122" i="46"/>
  <c r="L1121" i="46"/>
  <c r="L1120" i="46"/>
  <c r="L1119" i="46"/>
  <c r="L1118" i="46"/>
  <c r="L1117" i="46"/>
  <c r="L1116" i="46"/>
  <c r="L1115" i="46"/>
  <c r="L1114" i="46"/>
  <c r="L1113" i="46"/>
  <c r="L1112" i="46"/>
  <c r="L1111" i="46"/>
  <c r="L1110" i="46"/>
  <c r="L1109" i="46"/>
  <c r="L1108" i="46"/>
  <c r="L1107" i="46"/>
  <c r="L1106" i="46"/>
  <c r="L1105" i="46"/>
  <c r="L1104" i="46"/>
  <c r="L1103" i="46"/>
  <c r="L1102" i="46"/>
  <c r="L1101" i="46"/>
  <c r="L1100" i="46"/>
  <c r="L1099" i="46"/>
  <c r="L1098" i="46"/>
  <c r="L1097" i="46"/>
  <c r="L1096" i="46"/>
  <c r="L1095" i="46"/>
  <c r="L1094" i="46"/>
  <c r="L1093" i="46"/>
  <c r="L1092" i="46"/>
  <c r="L1091" i="46"/>
  <c r="L1090" i="46"/>
  <c r="L1089" i="46"/>
  <c r="L1088" i="46"/>
  <c r="L1087" i="46"/>
  <c r="L1086" i="46"/>
  <c r="L1085" i="46"/>
  <c r="L1084" i="46"/>
  <c r="L1083" i="46"/>
  <c r="L1082" i="46"/>
  <c r="L1081" i="46"/>
  <c r="L1080" i="46"/>
  <c r="L1079" i="46"/>
  <c r="L1078" i="46"/>
  <c r="L1077" i="46"/>
  <c r="L1076" i="46"/>
  <c r="L1075" i="46"/>
  <c r="L1074" i="46"/>
  <c r="L1073" i="46"/>
  <c r="L1072" i="46"/>
  <c r="L1071" i="46"/>
  <c r="L1070" i="46"/>
  <c r="L1069" i="46"/>
  <c r="L1068" i="46"/>
  <c r="L1067" i="46"/>
  <c r="L1066" i="46"/>
  <c r="L1065" i="46"/>
  <c r="L1064" i="46"/>
  <c r="L1063" i="46"/>
  <c r="L1062" i="46"/>
  <c r="L1061" i="46"/>
  <c r="L1060" i="46"/>
  <c r="L1059" i="46"/>
  <c r="L1058" i="46"/>
  <c r="L1057" i="46"/>
  <c r="L1056" i="46"/>
  <c r="L1055" i="46"/>
  <c r="L1054" i="46"/>
  <c r="L1053" i="46"/>
  <c r="L1052" i="46"/>
  <c r="L1051" i="46"/>
  <c r="L1050" i="46"/>
  <c r="L1049" i="46"/>
  <c r="L1048" i="46"/>
  <c r="L1047" i="46"/>
  <c r="L1046" i="46"/>
  <c r="L1045" i="46"/>
  <c r="L1044" i="46"/>
  <c r="L1043" i="46"/>
  <c r="L1042" i="46"/>
  <c r="L1041" i="46"/>
  <c r="L1040" i="46"/>
  <c r="L1039" i="46"/>
  <c r="L1038" i="46"/>
  <c r="L1037" i="46"/>
  <c r="L1036" i="46"/>
  <c r="L1035" i="46"/>
  <c r="L1034" i="46"/>
  <c r="L1033" i="46"/>
  <c r="L1032" i="46"/>
  <c r="L1031" i="46"/>
  <c r="L1030" i="46"/>
  <c r="L1029" i="46"/>
  <c r="L1028" i="46"/>
  <c r="L1027" i="46"/>
  <c r="L1026" i="46"/>
  <c r="L1025" i="46"/>
  <c r="L1024" i="46"/>
  <c r="L1023" i="46"/>
  <c r="L1022" i="46"/>
  <c r="L1021" i="46"/>
  <c r="L1020" i="46"/>
  <c r="L1019" i="46"/>
  <c r="L1018" i="46"/>
  <c r="L1017" i="46"/>
  <c r="L1016" i="46"/>
  <c r="L1015" i="46"/>
  <c r="L1014" i="46"/>
  <c r="L1013" i="46"/>
  <c r="L1012" i="46"/>
  <c r="L1011" i="46"/>
  <c r="L1010" i="46"/>
  <c r="L1009" i="46"/>
  <c r="L1008" i="46"/>
  <c r="L1007" i="46"/>
  <c r="L1006" i="46"/>
  <c r="L1005" i="46"/>
  <c r="L1004" i="46"/>
  <c r="L1003" i="46"/>
  <c r="L1002" i="46"/>
  <c r="L1001" i="46"/>
  <c r="L1000" i="46"/>
  <c r="L999" i="46"/>
  <c r="L998" i="46"/>
  <c r="L997" i="46"/>
  <c r="L996" i="46"/>
  <c r="L995" i="46"/>
  <c r="L994" i="46"/>
  <c r="L993" i="46"/>
  <c r="L992" i="46"/>
  <c r="L991" i="46"/>
  <c r="L990" i="46"/>
  <c r="L989" i="46"/>
  <c r="L988" i="46"/>
  <c r="L987" i="46"/>
  <c r="L986" i="46"/>
  <c r="L985" i="46"/>
  <c r="L984" i="46"/>
  <c r="L983" i="46"/>
  <c r="L982" i="46"/>
  <c r="L981" i="46"/>
  <c r="L980" i="46"/>
  <c r="L979" i="46"/>
  <c r="L978" i="46"/>
  <c r="L977" i="46"/>
  <c r="L976" i="46"/>
  <c r="L975" i="46"/>
  <c r="L974" i="46"/>
  <c r="L973" i="46"/>
  <c r="L972" i="46"/>
  <c r="L971" i="46"/>
  <c r="L970" i="46"/>
  <c r="L969" i="46"/>
  <c r="L968" i="46"/>
  <c r="L967" i="46"/>
  <c r="L966" i="46"/>
  <c r="L965" i="46"/>
  <c r="L964" i="46"/>
  <c r="L963" i="46"/>
  <c r="L962" i="46"/>
  <c r="L961" i="46"/>
  <c r="L960" i="46"/>
  <c r="L959" i="46"/>
  <c r="L958" i="46"/>
  <c r="L957" i="46"/>
  <c r="L956" i="46"/>
  <c r="L955" i="46"/>
  <c r="L954" i="46"/>
  <c r="L953" i="46"/>
  <c r="L952" i="46"/>
  <c r="L951" i="46"/>
  <c r="L950" i="46"/>
  <c r="L949" i="46"/>
  <c r="L948" i="46"/>
  <c r="L947" i="46"/>
  <c r="L946" i="46"/>
  <c r="L945" i="46"/>
  <c r="L944" i="46"/>
  <c r="L943" i="46"/>
  <c r="L942" i="46"/>
  <c r="L941" i="46"/>
  <c r="L940" i="46"/>
  <c r="L939" i="46"/>
  <c r="L938" i="46"/>
  <c r="L937" i="46"/>
  <c r="L936" i="46"/>
  <c r="L935" i="46"/>
  <c r="L934" i="46"/>
  <c r="L933" i="46"/>
  <c r="L932" i="46"/>
  <c r="L931" i="46"/>
  <c r="L930" i="46"/>
  <c r="L929" i="46"/>
  <c r="L928" i="46"/>
  <c r="L927" i="46"/>
  <c r="L926" i="46"/>
  <c r="L925" i="46"/>
  <c r="L924" i="46"/>
  <c r="L923" i="46"/>
  <c r="L922" i="46"/>
  <c r="L921" i="46"/>
  <c r="L920" i="46"/>
  <c r="L919" i="46"/>
  <c r="L918" i="46"/>
  <c r="L917" i="46"/>
  <c r="L916" i="46"/>
  <c r="L915" i="46"/>
  <c r="L914" i="46"/>
  <c r="L913" i="46"/>
  <c r="L912" i="46"/>
  <c r="L911" i="46"/>
  <c r="L910" i="46"/>
  <c r="L909" i="46"/>
  <c r="L908" i="46"/>
  <c r="L907" i="46"/>
  <c r="L906" i="46"/>
  <c r="L905" i="46"/>
  <c r="L904" i="46"/>
  <c r="L903" i="46"/>
  <c r="L902" i="46"/>
  <c r="L901" i="46"/>
  <c r="L900" i="46"/>
  <c r="L899" i="46"/>
  <c r="L898" i="46"/>
  <c r="L897" i="46"/>
  <c r="L896" i="46"/>
  <c r="L895" i="46"/>
  <c r="L894" i="46"/>
  <c r="L893" i="46"/>
  <c r="L892" i="46"/>
  <c r="L891" i="46"/>
  <c r="L890" i="46"/>
  <c r="L889" i="46"/>
  <c r="L888" i="46"/>
  <c r="L887" i="46"/>
  <c r="L886" i="46"/>
  <c r="L885" i="46"/>
  <c r="L884" i="46"/>
  <c r="L883" i="46"/>
  <c r="L882" i="46"/>
  <c r="L881" i="46"/>
  <c r="L880" i="46"/>
  <c r="L879" i="46"/>
  <c r="L878" i="46"/>
  <c r="L877" i="46"/>
  <c r="L876" i="46"/>
  <c r="L875" i="46"/>
  <c r="L874" i="46"/>
  <c r="L873" i="46"/>
  <c r="L872" i="46"/>
  <c r="L871" i="46"/>
  <c r="L870" i="46"/>
  <c r="L869" i="46"/>
  <c r="L868" i="46"/>
  <c r="L867" i="46"/>
  <c r="L866" i="46"/>
  <c r="L865" i="46"/>
  <c r="L864" i="46"/>
  <c r="L863" i="46"/>
  <c r="L862" i="46"/>
  <c r="L861" i="46"/>
  <c r="L860" i="46"/>
  <c r="L859" i="46"/>
  <c r="L858" i="46"/>
  <c r="L857" i="46"/>
  <c r="L856" i="46"/>
  <c r="L855" i="46"/>
  <c r="L854" i="46"/>
  <c r="L853" i="46"/>
  <c r="L852" i="46"/>
  <c r="L851" i="46"/>
  <c r="L850" i="46"/>
  <c r="L849" i="46"/>
  <c r="L848" i="46"/>
  <c r="L847" i="46"/>
  <c r="L846" i="46"/>
  <c r="L845" i="46"/>
  <c r="L844" i="46"/>
  <c r="L843" i="46"/>
  <c r="L842" i="46"/>
  <c r="L841" i="46"/>
  <c r="L840" i="46"/>
  <c r="L839" i="46"/>
  <c r="L838" i="46"/>
  <c r="L837" i="46"/>
  <c r="L836" i="46"/>
  <c r="L835" i="46"/>
  <c r="L834" i="46"/>
  <c r="L833" i="46"/>
  <c r="L832" i="46"/>
  <c r="L831" i="46"/>
  <c r="L830" i="46"/>
  <c r="L829" i="46"/>
  <c r="L828" i="46"/>
  <c r="L827" i="46"/>
  <c r="L826" i="46"/>
  <c r="L825" i="46"/>
  <c r="L824" i="46"/>
  <c r="L823" i="46"/>
  <c r="L822" i="46"/>
  <c r="L821" i="46"/>
  <c r="L820" i="46"/>
  <c r="L819" i="46"/>
  <c r="L818" i="46"/>
  <c r="L817" i="46"/>
  <c r="L816" i="46"/>
  <c r="L815" i="46"/>
  <c r="L814" i="46"/>
  <c r="L813" i="46"/>
  <c r="L812" i="46"/>
  <c r="L811" i="46"/>
  <c r="L810" i="46"/>
  <c r="L809" i="46"/>
  <c r="L808" i="46"/>
  <c r="L807" i="46"/>
  <c r="L806" i="46"/>
  <c r="L805" i="46"/>
  <c r="L804" i="46"/>
  <c r="L803" i="46"/>
  <c r="L802" i="46"/>
  <c r="L801" i="46"/>
  <c r="L800" i="46"/>
  <c r="L799" i="46"/>
  <c r="L798" i="46"/>
  <c r="L797" i="46"/>
  <c r="L796" i="46"/>
  <c r="L795" i="46"/>
  <c r="L794" i="46"/>
  <c r="L793" i="46"/>
  <c r="L792" i="46"/>
  <c r="L791" i="46"/>
  <c r="L790" i="46"/>
  <c r="L789" i="46"/>
  <c r="L788" i="46"/>
  <c r="L787" i="46"/>
  <c r="L786" i="46"/>
  <c r="L785" i="46"/>
  <c r="L784" i="46"/>
  <c r="L783" i="46"/>
  <c r="L782" i="46"/>
  <c r="L781" i="46"/>
  <c r="L780" i="46"/>
  <c r="L779" i="46"/>
  <c r="L778" i="46"/>
  <c r="L777" i="46"/>
  <c r="L776" i="46"/>
  <c r="L775" i="46"/>
  <c r="L774" i="46"/>
  <c r="L773" i="46"/>
  <c r="L772" i="46"/>
  <c r="L771" i="46"/>
  <c r="L770" i="46"/>
  <c r="L769" i="46"/>
  <c r="L768" i="46"/>
  <c r="L767" i="46"/>
  <c r="L766" i="46"/>
  <c r="L765" i="46"/>
  <c r="L764" i="46"/>
  <c r="L763" i="46"/>
  <c r="L762" i="46"/>
  <c r="L761" i="46"/>
  <c r="L760" i="46"/>
  <c r="L759" i="46"/>
  <c r="L758" i="46"/>
  <c r="L757" i="46"/>
  <c r="L756" i="46"/>
  <c r="L755" i="46"/>
  <c r="L754" i="46"/>
  <c r="L753" i="46"/>
  <c r="L752" i="46"/>
  <c r="L751" i="46"/>
  <c r="L750" i="46"/>
  <c r="L749" i="46"/>
  <c r="L748" i="46"/>
  <c r="L747" i="46"/>
  <c r="L746" i="46"/>
  <c r="L745" i="46"/>
  <c r="L744" i="46"/>
  <c r="L743" i="46"/>
  <c r="L742" i="46"/>
  <c r="L741" i="46"/>
  <c r="L740" i="46"/>
  <c r="L739" i="46"/>
  <c r="L738" i="46"/>
  <c r="L737" i="46"/>
  <c r="L736" i="46"/>
  <c r="L735" i="46"/>
  <c r="L734" i="46"/>
  <c r="L733" i="46"/>
  <c r="L732" i="46"/>
  <c r="L731" i="46"/>
  <c r="L730" i="46"/>
  <c r="L729" i="46"/>
  <c r="L728" i="46"/>
  <c r="L727" i="46"/>
  <c r="L726" i="46"/>
  <c r="L725" i="46"/>
  <c r="L724" i="46"/>
  <c r="L723" i="46"/>
  <c r="L722" i="46"/>
  <c r="L721" i="46"/>
  <c r="L720" i="46"/>
  <c r="L719" i="46"/>
  <c r="K719" i="46"/>
  <c r="L718" i="46"/>
  <c r="L717" i="46"/>
  <c r="L716" i="46"/>
  <c r="L715" i="46"/>
  <c r="L714" i="46"/>
  <c r="L713" i="46"/>
  <c r="L712" i="46"/>
  <c r="L711" i="46"/>
  <c r="L710" i="46"/>
  <c r="L709" i="46"/>
  <c r="L708" i="46"/>
  <c r="L707" i="46"/>
  <c r="L706" i="46"/>
  <c r="L705" i="46"/>
  <c r="L704" i="46"/>
  <c r="L703" i="46"/>
  <c r="L702" i="46"/>
  <c r="L701" i="46"/>
  <c r="L700" i="46"/>
  <c r="L699" i="46"/>
  <c r="L698" i="46"/>
  <c r="L697" i="46"/>
  <c r="L696" i="46"/>
  <c r="K696" i="46"/>
  <c r="G696" i="46"/>
  <c r="L695" i="46"/>
  <c r="K695" i="46"/>
  <c r="G695" i="46"/>
  <c r="M13" i="16"/>
  <c r="K13" i="16"/>
  <c r="I13" i="16"/>
  <c r="G13" i="16"/>
  <c r="E13" i="16"/>
  <c r="M12" i="16"/>
  <c r="K12" i="16"/>
  <c r="I12" i="16"/>
  <c r="G12" i="16"/>
  <c r="E12" i="16"/>
  <c r="O33" i="48"/>
  <c r="H33" i="48"/>
  <c r="O32" i="48"/>
  <c r="H32" i="48"/>
  <c r="O31" i="48"/>
  <c r="H31" i="48"/>
  <c r="R28" i="48"/>
  <c r="Q28" i="48"/>
  <c r="P28" i="48"/>
  <c r="O28" i="48"/>
  <c r="N28" i="48"/>
  <c r="M28" i="48"/>
  <c r="L28" i="48"/>
  <c r="K28" i="48"/>
  <c r="J28" i="48"/>
  <c r="I28" i="48"/>
  <c r="H28" i="48"/>
  <c r="S20" i="48"/>
  <c r="R19" i="48"/>
  <c r="T18" i="48"/>
  <c r="S18" i="48"/>
  <c r="R18" i="48"/>
  <c r="Q18" i="48"/>
  <c r="P18" i="48"/>
  <c r="O18" i="48"/>
  <c r="N18" i="48"/>
  <c r="M18" i="48"/>
  <c r="L18" i="48"/>
  <c r="K18" i="48"/>
  <c r="J18" i="48"/>
  <c r="I18" i="48"/>
  <c r="H18" i="48"/>
  <c r="G18" i="48"/>
  <c r="D18" i="48"/>
  <c r="S16" i="48"/>
  <c r="R16" i="48"/>
  <c r="Q16" i="48"/>
  <c r="P16" i="48"/>
  <c r="O16" i="48"/>
  <c r="N16" i="48"/>
  <c r="M16" i="48"/>
  <c r="G16" i="48"/>
  <c r="E16" i="48"/>
  <c r="S15" i="48"/>
  <c r="R15" i="48"/>
  <c r="P15" i="48"/>
  <c r="O15" i="48"/>
  <c r="N15" i="48"/>
  <c r="M15" i="48"/>
  <c r="G15" i="48"/>
  <c r="E15" i="48"/>
  <c r="S14" i="48"/>
  <c r="R14" i="48"/>
  <c r="P14" i="48"/>
  <c r="O14" i="48"/>
  <c r="N14" i="48"/>
  <c r="M14" i="48"/>
  <c r="G14" i="48"/>
  <c r="E14" i="48"/>
  <c r="S13" i="48"/>
  <c r="R13" i="48"/>
  <c r="P13" i="48"/>
  <c r="O13" i="48"/>
  <c r="N13" i="48"/>
  <c r="M13" i="48"/>
  <c r="G13" i="48"/>
  <c r="E13" i="48"/>
  <c r="S12" i="48"/>
  <c r="R12" i="48"/>
  <c r="P12" i="48"/>
  <c r="O12" i="48"/>
  <c r="N12" i="48"/>
  <c r="M12" i="48"/>
  <c r="L12" i="48"/>
  <c r="G12" i="48"/>
  <c r="E12" i="48"/>
  <c r="S11" i="48"/>
  <c r="R11" i="48"/>
  <c r="P11" i="48"/>
  <c r="O11" i="48"/>
  <c r="N11" i="48"/>
  <c r="M11" i="48"/>
  <c r="L11" i="48"/>
  <c r="G11" i="48"/>
  <c r="E11" i="48"/>
  <c r="S10" i="48"/>
  <c r="R10" i="48"/>
  <c r="P10" i="48"/>
  <c r="O10" i="48"/>
  <c r="N10" i="48"/>
  <c r="M10" i="48"/>
  <c r="L10" i="48"/>
  <c r="G10" i="48"/>
  <c r="E10" i="48"/>
  <c r="S9" i="48"/>
  <c r="R9" i="48"/>
  <c r="P9" i="48"/>
  <c r="O9" i="48"/>
  <c r="N9" i="48"/>
  <c r="M9" i="48"/>
  <c r="L9" i="48"/>
  <c r="G9" i="48"/>
  <c r="E9" i="48"/>
  <c r="R8" i="48"/>
  <c r="P8" i="48"/>
  <c r="O8" i="48"/>
  <c r="N8" i="48"/>
  <c r="M8" i="48"/>
  <c r="L8" i="48"/>
  <c r="K8" i="48"/>
  <c r="J8" i="48"/>
  <c r="I8" i="48"/>
  <c r="H8" i="48"/>
  <c r="G8" i="48"/>
  <c r="E8" i="48"/>
  <c r="R7" i="48"/>
  <c r="P7" i="48"/>
  <c r="O7" i="48"/>
  <c r="N7" i="48"/>
  <c r="M7" i="48"/>
  <c r="L7" i="48"/>
  <c r="K7" i="48"/>
  <c r="J7" i="48"/>
  <c r="I7" i="48"/>
  <c r="H7" i="48"/>
  <c r="G7" i="48"/>
  <c r="E7" i="48"/>
  <c r="R6" i="48"/>
  <c r="P6" i="48"/>
  <c r="O6" i="48"/>
  <c r="N6" i="48"/>
  <c r="M6" i="48"/>
  <c r="L6" i="48"/>
  <c r="K6" i="48"/>
  <c r="J6" i="48"/>
  <c r="I6" i="48"/>
  <c r="H6" i="48"/>
  <c r="G6" i="48"/>
  <c r="E6" i="48"/>
  <c r="R5" i="48"/>
  <c r="P5" i="48"/>
  <c r="O5" i="48"/>
  <c r="N5" i="48"/>
  <c r="M5" i="48"/>
  <c r="L5" i="48"/>
  <c r="K5" i="48"/>
  <c r="J5" i="48"/>
  <c r="I5" i="48"/>
  <c r="H5" i="48"/>
  <c r="G5" i="48"/>
  <c r="P58" i="20"/>
  <c r="O58" i="20"/>
  <c r="N58" i="20"/>
  <c r="M58" i="20"/>
  <c r="L58" i="20"/>
  <c r="K58" i="20"/>
  <c r="J58" i="20"/>
  <c r="I58" i="20"/>
  <c r="H58" i="20"/>
  <c r="P56" i="20"/>
  <c r="O56" i="20"/>
  <c r="N56" i="20"/>
  <c r="M56" i="20"/>
  <c r="L56" i="20"/>
  <c r="K56" i="20"/>
  <c r="J56" i="20"/>
  <c r="I56" i="20"/>
  <c r="H56" i="20"/>
  <c r="P55" i="20"/>
  <c r="O55" i="20"/>
  <c r="N55" i="20"/>
  <c r="M55" i="20"/>
  <c r="L55" i="20"/>
  <c r="K55" i="20"/>
  <c r="J55" i="20"/>
  <c r="I55" i="20"/>
  <c r="H55" i="20"/>
  <c r="P54" i="20"/>
  <c r="O54" i="20"/>
  <c r="N54" i="20"/>
  <c r="M54" i="20"/>
  <c r="L54" i="20"/>
  <c r="K54" i="20"/>
  <c r="J54" i="20"/>
  <c r="I54" i="20"/>
  <c r="H54" i="20"/>
  <c r="P48" i="20"/>
  <c r="O48" i="20"/>
  <c r="N48" i="20"/>
  <c r="M48" i="20"/>
  <c r="L48" i="20"/>
  <c r="K48" i="20"/>
  <c r="J48" i="20"/>
  <c r="I48" i="20"/>
  <c r="H48" i="20"/>
  <c r="G48" i="20"/>
  <c r="D48" i="20"/>
  <c r="Q46" i="20"/>
  <c r="O46" i="20"/>
  <c r="G46" i="20"/>
  <c r="F46" i="20"/>
  <c r="E46" i="20"/>
  <c r="Q45" i="20"/>
  <c r="N45" i="20"/>
  <c r="G45" i="20"/>
  <c r="F45" i="20"/>
  <c r="E45" i="20"/>
  <c r="Q44" i="20"/>
  <c r="M44" i="20"/>
  <c r="G44" i="20"/>
  <c r="F44" i="20"/>
  <c r="E44" i="20"/>
  <c r="D44" i="20"/>
  <c r="P39" i="20"/>
  <c r="O39" i="20"/>
  <c r="N39" i="20"/>
  <c r="M39" i="20"/>
  <c r="L39" i="20"/>
  <c r="K39" i="20"/>
  <c r="J39" i="20"/>
  <c r="I39" i="20"/>
  <c r="H39" i="20"/>
  <c r="G39" i="20"/>
  <c r="D39" i="20"/>
  <c r="Q37" i="20"/>
  <c r="O37" i="20"/>
  <c r="N37" i="20"/>
  <c r="M37" i="20"/>
  <c r="L37" i="20"/>
  <c r="G37" i="20"/>
  <c r="F37" i="20"/>
  <c r="E37" i="20"/>
  <c r="Q36" i="20"/>
  <c r="O36" i="20"/>
  <c r="N36" i="20"/>
  <c r="M36" i="20"/>
  <c r="L36" i="20"/>
  <c r="G36" i="20"/>
  <c r="F36" i="20"/>
  <c r="E36" i="20"/>
  <c r="Q35" i="20"/>
  <c r="O35" i="20"/>
  <c r="N35" i="20"/>
  <c r="M35" i="20"/>
  <c r="L35" i="20"/>
  <c r="G35" i="20"/>
  <c r="F35" i="20"/>
  <c r="E35" i="20"/>
  <c r="Q34" i="20"/>
  <c r="O34" i="20"/>
  <c r="N34" i="20"/>
  <c r="M34" i="20"/>
  <c r="L34" i="20"/>
  <c r="G34" i="20"/>
  <c r="F34" i="20"/>
  <c r="E34" i="20"/>
  <c r="D34" i="20"/>
  <c r="P29" i="20"/>
  <c r="O29" i="20"/>
  <c r="N29" i="20"/>
  <c r="M29" i="20"/>
  <c r="L29" i="20"/>
  <c r="K29" i="20"/>
  <c r="J29" i="20"/>
  <c r="I29" i="20"/>
  <c r="H29" i="20"/>
  <c r="G29" i="20"/>
  <c r="D29" i="20"/>
  <c r="Q27" i="20"/>
  <c r="P27" i="20"/>
  <c r="O27" i="20"/>
  <c r="N27" i="20"/>
  <c r="M27" i="20"/>
  <c r="G27" i="20"/>
  <c r="F27" i="20"/>
  <c r="E27" i="20"/>
  <c r="Q26" i="20"/>
  <c r="O26" i="20"/>
  <c r="N26" i="20"/>
  <c r="M26" i="20"/>
  <c r="G26" i="20"/>
  <c r="F26" i="20"/>
  <c r="E26" i="20"/>
  <c r="Q25" i="20"/>
  <c r="O25" i="20"/>
  <c r="N25" i="20"/>
  <c r="M25" i="20"/>
  <c r="G25" i="20"/>
  <c r="F25" i="20"/>
  <c r="E25" i="20"/>
  <c r="Q24" i="20"/>
  <c r="O24" i="20"/>
  <c r="N24" i="20"/>
  <c r="M24" i="20"/>
  <c r="G24" i="20"/>
  <c r="F24" i="20"/>
  <c r="E24" i="20"/>
  <c r="D24" i="20"/>
  <c r="Q23" i="20"/>
  <c r="O23" i="20"/>
  <c r="N23" i="20"/>
  <c r="M23" i="20"/>
  <c r="L23" i="20"/>
  <c r="G23" i="20"/>
  <c r="F23" i="20"/>
  <c r="E23" i="20"/>
  <c r="Q22" i="20"/>
  <c r="O22" i="20"/>
  <c r="N22" i="20"/>
  <c r="M22" i="20"/>
  <c r="L22" i="20"/>
  <c r="G22" i="20"/>
  <c r="F22" i="20"/>
  <c r="E22" i="20"/>
  <c r="Q21" i="20"/>
  <c r="O21" i="20"/>
  <c r="N21" i="20"/>
  <c r="M21" i="20"/>
  <c r="L21" i="20"/>
  <c r="G21" i="20"/>
  <c r="F21" i="20"/>
  <c r="E21" i="20"/>
  <c r="Q20" i="20"/>
  <c r="O20" i="20"/>
  <c r="N20" i="20"/>
  <c r="M20" i="20"/>
  <c r="L20" i="20"/>
  <c r="G20" i="20"/>
  <c r="F20" i="20"/>
  <c r="E20" i="20"/>
  <c r="D20" i="20"/>
  <c r="Q19" i="20"/>
  <c r="O19" i="20"/>
  <c r="G19" i="20"/>
  <c r="F19" i="20"/>
  <c r="E19" i="20"/>
  <c r="C19" i="20"/>
  <c r="Q18" i="20"/>
  <c r="N18" i="20"/>
  <c r="G18" i="20"/>
  <c r="F18" i="20"/>
  <c r="E18" i="20"/>
  <c r="Q17" i="20"/>
  <c r="M17" i="20"/>
  <c r="G17" i="20"/>
  <c r="F17" i="20"/>
  <c r="E17" i="20"/>
  <c r="Q16" i="20"/>
  <c r="L16" i="20"/>
  <c r="G16" i="20"/>
  <c r="F16" i="20"/>
  <c r="E16" i="20"/>
  <c r="Q15" i="20"/>
  <c r="K15" i="20"/>
  <c r="G15" i="20"/>
  <c r="F15" i="20"/>
  <c r="E15" i="20"/>
  <c r="Q14" i="20"/>
  <c r="J14" i="20"/>
  <c r="G14" i="20"/>
  <c r="F14" i="20"/>
  <c r="E14" i="20"/>
  <c r="Q13" i="20"/>
  <c r="I13" i="20"/>
  <c r="G13" i="20"/>
  <c r="F13" i="20"/>
  <c r="E13" i="20"/>
  <c r="D13" i="20"/>
  <c r="Q12" i="20"/>
  <c r="O12" i="20"/>
  <c r="G12" i="20"/>
  <c r="F12" i="20"/>
  <c r="E12" i="20"/>
  <c r="C12" i="20"/>
  <c r="Q11" i="20"/>
  <c r="N11" i="20"/>
  <c r="G11" i="20"/>
  <c r="F11" i="20"/>
  <c r="E11" i="20"/>
  <c r="Q10" i="20"/>
  <c r="M10" i="20"/>
  <c r="G10" i="20"/>
  <c r="F10" i="20"/>
  <c r="E10" i="20"/>
  <c r="Q9" i="20"/>
  <c r="L9" i="20"/>
  <c r="G9" i="20"/>
  <c r="F9" i="20"/>
  <c r="E9" i="20"/>
  <c r="Q8" i="20"/>
  <c r="K8" i="20"/>
  <c r="G8" i="20"/>
  <c r="F8" i="20"/>
  <c r="E8" i="20"/>
  <c r="Q7" i="20"/>
  <c r="J7" i="20"/>
  <c r="G7" i="20"/>
  <c r="F7" i="20"/>
  <c r="E7" i="20"/>
  <c r="Q6" i="20"/>
  <c r="I6" i="20"/>
  <c r="G6" i="20"/>
  <c r="F6" i="20"/>
  <c r="E6" i="20"/>
  <c r="Q5" i="20"/>
  <c r="H5" i="20"/>
  <c r="G5" i="20"/>
  <c r="F5" i="20"/>
  <c r="E5" i="20"/>
  <c r="D5" i="20"/>
  <c r="X53" i="15"/>
  <c r="W53" i="15"/>
  <c r="V53" i="15"/>
  <c r="U53" i="15"/>
  <c r="Q53" i="15"/>
  <c r="P53" i="15"/>
  <c r="O53" i="15"/>
  <c r="N53" i="15"/>
  <c r="X51" i="15"/>
  <c r="W51" i="15"/>
  <c r="V51" i="15"/>
  <c r="U51" i="15"/>
  <c r="Q51" i="15"/>
  <c r="P51" i="15"/>
  <c r="O51" i="15"/>
  <c r="N51" i="15"/>
  <c r="X47" i="15"/>
  <c r="W47" i="15"/>
  <c r="V47" i="15"/>
  <c r="U47" i="15"/>
  <c r="Q47" i="15"/>
  <c r="P47" i="15"/>
  <c r="O47" i="15"/>
  <c r="N47" i="15"/>
  <c r="X36" i="15"/>
  <c r="W36" i="15"/>
  <c r="V36" i="15"/>
  <c r="U36" i="15"/>
  <c r="Q36" i="15"/>
  <c r="P36" i="15"/>
  <c r="O36" i="15"/>
  <c r="N36" i="15"/>
  <c r="X34" i="15"/>
  <c r="W34" i="15"/>
  <c r="V34" i="15"/>
  <c r="U34" i="15"/>
  <c r="Q34" i="15"/>
  <c r="P34" i="15"/>
  <c r="O34" i="15"/>
  <c r="N34" i="15"/>
  <c r="X30" i="15"/>
  <c r="W30" i="15"/>
  <c r="V30" i="15"/>
  <c r="U30" i="15"/>
  <c r="Q30" i="15"/>
  <c r="P30" i="15"/>
  <c r="O30" i="15"/>
  <c r="N30" i="15"/>
  <c r="M14" i="15"/>
  <c r="K14" i="15"/>
  <c r="I14" i="15"/>
  <c r="G14" i="15"/>
  <c r="E14" i="15"/>
  <c r="C14" i="15"/>
  <c r="M12" i="15"/>
  <c r="K12" i="15"/>
  <c r="I12" i="15"/>
  <c r="G12" i="15"/>
  <c r="E12" i="15"/>
  <c r="C12" i="15"/>
  <c r="M11" i="15"/>
  <c r="K11" i="15"/>
  <c r="I11" i="15"/>
  <c r="G11" i="15"/>
  <c r="E11" i="15"/>
  <c r="C11" i="15"/>
  <c r="M10" i="15"/>
  <c r="K10" i="15"/>
  <c r="I10" i="15"/>
  <c r="G10" i="15"/>
  <c r="E10" i="15"/>
  <c r="C10" i="15"/>
  <c r="B57" i="42"/>
  <c r="B56" i="42"/>
  <c r="E55" i="42"/>
  <c r="B55" i="42"/>
  <c r="E54" i="42"/>
  <c r="B54" i="42"/>
  <c r="E53" i="42"/>
  <c r="B53" i="42"/>
  <c r="E52" i="42"/>
  <c r="B52" i="42"/>
  <c r="B49" i="42"/>
  <c r="B48" i="42"/>
  <c r="B47" i="42"/>
  <c r="B44" i="42"/>
  <c r="B43" i="42"/>
  <c r="B42" i="42"/>
  <c r="B40" i="42"/>
  <c r="E37" i="42"/>
  <c r="E36" i="42"/>
  <c r="B36" i="42"/>
  <c r="E35" i="42"/>
  <c r="B35" i="42"/>
  <c r="E34" i="42"/>
  <c r="B34" i="42"/>
  <c r="E33" i="42"/>
  <c r="E32" i="42"/>
  <c r="B32" i="42"/>
  <c r="E29" i="42"/>
  <c r="E28" i="42"/>
  <c r="B28" i="42"/>
  <c r="E27" i="42"/>
  <c r="B27" i="42"/>
  <c r="E26" i="42"/>
  <c r="B26" i="42"/>
  <c r="E25" i="42"/>
  <c r="E24" i="42"/>
  <c r="B24" i="42"/>
  <c r="E21" i="42"/>
  <c r="E20" i="42"/>
  <c r="B20" i="42"/>
  <c r="E19" i="42"/>
  <c r="B19" i="42"/>
  <c r="E18" i="42"/>
  <c r="B18" i="42"/>
  <c r="E17" i="42"/>
  <c r="E16" i="42"/>
  <c r="B16" i="42"/>
  <c r="E13" i="42"/>
  <c r="B12" i="42"/>
  <c r="E11" i="42"/>
  <c r="B10" i="42"/>
  <c r="E9" i="42"/>
  <c r="E8" i="42"/>
  <c r="B8" i="42"/>
  <c r="B4" i="42"/>
  <c r="B2" i="42"/>
  <c r="L59" i="41"/>
  <c r="K59" i="41"/>
  <c r="J59" i="41"/>
  <c r="I59" i="41"/>
  <c r="H59" i="41"/>
  <c r="G59" i="41"/>
  <c r="F59" i="41"/>
  <c r="E59" i="41"/>
  <c r="D59" i="41"/>
  <c r="C59" i="41"/>
  <c r="F57" i="41"/>
  <c r="C57" i="41"/>
  <c r="F56" i="41"/>
  <c r="C56" i="41"/>
  <c r="F55" i="41"/>
  <c r="C55" i="41"/>
  <c r="F54" i="41"/>
  <c r="C54" i="41"/>
  <c r="F53" i="41"/>
  <c r="C53" i="41"/>
  <c r="F52" i="41"/>
  <c r="C52" i="41"/>
  <c r="F51" i="41"/>
  <c r="C51" i="41"/>
  <c r="I45" i="41"/>
  <c r="I44" i="41"/>
  <c r="F43" i="41"/>
  <c r="N41" i="41"/>
  <c r="M41" i="41"/>
  <c r="L41" i="41"/>
  <c r="K41" i="41"/>
  <c r="F41" i="41"/>
  <c r="N40" i="41"/>
  <c r="M40" i="41"/>
  <c r="L40" i="41"/>
  <c r="K40" i="41"/>
  <c r="J40" i="41"/>
  <c r="I40" i="41"/>
  <c r="F40" i="41"/>
  <c r="O39" i="41"/>
  <c r="N39" i="41"/>
  <c r="M39" i="41"/>
  <c r="L39" i="41"/>
  <c r="K39" i="41"/>
  <c r="J39" i="41"/>
  <c r="O38" i="41"/>
  <c r="N38" i="41"/>
  <c r="M38" i="41"/>
  <c r="L38" i="41"/>
  <c r="K38" i="41"/>
  <c r="J38" i="41"/>
  <c r="O37" i="41"/>
  <c r="N37" i="41"/>
  <c r="M37" i="41"/>
  <c r="L37" i="41"/>
  <c r="K37" i="41"/>
  <c r="J37" i="41"/>
  <c r="O36" i="41"/>
  <c r="N36" i="41"/>
  <c r="M36" i="41"/>
  <c r="L36" i="41"/>
  <c r="K36" i="41"/>
  <c r="J36" i="41"/>
  <c r="O35" i="41"/>
  <c r="N35" i="41"/>
  <c r="M35" i="41"/>
  <c r="L35" i="41"/>
  <c r="K35" i="41"/>
  <c r="J35" i="41"/>
  <c r="O34" i="41"/>
  <c r="N34" i="41"/>
  <c r="M34" i="41"/>
  <c r="L34" i="41"/>
  <c r="K34" i="41"/>
  <c r="J34" i="41"/>
  <c r="O33" i="41"/>
  <c r="N33" i="41"/>
  <c r="M33" i="41"/>
  <c r="L33" i="41"/>
  <c r="K33" i="41"/>
  <c r="J33" i="41"/>
  <c r="I33" i="41"/>
  <c r="O32" i="41"/>
  <c r="N32" i="41"/>
  <c r="M32" i="41"/>
  <c r="L32" i="41"/>
  <c r="K32" i="41"/>
  <c r="J32" i="41"/>
  <c r="I32" i="41"/>
  <c r="O31" i="41"/>
  <c r="N31" i="41"/>
  <c r="M31" i="41"/>
  <c r="L31" i="41"/>
  <c r="K31" i="41"/>
  <c r="J31" i="41"/>
  <c r="I31" i="41"/>
  <c r="O30" i="41"/>
  <c r="N30" i="41"/>
  <c r="M30" i="41"/>
  <c r="L30" i="41"/>
  <c r="K30" i="41"/>
  <c r="J30" i="41"/>
  <c r="I30" i="41"/>
  <c r="O29" i="41"/>
  <c r="N29" i="41"/>
  <c r="M29" i="41"/>
  <c r="L29" i="41"/>
  <c r="K29" i="41"/>
  <c r="J29" i="41"/>
  <c r="I29" i="41"/>
  <c r="O28" i="41"/>
  <c r="N28" i="41"/>
  <c r="M28" i="41"/>
  <c r="L28" i="41"/>
  <c r="K28" i="41"/>
  <c r="J28" i="41"/>
  <c r="I28" i="41"/>
  <c r="O27" i="41"/>
  <c r="N27" i="41"/>
  <c r="M27" i="41"/>
  <c r="L27" i="41"/>
  <c r="K27" i="41"/>
  <c r="J27" i="41"/>
  <c r="I27" i="41"/>
  <c r="O26" i="41"/>
  <c r="N26" i="41"/>
  <c r="M26" i="41"/>
  <c r="L26" i="41"/>
  <c r="K26" i="41"/>
  <c r="J26" i="41"/>
  <c r="I26" i="41"/>
  <c r="O25" i="41"/>
  <c r="N25" i="41"/>
  <c r="M25" i="41"/>
  <c r="L25" i="41"/>
  <c r="K25" i="41"/>
  <c r="J25" i="41"/>
  <c r="I25" i="41"/>
  <c r="O24" i="41"/>
  <c r="N24" i="41"/>
  <c r="M24" i="41"/>
  <c r="L24" i="41"/>
  <c r="K24" i="41"/>
  <c r="J24" i="41"/>
  <c r="I24" i="41"/>
  <c r="O23" i="41"/>
  <c r="N23" i="41"/>
  <c r="M23" i="41"/>
  <c r="L23" i="41"/>
  <c r="K23" i="41"/>
  <c r="J23" i="41"/>
  <c r="I23" i="41"/>
  <c r="O22" i="41"/>
  <c r="N22" i="41"/>
  <c r="M22" i="41"/>
  <c r="L22" i="41"/>
  <c r="K22" i="41"/>
  <c r="J22" i="41"/>
  <c r="I22" i="41"/>
  <c r="O21" i="41"/>
  <c r="N21" i="41"/>
  <c r="M21" i="41"/>
  <c r="L21" i="41"/>
  <c r="K21" i="41"/>
  <c r="J21" i="41"/>
  <c r="I21" i="41"/>
  <c r="O20" i="41"/>
  <c r="N20" i="41"/>
  <c r="M20" i="41"/>
  <c r="L20" i="41"/>
  <c r="K20" i="41"/>
  <c r="J20" i="41"/>
  <c r="I20" i="41"/>
  <c r="O19" i="41"/>
  <c r="N19" i="41"/>
  <c r="M19" i="41"/>
  <c r="L19" i="41"/>
  <c r="K19" i="41"/>
  <c r="J19" i="41"/>
  <c r="I19" i="41"/>
  <c r="O18" i="41"/>
  <c r="N18" i="41"/>
  <c r="M18" i="41"/>
  <c r="L18" i="41"/>
  <c r="K18" i="41"/>
  <c r="J18" i="41"/>
  <c r="I18" i="41"/>
  <c r="O17" i="41"/>
  <c r="N17" i="41"/>
  <c r="M17" i="41"/>
  <c r="L17" i="41"/>
  <c r="K17" i="41"/>
  <c r="J17" i="41"/>
  <c r="I17" i="41"/>
  <c r="O16" i="41"/>
  <c r="N16" i="41"/>
  <c r="M16" i="41"/>
  <c r="L16" i="41"/>
  <c r="K16" i="41"/>
  <c r="J16" i="41"/>
  <c r="I16" i="41"/>
  <c r="M4" i="41"/>
  <c r="L4" i="41"/>
  <c r="M3" i="41"/>
  <c r="L3" i="41"/>
  <c r="L2" i="41"/>
  <c r="D130" i="40"/>
  <c r="D129" i="40"/>
  <c r="D124" i="40"/>
  <c r="D123" i="40"/>
  <c r="D122" i="40"/>
  <c r="D121" i="40"/>
  <c r="D118" i="40"/>
  <c r="D117" i="40"/>
  <c r="D116" i="40"/>
  <c r="D115" i="40"/>
  <c r="D112" i="40"/>
  <c r="D111" i="40"/>
  <c r="D110" i="40"/>
  <c r="D109" i="40"/>
  <c r="B2" i="40"/>
  <c r="B1" i="40"/>
  <c r="O17" i="14"/>
  <c r="M17" i="14"/>
  <c r="K17" i="14"/>
  <c r="I17" i="14"/>
  <c r="G17" i="14"/>
  <c r="E17" i="14"/>
  <c r="O9" i="14"/>
  <c r="M9" i="14"/>
  <c r="K9" i="14"/>
  <c r="I9" i="14"/>
  <c r="G9" i="14"/>
  <c r="E9" i="14"/>
  <c r="O16" i="13"/>
  <c r="M16" i="13"/>
  <c r="K16" i="13"/>
  <c r="I16" i="13"/>
  <c r="G16" i="13"/>
  <c r="E16" i="13"/>
  <c r="K15" i="13"/>
  <c r="M10" i="28"/>
  <c r="K10" i="28"/>
  <c r="I10" i="28"/>
  <c r="G10" i="28"/>
  <c r="E10" i="28"/>
  <c r="M9" i="28"/>
  <c r="K9" i="28"/>
  <c r="I9" i="28"/>
  <c r="G9" i="28"/>
  <c r="E9" i="28"/>
  <c r="P25" i="21"/>
  <c r="N25" i="21"/>
  <c r="L25" i="21"/>
  <c r="J25" i="21"/>
  <c r="H25" i="21"/>
  <c r="F25" i="21"/>
  <c r="N17" i="12"/>
  <c r="L17" i="12"/>
  <c r="J17" i="12"/>
  <c r="H17" i="12"/>
  <c r="F17" i="12"/>
  <c r="D17" i="12"/>
  <c r="I50" i="55"/>
  <c r="H50" i="55"/>
  <c r="F50" i="55"/>
  <c r="E50" i="55"/>
  <c r="D50" i="55"/>
  <c r="I49" i="55"/>
  <c r="H49" i="55"/>
  <c r="F49" i="55"/>
  <c r="E49" i="55"/>
  <c r="D49" i="55"/>
  <c r="J47" i="55"/>
  <c r="I47" i="55"/>
  <c r="H47" i="55"/>
  <c r="G47" i="55"/>
  <c r="F47" i="55"/>
  <c r="E47" i="55"/>
  <c r="D47" i="55"/>
  <c r="J46" i="55"/>
  <c r="J45" i="55"/>
  <c r="J44" i="55"/>
  <c r="J43" i="55"/>
  <c r="J42" i="55"/>
  <c r="I42" i="55"/>
  <c r="H42" i="55"/>
  <c r="G42" i="55"/>
  <c r="F42" i="55"/>
  <c r="E42" i="55"/>
  <c r="D42" i="55"/>
  <c r="J41" i="55"/>
  <c r="I41" i="55"/>
  <c r="H41" i="55"/>
  <c r="F41" i="55"/>
  <c r="E41" i="55"/>
  <c r="D41" i="55"/>
  <c r="J40" i="55"/>
  <c r="F36" i="55"/>
  <c r="E36" i="55"/>
  <c r="D36" i="55"/>
  <c r="I34" i="55"/>
  <c r="H34" i="55"/>
  <c r="G34" i="55"/>
  <c r="F34" i="55"/>
  <c r="E34" i="55"/>
  <c r="D34" i="55"/>
  <c r="I31" i="55"/>
  <c r="H31" i="55"/>
  <c r="G31" i="55"/>
  <c r="F31" i="55"/>
  <c r="E31" i="55"/>
  <c r="D31" i="55"/>
  <c r="I30" i="55"/>
  <c r="H30" i="55"/>
  <c r="F30" i="55"/>
  <c r="S29" i="55"/>
  <c r="R29" i="55"/>
  <c r="Q29" i="55"/>
  <c r="P29" i="55"/>
  <c r="O29" i="55"/>
  <c r="S26" i="55"/>
  <c r="R26" i="55"/>
  <c r="Q26" i="55"/>
  <c r="P26" i="55"/>
  <c r="O26" i="55"/>
  <c r="I26" i="55"/>
  <c r="H26" i="55"/>
  <c r="G26" i="55"/>
  <c r="F26" i="55"/>
  <c r="E26" i="55"/>
  <c r="D26" i="55"/>
  <c r="I25" i="55"/>
  <c r="H25" i="55"/>
  <c r="F25" i="55"/>
  <c r="E25" i="55"/>
  <c r="D25" i="55"/>
  <c r="S24" i="55"/>
  <c r="R24" i="55"/>
  <c r="Q24" i="55"/>
  <c r="P24" i="55"/>
  <c r="O24" i="55"/>
  <c r="S22" i="55"/>
  <c r="R22" i="55"/>
  <c r="Q22" i="55"/>
  <c r="P22" i="55"/>
  <c r="O22" i="55"/>
  <c r="S21" i="55"/>
  <c r="R21" i="55"/>
  <c r="Q21" i="55"/>
  <c r="P21" i="55"/>
  <c r="O21" i="55"/>
  <c r="S20" i="55"/>
  <c r="R20" i="55"/>
  <c r="Q20" i="55"/>
  <c r="P20" i="55"/>
  <c r="O20" i="55"/>
  <c r="S19" i="55"/>
  <c r="R19" i="55"/>
  <c r="Q19" i="55"/>
  <c r="P19" i="55"/>
  <c r="O19" i="55"/>
  <c r="S18" i="55"/>
  <c r="R18" i="55"/>
  <c r="Q18" i="55"/>
  <c r="P18" i="55"/>
  <c r="O18" i="55"/>
  <c r="S17" i="55"/>
  <c r="R17" i="55"/>
  <c r="Q17" i="55"/>
  <c r="P17" i="55"/>
  <c r="O17" i="55"/>
  <c r="I17" i="55"/>
  <c r="H17" i="55"/>
  <c r="G17" i="55"/>
  <c r="F17" i="55"/>
  <c r="E17" i="55"/>
  <c r="D17" i="55"/>
  <c r="S16" i="55"/>
  <c r="R16" i="55"/>
  <c r="Q16" i="55"/>
  <c r="P16" i="55"/>
  <c r="O16" i="55"/>
  <c r="S15" i="55"/>
  <c r="R15" i="55"/>
  <c r="Q15" i="55"/>
  <c r="P15" i="55"/>
  <c r="O15" i="55"/>
  <c r="S14" i="55"/>
  <c r="R14" i="55"/>
  <c r="Q14" i="55"/>
  <c r="P14" i="55"/>
  <c r="O14" i="55"/>
  <c r="S13" i="55"/>
  <c r="R13" i="55"/>
  <c r="Q13" i="55"/>
  <c r="P13" i="55"/>
  <c r="O13" i="55"/>
  <c r="S12" i="55"/>
  <c r="R12" i="55"/>
  <c r="Q12" i="55"/>
  <c r="P12" i="55"/>
  <c r="O12" i="55"/>
  <c r="I12" i="55"/>
  <c r="H12" i="55"/>
  <c r="G12" i="55"/>
  <c r="F12" i="55"/>
  <c r="E12" i="55"/>
  <c r="D12" i="55"/>
  <c r="S11" i="55"/>
  <c r="R11" i="55"/>
  <c r="Q11" i="55"/>
  <c r="P11" i="55"/>
  <c r="O11" i="55"/>
  <c r="I11" i="55"/>
  <c r="H11" i="55"/>
  <c r="F11" i="55"/>
  <c r="E11" i="55"/>
  <c r="D11" i="55"/>
  <c r="S10" i="55"/>
  <c r="R10" i="55"/>
  <c r="Q10" i="55"/>
  <c r="P10" i="55"/>
  <c r="O10" i="55"/>
  <c r="L12" i="11"/>
  <c r="J12" i="11"/>
  <c r="H12" i="11"/>
  <c r="F12" i="11"/>
  <c r="D12" i="11"/>
  <c r="L11" i="11"/>
  <c r="J11" i="11"/>
  <c r="H11" i="11"/>
  <c r="F11" i="11"/>
  <c r="D11" i="11"/>
  <c r="L30" i="10"/>
  <c r="J30" i="10"/>
  <c r="H30" i="10"/>
  <c r="F30" i="10"/>
  <c r="D30" i="10"/>
  <c r="L19" i="10"/>
  <c r="J19" i="10"/>
  <c r="H19" i="10"/>
  <c r="F19" i="10"/>
  <c r="D19" i="10"/>
  <c r="L8" i="10"/>
  <c r="J8" i="10"/>
  <c r="H8" i="10"/>
  <c r="F8" i="10"/>
  <c r="D8" i="10"/>
  <c r="J31" i="9"/>
  <c r="N30" i="9"/>
  <c r="L30" i="9"/>
  <c r="J30" i="9"/>
  <c r="H30" i="9"/>
  <c r="F30" i="9"/>
  <c r="D30" i="9"/>
  <c r="J29" i="9"/>
  <c r="J20" i="9"/>
  <c r="N14" i="9"/>
  <c r="L14" i="9"/>
  <c r="J14" i="9"/>
  <c r="H14" i="9"/>
  <c r="F14" i="9"/>
  <c r="D14" i="9"/>
  <c r="N11" i="9"/>
  <c r="L11" i="9"/>
  <c r="J11" i="9"/>
  <c r="H11" i="9"/>
  <c r="F11" i="9"/>
  <c r="D11" i="9"/>
  <c r="N5" i="9"/>
  <c r="L5" i="9"/>
  <c r="J5" i="9"/>
  <c r="H5" i="9"/>
  <c r="F5" i="9"/>
  <c r="D5" i="9"/>
  <c r="V58" i="7"/>
  <c r="U58" i="7"/>
  <c r="V57" i="7"/>
  <c r="U57" i="7"/>
  <c r="N57" i="7"/>
  <c r="M57" i="7"/>
  <c r="F57" i="7"/>
  <c r="E57" i="7"/>
  <c r="V56" i="7"/>
  <c r="N56" i="7"/>
  <c r="F56" i="7"/>
  <c r="V55" i="7"/>
  <c r="N55" i="7"/>
  <c r="F55" i="7"/>
  <c r="V54" i="7"/>
  <c r="U54" i="7"/>
  <c r="N54" i="7"/>
  <c r="F54" i="7"/>
  <c r="V53" i="7"/>
  <c r="N53" i="7"/>
  <c r="F53" i="7"/>
  <c r="V52" i="7"/>
  <c r="U52" i="7"/>
  <c r="N52" i="7"/>
  <c r="F52" i="7"/>
  <c r="Y47" i="7"/>
  <c r="U47" i="7"/>
  <c r="Q47" i="7"/>
  <c r="M47" i="7"/>
  <c r="I47" i="7"/>
  <c r="E47" i="7"/>
  <c r="Y46" i="7"/>
  <c r="U46" i="7"/>
  <c r="Q46" i="7"/>
  <c r="P46" i="7"/>
  <c r="O46" i="7"/>
  <c r="M46" i="7"/>
  <c r="I46" i="7"/>
  <c r="E46" i="7"/>
  <c r="Y40" i="7"/>
  <c r="U40" i="7"/>
  <c r="Q40" i="7"/>
  <c r="M40" i="7"/>
  <c r="I40" i="7"/>
  <c r="E40" i="7"/>
  <c r="Y34" i="7"/>
  <c r="U34" i="7"/>
  <c r="Q34" i="7"/>
  <c r="P34" i="7"/>
  <c r="O34" i="7"/>
  <c r="M34" i="7"/>
  <c r="I34" i="7"/>
  <c r="E34" i="7"/>
  <c r="Y30" i="7"/>
  <c r="U30" i="7"/>
  <c r="Q30" i="7"/>
  <c r="M30" i="7"/>
  <c r="I30" i="7"/>
  <c r="E30" i="7"/>
  <c r="Y22" i="7"/>
  <c r="U22" i="7"/>
  <c r="Q22" i="7"/>
  <c r="P22" i="7"/>
  <c r="O22" i="7"/>
  <c r="M22" i="7"/>
  <c r="I22" i="7"/>
  <c r="E22" i="7"/>
  <c r="Y15" i="7"/>
  <c r="U15" i="7"/>
  <c r="Q15" i="7"/>
  <c r="P15" i="7"/>
  <c r="O15" i="7"/>
  <c r="M15" i="7"/>
  <c r="I15" i="7"/>
  <c r="E15" i="7"/>
  <c r="Y9" i="7"/>
  <c r="U9" i="7"/>
  <c r="Q9" i="7"/>
  <c r="P9" i="7"/>
  <c r="O9" i="7"/>
  <c r="M9" i="7"/>
  <c r="I9" i="7"/>
  <c r="E9" i="7"/>
  <c r="I56" i="54"/>
  <c r="AF41" i="54"/>
  <c r="AD41" i="54"/>
  <c r="AB41" i="54"/>
  <c r="Z41" i="54"/>
  <c r="T10" i="54"/>
  <c r="R10" i="54"/>
  <c r="P10" i="54"/>
  <c r="G10" i="54"/>
  <c r="C10" i="54"/>
  <c r="G1" i="29"/>
  <c r="F1" i="29"/>
  <c r="E1" i="29"/>
  <c r="D1" i="29"/>
  <c r="N46" i="2"/>
  <c r="L46" i="2"/>
  <c r="J46" i="2"/>
  <c r="H46" i="2"/>
  <c r="F46" i="2"/>
  <c r="D46" i="2"/>
  <c r="N38" i="2"/>
  <c r="L38" i="2"/>
  <c r="J38" i="2"/>
  <c r="H38" i="2"/>
  <c r="F38" i="2"/>
  <c r="D38" i="2"/>
  <c r="N30" i="2"/>
  <c r="L30" i="2"/>
  <c r="J30" i="2"/>
  <c r="H30" i="2"/>
  <c r="F30" i="2"/>
  <c r="D30" i="2"/>
  <c r="N21" i="2"/>
  <c r="L21" i="2"/>
  <c r="J21" i="2"/>
  <c r="H21" i="2"/>
  <c r="F21" i="2"/>
  <c r="D21" i="2"/>
  <c r="N20" i="2"/>
  <c r="L20" i="2"/>
  <c r="J20" i="2"/>
  <c r="H20" i="2"/>
  <c r="F20" i="2"/>
  <c r="D20" i="2"/>
  <c r="J17" i="2"/>
  <c r="N12" i="2"/>
  <c r="L12" i="2"/>
  <c r="J12" i="2"/>
  <c r="H12" i="2"/>
  <c r="F12" i="2"/>
  <c r="D12" i="2"/>
  <c r="N11" i="2"/>
  <c r="L11" i="2"/>
  <c r="J11" i="2"/>
  <c r="H11" i="2"/>
  <c r="F11" i="2"/>
  <c r="D11" i="2"/>
  <c r="N5" i="2"/>
  <c r="L5" i="2"/>
  <c r="J5" i="2"/>
  <c r="H5" i="2"/>
  <c r="F5" i="2"/>
  <c r="D5" i="2"/>
  <c r="J36" i="51"/>
  <c r="I36" i="51"/>
  <c r="H36" i="51"/>
  <c r="G36" i="51"/>
  <c r="F36" i="51"/>
  <c r="J35" i="51"/>
  <c r="H35" i="51"/>
  <c r="F35" i="51"/>
  <c r="J34" i="51"/>
  <c r="H34" i="51"/>
  <c r="F34" i="51"/>
  <c r="J31" i="51"/>
  <c r="J30" i="51"/>
  <c r="H30" i="51"/>
  <c r="F30" i="51"/>
  <c r="D30" i="51"/>
  <c r="J29" i="51"/>
  <c r="H29" i="51"/>
  <c r="F29" i="51"/>
  <c r="D29" i="51"/>
  <c r="J28" i="51"/>
  <c r="H28" i="51"/>
  <c r="F28" i="51"/>
  <c r="D28" i="51"/>
  <c r="J27" i="51"/>
  <c r="H27" i="51"/>
  <c r="F27" i="51"/>
  <c r="D27" i="51"/>
  <c r="J26" i="51"/>
  <c r="H26" i="51"/>
  <c r="F26" i="51"/>
  <c r="D26" i="51"/>
  <c r="J24" i="51"/>
  <c r="H24" i="51"/>
  <c r="F24" i="51"/>
  <c r="D24" i="51"/>
  <c r="J22" i="51"/>
  <c r="H22" i="51"/>
  <c r="F22" i="51"/>
  <c r="D22" i="51"/>
  <c r="H20" i="51"/>
  <c r="F20" i="51"/>
  <c r="D20" i="51"/>
  <c r="H19" i="51"/>
  <c r="F19" i="51"/>
  <c r="D19" i="51"/>
  <c r="J18" i="51"/>
  <c r="H18" i="51"/>
  <c r="F18" i="51"/>
  <c r="D18" i="51"/>
  <c r="H17" i="51"/>
  <c r="F17" i="51"/>
  <c r="D17" i="51"/>
  <c r="J16" i="51"/>
  <c r="H16" i="51"/>
  <c r="F16" i="51"/>
  <c r="D16" i="51"/>
  <c r="J12" i="51"/>
  <c r="H12" i="51"/>
  <c r="F12" i="51"/>
  <c r="D12" i="51"/>
  <c r="J11" i="51"/>
  <c r="H11" i="51"/>
  <c r="F11" i="51"/>
  <c r="D11" i="51"/>
  <c r="J5" i="51"/>
  <c r="H5" i="51"/>
  <c r="F5" i="51"/>
  <c r="D5" i="51"/>
  <c r="G23" i="50"/>
  <c r="F23" i="50"/>
  <c r="E23" i="50"/>
  <c r="G20" i="50"/>
  <c r="F20" i="50"/>
  <c r="E20" i="50"/>
  <c r="D20" i="50"/>
  <c r="G19" i="50"/>
  <c r="G18" i="50"/>
  <c r="F18" i="50"/>
  <c r="E18" i="50"/>
  <c r="D18" i="50"/>
  <c r="G17" i="50"/>
  <c r="F17" i="50"/>
  <c r="E17" i="50"/>
  <c r="D17" i="50"/>
  <c r="G16" i="50"/>
  <c r="F16" i="50"/>
  <c r="E16" i="50"/>
  <c r="D16" i="50"/>
  <c r="G13" i="50"/>
  <c r="F13" i="50"/>
  <c r="E13" i="50"/>
  <c r="D13" i="50"/>
  <c r="G12" i="50"/>
  <c r="G11" i="50"/>
  <c r="F11" i="50"/>
  <c r="E11" i="50"/>
  <c r="D11" i="50"/>
  <c r="G10" i="50"/>
  <c r="F10" i="50"/>
  <c r="E10" i="50"/>
  <c r="D10" i="50"/>
  <c r="G9" i="50"/>
  <c r="F9" i="50"/>
  <c r="E9" i="50"/>
  <c r="D9" i="50"/>
  <c r="G6" i="50"/>
  <c r="F6" i="50"/>
  <c r="E6" i="50"/>
  <c r="D6" i="50"/>
  <c r="G5" i="50"/>
  <c r="G4" i="50"/>
  <c r="F4" i="50"/>
  <c r="E4" i="50"/>
  <c r="D4" i="50"/>
  <c r="G3" i="50"/>
  <c r="F3" i="50"/>
  <c r="E3" i="50"/>
  <c r="D3" i="50"/>
  <c r="G2" i="50"/>
  <c r="F2" i="50"/>
  <c r="E2" i="50"/>
  <c r="D2" i="50"/>
  <c r="Q80" i="4"/>
  <c r="O80" i="4"/>
  <c r="M80" i="4"/>
  <c r="K80" i="4"/>
  <c r="I80" i="4"/>
  <c r="G80" i="4"/>
  <c r="E80" i="4"/>
  <c r="Q78" i="4"/>
  <c r="O78" i="4"/>
  <c r="M78" i="4"/>
  <c r="K78" i="4"/>
  <c r="I78" i="4"/>
  <c r="G78" i="4"/>
  <c r="E78" i="4"/>
  <c r="Q72" i="4"/>
  <c r="O72" i="4"/>
  <c r="M72" i="4"/>
  <c r="K72" i="4"/>
  <c r="I72" i="4"/>
  <c r="G72" i="4"/>
  <c r="E72" i="4"/>
  <c r="Q63" i="4"/>
  <c r="O63" i="4"/>
  <c r="M63" i="4"/>
  <c r="K63" i="4"/>
  <c r="I63" i="4"/>
  <c r="G63" i="4"/>
  <c r="E63" i="4"/>
  <c r="Q61" i="4"/>
  <c r="O61" i="4"/>
  <c r="M61" i="4"/>
  <c r="K61" i="4"/>
  <c r="I61" i="4"/>
  <c r="G61" i="4"/>
  <c r="E61" i="4"/>
  <c r="Q52" i="4"/>
  <c r="O52" i="4"/>
  <c r="M52" i="4"/>
  <c r="K52" i="4"/>
  <c r="I52" i="4"/>
  <c r="G52" i="4"/>
  <c r="E52" i="4"/>
  <c r="Q43" i="4"/>
  <c r="O43" i="4"/>
  <c r="M43" i="4"/>
  <c r="K43" i="4"/>
  <c r="I43" i="4"/>
  <c r="G43" i="4"/>
  <c r="E43" i="4"/>
  <c r="Q28" i="4"/>
  <c r="O28" i="4"/>
  <c r="M28" i="4"/>
  <c r="K28" i="4"/>
  <c r="I28" i="4"/>
  <c r="G28" i="4"/>
  <c r="E28" i="4"/>
  <c r="Q26" i="4"/>
  <c r="O26" i="4"/>
  <c r="M26" i="4"/>
  <c r="K26" i="4"/>
  <c r="I26" i="4"/>
  <c r="G26" i="4"/>
  <c r="E26" i="4"/>
  <c r="Q21" i="4"/>
  <c r="O21" i="4"/>
  <c r="M21" i="4"/>
  <c r="K21" i="4"/>
  <c r="I21" i="4"/>
  <c r="G21" i="4"/>
  <c r="E21" i="4"/>
  <c r="Q19" i="4"/>
  <c r="O19" i="4"/>
  <c r="M19" i="4"/>
  <c r="K19" i="4"/>
  <c r="I19" i="4"/>
  <c r="G19" i="4"/>
  <c r="E19" i="4"/>
  <c r="Q13" i="4"/>
  <c r="O13" i="4"/>
  <c r="M13" i="4"/>
  <c r="K13" i="4"/>
  <c r="I13" i="4"/>
  <c r="G13" i="4"/>
  <c r="E13" i="4"/>
  <c r="Q6" i="4"/>
  <c r="O6" i="4"/>
  <c r="M6" i="4"/>
  <c r="K6" i="4"/>
  <c r="I6" i="4"/>
  <c r="G6" i="4"/>
  <c r="E6" i="4"/>
  <c r="E78" i="24"/>
  <c r="D78" i="24"/>
  <c r="C78" i="24"/>
  <c r="B78" i="24"/>
  <c r="E77" i="24"/>
  <c r="D77" i="24"/>
  <c r="C77" i="24"/>
  <c r="B77" i="24"/>
  <c r="B62" i="24"/>
  <c r="F59" i="24"/>
  <c r="D59" i="24"/>
  <c r="C59" i="24"/>
  <c r="B59" i="24"/>
  <c r="F56" i="24"/>
  <c r="E56" i="24"/>
  <c r="D56" i="24"/>
  <c r="C56" i="24"/>
  <c r="B56" i="24"/>
  <c r="F45" i="24"/>
  <c r="D45" i="24"/>
  <c r="C45" i="24"/>
  <c r="B45" i="24"/>
  <c r="F44" i="24"/>
  <c r="D44" i="24"/>
  <c r="C44" i="24"/>
  <c r="B44" i="24"/>
  <c r="F42" i="24"/>
  <c r="D42" i="24"/>
  <c r="C42" i="24"/>
  <c r="B42" i="24"/>
  <c r="F24" i="24"/>
  <c r="D24" i="24"/>
  <c r="C24" i="24"/>
  <c r="B24" i="24"/>
  <c r="F15" i="24"/>
  <c r="E15" i="24"/>
  <c r="D15" i="24"/>
  <c r="C15" i="24"/>
  <c r="B15" i="24"/>
  <c r="F11" i="24"/>
  <c r="E11" i="24"/>
  <c r="D11" i="24"/>
  <c r="C11" i="24"/>
  <c r="B11" i="24"/>
  <c r="D9" i="24"/>
  <c r="C9" i="24"/>
  <c r="B9" i="24"/>
  <c r="D8" i="24"/>
  <c r="C8" i="24"/>
  <c r="B8"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Zhao, Schuman (NJ/CP1)</author>
  </authors>
  <commentList>
    <comment ref="B50" authorId="0" shapeId="0" xr:uid="{00000000-0006-0000-0000-000001000000}">
      <text>
        <r>
          <rPr>
            <b/>
            <sz val="9"/>
            <rFont val="Tahoma"/>
            <family val="2"/>
            <charset val="134"/>
          </rPr>
          <t>Zhao, Schuman (NJ/CP1):</t>
        </r>
        <r>
          <rPr>
            <sz val="9"/>
            <rFont val="Tahoma"/>
            <family val="2"/>
            <charset val="134"/>
          </rPr>
          <t xml:space="preserve">
大额存单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She, Qi (NJ/CP1)</author>
  </authors>
  <commentList>
    <comment ref="N27" authorId="0" shapeId="0" xr:uid="{00000000-0006-0000-1300-000001000000}">
      <text>
        <r>
          <rPr>
            <b/>
            <sz val="9"/>
            <rFont val="宋体"/>
            <family val="2"/>
            <charset val="134"/>
          </rPr>
          <t>She, Qi (NJ/CP1):</t>
        </r>
        <r>
          <rPr>
            <sz val="9"/>
            <rFont val="宋体"/>
            <family val="2"/>
            <charset val="134"/>
          </rPr>
          <t xml:space="preserve">
12%</t>
        </r>
      </text>
    </comment>
    <comment ref="N28" authorId="0" shapeId="0" xr:uid="{00000000-0006-0000-1300-000002000000}">
      <text>
        <r>
          <rPr>
            <b/>
            <sz val="9"/>
            <rFont val="宋体"/>
            <family val="2"/>
            <charset val="134"/>
          </rPr>
          <t>She, Qi (NJ/CP1):</t>
        </r>
        <r>
          <rPr>
            <sz val="9"/>
            <rFont val="宋体"/>
            <family val="2"/>
            <charset val="134"/>
          </rPr>
          <t xml:space="preserve">
12%</t>
        </r>
      </text>
    </comment>
    <comment ref="N29" authorId="0" shapeId="0" xr:uid="{00000000-0006-0000-1300-000003000000}">
      <text>
        <r>
          <rPr>
            <b/>
            <sz val="9"/>
            <rFont val="宋体"/>
            <family val="2"/>
            <charset val="134"/>
          </rPr>
          <t>She, Qi (NJ/CP1):</t>
        </r>
        <r>
          <rPr>
            <sz val="9"/>
            <rFont val="宋体"/>
            <family val="2"/>
            <charset val="134"/>
          </rPr>
          <t xml:space="preserve">
12%</t>
        </r>
      </text>
    </comment>
    <comment ref="F49" authorId="0" shapeId="0" xr:uid="{00000000-0006-0000-1300-000004000000}">
      <text>
        <r>
          <rPr>
            <b/>
            <sz val="9"/>
            <rFont val="宋体"/>
            <family val="2"/>
            <charset val="134"/>
          </rPr>
          <t>She, Qi (NJ/CP1):</t>
        </r>
        <r>
          <rPr>
            <sz val="9"/>
            <rFont val="宋体"/>
            <family val="2"/>
            <charset val="134"/>
          </rPr>
          <t xml:space="preserve">
没有21年的评估值，先用20到22年的平均数</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She, Qi (NJ/CP1)</author>
  </authors>
  <commentList>
    <comment ref="A15" authorId="0" shapeId="0" xr:uid="{00000000-0006-0000-1400-000001000000}">
      <text>
        <r>
          <rPr>
            <b/>
            <sz val="9"/>
            <rFont val="宋体"/>
            <family val="2"/>
            <charset val="134"/>
          </rPr>
          <t>She, Qi (NJ/CP1):</t>
        </r>
        <r>
          <rPr>
            <sz val="9"/>
            <rFont val="宋体"/>
            <family val="2"/>
            <charset val="134"/>
          </rPr>
          <t xml:space="preserve">
21年还没有公允价值</t>
        </r>
      </text>
    </comment>
    <comment ref="A42" authorId="0" shapeId="0" xr:uid="{00000000-0006-0000-1400-000002000000}">
      <text>
        <r>
          <rPr>
            <b/>
            <sz val="9"/>
            <rFont val="宋体"/>
            <family val="2"/>
            <charset val="134"/>
          </rPr>
          <t>She, Qi (NJ/CP1):</t>
        </r>
        <r>
          <rPr>
            <sz val="9"/>
            <rFont val="宋体"/>
            <family val="2"/>
            <charset val="134"/>
          </rPr>
          <t xml:space="preserve">
24年11月已实现，调整为投资收益</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She, Qi (NJ/CP1)</author>
  </authors>
  <commentList>
    <comment ref="D27" authorId="0" shapeId="0" xr:uid="{00000000-0006-0000-2900-000001000000}">
      <text>
        <r>
          <rPr>
            <b/>
            <sz val="9"/>
            <rFont val="宋体"/>
            <family val="2"/>
            <charset val="134"/>
          </rPr>
          <t>She, Qi (NJ/CP1):</t>
        </r>
        <r>
          <rPr>
            <sz val="9"/>
            <rFont val="宋体"/>
            <family val="2"/>
            <charset val="134"/>
          </rPr>
          <t xml:space="preserve">
应付账款周转率=(主营业务成本+期末存货成本-期初存货成本)÷平均应付账款
周转天数=360/周转率</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She, Qi (NJ/CP1)</author>
  </authors>
  <commentList>
    <comment ref="A7" authorId="0" shapeId="0" xr:uid="{00000000-0006-0000-2D00-000001000000}">
      <text>
        <r>
          <rPr>
            <b/>
            <sz val="9"/>
            <rFont val="宋体"/>
            <family val="2"/>
            <charset val="134"/>
          </rPr>
          <t>She, Qi (NJ/CP1):</t>
        </r>
        <r>
          <rPr>
            <sz val="9"/>
            <rFont val="宋体"/>
            <family val="2"/>
            <charset val="134"/>
          </rPr>
          <t xml:space="preserve">
提前退租/租赁变更</t>
        </r>
      </text>
    </comment>
  </commentList>
</comments>
</file>

<file path=xl/sharedStrings.xml><?xml version="1.0" encoding="utf-8"?>
<sst xmlns="http://schemas.openxmlformats.org/spreadsheetml/2006/main" count="33237" uniqueCount="5499">
  <si>
    <t>CONSOLIDATED STATEMENTS OF PROFIT OR LOSS AND OTHER COMPREHENSIVE INCOME(RMB '000)</t>
  </si>
  <si>
    <t>IFRS-2021审定数</t>
  </si>
  <si>
    <t>IFRS-2022审定数</t>
  </si>
  <si>
    <t>IFRS-2023审定数</t>
  </si>
  <si>
    <t>IFRS-2024审定数</t>
  </si>
  <si>
    <t>IFRS-20240630审定数</t>
  </si>
  <si>
    <t>IFRS-250630审定数</t>
  </si>
  <si>
    <t>IFRS-251231</t>
  </si>
  <si>
    <t>Continuing operations</t>
  </si>
  <si>
    <t>营业收入</t>
  </si>
  <si>
    <t>Revenue</t>
  </si>
  <si>
    <t>营业成本</t>
  </si>
  <si>
    <t>Cost of sales</t>
  </si>
  <si>
    <t>Gross profit</t>
  </si>
  <si>
    <t>其他收益</t>
  </si>
  <si>
    <t>Other income</t>
  </si>
  <si>
    <t>其他净(损失)/收益</t>
  </si>
  <si>
    <t>Other net (loss)/gain</t>
  </si>
  <si>
    <t>销售费用</t>
  </si>
  <si>
    <t>Selling and marketing expenses</t>
  </si>
  <si>
    <t>管理费用</t>
  </si>
  <si>
    <t>Administrative expenses</t>
  </si>
  <si>
    <t>研发费用</t>
  </si>
  <si>
    <t>Research and development expenses</t>
  </si>
  <si>
    <t>信用减值损失</t>
  </si>
  <si>
    <t>Impairment loss on financial assets</t>
  </si>
  <si>
    <t>Loss from operations</t>
  </si>
  <si>
    <t>财务收入</t>
  </si>
  <si>
    <t>Finance income</t>
  </si>
  <si>
    <t>财务成本</t>
  </si>
  <si>
    <t>Finance costs</t>
  </si>
  <si>
    <t>投资收益</t>
  </si>
  <si>
    <t>Share of profits less losses of an associate</t>
  </si>
  <si>
    <t>向投资者发行金融工具的公允价值变动</t>
  </si>
  <si>
    <t>Changes in the carrying amount of redeemable preferred shares</t>
  </si>
  <si>
    <t>公允价值变动损益</t>
  </si>
  <si>
    <t>Fair Value Through Other Comprehensive Income</t>
  </si>
  <si>
    <t>Loss before taxation from continuing operations</t>
  </si>
  <si>
    <t>所得税费用</t>
  </si>
  <si>
    <t>Income tax</t>
  </si>
  <si>
    <t>Profit/(loss) for the year from continuing operations</t>
  </si>
  <si>
    <t>Other comprehensive income for the year/period (after tax)</t>
  </si>
  <si>
    <t>Exchange differences on translation of financial
statements of overseas subsidiaries</t>
  </si>
  <si>
    <t>Other comprehensive income for the year/period</t>
  </si>
  <si>
    <t>Total comprehensive income for the year/period attributable to equity shareholders of the Company</t>
  </si>
  <si>
    <t>Check</t>
  </si>
  <si>
    <t>CONSOLIDATED STATEMENTS OF FINANCIAL POSITION(RMB '000)</t>
  </si>
  <si>
    <t>Expressed in RMB</t>
  </si>
  <si>
    <t>Non-current assets</t>
  </si>
  <si>
    <t>物业、厂房及设备</t>
  </si>
  <si>
    <t>Property, plant and equipment</t>
  </si>
  <si>
    <t>使用权资产</t>
  </si>
  <si>
    <t>Right-of-use assets</t>
  </si>
  <si>
    <t>无形资产</t>
  </si>
  <si>
    <t>Intangible assets</t>
  </si>
  <si>
    <t>Contract assets - LT</t>
  </si>
  <si>
    <t>长期股权投资</t>
  </si>
  <si>
    <t>Interests in an associates</t>
  </si>
  <si>
    <t>Interests in subsidiaries</t>
  </si>
  <si>
    <t>预付款项、按金及其他应收款项 - 长期</t>
  </si>
  <si>
    <t>Prepayments, deposits and other receivables - LT</t>
  </si>
  <si>
    <t>长期应收款</t>
  </si>
  <si>
    <t>Long-term receivables</t>
  </si>
  <si>
    <t>Current assets</t>
  </si>
  <si>
    <t>存货</t>
  </si>
  <si>
    <t>Inventories</t>
  </si>
  <si>
    <t>应收账款</t>
  </si>
  <si>
    <t>Trade receivables</t>
  </si>
  <si>
    <t>合同资产</t>
  </si>
  <si>
    <t>Contract Assets - ST</t>
  </si>
  <si>
    <t>预付款项、按金及其他应收款项 - 短期</t>
  </si>
  <si>
    <t>Prepayments, deposits and other receivables - ST</t>
  </si>
  <si>
    <t>以公允价值计量计入当期损益的金融资产</t>
  </si>
  <si>
    <t>Financial assets measured at fair value through profit or loss</t>
  </si>
  <si>
    <t>Financial assets measured at amortised cost</t>
  </si>
  <si>
    <t>货币资金</t>
  </si>
  <si>
    <t>Cash and cash equivalents</t>
  </si>
  <si>
    <t>Current liabilities</t>
  </si>
  <si>
    <t>应付账款</t>
  </si>
  <si>
    <t>Trade payables</t>
  </si>
  <si>
    <t>其他应付款</t>
  </si>
  <si>
    <t>Other payables and accruals</t>
  </si>
  <si>
    <t>合同负债</t>
  </si>
  <si>
    <t>Contract liabilities</t>
  </si>
  <si>
    <t>租赁负债 - 短期</t>
  </si>
  <si>
    <t>Lease liabilities - ST</t>
  </si>
  <si>
    <t>向投资者发行的金融负债 - 短期</t>
  </si>
  <si>
    <t>Redeemable preferred shares - ST</t>
  </si>
  <si>
    <t>Current taxation</t>
  </si>
  <si>
    <t>递延收益 - 流动</t>
  </si>
  <si>
    <t>Deferred income - current</t>
  </si>
  <si>
    <t>Net current assets</t>
  </si>
  <si>
    <t>Total assets less current liabilities</t>
  </si>
  <si>
    <t>Non-current liabilities</t>
  </si>
  <si>
    <t>租赁负债 - 长期</t>
  </si>
  <si>
    <t>Lease liabilities - LT</t>
  </si>
  <si>
    <t>长期应付款</t>
  </si>
  <si>
    <t>Long-term payables</t>
  </si>
  <si>
    <t>递延收益</t>
  </si>
  <si>
    <t>Deferred income</t>
  </si>
  <si>
    <t>递延所得税负债</t>
  </si>
  <si>
    <t>Deferred tax liabilities</t>
  </si>
  <si>
    <t>向投资者发行的金融负债 - 长期</t>
  </si>
  <si>
    <t>Redeemable preferred shares - LT</t>
  </si>
  <si>
    <t>NET LIABILITIES</t>
  </si>
  <si>
    <t>CAPITAL AND RESERVES</t>
  </si>
  <si>
    <t>实收资本</t>
  </si>
  <si>
    <t>Share capital</t>
  </si>
  <si>
    <t>未分配利润</t>
  </si>
  <si>
    <t>Reserves</t>
  </si>
  <si>
    <t>TOTAL DEFICIT ATTRIBUTABLE TO EQUITY SHAREHOLDERS OF THE COMPANY</t>
  </si>
  <si>
    <t>BS check</t>
  </si>
  <si>
    <t>RE Check</t>
  </si>
  <si>
    <t xml:space="preserve"> </t>
  </si>
  <si>
    <t>GJ digital human intelligent platform</t>
  </si>
  <si>
    <t>硅基数字人智能交互（ICT+数字人智能产品）</t>
  </si>
  <si>
    <t>GJ intelligent voice</t>
  </si>
  <si>
    <t>硅基智能语音</t>
  </si>
  <si>
    <t>GJ video production, livestreaming</t>
  </si>
  <si>
    <t>硅基数字人视频、直播</t>
  </si>
  <si>
    <t>GJ Autopilot AIGC Agents</t>
  </si>
  <si>
    <t>硅基全自动内容生产</t>
  </si>
  <si>
    <t>Total revenue</t>
  </si>
  <si>
    <t>收入合计</t>
  </si>
  <si>
    <t>Cost</t>
  </si>
  <si>
    <t>Total cost</t>
  </si>
  <si>
    <t>成本合计</t>
  </si>
  <si>
    <t>Gross Margin</t>
  </si>
  <si>
    <t>毛利率</t>
  </si>
  <si>
    <t>Gross margin%</t>
  </si>
  <si>
    <t>22年度</t>
  </si>
  <si>
    <t>23年度</t>
  </si>
  <si>
    <t>24年度</t>
  </si>
  <si>
    <t>25年度</t>
  </si>
  <si>
    <t>a</t>
  </si>
  <si>
    <t>b</t>
  </si>
  <si>
    <t>c</t>
  </si>
  <si>
    <t>d</t>
  </si>
  <si>
    <t>Customised AI workforce solutions</t>
  </si>
  <si>
    <t>ICT services</t>
  </si>
  <si>
    <t>AIGC services</t>
  </si>
  <si>
    <t>AI voice services</t>
  </si>
  <si>
    <t>Standardised and productized AI workforce solutions</t>
  </si>
  <si>
    <t>合计</t>
  </si>
  <si>
    <t>毛利</t>
  </si>
  <si>
    <t>n/a</t>
  </si>
  <si>
    <t>税金及附加</t>
  </si>
  <si>
    <t>SPT</t>
  </si>
  <si>
    <t>2024年1-6月</t>
  </si>
  <si>
    <t>2025年1-6月</t>
  </si>
  <si>
    <t>d1</t>
  </si>
  <si>
    <t>d2</t>
  </si>
  <si>
    <t>全自动内容生产</t>
  </si>
  <si>
    <t>收入地区</t>
  </si>
  <si>
    <t>境内</t>
  </si>
  <si>
    <t>境外</t>
  </si>
  <si>
    <t>收入来源</t>
  </si>
  <si>
    <t>独立第三方</t>
  </si>
  <si>
    <t>控股股东及其联系人</t>
  </si>
  <si>
    <t>其他关联方</t>
  </si>
  <si>
    <t>客户类型</t>
  </si>
  <si>
    <t>国企</t>
  </si>
  <si>
    <t>非国企</t>
  </si>
  <si>
    <t>华东</t>
  </si>
  <si>
    <t>华南</t>
  </si>
  <si>
    <t>xxx</t>
  </si>
  <si>
    <t>客户名称</t>
  </si>
  <si>
    <t>合并客户名称</t>
  </si>
  <si>
    <t>2022年</t>
  </si>
  <si>
    <t>2023年</t>
  </si>
  <si>
    <t>2024年</t>
  </si>
  <si>
    <t>2025年</t>
  </si>
  <si>
    <t>2025年H1</t>
  </si>
  <si>
    <t>中移建设有限公司江苏分公司</t>
  </si>
  <si>
    <t>中国移动通信有限公司</t>
  </si>
  <si>
    <t>中移建设有限公司南京分公司</t>
  </si>
  <si>
    <t>嘉环科技股份有限公司</t>
  </si>
  <si>
    <t>中移建设有限公司无锡分公司</t>
  </si>
  <si>
    <t>广州和联通信科技有限公司</t>
  </si>
  <si>
    <t>中移铁通有限公司连云港分公司</t>
  </si>
  <si>
    <t>富康尼科技（泰州）有限公司</t>
  </si>
  <si>
    <t>江苏磬石软件科技有限公司</t>
  </si>
  <si>
    <t>中移铁通有限公司徐州分公司</t>
  </si>
  <si>
    <t>中移建设有限公司苏州分公司</t>
  </si>
  <si>
    <t>中移铁通有限公司盐城分公司</t>
  </si>
  <si>
    <t>中移建设有限公司南通分公司</t>
  </si>
  <si>
    <t>中国移动通信集团江苏有限公司徐州分公司</t>
  </si>
  <si>
    <t>中移建设有限公司徐州分公司</t>
  </si>
  <si>
    <t>中国移动通信集团江苏有限公司无锡分公司</t>
  </si>
  <si>
    <t>联想（北京）信息技术有限公司</t>
  </si>
  <si>
    <t>联想（北京）有限公司</t>
  </si>
  <si>
    <t>中移铁通有限公司无锡分公司</t>
  </si>
  <si>
    <t>无锡银通软件科技有限公司</t>
  </si>
  <si>
    <t>江苏赞奇科技股份有限公司</t>
  </si>
  <si>
    <t>杭州聚昂科技有限公司</t>
  </si>
  <si>
    <t>中国移动通信集团江苏有限公司常州分公司</t>
  </si>
  <si>
    <t>中国移动通信集团江苏有限公司南京分公司</t>
  </si>
  <si>
    <t>中移铁通有限公司南通分公司</t>
  </si>
  <si>
    <t>南京信非技术有限公司</t>
  </si>
  <si>
    <t>江苏蓝色云湾数字科技有限公司</t>
  </si>
  <si>
    <t>南通领讯信息技术有限公司</t>
  </si>
  <si>
    <t>其他零售</t>
  </si>
  <si>
    <t>个人</t>
  </si>
  <si>
    <t>中信银行股份有限公司</t>
  </si>
  <si>
    <t>苏州吉天信息技术有限公司</t>
  </si>
  <si>
    <t>溧阳市栗里文旅投资发展有限公司</t>
  </si>
  <si>
    <t>南京银行股份有限公司</t>
  </si>
  <si>
    <t>厦门市美亚柏科信息安全研究所有限公司</t>
  </si>
  <si>
    <t>中国中金财富证券有限公司</t>
  </si>
  <si>
    <t>北京粉笔上岸科技有限公司</t>
  </si>
  <si>
    <t>华为云计算技术有限公司</t>
  </si>
  <si>
    <t>华为技术有限公司</t>
  </si>
  <si>
    <t>陕西星辰智创科技有限公司</t>
  </si>
  <si>
    <t>武汉木子柒广告有限公司</t>
  </si>
  <si>
    <t>中银保险有限公司</t>
  </si>
  <si>
    <t>绵阳市涪城区城厢街道办事处</t>
  </si>
  <si>
    <t>兴业银行股份有限公司</t>
  </si>
  <si>
    <t>北京点富科技有限公司</t>
  </si>
  <si>
    <t>北京水滴科技集团有限公司</t>
  </si>
  <si>
    <t>青岛圣纳尔健康管理有限公司</t>
  </si>
  <si>
    <t>北京青鸟职业教育科技发展有限公司</t>
  </si>
  <si>
    <t>深圳中汇智达信息科技有限公司</t>
  </si>
  <si>
    <t>浙江基普特数字智能科技有限公司</t>
  </si>
  <si>
    <t>成都冥想时代科技有限公司</t>
  </si>
  <si>
    <t>杭州超享网络科技有限公司</t>
  </si>
  <si>
    <t>无锡汇跑体育有限公司南京分公司</t>
  </si>
  <si>
    <t>无锡汇跑体育有限公司</t>
  </si>
  <si>
    <t>格远数智赋能（北京）科技有限公司</t>
  </si>
  <si>
    <t>北京大学武汉人工智能研究院</t>
  </si>
  <si>
    <t>平安银行股份有限公司深圳分行</t>
  </si>
  <si>
    <t>平安银行股份有限公司</t>
  </si>
  <si>
    <t>中国移动通信集团四川有限公司绵阳分公司</t>
  </si>
  <si>
    <t>南京市硅基生态科技有限公司</t>
  </si>
  <si>
    <t>江苏省广播电视集团有限公司</t>
  </si>
  <si>
    <t>贵州硅亚智能科技有限公司</t>
  </si>
  <si>
    <t>江苏号百科技有限公司</t>
  </si>
  <si>
    <t>逸飞迅智能科技（杭州）有限公司</t>
  </si>
  <si>
    <t>南京生物医药谷建设发展有限公司</t>
  </si>
  <si>
    <t>温州医科大学</t>
  </si>
  <si>
    <t>成都灵猫智研科技有限公司</t>
  </si>
  <si>
    <t>河北视抖文化传媒有限公司</t>
  </si>
  <si>
    <t>杭州易有料科技有限公司</t>
  </si>
  <si>
    <t>拜占庭人工智能科技（杭州）有限公司</t>
  </si>
  <si>
    <t>深圳市华云中盛科技股份有限公司</t>
  </si>
  <si>
    <t>山西云会计财税科技有限公司</t>
  </si>
  <si>
    <t>黄文铿</t>
  </si>
  <si>
    <t>厦门独众科技有限公司</t>
  </si>
  <si>
    <t>上海泰育盛企业咨询有限公司</t>
  </si>
  <si>
    <t>泉州市紫曼电子商务有限公司</t>
  </si>
  <si>
    <t>泉州市智启时代科技有限公司</t>
  </si>
  <si>
    <t>秋米网络技术（北京）有限公司</t>
  </si>
  <si>
    <t>北京美迪亚电子信息有限公司</t>
  </si>
  <si>
    <t>超级语言(北京)科技有限公司</t>
  </si>
  <si>
    <t>南京良晨管理咨询有限公司</t>
  </si>
  <si>
    <t>深圳市明源云客电子商务有限公司</t>
  </si>
  <si>
    <t>河南餐赞网络科技有限公司</t>
  </si>
  <si>
    <t>上海鼎捷数智软件有限公司</t>
  </si>
  <si>
    <t>南京擎天科技有限公司</t>
  </si>
  <si>
    <t>硅语（昆山）智能科技有限公司</t>
  </si>
  <si>
    <t>广东阿康健康科技集团有限公司</t>
  </si>
  <si>
    <t>四川飞图文化发展有限公司</t>
  </si>
  <si>
    <t>硅亚智能科技（武汉）有限公司</t>
  </si>
  <si>
    <t>重庆硅基生命科技有限公司</t>
  </si>
  <si>
    <t>泰康在线财产保险股份有限公司</t>
  </si>
  <si>
    <t>北京学而思教育科技有限公司</t>
  </si>
  <si>
    <t>北京天圣云科技有限公司</t>
  </si>
  <si>
    <t>平安健康互联网股份有限公司上海分公司</t>
  </si>
  <si>
    <t>平安健康互联网股份有限公司</t>
  </si>
  <si>
    <t>新疆硅语智能科技有限公司</t>
  </si>
  <si>
    <t>树根互联股份有限公司</t>
  </si>
  <si>
    <t>南京梅花餐饮管理有限公司</t>
  </si>
  <si>
    <t>杭州全食物日记科技有限公司</t>
  </si>
  <si>
    <t>吉林市润石软件技术有限责任公司</t>
  </si>
  <si>
    <t>上海云掌智能科技有限公司</t>
  </si>
  <si>
    <t>上海世味百膳科技发展有限公司</t>
  </si>
  <si>
    <t>张筱筠</t>
  </si>
  <si>
    <t>江苏嘉图网络科技股份有限公司</t>
  </si>
  <si>
    <t>重庆中广数科科技集团有限公司</t>
  </si>
  <si>
    <t>珠海读书郎软件科技有限公司</t>
  </si>
  <si>
    <t>江苏现代快报传媒有限公司</t>
  </si>
  <si>
    <t>盐亭县公安局</t>
  </si>
  <si>
    <t>盐亭县公安局交通警察大队</t>
  </si>
  <si>
    <t>民丰县人民代表大会常务委员会办公室</t>
  </si>
  <si>
    <t>杭州今日卖场供应链管理有限公司</t>
  </si>
  <si>
    <t>和智传信品牌管理顾问（北京）有限责任公司</t>
  </si>
  <si>
    <t>苏州工业园区晨光科技有限公司</t>
  </si>
  <si>
    <t>玖小时（北京）科技有限公司</t>
  </si>
  <si>
    <t>成都小卡科技有限公司</t>
  </si>
  <si>
    <t>重庆硅基智能科技有限公司</t>
  </si>
  <si>
    <t>连云港大王叫我来寻鲜电子商务中心</t>
  </si>
  <si>
    <t>西安云硅基智能科技有限公司</t>
  </si>
  <si>
    <t>安徽福斯特信息技术有限公司</t>
  </si>
  <si>
    <t>杭州硅宇智能科技有限公司</t>
  </si>
  <si>
    <t>东莞中科智汇信息科技有限公司</t>
  </si>
  <si>
    <t>上海海曦技术有限公司</t>
  </si>
  <si>
    <t>广东中山网传媒信息科技有限公司</t>
  </si>
  <si>
    <t>北京外研在线数字科技有限公司</t>
  </si>
  <si>
    <t>同方知网数字科技有限公司</t>
  </si>
  <si>
    <t>广东硅基数字信息科技有限公司</t>
  </si>
  <si>
    <t>攒货优选信息科技（东莞）有限公司</t>
  </si>
  <si>
    <t>广东易火科技有限公司</t>
  </si>
  <si>
    <t>江西百年松鹤堂大药房有限公司</t>
  </si>
  <si>
    <t>浙江九州未来信息科技有限公司</t>
  </si>
  <si>
    <t>北京承启通科技有限公司</t>
  </si>
  <si>
    <t>医链云方数字科技（云南）有限责任公司</t>
  </si>
  <si>
    <t>江苏极鼎网络科技有限公司</t>
  </si>
  <si>
    <t>温州硅基智能科技有限公司</t>
  </si>
  <si>
    <t>北京思享聚合科技有限公司</t>
  </si>
  <si>
    <t>宁波荔可科技发展有限公司</t>
  </si>
  <si>
    <t>上海报业集团</t>
  </si>
  <si>
    <t>云南视漫科技有限公司</t>
  </si>
  <si>
    <t>郑州梦与文化传媒有限公司</t>
  </si>
  <si>
    <t>嘉兴福气多温控床有限公司</t>
  </si>
  <si>
    <t>禧迦（上海）品牌管理有限公司</t>
  </si>
  <si>
    <t>上海星图比特信息技术服务有限公司</t>
  </si>
  <si>
    <t>杭州万物交互科技有限责任公司</t>
  </si>
  <si>
    <t>南京市财政局</t>
  </si>
  <si>
    <t>深圳市小易智创科技有限公司</t>
  </si>
  <si>
    <t>南京硅基教育科技发展有限公司</t>
  </si>
  <si>
    <t>深圳市侨置移民服务咨询有限公司</t>
  </si>
  <si>
    <t>AICHAT PTE. LTD.</t>
  </si>
  <si>
    <t>广西创启恒达信息科技有限公司</t>
  </si>
  <si>
    <t>天智平台企业服务（深圳）有限公司</t>
  </si>
  <si>
    <t>深圳价值在线信息科技股份有限公司</t>
  </si>
  <si>
    <t>上海市嘉定区华江中学</t>
  </si>
  <si>
    <t>安徽三农传媒有限公司</t>
  </si>
  <si>
    <t>广州青桃贸易有限公司</t>
  </si>
  <si>
    <t>重庆漫澳提曼文化传播有限公司</t>
  </si>
  <si>
    <t>吉护（北京）健康咨询有限公司</t>
  </si>
  <si>
    <t>上海张默闻营销策划有限公司</t>
  </si>
  <si>
    <t>郑冰洁</t>
  </si>
  <si>
    <t>北川羌族自治县融媒体中心</t>
  </si>
  <si>
    <t>国品优选（北京）品牌管理有限公司</t>
  </si>
  <si>
    <t>广州筷子信息科技有限公司</t>
  </si>
  <si>
    <t>南京三六零网络信息技术有限公司</t>
  </si>
  <si>
    <t>广州叁川传媒广告有限公司</t>
  </si>
  <si>
    <t>深圳市微影智能科技有限公司</t>
  </si>
  <si>
    <t>南京市雨花台区市场监督管理局</t>
  </si>
  <si>
    <t>新疆酷航科技有限公司</t>
  </si>
  <si>
    <t>仪学科技（广州）有限公司</t>
  </si>
  <si>
    <t>江苏康缘阳光药业有限公司</t>
  </si>
  <si>
    <t>国金基金管理有限公司</t>
  </si>
  <si>
    <t>北京牛客科技有限公司</t>
  </si>
  <si>
    <t>安徽省昇云智能科技有限公司</t>
  </si>
  <si>
    <t>北京稻香元管理咨询有限公司</t>
  </si>
  <si>
    <t>北京外企科技有限公司</t>
  </si>
  <si>
    <t>克拉玛依西部智慧信息技术有限责任公司</t>
  </si>
  <si>
    <t>孔翔玉</t>
  </si>
  <si>
    <t>律品汇科技（北京）有限公司</t>
  </si>
  <si>
    <t>南京天沃汽车销售服务有限公司</t>
  </si>
  <si>
    <t>上海闿盛网络科技有限公司</t>
  </si>
  <si>
    <t>深圳市岚正科技有限公司</t>
  </si>
  <si>
    <t>斯里瓦塔（北京）信息科技有限公司</t>
  </si>
  <si>
    <t>苏州市正上慧数字科技有限公司</t>
  </si>
  <si>
    <t>广东凯普生物科技股份有限公司</t>
  </si>
  <si>
    <t>硅讯（南京）人工智能科技有限公司</t>
  </si>
  <si>
    <t>云南金大脑企业管理咨询有限公司</t>
  </si>
  <si>
    <t>深圳市博诚盈合信息技术有限公司</t>
  </si>
  <si>
    <t>深圳文韬创新咨询有限公司</t>
  </si>
  <si>
    <t>深圳智启时代科技有限公司</t>
  </si>
  <si>
    <t>八马茶业股份有限公司</t>
  </si>
  <si>
    <t>北京元智策科技有限责任公司</t>
  </si>
  <si>
    <t>佛山传媒集团有限责任公司</t>
  </si>
  <si>
    <t>大连万发联合航贸科技有限公司</t>
  </si>
  <si>
    <t>苏州潮迅网络科技有限公司</t>
  </si>
  <si>
    <t>广州黄埔区智慧行文化发展有限公司</t>
  </si>
  <si>
    <t>广州量行天下科技有限公司</t>
  </si>
  <si>
    <t>南京墨石酒文化发展有限公司</t>
  </si>
  <si>
    <t>南京永达户外传媒有限公司</t>
  </si>
  <si>
    <t>青岛谋略思维管理咨询有限公司</t>
  </si>
  <si>
    <t>上海乔诺企业管理咨询有限公司</t>
  </si>
  <si>
    <t>深圳市人才集团有限公司</t>
  </si>
  <si>
    <t>浙江春华教育科技有限公司</t>
  </si>
  <si>
    <t>舟谱数据技术南京有限公司</t>
  </si>
  <si>
    <t>上海咏米教育科技有限公司</t>
  </si>
  <si>
    <t>四只猫文化传媒（济南）有限公司</t>
  </si>
  <si>
    <t>广东全诚信息科技有限公司</t>
  </si>
  <si>
    <t>昆山中迈信息科技有限公司</t>
  </si>
  <si>
    <t>广东跨迅科技有限公司</t>
  </si>
  <si>
    <t>深圳硅基九尾狐科技有限公司</t>
  </si>
  <si>
    <t>浙江掌福科技有限公司</t>
  </si>
  <si>
    <t>APPLE INC</t>
  </si>
  <si>
    <t>四川遇见未睐智能科技有限公司</t>
  </si>
  <si>
    <t>广东创业小鸟信息技术有限公司</t>
  </si>
  <si>
    <t>深圳市酷商时代科技有限公司</t>
  </si>
  <si>
    <t>北京和平中西医结合医院</t>
  </si>
  <si>
    <t>深圳硅基华创科技有限公司</t>
  </si>
  <si>
    <t>语联网（武汉）信息技术有限公司</t>
  </si>
  <si>
    <t>食代（大同）文化传媒有限公司</t>
  </si>
  <si>
    <t>南京市溧水区财政局国库支付中心</t>
  </si>
  <si>
    <t>上海夺畅网络技术有限公司</t>
  </si>
  <si>
    <t>苏州涟漪信息科技有限公司</t>
  </si>
  <si>
    <t>赵川江</t>
  </si>
  <si>
    <t>四川顺溜咕咚网络科技有限公司</t>
  </si>
  <si>
    <t>惠州市亦和科技有限公司</t>
  </si>
  <si>
    <t>惠州亦和新媒体有限公司</t>
  </si>
  <si>
    <t>厦门定制精灵科技有限责任公司</t>
  </si>
  <si>
    <t>河北诺涵文化传播有限公司</t>
  </si>
  <si>
    <t>江苏沃田生物科技有限公司</t>
  </si>
  <si>
    <t>辽宁便利电科技有限公司</t>
  </si>
  <si>
    <t>药乐学资讯传媒（泰州）有限公司</t>
  </si>
  <si>
    <t>汪英</t>
  </si>
  <si>
    <t>南京奥派信息产业股份公司</t>
  </si>
  <si>
    <t>德泽智联控股（江苏）有限公司</t>
  </si>
  <si>
    <t>浙江去寻电子商务有限公司</t>
  </si>
  <si>
    <t>泽普县金湖杨文旅传媒有限责任公司</t>
  </si>
  <si>
    <t>玩热（上海）网络科技有限公司</t>
  </si>
  <si>
    <t>褚正芸</t>
  </si>
  <si>
    <t>杭州民生健康药业股份有限公司</t>
  </si>
  <si>
    <t>中共南通市崇川区委网络安全和信息化委员会办公室</t>
  </si>
  <si>
    <t>福建库易信息科技有限责任公司</t>
  </si>
  <si>
    <t>上海菩桃文化传媒有限公司</t>
  </si>
  <si>
    <t>无锡热线传媒网络有限公司</t>
  </si>
  <si>
    <t>武汉迅影设计有限公司</t>
  </si>
  <si>
    <t>青云谱区真知部落教育科技中心</t>
  </si>
  <si>
    <t>点点印（沈阳）网络科技有限公司</t>
  </si>
  <si>
    <t>武汉鼎森电子科技有限公司</t>
  </si>
  <si>
    <t>聚客引擎（河南）科技有限公司</t>
  </si>
  <si>
    <t>泰克凌云（北京）科技有限公司</t>
  </si>
  <si>
    <t>北京龙远鼎晟科技有限公司</t>
  </si>
  <si>
    <t>厦门市华美联盛科技有限公司</t>
  </si>
  <si>
    <t>苏州掣鲸文化传播有限公司</t>
  </si>
  <si>
    <t>上海领玺企业管理咨询有限公司</t>
  </si>
  <si>
    <t>元岳信息科技(济南)有限公司</t>
  </si>
  <si>
    <t>元岳信息科技（济南）有限公司</t>
  </si>
  <si>
    <t>上海爱问网络科技有限公司</t>
  </si>
  <si>
    <t>潘宇伦</t>
  </si>
  <si>
    <t>深圳市爱图森科技有限公司</t>
  </si>
  <si>
    <t>厦门华美联盛科技有限公司</t>
  </si>
  <si>
    <t>无锡雅舟商务咨询有限公司</t>
  </si>
  <si>
    <t>徐慧</t>
  </si>
  <si>
    <t>杭州布谷蓝途科技有限公司</t>
  </si>
  <si>
    <t>北京费边教育科技有限公司</t>
  </si>
  <si>
    <t>FORTESYS SDN. BHD.</t>
  </si>
  <si>
    <t>成都兰亭极智科技有限公司</t>
  </si>
  <si>
    <t>鼎略数据技术有限公司</t>
  </si>
  <si>
    <t>淮北拾易信息科技有限公司</t>
  </si>
  <si>
    <t>南京云外信信息科技有限公司</t>
  </si>
  <si>
    <t>山西誉云科技有限公司</t>
  </si>
  <si>
    <t>唐煦数畅（杭州）科技有限公司</t>
  </si>
  <si>
    <t>成都硅基未来科技有限公司</t>
  </si>
  <si>
    <t>东莞市极上文化传媒有限公司</t>
  </si>
  <si>
    <t>常州子末文化传媒有限公司</t>
  </si>
  <si>
    <t>车轮互联科技（上海）股份有限公司</t>
  </si>
  <si>
    <t>河南百中信息科技有限公司</t>
  </si>
  <si>
    <t>深圳前海益湾咨询有限公司</t>
  </si>
  <si>
    <t>广州市匠思元数字科技有限公司</t>
  </si>
  <si>
    <t>湖北中文在线数字出版有限公司</t>
  </si>
  <si>
    <t>上饶硅基数字科技有限公司</t>
  </si>
  <si>
    <t>上海中拓汇选数字科技有限公司</t>
  </si>
  <si>
    <t>杭州逆创资产管理有限公司</t>
  </si>
  <si>
    <t>杭州逆创管理咨询有限公司</t>
  </si>
  <si>
    <t>林廷波</t>
  </si>
  <si>
    <t>北京潘家园中西医结合医院</t>
  </si>
  <si>
    <t>胡会强</t>
  </si>
  <si>
    <t>上海京硅智能技术有限公司</t>
  </si>
  <si>
    <t>徐州游畅网络科技有限公司</t>
  </si>
  <si>
    <t>东阳市微时代电子商务有限公司</t>
  </si>
  <si>
    <t>海南亿道新媒体教育培训有限公司</t>
  </si>
  <si>
    <t>陈雪莹</t>
  </si>
  <si>
    <t>山东福瑞达生物股份有限公司</t>
  </si>
  <si>
    <t>内蒙古中鑫鸿实科技有限责任公司</t>
  </si>
  <si>
    <t>张鹏飞（全鑫全艺）</t>
  </si>
  <si>
    <t>广州天峰酷盯科技股份有限公司</t>
  </si>
  <si>
    <t>铁科舍弗勒轨道交通科技有限公司</t>
  </si>
  <si>
    <t>青岛德辰新材料科技有限公司</t>
  </si>
  <si>
    <t>苏州云霆网络科技有限公司</t>
  </si>
  <si>
    <t>重庆麦多科技文化有限公司</t>
  </si>
  <si>
    <t>珠海市东信时代信息技术有限公司</t>
  </si>
  <si>
    <t>南京云创大数据科技股份有限公司</t>
  </si>
  <si>
    <t>摩根士丹利基金管理（中国）有限公司</t>
  </si>
  <si>
    <t>南京知某数信息科技有限公司</t>
  </si>
  <si>
    <t>合肥硅基智能科技有限公司</t>
  </si>
  <si>
    <t>张浩军</t>
  </si>
  <si>
    <t>西安欧亚铭通商务咨询有限公司</t>
  </si>
  <si>
    <t>上海电信百事应信息有限公司</t>
  </si>
  <si>
    <t>贵州猿创科技有限责任公司</t>
  </si>
  <si>
    <t>厦门深言据意科技有限公司</t>
  </si>
  <si>
    <t>北京鸿一科技有限公司</t>
  </si>
  <si>
    <t>诺优信息技术（上海）有限公司</t>
  </si>
  <si>
    <t>北京多客易联科技有限公司</t>
  </si>
  <si>
    <t>江苏移动信息系统集成有限公司</t>
  </si>
  <si>
    <t>深圳市凯富源科技有限公司</t>
  </si>
  <si>
    <t>上海慕图信息科技有限公司</t>
  </si>
  <si>
    <t>上海翌旭网络科技有限公司</t>
  </si>
  <si>
    <t>北京融创数金科技有限公司</t>
  </si>
  <si>
    <t>汇思泉（北京）企业管理有限公司</t>
  </si>
  <si>
    <t>中移建设有限公司宿迁分公司</t>
  </si>
  <si>
    <t>中移铁通有限公司镇江分公司</t>
  </si>
  <si>
    <t>贵州创动信息科技有限公司</t>
  </si>
  <si>
    <t>江西福百弘信息科技有限公司</t>
  </si>
  <si>
    <t>中国移动通信集团江苏有限公司盐城分公司</t>
  </si>
  <si>
    <t>江西嶝晓数字科技有限公司</t>
  </si>
  <si>
    <t>南京时魔信息技术有限公司</t>
  </si>
  <si>
    <t>浙江百融云信息技术有限公司</t>
  </si>
  <si>
    <t>中国移动通信集团江苏有限公司苏州分公司</t>
  </si>
  <si>
    <t>江苏数智网联信息技术有限公司</t>
  </si>
  <si>
    <t>江西润尚迈电子商务有限公司</t>
  </si>
  <si>
    <t>深圳市宝乐互动科技有限公司</t>
  </si>
  <si>
    <t>支富宝（山东）网络有限公司</t>
  </si>
  <si>
    <t>子雨（北京）科技有限公司</t>
  </si>
  <si>
    <t>江西新原电子商务有限公司</t>
  </si>
  <si>
    <t>深圳市麦考麦德科技有限公司</t>
  </si>
  <si>
    <t>武汉长天银通应用软件有限公司</t>
  </si>
  <si>
    <t>北京巨量引擎信息技术有限公司</t>
  </si>
  <si>
    <t>上海友极网络科技有限公司</t>
  </si>
  <si>
    <t>江苏楠瓜互娱数字科技股份有限公司</t>
  </si>
  <si>
    <t>江西茂润信息技术有限公司</t>
  </si>
  <si>
    <t>中移信息系统集成有限公司</t>
  </si>
  <si>
    <t>名霆（上海）信息技术有限公司</t>
  </si>
  <si>
    <t>四川聚联无限科技有限公司</t>
  </si>
  <si>
    <t>广东朱雀互联网有限公司</t>
  </si>
  <si>
    <t>北京万信网讯科技有限公司</t>
  </si>
  <si>
    <t>中移铁通有限公司常州分公司</t>
  </si>
  <si>
    <t>北京欣奇文化传媒有限公司</t>
  </si>
  <si>
    <t>中国银行股份有限公司湖南省分行</t>
  </si>
  <si>
    <t>中国银行股份有限公司</t>
  </si>
  <si>
    <t>江苏云启链合信息科技有限公司</t>
  </si>
  <si>
    <t>招商银行股份有限公司</t>
  </si>
  <si>
    <t>绵阳汇鑫发展集团有限公司</t>
  </si>
  <si>
    <t>南京飓风引擎信息技术有限公司</t>
  </si>
  <si>
    <t>杭州泓郎科技有限公司</t>
  </si>
  <si>
    <t>天津仲景天乐信息技术有限公司</t>
  </si>
  <si>
    <t>北京时代欢娱科技有限公司</t>
  </si>
  <si>
    <t>江苏今浪信息技术有限公司</t>
  </si>
  <si>
    <t>中国工商银行股份有限公司江苏省分行</t>
  </si>
  <si>
    <t>中国工商银行股份有限公司</t>
  </si>
  <si>
    <t>江苏索派科技产业集团有限公司</t>
  </si>
  <si>
    <t>中国移动通信集团江苏有限公司泰州分公司</t>
  </si>
  <si>
    <t>中国移动通信集团江苏有限公司连云港分公司</t>
  </si>
  <si>
    <t>太平人寿保险有限公司</t>
  </si>
  <si>
    <t>北京帝邺科技有限公司</t>
  </si>
  <si>
    <t>浙江云盾互联网科技有限公司</t>
  </si>
  <si>
    <t>北京腾云天下科技有限公司</t>
  </si>
  <si>
    <t>江西锦明网络技术有限公司</t>
  </si>
  <si>
    <t>苏州星智融信息科技有限公司</t>
  </si>
  <si>
    <t>北京首都在线科技股份有限公司</t>
  </si>
  <si>
    <t>中国电子科技集团公司第三研究所</t>
  </si>
  <si>
    <t>海南汇成百年教育科技有限公司</t>
  </si>
  <si>
    <t>中国移动通信集团江苏有限公司南通分公司</t>
  </si>
  <si>
    <t>杭州闪应科技有限公司</t>
  </si>
  <si>
    <t>天翼云科技有限公司上海分公司</t>
  </si>
  <si>
    <t>天翼云科技有限公司</t>
  </si>
  <si>
    <t>北京飓希软件有限公司</t>
  </si>
  <si>
    <t>北京来也网络科技有限公司</t>
  </si>
  <si>
    <t>浙江卓见云科技有限公司</t>
  </si>
  <si>
    <t>兴业银行股份有限公司南京分行</t>
  </si>
  <si>
    <t>红豆电信有限公司</t>
  </si>
  <si>
    <t>南京云无限信息技术有限公司</t>
  </si>
  <si>
    <t>摩根士丹利华鑫基金管理有限公司</t>
  </si>
  <si>
    <t>安徽纳之杰信息科技有限公司</t>
  </si>
  <si>
    <t>江苏新视云科技股份有限公司</t>
  </si>
  <si>
    <t>南京智人云信息技术有限公司</t>
  </si>
  <si>
    <t>杭州雕弧科技有限公司</t>
  </si>
  <si>
    <t>深圳市大头兄弟科技有限公司</t>
  </si>
  <si>
    <t>深圳市闪剪智能科技有限公司</t>
  </si>
  <si>
    <t>深圳市永兴元科技股份有限公司</t>
  </si>
  <si>
    <t>无锡广播电视集团</t>
  </si>
  <si>
    <t>上海鑫众通信技术有限公司</t>
  </si>
  <si>
    <t>深圳硅基九尾狐科技有限公司（惠州小狐科技有限公司）</t>
  </si>
  <si>
    <t>上海易鑫融资租赁有限公司</t>
  </si>
  <si>
    <t>上海畅途融资租赁有限公司</t>
  </si>
  <si>
    <t>南京市雨花台区发展和改革局</t>
  </si>
  <si>
    <t>中电信数智科技有限公司上海分公司</t>
  </si>
  <si>
    <t>中电信数智科技有限公司</t>
  </si>
  <si>
    <t>南京市鼓楼区疾病预防控制中心</t>
  </si>
  <si>
    <t>中国工商银行股份有限公司安徽省分行</t>
  </si>
  <si>
    <t>中国工商银行股份有限公司上海市分行</t>
  </si>
  <si>
    <t>南京惠承通信息技术有限公司</t>
  </si>
  <si>
    <t>南京睿宏无限网络技术有限公司</t>
  </si>
  <si>
    <t>中国工商银行股份有限公司深圳市分行</t>
  </si>
  <si>
    <t>南京市市场监督管理局</t>
  </si>
  <si>
    <t>讯飞智联科技（江苏）有限公司</t>
  </si>
  <si>
    <t>中院科大数据产业发展（江苏）有限公司</t>
  </si>
  <si>
    <t>上海宽泛科技有限公司</t>
  </si>
  <si>
    <t>福建南孚市场营销有限公司</t>
  </si>
  <si>
    <t xml:space="preserve">中移铁通有限公司镇江分公司 </t>
  </si>
  <si>
    <t>浙江中广电器集团股份有限公司</t>
  </si>
  <si>
    <t>杭州凡声科技有限公司</t>
  </si>
  <si>
    <t>零星客户</t>
  </si>
  <si>
    <t>杭州邻家网络科技有限公司</t>
  </si>
  <si>
    <t>上海熙十信息科技有限公司</t>
  </si>
  <si>
    <t>易赛元宇（深圳）数字科技有限公司</t>
  </si>
  <si>
    <t>南京市鼓楼区卫生健康委员会</t>
  </si>
  <si>
    <t>中国工商银行股份有限公司南京分行</t>
  </si>
  <si>
    <t>中国工商银行股份有限公司广东分行</t>
  </si>
  <si>
    <t>武汉聪宇大数据科技有限公司</t>
  </si>
  <si>
    <t>招商银行股份有限公司郑州分行</t>
  </si>
  <si>
    <t>杭州如懿文化创意有限公司</t>
  </si>
  <si>
    <t>上海浦东发展银行股份有限公司上海分行</t>
  </si>
  <si>
    <t>上海浦东发展银行股份有限公司</t>
  </si>
  <si>
    <t>柯基智能科技（广东）有限公司</t>
  </si>
  <si>
    <t>南京途牛科技有限公司</t>
  </si>
  <si>
    <t>中国工商银行股份有限公司成都分行</t>
  </si>
  <si>
    <t>南京市公安局江宁分局</t>
  </si>
  <si>
    <t>南京市公安局</t>
  </si>
  <si>
    <t>中国工商银行股份有限公司广东省分行</t>
  </si>
  <si>
    <t>创星岩科技（深圳）有限公司</t>
  </si>
  <si>
    <t>上海源宇新数信息科技有限责任公司</t>
  </si>
  <si>
    <t>添可电器有限公司</t>
  </si>
  <si>
    <t>河北迈达斯文化传媒有限公司</t>
  </si>
  <si>
    <t>云下信息技术有限公司</t>
  </si>
  <si>
    <t>中国工商银行股份有限公司贵州分行</t>
  </si>
  <si>
    <t>江苏鸿云软件有限公司</t>
  </si>
  <si>
    <t>南京江广文化传媒发展有限责任公司</t>
  </si>
  <si>
    <t>江苏聚欣科技股份有限公司</t>
  </si>
  <si>
    <t>甜新科技（上海）有限公司</t>
  </si>
  <si>
    <t>重庆贵坊科技有限公司（李彬）</t>
  </si>
  <si>
    <t>重庆贵坊科技有限公司</t>
  </si>
  <si>
    <t>聿贤信息科技服务（上海）有限公司</t>
  </si>
  <si>
    <t>安庆市云升信息科技有限公司</t>
  </si>
  <si>
    <t>鼎翰文化股份有限公司</t>
  </si>
  <si>
    <t>杭州抖爸爸矩阵出行科技有限公司</t>
  </si>
  <si>
    <t>浙江赛裕数字科技有限公司（姚梅英）</t>
  </si>
  <si>
    <t>浙江赛裕数字科技有限公司</t>
  </si>
  <si>
    <t>点点关注（广州）企业咨询服务有限公司（田大龙）</t>
  </si>
  <si>
    <t>点点关注（广州）实业贸易有限公司</t>
  </si>
  <si>
    <t>南京红萍果文化发展有限公司</t>
  </si>
  <si>
    <t>树泉科技（杭州）有限公司</t>
  </si>
  <si>
    <t>易赛元宇（深圳）数字科技有限公司（深圳市易斯教育科技有限公司）</t>
  </si>
  <si>
    <t>优成（珠海）电子商务有限公司</t>
  </si>
  <si>
    <t>优成数字科技（珠海）有限公司</t>
  </si>
  <si>
    <t>深圳市博安云科技有限公司</t>
  </si>
  <si>
    <t>交通银行股份有限公司江苏省分行</t>
  </si>
  <si>
    <t>交通银行股份有限公司</t>
  </si>
  <si>
    <t>兴业银行股份有限公司常州分行</t>
  </si>
  <si>
    <t>西安动力无限信息技术有限公司</t>
  </si>
  <si>
    <t>杭州全鑫全亿信息技术有限公司（张鹏飞）</t>
  </si>
  <si>
    <t>杭州全鑫全亿信息技术有限公司</t>
  </si>
  <si>
    <t>北京我爱我家房地产经纪有限公司</t>
  </si>
  <si>
    <t>兴业银行股份有限公司徐州分行</t>
  </si>
  <si>
    <t>昆山慧创信息科技有限公司</t>
  </si>
  <si>
    <t>兴业银行股份有限公司无锡分行</t>
  </si>
  <si>
    <t>北京中软国际教育科技股份有限公司</t>
  </si>
  <si>
    <t>芜湖市鸠江区数据资源管理局</t>
  </si>
  <si>
    <t>浙江九州云信息科技有限公司</t>
  </si>
  <si>
    <t>杭州海川信息技术有限公司</t>
  </si>
  <si>
    <t>上海数禾信息科技有限公司</t>
  </si>
  <si>
    <t>中国工商银行股份有限公司大连市分行</t>
  </si>
  <si>
    <t>上海聿建智能科技有限公司</t>
  </si>
  <si>
    <t>内蒙古数科数字营销有限公司</t>
  </si>
  <si>
    <t>浙江龙港农村商业银行股份有限公司</t>
  </si>
  <si>
    <t>中国共产党南京市江宁区委员会政法委员会</t>
  </si>
  <si>
    <t>厦门幻响神州网络科技有限公司</t>
  </si>
  <si>
    <t>中移（上海）信息通信科技有限公司</t>
  </si>
  <si>
    <t>友邦人寿保险有限公司</t>
  </si>
  <si>
    <t>上海国经互联网科技有限公司</t>
  </si>
  <si>
    <t>北京风平科技有限公司</t>
  </si>
  <si>
    <t>东莞市硅基未来智传媒科技有限公司（胡玉华）</t>
  </si>
  <si>
    <t>东莞市未来智传媒科技有限公司</t>
  </si>
  <si>
    <t>上海梵华信息技术有限公司</t>
  </si>
  <si>
    <t>南京不俗文化传媒有限公司</t>
  </si>
  <si>
    <t>江苏播众新媒体科技有限公司（谈进兴）</t>
  </si>
  <si>
    <t>江苏播众新媒体科技有限公司</t>
  </si>
  <si>
    <t>竹铭轩网络科技（南京）有限公司</t>
  </si>
  <si>
    <t>广州星火元文化传媒有限公司</t>
  </si>
  <si>
    <t>杭州金源商业咨询有限公司</t>
  </si>
  <si>
    <t>兴业银行股份有限公司盐城分行</t>
  </si>
  <si>
    <t>成都万木健康科技有限公司</t>
  </si>
  <si>
    <t>信泰人寿保险股份有限公司</t>
  </si>
  <si>
    <t>新华三技术有限公司</t>
  </si>
  <si>
    <t>中国工商银行股份有限公司贵州省分行</t>
  </si>
  <si>
    <t>深圳市创想新媒体有限公司</t>
  </si>
  <si>
    <t>中国工商银行股份有限公司湖南省分行</t>
  </si>
  <si>
    <t>中国工商银行股份有限公司深圳分行</t>
  </si>
  <si>
    <t>黄嘉健</t>
  </si>
  <si>
    <t>广州灏成计算机科技有限公司</t>
  </si>
  <si>
    <t>默沙东（中国）投资有限公司</t>
  </si>
  <si>
    <t>青岛博汇通信息技术有限公司</t>
  </si>
  <si>
    <t>法斯蕊化妆品（上海）有限公司</t>
  </si>
  <si>
    <t>王程滔</t>
  </si>
  <si>
    <t>宿迁维赛克通信有限公司</t>
  </si>
  <si>
    <t>兴业银行股份有限公司南通分行</t>
  </si>
  <si>
    <t>魔幻秘界（成都）科技有限公司（西安欧亚铭通商务咨询有限公司）</t>
  </si>
  <si>
    <t>魔幻秘界（成都）科技有限公司</t>
  </si>
  <si>
    <t>四川云图信息技术有限公司</t>
  </si>
  <si>
    <t>中国铁塔股份有限公司镇江分公司</t>
  </si>
  <si>
    <t>中国铁塔股份有限公司</t>
  </si>
  <si>
    <t>广州市玄武无线科技股份有限公司</t>
  </si>
  <si>
    <t>山东网兔文化传媒有限公司（网兔数据科技（山东）有限公司）</t>
  </si>
  <si>
    <t>网兔数据科技（山东）有限公司</t>
  </si>
  <si>
    <t>广东瞻云网络科技有限公司</t>
  </si>
  <si>
    <t>北京恒远创智信息技术有限公司</t>
  </si>
  <si>
    <t>招银国际证券有限公司</t>
  </si>
  <si>
    <t>兴业银行股份有限公司泰州分行</t>
  </si>
  <si>
    <t>杭州宜格化妆品有限公司</t>
  </si>
  <si>
    <t>苏州智优伯讯信息科技有限公司</t>
  </si>
  <si>
    <t>湖北泰跃卫星技术发展股份有限公司</t>
  </si>
  <si>
    <t>山东网兔文化传媒有限公司</t>
  </si>
  <si>
    <t>上海翰缘鑫网络科技有限公司</t>
  </si>
  <si>
    <t>深圳硅基数字人研发科技有限公司（刘伟斌）</t>
  </si>
  <si>
    <t>深圳硅基数字人研发科技有限公司</t>
  </si>
  <si>
    <t>浙江泰顺农村商业银行股份有限公司</t>
  </si>
  <si>
    <t>南京市公安局雨花台分局</t>
  </si>
  <si>
    <t>鹤山市域高五金卫浴有限公司（林廷波）</t>
  </si>
  <si>
    <t>鹤山市域高五金卫浴有限公司</t>
  </si>
  <si>
    <t>兴业银行股份有限公司淮安分行</t>
  </si>
  <si>
    <t>徐州趣买电商科技有限公司</t>
  </si>
  <si>
    <t>银联商务股份有限公司</t>
  </si>
  <si>
    <t>银联商务支付股份有限公司</t>
  </si>
  <si>
    <t>KG BILGI ISLEM TEKNOLOJI ANONIM SIRKETI</t>
  </si>
  <si>
    <t>杭州远石科技有限公司</t>
  </si>
  <si>
    <t>中电智恒信息科技服务有限公司</t>
  </si>
  <si>
    <t>南京智苑机电设备有限公司</t>
  </si>
  <si>
    <t>上海金大师网络科技有限公司</t>
  </si>
  <si>
    <t>山东能链控股有限公司</t>
  </si>
  <si>
    <t>西充云琛机械租赁有限公司（汪英）</t>
  </si>
  <si>
    <t>西充云琛机械租赁有限公司</t>
  </si>
  <si>
    <t>厦门跃界信息技术有限公司</t>
  </si>
  <si>
    <t>杭州企典品牌科技有限公司</t>
  </si>
  <si>
    <t>芜湖市鸠江区白茆镇人民政府</t>
  </si>
  <si>
    <t>招商银行股份有限公司南京分行</t>
  </si>
  <si>
    <t>中国（南京）软件谷管理委员会</t>
  </si>
  <si>
    <t>青岛三众源经济信息咨询有限公司</t>
  </si>
  <si>
    <t>青岛绿贝能新能源科技有限公司</t>
  </si>
  <si>
    <t>袁震</t>
  </si>
  <si>
    <t>福建国通信息科技有限公司</t>
  </si>
  <si>
    <t>南京牛首山文化创意发展有限公司</t>
  </si>
  <si>
    <t>深圳玄空网络科技有限公司</t>
  </si>
  <si>
    <t>高承德</t>
  </si>
  <si>
    <t>南京经济技术开发区管理委员会</t>
  </si>
  <si>
    <t>杭州谦图智能科技有限公司</t>
  </si>
  <si>
    <t>浙江上虞农村商业银行股份有限公司</t>
  </si>
  <si>
    <t>北京外企德科人力资源服务上海有限公司</t>
  </si>
  <si>
    <t>上海丰尔实业有限公司</t>
  </si>
  <si>
    <t>招商银行股份有限公司淮南分行</t>
  </si>
  <si>
    <t>上海浦东发展银行股份有限公司南京分行</t>
  </si>
  <si>
    <t>北京云汇推科技有限公司</t>
  </si>
  <si>
    <t>时代涌现信息科技（南京）有限公司</t>
  </si>
  <si>
    <t>北京北控三兴信息技术有限公司</t>
  </si>
  <si>
    <t>广州越声理财咨询有限公司</t>
  </si>
  <si>
    <t>联通数字科技有限公司陕西分公司</t>
  </si>
  <si>
    <t>联通数字科技有限公司</t>
  </si>
  <si>
    <t>上海晴典商贸有限公司</t>
  </si>
  <si>
    <t>泉州鑫宇教育科技有限公司</t>
  </si>
  <si>
    <t>杨霞</t>
  </si>
  <si>
    <t>浙江元驰文化传媒有限公司</t>
  </si>
  <si>
    <t>杭州通透文化传媒有限公司</t>
  </si>
  <si>
    <t>杭州交个知己科技有限公司</t>
  </si>
  <si>
    <t>深圳比财教育咨询有限公司</t>
  </si>
  <si>
    <t>有诺信息技术（上海）有限公司</t>
  </si>
  <si>
    <t>亳州市讯邦网络科技有限公司（张金星）</t>
  </si>
  <si>
    <t>合肥硅基云科技有限公司</t>
  </si>
  <si>
    <t>北京环球兴学科技发展有限公司保定分公司</t>
  </si>
  <si>
    <t>北京环球兴学科技发展有限公司</t>
  </si>
  <si>
    <t>北京清博智能科技有限公司</t>
  </si>
  <si>
    <t>北京喜得嘉品餐饮管理有限公司</t>
  </si>
  <si>
    <t>大爱全息（北京）科技有限公司</t>
  </si>
  <si>
    <t>福建硅基时代科技有限公司（周方园）</t>
  </si>
  <si>
    <t>福建硅基时代科技有限公司</t>
  </si>
  <si>
    <t>赋道健康管理（深圳）有限公司</t>
  </si>
  <si>
    <t>广州方汇网络科技有限公司</t>
  </si>
  <si>
    <t>杭州晟离网络科技有限公司（赵宇）</t>
  </si>
  <si>
    <t>杭州晟离网络科技有限公司</t>
  </si>
  <si>
    <t>杭州浮云网络科技有限公司</t>
  </si>
  <si>
    <t>杭州锦翠信息技术有限公司</t>
  </si>
  <si>
    <t>合肥律英网络科技有限公司</t>
  </si>
  <si>
    <t>湖南获课软件开发有限公司</t>
  </si>
  <si>
    <t>互强财富互联网股份有限公司</t>
  </si>
  <si>
    <t>江苏播众新媒体科技有限公司（北京畅游玖玖捌国际旅行社有限公司）</t>
  </si>
  <si>
    <t>江苏子豪广告传媒有限公司</t>
  </si>
  <si>
    <t>兰州金之安智能科技有限公司</t>
  </si>
  <si>
    <t>蓝色宇宙数字科技有限公司</t>
  </si>
  <si>
    <t>内蒙古康新食品有限公司</t>
  </si>
  <si>
    <t>厦门快商通科技股份有限公司</t>
  </si>
  <si>
    <t>上海淳莱计算机科技有限公司</t>
  </si>
  <si>
    <t>上海万怡医学科技股份有限公司</t>
  </si>
  <si>
    <t>绍兴西岩科技有限公司（蒋海晏）</t>
  </si>
  <si>
    <t>绍兴西岩科技有限公司</t>
  </si>
  <si>
    <t>深圳硅基九尾狐科技有限公司（广州小狐科技有限公司）</t>
  </si>
  <si>
    <t>深圳市潮生活新媒体有限公司</t>
  </si>
  <si>
    <t>深圳市元素互娱网络科技有限公司</t>
  </si>
  <si>
    <t>四川萌达文化传播有限责任公司</t>
  </si>
  <si>
    <t>四川中久和讯科技有限公司</t>
  </si>
  <si>
    <t>肃州区趣拿信息咨询工作室（曾昊）</t>
  </si>
  <si>
    <t>肃州区趣拿信息咨询工作室</t>
  </si>
  <si>
    <t>芜湖抖物网络科技有限公司</t>
  </si>
  <si>
    <t>武汉元创数字文化有限公司（王攀）</t>
  </si>
  <si>
    <t>武汉元创数字文化有限公司</t>
  </si>
  <si>
    <t>叶生辉</t>
  </si>
  <si>
    <t>张家口魔方云联科技有限公司（梁晓楠）</t>
  </si>
  <si>
    <t>张家口魔方云联科技有限公司</t>
  </si>
  <si>
    <t>长沙驰腾信息科技有限公司</t>
  </si>
  <si>
    <t>长沙市极地之光科技有限公司</t>
  </si>
  <si>
    <t>智贤（云南）数字科技有限公司（严婷婷）</t>
  </si>
  <si>
    <t>智贤（云南）数字科技有限公司</t>
  </si>
  <si>
    <t>东莞市硅基未来智传媒科技有限公司（胡会强）</t>
  </si>
  <si>
    <t>湖北黄石代理向凡</t>
  </si>
  <si>
    <t>杭州时光肌生物科技有限公司</t>
  </si>
  <si>
    <t>浙江慧治信息技术有限公司</t>
  </si>
  <si>
    <t>杨光</t>
  </si>
  <si>
    <t>锦创科技股份有限公司</t>
  </si>
  <si>
    <t>金正大生态工程集团股份有限公司</t>
  </si>
  <si>
    <t>鸠江区新冠肺炎疫情防控暨推进“六稳”工作指挥部办公室</t>
  </si>
  <si>
    <t>左勇</t>
  </si>
  <si>
    <t>童延枫</t>
  </si>
  <si>
    <t>南京伯灿程信息科技有限公司</t>
  </si>
  <si>
    <t>上海蔲樱信息科技有限公司</t>
  </si>
  <si>
    <t>中国电信股份有限公司江苏分公司</t>
  </si>
  <si>
    <t>中国电信股份有限公司</t>
  </si>
  <si>
    <t>贵州宏创信息技术有限公司</t>
  </si>
  <si>
    <t>杭州小麦君智能科技有限公司</t>
  </si>
  <si>
    <t>陕西乐惟勤信息科技有限公司</t>
  </si>
  <si>
    <t>招商银行股份有限公司北京分行</t>
  </si>
  <si>
    <t>杭州简纯科技有限公司</t>
  </si>
  <si>
    <t>南京美盈出国服务有限公司</t>
  </si>
  <si>
    <t>兴业银行股份有限公司镇江分行</t>
  </si>
  <si>
    <t>杭州小墩科技有限公司</t>
  </si>
  <si>
    <t>郑州文祺数字科技有限公司</t>
  </si>
  <si>
    <t>浩鲸云计算科技股份有限公司</t>
  </si>
  <si>
    <t>深圳铼仟酷爱文化传媒有限公司</t>
  </si>
  <si>
    <t>神州众联科技（北京）有限公司</t>
  </si>
  <si>
    <t>新疆万景山河旅游投资有限公司</t>
  </si>
  <si>
    <t>慧择保险经纪有限公司</t>
  </si>
  <si>
    <t>阿如拉藏医药集团有限公司</t>
  </si>
  <si>
    <t>厦门智陵软件有限公司</t>
  </si>
  <si>
    <t>内蒙古伊利实业集团股份有限公司</t>
  </si>
  <si>
    <t>阿里巴巴（中国）网络技术有限公司</t>
  </si>
  <si>
    <t>绵阳市涪城区融媒体中心</t>
  </si>
  <si>
    <t>重庆百亚卫生用品股份有限公司</t>
  </si>
  <si>
    <t>上海天猫好房电子商务有限公司</t>
  </si>
  <si>
    <t>浙江桔佩文旅科技有限公司</t>
  </si>
  <si>
    <t>广东中瓴电商有限公司（艾李杰）</t>
  </si>
  <si>
    <t>广东中瓴储能有限公司</t>
  </si>
  <si>
    <t>四川云汇时代科技有限公司</t>
  </si>
  <si>
    <t>上海林誉企业管理有限公司</t>
  </si>
  <si>
    <t>上海突触智享企业管理有限公司</t>
  </si>
  <si>
    <t>极米文化传媒（上海）有限公司</t>
  </si>
  <si>
    <t>优酷信息技术（北京）有限公司</t>
  </si>
  <si>
    <t>力德有威（北京）教育科技有限公司</t>
  </si>
  <si>
    <t>北京火山引擎科技有限公司</t>
  </si>
  <si>
    <t>江苏紫天信息科技有限公司（黄非）</t>
  </si>
  <si>
    <t>江苏紫天信息科技有限公司</t>
  </si>
  <si>
    <t>投研宝（北京）信息科技有限公司</t>
  </si>
  <si>
    <t>北京一云盛世文化传播有限公司</t>
  </si>
  <si>
    <t>南京美的房地产发展有限公司</t>
  </si>
  <si>
    <t>江苏鉴数信息技术有限公司</t>
  </si>
  <si>
    <t>上海季禾科技有限公司</t>
  </si>
  <si>
    <t>兴业银行股份有限公司扬州分行</t>
  </si>
  <si>
    <t>狂飙（亳州）网络科技有限公司</t>
  </si>
  <si>
    <t>山东大爱教育科技有限公司（庞运静）</t>
  </si>
  <si>
    <t>山东大爱教育科技有限公司</t>
  </si>
  <si>
    <t>长江龙新媒体有限公司</t>
  </si>
  <si>
    <t>南京艾米兔互联网科技有限公司</t>
  </si>
  <si>
    <t>南京稻心互联网科技有限公司</t>
  </si>
  <si>
    <t>伍丽娜</t>
  </si>
  <si>
    <t>中国工商银行股份有限公司资阳分行</t>
  </si>
  <si>
    <t>天九共享网络科技集团有限公司</t>
  </si>
  <si>
    <t>红豆集团有限公司</t>
  </si>
  <si>
    <t>广州市云橙信息技术有限公司</t>
  </si>
  <si>
    <t>泉州播宝信息技术有限公司</t>
  </si>
  <si>
    <t>四川川航物流有限公司</t>
  </si>
  <si>
    <t>定力科技（杭州）有限公司</t>
  </si>
  <si>
    <t>普强信息技术（北京）有限公司</t>
  </si>
  <si>
    <t>BRIDGETECH CO.,LTD</t>
  </si>
  <si>
    <t>上海赢柯企业管理有限公司</t>
  </si>
  <si>
    <t>贝因美（宁波）电子商务有限公司</t>
  </si>
  <si>
    <t>江苏普飞科特信息科技有限公司</t>
  </si>
  <si>
    <t>绵阳市涪城区工区街道跃北社区居民委员会</t>
  </si>
  <si>
    <t>绵阳市涪城区石塘街道南山社区居民委员会</t>
  </si>
  <si>
    <t>南京软件谷信息安全科技产业发展有限公司</t>
  </si>
  <si>
    <t>硅语（常州）科技有限公司</t>
  </si>
  <si>
    <t>营口巨成教学科技开发有限公司</t>
  </si>
  <si>
    <t>蚂蚁星球（海南）网络科技有限公司</t>
  </si>
  <si>
    <t>爱无限引擎（杭州）智能科技有限公司</t>
  </si>
  <si>
    <t>福建新大陆软件工程有限公司</t>
  </si>
  <si>
    <t>南京睿悦信息技术有限公司</t>
  </si>
  <si>
    <t>中国联合网络通信有限公司芜湖市分公司</t>
  </si>
  <si>
    <t>中国联合网络通信有限公司</t>
  </si>
  <si>
    <t>江阴海澜之家电子商务有限公司</t>
  </si>
  <si>
    <t>泸州老窖电子商务股份有限公司</t>
  </si>
  <si>
    <t>南京科宸房地产开发有限公司</t>
  </si>
  <si>
    <t>徐州美腾置业有限公司</t>
  </si>
  <si>
    <t>爱梦睡眠（珠海）智能科技有限公司</t>
  </si>
  <si>
    <t>武汉数智新生科技有限公司</t>
  </si>
  <si>
    <t>上海欣明置业有限公司</t>
  </si>
  <si>
    <t>无锡市恒美房地产发展有限公司</t>
  </si>
  <si>
    <t>徐州润泉置业有限公司</t>
  </si>
  <si>
    <t>扬州市美赞房地产发展有限公司</t>
  </si>
  <si>
    <t>南京市雨花台区土地储备中心</t>
  </si>
  <si>
    <t>东莞市极上文化传媒有限公司（宋辉）</t>
  </si>
  <si>
    <t>湖北省桉宇科技有限公司</t>
  </si>
  <si>
    <t>杭州创孵科技咨询服务有限公司</t>
  </si>
  <si>
    <t>黄婷颖</t>
  </si>
  <si>
    <t>王利民</t>
  </si>
  <si>
    <t>鹤壁代理王希娜</t>
  </si>
  <si>
    <t>孙彬</t>
  </si>
  <si>
    <t>杭州硅基生命科技有限公司</t>
  </si>
  <si>
    <t>贵州国台酒业销售有限公司</t>
  </si>
  <si>
    <t>深圳市鸿联九五人力资源有限公司</t>
  </si>
  <si>
    <t>风云（广东）网络教育科技服务有限公司</t>
  </si>
  <si>
    <t>北京元智策科技有限责任公司（曾祥林）</t>
  </si>
  <si>
    <t>苏州远迪网络科技有限公司</t>
  </si>
  <si>
    <t>安徽云伴文化传播有限公司</t>
  </si>
  <si>
    <t>常州中吴网传媒有限公司</t>
  </si>
  <si>
    <t>上海房外房信息科技有限公司</t>
  </si>
  <si>
    <t>洛阳市美熙房地产开发有限公司</t>
  </si>
  <si>
    <t>硅基智能（镇江）科技有限公司</t>
  </si>
  <si>
    <t>江苏圣辉文化传媒有限公司</t>
  </si>
  <si>
    <t>南京思德展示科技股份有限公司</t>
  </si>
  <si>
    <t>大连天善国际贸易有限公司</t>
  </si>
  <si>
    <t>东方美人（北京）文化传媒有限公司</t>
  </si>
  <si>
    <t>福州登特口腔医院有限公司</t>
  </si>
  <si>
    <t>贵州子羽文化传媒有限责任公司</t>
  </si>
  <si>
    <t>杭州三晶工艺塑料有限公司</t>
  </si>
  <si>
    <t>杭州治多星网络科技有限公司</t>
  </si>
  <si>
    <t>江苏快氪科技有限公司</t>
  </si>
  <si>
    <t>内蒙古盛世文航国际教育管理咨询有限责任公司</t>
  </si>
  <si>
    <t>上海亿欧网络科技有限公司</t>
  </si>
  <si>
    <t>沈阳冠晟未来广告有限公司</t>
  </si>
  <si>
    <t>四川任意空间文化科技有限公司</t>
  </si>
  <si>
    <t>西安中创铭科智能科技有限公司</t>
  </si>
  <si>
    <t>兴业银行股份有限公司武汉分行</t>
  </si>
  <si>
    <t>扬州硅基智能科技有限公司</t>
  </si>
  <si>
    <t>赵章龙</t>
  </si>
  <si>
    <t>江苏汇鸿国际集团中鼎控股股份有限公司</t>
  </si>
  <si>
    <t>中化宝砺商务服务有限公司</t>
  </si>
  <si>
    <t>中化共享财务服务（上海）有限公司</t>
  </si>
  <si>
    <t>苏州银行股份有限公司</t>
  </si>
  <si>
    <t>北京信树信息技术有限公司</t>
  </si>
  <si>
    <t>联通雄安产业互联网有限公司</t>
  </si>
  <si>
    <t>南京金陵文化传播有限公司</t>
  </si>
  <si>
    <t>衢州市嘉易文化传媒有限公司</t>
  </si>
  <si>
    <t>太原创维腾宇科技有限公司</t>
  </si>
  <si>
    <t>苏州金螳螂文化发展股份有限公司</t>
  </si>
  <si>
    <t>自然阳光（上海）日用品有限公司</t>
  </si>
  <si>
    <t>武汉颢朗网络科技有限公司</t>
  </si>
  <si>
    <t>广州极点三维信息科技有限公司</t>
  </si>
  <si>
    <t>南京市江宁区市场监督管理局</t>
  </si>
  <si>
    <t>上海浦东发展银行股份有限公司西安分行</t>
  </si>
  <si>
    <t>成都言有信科技有限公司</t>
  </si>
  <si>
    <t>昆山宝唯信息科技有限公司</t>
  </si>
  <si>
    <t>国泰君安证券股份有限公司苏州分公司</t>
  </si>
  <si>
    <t>国泰海通证券股份有限公司</t>
  </si>
  <si>
    <t>大连润腾数据科技有限责任公司</t>
  </si>
  <si>
    <t>广西柳工机械股份有限公司</t>
  </si>
  <si>
    <t>西安晨诚卓鼎商贸有限公司</t>
  </si>
  <si>
    <t>点米（北京）科技有限公司</t>
  </si>
  <si>
    <t>厦门乐乐鱼智能科技有限公司</t>
  </si>
  <si>
    <t>捷众普惠国际融资租赁有限公司</t>
  </si>
  <si>
    <t>苏州灵通文化传媒有限公司</t>
  </si>
  <si>
    <t>浙江硅基智能科技有限公司</t>
  </si>
  <si>
    <t>深圳商界联合企业管理咨询有限公司</t>
  </si>
  <si>
    <t>杭州联川生物技术股份有限公司</t>
  </si>
  <si>
    <t>中国银行股份有限公司江苏省分行</t>
  </si>
  <si>
    <t>宁波银行股份有限公司南京分行</t>
  </si>
  <si>
    <t>宁波银行股份有限公司</t>
  </si>
  <si>
    <t>甘肃慧联信息科技发展有限责任公司</t>
  </si>
  <si>
    <t>沈阳硅信智能科技有限公司</t>
  </si>
  <si>
    <t>中国工商银行股份有限公司四川省分行</t>
  </si>
  <si>
    <t>新疆石榴融媒信息科技股份有限公司</t>
  </si>
  <si>
    <t>云南长才科技有限责任公司</t>
  </si>
  <si>
    <t>绵阳市涪城区城郊街道高水社区居民委员会</t>
  </si>
  <si>
    <t>成都硅基时代科技有限公司（王景亮）</t>
  </si>
  <si>
    <t>成都硅基时代科技有限公司</t>
  </si>
  <si>
    <t>宁夏众人众芯网络科技有限公司</t>
  </si>
  <si>
    <t>江苏同生科技有限公司</t>
  </si>
  <si>
    <t>中国工商银行股份有限公司大连分行</t>
  </si>
  <si>
    <t>安徽云葵信息科技有限公司（王炜）</t>
  </si>
  <si>
    <t>安徽云葵信息科技有限公司</t>
  </si>
  <si>
    <t>创金合信基金管理有限公司</t>
  </si>
  <si>
    <t>福州中海信息技术有限公司</t>
  </si>
  <si>
    <t>广州艾讯计算机信息科技有限公司</t>
  </si>
  <si>
    <t>昆山经济技术开发区人力资源和社会保障局</t>
  </si>
  <si>
    <t>黔南民族职业技术学院</t>
  </si>
  <si>
    <t>浙江寻常问道网络信息科技有限公司</t>
  </si>
  <si>
    <t>雅士利乳业（马鞍山）销售有限公司</t>
  </si>
  <si>
    <t>湖北金猪网络科技有限公司</t>
  </si>
  <si>
    <t>南京市“12345”政务热线服务中心</t>
  </si>
  <si>
    <t>易方信息科技股份有限公司</t>
  </si>
  <si>
    <t>深圳市单仁牛商科技股份有限公司</t>
  </si>
  <si>
    <t>余良杰</t>
  </si>
  <si>
    <t>扬州市飞翼杨软件技术有限公司</t>
  </si>
  <si>
    <t>福清科尔口腔门诊部有限公司</t>
  </si>
  <si>
    <t>杭州黛丽餐饮管理有限公司</t>
  </si>
  <si>
    <t>江苏莎普信息技术有限公司</t>
  </si>
  <si>
    <t>中国工商银行股份有限公司眉山分行</t>
  </si>
  <si>
    <t>公安部特勤局</t>
  </si>
  <si>
    <t>上海睿猎互联网技术有限公司</t>
  </si>
  <si>
    <t>熵函数（深圳）科技有限公司</t>
  </si>
  <si>
    <t>四川省智游天府科技有限公司</t>
  </si>
  <si>
    <t>联通沃音乐文化有限公司</t>
  </si>
  <si>
    <t>中科宇宙数字科技（深圳）有限公司</t>
  </si>
  <si>
    <t>苏州颢裕智能科技有限公司</t>
  </si>
  <si>
    <t>道口加华（天津）资产管理合伙企业（有限合伙）</t>
  </si>
  <si>
    <t>东方仿真科技（北京）有限公司</t>
  </si>
  <si>
    <t>广东拓普电子商务有限公司</t>
  </si>
  <si>
    <t>哈尔滨寒沃农业科技有限公司</t>
  </si>
  <si>
    <t>梓潼县公安局</t>
  </si>
  <si>
    <t>中储南京智慧物流科技有限公司</t>
  </si>
  <si>
    <t>中储智运科技股份有限公司</t>
  </si>
  <si>
    <t>杭州小砖块网络科技有限公司</t>
  </si>
  <si>
    <t>黄非</t>
  </si>
  <si>
    <t>广州未来一手网络科技有限公司</t>
  </si>
  <si>
    <t>杭州颛瞩影视传媒有限公司</t>
  </si>
  <si>
    <t>陕西元景数创科技有限责任公司</t>
  </si>
  <si>
    <t>小鹏汽车销售有限公司</t>
  </si>
  <si>
    <t>广州量岛信息科技有限公司</t>
  </si>
  <si>
    <t>中国工商银行股份有限公司巴中分行</t>
  </si>
  <si>
    <t>上海旺旺网络科技有限公司</t>
  </si>
  <si>
    <t>铜陵六早健康管理有限公司</t>
  </si>
  <si>
    <t>铜陵菲苑健康管理有限公司</t>
  </si>
  <si>
    <t>上海银徽品牌管理有限公司</t>
  </si>
  <si>
    <t>贵州优拓创景科技有限公司</t>
  </si>
  <si>
    <t>饶翡鹏</t>
  </si>
  <si>
    <t>南京航空航天大学</t>
  </si>
  <si>
    <t>瑞幸咖啡科技（海南）有限公司</t>
  </si>
  <si>
    <t>中国工商银行股份有限公司广州分行</t>
  </si>
  <si>
    <t>广州仁厚企业管理咨询有限责任公司</t>
  </si>
  <si>
    <t>湖南多豆乐漫娱传媒有限公司</t>
  </si>
  <si>
    <t>深圳市达人汇主播经纪有限公司</t>
  </si>
  <si>
    <t>董长彬</t>
  </si>
  <si>
    <t>王萌萌</t>
  </si>
  <si>
    <t>永嘉县第二职业学校</t>
  </si>
  <si>
    <t>绵阳市公安局高新技术产业开发区分局</t>
  </si>
  <si>
    <t>兴业银行股份有限公司连云港分行</t>
  </si>
  <si>
    <t>广州市小棘科技有限公司（广东宇航人科技发展有限公司）</t>
  </si>
  <si>
    <t>广州市小棘科技有限公司</t>
  </si>
  <si>
    <t>北京国瑞高科科技有限公司</t>
  </si>
  <si>
    <t>广东慕诚律师事务所</t>
  </si>
  <si>
    <t>环球数码媒体科技研究（深圳）有限公司</t>
  </si>
  <si>
    <t>上海亿山睦教育科技有限公司</t>
  </si>
  <si>
    <t>湖南蝌蚪星球传媒有限公司</t>
  </si>
  <si>
    <t>广州宏酷企业管理顾问有限公司</t>
  </si>
  <si>
    <t>肖玉萍</t>
  </si>
  <si>
    <t>北京东方博远营销策划有限公司</t>
  </si>
  <si>
    <t>北京兆维博安科技有限公司</t>
  </si>
  <si>
    <t>福州鼓楼区融易算君道财税服务有限公司</t>
  </si>
  <si>
    <t>甘肃艺博教育文化传播股份有限公司</t>
  </si>
  <si>
    <t>艺博教育科技集团有限公司</t>
  </si>
  <si>
    <t>广东抖道新媒体教育科技有限公司</t>
  </si>
  <si>
    <t>广州诸葛三部传媒发展有限公司</t>
  </si>
  <si>
    <t>匯盈科技有限公司（吕晓晴）</t>
  </si>
  <si>
    <t>匯盈科技有限公司</t>
  </si>
  <si>
    <t>厦门满分数学教育咨询有限公司</t>
  </si>
  <si>
    <t>山东大爱教育科技有限公司（万娜）</t>
  </si>
  <si>
    <t>深圳市桑夏科技发展有限公司</t>
  </si>
  <si>
    <t>小核桃（厦门）元宇宙技术有限公司</t>
  </si>
  <si>
    <t>宜宾广播电视台</t>
  </si>
  <si>
    <t>周聪</t>
  </si>
  <si>
    <t>河北迈达斯文化传媒有限公司（杨在坡）</t>
  </si>
  <si>
    <t>河北裕仓供应链管理有限公司</t>
  </si>
  <si>
    <t>浙江浙大网新图灵信息科技有限公司</t>
  </si>
  <si>
    <t>宁夏希望信息产业股份有限公司</t>
  </si>
  <si>
    <t>刘荟苹</t>
  </si>
  <si>
    <t>北京百瑞德展览展示中心</t>
  </si>
  <si>
    <t>广州市众联广告有限公司</t>
  </si>
  <si>
    <t>杭州爱淘电子商务有限公司</t>
  </si>
  <si>
    <t>西安西行华创网络科技有限公司</t>
  </si>
  <si>
    <t>中国银行股份有限公司湖北省分行</t>
  </si>
  <si>
    <t>安徽大唐健康管理股份有限公司</t>
  </si>
  <si>
    <t>芜湖辛巴网络科技有限公司</t>
  </si>
  <si>
    <t>广州凯创信息科技有限公司</t>
  </si>
  <si>
    <t>中国工商银行股份有限公司绵阳分行</t>
  </si>
  <si>
    <t>拜城县智慧科技有限公司</t>
  </si>
  <si>
    <t>南京市雨花台区司法局</t>
  </si>
  <si>
    <t>泰州市国库集中收付中心</t>
  </si>
  <si>
    <t>元中文数字科技（武汉）有限责任公司</t>
  </si>
  <si>
    <t>北京小来无限科技有限公司</t>
  </si>
  <si>
    <t>湖北尊而光律师事务所</t>
  </si>
  <si>
    <t>成都新潮传媒集团股份有限公司</t>
  </si>
  <si>
    <t>长治市旭日京商工贸有限公司</t>
  </si>
  <si>
    <t>济南徐鲁网络科技有限公司</t>
  </si>
  <si>
    <t>上海瑟录特文化传媒有限公司</t>
  </si>
  <si>
    <t>南京市生态环境保护宣传教育中心（南京财政局）</t>
  </si>
  <si>
    <t>南京市生态环境保护宣传教育中心</t>
  </si>
  <si>
    <t>中国联合网络通信有限公司重庆市分公司</t>
  </si>
  <si>
    <t>广东译宝科技有限公司</t>
  </si>
  <si>
    <t>南京市溧水区融媒体中心</t>
  </si>
  <si>
    <t>河南不得不爱科技有限公司</t>
  </si>
  <si>
    <t>杭州网易智企科技有限公司</t>
  </si>
  <si>
    <t>武汉五点零云科技有限公司</t>
  </si>
  <si>
    <t>广州伯创商务咨询有限公司</t>
  </si>
  <si>
    <t>河北迈达斯文化传媒有限公司（河北点金手电子商务有限公司）</t>
  </si>
  <si>
    <t>江苏爱亿企科技有限公司</t>
  </si>
  <si>
    <t>兴业银行股份有限公司宿迁分行</t>
  </si>
  <si>
    <t>上海陈郇医疗器械有限公司</t>
  </si>
  <si>
    <t>中国共产党南京市雨花台区委员会宣传部</t>
  </si>
  <si>
    <t>杭州朱炳仁铜艺股份有限公司</t>
  </si>
  <si>
    <t>刘乙成</t>
  </si>
  <si>
    <t>上海松鼠云上人工智能技术有限公司</t>
  </si>
  <si>
    <t>张震生</t>
  </si>
  <si>
    <t>湖南硅云数字科技有限公司（李建刚）</t>
  </si>
  <si>
    <t>湖南硅云数字科技有限公司</t>
  </si>
  <si>
    <t>北京令闻天下文化传媒有限公司</t>
  </si>
  <si>
    <t>内蒙古富麒法律咨询有限公司（贾晓宇）</t>
  </si>
  <si>
    <t>内蒙古富麒法律咨询有限公司</t>
  </si>
  <si>
    <t>深圳市大美文化传播有限公司</t>
  </si>
  <si>
    <t>天津白马晶选科技有限公司</t>
  </si>
  <si>
    <t>四川王家渡食品有限公司</t>
  </si>
  <si>
    <t>四川王家渡食品股份有限公司</t>
  </si>
  <si>
    <t>山东新视网科技传媒有限公司</t>
  </si>
  <si>
    <t>北京万家志昇科技有限责任公司</t>
  </si>
  <si>
    <t>和道（广州）科技有限公司</t>
  </si>
  <si>
    <t>芜湖市鸠江区人民政府</t>
  </si>
  <si>
    <t>广东云星大数据科技有限公司</t>
  </si>
  <si>
    <t>湖北盛赞文化传媒有限公司</t>
  </si>
  <si>
    <t>湖北如熠科技有限公司</t>
  </si>
  <si>
    <t>南京善思生态科技有限公司</t>
  </si>
  <si>
    <t>厦门市思明区枫美教育培训中心</t>
  </si>
  <si>
    <t>王凝</t>
  </si>
  <si>
    <t>北京大学</t>
  </si>
  <si>
    <t>杭州快牛百丈创业服务有限公司</t>
  </si>
  <si>
    <t>上海合合信息科技股份有限公司</t>
  </si>
  <si>
    <t>海尊企业管理（上海）有限公司</t>
  </si>
  <si>
    <t>宁波百得胜未来家居有限公司</t>
  </si>
  <si>
    <t>射阳县融媒体中心</t>
  </si>
  <si>
    <t>广州粤嵌通信科技股份有限公司</t>
  </si>
  <si>
    <t>杭州杰夫信息科技有限公司</t>
  </si>
  <si>
    <t>深圳市泽木文化传播有限公司</t>
  </si>
  <si>
    <t>宁波北仑华越教育科技有限公司</t>
  </si>
  <si>
    <t>宁波华越教育科技有限公司</t>
  </si>
  <si>
    <t>北京市大瀚律师事务所</t>
  </si>
  <si>
    <t>北京思高乐教育科技有限公司</t>
  </si>
  <si>
    <t>陈颖辉</t>
  </si>
  <si>
    <t>成都庭立方法律咨询有限责任公司</t>
  </si>
  <si>
    <t>顾家家居（曲水）有限公司</t>
  </si>
  <si>
    <t>广州营销大师网络服务有限责任公司</t>
  </si>
  <si>
    <t>杭州云吞传媒有限公司</t>
  </si>
  <si>
    <t>橙意合创（杭州）咨询服务有限公司</t>
  </si>
  <si>
    <t>江苏云学堂网络科技有限公司</t>
  </si>
  <si>
    <t>江苏绚星智慧科技有限公司</t>
  </si>
  <si>
    <t>康奇圣信传媒科技（北京）有限公司</t>
  </si>
  <si>
    <t>南方医科大学南方医院白云分院</t>
  </si>
  <si>
    <t>厦门跃界文化传播有限公司</t>
  </si>
  <si>
    <t>上海和谐方舟教育科技有限公司</t>
  </si>
  <si>
    <t>上海澜思信息科技有限公司</t>
  </si>
  <si>
    <t>上海融道文化传播有限公司</t>
  </si>
  <si>
    <t>上海赛鼎生物科技有限公司</t>
  </si>
  <si>
    <t>天下秀教育科技（天津）有限公司</t>
  </si>
  <si>
    <t>天娱数科（北京）信息技术有限公司</t>
  </si>
  <si>
    <t>芜湖市鸠江区科学技术局</t>
  </si>
  <si>
    <t>河北小宝哥商贸有限公司</t>
  </si>
  <si>
    <t>叶睿职业技能培训（上海）有限公司</t>
  </si>
  <si>
    <t>山西深海科技有限公司</t>
  </si>
  <si>
    <t>肖禹成</t>
  </si>
  <si>
    <t>连云港大王叫我来寻鲜电子商务中心（江苏红色海旗现代农渔业发展有限公司）</t>
  </si>
  <si>
    <t>广州数门传媒有限公司</t>
  </si>
  <si>
    <t>中国工商银行股份有限公司成都行开</t>
  </si>
  <si>
    <t>北京宇逸科技有限公司</t>
  </si>
  <si>
    <t>贵州仁怀国峰酒业有限公司</t>
  </si>
  <si>
    <t>杭州梵歌康养服务有限公司</t>
  </si>
  <si>
    <t>泊言科教研究（广州）有限公司</t>
  </si>
  <si>
    <t>芜湖硅瑞数字科技有限公司</t>
  </si>
  <si>
    <t>台州帝凡斯文化用品有限公司</t>
  </si>
  <si>
    <t>智合（大连）管理咨询有限公司</t>
  </si>
  <si>
    <t>武汉合众易宝科技有限公司</t>
  </si>
  <si>
    <t>抖音支付科技有限公司</t>
  </si>
  <si>
    <t>北京知家信息科技股份有限公司</t>
  </si>
  <si>
    <t>江苏壹科竹数字科技有限公司</t>
  </si>
  <si>
    <t>无锡市壹科竹数字科技有限公司</t>
  </si>
  <si>
    <t>石家庄悦一信息技术有限公司</t>
  </si>
  <si>
    <t>孙佰贵</t>
  </si>
  <si>
    <t>TIKTOK INC.</t>
  </si>
  <si>
    <t xml:space="preserve">TIKTOK INC.
</t>
  </si>
  <si>
    <t>杭州奥创光年互联网科技有限责任公司</t>
  </si>
  <si>
    <t>深圳硅语智能科技有限公司</t>
  </si>
  <si>
    <t>朱超</t>
  </si>
  <si>
    <t>北京榴莲科技有限公司</t>
  </si>
  <si>
    <t>成都国宁惠康网络科技有限责任公司</t>
  </si>
  <si>
    <t>北京子千科技有限公司</t>
  </si>
  <si>
    <t>乐相科技有限公司</t>
  </si>
  <si>
    <t>上海小砖块网络科技有限公司</t>
  </si>
  <si>
    <t>四川超企宝科技有限公司</t>
  </si>
  <si>
    <t>深圳市凡可为科技有限公司</t>
  </si>
  <si>
    <t>完美（中国）有限公司</t>
  </si>
  <si>
    <t>上海盈佳供应链管理有限公司</t>
  </si>
  <si>
    <t>上海宇惯科技有限公司</t>
  </si>
  <si>
    <t>云南京东智能信息技术有限公司</t>
  </si>
  <si>
    <t>成都塔万科技有限责任公司</t>
  </si>
  <si>
    <t>宁波辰云网络科技有限公司</t>
  </si>
  <si>
    <t>北京北视英特维文化传播有限公司</t>
  </si>
  <si>
    <t>北京医美讯医药信息咨询有限公司</t>
  </si>
  <si>
    <t>段春光</t>
  </si>
  <si>
    <t>广东二进制科技有限公司</t>
  </si>
  <si>
    <t>海南上创供应链管理有限公司</t>
  </si>
  <si>
    <t>火珑果（汕头）广告传媒有限公司</t>
  </si>
  <si>
    <t>靖江超级头脑文化传播工作室</t>
  </si>
  <si>
    <t>宁夏智德网络科技有限公司</t>
  </si>
  <si>
    <t>深圳时间之网科技有限公司</t>
  </si>
  <si>
    <t>无锡广新影视动画技术有限公司</t>
  </si>
  <si>
    <t>云南硅基千江文化发展有限公司（周渝人）</t>
  </si>
  <si>
    <t>云南硅基千江文化发展有限公司</t>
  </si>
  <si>
    <t>云南金海泰艺术品投资管理股份有限公司</t>
  </si>
  <si>
    <t>云南金海泰艺术品股份有限公司</t>
  </si>
  <si>
    <t>云南南天电子信息产业股份有限公司</t>
  </si>
  <si>
    <t>北京今企动力企业管理咨询有限公司</t>
  </si>
  <si>
    <t>上海玩动网络科技有限公司</t>
  </si>
  <si>
    <t>北京知行韬略管理咨询有限责任公司</t>
  </si>
  <si>
    <t>广州铭珩建筑科技有限公司</t>
  </si>
  <si>
    <t>广州启量科技有限公司（代晨雨）</t>
  </si>
  <si>
    <t>广州启量科技有限公司</t>
  </si>
  <si>
    <t>甘肃伊兰实业有限公司</t>
  </si>
  <si>
    <t>广东天才星网络科技有限公司</t>
  </si>
  <si>
    <t>杭州彩连科技有限公司</t>
  </si>
  <si>
    <t>杭州大音广告有限公司</t>
  </si>
  <si>
    <t>河南游盛科技集团有限公司</t>
  </si>
  <si>
    <t>江苏长江汇科技有限公司</t>
  </si>
  <si>
    <t>陕西云猫科技发展有限公司</t>
  </si>
  <si>
    <t>苏州草根商业管理有限公司（朱晨）</t>
  </si>
  <si>
    <t>苏州草根商业管理有限公司</t>
  </si>
  <si>
    <t>苏州文骏智能科技有限公司</t>
  </si>
  <si>
    <t>温州职业技术学院</t>
  </si>
  <si>
    <t>徐州时代兄弟影视文化传媒有限公司</t>
  </si>
  <si>
    <t>张诗伟</t>
  </si>
  <si>
    <t>浙江爱尔卡智家科技有限公司</t>
  </si>
  <si>
    <t>HEALTH METAVERSE S L</t>
  </si>
  <si>
    <t>添可智能科技有限公司</t>
  </si>
  <si>
    <t>青龙满族自治县创意星培训学校有限公司</t>
  </si>
  <si>
    <t>魏波</t>
  </si>
  <si>
    <t>杭州智慧海传媒有限公司</t>
  </si>
  <si>
    <t>山西道之文化传媒有限公司</t>
  </si>
  <si>
    <t>广东芬尼克兹节能设备有限公司</t>
  </si>
  <si>
    <t>南京海尔曼斯品牌管理有限公司</t>
  </si>
  <si>
    <t>湖北东羚智能科技有限公司</t>
  </si>
  <si>
    <t>四川菲玛贸易有限公司</t>
  </si>
  <si>
    <t>绵阳市涪城区城郊街道城郊社区居民委员会</t>
  </si>
  <si>
    <t>山东安然纳米实业发展有限公司</t>
  </si>
  <si>
    <t>江苏微盛网络科技有限公司</t>
  </si>
  <si>
    <t>北京东方启明星体育文化发展有限公司</t>
  </si>
  <si>
    <t>杭州宇岛科技有限公司</t>
  </si>
  <si>
    <t>上海奇水文化传播有限公司</t>
  </si>
  <si>
    <t>四川铸力众创空间有限公司（张芨豪代付）</t>
  </si>
  <si>
    <t>四川铸力众创空间有限公司</t>
  </si>
  <si>
    <t>贵州君子兰文化传媒有限公司</t>
  </si>
  <si>
    <t>贵州君子兰教育科技有限公司</t>
  </si>
  <si>
    <t>杭州初忆科技有限公司</t>
  </si>
  <si>
    <t>极萌（浙江）品牌管理有限公司</t>
  </si>
  <si>
    <t>黄柏源</t>
  </si>
  <si>
    <t>南京敏于行信息科技有限公司</t>
  </si>
  <si>
    <t>四川一爻电子商务有限责任公司</t>
  </si>
  <si>
    <t>豸远科技（深圳）有限公司</t>
  </si>
  <si>
    <t>裴崇涛</t>
  </si>
  <si>
    <t>北京奥若国际文化传媒有限公司</t>
  </si>
  <si>
    <t>深圳信钛数科科技有限公司</t>
  </si>
  <si>
    <t>中国工商银行股份有限公司南充行开</t>
  </si>
  <si>
    <t>上海迪火科技有限公司</t>
  </si>
  <si>
    <t>北京费边教育科技有限公司（彭月）</t>
  </si>
  <si>
    <t>荆门市婷梦电子商务有限公司</t>
  </si>
  <si>
    <t>河北世友信息技术有限公司</t>
  </si>
  <si>
    <t>NIUSIA CO LTD 703 1-27-8 GINZA JP-CHUO-KU TOKYO 10</t>
  </si>
  <si>
    <t>NIUSIA CO LTD</t>
  </si>
  <si>
    <t>董劲松</t>
  </si>
  <si>
    <t>南京严料坊文化传播有限公司</t>
  </si>
  <si>
    <t>JOYPLAN CO.,LTD.1F., NO. 469, ZHONGSHAN RD.,</t>
  </si>
  <si>
    <t>JOYPLAN CO.,LTD.</t>
  </si>
  <si>
    <t>北京翰海龙腾网络科技有限公司</t>
  </si>
  <si>
    <t>北京幻鳌科技有限公司</t>
  </si>
  <si>
    <t>北京深蓝阿尔法网络科技有限公司</t>
  </si>
  <si>
    <t>北京盛乐圆点科技发展有限公司</t>
  </si>
  <si>
    <t>北京市炜衡（南京）律师事务所</t>
  </si>
  <si>
    <t>北京淘漉文化传播有限公司</t>
  </si>
  <si>
    <t>北京网学时代教育科技有限责任公司</t>
  </si>
  <si>
    <t>北京熙仁医院有限公司</t>
  </si>
  <si>
    <t>步长平</t>
  </si>
  <si>
    <t>辰木互动科技（成都）有限公司</t>
  </si>
  <si>
    <t>成都菠萝蜜多信息科技有限公司</t>
  </si>
  <si>
    <t>云搬砖电子商务（成都）有限公司</t>
  </si>
  <si>
    <t>成都尚腾文化创意发展有限公司</t>
  </si>
  <si>
    <t>崔立明</t>
  </si>
  <si>
    <t>东莞市光遇科技有限公司</t>
  </si>
  <si>
    <t>东莞市筠涵科技有限公司</t>
  </si>
  <si>
    <t>广东鹏港律师事务所</t>
  </si>
  <si>
    <t>广州德勒生物科技有限责任公司</t>
  </si>
  <si>
    <t>广州海珠区御生堂中医门诊部有限公司</t>
  </si>
  <si>
    <t>广州米檬口腔门诊有限公司</t>
  </si>
  <si>
    <t>广州网律互联网科技有限公司</t>
  </si>
  <si>
    <t>广州颜分信息科技有限公司</t>
  </si>
  <si>
    <t>广州易联软件科技有限公司</t>
  </si>
  <si>
    <t>广州韵泽尚美生物科技有限公司</t>
  </si>
  <si>
    <t>贵州黔壹豆文化传播有限公司</t>
  </si>
  <si>
    <t>翰道福商文化科技（广州）有限公司</t>
  </si>
  <si>
    <t>杭州百知文化传媒有限公司</t>
  </si>
  <si>
    <t>杭州光染数字科技有限公司</t>
  </si>
  <si>
    <t>杭州颜价比家居科技有限公司</t>
  </si>
  <si>
    <t>合得软件（上海）有限公司</t>
  </si>
  <si>
    <t>湖南二向箔网络科技有限公司</t>
  </si>
  <si>
    <t>湖南骏途智能科技有限公司</t>
  </si>
  <si>
    <t>长沙骏途智能科技有限公司</t>
  </si>
  <si>
    <t>黄博士健康投资（广州）有限公司</t>
  </si>
  <si>
    <t>梁平县利华电子商务有限公司</t>
  </si>
  <si>
    <t>刘瑾</t>
  </si>
  <si>
    <t>美格菲尔（北京）文化传媒有限公司</t>
  </si>
  <si>
    <t>南通今启文化传媒有限公司</t>
  </si>
  <si>
    <t>秦皇岛乔氏台球运动推广有限公司</t>
  </si>
  <si>
    <t>上海汉得信息技术股份有限公司</t>
  </si>
  <si>
    <t>上海同梁智能科技有限公司</t>
  </si>
  <si>
    <t>上海蔚蓝岛科技发展有限公司</t>
  </si>
  <si>
    <t>深圳大智软件技术有限公司</t>
  </si>
  <si>
    <t>深圳九瓴科技有限公司</t>
  </si>
  <si>
    <t>深圳市酷魄信息科技有限公司</t>
  </si>
  <si>
    <t>苏州智康信息科技股份有限公司</t>
  </si>
  <si>
    <t>唐山深度文化传媒有限公司</t>
  </si>
  <si>
    <t>铜陵肆音文化传媒有限公司</t>
  </si>
  <si>
    <t>王恺</t>
  </si>
  <si>
    <t>芜湖市保视业文化传媒有限公司</t>
  </si>
  <si>
    <t>西嘉品牌策划（常州）有限公司</t>
  </si>
  <si>
    <t>叶海健</t>
  </si>
  <si>
    <t>印工社（青岛）互联网科技有限公司</t>
  </si>
  <si>
    <t>印工社（青岛）数字科技有限公司</t>
  </si>
  <si>
    <t>张雪莹</t>
  </si>
  <si>
    <t>中渔慧科（北京）农业科技有限公司</t>
  </si>
  <si>
    <t>重庆中星鑫河环保科技中心（有限合伙）</t>
  </si>
  <si>
    <t>朱子尧</t>
  </si>
  <si>
    <t>李欣</t>
  </si>
  <si>
    <t>麻世梅</t>
  </si>
  <si>
    <t>北京中视广信科技有限公司</t>
  </si>
  <si>
    <t>广州一水间化妆品有限公司</t>
  </si>
  <si>
    <t>北京般渡教育科技有限公司</t>
  </si>
  <si>
    <t>杭州阿里妈妈软件服务有限公司</t>
  </si>
  <si>
    <t>深圳市搏鱼科技有限公司</t>
  </si>
  <si>
    <t>王华芳</t>
  </si>
  <si>
    <t>上海寻梦说生物科技有限公司</t>
  </si>
  <si>
    <t>武汉启赢信息咨询有限公司</t>
  </si>
  <si>
    <t>北京才思泉涌文化传媒有限公司</t>
  </si>
  <si>
    <t>北京将意管理咨询有限公司</t>
  </si>
  <si>
    <t>北京硕果果科技有限公司</t>
  </si>
  <si>
    <t>北京思享聚合科技有限公司（北京速速蜗牛科技有限公司）</t>
  </si>
  <si>
    <t>北京万润特文化传播有限公司</t>
  </si>
  <si>
    <t>北京午禾营销咨询有限公司</t>
  </si>
  <si>
    <t>贝壳找房（北京）科技有限公司</t>
  </si>
  <si>
    <t>常州要远行电子科技有限公司</t>
  </si>
  <si>
    <t>成都携程旅行社有限公司北京分社</t>
  </si>
  <si>
    <t>佛山市兰铭装饰材料有限公司</t>
  </si>
  <si>
    <t>佛山市小丁贸易有限公司</t>
  </si>
  <si>
    <t>广东格源供应链有限责任公司</t>
  </si>
  <si>
    <t>福建工程学院</t>
  </si>
  <si>
    <t>广州波波来了网络科技有限公司</t>
  </si>
  <si>
    <t>广州红杉信息科技有限公司</t>
  </si>
  <si>
    <t>广州凯迪云信息科技有限公司</t>
  </si>
  <si>
    <t>广州众诺微电子有限公司</t>
  </si>
  <si>
    <t>贵州星愿健康科技发展有限公司</t>
  </si>
  <si>
    <t>桂林市吉升科技有限公司（邵红霞）</t>
  </si>
  <si>
    <t>桂林市吉升科技有限公司</t>
  </si>
  <si>
    <t>捍维信息技术（北京）有限公司</t>
  </si>
  <si>
    <t>杭州扶鹰教育科技有限公司</t>
  </si>
  <si>
    <t>杭州灵果文化创意有限公司</t>
  </si>
  <si>
    <t>杭州摩米文化创意有限公司</t>
  </si>
  <si>
    <t>杭州世虹网络科技有限公司</t>
  </si>
  <si>
    <t>杭州直路网络信息技术有限公司</t>
  </si>
  <si>
    <t>湖南木星网络科技有限公司</t>
  </si>
  <si>
    <t>黄向军</t>
  </si>
  <si>
    <t>吉林百涉科技（集团）有限公司</t>
  </si>
  <si>
    <t>江苏恩格律师事务所</t>
  </si>
  <si>
    <t>李叔（江苏）心理咨询有限公司</t>
  </si>
  <si>
    <t>刘文博</t>
  </si>
  <si>
    <t>绵阳市涪城区教育和体育局</t>
  </si>
  <si>
    <t>南京欧亚航空客运代理有限公司</t>
  </si>
  <si>
    <t>青岛道可云网络科技有限公司</t>
  </si>
  <si>
    <t>厦门读路者科技有限公司</t>
  </si>
  <si>
    <t>山东一千河数字科技有限公司</t>
  </si>
  <si>
    <t>山西爱之家健康咨询有限公司</t>
  </si>
  <si>
    <t>汕头市木瓜文化传媒有限公司</t>
  </si>
  <si>
    <t>上海埃肯斯文化传媒有限公司</t>
  </si>
  <si>
    <t>上海犇财文化传播有限公司</t>
  </si>
  <si>
    <t>上海樊振中信息技术有限公司</t>
  </si>
  <si>
    <t>上海客趣计算机科技有限公司</t>
  </si>
  <si>
    <t>上海强仝智能科技有限公司</t>
  </si>
  <si>
    <t>上海世基投资顾问有限公司</t>
  </si>
  <si>
    <t>上海应帆数字科技有限公司</t>
  </si>
  <si>
    <t>深圳赋能教育科技有限公司</t>
  </si>
  <si>
    <t>深圳市厚德宅物文化图书有限公司</t>
  </si>
  <si>
    <t>深圳市金原子教育咨询有限公司</t>
  </si>
  <si>
    <t>深圳市鹏友来传媒有限公司</t>
  </si>
  <si>
    <t>深圳市时代纪录影视有限公司</t>
  </si>
  <si>
    <t>深圳市松鼠跃动传媒集团有限公司</t>
  </si>
  <si>
    <t>深圳优思颜究生物科技有限公司</t>
  </si>
  <si>
    <t>深圳职业技术学院</t>
  </si>
  <si>
    <t>四川司南志教育科技有限责任公司</t>
  </si>
  <si>
    <t>天津铭鸿和朋友们教育科技有限公司</t>
  </si>
  <si>
    <t>万兴科技集团股份有限公司深圳分公司</t>
  </si>
  <si>
    <t>万兴科技集团股份有限公司</t>
  </si>
  <si>
    <t>武汉公选王教育科技有限公司</t>
  </si>
  <si>
    <t>用友网络科技股份有限公司</t>
  </si>
  <si>
    <t>张晓建</t>
  </si>
  <si>
    <t>张懿</t>
  </si>
  <si>
    <t>重庆信息技术职业学院</t>
  </si>
  <si>
    <t>成都启阳远航汽车销售服务有限公司</t>
  </si>
  <si>
    <t>福州仓山常春腾诊所有限公司</t>
  </si>
  <si>
    <t>酣客酒业有限公司</t>
  </si>
  <si>
    <t>河北省公安厅</t>
  </si>
  <si>
    <t>上海柏荟医疗科技集团股份有限公司</t>
  </si>
  <si>
    <t>中国石油报社有限公司</t>
  </si>
  <si>
    <t>《中国石油报》社有限公司</t>
  </si>
  <si>
    <t>耀火文化传媒（深圳）有限公司</t>
  </si>
  <si>
    <t>深圳耀火企业管理咨询有限公司</t>
  </si>
  <si>
    <t>北京聚焦宝贝儿童摄影有限公司</t>
  </si>
  <si>
    <t>上海汇代科技服务有限公司</t>
  </si>
  <si>
    <t>德州商牛营销策划有限公司</t>
  </si>
  <si>
    <t>驻马店安昌电子产品有限公司</t>
  </si>
  <si>
    <t>北京果蝠科技有限公司</t>
  </si>
  <si>
    <t>邓汀明</t>
  </si>
  <si>
    <t>湖南卡罗德钢琴有限公司</t>
  </si>
  <si>
    <t>南京品创吉荣文化传媒有限公司</t>
  </si>
  <si>
    <t>上海缓宏文化传播有限公司</t>
  </si>
  <si>
    <t>上海缓宏科技有限公司</t>
  </si>
  <si>
    <t>天津硅基智能科技有限公司</t>
  </si>
  <si>
    <t>天津京纪人通讯科技有限公司</t>
  </si>
  <si>
    <t>真瑜珠宝（北京）有限公司</t>
  </si>
  <si>
    <t>重庆智颖科技有限公司</t>
  </si>
  <si>
    <t>永州市懿真人文规划设计有限公司</t>
  </si>
  <si>
    <t>懒鹅（上海）进出口贸易有限公司</t>
  </si>
  <si>
    <t>上海冰鉴信息科技有限公司</t>
  </si>
  <si>
    <t>安徽青瓦电游动漫产业有限公司</t>
  </si>
  <si>
    <t>王勋</t>
  </si>
  <si>
    <t>中国工商银行股份有限公司宜宾行开</t>
  </si>
  <si>
    <t>常州晓鱼信息科技有限公司</t>
  </si>
  <si>
    <t>北京千帆星途文化传媒有限公司</t>
  </si>
  <si>
    <t>中国联合网络通信有限公司台州市分公司</t>
  </si>
  <si>
    <t>六盘水市消防救援支队</t>
  </si>
  <si>
    <t>上海芳邻网络技术有限公司</t>
  </si>
  <si>
    <t>上海最安健康管理咨询有限公司</t>
  </si>
  <si>
    <t>深圳市运哪儿物流有限公司</t>
  </si>
  <si>
    <t>卓世科技（海南）有限公司</t>
  </si>
  <si>
    <t>南京工程学院</t>
  </si>
  <si>
    <t>中国工商银行股份有限公司达州分行</t>
  </si>
  <si>
    <t>中国工商银行股份有限公司广安行开</t>
  </si>
  <si>
    <t>中国工商银行股份有限公司乐山分行</t>
  </si>
  <si>
    <t>上海见到数字科技有限公司</t>
  </si>
  <si>
    <t>中国工商银行股份有限公司遂宁行开</t>
  </si>
  <si>
    <t>张家港晋元文化传媒有限公司</t>
  </si>
  <si>
    <t>多啦阿梦（上海）网络科技有限公司</t>
  </si>
  <si>
    <t>广州匠之心文化传媒有限公司</t>
  </si>
  <si>
    <t>贵州宏诚嘉信汽车贸易有限公司</t>
  </si>
  <si>
    <t>杭州梵音网络传媒有限公司</t>
  </si>
  <si>
    <t>杭州环游纪文化传媒有限公司</t>
  </si>
  <si>
    <t>杭州牧白餐饮管理有限公司</t>
  </si>
  <si>
    <t>杭州西雨动画有限公司</t>
  </si>
  <si>
    <t>西雨数字文化（杭州）有限公司</t>
  </si>
  <si>
    <t>湖南元璟智能科技有限公司</t>
  </si>
  <si>
    <t>湘潭元璟智能科技有限公司</t>
  </si>
  <si>
    <t>南京渡康医药有限公司</t>
  </si>
  <si>
    <t>南京创库医药有限公司</t>
  </si>
  <si>
    <t>南京握客盈杰软件技术有限公司</t>
  </si>
  <si>
    <t>内蒙古和兴利食品股份有限公司</t>
  </si>
  <si>
    <t>陕西富硒堂数字经济有限公司</t>
  </si>
  <si>
    <t>上海凯淘电子商务有限公司</t>
  </si>
  <si>
    <t>上海特思尔大宇宙商务咨询有限公司</t>
  </si>
  <si>
    <t>深圳市蓝计划企业管理咨询有限公司</t>
  </si>
  <si>
    <t>同城号传媒科技（大连）有限公司</t>
  </si>
  <si>
    <t>欣聚力（深圳）科技有限公司</t>
  </si>
  <si>
    <t>重庆成小渝科技有限公司</t>
  </si>
  <si>
    <t>杭州诺繁科技有限公司</t>
  </si>
  <si>
    <t>北京福气连连文化传媒有限公司</t>
  </si>
  <si>
    <t>广州声望健康信息咨询有限公司</t>
  </si>
  <si>
    <t>千城数智（重庆）数据科技有限公司</t>
  </si>
  <si>
    <t>三亚千植草本化妆品有限公司</t>
  </si>
  <si>
    <t>苏州元气链享数字科技有限公司</t>
  </si>
  <si>
    <t>中国工商银行股份有限公司泸州分行</t>
  </si>
  <si>
    <t>PAYPAL PTE LTD</t>
  </si>
  <si>
    <t>潍坊人和文化传媒有限公司</t>
  </si>
  <si>
    <t>大庆泰成吉科技有限公司</t>
  </si>
  <si>
    <t>辽宁开尔律师事务所</t>
  </si>
  <si>
    <t>大连新闻传媒有限公司</t>
  </si>
  <si>
    <t>西安奕鸣眼科医院有限公司</t>
  </si>
  <si>
    <t>青岛粤梵贸易有限公司</t>
  </si>
  <si>
    <t>丽水市大瑞科技有限公司</t>
  </si>
  <si>
    <t>中国工商银行股份有限公司德阳行开</t>
  </si>
  <si>
    <t>山东儒邦建材有限公司</t>
  </si>
  <si>
    <t>苏州易云通信息科技有限公司</t>
  </si>
  <si>
    <t>苏州鼎生信息科技有限公司</t>
  </si>
  <si>
    <t>河北因倍数信息技术有限公司</t>
  </si>
  <si>
    <t>南京辰智数字科技有限公司</t>
  </si>
  <si>
    <t>南京大数据集团有限公司</t>
  </si>
  <si>
    <t>南京数睿数据科技有限公司</t>
  </si>
  <si>
    <t>深圳小蓝本网络技术有限公司</t>
  </si>
  <si>
    <t>伟仕佳杰（重庆）科技有限公司</t>
  </si>
  <si>
    <t>武汉有道会议会展服务有限公司</t>
  </si>
  <si>
    <t>周逢欣</t>
  </si>
  <si>
    <t>北京普泓悦影视文化创意有限公司</t>
  </si>
  <si>
    <t>北京清大鼎励教育科技有限公司</t>
  </si>
  <si>
    <t>合众人寿保险股份有限公司</t>
  </si>
  <si>
    <t>嘉兴迈拓不锈钢有限公司</t>
  </si>
  <si>
    <t>昆明百事威咨询服务有限公司</t>
  </si>
  <si>
    <t>美服数字科技（广州）有限公司</t>
  </si>
  <si>
    <t>上海黄豆网络科技有限公司</t>
  </si>
  <si>
    <t>泰克曼（南京）安全防护设备有限公司</t>
  </si>
  <si>
    <t>王锦迪</t>
  </si>
  <si>
    <t>云南长河文化传播有限公司</t>
  </si>
  <si>
    <t>广东力拓网络科技有限公司</t>
  </si>
  <si>
    <t>青岛酷特智能股份有限公司</t>
  </si>
  <si>
    <t>上海精一格致文化科技有限公司</t>
  </si>
  <si>
    <t>中科美络科技股份有限公司</t>
  </si>
  <si>
    <t>北京澜稻教育咨询有限公司重庆科技分公司</t>
  </si>
  <si>
    <t>北京澜稻教育咨询有限公司</t>
  </si>
  <si>
    <t>艺咖（北京）科技有限公司</t>
  </si>
  <si>
    <t>北京安德普泰医疗科技有限公司</t>
  </si>
  <si>
    <t>绵阳市涪城区丰谷镇人民政府</t>
  </si>
  <si>
    <t>姚红迪</t>
  </si>
  <si>
    <t>广州市嘉虹货运代理有限公司</t>
  </si>
  <si>
    <t>成都焕然色彩形象设计有限公司</t>
  </si>
  <si>
    <t>广东掌中万维电子有限公司</t>
  </si>
  <si>
    <t>广西乐之传媒有限公司</t>
  </si>
  <si>
    <t>晋江金宽服装有限公司</t>
  </si>
  <si>
    <t>绵阳市醉淳商贸有限责任公司</t>
  </si>
  <si>
    <t>上海隔壁科技有限公司</t>
  </si>
  <si>
    <t>优玖（苏州）信息科技有限公司</t>
  </si>
  <si>
    <t>元素矩阵（深圳）科技有限公司</t>
  </si>
  <si>
    <t>北京群星闪耀科技有限公司</t>
  </si>
  <si>
    <t>厦门炬诚润滑科技有限公司</t>
  </si>
  <si>
    <t>厦门油典集团有限公司</t>
  </si>
  <si>
    <t>佛山市扬海家具有限公司</t>
  </si>
  <si>
    <t>北京天乐宝旅游有限公司</t>
  </si>
  <si>
    <t>杭州此时品牌管理有限公司</t>
  </si>
  <si>
    <t>上海霞堡电子商务有限公司</t>
  </si>
  <si>
    <t>深圳市逐臻科技有限公司</t>
  </si>
  <si>
    <t>四川沁链优品科技股份有限公司</t>
  </si>
  <si>
    <t>王伟</t>
  </si>
  <si>
    <t>中国工商银行股份有限公司广元分行</t>
  </si>
  <si>
    <t>江苏小桔企业管理咨询有限公司</t>
  </si>
  <si>
    <t>江苏金小桔企业孵化器有限公司</t>
  </si>
  <si>
    <t>新疆科华华宇通信科技有限公司</t>
  </si>
  <si>
    <t>中国工商银行股份有限公司自贡分行</t>
  </si>
  <si>
    <t>湖南趣品供应链有限公司</t>
  </si>
  <si>
    <t>荆门掌控传媒有限公司</t>
  </si>
  <si>
    <t>天津帝泊洱销售有限公司</t>
  </si>
  <si>
    <t>江苏凤凰数联教育科技有限公司</t>
  </si>
  <si>
    <t>TCL智能科技（宁波）有限公司</t>
  </si>
  <si>
    <t>北京昊天文化传媒有限公司</t>
  </si>
  <si>
    <t>北京河川智源科技有限公司</t>
  </si>
  <si>
    <t>北京赛迪出版传媒有限公司</t>
  </si>
  <si>
    <t>北京智颖科技有限公司</t>
  </si>
  <si>
    <t>陈子青</t>
  </si>
  <si>
    <t>大连杰茗晟贸易有限公司</t>
  </si>
  <si>
    <t>东莞市金管道信息科技有限公司</t>
  </si>
  <si>
    <t>广东拓斯达科技股份有限公司</t>
  </si>
  <si>
    <t>广州本真生物技术有限公司</t>
  </si>
  <si>
    <t>广州华之道信息科技有限公司</t>
  </si>
  <si>
    <t>广州妙思数字营销有限公司</t>
  </si>
  <si>
    <t>广州市亮灯泡科技有限责任公司</t>
  </si>
  <si>
    <t>广州手拉手互联网股份有限公司</t>
  </si>
  <si>
    <t>硅基盛世（东莞）科技有限公司</t>
  </si>
  <si>
    <t>硅基智能（镇江）科技有限公司（张秋娣）</t>
  </si>
  <si>
    <t>杭州出海罗盘网络科技有限公司</t>
  </si>
  <si>
    <t>杭州柒柒吧商贸有限公司</t>
  </si>
  <si>
    <t>杭州易飞轮网络科技有限公司</t>
  </si>
  <si>
    <t>何爱珍</t>
  </si>
  <si>
    <t>嘉兴麦芽口腔医疗有限公司</t>
  </si>
  <si>
    <t>江苏达平智数字科技有限公司</t>
  </si>
  <si>
    <t>姜昕</t>
  </si>
  <si>
    <t>链动网络科技（苏州）有限公司</t>
  </si>
  <si>
    <t>南京合京科技有限公司</t>
  </si>
  <si>
    <t>南京农业大学</t>
  </si>
  <si>
    <t>南京市雨花台区委宣传部</t>
  </si>
  <si>
    <t>厦门登特口腔医院有限公司</t>
  </si>
  <si>
    <t>汕头市熙荣内衣实业有限公司</t>
  </si>
  <si>
    <t>上海硅盟时代智能科技有限公司</t>
  </si>
  <si>
    <t>上海雪砖信息技术有限公司</t>
  </si>
  <si>
    <t>深圳市翼虎投资管理有限公司</t>
  </si>
  <si>
    <t>孙文</t>
  </si>
  <si>
    <t>王传礼</t>
  </si>
  <si>
    <t>魏婉茹</t>
  </si>
  <si>
    <t>无锡走着瞧科技有限公司</t>
  </si>
  <si>
    <t>走着瞧（宁波）信息技术服务有限公司</t>
  </si>
  <si>
    <t>郑丹青</t>
  </si>
  <si>
    <t>智得信息技术有限公司</t>
  </si>
  <si>
    <t>南京信息工程大学</t>
  </si>
  <si>
    <t>北京畅享互联科技有限公司</t>
  </si>
  <si>
    <t>广州从上智能科技有限公司</t>
  </si>
  <si>
    <t>广州康语智能科技有限公司</t>
  </si>
  <si>
    <t>杭州粒风网络科技有限公司</t>
  </si>
  <si>
    <t>杭州纽沃德人工智能有限公司</t>
  </si>
  <si>
    <t>李薇</t>
  </si>
  <si>
    <t>南京警备区</t>
  </si>
  <si>
    <t>南京美迪进出口有限公司</t>
  </si>
  <si>
    <t>深圳市亿航智能信息科技有限公司</t>
  </si>
  <si>
    <t>优邸健康科技（深圳）有限公司</t>
  </si>
  <si>
    <t>南京查大教育咨询有限公司</t>
  </si>
  <si>
    <t>海南正面文化传播有限公司</t>
  </si>
  <si>
    <t>金诃藏药（山东）健康产业有限公司</t>
  </si>
  <si>
    <t>金诃藏药股份有限公司</t>
  </si>
  <si>
    <t>常州桐树生物科技有限公司</t>
  </si>
  <si>
    <t>武汉众和鼎鑫文化传媒有限责任公司</t>
  </si>
  <si>
    <t>上海倍效贸易有限公司</t>
  </si>
  <si>
    <t>绵阳市涪城区就业服务中心</t>
  </si>
  <si>
    <t>闪闪鱼（苏州）科技有限公司</t>
  </si>
  <si>
    <t>广西智联融媒体文化传媒有限公司</t>
  </si>
  <si>
    <t>南京士逞网络科技有限公司</t>
  </si>
  <si>
    <t>厦门代理许志越</t>
  </si>
  <si>
    <t>天津龙和隆盛化妆品销售有限公司</t>
  </si>
  <si>
    <t>福州热方健康科技有限公司</t>
  </si>
  <si>
    <t>上海数见管理咨询有限公司</t>
  </si>
  <si>
    <t>智墨虚拟科技（杭州）有限公司</t>
  </si>
  <si>
    <t>杭州览峰科技有限公司</t>
  </si>
  <si>
    <t>中国工商银行股份有限公司内江分行</t>
  </si>
  <si>
    <t>张雅琦</t>
  </si>
  <si>
    <t>上海为园教育科技有限公司</t>
  </si>
  <si>
    <t>上海卿艺商贸有限公司</t>
  </si>
  <si>
    <t>北京中科汇联科技股份有限公司</t>
  </si>
  <si>
    <t>华语教学出版社有限责任公司</t>
  </si>
  <si>
    <t>TCL文化传媒（深圳）有限公司</t>
  </si>
  <si>
    <t>安徽省盘古农业科技有限公司</t>
  </si>
  <si>
    <t>北京艾美博特科技发展有限公司</t>
  </si>
  <si>
    <t>北京百物文化传媒有限公司</t>
  </si>
  <si>
    <t>北京昌平北城中医医院</t>
  </si>
  <si>
    <t>北京东方辉晓科技有限公司</t>
  </si>
  <si>
    <t>北京范睿智创科技有限公司</t>
  </si>
  <si>
    <t>北京浩然文旅发展有限公司</t>
  </si>
  <si>
    <t>北京集智互联科技有限公司</t>
  </si>
  <si>
    <t>北京劲松中西医结合医院有限公司</t>
  </si>
  <si>
    <t>北京君荣乐程教育咨询有限公司</t>
  </si>
  <si>
    <t>北京麦凯宜公关服务有限公司</t>
  </si>
  <si>
    <t>北京全网数商科技股份有限公司</t>
  </si>
  <si>
    <t>北京市闻泽律师事务所</t>
  </si>
  <si>
    <t>北京思诺悠然文化传媒有限公司</t>
  </si>
  <si>
    <t>北京晓羊教育科技集团有限公司</t>
  </si>
  <si>
    <t>北京晓羊科技集团有限公司</t>
  </si>
  <si>
    <t>北京医数互动科技有限公司</t>
  </si>
  <si>
    <t>北京知讯教育咨询集团有限公司</t>
  </si>
  <si>
    <t>北京中金天使文化传媒有限公司</t>
  </si>
  <si>
    <t>北京中元易尚科技有限公司</t>
  </si>
  <si>
    <t>布雷斯特（北京）教育科技有限公司</t>
  </si>
  <si>
    <t>成都中科肽美电子商务有限公司</t>
  </si>
  <si>
    <t>大连润腾数据科技有限责任公司（林大同）</t>
  </si>
  <si>
    <t>方记艮</t>
  </si>
  <si>
    <t>佛山新闻网有限公司</t>
  </si>
  <si>
    <t>福建鼎白茶业有限公司</t>
  </si>
  <si>
    <t>福建省大数据集团莆田有限公司</t>
  </si>
  <si>
    <t>广东浩博特科技股份有限公司</t>
  </si>
  <si>
    <t>广东茉莉数字科技集团股份有限公司</t>
  </si>
  <si>
    <t>广东时物文化传播有限公司</t>
  </si>
  <si>
    <t>广东沃维伽家居科技有限公司</t>
  </si>
  <si>
    <t>广州创客创想传媒科技有限公司</t>
  </si>
  <si>
    <t>广州大兔网络科技有限公司</t>
  </si>
  <si>
    <t>广州开得联智能科技有限公司</t>
  </si>
  <si>
    <t>广州礼优优网络科技有限公司</t>
  </si>
  <si>
    <t>广州天脉广告有限公司</t>
  </si>
  <si>
    <t>广州医语众迪医疗健康投资有限公司</t>
  </si>
  <si>
    <t>广州友友传媒科技有限公司</t>
  </si>
  <si>
    <t>广州臻港腾网络科技有限公司</t>
  </si>
  <si>
    <t>海南琦润生物科技集团有限公司</t>
  </si>
  <si>
    <t>杭州丙墨文化传媒有限公司</t>
  </si>
  <si>
    <t>杭州布道教育科技有限公司</t>
  </si>
  <si>
    <t>杭州硅语智能科技有限公司</t>
  </si>
  <si>
    <t>杭州红花朵朵网络技术有限公司</t>
  </si>
  <si>
    <t>杭州聚圈科技有限公司</t>
  </si>
  <si>
    <t>杭州聚圈文化科技有限公司</t>
  </si>
  <si>
    <t>杭州元筑科技有限公司</t>
  </si>
  <si>
    <t>时空节拍（杭州）科技有限公司</t>
  </si>
  <si>
    <t>河北迅捷快递服务有限公司裕华区汇通路营业部</t>
  </si>
  <si>
    <t>侯羊洋</t>
  </si>
  <si>
    <t>湖北西海软件科技有限公司</t>
  </si>
  <si>
    <t>华盟科技咨询（深圳）有限公司</t>
  </si>
  <si>
    <t>黄仁杰</t>
  </si>
  <si>
    <t>黄山首绘教育科技有限公司</t>
  </si>
  <si>
    <t>汇人网才（上海）科技发展有限公司</t>
  </si>
  <si>
    <t>火星科技文化传媒（深圳）有限公司</t>
  </si>
  <si>
    <t>中深科技投资咨询（深圳）有限公司</t>
  </si>
  <si>
    <t>江苏迈健生物科技发展股份有限公司（常菁）</t>
  </si>
  <si>
    <t>江苏迈健生物科技发展股份有限公司</t>
  </si>
  <si>
    <t>江苏人民出版社有限公司</t>
  </si>
  <si>
    <t>江苏偕行信息科技有限公司</t>
  </si>
  <si>
    <t>九州通健康科技集团有限公司</t>
  </si>
  <si>
    <t>九医医疗科技集团有限公司</t>
  </si>
  <si>
    <t>昆明兴茶茶叶有限公司</t>
  </si>
  <si>
    <t>兰州睿晴会计事务有限公司</t>
  </si>
  <si>
    <t>雷鸣</t>
  </si>
  <si>
    <t>李翠珠</t>
  </si>
  <si>
    <t>南京曹操云控网络科技有限公司</t>
  </si>
  <si>
    <t>南京大商之道教育信息咨询有限公司</t>
  </si>
  <si>
    <t>南京德锐企业管理咨询有限公司</t>
  </si>
  <si>
    <t>南京建邺巾帼创客家公益服务中心</t>
  </si>
  <si>
    <t>南京康美美容医院有限公司</t>
  </si>
  <si>
    <t>南京林洛医疗科技有限公司</t>
  </si>
  <si>
    <t>南京青创技术创业服务有限公司</t>
  </si>
  <si>
    <t>南京青创创业服务有限公司</t>
  </si>
  <si>
    <t>南京青云医疗管理有限公司</t>
  </si>
  <si>
    <t>南京润展国际展览有限公司</t>
  </si>
  <si>
    <t>南京市河西医院有限公司</t>
  </si>
  <si>
    <t>南京市石鼓路小学</t>
  </si>
  <si>
    <t>南京英酷瑞教育科技有限公司</t>
  </si>
  <si>
    <t>青岛百洋医药股份有限公司</t>
  </si>
  <si>
    <t>青海延辉律师事务所</t>
  </si>
  <si>
    <t>青年创业创新（北京）教育科技有限公司</t>
  </si>
  <si>
    <t>日照市星翼教育咨询有限公司</t>
  </si>
  <si>
    <t>日照翔鹏能源有限公司</t>
  </si>
  <si>
    <t>商丘揽胜房地产营销策划有限公司</t>
  </si>
  <si>
    <t>上海琅玕文化传播有限公司</t>
  </si>
  <si>
    <t>上海伦胜信息科技有限公司</t>
  </si>
  <si>
    <t>上海萝沪人力资源咨询有限公司</t>
  </si>
  <si>
    <t>上海启刻科技有限公司</t>
  </si>
  <si>
    <t>上海仁车相随信息科技有限公司</t>
  </si>
  <si>
    <t>上海天强管理咨询有限公司</t>
  </si>
  <si>
    <t>上海伊羽企业咨询服务集团有限公司</t>
  </si>
  <si>
    <t>上海医微讯数字科技股份有限公司</t>
  </si>
  <si>
    <t>上海熠彤霸业科技发展有限公司</t>
  </si>
  <si>
    <t>上海友邻电子商务有限公司</t>
  </si>
  <si>
    <t>上海找钢网信息科技股份有限公司</t>
  </si>
  <si>
    <t>上海正知正行法律咨询有限公司</t>
  </si>
  <si>
    <t>上饶市澳科蕊商务咨询中心</t>
  </si>
  <si>
    <t>深度见造创意科技（深圳）有限公司</t>
  </si>
  <si>
    <t>深信服科技股份有限公司</t>
  </si>
  <si>
    <t>深圳恒实珠宝有限公司</t>
  </si>
  <si>
    <t>深圳九章数据科技有限公司</t>
  </si>
  <si>
    <t>深圳桑达银络科技有限公司</t>
  </si>
  <si>
    <t>深圳市点米三顾茅庐科技有限公司</t>
  </si>
  <si>
    <t>深圳市妈妈学堂教育发展有限公司</t>
  </si>
  <si>
    <t>深圳市岚迪文化科技有限公司</t>
  </si>
  <si>
    <t>深圳市南山区粤海街道精鹰信息咨询工作室</t>
  </si>
  <si>
    <t>深圳市数智社康科技有限公司</t>
  </si>
  <si>
    <t>深圳市天禹数智科技有限公司</t>
  </si>
  <si>
    <t>深圳市熙磊科技有限公司</t>
  </si>
  <si>
    <t>深圳市心聊康业咨询有限公司</t>
  </si>
  <si>
    <t>深圳易弧文化科技有限公司</t>
  </si>
  <si>
    <t>深圳芝麻开门传媒科技有限公司</t>
  </si>
  <si>
    <t>沈楠</t>
  </si>
  <si>
    <t>四川秉浩律师事务所</t>
  </si>
  <si>
    <t>四川醉国色食品有限公司</t>
  </si>
  <si>
    <t>宋寿生</t>
  </si>
  <si>
    <t>苏州素心荟素食有限公司</t>
  </si>
  <si>
    <t>太原栖卷云研科技有限公司</t>
  </si>
  <si>
    <t>谭思敏</t>
  </si>
  <si>
    <t>通辽市锋艺星驰民族文化产业有限公司</t>
  </si>
  <si>
    <t>万创（广州）新媒体科技有限公司</t>
  </si>
  <si>
    <t>王珂玮</t>
  </si>
  <si>
    <t>王龙</t>
  </si>
  <si>
    <t>王梦</t>
  </si>
  <si>
    <t>维境数字科技（上海）有限公司</t>
  </si>
  <si>
    <t>无锡市消防救援支队</t>
  </si>
  <si>
    <t>武汉特博艾斯科技有限公司</t>
  </si>
  <si>
    <t>武汉行桉科技有限公司</t>
  </si>
  <si>
    <t>武汉越鼎博通智能科技有限公司</t>
  </si>
  <si>
    <t>新疆瀚智广朋工程咨询有限公司</t>
  </si>
  <si>
    <t>信美万为信息科技（北京）有限公司重庆分公司</t>
  </si>
  <si>
    <t>信美万为信息科技（北京）有限公司</t>
  </si>
  <si>
    <t>玄元保险代理有限公司</t>
  </si>
  <si>
    <t>烟台睿创微纳技术股份有限公司</t>
  </si>
  <si>
    <t>样样都行（北京）咨询有限公司</t>
  </si>
  <si>
    <t>叶顺</t>
  </si>
  <si>
    <t>易脑科学（深圳）有限公司</t>
  </si>
  <si>
    <t>雨花台区人武部</t>
  </si>
  <si>
    <t>玉米社（深圳）网络科技有限公司</t>
  </si>
  <si>
    <t>粤拍（广州）科技有限公司</t>
  </si>
  <si>
    <t>云核变量教育咨询（北京）有限公司</t>
  </si>
  <si>
    <t>张文逵</t>
  </si>
  <si>
    <t>长沙禾米创意文化传播有限公司</t>
  </si>
  <si>
    <t>赵建坤</t>
  </si>
  <si>
    <t>浙江元正电子商务有限公司</t>
  </si>
  <si>
    <t>杭州元正电子商务有限公司</t>
  </si>
  <si>
    <t>浙江允道律师事务所</t>
  </si>
  <si>
    <t>郑州市厚德教育咨询有限公司</t>
  </si>
  <si>
    <t>支云酒业集团有限公司</t>
  </si>
  <si>
    <t>执金科技（广州）有限公司</t>
  </si>
  <si>
    <t>中安网视野（厦门）元宇宙科技股份有限公司</t>
  </si>
  <si>
    <t>黄自成</t>
  </si>
  <si>
    <t>成都双流阿如拉互联网医院有限公司</t>
  </si>
  <si>
    <t>广州小秋阳信息技术有限公司</t>
  </si>
  <si>
    <t>临沂鸟鱼花香网络科技有限公司</t>
  </si>
  <si>
    <t>艾利美（上海）信息管理咨询有限公司（周晶晶）</t>
  </si>
  <si>
    <t>爱化身科技（北京）有限公司</t>
  </si>
  <si>
    <t>北京星座女神文化传媒有限公司</t>
  </si>
  <si>
    <t>北京赞伯智库文化传播有限公司</t>
  </si>
  <si>
    <t>川北医学院</t>
  </si>
  <si>
    <t>广东博众智能科技投资有限公司</t>
  </si>
  <si>
    <t>广东广量测绘信息技术有限公司</t>
  </si>
  <si>
    <t>广东广量勘测规划有限公司</t>
  </si>
  <si>
    <t>广东卓志供应链科技集团有限公司</t>
  </si>
  <si>
    <t>广州市和一明翰数字技术有限公司</t>
  </si>
  <si>
    <t>杭州好安健客科技有限公司</t>
  </si>
  <si>
    <t>杭州势腾公关策划有限公司</t>
  </si>
  <si>
    <t>河南蝶众智能科技有限公司</t>
  </si>
  <si>
    <t>黑龙江惠普生医药有限公司</t>
  </si>
  <si>
    <t>嘉强（上海）智能科技股份公司</t>
  </si>
  <si>
    <t>嘉兴学院</t>
  </si>
  <si>
    <t>江苏商荟云咨询管理有限公司</t>
  </si>
  <si>
    <t>江苏享佳健康科技股份有限公司</t>
  </si>
  <si>
    <t>南京登博健康管理有限公司</t>
  </si>
  <si>
    <t>上海慧衣橱信息科技有限公司</t>
  </si>
  <si>
    <t>上海家力文化传播有限公司</t>
  </si>
  <si>
    <t>上海三挚财务咨询有限公司</t>
  </si>
  <si>
    <t>上海曙丙文化传媒有限公司（张潇予）</t>
  </si>
  <si>
    <t>上海曙丙文化传媒有限公司</t>
  </si>
  <si>
    <t>深圳市商战智慧科技有限公司</t>
  </si>
  <si>
    <t>深圳市盈河软件技术开发有限公司</t>
  </si>
  <si>
    <t>沈阳浩博食品商贸有限公司</t>
  </si>
  <si>
    <t>四川领梵数字科技有限公司</t>
  </si>
  <si>
    <t>四川绵阳工业园区管理委员会</t>
  </si>
  <si>
    <t>苏州聚心文化传媒有限公司</t>
  </si>
  <si>
    <t>谢嘉强</t>
  </si>
  <si>
    <t>云南天外天（上海）律师事务所</t>
  </si>
  <si>
    <t>浙江麦雨艺声文化传媒有限公司</t>
  </si>
  <si>
    <t>杭州麦雨艺声文化传媒有限公司</t>
  </si>
  <si>
    <t>贵州新锐源酒业有限公司</t>
  </si>
  <si>
    <t>江苏新天伦律师事务所</t>
  </si>
  <si>
    <t>李嘉慧</t>
  </si>
  <si>
    <t>上海硅元派智能科技有限公司</t>
  </si>
  <si>
    <t>北京锦国怡凯海外咨询服务有限公司</t>
  </si>
  <si>
    <t>广州超威生物科技有限公司</t>
  </si>
  <si>
    <t>广州云拓电子商务有限公司</t>
  </si>
  <si>
    <t>上海怡科经贸有限公司</t>
  </si>
  <si>
    <t>深圳市万企帮咨询管理有限公司</t>
  </si>
  <si>
    <t>草根同创资本（北京）有限公司</t>
  </si>
  <si>
    <t>佛山市美宿信息科技有限公司</t>
  </si>
  <si>
    <t>河北医涯科技有限公司</t>
  </si>
  <si>
    <t>朱文彪</t>
  </si>
  <si>
    <t>北京朗旻企业管理咨询有限公司</t>
  </si>
  <si>
    <t>湖南硅语科技有限公司（童延枫）</t>
  </si>
  <si>
    <t>湖南硅语科技有限公司</t>
  </si>
  <si>
    <t>水滴保险经纪有限公司</t>
  </si>
  <si>
    <t>杭州久和商务服务有限公司</t>
  </si>
  <si>
    <t>阿依瓦（北京）技术有限公司</t>
  </si>
  <si>
    <t>淮安市财政国库支付中心</t>
  </si>
  <si>
    <t>江苏国睿博联智能科技有限公司</t>
  </si>
  <si>
    <t>南京爱福路汽车科技有限公司</t>
  </si>
  <si>
    <t>张彬</t>
  </si>
  <si>
    <t>贵州娃娃国婴童服装用品有限公司</t>
  </si>
  <si>
    <t>郑州矩路科技有限公司</t>
  </si>
  <si>
    <t>京东科技信息技术有限公司</t>
  </si>
  <si>
    <t>李波</t>
  </si>
  <si>
    <t>新疆疆诚聚禾财税咨询有限责任公司</t>
  </si>
  <si>
    <t>南京市工人文化宫</t>
  </si>
  <si>
    <t>沈阳市宏升科技有限责任公司</t>
  </si>
  <si>
    <t>北京合付网络科技有限公司（李玉魁）</t>
  </si>
  <si>
    <t>中国工商银行股份有限公司凉山分行</t>
  </si>
  <si>
    <t>北京腾豹管理咨询有限公司</t>
  </si>
  <si>
    <t>广州花颜美生物科技有限公司</t>
  </si>
  <si>
    <t>广州澜图生物科技有限公司</t>
  </si>
  <si>
    <t>桂林集琦生化有限公司</t>
  </si>
  <si>
    <t>湖南凡荣科技发展有限公司</t>
  </si>
  <si>
    <t>湖南快马工服信息科技有限公司</t>
  </si>
  <si>
    <t>长沙快马工服信息科技有限公司</t>
  </si>
  <si>
    <t>金华市宏信安防科技有限公司</t>
  </si>
  <si>
    <t>来客多（武汉）科技有限公司</t>
  </si>
  <si>
    <t>吕俊英</t>
  </si>
  <si>
    <t>南京保丽堂生物科技有限公司</t>
  </si>
  <si>
    <t>南京汐佳瑞云信息科技有限责任公司</t>
  </si>
  <si>
    <t>四川利尔作物科学有限公司</t>
  </si>
  <si>
    <t>万事皆问（广州）科技有限公司</t>
  </si>
  <si>
    <t>徐彦秋</t>
  </si>
  <si>
    <t>浙江翠鸟虚现信息科技有限公司</t>
  </si>
  <si>
    <t>郑州安佶利通科技有限公司</t>
  </si>
  <si>
    <t>成都华栖云科技有限公司</t>
  </si>
  <si>
    <t>杭州政云数据技术有限公司</t>
  </si>
  <si>
    <t>能源算力融合（哈密）研究院</t>
  </si>
  <si>
    <t>河南京佳高等教育中心</t>
  </si>
  <si>
    <t>西安众启兴源网络科技有限公司</t>
  </si>
  <si>
    <t>杭州欧崇网络科技有限公司</t>
  </si>
  <si>
    <t>九德云（深圳）科技有限公司</t>
  </si>
  <si>
    <t>北京见实科技有限公司</t>
  </si>
  <si>
    <t>北京微笑再现医疗器械有限公司</t>
  </si>
  <si>
    <t>广东普伟集团有限公司</t>
  </si>
  <si>
    <t>广州软件学院</t>
  </si>
  <si>
    <t>广州山高水长网络科技有限公司</t>
  </si>
  <si>
    <t>湖南省大族医疗科技股份有限公司</t>
  </si>
  <si>
    <t>南京三娃熊妈智能科技有限公司</t>
  </si>
  <si>
    <t>宁波云宠家宠物医院有限公司</t>
  </si>
  <si>
    <t>山东博灿文化科技有限公司</t>
  </si>
  <si>
    <t>上海爱富爱克斯网络科技发展有限责任公司</t>
  </si>
  <si>
    <t>上海弘仁隆顺网络科技发展有限责任公司</t>
  </si>
  <si>
    <t>上海菲投科技有限公司</t>
  </si>
  <si>
    <t>上海渔米链文化科技集团有限公司</t>
  </si>
  <si>
    <t>上海羽众企业形象策划有限公司</t>
  </si>
  <si>
    <t>沈洋</t>
  </si>
  <si>
    <t>数科智汇云传媒科技（佛山）有限公司</t>
  </si>
  <si>
    <t>心动（北京）数据科技有限公司</t>
  </si>
  <si>
    <t>刘大伟</t>
  </si>
  <si>
    <t>中国工商银行股份有限公司南充分行</t>
  </si>
  <si>
    <t>青岛鼎唐网络数据技术有限公司</t>
  </si>
  <si>
    <t>爱康国宾健康体检管理集团有限公司</t>
  </si>
  <si>
    <t>安徽四季如春文化传播有限公司</t>
  </si>
  <si>
    <t>北京恒晟达科贸有限公司</t>
  </si>
  <si>
    <t>北京鸿泰天诚科技有限公司</t>
  </si>
  <si>
    <t>北京秀品文化传媒有限公司</t>
  </si>
  <si>
    <t>陈成建</t>
  </si>
  <si>
    <t>东莞市英煌贸易有限公司</t>
  </si>
  <si>
    <t>佛山市科莫歌家具有限公司</t>
  </si>
  <si>
    <t>辜雪超</t>
  </si>
  <si>
    <t>广州点动信息科技股份有限公司</t>
  </si>
  <si>
    <t>广州玛贝拉化妆品有限公司</t>
  </si>
  <si>
    <t>广州馨嘉伊服装有限公司</t>
  </si>
  <si>
    <t>广州招多多文化传媒服务有限公司</t>
  </si>
  <si>
    <t>国广互联科技（北京）有限公司</t>
  </si>
  <si>
    <t>哈天科技有限公司</t>
  </si>
  <si>
    <t>杭州侧颜三度美容服务有限公司</t>
  </si>
  <si>
    <t>杭州吾拾凯科技有限公司</t>
  </si>
  <si>
    <t>杭州希宝网络科技有限公司</t>
  </si>
  <si>
    <t>杭州新农哥食品科技有限公司</t>
  </si>
  <si>
    <t>杭州展讯食品科技有限公司</t>
  </si>
  <si>
    <t>湖南优品物联科技有限公司</t>
  </si>
  <si>
    <t>湖南灼灼科技有限公司</t>
  </si>
  <si>
    <t>湖州易联网络科技有限公司</t>
  </si>
  <si>
    <t>金钟伯乐大健康管理（湖州）有限公司</t>
  </si>
  <si>
    <t>黄方平</t>
  </si>
  <si>
    <t>嘉嘉大（北京）酒业有限公司</t>
  </si>
  <si>
    <t>江苏宏升亿网业有限公司</t>
  </si>
  <si>
    <t>缙云县彩虹婴童用品有限公司</t>
  </si>
  <si>
    <t>九九七（厦门）贸易有限公司</t>
  </si>
  <si>
    <t>凌志强</t>
  </si>
  <si>
    <t>刘洁</t>
  </si>
  <si>
    <t>刘敏标</t>
  </si>
  <si>
    <t>柳州市浩涛商贸有限公司</t>
  </si>
  <si>
    <t>墨桦子归村播（厦门）信息科技有限责任公司</t>
  </si>
  <si>
    <t>南京飞犇数字科技有限公司</t>
  </si>
  <si>
    <t>南京妙品唯百货贸易有限公司</t>
  </si>
  <si>
    <t>南京企鹅叔叔品牌咨询有限公司</t>
  </si>
  <si>
    <t>宁波四季荟电子商务有限公司</t>
  </si>
  <si>
    <t>宁夏通云程商务信息咨询有限公司</t>
  </si>
  <si>
    <t>盘锦全护医疗科技有限公司</t>
  </si>
  <si>
    <t>赛那云（嘉兴）数字科技有限公司</t>
  </si>
  <si>
    <t>厦门凯智生物科技有限公司</t>
  </si>
  <si>
    <t>厦门食康源贸易有限公司</t>
  </si>
  <si>
    <t>上海趣菲文化传媒有限公司</t>
  </si>
  <si>
    <t>上海文商万汇科技有限公司</t>
  </si>
  <si>
    <t>上海声迹文化传媒有限公司</t>
  </si>
  <si>
    <t>上海未酉信息科技有限公司</t>
  </si>
  <si>
    <t>上海轩赟商贸有限公司</t>
  </si>
  <si>
    <t>深圳迈索尔优伽管理有限公司</t>
  </si>
  <si>
    <t>深圳市看房网科技有限公司</t>
  </si>
  <si>
    <t>深圳市英奇传媒有限公司</t>
  </si>
  <si>
    <t>四川抖粑粑文化传媒有限公司</t>
  </si>
  <si>
    <t>四川银弓科技有限公司</t>
  </si>
  <si>
    <t>天津金杰儿贸易有限责任公司</t>
  </si>
  <si>
    <t>王泓川</t>
  </si>
  <si>
    <t>温州市八风马游艇发展有限公司</t>
  </si>
  <si>
    <t>武汉链动宇宙科技有限公司</t>
  </si>
  <si>
    <t>襄阳大拇指电子商务有限公司</t>
  </si>
  <si>
    <t>沿海海算科技（深圳）有限公司（潘树雪莹）</t>
  </si>
  <si>
    <t>沿海海算科技（深圳）有限公司</t>
  </si>
  <si>
    <t>央数文化（上海）股份有限公司</t>
  </si>
  <si>
    <t>郑州富达诚茂汽车销售服务有限公司</t>
  </si>
  <si>
    <t>郑州己全健康管理有限公司</t>
  </si>
  <si>
    <t>中山市贝壳电器有限公司东凤分公司</t>
  </si>
  <si>
    <t>中山市贝壳电器有限公司</t>
  </si>
  <si>
    <t>重庆玛姬科技有限公司</t>
  </si>
  <si>
    <t>杭州聚道商贸有限公司</t>
  </si>
  <si>
    <t>吉林省星广传媒有限公司</t>
  </si>
  <si>
    <t>中国工商银行股份有限公司雅安分行</t>
  </si>
  <si>
    <t>长城宽带网络服务有限公司安徽分公司</t>
  </si>
  <si>
    <t>长城宽带网络服务有限公司</t>
  </si>
  <si>
    <t>杭州一往科技有限公司</t>
  </si>
  <si>
    <t>吴健德</t>
  </si>
  <si>
    <t>中国工商银行股份有限公司攀枝花分行</t>
  </si>
  <si>
    <t>艾住未来（西安）科技有限公司</t>
  </si>
  <si>
    <t>芭菲盛宴环球餐饮集团有限公司</t>
  </si>
  <si>
    <t>北海时间晶体广告传媒有限公司</t>
  </si>
  <si>
    <t>北京堡格曼德餐饮服务有限公司</t>
  </si>
  <si>
    <t>北京明亮的星文化传媒有限公司</t>
  </si>
  <si>
    <t>北京诺维科技有限公司</t>
  </si>
  <si>
    <t>北京七分钟科技有限公司</t>
  </si>
  <si>
    <t>北京童立方文化品牌管理有限公司</t>
  </si>
  <si>
    <t>成都川蜀血管病医院有限公司</t>
  </si>
  <si>
    <t>翟婧</t>
  </si>
  <si>
    <t>东莞市考啦智能科技有限公司</t>
  </si>
  <si>
    <t>冯刚</t>
  </si>
  <si>
    <t>佛山鸿开置业有限公司</t>
  </si>
  <si>
    <t>珠海鸿开置业有限公司</t>
  </si>
  <si>
    <t>佛山市宏涛贸易有限公司</t>
  </si>
  <si>
    <t>福建德康宝生物科技有限公司</t>
  </si>
  <si>
    <t>福建福车汇汽车服务有限公司</t>
  </si>
  <si>
    <t>福建聚创信息科技有限公司</t>
  </si>
  <si>
    <t>福建途柚新能源汽车集团有限公司</t>
  </si>
  <si>
    <t>甘肃尔创文化传媒有限公司</t>
  </si>
  <si>
    <t>跟我玩（上海）网络科技有限公司</t>
  </si>
  <si>
    <t>广州隼目科技有限公司</t>
  </si>
  <si>
    <t>广州卓驰网络信息有限公司</t>
  </si>
  <si>
    <t>贵阳星力量信息咨询服务有限公司</t>
  </si>
  <si>
    <t>韩通汇国际贸易有限公司</t>
  </si>
  <si>
    <t>杭州贝安创德网络科技有限公司</t>
  </si>
  <si>
    <t>杭州来团呗网络科技有限公司</t>
  </si>
  <si>
    <t>杭州觅知星空文化创意有限公司</t>
  </si>
  <si>
    <t>杭州清墨品牌管理有限公司</t>
  </si>
  <si>
    <t>杭州施恩资产管理有限公司</t>
  </si>
  <si>
    <t>杭州添翼电子商务有限公司</t>
  </si>
  <si>
    <t>杭州一碟晓菜科技有限公司</t>
  </si>
  <si>
    <t>杭州云梯科技有限公司</t>
  </si>
  <si>
    <t>湖州云梯科技有限公司</t>
  </si>
  <si>
    <t>杭州最棒的文化传媒有限公司</t>
  </si>
  <si>
    <t>合肥即课教育科技有限公司</t>
  </si>
  <si>
    <t>河南朗之道房地产经纪有限公司</t>
  </si>
  <si>
    <t>河南丸碧化妆品有限公司</t>
  </si>
  <si>
    <t>吉林省德聚仁合咨询管理有限公司</t>
  </si>
  <si>
    <t>吉林省中东龙兴商贸园有限公司</t>
  </si>
  <si>
    <t>济南槿媚电子商务有限公司</t>
  </si>
  <si>
    <t>江苏星期七新媒体发展有限公司</t>
  </si>
  <si>
    <t>江苏星期七数字科技有限公司</t>
  </si>
  <si>
    <t>句容蒲公英电子商务有限公司</t>
  </si>
  <si>
    <t>聚焦（北京）婚纱摄影有限公司</t>
  </si>
  <si>
    <t>昆明道名广告有限公司</t>
  </si>
  <si>
    <t>马少文</t>
  </si>
  <si>
    <t>美味不用等（上海）信息科技股份有限公司</t>
  </si>
  <si>
    <t>穆明久</t>
  </si>
  <si>
    <t>南京比德园艺服务有限公司</t>
  </si>
  <si>
    <t>南京乐寻数字科技有限公司</t>
  </si>
  <si>
    <t>南京卫岗乳业有限公司</t>
  </si>
  <si>
    <t>内蒙古野农原牧农业有限公司</t>
  </si>
  <si>
    <t>逆戟鲸（河北）电子商务有限公司</t>
  </si>
  <si>
    <t>宁波江北区萌家摄影工作室</t>
  </si>
  <si>
    <t>宁夏文华学府教育科技有限公司</t>
  </si>
  <si>
    <t>沛县福芝林健康产业有限公司</t>
  </si>
  <si>
    <t>璞妮健康科技（上海）有限公司</t>
  </si>
  <si>
    <t>青海索派嘉装饰设计有限公司</t>
  </si>
  <si>
    <t>厦门任你游旅行社有限公司</t>
  </si>
  <si>
    <t>山东阿尚水产食品有限公司</t>
  </si>
  <si>
    <t>山东艾华环境科技有限公司第一分公司</t>
  </si>
  <si>
    <t>山东艾华环境科技有限公司</t>
  </si>
  <si>
    <t>山东馋嗨宠物食品有限公司</t>
  </si>
  <si>
    <t>山东全景智能科技有限公司</t>
  </si>
  <si>
    <t>山西梵悦达科技有限公司</t>
  </si>
  <si>
    <t>山西昊学教育咨询有限公司</t>
  </si>
  <si>
    <t>汕头市雅蒂化妆品有限公司</t>
  </si>
  <si>
    <t>上海财特猫信息科技有限公司</t>
  </si>
  <si>
    <t>上海梵蓉生物科技有限公司</t>
  </si>
  <si>
    <t>上海可奕传媒科技有限公司</t>
  </si>
  <si>
    <t>上海龙围体育有限责任公司</t>
  </si>
  <si>
    <t>上海闽笙信息科技有限公司</t>
  </si>
  <si>
    <t>上海仁生医疗美容门诊部有限公司</t>
  </si>
  <si>
    <t>上海翊博信息技术有限公司</t>
  </si>
  <si>
    <t>上海云济信息科技有限公司</t>
  </si>
  <si>
    <t>上海甄讯网络科技有限公司</t>
  </si>
  <si>
    <t>深圳安馨堂生物科技有限公司</t>
  </si>
  <si>
    <t>深圳百果园实业（集团）股份有限公司</t>
  </si>
  <si>
    <t>深圳瑞泊龙管理文化有限公司</t>
  </si>
  <si>
    <t>深圳瑞泊龙科技有限公司</t>
  </si>
  <si>
    <t>深圳市道辉天成科技有限公司</t>
  </si>
  <si>
    <t>深圳市景壹网络传媒有限公司</t>
  </si>
  <si>
    <t>深圳市凯儿得乐护理用品有限公司</t>
  </si>
  <si>
    <t>深圳市梦网科技发展有限公司</t>
  </si>
  <si>
    <t>深圳市行甲科技开发有限公司</t>
  </si>
  <si>
    <t>深圳市幸福双翼教育科技股份有限公司</t>
  </si>
  <si>
    <t>沈阳索智捷电子游戏有限公司</t>
  </si>
  <si>
    <t>四川百分优课教育科技有限公司</t>
  </si>
  <si>
    <t>四川菡荷文化传媒有限公司</t>
  </si>
  <si>
    <t>四川胡众置业集团有限公司</t>
  </si>
  <si>
    <t>四川时间财富企业管理有限公司</t>
  </si>
  <si>
    <t>苏州万店掌网络科技有限公司</t>
  </si>
  <si>
    <t>苏州元宇世纪信息科技有限公司</t>
  </si>
  <si>
    <t>宿迁市洋河镇伴酒酒业有限公司</t>
  </si>
  <si>
    <t>孙星</t>
  </si>
  <si>
    <t>王长海</t>
  </si>
  <si>
    <t>芜湖弘固科技有限公司</t>
  </si>
  <si>
    <t>武汉福禄网络科技有限公司</t>
  </si>
  <si>
    <t>武汉鸣鸾信息科技有限公司</t>
  </si>
  <si>
    <t>西安新东方烹饪技工学校有限公司</t>
  </si>
  <si>
    <t>小海豚电子商务（云南）有限公司</t>
  </si>
  <si>
    <t>徐海</t>
  </si>
  <si>
    <t>杨波</t>
  </si>
  <si>
    <t>幺柒柒食品（重庆）有限责任公司</t>
  </si>
  <si>
    <t>叶巍</t>
  </si>
  <si>
    <t>宜昌橙猫科技有限公司</t>
  </si>
  <si>
    <t>义乌市汇展数据服务有限公司</t>
  </si>
  <si>
    <t>云南聚量合创网络科技有限公司</t>
  </si>
  <si>
    <t>云南易联互联网发展集团有限公司</t>
  </si>
  <si>
    <t>漳州优美饰纸业有限公司</t>
  </si>
  <si>
    <t>长沙市极地之光科技有限公司（韩菊英）</t>
  </si>
  <si>
    <t>长沙卓牧乳业有限公司</t>
  </si>
  <si>
    <t>浙江猴木数字科技有限公司</t>
  </si>
  <si>
    <t>中天引力数字科技（江苏）有限公司</t>
  </si>
  <si>
    <t>重庆元屹科技有限公司</t>
  </si>
  <si>
    <t>子归村播（福建）信息科技有限责任公司</t>
  </si>
  <si>
    <t>自贡自然贡品电子商务有限公司</t>
  </si>
  <si>
    <t>四川鸿悦科技发展有限公司</t>
  </si>
  <si>
    <t>成都垠际信息技术有限公司</t>
  </si>
  <si>
    <t>广州皓航信息科技有限公司</t>
  </si>
  <si>
    <t>贵州进步科技有限公司</t>
  </si>
  <si>
    <t>雷徐燕</t>
  </si>
  <si>
    <t>李潇</t>
  </si>
  <si>
    <t>绵阳宜家美蜗居商业运营管理有限责任公司</t>
  </si>
  <si>
    <t>四川世纪银通科技有限公司</t>
  </si>
  <si>
    <t>四川元企企业管理有限公司</t>
  </si>
  <si>
    <t>无锡万谦工品智造科技有限公司</t>
  </si>
  <si>
    <t>武汉广联达三山软件技术有限公司</t>
  </si>
  <si>
    <t>徐欣</t>
  </si>
  <si>
    <t>徐智勇</t>
  </si>
  <si>
    <t>徐州伯特利房地产经纪有限公司</t>
  </si>
  <si>
    <t>浙江绿城家网络科技有限公司</t>
  </si>
  <si>
    <t>浙江美集贸易有限公司</t>
  </si>
  <si>
    <t>胡玉华</t>
  </si>
  <si>
    <t>江苏金鸣企业管理咨询有限公司</t>
  </si>
  <si>
    <t>浙江速效康生物科技有限公司</t>
  </si>
  <si>
    <t>杭州虞美人娇龄生物科技有限公司</t>
  </si>
  <si>
    <t>南京金聚宸网络技术有限公司</t>
  </si>
  <si>
    <t>南京益科职业技术培训学校</t>
  </si>
  <si>
    <t>洛川第四枚果果业科技有限责任公司</t>
  </si>
  <si>
    <t>北京漫友友文化传媒有限公司</t>
  </si>
  <si>
    <t>河南新奕实业有限公司</t>
  </si>
  <si>
    <t>广州市合爱信息技术有限公司</t>
  </si>
  <si>
    <t>上海源宇新数信息科技有限责任公司（梁海泉）</t>
  </si>
  <si>
    <t>成都中网易企秀科技有限公司</t>
  </si>
  <si>
    <t>河南泽梦文化传媒有限公司</t>
  </si>
  <si>
    <t>南京擎天全税通信息科技有限公司</t>
  </si>
  <si>
    <t>南京天加环境科技有限公司</t>
  </si>
  <si>
    <t>武汉药安堂智慧中医门诊有限公司</t>
  </si>
  <si>
    <t>洪峰易汇（北京）国际互联网科技有限公司</t>
  </si>
  <si>
    <t>北京金茂教育科技有限公司</t>
  </si>
  <si>
    <t>北京隐逸数字技术有限公司</t>
  </si>
  <si>
    <t>陈诚（深圳华为云计算技术有限公司）</t>
  </si>
  <si>
    <t>广东吾兵科技有限公司</t>
  </si>
  <si>
    <t>国家能源费县发电有限公司</t>
  </si>
  <si>
    <t>彭福林</t>
  </si>
  <si>
    <t>上海斯米克建筑陶瓷有限公司</t>
  </si>
  <si>
    <t>天津云海星空网络科技有限公司</t>
  </si>
  <si>
    <t>上海月德文化传播有限公司</t>
  </si>
  <si>
    <t>深圳市晨朵信息科技有限公司</t>
  </si>
  <si>
    <t>成虎</t>
  </si>
  <si>
    <t>慧云（大连）智能科技有限公司</t>
  </si>
  <si>
    <t>逸飞迅智能科技（广州）有限公司</t>
  </si>
  <si>
    <t>上海超越信息技术有限公司</t>
  </si>
  <si>
    <t>上海林怀网络科技有限公司</t>
  </si>
  <si>
    <t>苏州浩百骏驰电子有限公司</t>
  </si>
  <si>
    <t>北京华盛智业管理咨询有限公司</t>
  </si>
  <si>
    <t>北京赛偶技术开发有限公司</t>
  </si>
  <si>
    <t>景昱</t>
  </si>
  <si>
    <t>青岛集结信息科技有限公司</t>
  </si>
  <si>
    <t>深圳链接者信息技术有限公司</t>
  </si>
  <si>
    <t>田晓锋</t>
  </si>
  <si>
    <t>武汉分享空间装网络科技有限公司</t>
  </si>
  <si>
    <t>武汉佳秋文化传媒有限公司</t>
  </si>
  <si>
    <t>周倚帆</t>
  </si>
  <si>
    <t>北京弈高良策营销策划有限公司</t>
  </si>
  <si>
    <t>无锡双益精密机械有限公司</t>
  </si>
  <si>
    <t>长春一天云锦文化传播有限公司</t>
  </si>
  <si>
    <t>北京欢成时代科技有限公司</t>
  </si>
  <si>
    <t>北京智纲汇文化传播有限公司</t>
  </si>
  <si>
    <t>广州逸仙信息服务有限公司</t>
  </si>
  <si>
    <t>杭州老高说险科技有限公司</t>
  </si>
  <si>
    <t>江苏省南京市石城公证处</t>
  </si>
  <si>
    <t>乾极（深圳）文化传媒有限公司</t>
  </si>
  <si>
    <t>青海蓝雨文化传媒有限公司</t>
  </si>
  <si>
    <t>仁宝信息技术（昆山）有限公司</t>
  </si>
  <si>
    <t>叁贰壹（陕西）文化产业发展有限公司</t>
  </si>
  <si>
    <t>上海希林数字科技有限公司</t>
  </si>
  <si>
    <t>浙江隆福智能科技有限公司</t>
  </si>
  <si>
    <t>政信投资集团有限公司</t>
  </si>
  <si>
    <t>周春民</t>
  </si>
  <si>
    <t>中国工商银行股份有限公司宜宾分行</t>
  </si>
  <si>
    <t>孔休（杭州南寻科技）</t>
  </si>
  <si>
    <t>江苏元畅网络科技有限公司</t>
  </si>
  <si>
    <t>刘硕</t>
  </si>
  <si>
    <t>惠州市途音电子有限公司</t>
  </si>
  <si>
    <t>上海润慕实业有限公司</t>
  </si>
  <si>
    <t>王木彪</t>
  </si>
  <si>
    <t>中国工商银行股份有限公司德阳分行</t>
  </si>
  <si>
    <t>河南亿尔隆信息技术有限公司</t>
  </si>
  <si>
    <t>APPLE DISTRIBUTION INTL LTD</t>
  </si>
  <si>
    <t>黄涛</t>
  </si>
  <si>
    <t>杭州希洁电子商务有限公司</t>
  </si>
  <si>
    <t>湖北商机汇计算机技术有限公司</t>
  </si>
  <si>
    <t>淮安市众点网络科技有限公司</t>
  </si>
  <si>
    <t>淮安旭哲商贸有限公司</t>
  </si>
  <si>
    <t>江苏律源科技集团有限公司</t>
  </si>
  <si>
    <t>绵阳科发会展旅游有限责任公司</t>
  </si>
  <si>
    <t>南京音像出版社有限公司</t>
  </si>
  <si>
    <t>秦皇岛凯斯琦健身服务有限公司</t>
  </si>
  <si>
    <t>秦皇岛凯斯琦运动体育发展有限责任公司</t>
  </si>
  <si>
    <t>山东贝格国际会展有限公司</t>
  </si>
  <si>
    <t>四川小绵羊科技服务有限公司</t>
  </si>
  <si>
    <t>长沙卫生职业技术学院（肖洁）</t>
  </si>
  <si>
    <t>长沙卫生职业技术学院</t>
  </si>
  <si>
    <t>重庆财经学院</t>
  </si>
  <si>
    <t>南京市企业服务中心</t>
  </si>
  <si>
    <t>石家庄卡友软件有限公司</t>
  </si>
  <si>
    <t>广东良田万亩农业科技有限公司</t>
  </si>
  <si>
    <t>深圳华盛腾电子有限公司（陈兴明）</t>
  </si>
  <si>
    <t>深圳华盛腾电子有限公司</t>
  </si>
  <si>
    <t>吴斌</t>
  </si>
  <si>
    <t>摩卡软件（天津）有限公司</t>
  </si>
  <si>
    <t>温州慕容文化传媒有限公司</t>
  </si>
  <si>
    <t>王晋雁</t>
  </si>
  <si>
    <t>杨玉龙</t>
  </si>
  <si>
    <t>郑州银企信息</t>
  </si>
  <si>
    <t>杭州大沣科技有限公司</t>
  </si>
  <si>
    <t>旺宏（南京）网络营销服务有限公司</t>
  </si>
  <si>
    <t>杭州诚屹科技有限公司</t>
  </si>
  <si>
    <t>卓世科技（海南）有限公司（冯岩）</t>
  </si>
  <si>
    <t>杨莉</t>
  </si>
  <si>
    <t>杭州贝兴电子商务有限公司</t>
  </si>
  <si>
    <t>江苏衣览天下供应链管理有限公司</t>
  </si>
  <si>
    <t>江苏国马信息科技有限公司</t>
  </si>
  <si>
    <t>八方智能科技（南京）有限公司</t>
  </si>
  <si>
    <t>北京黑油数字展览股份有限公司</t>
  </si>
  <si>
    <t>北京君商科技有限公司</t>
  </si>
  <si>
    <t>北京快又专知识产权代理有限公司</t>
  </si>
  <si>
    <t>北京快誉知识产权代理有限公司</t>
  </si>
  <si>
    <t>北京清培商领教育科技院</t>
  </si>
  <si>
    <t>北京微梦科技有限公司</t>
  </si>
  <si>
    <t>北京御一科技信息技术有限公司</t>
  </si>
  <si>
    <t>陈昊</t>
  </si>
  <si>
    <t>陈俊含</t>
  </si>
  <si>
    <t>传德健康科技（苏州）有限公司</t>
  </si>
  <si>
    <t>邓立平</t>
  </si>
  <si>
    <t>福州闲时间网络科技有限公司</t>
  </si>
  <si>
    <t>广西功博教育咨询有限公司</t>
  </si>
  <si>
    <t>广西功博信息咨询有限公司</t>
  </si>
  <si>
    <t>杭州士裕信息科技有限公司</t>
  </si>
  <si>
    <t>河南鹤壁</t>
  </si>
  <si>
    <t>恒洋瓦（深圳）科技有限公司</t>
  </si>
  <si>
    <t>黄芝丽</t>
  </si>
  <si>
    <t>江苏联迦人工智能科技有限公司</t>
  </si>
  <si>
    <t>李园</t>
  </si>
  <si>
    <t>龙柏华</t>
  </si>
  <si>
    <t>陆婉婷</t>
  </si>
  <si>
    <t>秦芸菲</t>
  </si>
  <si>
    <t>上海大业福文化传播有限公司</t>
  </si>
  <si>
    <t>上海朗斯生物技术有限公司</t>
  </si>
  <si>
    <t>上海有态电子科技有限公司</t>
  </si>
  <si>
    <t>深圳汉学文化有限公司</t>
  </si>
  <si>
    <t>深圳市明泰智能技术有限公司</t>
  </si>
  <si>
    <t>万珊珊</t>
  </si>
  <si>
    <t>王方</t>
  </si>
  <si>
    <t>王坤</t>
  </si>
  <si>
    <t>潍坊天骐电子商务有限公司</t>
  </si>
  <si>
    <t>武汉利宇企业管理咨询有限公司</t>
  </si>
  <si>
    <t>徐静茹</t>
  </si>
  <si>
    <t>袁毅</t>
  </si>
  <si>
    <t>长城信息股份有限公司</t>
  </si>
  <si>
    <t>赵瀚森</t>
  </si>
  <si>
    <t>浙江惠果网络科技有限公司</t>
  </si>
  <si>
    <t>广州数驰信息科技有限公司</t>
  </si>
  <si>
    <t>贵阳市住房公积金管理中心</t>
  </si>
  <si>
    <t>赛信（南京江北新区）金融科技研究院有限公司</t>
  </si>
  <si>
    <t>山东浪潮新基建科技有限公司</t>
  </si>
  <si>
    <t>浪潮智慧城市科技有限公司</t>
  </si>
  <si>
    <t>云基存储（深圳）实业集团有限公司</t>
  </si>
  <si>
    <t>昆明教数加科技有限公司</t>
  </si>
  <si>
    <t>上海通实机床集团有限公司</t>
  </si>
  <si>
    <t>内蒙古集宁奥威购物广场有限责任公司</t>
  </si>
  <si>
    <t>上海明晟影业有限公司</t>
  </si>
  <si>
    <t>绵阳市涪城区经济合作局</t>
  </si>
  <si>
    <t>飞利达科技股份有限公司</t>
  </si>
  <si>
    <t>王志广</t>
  </si>
  <si>
    <t>福州友立达计算机信息工程有限公司</t>
  </si>
  <si>
    <t>蜜家优享（北京）健康科技有限公司</t>
  </si>
  <si>
    <t>南京元数科技有限公司</t>
  </si>
  <si>
    <t>厦门寒舍艾美贸易有限公司</t>
  </si>
  <si>
    <t>一即企业管理咨询（廊坊）有限责任公司</t>
  </si>
  <si>
    <t>吉祥</t>
  </si>
  <si>
    <t>福州科尔口腔门诊部有限公司</t>
  </si>
  <si>
    <t>雷广莲</t>
  </si>
  <si>
    <t>蘑菇数字科技（深圳）有限公司</t>
  </si>
  <si>
    <t>孙楚焜</t>
  </si>
  <si>
    <t>杭州咕叽互娱网络科技有限公司</t>
  </si>
  <si>
    <t>北京欣科富瑞科技有限公司</t>
  </si>
  <si>
    <t>浩瀚博学（深圳）教育科技有限公司</t>
  </si>
  <si>
    <t>上海任脸花科技有限公司</t>
  </si>
  <si>
    <t>上海载鑫电子科技有限公司</t>
  </si>
  <si>
    <t>郑俊雅</t>
  </si>
  <si>
    <t>湖南脉速网络科技有限公司</t>
  </si>
  <si>
    <t>河南宇轩通信科技有限公司</t>
  </si>
  <si>
    <t>广东随手精灵科技有限公司</t>
  </si>
  <si>
    <t>南京协奥汽车销售服务有限公司</t>
  </si>
  <si>
    <t>宁波个信商务信息咨询有限公司</t>
  </si>
  <si>
    <t>山东冠森企业管理咨询有限公司</t>
  </si>
  <si>
    <t>山东尚维天下智能科技有限公司</t>
  </si>
  <si>
    <t>上海海澄法律咨询有限公司</t>
  </si>
  <si>
    <t>上海数鸣人工智能科技有限公司</t>
  </si>
  <si>
    <t>深圳市九尾传媒有限公司</t>
  </si>
  <si>
    <t>深圳至善财务管理咨询有限公司</t>
  </si>
  <si>
    <t>陕西肌理研颜生物科技有限公司</t>
  </si>
  <si>
    <t>浙江焕研乐局生物科技有限公司</t>
  </si>
  <si>
    <t>广西艾学教育科技有限公司</t>
  </si>
  <si>
    <t>杭州圣炬科技有限公司</t>
  </si>
  <si>
    <t>深圳市哈谷科技有限公司</t>
  </si>
  <si>
    <t>浙江华坤道威数据科技有限公司</t>
  </si>
  <si>
    <t>南京北斗博览会</t>
  </si>
  <si>
    <t>北京长松科技股份有限公司</t>
  </si>
  <si>
    <t>杭州花姐食品有限公司</t>
  </si>
  <si>
    <t>杭州知识矩阵信息科技有限公司</t>
  </si>
  <si>
    <t>陕西新画面影视文化传播有限公司</t>
  </si>
  <si>
    <t>上海谷谚文化科技有限责任公司</t>
  </si>
  <si>
    <t>深圳市有宝科技有限公司</t>
  </si>
  <si>
    <t>江苏金信天信息技术股份有限公司</t>
  </si>
  <si>
    <t>张旭</t>
  </si>
  <si>
    <t>帝聘信息科技江苏有限公司</t>
  </si>
  <si>
    <t>广州圈量网络信息科技有限公司</t>
  </si>
  <si>
    <t>郭正佳</t>
  </si>
  <si>
    <t>李云超</t>
  </si>
  <si>
    <t>柳州华仔网络科技有限公司</t>
  </si>
  <si>
    <t>吕靖</t>
  </si>
  <si>
    <t>深圳市悠然居网络科技有限公司</t>
  </si>
  <si>
    <t>深圳万企创赢文化传播有限公司</t>
  </si>
  <si>
    <t>沈阳奇思锐盟网络技术有限公司</t>
  </si>
  <si>
    <t>艺之卉时尚集团（深圳）有限公司</t>
  </si>
  <si>
    <t>赵曰皓</t>
  </si>
  <si>
    <t>乐刷科技有限公司</t>
  </si>
  <si>
    <t>乐刷支付科技有限公司</t>
  </si>
  <si>
    <t>董闻钊</t>
  </si>
  <si>
    <t>科大讯飞股份有限公司</t>
  </si>
  <si>
    <t>李国雄</t>
  </si>
  <si>
    <t>烟台大地牧业股份有限公司</t>
  </si>
  <si>
    <t>北京嘉普咨询管理企业（有限合伙）</t>
  </si>
  <si>
    <t>天津石腾达（天津风云环保科技有限公司）</t>
  </si>
  <si>
    <t>天津风云环保科技有限公司</t>
  </si>
  <si>
    <t>海南贝叶智能科技有限公司</t>
  </si>
  <si>
    <t>安徽创梦堂营销服务有限公司</t>
  </si>
  <si>
    <t>卿剑</t>
  </si>
  <si>
    <t>张体福</t>
  </si>
  <si>
    <t>中国工商银行股份有限公司甘孜属支</t>
  </si>
  <si>
    <t>中国工商银行股份有限公司阿坝属支</t>
  </si>
  <si>
    <t>郭静怡</t>
  </si>
  <si>
    <t>刘俊龙</t>
  </si>
  <si>
    <t>韩亮</t>
  </si>
  <si>
    <t>张梦璐</t>
  </si>
  <si>
    <t>李旭奇</t>
  </si>
  <si>
    <t>何洋</t>
  </si>
  <si>
    <t>雍樱子</t>
  </si>
  <si>
    <t>陈思蓓</t>
  </si>
  <si>
    <t>广州市博讯教育咨询有限公司</t>
  </si>
  <si>
    <t>何丹</t>
  </si>
  <si>
    <t>陆秀祝</t>
  </si>
  <si>
    <t>陶治民</t>
  </si>
  <si>
    <t>王剑兴</t>
  </si>
  <si>
    <t>杨雪梅</t>
  </si>
  <si>
    <t>张萍</t>
  </si>
  <si>
    <t>昌慧</t>
  </si>
  <si>
    <t>骄阳山水（江苏）油气工程技术有限公司</t>
  </si>
  <si>
    <t>梁盛华</t>
  </si>
  <si>
    <t>耿粤</t>
  </si>
  <si>
    <t>唐彬</t>
  </si>
  <si>
    <t>王丹</t>
  </si>
  <si>
    <t>王贤璐</t>
  </si>
  <si>
    <t>吴成豪</t>
  </si>
  <si>
    <t>星思伟（合肥）科技有限公司</t>
  </si>
  <si>
    <t>赵明江</t>
  </si>
  <si>
    <t>众安在线财产保险股份有限公司</t>
  </si>
  <si>
    <t>朱美琪</t>
  </si>
  <si>
    <t>互生客实业有限公司</t>
  </si>
  <si>
    <t>河南互生客企业咨询有限公司</t>
  </si>
  <si>
    <t>山西中知云科技有限公司</t>
  </si>
  <si>
    <t>杨必超</t>
  </si>
  <si>
    <t>董晖</t>
  </si>
  <si>
    <t>余攀</t>
  </si>
  <si>
    <t>高雪利</t>
  </si>
  <si>
    <t>霍丽娟</t>
  </si>
  <si>
    <t>佟佳亮</t>
  </si>
  <si>
    <t>陈剑锋</t>
  </si>
  <si>
    <t>陈雨心</t>
  </si>
  <si>
    <t>高波</t>
  </si>
  <si>
    <t>何小凤</t>
  </si>
  <si>
    <t>唐涛</t>
  </si>
  <si>
    <t>王鼎铭</t>
  </si>
  <si>
    <t>朱军</t>
  </si>
  <si>
    <t>王雲</t>
  </si>
  <si>
    <t>龚永昊</t>
  </si>
  <si>
    <t>叶云婷</t>
  </si>
  <si>
    <t>高晓宇</t>
  </si>
  <si>
    <t>马东辉</t>
  </si>
  <si>
    <t>黄庆生</t>
  </si>
  <si>
    <t>任雅君</t>
  </si>
  <si>
    <t>石宇佳</t>
  </si>
  <si>
    <t>宋易</t>
  </si>
  <si>
    <t>汪欧</t>
  </si>
  <si>
    <t>王涛</t>
  </si>
  <si>
    <t>谢贻强</t>
  </si>
  <si>
    <t>严东宾</t>
  </si>
  <si>
    <t>张磊</t>
  </si>
  <si>
    <t>郑凡波</t>
  </si>
  <si>
    <t>郑鑫</t>
  </si>
  <si>
    <t>周淼</t>
  </si>
  <si>
    <t>丁洋洋</t>
  </si>
  <si>
    <t>解永青</t>
  </si>
  <si>
    <t>陕西硅基新纪元智能科技有限公司</t>
  </si>
  <si>
    <t>姚逸涵</t>
  </si>
  <si>
    <t>张大生</t>
  </si>
  <si>
    <t>王午鸣</t>
  </si>
  <si>
    <t>八马茶业股份有限公司（蒋子诚）</t>
  </si>
  <si>
    <t>北京恒元信业信息技术有限公司</t>
  </si>
  <si>
    <t>北京玖富普惠信息技术有限公司</t>
  </si>
  <si>
    <t>北京讯众通信技术股份有限公司</t>
  </si>
  <si>
    <t>陈露瑶</t>
  </si>
  <si>
    <t>承德科海广告装饰有限公司</t>
  </si>
  <si>
    <t>灯塔财经信息有限公司</t>
  </si>
  <si>
    <t>冯世莹</t>
  </si>
  <si>
    <t>广东航郡科技有限公司</t>
  </si>
  <si>
    <t>杭州瀛联建筑科技有限公司</t>
  </si>
  <si>
    <t>浩鲸云科技股份有限公司（王晓强）</t>
  </si>
  <si>
    <t>何军</t>
  </si>
  <si>
    <t>河北四维学堂文化传播有限公司</t>
  </si>
  <si>
    <t>江慧霖</t>
  </si>
  <si>
    <t>昆明微想智森科技股份有限公司</t>
  </si>
  <si>
    <t>南京逆思维信息科技有限公司</t>
  </si>
  <si>
    <t>南京投石智能系统有限公司</t>
  </si>
  <si>
    <t>南通优讯</t>
  </si>
  <si>
    <t>庞贝诗</t>
  </si>
  <si>
    <t>陕西交通职业技术学院</t>
  </si>
  <si>
    <t>四川柒商福泽教育科技有限公司</t>
  </si>
  <si>
    <t>王玮</t>
  </si>
  <si>
    <t>武志鹏</t>
  </si>
  <si>
    <t>息县鲁班装修工程有限公司（李亮亮）</t>
  </si>
  <si>
    <t>徐敏</t>
  </si>
  <si>
    <t>徐志豪</t>
  </si>
  <si>
    <t>许向菊</t>
  </si>
  <si>
    <t>游清闵</t>
  </si>
  <si>
    <t>张晓龙</t>
  </si>
  <si>
    <t>朱贤军</t>
  </si>
  <si>
    <t>珠海万卡消金科技有限公司</t>
  </si>
  <si>
    <t>黄雷</t>
  </si>
  <si>
    <t>王杰</t>
  </si>
  <si>
    <t>广州嘉虹货运代理有限公司</t>
  </si>
  <si>
    <t>熊慧</t>
  </si>
  <si>
    <t>上海颂旸企业管理咨询有限公司</t>
  </si>
  <si>
    <t>徐传和</t>
  </si>
  <si>
    <t>北京公瑾科技有限公司</t>
  </si>
  <si>
    <t>胡莉</t>
  </si>
  <si>
    <t>王振英</t>
  </si>
  <si>
    <t>朱梦霞</t>
  </si>
  <si>
    <t>王景亮</t>
  </si>
  <si>
    <t>觉醒智能科技（镇江）有限公司</t>
  </si>
  <si>
    <t>田文明</t>
  </si>
  <si>
    <t>诺比侃人工智能科技（成都）股份有限公司</t>
  </si>
  <si>
    <t>中移建设有限公司常州分公司</t>
  </si>
  <si>
    <t>南京迅集科技有限公司</t>
  </si>
  <si>
    <t>北京加菲智能科技有限公司</t>
  </si>
  <si>
    <t>中电数科科技有限公司</t>
  </si>
  <si>
    <t>吉创文化传播（上海）有限公司</t>
  </si>
  <si>
    <t>深圳迅策科技股份有限公司</t>
  </si>
  <si>
    <t>上海马师傅品牌管理有限公司</t>
  </si>
  <si>
    <t>国汽智端（成都）科技有限公司</t>
  </si>
  <si>
    <t>北方数工（辽宁）科技有限公司</t>
  </si>
  <si>
    <t>成都卡普数据服务有限责任公司</t>
  </si>
  <si>
    <t>高勘（广州）技术有限公司</t>
  </si>
  <si>
    <t>深圳市广通软件有限公司</t>
  </si>
  <si>
    <t>上海龙天创文化科技有限公司</t>
  </si>
  <si>
    <t>成都万维图新信息技术有限公司</t>
  </si>
  <si>
    <t>星凡星启（成都）科技有限公司</t>
  </si>
  <si>
    <t>江苏微悦信息技术有限公司</t>
  </si>
  <si>
    <t>安徽天易数聚科技有限公司</t>
  </si>
  <si>
    <t>上海菲娜科技有限公司</t>
  </si>
  <si>
    <t>南京形翼科技有限公司</t>
  </si>
  <si>
    <t>北京壹玖捌捌电力科技发展有限公司</t>
  </si>
  <si>
    <t>南京晶赛电气科技有限公司</t>
  </si>
  <si>
    <t>北京天易数智科技有限公司</t>
  </si>
  <si>
    <t>航天广通科技（深圳）有限公司</t>
  </si>
  <si>
    <t>上海路岸信息技术有限公司</t>
  </si>
  <si>
    <t xml:space="preserve">中移建设有限公司苏州分公司 </t>
  </si>
  <si>
    <t>咪咕新空文化科技（厦门）有限公司</t>
  </si>
  <si>
    <t>大司马矩阵提现收益</t>
  </si>
  <si>
    <t>中移在线服务有限公司江苏分公司</t>
  </si>
  <si>
    <t>珠海华润银行股份有限公司</t>
  </si>
  <si>
    <t>深圳市腾讯计算机系统有限公司</t>
  </si>
  <si>
    <t>北京承启未来教育科技有限公司</t>
  </si>
  <si>
    <t>深圳市文脉艺库科技有限公司</t>
  </si>
  <si>
    <t>东部机场集团有限公司</t>
  </si>
  <si>
    <t>陈兴明</t>
  </si>
  <si>
    <t>合肥大生在线科技有限公司</t>
  </si>
  <si>
    <t>北京视点央视文化传播中心</t>
  </si>
  <si>
    <t>上海泽德曼医药科技有限公司</t>
  </si>
  <si>
    <t>NIUSIA CO.,LTD.</t>
  </si>
  <si>
    <t>海南天致企业服务有限公司</t>
  </si>
  <si>
    <t>台州山姆文化传媒有限公司</t>
  </si>
  <si>
    <t>北京朗知网络传媒科技股份有限公司</t>
  </si>
  <si>
    <t>腾讯科技（深圳）有限公司</t>
  </si>
  <si>
    <t>南京君合智企业管理有限公司</t>
  </si>
  <si>
    <t>上海开普勒机器人有限公司</t>
  </si>
  <si>
    <t>深圳市四季木兰集团有限公司</t>
  </si>
  <si>
    <t>南京亚光实业公司</t>
  </si>
  <si>
    <t>深圳知鸟教育科技有限公司</t>
  </si>
  <si>
    <t>北京优诺斯德广告有限公司</t>
  </si>
  <si>
    <t>上海仨柒信息科技有限公司</t>
  </si>
  <si>
    <t>秒针信息技术有限公司</t>
  </si>
  <si>
    <t>良渚实验室</t>
  </si>
  <si>
    <t>机械工业出版社有限公司</t>
  </si>
  <si>
    <t>中珀（北京）新材料科技有限公司</t>
  </si>
  <si>
    <t>浙江华通云数据科技有限公司</t>
  </si>
  <si>
    <t>上海有斐信息科技（集团）有限公司</t>
  </si>
  <si>
    <t>元聚力（北京）科技有限公司</t>
  </si>
  <si>
    <t>北京玄鸟文化传媒有限公司上海分公司</t>
  </si>
  <si>
    <t>北京玄鸟文化传媒有限公司</t>
  </si>
  <si>
    <t>北京热源汇盈网络科技有限公司</t>
  </si>
  <si>
    <t>联想新视界（北京）科技有限公司</t>
  </si>
  <si>
    <t>上海味捷智朗科技发展有限公司</t>
  </si>
  <si>
    <t>武汉星图新视界科技有限公司</t>
  </si>
  <si>
    <t>上海正圆计算机科技有限公司</t>
  </si>
  <si>
    <t>无锡市梁溪科技城数字经济产业发展集团有限公司</t>
  </si>
  <si>
    <t>深圳市大鹏新区瑞得福培训学校</t>
  </si>
  <si>
    <t>华历（北京）科技有限公司</t>
  </si>
  <si>
    <t>上海燧原科技股份有限公司</t>
  </si>
  <si>
    <t>厦门裕豪万通智能设备有限公司</t>
  </si>
  <si>
    <t>景安大数据科技有限公司</t>
  </si>
  <si>
    <t>天津云朵星辰科技有限公司</t>
  </si>
  <si>
    <t>北京百川智能科技有限公司</t>
  </si>
  <si>
    <t>百川智能科技有限公司</t>
  </si>
  <si>
    <t>洪莉谊</t>
  </si>
  <si>
    <t>北京瑞程医院管理有限公司</t>
  </si>
  <si>
    <t>深圳市龙岗区融媒文化传播发展集团有限公司</t>
  </si>
  <si>
    <t>SUNSHINE TIMELESS CO.,LTD.</t>
  </si>
  <si>
    <t>甘肃启智润达教育科技有限公司</t>
  </si>
  <si>
    <t>浙江大学</t>
  </si>
  <si>
    <t>杭州雅石数字科技有限公司</t>
  </si>
  <si>
    <t>安徽阳光心健科技发展有限公司</t>
  </si>
  <si>
    <t>上海知行元科技有限公司</t>
  </si>
  <si>
    <t>成都耘一科技有限公司</t>
  </si>
  <si>
    <t>环球鑫彩（北京）彩票投资管理有限公司</t>
  </si>
  <si>
    <t>北京百舸飞驰科技有限公司</t>
  </si>
  <si>
    <t>苏州特林杰智能科技有限公司</t>
  </si>
  <si>
    <t>奇予科技（河南）有限公司</t>
  </si>
  <si>
    <t>南京市雨花台区实验小学</t>
  </si>
  <si>
    <t>嘉兴九州信息技术有限公司</t>
  </si>
  <si>
    <t>南京硅基新智力科技有限公司</t>
  </si>
  <si>
    <t>杭州麻瓜网络科技有限公司</t>
  </si>
  <si>
    <t>鹤说医语（天津）科技有限公司</t>
  </si>
  <si>
    <t>广州仪速安电子科技有限公司</t>
  </si>
  <si>
    <t>电投绿通（昆山）科技有限公司</t>
  </si>
  <si>
    <t>杭州蔻华生物科技有限公司</t>
  </si>
  <si>
    <t>湖南快乐先锋传媒有限公司</t>
  </si>
  <si>
    <t>杭州烟火文化传播有限责任公司</t>
  </si>
  <si>
    <t>上海朗静化工科技有限公司</t>
  </si>
  <si>
    <t>北京薪火相传企业管理有限公司</t>
  </si>
  <si>
    <t>HUGH ENG CHI</t>
  </si>
  <si>
    <t>江西傲行科技有限公司</t>
  </si>
  <si>
    <t>孙冬</t>
  </si>
  <si>
    <t>南京悦年轻信息科技有限公司</t>
  </si>
  <si>
    <t>焦蕾</t>
  </si>
  <si>
    <t>驰耐特石油科技（大连）有限公司</t>
  </si>
  <si>
    <t>重庆厚学严师科技有限公司</t>
  </si>
  <si>
    <t>新兴县乔伊丝疗养服务有限公司</t>
  </si>
  <si>
    <t>南京大桥饭店有限公司</t>
  </si>
  <si>
    <t>广东省互联网业联合会</t>
  </si>
  <si>
    <t>广东羊城晚报数字媒体有限公司</t>
  </si>
  <si>
    <t>中国移动通信集团有限公司无锡分公司</t>
  </si>
  <si>
    <t>黄春香</t>
  </si>
  <si>
    <t>夏乐乐</t>
  </si>
  <si>
    <t>叶玲</t>
  </si>
  <si>
    <t>杭州微盘信息技术有限公司</t>
  </si>
  <si>
    <t>Contract liability</t>
  </si>
  <si>
    <t>The Group</t>
  </si>
  <si>
    <t>As at 31 December</t>
  </si>
  <si>
    <t>End</t>
  </si>
  <si>
    <t>The Company</t>
  </si>
  <si>
    <t>2022</t>
  </si>
  <si>
    <t>2023</t>
  </si>
  <si>
    <t>2024</t>
  </si>
  <si>
    <t>RMB’000</t>
  </si>
  <si>
    <t>Balance at the beginning of the year</t>
  </si>
  <si>
    <t>Decrease in contract liabilities as a result of recognizing revenue during the year that was included in the contract liabilities at the beginning of the year</t>
  </si>
  <si>
    <t>Increase in contract liabilities as a result of receiving advance payments during the year</t>
  </si>
  <si>
    <t>Balance at the end of the year</t>
  </si>
  <si>
    <t>As at 30 June</t>
  </si>
  <si>
    <t>南京硅基</t>
  </si>
  <si>
    <t>A</t>
  </si>
  <si>
    <t>B</t>
  </si>
  <si>
    <t>C</t>
  </si>
  <si>
    <t>D</t>
  </si>
  <si>
    <t>Decrease in contract liabilities as a result of recognising revenue during the same year</t>
  </si>
  <si>
    <t>E</t>
  </si>
  <si>
    <t>运营商一体化改造</t>
  </si>
  <si>
    <t>by 收入板块movement</t>
  </si>
  <si>
    <t>SaaS</t>
  </si>
  <si>
    <t>数字人智能服务产品</t>
  </si>
  <si>
    <t>期初余额</t>
  </si>
  <si>
    <t>往年预收本年确认收入</t>
  </si>
  <si>
    <t>本年新增</t>
  </si>
  <si>
    <t>当年预收当年确认收入</t>
  </si>
  <si>
    <t>期末余额</t>
  </si>
  <si>
    <t>当年收入金额</t>
  </si>
  <si>
    <t>ICT</t>
  </si>
  <si>
    <t>DUIX</t>
  </si>
  <si>
    <t>NB1</t>
  </si>
  <si>
    <t>1、2023年12月31日，合同负债较2022年末增加人民币3,967万元，主要是因为2023年运营商一体化改造业务与数字人SaaS业务均大幅增长，因此公司2023年末合同负债余额较高。
2、2024年12月31日，合同负债较2023年末增加人民币374万元，变动幅度较小，主要系1）上期ICT项目于本年完成验收导致合同负债减少1,764万元；2）此外，2024年集团与嘉环科技股份有限公司签订了一份数字人智能服务产品业务合同，定制化部署大模型平台，根据合同预付2,980万元。
3、2025年6月30日合同负债较2024年末减少3,030万元，主要系嘉环科技的数字人智能服务产品项目已于2025年验收。</t>
  </si>
  <si>
    <t>对应收入类型</t>
  </si>
  <si>
    <t>账面金额</t>
  </si>
  <si>
    <t>调整金额</t>
  </si>
  <si>
    <t>审定金额</t>
  </si>
  <si>
    <t>占比</t>
  </si>
  <si>
    <t>运营商项目实施费用</t>
  </si>
  <si>
    <t>人工成本</t>
  </si>
  <si>
    <t>硬件采购</t>
  </si>
  <si>
    <t>其他</t>
  </si>
  <si>
    <t>项目实施费用</t>
  </si>
  <si>
    <t>云服务费用</t>
  </si>
  <si>
    <t>软硬件产品</t>
  </si>
  <si>
    <t>AI application layer products</t>
  </si>
  <si>
    <t>数字人产品SaaS</t>
  </si>
  <si>
    <t>数字人产品一体机</t>
  </si>
  <si>
    <t>智能协呼机器人SaaS</t>
  </si>
  <si>
    <t>N/A</t>
  </si>
  <si>
    <t>线路费用</t>
  </si>
  <si>
    <t>智能外呼服务</t>
  </si>
  <si>
    <t>请KP确认</t>
  </si>
  <si>
    <t>Project fulfillment costs</t>
  </si>
  <si>
    <t>%</t>
  </si>
  <si>
    <t>Cost of cloud services</t>
  </si>
  <si>
    <t>Cost of hardware and software</t>
  </si>
  <si>
    <t>Staff costs</t>
  </si>
  <si>
    <t>定制化软件开发移到项目实施，和以前年度同口径</t>
  </si>
  <si>
    <t>Others</t>
  </si>
  <si>
    <t>Total</t>
  </si>
  <si>
    <t>Standardized and productized AI workforce solutions</t>
  </si>
  <si>
    <t>小计</t>
  </si>
  <si>
    <r>
      <rPr>
        <b/>
        <sz val="11"/>
        <rFont val="Arial"/>
        <family val="2"/>
        <charset val="134"/>
      </rPr>
      <t>22</t>
    </r>
    <r>
      <rPr>
        <b/>
        <sz val="11"/>
        <rFont val="微软雅黑"/>
        <family val="2"/>
        <charset val="134"/>
      </rPr>
      <t>年度</t>
    </r>
  </si>
  <si>
    <r>
      <rPr>
        <b/>
        <sz val="11"/>
        <rFont val="Arial"/>
        <family val="2"/>
        <charset val="134"/>
      </rPr>
      <t>23</t>
    </r>
    <r>
      <rPr>
        <b/>
        <sz val="11"/>
        <rFont val="微软雅黑"/>
        <family val="2"/>
        <charset val="134"/>
      </rPr>
      <t>年度</t>
    </r>
  </si>
  <si>
    <r>
      <rPr>
        <b/>
        <sz val="11"/>
        <rFont val="Arial"/>
        <family val="2"/>
        <charset val="134"/>
      </rPr>
      <t>24</t>
    </r>
    <r>
      <rPr>
        <b/>
        <sz val="11"/>
        <rFont val="微软雅黑"/>
        <family val="2"/>
        <charset val="134"/>
      </rPr>
      <t>年度</t>
    </r>
  </si>
  <si>
    <r>
      <rPr>
        <b/>
        <sz val="11"/>
        <rFont val="Arial"/>
        <family val="2"/>
        <charset val="134"/>
      </rPr>
      <t>25</t>
    </r>
    <r>
      <rPr>
        <b/>
        <sz val="11"/>
        <rFont val="微软雅黑"/>
        <family val="2"/>
        <charset val="134"/>
      </rPr>
      <t>年度</t>
    </r>
  </si>
  <si>
    <r>
      <rPr>
        <b/>
        <sz val="11"/>
        <rFont val="Arial"/>
        <family val="2"/>
        <charset val="134"/>
      </rPr>
      <t>2024</t>
    </r>
    <r>
      <rPr>
        <b/>
        <sz val="11"/>
        <rFont val="微软雅黑"/>
        <family val="2"/>
        <charset val="134"/>
      </rPr>
      <t>年</t>
    </r>
    <r>
      <rPr>
        <b/>
        <sz val="11"/>
        <rFont val="Arial"/>
        <family val="2"/>
        <charset val="134"/>
      </rPr>
      <t>1-6</t>
    </r>
    <r>
      <rPr>
        <b/>
        <sz val="11"/>
        <rFont val="微软雅黑"/>
        <family val="2"/>
        <charset val="134"/>
      </rPr>
      <t>月</t>
    </r>
  </si>
  <si>
    <r>
      <rPr>
        <b/>
        <sz val="11"/>
        <rFont val="Arial"/>
        <family val="2"/>
        <charset val="134"/>
      </rPr>
      <t>2025</t>
    </r>
    <r>
      <rPr>
        <b/>
        <sz val="11"/>
        <rFont val="微软雅黑"/>
        <family val="2"/>
        <charset val="134"/>
      </rPr>
      <t>年</t>
    </r>
    <r>
      <rPr>
        <b/>
        <sz val="11"/>
        <rFont val="Arial"/>
        <family val="2"/>
        <charset val="134"/>
      </rPr>
      <t>1-6</t>
    </r>
    <r>
      <rPr>
        <b/>
        <sz val="11"/>
        <rFont val="微软雅黑"/>
        <family val="2"/>
        <charset val="134"/>
      </rPr>
      <t>月</t>
    </r>
  </si>
  <si>
    <t>- Customized AI workforce solutions</t>
  </si>
  <si>
    <t xml:space="preserve"> - Standardized and productized AI workforce solutions</t>
  </si>
  <si>
    <t>其他收益 - 政府补助</t>
  </si>
  <si>
    <t>按性质分类</t>
  </si>
  <si>
    <t>稳岗补贴</t>
  </si>
  <si>
    <t>政府补助</t>
  </si>
  <si>
    <t>装修补贴</t>
  </si>
  <si>
    <t>其他收益的政府补助主要包括稳岗补贴、政府补助以及装修补贴。主要以政府补助为主，具体如下：
（1）2022年集团的政府补助主要是南京硅基获得的中国（南京）软件谷管理委员会研发费用补贴人民币330万元、房租补贴人民币463万元和南京市雨花台区发展和改革委员会2022年省级现代服务业发展专项资金160万元以及绵阳硅基对绵阳汇鑫发展集团有限公司的销售收入442万元，实际为政府补助。其中，研发费用补贴为政府鼓励企业加大研发投入，对研发投入比达到10%的国家高新技术企业及科技创业家企业，补贴研发费用；房租补贴为软件谷对于入驻公司的房租补贴；发展专项资金主要系政府对集成电路设计企业首轮流片补贴等项目给予支持。
（2）2023年收到的政府补贴主要是硅基昆山获得的昆山经济技术开发区补助款人民币500万元、南京硅基获得的中国（南京）软件谷管理委员会房租补贴人民币243万元和中国（南京）软件谷管理委员会费用产发（2023年度27号文兑现）补助人民币144万元、绵阳硅基获得的绵阳政府招商引资项目的补贴资金人民币200万元。
（3）2024年收到的政府补助主要是昆山经济技术开发区管理委员会对昆山公司完成工商注册的落地奖励300万元和南京硅基获得的南京市雨花台区发展和改革委员会市级工业和信息化专项资金300万元。
（4）2025年上半年收到的政府补助主要系硅基昆山收到昆山市市级机关事务管理中心省文化专项资金补助人民币100万元。</t>
  </si>
  <si>
    <t>请补充政府补助清单明细（金额大于PBC）</t>
  </si>
  <si>
    <t>其他收益 - 增值税</t>
  </si>
  <si>
    <t>即征即退增值税</t>
  </si>
  <si>
    <t>增值税加计抵减</t>
  </si>
  <si>
    <t>其他收益 - 其他</t>
  </si>
  <si>
    <t>个税返还</t>
  </si>
  <si>
    <t>其他净(收益)/损失</t>
  </si>
  <si>
    <t>诉讼费</t>
  </si>
  <si>
    <t>押金</t>
  </si>
  <si>
    <t>固定资产处置收益</t>
  </si>
  <si>
    <t>请补充</t>
  </si>
  <si>
    <t>Blue: Hard code vale</t>
  </si>
  <si>
    <t>Black: Calculation</t>
  </si>
  <si>
    <t>Green: Linked from another tab</t>
  </si>
  <si>
    <t>Red: Linked from the same tab</t>
  </si>
  <si>
    <t>Selling and Marketing Expenses</t>
  </si>
  <si>
    <t>Year ended December 31</t>
  </si>
  <si>
    <t>Six months ended June 30</t>
  </si>
  <si>
    <t>Employee benefit expenses</t>
  </si>
  <si>
    <t>研发/销售人员招聘</t>
  </si>
  <si>
    <t>ESOP</t>
  </si>
  <si>
    <t>Marketing service expenses</t>
  </si>
  <si>
    <t>Listing Expenses</t>
  </si>
  <si>
    <t>Advertising and promotion expenses</t>
  </si>
  <si>
    <t>宣传推广</t>
  </si>
  <si>
    <t>Office, utilities and travelling expenses</t>
  </si>
  <si>
    <t>Professional service fees</t>
  </si>
  <si>
    <r>
      <rPr>
        <sz val="11"/>
        <color rgb="FFFF0000"/>
        <rFont val="宋体"/>
        <family val="2"/>
        <charset val="134"/>
      </rPr>
      <t>主表</t>
    </r>
    <r>
      <rPr>
        <sz val="11"/>
        <color rgb="FFFF0000"/>
        <rFont val="Arial"/>
        <family val="2"/>
        <charset val="134"/>
      </rPr>
      <t>check</t>
    </r>
  </si>
  <si>
    <t>委外研发</t>
  </si>
  <si>
    <t>算力采购及租赁</t>
  </si>
  <si>
    <t>Technical service fees</t>
  </si>
  <si>
    <t>Material expenses</t>
  </si>
  <si>
    <t>Depreciation and amortization</t>
  </si>
  <si>
    <t>Administrative and Other Operating Expenses</t>
  </si>
  <si>
    <t>左右check</t>
  </si>
  <si>
    <t>原版本三费加总check</t>
  </si>
  <si>
    <t>Remaing Professional service fees</t>
  </si>
  <si>
    <t>Office, utilities, traveling and entertainment expenses</t>
  </si>
  <si>
    <t>Research and Development Expenses</t>
  </si>
  <si>
    <t>ESOP CHECK</t>
  </si>
  <si>
    <t>TOTAL CHECK</t>
  </si>
  <si>
    <t>2022.1-12</t>
  </si>
  <si>
    <t>2023.1-12</t>
  </si>
  <si>
    <t>2024.1-12</t>
  </si>
  <si>
    <t>2025.1-12</t>
  </si>
  <si>
    <t>2024.1-6</t>
  </si>
  <si>
    <t>2025.1-6</t>
  </si>
  <si>
    <t>e</t>
  </si>
  <si>
    <t>员工福利开支</t>
  </si>
  <si>
    <t>渠道費用</t>
  </si>
  <si>
    <t>推广及广告开支</t>
  </si>
  <si>
    <t>服务费及其他咨询费用</t>
  </si>
  <si>
    <t>营销及差旅开支</t>
  </si>
  <si>
    <t>股份支付开支</t>
  </si>
  <si>
    <t>Check:</t>
  </si>
  <si>
    <t>请补充按招股书口径分类的数字</t>
  </si>
  <si>
    <t>PRC审定数</t>
  </si>
  <si>
    <t>职工薪酬</t>
  </si>
  <si>
    <t>-工资</t>
  </si>
  <si>
    <t>-奖金</t>
  </si>
  <si>
    <t>-社保</t>
  </si>
  <si>
    <t>-公积金</t>
  </si>
  <si>
    <t>技术服务费</t>
  </si>
  <si>
    <t>研发设备折旧</t>
  </si>
  <si>
    <t>无形资产摊销</t>
  </si>
  <si>
    <t>研发知识产权费</t>
  </si>
  <si>
    <t>研发公共交通费</t>
  </si>
  <si>
    <t>软件开发费</t>
  </si>
  <si>
    <t>研发材料</t>
  </si>
  <si>
    <t>房租</t>
  </si>
  <si>
    <t>股票成本</t>
  </si>
  <si>
    <t>数据采集</t>
  </si>
  <si>
    <t>check</t>
  </si>
  <si>
    <t>原值</t>
  </si>
  <si>
    <t>坏账准备</t>
  </si>
  <si>
    <t>请更新合同资产金额</t>
  </si>
  <si>
    <t>折旧与摊销</t>
  </si>
  <si>
    <t>专业服务及其他咨询费</t>
  </si>
  <si>
    <t>办公费</t>
  </si>
  <si>
    <t>差旅及招待费</t>
  </si>
  <si>
    <t>Check：</t>
  </si>
  <si>
    <t xml:space="preserve">财务收入 </t>
  </si>
  <si>
    <t>2022年度</t>
  </si>
  <si>
    <t>2023年度</t>
  </si>
  <si>
    <t>2024年度</t>
  </si>
  <si>
    <t>2025年度</t>
  </si>
  <si>
    <t>利息收入</t>
  </si>
  <si>
    <t>租赁利息</t>
  </si>
  <si>
    <t>长期股权投资Movement</t>
  </si>
  <si>
    <t>211231余额</t>
  </si>
  <si>
    <t>本年注资Cash out</t>
  </si>
  <si>
    <t>本年退资Cash in</t>
  </si>
  <si>
    <t>本年确认损益</t>
  </si>
  <si>
    <t>221231余额</t>
  </si>
  <si>
    <t>231231余额</t>
  </si>
  <si>
    <t>241231余额</t>
  </si>
  <si>
    <t>240630余额</t>
  </si>
  <si>
    <t>250630余额</t>
  </si>
  <si>
    <t>母公司对子公司投资：</t>
  </si>
  <si>
    <t>南京硅信智能科技有限公司</t>
  </si>
  <si>
    <t>硅基（昆山）智能科技有限公司</t>
  </si>
  <si>
    <t>嘉兴硅基智能科技有限公司</t>
  </si>
  <si>
    <t>JV：</t>
  </si>
  <si>
    <t>浙江硅梦 - 杭州硅羽智能科技有限公司</t>
  </si>
  <si>
    <t>南京硅基 - 杭州谦语智能科技有限公司</t>
  </si>
  <si>
    <t>硅基昆山 - 硅语（昆山）智能科技有限公司</t>
  </si>
  <si>
    <t>合并层面合计</t>
  </si>
  <si>
    <t>母公司层面合计</t>
  </si>
  <si>
    <t>索引号：</t>
  </si>
  <si>
    <t>以人民币表示</t>
  </si>
  <si>
    <t>借 / (贷)</t>
  </si>
  <si>
    <t>历史沿革及历轮融资情况</t>
  </si>
  <si>
    <t>回购事件</t>
  </si>
  <si>
    <r>
      <rPr>
        <b/>
        <sz val="10"/>
        <color theme="1"/>
        <rFont val="Arial"/>
        <family val="2"/>
        <charset val="134"/>
      </rPr>
      <t>C轮融资的股东协议（</t>
    </r>
    <r>
      <rPr>
        <b/>
        <sz val="10"/>
        <color rgb="FFFF0000"/>
        <rFont val="Arial"/>
        <family val="2"/>
        <charset val="134"/>
      </rPr>
      <t>R1-9-2.</t>
    </r>
    <r>
      <rPr>
        <b/>
        <sz val="10"/>
        <color theme="1"/>
        <rFont val="Arial"/>
        <family val="2"/>
        <charset val="134"/>
      </rPr>
      <t>）规定了回购事件，列示如下：</t>
    </r>
  </si>
  <si>
    <r>
      <rPr>
        <sz val="10"/>
        <color theme="1"/>
        <rFont val="Arial"/>
        <family val="2"/>
        <charset val="134"/>
      </rPr>
      <t xml:space="preserve">9.2	回购事件
9.2.1	就B轮投资者、B+轮投资者和C轮投资者而言，本第9条所述的“回购事件”包括：
(1)	创始股东或集团公司在任何重大方面违反了本协议、C轮股权转让及增资协议（仅就C轮投资者而言）或B+轮增资协议（仅就B+轮投资者而言）或B轮增资及股权转让协议（仅就B轮投资者而言）规定的任何陈述、保证、承诺或其他义务，且该等违反就其单一事件而言或与其他事件综合考虑而言对集团公司将产生重大不利变更（定义见B+轮增资协议或B轮增资及股权转让协议，视情况而定），或对C轮投资者或B轮投资者或B+轮投资者造成重大不利影响（视情况而定）；
(2)	2024年12月31日之前公司仍未能完成合格的首次公开发行；
(3)	创始股东违反了其与集团公司签署的竞业禁止协议或在本协议项下做出的竞业禁止承诺；
(4)	创始股东主动终止与集团公司的劳动合同或因严重违反法律法规、公司规章制度被集团公司解职；
(5)	集团公司出现严重违反法律、法规的规定，影响集团公司正常经营，或导致集团公司被吊销营业执照、被主管机关责令停业或进入破产程序；
(6)	创始股东持有的限制性股权的注册资本金额低于本协议签署日创始股东持有的注册资本金额（不包括非限制股权对应的注册资本）的50%（即人民币2,123,998.85元）；
(7)	有其他股东要求公司和/或管理层股东根据本第9条、公司章程或《公司法》回购其持有的公司股权。
对于腾讯而言，其回购事件还包括如下事件：集团公司或创始股东违反本协议第14条（限制性交易）或第15条（业务合作）的规定。
为免疑义，对上述第（4）项和第（6）项回购事件而言，B轮投资者、B+轮投资者和C轮投资者分别有权就其自身的回购权予以豁免；在C轮投资者和/或B轮投资者和/或B+轮投资者予以豁免的情况下，则该事件不触发予以豁免的投资者所享有的回购权。如果腾讯因集团公司或创始股东违反本协议第14条（限制性交易）或第15条（业务合作）的规定行使其回购权，C轮投资者（腾讯除外）和B+轮投资者不得依据上述第（7）项要求公司回购其持有的公司股权。
9.2.2	各投资者确认，对于除Pre-A轮投资者以外的在先投资者而言，其回购事件包括第9.2.1（2）项，第9.2.1（6）项且未能征得该等在先投资者的豁免，创始股东违反了第12条（竞业禁止承诺），创始股东主动
终止与集团公司的劳动合同或因严重违反法律法规、公司规章制度被集团公司解职，集团公司出现严重违反法律、法规的规定影响集团公司正常经营、或导致集团公司被吊销营业执照、被主管机关责令停业或进入破产程序，以及创始股东或集团公司在任何重大方面违反了相应轮次投资协议及/或本协议规定的任何陈述、保证、承诺或其他义务并且对该轮次投资者造成重大不利影响或对集团公司造成重大不利变更；在不影响腾讯根据第9.2.1条享有的回购权的前提下，对于Pre-A轮投资者而言，其回购事件适用第9.2.1（2）项，第9.2.1（6）项且未能征得该Pre-A轮投资者的豁免，以及创始股东违反了本协议第12条（竞业禁止承诺）。
9.3	约定价格
9.3.1	就C轮投资者持有的C轮股权而言，本协议第9条所述的约定价格为以下价格较高者：
(1)	按照以下公式计算出的金额：
</t>
    </r>
    <r>
      <rPr>
        <b/>
        <sz val="10"/>
        <color rgb="FFFF0000"/>
        <rFont val="Arial"/>
        <family val="2"/>
        <charset val="134"/>
      </rPr>
      <t>A × P × (1+8%×N) + D</t>
    </r>
    <r>
      <rPr>
        <sz val="10"/>
        <color theme="1"/>
        <rFont val="Arial"/>
        <family val="2"/>
        <charset val="134"/>
      </rPr>
      <t xml:space="preserve">；其中：
A为C轮投资者的回购股权所代表的注册资本额；
P为C轮投资者适用的C轮股权的每股原价格（受限于第5.2条之调整）；
N为自C轮投资者针对其所持有C轮股权支付投资款（定义见C轮股权转让及增资协议）之日直至约定价格完全支付之日的天数除以365所得的数字；
D为C轮投资者应获得的公司已宣布但尚未支付的股息红利；
或者
(2)	回购时C轮投资者所持有的C轮股权所对应的公司经审计的净资产值（该净资产值应依据由投资者认可的会计师事务所出具的审计合并财务报告确定）。
9.3.2	就B+轮投资者持有的B+轮股权而言，本协议第9条所述的约定价格为以下价格较高者：
(1)	按照以下公式计算出的金额：
</t>
    </r>
    <r>
      <rPr>
        <b/>
        <sz val="10"/>
        <color rgb="FFFF0000"/>
        <rFont val="Arial"/>
        <family val="2"/>
        <charset val="134"/>
      </rPr>
      <t>A × P × (1+8%×N) + D</t>
    </r>
    <r>
      <rPr>
        <sz val="10"/>
        <color theme="1"/>
        <rFont val="Arial"/>
        <family val="2"/>
        <charset val="134"/>
      </rPr>
      <t xml:space="preserve">；其中：
A为B+轮投资者的回购股权所代表的注册资本额；
P为B+轮投资者适用的B+轮股权的每股原价格（受限于第5.2条之调整）；
N为自B+轮投资者针对其所持有股权支付投资款（定义见B+轮增资协议）之日直至约定价格完全支付之日的天数除以365所得的数字；
D为B+轮投资者应获得的公司已宣布但尚未支付的股息红利；
或者
(2)	回购时B+轮投资者所持有的B+轮股权所对应的公司经审计的净资产值（该净资产值应依据由投资者认可的会计师事务所出具的审计合并财务报告确定）。
9.3.3	就B轮投资者持有的B轮股权而言，本第9条所述的约定价格是指按照以下公式计算出的金额：
</t>
    </r>
    <r>
      <rPr>
        <b/>
        <sz val="10"/>
        <color rgb="FFFF0000"/>
        <rFont val="Arial"/>
        <family val="2"/>
        <charset val="134"/>
      </rPr>
      <t>A × P × (1+12%×N)</t>
    </r>
    <r>
      <rPr>
        <sz val="10"/>
        <color theme="1"/>
        <rFont val="Arial"/>
        <family val="2"/>
        <charset val="134"/>
      </rPr>
      <t xml:space="preserve">；其中：
A为B轮投资者的回购股权所代表的注册资本额；
P为B轮投资者适用的B轮股权的每股原价格（受限于第5.2条之调整）；
N为自B轮投资者针对其所持有的B轮股权支付投资款或首期转让对价（定义见B轮增资及股权转让协议）之日直至约定价格完全支付之日的天数除以365所得的数字。
9.3.4	就在先投资者（合称“前轮次回购权人”）持有的A++轮股权、A+轮股权、A轮股权或Pre-A轮股权而言，本第9条所述的约定价格是指按照以下公式计算出的金额：
</t>
    </r>
    <r>
      <rPr>
        <b/>
        <sz val="10"/>
        <color rgb="FFFF0000"/>
        <rFont val="Arial"/>
        <family val="2"/>
        <charset val="134"/>
      </rPr>
      <t>A × P × (1+8%×N)</t>
    </r>
    <r>
      <rPr>
        <sz val="10"/>
        <color theme="1"/>
        <rFont val="Arial"/>
        <family val="2"/>
        <charset val="134"/>
      </rPr>
      <t>；其中：
A为前轮次回购权人的回购股权所代表的注册资本额；
P为前轮次回购权人适用的相应轮次股权的每股原价格（受限于第5.2条之调整）；
N为自前轮次回购权人就相应轮次股权投资款的支付日直至约定价格完全支付之日的天数除以365所得的数字。</t>
    </r>
  </si>
  <si>
    <t>特殊权利解除</t>
  </si>
  <si>
    <t>2024年12月31日签订的股东协议之补充协议的条款约定：
2.1 各方分别且不连带地同意，以下C轮股东协议约定自公司股改基准日前一日起自动终止：
1) C 轮股东协议第9 条中关于公司承担回购义务（包含公司支付回购价款、约定价格和相应利息的义务、实质构成公司回购义务的相关约定）约定。为免疑义，C 轮股东协议第9 条项下除公司承担回购义务部分之外的其他各方之间
的约定的终止应当适用本协议第2.2条和第2.3条；</t>
  </si>
  <si>
    <t>会计处理</t>
  </si>
  <si>
    <t>确认金融负债</t>
  </si>
  <si>
    <t>2023年12月31日</t>
  </si>
  <si>
    <t>借：</t>
  </si>
  <si>
    <t>银行存款</t>
  </si>
  <si>
    <t>RE</t>
  </si>
  <si>
    <t>PL</t>
  </si>
  <si>
    <t>贷：</t>
  </si>
  <si>
    <t>redemption liability</t>
  </si>
  <si>
    <t>2024年11月30日</t>
  </si>
  <si>
    <t>终止金融负债</t>
  </si>
  <si>
    <t>Capital reserve</t>
  </si>
  <si>
    <t>南京硅基智能科技集团股份有限公司</t>
  </si>
  <si>
    <t>截至2024年12月31日</t>
  </si>
  <si>
    <t>历次增资细节测试</t>
  </si>
  <si>
    <t>对于历次增资，项目组对公司收款情况执行了细节测试</t>
  </si>
  <si>
    <t>简单测算回购</t>
  </si>
  <si>
    <t>轮次</t>
  </si>
  <si>
    <t>股东</t>
  </si>
  <si>
    <t>出资额</t>
  </si>
  <si>
    <t>水单号</t>
  </si>
  <si>
    <t>水单金额</t>
  </si>
  <si>
    <t>付款时间</t>
  </si>
  <si>
    <t>付款单位</t>
  </si>
  <si>
    <t>设立</t>
  </si>
  <si>
    <t>乐慧玲</t>
  </si>
  <si>
    <t>17R4005495787</t>
  </si>
  <si>
    <t>17R6005533100</t>
  </si>
  <si>
    <t>宋伟</t>
  </si>
  <si>
    <t>17R5005566758</t>
  </si>
  <si>
    <t>好望角</t>
  </si>
  <si>
    <t>18R6007405520</t>
  </si>
  <si>
    <t>杭州好望角越航投资合伙企业（有限合伙）</t>
  </si>
  <si>
    <t>和君资本</t>
  </si>
  <si>
    <t>18R5007724608</t>
  </si>
  <si>
    <t>苏州和益投资合伙企业（有限合伙）</t>
  </si>
  <si>
    <t>张大勇</t>
  </si>
  <si>
    <t>18R0007369273</t>
  </si>
  <si>
    <t>PreA</t>
  </si>
  <si>
    <t>司马华鹏</t>
  </si>
  <si>
    <t>17R0007657191</t>
  </si>
  <si>
    <t>17R8007847688</t>
  </si>
  <si>
    <t>澎湃资本</t>
  </si>
  <si>
    <t>17R5008081592</t>
  </si>
  <si>
    <t>宁波澎湃磐石股权投资合伙企业（有限合伙）</t>
  </si>
  <si>
    <t>陆剑锋</t>
  </si>
  <si>
    <t>17R6007004060</t>
  </si>
  <si>
    <t>中财奇虎</t>
  </si>
  <si>
    <t>18R7000434297</t>
  </si>
  <si>
    <t>共青城中财奇虎金控二期互联网产业投资中心（有限合伙）</t>
  </si>
  <si>
    <t>A轮</t>
  </si>
  <si>
    <t>招银永吉</t>
  </si>
  <si>
    <t>18R0004183570</t>
  </si>
  <si>
    <t>招银国际资本管理（深圳）有限公司 - 深圳市招银永吉成长股权投</t>
  </si>
  <si>
    <t>招银共赢</t>
  </si>
  <si>
    <t>18R1004229066</t>
  </si>
  <si>
    <t>深圳市招银共赢股权投资合伙企业（有限合伙）</t>
  </si>
  <si>
    <t>A+轮</t>
  </si>
  <si>
    <t>18R7004665215</t>
  </si>
  <si>
    <t>18R7004605845</t>
  </si>
  <si>
    <t>红杉资本</t>
  </si>
  <si>
    <t>18R9004540373</t>
  </si>
  <si>
    <t>宁波梅山保税港区红杉智盛股权投资合伙企业（有限合伙）</t>
  </si>
  <si>
    <t>A++轮</t>
  </si>
  <si>
    <t>18R4005457786</t>
  </si>
  <si>
    <t>B轮</t>
  </si>
  <si>
    <t>腾讯</t>
  </si>
  <si>
    <t>19R0000778742</t>
  </si>
  <si>
    <t>林芝腾讯投资管理有限公司</t>
  </si>
  <si>
    <t>19R0000762085</t>
  </si>
  <si>
    <t>19R0000778748</t>
  </si>
  <si>
    <t>B+轮</t>
  </si>
  <si>
    <t>江苏招银</t>
  </si>
  <si>
    <t>19R1005759893</t>
  </si>
  <si>
    <t>江苏招银现代化产业股权投资基金一期（有限合伙）</t>
  </si>
  <si>
    <t>招银电信</t>
  </si>
  <si>
    <t>19R9006022116</t>
  </si>
  <si>
    <t>招银电信 - 深圳招银电信新趋势股权投资基金合伙企业（有限合伙）</t>
  </si>
  <si>
    <t>19R8006222723</t>
  </si>
  <si>
    <t>19R3005823795</t>
  </si>
  <si>
    <t>C轮</t>
  </si>
  <si>
    <t>国新央企</t>
  </si>
  <si>
    <t>20R4009101962</t>
  </si>
  <si>
    <t>国新央企运营（广州）投资基金（有限合伙）托管专户</t>
  </si>
  <si>
    <t>新业广州</t>
  </si>
  <si>
    <t>20R0008316246</t>
  </si>
  <si>
    <t>新业（广州）股权投资合伙企业（有限合伙）</t>
  </si>
  <si>
    <t>浦信</t>
  </si>
  <si>
    <t>20R6009052781</t>
  </si>
  <si>
    <t>上海熠云投资管理合伙企业（有限合伙）</t>
  </si>
  <si>
    <t>20R2008589763</t>
  </si>
  <si>
    <t>20R2008589764</t>
  </si>
  <si>
    <t>海松</t>
  </si>
  <si>
    <t>20R2008261896</t>
  </si>
  <si>
    <t>嘉兴海松佳年股权投资合伙企业（有限合伙）</t>
  </si>
  <si>
    <t>2020年11月20日
'000</t>
  </si>
  <si>
    <t>2021年12月31日
'000</t>
  </si>
  <si>
    <t>2022年12月31日
'000</t>
  </si>
  <si>
    <t>2023年12月31日
'000</t>
  </si>
  <si>
    <t>2024年11月30日
'000</t>
  </si>
  <si>
    <t>P+I</t>
  </si>
  <si>
    <t>FV</t>
  </si>
  <si>
    <t>截止2022年12月31日，2023年12月31日和2024年11月30日，每轮次持有的股权的P+I+D都小于FV，因此按照FV计量。</t>
  </si>
  <si>
    <t>公司估值</t>
  </si>
  <si>
    <t>公司分录</t>
  </si>
  <si>
    <t>借：银行存款</t>
  </si>
  <si>
    <t>贷：实收资本</t>
  </si>
  <si>
    <t>贷：资本公积</t>
  </si>
  <si>
    <t>20年实际分录</t>
  </si>
  <si>
    <t>20年调整分录</t>
  </si>
  <si>
    <t>借：实收资本</t>
  </si>
  <si>
    <t>借：可赎回优先股利息</t>
  </si>
  <si>
    <t>借：资本公积</t>
  </si>
  <si>
    <t>借：公允价值变动收益</t>
  </si>
  <si>
    <t>借：期初未分配利润</t>
  </si>
  <si>
    <t>贷：可赎回优先股</t>
  </si>
  <si>
    <t>21年实际分录</t>
  </si>
  <si>
    <t>21年调整分录</t>
  </si>
  <si>
    <t>22年实际分录</t>
  </si>
  <si>
    <t>22年调整分录</t>
  </si>
  <si>
    <t>23年实际分录</t>
  </si>
  <si>
    <t>23年调整分录</t>
  </si>
  <si>
    <t>24年1130协议前分录</t>
  </si>
  <si>
    <t>借：投资收益</t>
  </si>
  <si>
    <t>24年1130协议后分录</t>
  </si>
  <si>
    <t>借：可赎回优先股</t>
  </si>
  <si>
    <t>24年分录汇总</t>
  </si>
  <si>
    <t>24年调整分录</t>
  </si>
  <si>
    <t>Year ended 31 December</t>
  </si>
  <si>
    <t>Six months ended
 30 June</t>
  </si>
  <si>
    <t>2025</t>
  </si>
  <si>
    <t>(Unaudited)</t>
  </si>
  <si>
    <t>Salaries, wages and other benefits</t>
  </si>
  <si>
    <t>Contribution to defined contribution retirement plan</t>
  </si>
  <si>
    <t>Equity-settled share-based payment expenses (note 27)</t>
  </si>
  <si>
    <t>Note：</t>
  </si>
  <si>
    <t>薪酬较上一版有调整</t>
  </si>
  <si>
    <t>2022年1月1日</t>
  </si>
  <si>
    <t>本期计提</t>
  </si>
  <si>
    <t>本期发放</t>
  </si>
  <si>
    <t>2022年12月31日</t>
  </si>
  <si>
    <t>2023年1月1日</t>
  </si>
  <si>
    <t>d=a+b+c</t>
  </si>
  <si>
    <t>工资</t>
  </si>
  <si>
    <t>奖金</t>
  </si>
  <si>
    <t>社保</t>
  </si>
  <si>
    <t>公积金</t>
  </si>
  <si>
    <t>辞退福利</t>
  </si>
  <si>
    <t>福利费</t>
  </si>
  <si>
    <t>2025年6月30日</t>
  </si>
  <si>
    <t>2024年6月30日</t>
  </si>
  <si>
    <t>2024年1月1日</t>
  </si>
  <si>
    <t>2024年12月31日</t>
  </si>
  <si>
    <t>2025年1月1日</t>
  </si>
  <si>
    <t>2025年12月31日</t>
  </si>
  <si>
    <t>见PL13-ESOP测算V2</t>
  </si>
  <si>
    <t>上市日期</t>
  </si>
  <si>
    <t>1元对价/股购买</t>
  </si>
  <si>
    <t>授予日</t>
  </si>
  <si>
    <t>解锁日期</t>
  </si>
  <si>
    <t>授予总数</t>
  </si>
  <si>
    <t>分摊授予数量</t>
  </si>
  <si>
    <t>公允价值</t>
  </si>
  <si>
    <t>股份支付总额</t>
  </si>
  <si>
    <t>2019年</t>
  </si>
  <si>
    <t>2020年</t>
  </si>
  <si>
    <t>2021年</t>
  </si>
  <si>
    <t>2026年</t>
  </si>
  <si>
    <t>2027年</t>
  </si>
  <si>
    <t>满四年未上市，在授予日至上市日期间内均摊</t>
  </si>
  <si>
    <t>前三期在授予日至上市日期间内均摊，第四期在四年内均摊</t>
  </si>
  <si>
    <t>前两期在授予日至上市日期间内均摊，第三期在三年内摊销，第四期在四年内均摊</t>
  </si>
  <si>
    <t>0元对价/股购买-销售代表华东</t>
  </si>
  <si>
    <t>0元对价/股购买-顾问朱靖雷</t>
  </si>
  <si>
    <t>摊销日期</t>
  </si>
  <si>
    <t>以上市作为解锁条件，在授予日至上市日均摊</t>
  </si>
  <si>
    <t>by 费用属性统计</t>
  </si>
  <si>
    <t>费用属性</t>
  </si>
  <si>
    <t>2024年11月</t>
  </si>
  <si>
    <t>电子设备</t>
  </si>
  <si>
    <t>运输设备</t>
  </si>
  <si>
    <t>办公设备及其他</t>
  </si>
  <si>
    <t>租赁/(固定资产)改良支出</t>
  </si>
  <si>
    <t>年份</t>
  </si>
  <si>
    <t>编号</t>
  </si>
  <si>
    <t>主体</t>
  </si>
  <si>
    <t>资产</t>
  </si>
  <si>
    <t>资产类别</t>
  </si>
  <si>
    <t>采购日期</t>
  </si>
  <si>
    <t>固定资产成本</t>
  </si>
  <si>
    <t>使用月限</t>
  </si>
  <si>
    <t>净残值率</t>
  </si>
  <si>
    <t>月折旧额</t>
  </si>
  <si>
    <t>本年累计折旧</t>
  </si>
  <si>
    <t>净值</t>
  </si>
  <si>
    <t>mygj001</t>
  </si>
  <si>
    <t>绵阳硅基</t>
  </si>
  <si>
    <t>班台</t>
  </si>
  <si>
    <t>办公家具</t>
  </si>
  <si>
    <t>mygj002</t>
  </si>
  <si>
    <t>文件柜</t>
  </si>
  <si>
    <t>mygj005</t>
  </si>
  <si>
    <t>mygj006</t>
  </si>
  <si>
    <t>mygj008</t>
  </si>
  <si>
    <t>会议桌</t>
  </si>
  <si>
    <t>mygj009</t>
  </si>
  <si>
    <t>办公桌后面柜子</t>
  </si>
  <si>
    <t>mygj010</t>
  </si>
  <si>
    <t>接待沙发</t>
  </si>
  <si>
    <t>mygj013</t>
  </si>
  <si>
    <t>休闲沙发</t>
  </si>
  <si>
    <t>mygj014</t>
  </si>
  <si>
    <t xml:space="preserve">ENBF08音响_x000D_
</t>
  </si>
  <si>
    <t>mygj018</t>
  </si>
  <si>
    <t>大会议室商用投影机宝视来</t>
  </si>
  <si>
    <t>mygj019</t>
  </si>
  <si>
    <t>小会议室商用投影机宝视来</t>
  </si>
  <si>
    <t>mygj020</t>
  </si>
  <si>
    <t>路演厅商用投影机宝视来</t>
  </si>
  <si>
    <t>mygj022</t>
  </si>
  <si>
    <t xml:space="preserve">投影区激光工程投影仪光峰_x000D_
</t>
  </si>
  <si>
    <t>mygj023</t>
  </si>
  <si>
    <t xml:space="preserve">高配电脑主机_x000D_
</t>
  </si>
  <si>
    <t>mygj024</t>
  </si>
  <si>
    <t xml:space="preserve">投影区融合器定制_x000D_
</t>
  </si>
  <si>
    <t>mygj025</t>
  </si>
  <si>
    <t>LED单色显示屏</t>
  </si>
  <si>
    <t>mygj026</t>
  </si>
  <si>
    <t xml:space="preserve">一体式电脑_x000D_
</t>
  </si>
  <si>
    <t>gy067</t>
  </si>
  <si>
    <t>南京硅语</t>
  </si>
  <si>
    <t>梅赛德斯-奔驰S 480</t>
  </si>
  <si>
    <t>gj0229</t>
  </si>
  <si>
    <t>4台A100英伟达4卡深度学习服务器</t>
  </si>
  <si>
    <t>gj0190</t>
  </si>
  <si>
    <t>服务器</t>
  </si>
  <si>
    <t>gj0239</t>
  </si>
  <si>
    <t>2台A100英伟达4卡深度学习服务器</t>
  </si>
  <si>
    <t>gj0285</t>
  </si>
  <si>
    <t>思腾合力 IW4211-4G GPU服务器</t>
  </si>
  <si>
    <t>gj0119</t>
  </si>
  <si>
    <t>服务器加硬盘</t>
  </si>
  <si>
    <t>gj0148</t>
  </si>
  <si>
    <t>华为服务器RH2488V5*5交换机*2光纤线10硬盘16块等</t>
  </si>
  <si>
    <t>gj0037</t>
  </si>
  <si>
    <t>奔驰轿车</t>
  </si>
  <si>
    <t>gj0062</t>
  </si>
  <si>
    <t>无线网关</t>
  </si>
  <si>
    <t>gj0076</t>
  </si>
  <si>
    <t>gj0121</t>
  </si>
  <si>
    <t>3台华为服务器，1台交换机，2跟光纤</t>
  </si>
  <si>
    <t>gj0020</t>
  </si>
  <si>
    <t>gj0142</t>
  </si>
  <si>
    <t xml:space="preserve">服务器2488V5_x000D_
</t>
  </si>
  <si>
    <t>gj0134</t>
  </si>
  <si>
    <t xml:space="preserve">戴尔台式电脑_x000D_
</t>
  </si>
  <si>
    <t>gj0209</t>
  </si>
  <si>
    <t>显卡</t>
  </si>
  <si>
    <t>gj0091</t>
  </si>
  <si>
    <t>GPU主机服务器</t>
  </si>
  <si>
    <t>gj0752</t>
  </si>
  <si>
    <t>gj0138</t>
  </si>
  <si>
    <t>gj0040</t>
  </si>
  <si>
    <t>gj0044</t>
  </si>
  <si>
    <t>mm001</t>
  </si>
  <si>
    <t>南京梦马</t>
  </si>
  <si>
    <t>云手机服务器</t>
  </si>
  <si>
    <t>mygj172</t>
  </si>
  <si>
    <t>mygj222</t>
  </si>
  <si>
    <t>mygj173</t>
  </si>
  <si>
    <t>mygj174</t>
  </si>
  <si>
    <t>mygj175</t>
  </si>
  <si>
    <t>mygj176</t>
  </si>
  <si>
    <t>mygj177</t>
  </si>
  <si>
    <t>mygj178</t>
  </si>
  <si>
    <t>mygj179</t>
  </si>
  <si>
    <t>mygj180</t>
  </si>
  <si>
    <t>mygj181</t>
  </si>
  <si>
    <t>mygj223</t>
  </si>
  <si>
    <t>mygj224</t>
  </si>
  <si>
    <t>mygj225</t>
  </si>
  <si>
    <t>mygj226</t>
  </si>
  <si>
    <t>mygj227</t>
  </si>
  <si>
    <t>mygj228</t>
  </si>
  <si>
    <t>mygj229</t>
  </si>
  <si>
    <t>mygj230</t>
  </si>
  <si>
    <t>mygj231</t>
  </si>
  <si>
    <t>gj0050</t>
  </si>
  <si>
    <t>gj0055</t>
  </si>
  <si>
    <t>mygj038</t>
  </si>
  <si>
    <t>直播机（组装）</t>
  </si>
  <si>
    <t>mygj170</t>
  </si>
  <si>
    <t>佳能相机（含镜头）</t>
  </si>
  <si>
    <t>gj0089</t>
  </si>
  <si>
    <t>ASR主机服务器</t>
  </si>
  <si>
    <t>mygj171</t>
  </si>
  <si>
    <t>索尼相机（含镜头）</t>
  </si>
  <si>
    <t>whgy009</t>
  </si>
  <si>
    <t>芜湖硅语</t>
  </si>
  <si>
    <t>PC机</t>
  </si>
  <si>
    <t>whgy010</t>
  </si>
  <si>
    <t>mygj028</t>
  </si>
  <si>
    <t>mygj029</t>
  </si>
  <si>
    <t>mygj030</t>
  </si>
  <si>
    <t>mygj031</t>
  </si>
  <si>
    <t>mygj032</t>
  </si>
  <si>
    <t>mygj033</t>
  </si>
  <si>
    <t>mygj034</t>
  </si>
  <si>
    <t>mygj035</t>
  </si>
  <si>
    <t>mygj036</t>
  </si>
  <si>
    <t>mygj037</t>
  </si>
  <si>
    <t>mygj039</t>
  </si>
  <si>
    <t>mygj040</t>
  </si>
  <si>
    <t>mygj041</t>
  </si>
  <si>
    <t>whgy007</t>
  </si>
  <si>
    <t>whgy008</t>
  </si>
  <si>
    <t>gj0120</t>
  </si>
  <si>
    <t>计算机</t>
  </si>
  <si>
    <t>whgy014</t>
  </si>
  <si>
    <t>3090显卡</t>
  </si>
  <si>
    <t>whgy015</t>
  </si>
  <si>
    <t>gj0129</t>
  </si>
  <si>
    <t>华通四楼办公家具</t>
  </si>
  <si>
    <t>gj0271</t>
  </si>
  <si>
    <t>电脑I5-11600K/8G*2/500G SSD</t>
  </si>
  <si>
    <t>gj0118</t>
  </si>
  <si>
    <t>内存条硬盘</t>
  </si>
  <si>
    <t>gj0105</t>
  </si>
  <si>
    <t>主机服务器</t>
  </si>
  <si>
    <t>gj0230</t>
  </si>
  <si>
    <t>数字人实验室全身捕捉器一套</t>
  </si>
  <si>
    <t>mygj136</t>
  </si>
  <si>
    <t>PC机器</t>
  </si>
  <si>
    <t>mygj137</t>
  </si>
  <si>
    <t>mygj138</t>
  </si>
  <si>
    <t>mygj139</t>
  </si>
  <si>
    <t>mygj140</t>
  </si>
  <si>
    <t>mygj141</t>
  </si>
  <si>
    <t>mygj142</t>
  </si>
  <si>
    <t>mygj143</t>
  </si>
  <si>
    <t>mygj144</t>
  </si>
  <si>
    <t>mygj145</t>
  </si>
  <si>
    <t>gj0131</t>
  </si>
  <si>
    <t>戴尔台式电脑</t>
  </si>
  <si>
    <t>gj0124</t>
  </si>
  <si>
    <t>华为2488V5服务1套中央处理器4套内存条8个固态硬盘6个</t>
  </si>
  <si>
    <t>gj0451</t>
  </si>
  <si>
    <t>动捕设备</t>
  </si>
  <si>
    <t>gj0452</t>
  </si>
  <si>
    <t>gj0188</t>
  </si>
  <si>
    <t xml:space="preserve">交换机等配件_x000D_
</t>
  </si>
  <si>
    <t>mygj096</t>
  </si>
  <si>
    <t>mygj097</t>
  </si>
  <si>
    <t>mygj098</t>
  </si>
  <si>
    <t>mygj099</t>
  </si>
  <si>
    <t>mygj100</t>
  </si>
  <si>
    <t>mygj101</t>
  </si>
  <si>
    <t>mygj102</t>
  </si>
  <si>
    <t>mygj103</t>
  </si>
  <si>
    <t>mygj104</t>
  </si>
  <si>
    <t>mygj105</t>
  </si>
  <si>
    <t>mygj106</t>
  </si>
  <si>
    <t>mygj107</t>
  </si>
  <si>
    <t>mygj108</t>
  </si>
  <si>
    <t>mygj109</t>
  </si>
  <si>
    <t>mygj110</t>
  </si>
  <si>
    <t>mygj111</t>
  </si>
  <si>
    <t>mygj112</t>
  </si>
  <si>
    <t>mygj113</t>
  </si>
  <si>
    <t>mygj114</t>
  </si>
  <si>
    <t>mygj115</t>
  </si>
  <si>
    <t>mygj116</t>
  </si>
  <si>
    <t>mygj117</t>
  </si>
  <si>
    <t>mygj118</t>
  </si>
  <si>
    <t>mygj119</t>
  </si>
  <si>
    <t>mygj120</t>
  </si>
  <si>
    <t>mygj121</t>
  </si>
  <si>
    <t>mygj122</t>
  </si>
  <si>
    <t>mygj123</t>
  </si>
  <si>
    <t>mygj124</t>
  </si>
  <si>
    <t>mygj182</t>
  </si>
  <si>
    <t>mygj183</t>
  </si>
  <si>
    <t>mygj184</t>
  </si>
  <si>
    <t>mygj185</t>
  </si>
  <si>
    <t>mygj186</t>
  </si>
  <si>
    <t>mygj187</t>
  </si>
  <si>
    <t>mygj188</t>
  </si>
  <si>
    <t>mygj189</t>
  </si>
  <si>
    <t>mygj190</t>
  </si>
  <si>
    <t>mygj191</t>
  </si>
  <si>
    <t>mygj192</t>
  </si>
  <si>
    <t>mygj193</t>
  </si>
  <si>
    <t>mygj194</t>
  </si>
  <si>
    <t>mygj195</t>
  </si>
  <si>
    <t>mygj196</t>
  </si>
  <si>
    <t>mygj197</t>
  </si>
  <si>
    <t>mygj198</t>
  </si>
  <si>
    <t>mygj199</t>
  </si>
  <si>
    <t>mygj200</t>
  </si>
  <si>
    <t>mygj201</t>
  </si>
  <si>
    <t>mygj202</t>
  </si>
  <si>
    <t>mygj203</t>
  </si>
  <si>
    <t>mygj204</t>
  </si>
  <si>
    <t>mygj205</t>
  </si>
  <si>
    <t>mygj206</t>
  </si>
  <si>
    <t>mygj207</t>
  </si>
  <si>
    <t>mygj208</t>
  </si>
  <si>
    <t>mygj209</t>
  </si>
  <si>
    <t>mygj210</t>
  </si>
  <si>
    <t>mygj211</t>
  </si>
  <si>
    <t>mygj212</t>
  </si>
  <si>
    <t>mygj213</t>
  </si>
  <si>
    <t>mygj214</t>
  </si>
  <si>
    <t>mygj215</t>
  </si>
  <si>
    <t>mygj216</t>
  </si>
  <si>
    <t>mygj217</t>
  </si>
  <si>
    <t>mygj218</t>
  </si>
  <si>
    <t>mygj219</t>
  </si>
  <si>
    <t>mygj220</t>
  </si>
  <si>
    <t>mygj221</t>
  </si>
  <si>
    <t>mygj232</t>
  </si>
  <si>
    <t>mygj233</t>
  </si>
  <si>
    <t>mygj234</t>
  </si>
  <si>
    <t>mygj235</t>
  </si>
  <si>
    <t>mygj236</t>
  </si>
  <si>
    <t>mygj237</t>
  </si>
  <si>
    <t>mygj238</t>
  </si>
  <si>
    <t>mygj239</t>
  </si>
  <si>
    <t>mygj240</t>
  </si>
  <si>
    <t>mygj241</t>
  </si>
  <si>
    <t>mygj242</t>
  </si>
  <si>
    <t>mygj243</t>
  </si>
  <si>
    <t>mygj244</t>
  </si>
  <si>
    <t>mygj245</t>
  </si>
  <si>
    <t>mygj246</t>
  </si>
  <si>
    <t>mygj247</t>
  </si>
  <si>
    <t>mygj248</t>
  </si>
  <si>
    <t>mygj249</t>
  </si>
  <si>
    <t>mygj250</t>
  </si>
  <si>
    <t>mygj251</t>
  </si>
  <si>
    <t>mygj252</t>
  </si>
  <si>
    <t>mygj253</t>
  </si>
  <si>
    <t>mygj254</t>
  </si>
  <si>
    <t>mygj255</t>
  </si>
  <si>
    <t>mygj256</t>
  </si>
  <si>
    <t>mygj257</t>
  </si>
  <si>
    <t>mygj258</t>
  </si>
  <si>
    <t>mygj259</t>
  </si>
  <si>
    <t>mygj260</t>
  </si>
  <si>
    <t>mygj261</t>
  </si>
  <si>
    <t>mygj262</t>
  </si>
  <si>
    <t>mygj263</t>
  </si>
  <si>
    <t>mygj264</t>
  </si>
  <si>
    <t>mygj265</t>
  </si>
  <si>
    <t>mygj266</t>
  </si>
  <si>
    <t>mygj267</t>
  </si>
  <si>
    <t>mygj268</t>
  </si>
  <si>
    <t>mygj269</t>
  </si>
  <si>
    <t>mygj270</t>
  </si>
  <si>
    <t>mygj271</t>
  </si>
  <si>
    <t>gj0185</t>
  </si>
  <si>
    <t xml:space="preserve">计算机网络设备等配件_x000D_
</t>
  </si>
  <si>
    <t>gj0126</t>
  </si>
  <si>
    <t>无线控制器*1华为无线*28交换机*1</t>
  </si>
  <si>
    <t>gj0211</t>
  </si>
  <si>
    <t>gj0186</t>
  </si>
  <si>
    <t xml:space="preserve">防火墙设备，交换机等配件_x000D_
</t>
  </si>
  <si>
    <t>gj0045</t>
  </si>
  <si>
    <t>台式电脑</t>
  </si>
  <si>
    <t>gj0064</t>
  </si>
  <si>
    <t>电脑主机</t>
  </si>
  <si>
    <t>gj0032</t>
  </si>
  <si>
    <t>gj0034</t>
  </si>
  <si>
    <t>gj0035</t>
  </si>
  <si>
    <t>gj0067</t>
  </si>
  <si>
    <t>gj0125</t>
  </si>
  <si>
    <t>机柜*4PDU电源*8光幕快*16防火墙*1</t>
  </si>
  <si>
    <t>gj0135</t>
  </si>
  <si>
    <t>交换机</t>
  </si>
  <si>
    <t>gj0583</t>
  </si>
  <si>
    <t>gj0687</t>
  </si>
  <si>
    <t>gj0095</t>
  </si>
  <si>
    <t>gj0127</t>
  </si>
  <si>
    <t>交换机S6720*3无线AP*1</t>
  </si>
  <si>
    <t>gj0079</t>
  </si>
  <si>
    <t>gj0069</t>
  </si>
  <si>
    <t>GPU服务器</t>
  </si>
  <si>
    <t>gj0018</t>
  </si>
  <si>
    <t>gj0019</t>
  </si>
  <si>
    <t>gj0026</t>
  </si>
  <si>
    <t>gj0031</t>
  </si>
  <si>
    <t>gj0036</t>
  </si>
  <si>
    <t>gj0084</t>
  </si>
  <si>
    <t>gj0250</t>
  </si>
  <si>
    <t>11台主装机服务器（AI研发汤毅平）202107-40#凭证</t>
  </si>
  <si>
    <t>gj0066</t>
  </si>
  <si>
    <t>gj0221</t>
  </si>
  <si>
    <t>图形工作站</t>
  </si>
  <si>
    <t>gj0109</t>
  </si>
  <si>
    <t>计算机服务器</t>
  </si>
  <si>
    <t>gj0110</t>
  </si>
  <si>
    <t>gj0256</t>
  </si>
  <si>
    <t>网神SecWAF W5000-U015P（WAF应用防火墙及扩展板卡40%预付款）IDC机房 202107-202#</t>
  </si>
  <si>
    <t>gj0149</t>
  </si>
  <si>
    <t xml:space="preserve">华为2288HV5服务器_x000D_
</t>
  </si>
  <si>
    <t>gj0210</t>
  </si>
  <si>
    <t>gj0054</t>
  </si>
  <si>
    <t>南京总部办公家具</t>
  </si>
  <si>
    <t>gj0579</t>
  </si>
  <si>
    <t>A100显卡</t>
  </si>
  <si>
    <t>gj0580</t>
  </si>
  <si>
    <t>gj0581</t>
  </si>
  <si>
    <t>gj0582</t>
  </si>
  <si>
    <t>gj0683</t>
  </si>
  <si>
    <t>gj0684</t>
  </si>
  <si>
    <t>gj0685</t>
  </si>
  <si>
    <t>gj0686</t>
  </si>
  <si>
    <t>gj0753</t>
  </si>
  <si>
    <t>gj0754</t>
  </si>
  <si>
    <t>gj0755</t>
  </si>
  <si>
    <t>gj0756</t>
  </si>
  <si>
    <t>gj0009</t>
  </si>
  <si>
    <t>gj0027</t>
  </si>
  <si>
    <t>gj0029</t>
  </si>
  <si>
    <t>gj0030</t>
  </si>
  <si>
    <t>gj0087</t>
  </si>
  <si>
    <t>gj0086</t>
  </si>
  <si>
    <t>gj0168</t>
  </si>
  <si>
    <t>RH2288HV5服务器交换机等</t>
  </si>
  <si>
    <t>gj0065</t>
  </si>
  <si>
    <t>电脑设备</t>
  </si>
  <si>
    <t>gj0272</t>
  </si>
  <si>
    <t>电脑I7-11700K/16G*2/500G SSD+4T 3060Ti</t>
  </si>
  <si>
    <t>gj0111</t>
  </si>
  <si>
    <t>gj0112</t>
  </si>
  <si>
    <t>gj0113</t>
  </si>
  <si>
    <t>gj0294</t>
  </si>
  <si>
    <t>网神SecWAF W5000-U015P</t>
  </si>
  <si>
    <t>gj0051</t>
  </si>
  <si>
    <t>gj0187</t>
  </si>
  <si>
    <t>防火墙设备等配件</t>
  </si>
  <si>
    <t>gj0098</t>
  </si>
  <si>
    <t>主机</t>
  </si>
  <si>
    <t>gj0179</t>
  </si>
  <si>
    <t xml:space="preserve">投影仪及支架等_x000D_
</t>
  </si>
  <si>
    <t>gj0189</t>
  </si>
  <si>
    <t>交换机等配件</t>
  </si>
  <si>
    <t>gj0284</t>
  </si>
  <si>
    <t>gj0739</t>
  </si>
  <si>
    <t>直播服务器</t>
  </si>
  <si>
    <t>gj0740</t>
  </si>
  <si>
    <t>gj0175</t>
  </si>
  <si>
    <t xml:space="preserve">65寸立式广告机_x000D_
</t>
  </si>
  <si>
    <t>gj0241</t>
  </si>
  <si>
    <t>2台华为企业智慧屏IdeaHubS65英寸会议平板电子白板黑板办公室一体机大屏电视教学智能</t>
  </si>
  <si>
    <t>gj0170</t>
  </si>
  <si>
    <t>gj0197</t>
  </si>
  <si>
    <t xml:space="preserve">智能客服交互设备、摄像头_x000D_
</t>
  </si>
  <si>
    <t>gj0398</t>
  </si>
  <si>
    <t>直播机</t>
  </si>
  <si>
    <t>gj0047</t>
  </si>
  <si>
    <t>gj0038</t>
  </si>
  <si>
    <t>深度学习服务器</t>
  </si>
  <si>
    <t>gj0068</t>
  </si>
  <si>
    <t>gj0080</t>
  </si>
  <si>
    <t>gj0081</t>
  </si>
  <si>
    <t>gj0251</t>
  </si>
  <si>
    <t>2个华为65会议电视终端IdeaHub S 65,2个65落地支架,南京和上海办公室商务会议使</t>
  </si>
  <si>
    <t>gj0144</t>
  </si>
  <si>
    <t>机柜*4PDU电源*4网卡*1硬盘托架*6</t>
  </si>
  <si>
    <t>gj0048</t>
  </si>
  <si>
    <t>gj0007</t>
  </si>
  <si>
    <t>gj0008</t>
  </si>
  <si>
    <t>gj0012</t>
  </si>
  <si>
    <t>gj0293</t>
  </si>
  <si>
    <t>网神SecIPS P3000-TE34</t>
  </si>
  <si>
    <t>gj0407</t>
  </si>
  <si>
    <t>3080显卡</t>
  </si>
  <si>
    <t>gj0191</t>
  </si>
  <si>
    <t xml:space="preserve">电脑椅_x000D_
</t>
  </si>
  <si>
    <t>gj0102</t>
  </si>
  <si>
    <t>电话会议设备</t>
  </si>
  <si>
    <t>gj0574</t>
  </si>
  <si>
    <t>gj0171</t>
  </si>
  <si>
    <t>3D扫描仪</t>
  </si>
  <si>
    <t>gj0114</t>
  </si>
  <si>
    <t>gj0526</t>
  </si>
  <si>
    <t>高端PC机</t>
  </si>
  <si>
    <t>gj0392</t>
  </si>
  <si>
    <t>gj0143</t>
  </si>
  <si>
    <t>硬盘</t>
  </si>
  <si>
    <t>gj0465</t>
  </si>
  <si>
    <t>英伟达A40</t>
  </si>
  <si>
    <t>gj0165</t>
  </si>
  <si>
    <t>摄影棚器材全套</t>
  </si>
  <si>
    <t>gj0022</t>
  </si>
  <si>
    <t>gj0269</t>
  </si>
  <si>
    <t>gj0042</t>
  </si>
  <si>
    <t>中央空调</t>
  </si>
  <si>
    <t>gj0178</t>
  </si>
  <si>
    <t>语音板</t>
  </si>
  <si>
    <t>gj0021</t>
  </si>
  <si>
    <t>空调</t>
  </si>
  <si>
    <t>gj0163</t>
  </si>
  <si>
    <t>休息室家具</t>
  </si>
  <si>
    <t>gj0292</t>
  </si>
  <si>
    <t>网神NSG3000-TE45O-Q</t>
  </si>
  <si>
    <t>gj0052</t>
  </si>
  <si>
    <t>gj0132</t>
  </si>
  <si>
    <t>gj0103</t>
  </si>
  <si>
    <t>gj0388</t>
  </si>
  <si>
    <t>优胜美电深度学习机</t>
  </si>
  <si>
    <t>gj0053</t>
  </si>
  <si>
    <t>gj0215</t>
  </si>
  <si>
    <t>华为企业智慧屏IderHub S 65英寸视频会议平白电子白板</t>
  </si>
  <si>
    <t>gj0085</t>
  </si>
  <si>
    <t>gj0090</t>
  </si>
  <si>
    <t>gj0270</t>
  </si>
  <si>
    <t>gj0383</t>
  </si>
  <si>
    <t>笔记本电脑</t>
  </si>
  <si>
    <t>gj0409</t>
  </si>
  <si>
    <t>戴尔电脑显示器</t>
  </si>
  <si>
    <t>gj0159</t>
  </si>
  <si>
    <t>透明展柜</t>
  </si>
  <si>
    <t>gj0214</t>
  </si>
  <si>
    <t>双屏电脑</t>
  </si>
  <si>
    <t>gj0243</t>
  </si>
  <si>
    <t>一台投影机（含有1块纱幕）</t>
  </si>
  <si>
    <t>gj0145</t>
  </si>
  <si>
    <t>5楼办公桌椅</t>
  </si>
  <si>
    <t>gj0174</t>
  </si>
  <si>
    <t>65寸触摸一体机</t>
  </si>
  <si>
    <t>gj0049</t>
  </si>
  <si>
    <t>gj0010</t>
  </si>
  <si>
    <t>苹果手机</t>
  </si>
  <si>
    <t>gj0117</t>
  </si>
  <si>
    <t>内存条</t>
  </si>
  <si>
    <t>gj0375</t>
  </si>
  <si>
    <t>gj0219</t>
  </si>
  <si>
    <t>3台组装PC单价含税单价5220元   6台AOC显示器含税单价750元</t>
  </si>
  <si>
    <t>gj0157</t>
  </si>
  <si>
    <t>65寸立式触控一体机</t>
  </si>
  <si>
    <t>gj0013</t>
  </si>
  <si>
    <t>测试类移动设备</t>
  </si>
  <si>
    <t>gj0389</t>
  </si>
  <si>
    <t>gj0402</t>
  </si>
  <si>
    <t>gj0071</t>
  </si>
  <si>
    <t>DELL服务器</t>
  </si>
  <si>
    <t>gj0196</t>
  </si>
  <si>
    <t xml:space="preserve">办公椅_x000D_
</t>
  </si>
  <si>
    <t>gj0279</t>
  </si>
  <si>
    <t>1台摄影机 BMPCC</t>
  </si>
  <si>
    <t>gj0200</t>
  </si>
  <si>
    <t xml:space="preserve">iMAC电脑_x000D_
</t>
  </si>
  <si>
    <t>gj0331</t>
  </si>
  <si>
    <t>飞利浦241E1显示器</t>
  </si>
  <si>
    <t>gj0006</t>
  </si>
  <si>
    <t>办工家具</t>
  </si>
  <si>
    <t>gj0347</t>
  </si>
  <si>
    <t>可躺人体工学午休椅</t>
  </si>
  <si>
    <t>gj0299</t>
  </si>
  <si>
    <t>电脑主机一套</t>
  </si>
  <si>
    <t>gj0167</t>
  </si>
  <si>
    <t xml:space="preserve">鼎信MT1000中继网关_x000D_
</t>
  </si>
  <si>
    <t>gj0115</t>
  </si>
  <si>
    <t>gj0173</t>
  </si>
  <si>
    <t>4楼老板办公室沙发</t>
  </si>
  <si>
    <t>gj0378</t>
  </si>
  <si>
    <t>佳能全画幅标准红圈恒定光圈变焦镜头</t>
  </si>
  <si>
    <t>gj0023</t>
  </si>
  <si>
    <t>无线设备</t>
  </si>
  <si>
    <t>gj0140</t>
  </si>
  <si>
    <t>艾德声耳机crytal2731</t>
  </si>
  <si>
    <t>gj0155</t>
  </si>
  <si>
    <t>培训室椅子</t>
  </si>
  <si>
    <t>gj0373</t>
  </si>
  <si>
    <t>MACMINI（配套键鼠）</t>
  </si>
  <si>
    <t>gj0255</t>
  </si>
  <si>
    <t>1080Ti显卡3片 AI 1名  CG2名  2021-7-84#</t>
  </si>
  <si>
    <t>gj0264</t>
  </si>
  <si>
    <t>1台优胜美电i9 10900K/RTX3090深度学习主机双路GPU服务器（含显卡）AI架构及工程应用</t>
  </si>
  <si>
    <t>gj0216</t>
  </si>
  <si>
    <t>4台芝华仕按摩椅（含税单价4399元）</t>
  </si>
  <si>
    <t>gj0220</t>
  </si>
  <si>
    <t>1件工艺品（摆件）</t>
  </si>
  <si>
    <t>gj0396</t>
  </si>
  <si>
    <t>企业级硬盘</t>
  </si>
  <si>
    <t>gj0046</t>
  </si>
  <si>
    <t>gj0258</t>
  </si>
  <si>
    <t>微星（MSI）笔记本  GE75  数字人实验室唐翠翠申购  2108-43#</t>
  </si>
  <si>
    <t>gj0108</t>
  </si>
  <si>
    <t>gj0097</t>
  </si>
  <si>
    <t>gj0193</t>
  </si>
  <si>
    <t xml:space="preserve">VIRDYN智能交互东博设备_x000D_
</t>
  </si>
  <si>
    <t>gj0177</t>
  </si>
  <si>
    <t>显示器</t>
  </si>
  <si>
    <t>gj0525</t>
  </si>
  <si>
    <t>gj0003</t>
  </si>
  <si>
    <t>苹果笔记本电脑</t>
  </si>
  <si>
    <t>gj0235</t>
  </si>
  <si>
    <t>4块1.92TB企业级SSD固态硬盘</t>
  </si>
  <si>
    <t>gj0195</t>
  </si>
  <si>
    <t>gj0232</t>
  </si>
  <si>
    <t>一台苹果imac电脑</t>
  </si>
  <si>
    <t>gj0233</t>
  </si>
  <si>
    <t>一台苹果iMac电脑</t>
  </si>
  <si>
    <t>gj0297</t>
  </si>
  <si>
    <t>小米55寸电视</t>
  </si>
  <si>
    <t>gj0181</t>
  </si>
  <si>
    <t>大屏</t>
  </si>
  <si>
    <t>gj0286</t>
  </si>
  <si>
    <t>微软Pro7平板电脑</t>
  </si>
  <si>
    <t>gj0291</t>
  </si>
  <si>
    <t>铁皮衣柜</t>
  </si>
  <si>
    <t>gj0162</t>
  </si>
  <si>
    <t xml:space="preserve">中继网关_x000D_
</t>
  </si>
  <si>
    <t>gj0099</t>
  </si>
  <si>
    <t>苹果电脑</t>
  </si>
  <si>
    <t>gj0573</t>
  </si>
  <si>
    <t>gj0608</t>
  </si>
  <si>
    <t>gj0609</t>
  </si>
  <si>
    <t>gj0610</t>
  </si>
  <si>
    <t>gj0611</t>
  </si>
  <si>
    <t>gj0201</t>
  </si>
  <si>
    <t xml:space="preserve">空气净化器_x000D_
</t>
  </si>
  <si>
    <t>gj0002</t>
  </si>
  <si>
    <t>gj0318</t>
  </si>
  <si>
    <t>宏基 21.5英寸 VA显示器</t>
  </si>
  <si>
    <t>gj0063</t>
  </si>
  <si>
    <t>微软SURFACE PRO 5笔记本</t>
  </si>
  <si>
    <t>gj0222</t>
  </si>
  <si>
    <t>iMac电脑</t>
  </si>
  <si>
    <t>gj0223</t>
  </si>
  <si>
    <t>gj0213</t>
  </si>
  <si>
    <t>手机IPHONE12P</t>
  </si>
  <si>
    <t>gj0244</t>
  </si>
  <si>
    <t>北京职场5个贝昂空气净化器</t>
  </si>
  <si>
    <t>gj0237</t>
  </si>
  <si>
    <t>2台创维55英寸会议平台</t>
  </si>
  <si>
    <t>gj0688</t>
  </si>
  <si>
    <t>gj0575</t>
  </si>
  <si>
    <t>gj0576</t>
  </si>
  <si>
    <t>声卡</t>
  </si>
  <si>
    <t>gj0136</t>
  </si>
  <si>
    <t>爱普生投影仪</t>
  </si>
  <si>
    <t>gj0153</t>
  </si>
  <si>
    <t xml:space="preserve">AOC液晶电视及配件_x000D_
</t>
  </si>
  <si>
    <t>gj0691</t>
  </si>
  <si>
    <t>gj0240</t>
  </si>
  <si>
    <t>2台图腾（TOTEN）G3.6042 网络服务器机柜（含插座）</t>
  </si>
  <si>
    <t>gj0249</t>
  </si>
  <si>
    <t>2台电脑主机（中台技术基础通信研发王婷、时冲）凭证号202107-34#</t>
  </si>
  <si>
    <t>gj0198</t>
  </si>
  <si>
    <t>gj0430</t>
  </si>
  <si>
    <t>gj0104</t>
  </si>
  <si>
    <t>gj0225</t>
  </si>
  <si>
    <t>音响设备</t>
  </si>
  <si>
    <t>gj0273</t>
  </si>
  <si>
    <t>3个聚光灯 爱图仕</t>
  </si>
  <si>
    <t>gj0641</t>
  </si>
  <si>
    <t>gj0642</t>
  </si>
  <si>
    <t>gj0643</t>
  </si>
  <si>
    <t>gj0644</t>
  </si>
  <si>
    <t>gj0645</t>
  </si>
  <si>
    <t>gj0646</t>
  </si>
  <si>
    <t>gj0647</t>
  </si>
  <si>
    <t>gj0648</t>
  </si>
  <si>
    <t>gj0649</t>
  </si>
  <si>
    <t>gj0650</t>
  </si>
  <si>
    <t>gj0204</t>
  </si>
  <si>
    <t>计算机外部设备*Wacom和冠手绘板</t>
  </si>
  <si>
    <t>gj0631</t>
  </si>
  <si>
    <t>gj0633</t>
  </si>
  <si>
    <t>gj0634</t>
  </si>
  <si>
    <t>gj0635</t>
  </si>
  <si>
    <t>gj0636</t>
  </si>
  <si>
    <t>gj0637</t>
  </si>
  <si>
    <t>gj0638</t>
  </si>
  <si>
    <t>gj0639</t>
  </si>
  <si>
    <t>gj0640</t>
  </si>
  <si>
    <t>gj0632</t>
  </si>
  <si>
    <t>gj0394</t>
  </si>
  <si>
    <t>PC机和显示器</t>
  </si>
  <si>
    <t>gj0093</t>
  </si>
  <si>
    <t>gj0424</t>
  </si>
  <si>
    <t>gj0425</t>
  </si>
  <si>
    <t>gj0426</t>
  </si>
  <si>
    <t>gj0427</t>
  </si>
  <si>
    <t>gj0428</t>
  </si>
  <si>
    <t>gj0457</t>
  </si>
  <si>
    <t>gj0689</t>
  </si>
  <si>
    <t>gj0577</t>
  </si>
  <si>
    <t>gj0208</t>
  </si>
  <si>
    <t>沙发</t>
  </si>
  <si>
    <t>gj0399</t>
  </si>
  <si>
    <t>索尼（SONY）镜头</t>
  </si>
  <si>
    <t>gj0207</t>
  </si>
  <si>
    <t>电脑</t>
  </si>
  <si>
    <t>gj0404</t>
  </si>
  <si>
    <t>直播一体机</t>
  </si>
  <si>
    <t>gj0458</t>
  </si>
  <si>
    <t>gj0459</t>
  </si>
  <si>
    <t>gj0460</t>
  </si>
  <si>
    <t>gj0559</t>
  </si>
  <si>
    <t>gj0560</t>
  </si>
  <si>
    <t>gj0561</t>
  </si>
  <si>
    <t>gj0562</t>
  </si>
  <si>
    <t>gj0563</t>
  </si>
  <si>
    <t>gj0011</t>
  </si>
  <si>
    <t>gj0028</t>
  </si>
  <si>
    <t>gj0527</t>
  </si>
  <si>
    <t>苹果手机iphone13 Pro</t>
  </si>
  <si>
    <t>gj0169</t>
  </si>
  <si>
    <t>gj0070</t>
  </si>
  <si>
    <t>gj0738</t>
  </si>
  <si>
    <t>1台苹果笔记本电脑</t>
  </si>
  <si>
    <t>gj0295</t>
  </si>
  <si>
    <t>服务器工作站</t>
  </si>
  <si>
    <t>gj0651</t>
  </si>
  <si>
    <t>gj0180</t>
  </si>
  <si>
    <t>gj0482</t>
  </si>
  <si>
    <t>gj0483</t>
  </si>
  <si>
    <t>gj0578</t>
  </si>
  <si>
    <t>gj0072</t>
  </si>
  <si>
    <t>gj0568</t>
  </si>
  <si>
    <t>gj0569</t>
  </si>
  <si>
    <t>gj0741</t>
  </si>
  <si>
    <t>gj0742</t>
  </si>
  <si>
    <t>gj0604</t>
  </si>
  <si>
    <t>gj0605</t>
  </si>
  <si>
    <t>gj0606</t>
  </si>
  <si>
    <t>gj0607</t>
  </si>
  <si>
    <t>gj0743</t>
  </si>
  <si>
    <t>gj0744</t>
  </si>
  <si>
    <t>gj0745</t>
  </si>
  <si>
    <t>gj0746</t>
  </si>
  <si>
    <t>gj0116</t>
  </si>
  <si>
    <t>gj0164</t>
  </si>
  <si>
    <t>华为手机P40</t>
  </si>
  <si>
    <t>gj0515</t>
  </si>
  <si>
    <t>gj0516</t>
  </si>
  <si>
    <t>gj0517</t>
  </si>
  <si>
    <t>gj0314</t>
  </si>
  <si>
    <t>戴尔（DELL）D2720DS 27英</t>
  </si>
  <si>
    <t>gj0446</t>
  </si>
  <si>
    <t>gj0456</t>
  </si>
  <si>
    <t>gj0461</t>
  </si>
  <si>
    <t>gj0462</t>
  </si>
  <si>
    <t>gj0463</t>
  </si>
  <si>
    <t>gj0464</t>
  </si>
  <si>
    <t>gj0484</t>
  </si>
  <si>
    <t>gj0485</t>
  </si>
  <si>
    <t>gj0254</t>
  </si>
  <si>
    <t>惠普笔记本2台 星13系列 TPN-Q243  总经办邱劲寒邱永新使用 2021-7-83#</t>
  </si>
  <si>
    <t>gj0509</t>
  </si>
  <si>
    <t>mygj125</t>
  </si>
  <si>
    <t>mygj126</t>
  </si>
  <si>
    <t>PC机器（直播机）</t>
  </si>
  <si>
    <t>mygj127</t>
  </si>
  <si>
    <t>mygj128</t>
  </si>
  <si>
    <t>mygj129</t>
  </si>
  <si>
    <t>mygj130</t>
  </si>
  <si>
    <t>gj0368</t>
  </si>
  <si>
    <t>小米电视 4S</t>
  </si>
  <si>
    <t>gj0231</t>
  </si>
  <si>
    <t>一台苹果Mac Mini电脑</t>
  </si>
  <si>
    <t>gj0287</t>
  </si>
  <si>
    <t>21.5英寸iMAC</t>
  </si>
  <si>
    <t>gj0265</t>
  </si>
  <si>
    <t>1台优胜美电i9 10900K/RTX3090深度学习主机双路GPU服务器（不含显卡）CV实验室</t>
  </si>
  <si>
    <t>gj0266</t>
  </si>
  <si>
    <t>1台优胜美电i9 10900K/RTX3090深度学习双路GPU服务器（不含显卡） 中台技术</t>
  </si>
  <si>
    <t>gj0267</t>
  </si>
  <si>
    <t>gj0445</t>
  </si>
  <si>
    <t>gj0137</t>
  </si>
  <si>
    <t xml:space="preserve">会议音箱_x000D_
</t>
  </si>
  <si>
    <t>gj0366</t>
  </si>
  <si>
    <t>gj0381</t>
  </si>
  <si>
    <t>gj0382</t>
  </si>
  <si>
    <t>gj0337</t>
  </si>
  <si>
    <t>gj0123</t>
  </si>
  <si>
    <t>开水器</t>
  </si>
  <si>
    <t>gj0017</t>
  </si>
  <si>
    <t>移动录音棚</t>
  </si>
  <si>
    <t>gj0283</t>
  </si>
  <si>
    <t>1台优胜美电i9 10900K/RTX3090深度学习主机双路GPU服务器（不含显卡）  新媒体运营</t>
  </si>
  <si>
    <t>gj0246</t>
  </si>
  <si>
    <t>Fiture办公魔镜健身屏</t>
  </si>
  <si>
    <t>gj0289</t>
  </si>
  <si>
    <t>优胜美电i9 10900K/RTX3090深度学习主机双路GPU服务器</t>
  </si>
  <si>
    <t>gj0152</t>
  </si>
  <si>
    <t xml:space="preserve">触控一体机CK-65_x000D_
</t>
  </si>
  <si>
    <t>gj0486</t>
  </si>
  <si>
    <t>gj0151</t>
  </si>
  <si>
    <t xml:space="preserve">液晶屏展示柜55寸_x000D_
</t>
  </si>
  <si>
    <t>gj0024</t>
  </si>
  <si>
    <t>gj0408</t>
  </si>
  <si>
    <t>金士顿 (Kingston) FURY</t>
  </si>
  <si>
    <t>gj0033</t>
  </si>
  <si>
    <t>戴尔R230服务器</t>
  </si>
  <si>
    <t>gj0182</t>
  </si>
  <si>
    <t>格力5匹空调</t>
  </si>
  <si>
    <t>gj0476</t>
  </si>
  <si>
    <t>gj0384</t>
  </si>
  <si>
    <t>小型无线话筒系统</t>
  </si>
  <si>
    <t>mygj094</t>
  </si>
  <si>
    <t>mygj095</t>
  </si>
  <si>
    <t>mygj066</t>
  </si>
  <si>
    <t>mygj067</t>
  </si>
  <si>
    <t>mygj068</t>
  </si>
  <si>
    <t>mygj069</t>
  </si>
  <si>
    <t>mygj070</t>
  </si>
  <si>
    <t>mygj071</t>
  </si>
  <si>
    <t>mygj072</t>
  </si>
  <si>
    <t>mygj073</t>
  </si>
  <si>
    <t>mygj074</t>
  </si>
  <si>
    <t>mygj075</t>
  </si>
  <si>
    <t>mygj076</t>
  </si>
  <si>
    <t>mygj077</t>
  </si>
  <si>
    <t>mygj078</t>
  </si>
  <si>
    <t>mygj079</t>
  </si>
  <si>
    <t>mygj080</t>
  </si>
  <si>
    <t>mygj081</t>
  </si>
  <si>
    <t>mygj082</t>
  </si>
  <si>
    <t>mygj083</t>
  </si>
  <si>
    <t>mygj084</t>
  </si>
  <si>
    <t>mygj085</t>
  </si>
  <si>
    <t>mygj086</t>
  </si>
  <si>
    <t>mygj087</t>
  </si>
  <si>
    <t>mygj088</t>
  </si>
  <si>
    <t>mygj089</t>
  </si>
  <si>
    <t>mygj090</t>
  </si>
  <si>
    <t>mygj091</t>
  </si>
  <si>
    <t>mygj092</t>
  </si>
  <si>
    <t>mygj093</t>
  </si>
  <si>
    <t>gj0133</t>
  </si>
  <si>
    <t>gj0524</t>
  </si>
  <si>
    <t>gj0184</t>
  </si>
  <si>
    <t>5楼接待区桌椅</t>
  </si>
  <si>
    <t>gj0150</t>
  </si>
  <si>
    <t xml:space="preserve">三星内存条32GB_x000D_
</t>
  </si>
  <si>
    <t>gj0228</t>
  </si>
  <si>
    <t>北京职场椭圆机2台</t>
  </si>
  <si>
    <t>gj0280</t>
  </si>
  <si>
    <t>1个监视器</t>
  </si>
  <si>
    <t>gj0183</t>
  </si>
  <si>
    <t>gj0555</t>
  </si>
  <si>
    <t>whgy011</t>
  </si>
  <si>
    <t>mygj131</t>
  </si>
  <si>
    <t>gj0556</t>
  </si>
  <si>
    <t>gj0557</t>
  </si>
  <si>
    <t>mygj132</t>
  </si>
  <si>
    <t>mygj133</t>
  </si>
  <si>
    <t>mygj134</t>
  </si>
  <si>
    <t>mygj135</t>
  </si>
  <si>
    <t>mygj146</t>
  </si>
  <si>
    <t>mygj147</t>
  </si>
  <si>
    <t>mygj148</t>
  </si>
  <si>
    <t>mygj149</t>
  </si>
  <si>
    <t>mygj150</t>
  </si>
  <si>
    <t>mygj151</t>
  </si>
  <si>
    <t>mygj152</t>
  </si>
  <si>
    <t>mygj153</t>
  </si>
  <si>
    <t>mygj154</t>
  </si>
  <si>
    <t>mygj155</t>
  </si>
  <si>
    <t>gj0558</t>
  </si>
  <si>
    <t>gj0554</t>
  </si>
  <si>
    <t>gj0227</t>
  </si>
  <si>
    <t>戴尔 U2720QM 27英寸 显示器</t>
  </si>
  <si>
    <t>gj0522</t>
  </si>
  <si>
    <t>gj0217</t>
  </si>
  <si>
    <t>1台餐边柜单价6800元</t>
  </si>
  <si>
    <t>gj0278</t>
  </si>
  <si>
    <t>1个聚光灯 利帅</t>
  </si>
  <si>
    <t>gj0612</t>
  </si>
  <si>
    <t>gj0248</t>
  </si>
  <si>
    <t>2台微软笔记本电脑，使用人为孙晓备总和柳儒达总（政府业务事业部）</t>
  </si>
  <si>
    <t>gj0247</t>
  </si>
  <si>
    <t>2台微软笔记本电脑，使用人为孙晓备总和柳儒达总</t>
  </si>
  <si>
    <t>gj0158</t>
  </si>
  <si>
    <t>gj0039</t>
  </si>
  <si>
    <t>平板电脑</t>
  </si>
  <si>
    <t>gj0336</t>
  </si>
  <si>
    <t>gj0147</t>
  </si>
  <si>
    <t>华为P40Pro</t>
  </si>
  <si>
    <t>gj0335</t>
  </si>
  <si>
    <t>组装机</t>
  </si>
  <si>
    <t>gj0252</t>
  </si>
  <si>
    <t>1台苹果iPad Pro 11英寸平板电脑 IOS开发（项俊报销）南京市玄武区诚新电子科技</t>
  </si>
  <si>
    <t>gj0206</t>
  </si>
  <si>
    <t>gj0570</t>
  </si>
  <si>
    <t>gj0571</t>
  </si>
  <si>
    <t>gj0512</t>
  </si>
  <si>
    <t>gj0603</t>
  </si>
  <si>
    <t xml:space="preserve">动捕头盔_x000D_
</t>
  </si>
  <si>
    <t>gj0572</t>
  </si>
  <si>
    <t>gj0015</t>
  </si>
  <si>
    <t>前台桌</t>
  </si>
  <si>
    <t>gj0199</t>
  </si>
  <si>
    <t xml:space="preserve">椅子_x000D_
</t>
  </si>
  <si>
    <t>gj0166</t>
  </si>
  <si>
    <t xml:space="preserve">华为mate30p,iphone8,iphone8p_x000D_
</t>
  </si>
  <si>
    <t>gj0128</t>
  </si>
  <si>
    <t>服务器磁盘</t>
  </si>
  <si>
    <t>gj0592</t>
  </si>
  <si>
    <t>gj0692</t>
  </si>
  <si>
    <t>gj0693</t>
  </si>
  <si>
    <t>gj0192</t>
  </si>
  <si>
    <t>联想笔记本</t>
  </si>
  <si>
    <t>gj0094</t>
  </si>
  <si>
    <t>机器人</t>
  </si>
  <si>
    <t>gj0429</t>
  </si>
  <si>
    <t>直播相机（含麦克风、实配线）</t>
  </si>
  <si>
    <t>gj0326</t>
  </si>
  <si>
    <t>吸音棉一批</t>
  </si>
  <si>
    <t>gj0385</t>
  </si>
  <si>
    <t>折叠桌</t>
  </si>
  <si>
    <t>gj0212</t>
  </si>
  <si>
    <t>gj0400</t>
  </si>
  <si>
    <t>大疆DJI专业套装</t>
  </si>
  <si>
    <t>gj0014</t>
  </si>
  <si>
    <t>DELL笔记本电脑</t>
  </si>
  <si>
    <t>whgy012</t>
  </si>
  <si>
    <t>whgy013</t>
  </si>
  <si>
    <t>gj0387</t>
  </si>
  <si>
    <t>gj0092</t>
  </si>
  <si>
    <t>盲人眼镜</t>
  </si>
  <si>
    <t>0</t>
  </si>
  <si>
    <t>南京硅信</t>
  </si>
  <si>
    <t>别克牌多用途乘用车</t>
  </si>
  <si>
    <t>001</t>
  </si>
  <si>
    <t>网关</t>
  </si>
  <si>
    <t>002</t>
  </si>
  <si>
    <t>CPU服务器</t>
  </si>
  <si>
    <t>004</t>
  </si>
  <si>
    <t>主机计算机</t>
  </si>
  <si>
    <t>005</t>
  </si>
  <si>
    <t>006</t>
  </si>
  <si>
    <t>融合网关</t>
  </si>
  <si>
    <t>007</t>
  </si>
  <si>
    <t>008</t>
  </si>
  <si>
    <t>计算机主机</t>
  </si>
  <si>
    <t>009</t>
  </si>
  <si>
    <t>010</t>
  </si>
  <si>
    <t>011</t>
  </si>
  <si>
    <t>012</t>
  </si>
  <si>
    <t>013</t>
  </si>
  <si>
    <t>主机服务器/存储服务器</t>
  </si>
  <si>
    <t>014</t>
  </si>
  <si>
    <t>015</t>
  </si>
  <si>
    <t>主机服务费</t>
  </si>
  <si>
    <t>017</t>
  </si>
  <si>
    <t>018</t>
  </si>
  <si>
    <t>019</t>
  </si>
  <si>
    <t>020</t>
  </si>
  <si>
    <t>021</t>
  </si>
  <si>
    <t>022</t>
  </si>
  <si>
    <t>023</t>
  </si>
  <si>
    <t>台式计算机</t>
  </si>
  <si>
    <t>024</t>
  </si>
  <si>
    <t>025</t>
  </si>
  <si>
    <t>026</t>
  </si>
  <si>
    <t>027</t>
  </si>
  <si>
    <t>030</t>
  </si>
  <si>
    <t>031</t>
  </si>
  <si>
    <t>中继网关</t>
  </si>
  <si>
    <t>033</t>
  </si>
  <si>
    <t>034</t>
  </si>
  <si>
    <t>036</t>
  </si>
  <si>
    <t>通信终端设备综合接入网关</t>
  </si>
  <si>
    <t>037</t>
  </si>
  <si>
    <t>gy001</t>
  </si>
  <si>
    <t>一楼前台一个爱普生投影仪50%款 CB-800F</t>
  </si>
  <si>
    <t>gy003</t>
  </si>
  <si>
    <t>177个员工桌、椅+2个超大会议室桌椅+5个小会议室桌椅+4个洽谈室桌椅+培训师讲台及椅子</t>
  </si>
  <si>
    <t>gy005</t>
  </si>
  <si>
    <t>一台爱普生CB-800F投影仪  202107-24#</t>
  </si>
  <si>
    <t>gy007</t>
  </si>
  <si>
    <t>一楼二层5个高管办公桌</t>
  </si>
  <si>
    <t>gy009</t>
  </si>
  <si>
    <t>一楼2层高管间，4个高管间的书柜2000*400*2000</t>
  </si>
  <si>
    <t>gy010</t>
  </si>
  <si>
    <t>一楼2层高管间沙发，5个沙发</t>
  </si>
  <si>
    <t>gy012</t>
  </si>
  <si>
    <t>高管间的1.5米床5个</t>
  </si>
  <si>
    <t>gy014</t>
  </si>
  <si>
    <t>皮沙发及茶几</t>
  </si>
  <si>
    <t>gy015</t>
  </si>
  <si>
    <t>茶桌椅</t>
  </si>
  <si>
    <t>gy020</t>
  </si>
  <si>
    <t>一楼2层矮书柜8个</t>
  </si>
  <si>
    <t>gy021</t>
  </si>
  <si>
    <t>一楼董事长办公室2800*1400*730  会议桌1个+10把定制椅子</t>
  </si>
  <si>
    <t>gy022</t>
  </si>
  <si>
    <t>3200*2000*750 董事长办公桌+3.6米书柜+2个班前椅</t>
  </si>
  <si>
    <t>gy023</t>
  </si>
  <si>
    <t>董事长办公室沙发及茶几</t>
  </si>
  <si>
    <t>gy027</t>
  </si>
  <si>
    <t>定制茶桌及8个椅子</t>
  </si>
  <si>
    <t>gy029</t>
  </si>
  <si>
    <t>展厅会客椅灰色16把</t>
  </si>
  <si>
    <t>gy035</t>
  </si>
  <si>
    <t>无线AP（AP7060DN）</t>
  </si>
  <si>
    <t>gy036</t>
  </si>
  <si>
    <t>无线AP（2051DN）</t>
  </si>
  <si>
    <t>gy037</t>
  </si>
  <si>
    <t>1L交换机</t>
  </si>
  <si>
    <t>gy038</t>
  </si>
  <si>
    <t>AC控制器</t>
  </si>
  <si>
    <t>gy041</t>
  </si>
  <si>
    <t>芝华士观影椅</t>
  </si>
  <si>
    <t>gy042</t>
  </si>
  <si>
    <t>86寸小米电视</t>
  </si>
  <si>
    <t>gy050</t>
  </si>
  <si>
    <t>会议室多媒体设备（音箱+话筒）</t>
  </si>
  <si>
    <t>gy051</t>
  </si>
  <si>
    <t>监控</t>
  </si>
  <si>
    <t>gy052</t>
  </si>
  <si>
    <t>门禁</t>
  </si>
  <si>
    <t>gy056</t>
  </si>
  <si>
    <t>投影机及配套设备</t>
  </si>
  <si>
    <t>gy057</t>
  </si>
  <si>
    <t>多媒体服务器</t>
  </si>
  <si>
    <t>gy058</t>
  </si>
  <si>
    <t>集控服务器Hirender  C3</t>
  </si>
  <si>
    <t>gy059</t>
  </si>
  <si>
    <t>音频系统ROSILIN</t>
  </si>
  <si>
    <t>gy061</t>
  </si>
  <si>
    <t>纱幕系统</t>
  </si>
  <si>
    <t>gy062</t>
  </si>
  <si>
    <t>电磁炉</t>
  </si>
  <si>
    <t>gy064</t>
  </si>
  <si>
    <t>多媒体改造工程</t>
  </si>
  <si>
    <t>gy065</t>
  </si>
  <si>
    <t>gj0619</t>
  </si>
  <si>
    <t>whgy002</t>
  </si>
  <si>
    <t>大会议桌</t>
  </si>
  <si>
    <t>gj0620</t>
  </si>
  <si>
    <t>gj0621</t>
  </si>
  <si>
    <t>gj0622</t>
  </si>
  <si>
    <t>gj0623</t>
  </si>
  <si>
    <t>gj0624</t>
  </si>
  <si>
    <t>gj0379</t>
  </si>
  <si>
    <t>固态移动硬盘</t>
  </si>
  <si>
    <t>gj0734</t>
  </si>
  <si>
    <t>gj0735</t>
  </si>
  <si>
    <t>gj0156</t>
  </si>
  <si>
    <t>电子绘板</t>
  </si>
  <si>
    <t>gj0455</t>
  </si>
  <si>
    <t>鱼缸</t>
  </si>
  <si>
    <t>合计数</t>
  </si>
  <si>
    <t>48</t>
  </si>
  <si>
    <t>36</t>
  </si>
  <si>
    <t>KUN0035</t>
  </si>
  <si>
    <t>昆山硅基</t>
  </si>
  <si>
    <t>机房改造设备</t>
  </si>
  <si>
    <t>60</t>
  </si>
  <si>
    <t>KUN0036</t>
  </si>
  <si>
    <t>台存储服务器</t>
  </si>
  <si>
    <t>KUN0037</t>
  </si>
  <si>
    <t>KUN0079</t>
  </si>
  <si>
    <t>A800服务器</t>
  </si>
  <si>
    <t>KUN0080</t>
  </si>
  <si>
    <t>KUN0081</t>
  </si>
  <si>
    <t>KUN0082</t>
  </si>
  <si>
    <t>KUN0078</t>
  </si>
  <si>
    <t>KUN0083</t>
  </si>
  <si>
    <t>A800显卡</t>
  </si>
  <si>
    <t>KUN0084</t>
  </si>
  <si>
    <t>KUN0085</t>
  </si>
  <si>
    <t>KUN0086</t>
  </si>
  <si>
    <t>KUN0087</t>
  </si>
  <si>
    <t>KUN0088</t>
  </si>
  <si>
    <t>KUN0089</t>
  </si>
  <si>
    <t>KUN0090</t>
  </si>
  <si>
    <t>KUN0091</t>
  </si>
  <si>
    <t>KUN0092</t>
  </si>
  <si>
    <t>KUN0093</t>
  </si>
  <si>
    <t>KUN0094</t>
  </si>
  <si>
    <t>KUN0095</t>
  </si>
  <si>
    <t>KUN0096</t>
  </si>
  <si>
    <t>KUN0097</t>
  </si>
  <si>
    <t>KUN0098</t>
  </si>
  <si>
    <t>KUN0099</t>
  </si>
  <si>
    <t>KUN0100</t>
  </si>
  <si>
    <t>KUN0101</t>
  </si>
  <si>
    <t>KUN0102</t>
  </si>
  <si>
    <t>KUN0077</t>
  </si>
  <si>
    <t>KUN0076</t>
  </si>
  <si>
    <t>KUN0046</t>
  </si>
  <si>
    <t>KUN0047</t>
  </si>
  <si>
    <t>KUN0048</t>
  </si>
  <si>
    <t>KUN0049</t>
  </si>
  <si>
    <t>KUN0050</t>
  </si>
  <si>
    <t>KUN0051</t>
  </si>
  <si>
    <t>KUN0052</t>
  </si>
  <si>
    <t>KUN0053</t>
  </si>
  <si>
    <t>KUN0054</t>
  </si>
  <si>
    <t>KUN0055</t>
  </si>
  <si>
    <t>KUN0056</t>
  </si>
  <si>
    <t>KUN0057</t>
  </si>
  <si>
    <t>KUN0058</t>
  </si>
  <si>
    <t>KUN0059</t>
  </si>
  <si>
    <t>KUN0060</t>
  </si>
  <si>
    <t>KUN0061</t>
  </si>
  <si>
    <t>KUN0062</t>
  </si>
  <si>
    <t>KUN0063</t>
  </si>
  <si>
    <t>KUN0064</t>
  </si>
  <si>
    <t>KUN0065</t>
  </si>
  <si>
    <t>KUN0066</t>
  </si>
  <si>
    <t>KUN0067</t>
  </si>
  <si>
    <t>KUN0068</t>
  </si>
  <si>
    <t>KUN0069</t>
  </si>
  <si>
    <t>KUN0070</t>
  </si>
  <si>
    <t>KUN0071</t>
  </si>
  <si>
    <t>KUN0072</t>
  </si>
  <si>
    <t>KUN0073</t>
  </si>
  <si>
    <t>KUN0074</t>
  </si>
  <si>
    <t>KUN0075</t>
  </si>
  <si>
    <t>KUN0038</t>
  </si>
  <si>
    <t>A100服务器</t>
  </si>
  <si>
    <t>KUN0039</t>
  </si>
  <si>
    <t>KUN0040</t>
  </si>
  <si>
    <t>KUN0041</t>
  </si>
  <si>
    <t>KUN0042</t>
  </si>
  <si>
    <t>KUN0043</t>
  </si>
  <si>
    <t>KUN0044</t>
  </si>
  <si>
    <t>KUN0045</t>
  </si>
  <si>
    <t>mygj273</t>
  </si>
  <si>
    <t>mygj274</t>
  </si>
  <si>
    <t>mygj275</t>
  </si>
  <si>
    <t>mygj276</t>
  </si>
  <si>
    <t>mygj277</t>
  </si>
  <si>
    <t>mygj278</t>
  </si>
  <si>
    <t>mygj279</t>
  </si>
  <si>
    <t>mygj280</t>
  </si>
  <si>
    <t>mygj281</t>
  </si>
  <si>
    <t>mygj282</t>
  </si>
  <si>
    <t>mygj283</t>
  </si>
  <si>
    <t>mygj284</t>
  </si>
  <si>
    <t>mygj285</t>
  </si>
  <si>
    <t>mygj286</t>
  </si>
  <si>
    <t>mygj287</t>
  </si>
  <si>
    <t>mygj288</t>
  </si>
  <si>
    <t>mygj289</t>
  </si>
  <si>
    <t>mygj290</t>
  </si>
  <si>
    <t>mygj291</t>
  </si>
  <si>
    <t>mygj292</t>
  </si>
  <si>
    <t>mygj293</t>
  </si>
  <si>
    <t>服务器（无显卡）</t>
  </si>
  <si>
    <t>mygj294</t>
  </si>
  <si>
    <t>mygj295</t>
  </si>
  <si>
    <t>mygj296</t>
  </si>
  <si>
    <t>mygj297</t>
  </si>
  <si>
    <t>mygj298</t>
  </si>
  <si>
    <t>mygj299</t>
  </si>
  <si>
    <t>mygj300</t>
  </si>
  <si>
    <t>mygj301</t>
  </si>
  <si>
    <t>mygj302</t>
  </si>
  <si>
    <t>mygj303</t>
  </si>
  <si>
    <t>mygj304</t>
  </si>
  <si>
    <t>mygj305</t>
  </si>
  <si>
    <t>mygj306</t>
  </si>
  <si>
    <t>mygj307</t>
  </si>
  <si>
    <t>mygj308</t>
  </si>
  <si>
    <t>mygj309</t>
  </si>
  <si>
    <t>mygj310</t>
  </si>
  <si>
    <t>mygj311</t>
  </si>
  <si>
    <t>mygj312</t>
  </si>
  <si>
    <t>KUN0129</t>
  </si>
  <si>
    <t>网络设备</t>
  </si>
  <si>
    <t>gj0767</t>
  </si>
  <si>
    <t>华为大屏电视</t>
  </si>
  <si>
    <t>gj0768</t>
  </si>
  <si>
    <t>KUN0110</t>
  </si>
  <si>
    <t>华为智慧屏IHS2-65SU</t>
  </si>
  <si>
    <t>KUN0109</t>
  </si>
  <si>
    <t>华为智慧屏IHB2-75PU</t>
  </si>
  <si>
    <t>KUN0103</t>
  </si>
  <si>
    <t>KUN0121</t>
  </si>
  <si>
    <t>华为核心千兆交换机</t>
  </si>
  <si>
    <t>KUN0128</t>
  </si>
  <si>
    <t>配件</t>
  </si>
  <si>
    <t>KUN0001</t>
  </si>
  <si>
    <t>KUN0033</t>
  </si>
  <si>
    <t>gj0777</t>
  </si>
  <si>
    <t>gj0778</t>
  </si>
  <si>
    <t>gj0779</t>
  </si>
  <si>
    <t>gj0780</t>
  </si>
  <si>
    <t>KUN0130</t>
  </si>
  <si>
    <t>65寸数字人立式电容一体机</t>
  </si>
  <si>
    <t>KUN0131</t>
  </si>
  <si>
    <t>KUN0132</t>
  </si>
  <si>
    <t>KUN0133</t>
  </si>
  <si>
    <t>KUN0134</t>
  </si>
  <si>
    <t>gj0757</t>
  </si>
  <si>
    <t>PC机器（推流）</t>
  </si>
  <si>
    <t>gj0758</t>
  </si>
  <si>
    <t>gj0759</t>
  </si>
  <si>
    <t>gj0760</t>
  </si>
  <si>
    <t>gj0761</t>
  </si>
  <si>
    <t>gj0762</t>
  </si>
  <si>
    <t>gj0763</t>
  </si>
  <si>
    <t>gj0764</t>
  </si>
  <si>
    <t>gj0765</t>
  </si>
  <si>
    <t>gj0766</t>
  </si>
  <si>
    <t>KUN0003</t>
  </si>
  <si>
    <t>KUN0004</t>
  </si>
  <si>
    <t>KUN0005</t>
  </si>
  <si>
    <t>KUN0006</t>
  </si>
  <si>
    <t>KUN0007</t>
  </si>
  <si>
    <t>KUN0008</t>
  </si>
  <si>
    <t>KUN0009</t>
  </si>
  <si>
    <t>KUN0010</t>
  </si>
  <si>
    <t>KUN0011</t>
  </si>
  <si>
    <t>KUN0012</t>
  </si>
  <si>
    <t>KUN0034</t>
  </si>
  <si>
    <t>KUN0002</t>
  </si>
  <si>
    <t>gj0786</t>
  </si>
  <si>
    <t>“明基E582” 办公投影仪</t>
  </si>
  <si>
    <t>gj0773</t>
  </si>
  <si>
    <t>PC机器(直播）</t>
  </si>
  <si>
    <t>gj0774</t>
  </si>
  <si>
    <t>gj0775</t>
  </si>
  <si>
    <t>gj0776</t>
  </si>
  <si>
    <t>KUN0126</t>
  </si>
  <si>
    <t>gj0772</t>
  </si>
  <si>
    <t>4070Ti显卡</t>
  </si>
  <si>
    <t>KUN0104</t>
  </si>
  <si>
    <t>gj0781</t>
  </si>
  <si>
    <t>gj0782</t>
  </si>
  <si>
    <t>gj0783</t>
  </si>
  <si>
    <t>gj0784</t>
  </si>
  <si>
    <t>gj0785</t>
  </si>
  <si>
    <t>mygj272</t>
  </si>
  <si>
    <t>gj0769</t>
  </si>
  <si>
    <t>37</t>
  </si>
  <si>
    <t>KUN0135</t>
  </si>
  <si>
    <t>1台65寸华为大屏</t>
  </si>
  <si>
    <t>KUN0136</t>
  </si>
  <si>
    <t>32寸安卓大屏</t>
  </si>
  <si>
    <t>KUN0137</t>
  </si>
  <si>
    <t>KUN0167</t>
  </si>
  <si>
    <t>PC机器（配套4070显卡+华为MATE VIEW SE 23.8英寸显示器）</t>
  </si>
  <si>
    <t>KUN0168</t>
  </si>
  <si>
    <t>KUN0169</t>
  </si>
  <si>
    <t>KUN0170</t>
  </si>
  <si>
    <t>KUN0171</t>
  </si>
  <si>
    <t>KUN0163</t>
  </si>
  <si>
    <t>KUN0164</t>
  </si>
  <si>
    <t>KUN0165</t>
  </si>
  <si>
    <t>KUN0166</t>
  </si>
  <si>
    <t>KUN0172</t>
  </si>
  <si>
    <t>PC机（配4090显卡）</t>
  </si>
  <si>
    <t>KUN0173</t>
  </si>
  <si>
    <t>KUN0174</t>
  </si>
  <si>
    <t>KUN0175</t>
  </si>
  <si>
    <t>KUN0176</t>
  </si>
  <si>
    <t>KUN0177</t>
  </si>
  <si>
    <t>KUN0178</t>
  </si>
  <si>
    <t>KUN0179</t>
  </si>
  <si>
    <t>KUN0180</t>
  </si>
  <si>
    <t>KUN0181</t>
  </si>
  <si>
    <t>KUN0182</t>
  </si>
  <si>
    <t>KUN0183</t>
  </si>
  <si>
    <t>KUN0184</t>
  </si>
  <si>
    <t>KUN0185</t>
  </si>
  <si>
    <t>KUN0186</t>
  </si>
  <si>
    <t>KUN0187</t>
  </si>
  <si>
    <t>KUN0188</t>
  </si>
  <si>
    <t>KUN0189</t>
  </si>
  <si>
    <t>KUN0190</t>
  </si>
  <si>
    <t>KUN0191</t>
  </si>
  <si>
    <t>KUN0192</t>
  </si>
  <si>
    <t>KUN0193</t>
  </si>
  <si>
    <t>KUN0194</t>
  </si>
  <si>
    <t>KUN0195</t>
  </si>
  <si>
    <t>KUN0196</t>
  </si>
  <si>
    <t>KUN0197</t>
  </si>
  <si>
    <t>KUN0198</t>
  </si>
  <si>
    <t>KUN0199</t>
  </si>
  <si>
    <t>KUN0200</t>
  </si>
  <si>
    <t>KUN0201</t>
  </si>
  <si>
    <t>KUN0202</t>
  </si>
  <si>
    <t>KUN0203</t>
  </si>
  <si>
    <t>KUN0204</t>
  </si>
  <si>
    <t>KUN0205</t>
  </si>
  <si>
    <t>KUN0206</t>
  </si>
  <si>
    <t>KUN0207</t>
  </si>
  <si>
    <t>KUN0208</t>
  </si>
  <si>
    <t>KUN0209</t>
  </si>
  <si>
    <t>KUN0210</t>
  </si>
  <si>
    <t>KUN0211</t>
  </si>
  <si>
    <t>KUN0212</t>
  </si>
  <si>
    <t>KUN0213</t>
  </si>
  <si>
    <t>KUN0214</t>
  </si>
  <si>
    <t>KUN0215</t>
  </si>
  <si>
    <t>KUN0216</t>
  </si>
  <si>
    <t>KUN0217</t>
  </si>
  <si>
    <t>KUN0218</t>
  </si>
  <si>
    <t>KUN0219</t>
  </si>
  <si>
    <t>KUN0220</t>
  </si>
  <si>
    <t>KUN0221</t>
  </si>
  <si>
    <t>KUN0222</t>
  </si>
  <si>
    <t>KUN0223</t>
  </si>
  <si>
    <t>KUN0224</t>
  </si>
  <si>
    <t>投影设备</t>
  </si>
  <si>
    <t>KUN0225</t>
  </si>
  <si>
    <t>gj0788</t>
  </si>
  <si>
    <t>65寸硅律大屏</t>
  </si>
  <si>
    <t>gj0789</t>
  </si>
  <si>
    <t>苹果ipad pro 11英寸 M4芯片</t>
  </si>
  <si>
    <t>KUN0226</t>
  </si>
  <si>
    <t>65寸数字人一体机</t>
  </si>
  <si>
    <t>gj0790</t>
  </si>
  <si>
    <t>gj0791</t>
  </si>
  <si>
    <t>gj0792</t>
  </si>
  <si>
    <t>gj0793</t>
  </si>
  <si>
    <t>2017-12-31</t>
  </si>
  <si>
    <t>2018-01-31</t>
  </si>
  <si>
    <t>2018-02-28</t>
  </si>
  <si>
    <t>2018-03-30</t>
  </si>
  <si>
    <t>2018-03-31</t>
  </si>
  <si>
    <t>2018-04-30</t>
  </si>
  <si>
    <t>运输工具</t>
  </si>
  <si>
    <t>2018-05-31</t>
  </si>
  <si>
    <t>2018-06-30</t>
  </si>
  <si>
    <t>2018-07-31</t>
  </si>
  <si>
    <t>2018-08-31</t>
  </si>
  <si>
    <t>2018-09-30</t>
  </si>
  <si>
    <t>2018-11-30</t>
  </si>
  <si>
    <t>2018-12-30</t>
  </si>
  <si>
    <t>2018-12-31</t>
  </si>
  <si>
    <t>2019-01-31</t>
  </si>
  <si>
    <t>2019-02-28</t>
  </si>
  <si>
    <t>2019-04-30</t>
  </si>
  <si>
    <t>2019-08-31</t>
  </si>
  <si>
    <t>2019-09-30</t>
  </si>
  <si>
    <t>2019-11-30</t>
  </si>
  <si>
    <t>器具、工具、家具</t>
  </si>
  <si>
    <t>2019-12-31</t>
  </si>
  <si>
    <t>2020-03-31</t>
  </si>
  <si>
    <t>会议音箱</t>
  </si>
  <si>
    <t>服务器2488V5</t>
  </si>
  <si>
    <t>2020-04-30</t>
  </si>
  <si>
    <t>2020-05-31</t>
  </si>
  <si>
    <t>华为2288HV5服务器</t>
  </si>
  <si>
    <t>三星内存条32GB</t>
  </si>
  <si>
    <t>液晶屏展示柜55寸</t>
  </si>
  <si>
    <t>触控一体机CK-65</t>
  </si>
  <si>
    <t>AOC液晶电视及配件</t>
  </si>
  <si>
    <t>2020-06-30</t>
  </si>
  <si>
    <t>华为mate30p,iphone8,iphone8p</t>
  </si>
  <si>
    <t>2020-07-31</t>
  </si>
  <si>
    <t>鼎信MT1000中继网关</t>
  </si>
  <si>
    <t>65寸立式广告机</t>
  </si>
  <si>
    <t>2020-08-31</t>
  </si>
  <si>
    <t>投影仪及支架等</t>
  </si>
  <si>
    <t>2020-09-30</t>
  </si>
  <si>
    <t>计算机网络设备等配件</t>
  </si>
  <si>
    <t>2020-10-24</t>
  </si>
  <si>
    <t>防火墙设备，交换机等配件</t>
  </si>
  <si>
    <t>2020-10-31</t>
  </si>
  <si>
    <t>2020-11-30</t>
  </si>
  <si>
    <t>VIRDYN智能交互东博设备</t>
  </si>
  <si>
    <t>iMAC电脑</t>
  </si>
  <si>
    <t>2020-12-31</t>
  </si>
  <si>
    <t>智能客服交互设备、摄像头</t>
  </si>
  <si>
    <t>2021-01-31</t>
  </si>
  <si>
    <t>2021-02-28</t>
  </si>
  <si>
    <t>2021-03-31</t>
  </si>
  <si>
    <t>2021-04-30</t>
  </si>
  <si>
    <t>2021-05-24</t>
  </si>
  <si>
    <t>2021-05-27</t>
  </si>
  <si>
    <t>2021-05-31</t>
  </si>
  <si>
    <t>2021-06-01</t>
  </si>
  <si>
    <t>2021-06-22</t>
  </si>
  <si>
    <t>2021-06-24</t>
  </si>
  <si>
    <t>2021-06-30</t>
  </si>
  <si>
    <t>2021-07-01</t>
  </si>
  <si>
    <t>2021-07-13</t>
  </si>
  <si>
    <t>2021-07-21</t>
  </si>
  <si>
    <t>2021-07-31</t>
  </si>
  <si>
    <t>2021-08-11</t>
  </si>
  <si>
    <t>2021-08-17</t>
  </si>
  <si>
    <t>2021-08-18</t>
  </si>
  <si>
    <t>2021-08-19</t>
  </si>
  <si>
    <t>2021-08-24</t>
  </si>
  <si>
    <t>2021-08-25</t>
  </si>
  <si>
    <t>ENBF08音响</t>
  </si>
  <si>
    <t>2021-08-26</t>
  </si>
  <si>
    <t>投影区激光工程投影仪光峰</t>
  </si>
  <si>
    <t>高配电脑主机</t>
  </si>
  <si>
    <t>投影区融合器定制</t>
  </si>
  <si>
    <t>一体式电脑</t>
  </si>
  <si>
    <t>2021-08-31</t>
  </si>
  <si>
    <t>2021-09-16</t>
  </si>
  <si>
    <t>2021-09-30</t>
  </si>
  <si>
    <t>2021-10-25</t>
  </si>
  <si>
    <t>2021-10-27</t>
  </si>
  <si>
    <t>2021-10-29</t>
  </si>
  <si>
    <t>2021-10-31</t>
  </si>
  <si>
    <t>2021-11-22</t>
  </si>
  <si>
    <t>2021-11-23</t>
  </si>
  <si>
    <t>2021-11-24</t>
  </si>
  <si>
    <t>2021-11-30</t>
  </si>
  <si>
    <t>2021-12-29</t>
  </si>
  <si>
    <t>2021-12-31</t>
  </si>
  <si>
    <t>2022-01-31</t>
  </si>
  <si>
    <t>2022-02-28</t>
  </si>
  <si>
    <t>2022-03-31</t>
  </si>
  <si>
    <t>2022-04-30</t>
  </si>
  <si>
    <t>2022-05-31</t>
  </si>
  <si>
    <t>2022-06-30</t>
  </si>
  <si>
    <t>动捕头盔</t>
  </si>
  <si>
    <t>2022-07-31</t>
  </si>
  <si>
    <t>2022-08-31</t>
  </si>
  <si>
    <t>2022-09-30</t>
  </si>
  <si>
    <t>2022-10-31</t>
  </si>
  <si>
    <t>电脑椅</t>
  </si>
  <si>
    <t>2022-11-30</t>
  </si>
  <si>
    <t>办公椅</t>
  </si>
  <si>
    <t>椅子</t>
  </si>
  <si>
    <t>空气净化器</t>
  </si>
  <si>
    <t>2022-12-31</t>
  </si>
  <si>
    <t>2023-02-28</t>
  </si>
  <si>
    <t>2023-04-30</t>
  </si>
  <si>
    <t>2021-05-28</t>
  </si>
  <si>
    <t>2021-06-28</t>
  </si>
  <si>
    <t>2023-06-30</t>
  </si>
  <si>
    <t>2023-07-31</t>
  </si>
  <si>
    <t>2023-08-24</t>
  </si>
  <si>
    <t>2023-08-31</t>
  </si>
  <si>
    <t>2023-09-30</t>
  </si>
  <si>
    <t>2023-12-31</t>
  </si>
  <si>
    <t>2024-01-31</t>
  </si>
  <si>
    <t>2024-02-29</t>
  </si>
  <si>
    <t>2024-03-31</t>
  </si>
  <si>
    <t>2024-04-30</t>
  </si>
  <si>
    <t>2024-05-31</t>
  </si>
  <si>
    <t>2024-06-30</t>
  </si>
  <si>
    <t>2024-07-31</t>
  </si>
  <si>
    <t>2024-08-31</t>
  </si>
  <si>
    <t>2024-09-18</t>
  </si>
  <si>
    <t>2024-09-30</t>
  </si>
  <si>
    <t>gj0794</t>
  </si>
  <si>
    <t>LED显示屏</t>
  </si>
  <si>
    <t>2025-03-31</t>
  </si>
  <si>
    <t>gj0795</t>
  </si>
  <si>
    <t>2025-04-30</t>
  </si>
  <si>
    <t>gj0796</t>
  </si>
  <si>
    <t>一套中央空调（2台内机单价2730，1台内机单价3670,1台外机13560，劳务费15310）</t>
  </si>
  <si>
    <t>2025-06-30</t>
  </si>
  <si>
    <t>长摊List0630</t>
  </si>
  <si>
    <t>公司主体</t>
  </si>
  <si>
    <t>公司名称</t>
  </si>
  <si>
    <t>性质</t>
  </si>
  <si>
    <t>金额</t>
  </si>
  <si>
    <t>开始摊销日</t>
  </si>
  <si>
    <t>结束摊销日</t>
  </si>
  <si>
    <t>计入2020年费用</t>
  </si>
  <si>
    <t>计入2021年费用</t>
  </si>
  <si>
    <t>计入2022年费用</t>
  </si>
  <si>
    <t>计入2023年费用</t>
  </si>
  <si>
    <t>计入2024年费用</t>
  </si>
  <si>
    <t>计入2025年费用</t>
  </si>
  <si>
    <t>长摊余额@221231</t>
  </si>
  <si>
    <t>长摊余额@231231</t>
  </si>
  <si>
    <t>长摊余额@241231</t>
  </si>
  <si>
    <t>长摊余额@250630</t>
  </si>
  <si>
    <t>南京九巽文化发展有限公司</t>
  </si>
  <si>
    <t>万博</t>
  </si>
  <si>
    <t>上海尔一建筑装饰设计工程有限公司</t>
  </si>
  <si>
    <t>上海</t>
  </si>
  <si>
    <t>江苏高瑞建设有限公司</t>
  </si>
  <si>
    <t>上海奎堤创意设计有限公司</t>
  </si>
  <si>
    <t>友联工程安装集团有限公司南京分公司</t>
  </si>
  <si>
    <t>浙江硅梦</t>
  </si>
  <si>
    <t>杭州炎筑建设有限公司</t>
  </si>
  <si>
    <t>杭州</t>
  </si>
  <si>
    <t>（2024.3.31提前退租）</t>
  </si>
  <si>
    <t>苏州威尔奈斯装饰装潢工程有限公司</t>
  </si>
  <si>
    <t>昆山</t>
  </si>
  <si>
    <t>长摊余额@251231</t>
  </si>
  <si>
    <t>gj0001</t>
  </si>
  <si>
    <t>小米笔记本</t>
  </si>
  <si>
    <t>2017-09-30</t>
  </si>
  <si>
    <t>gj0004</t>
  </si>
  <si>
    <t>打印机</t>
  </si>
  <si>
    <t>gj0005</t>
  </si>
  <si>
    <t>gj0025</t>
  </si>
  <si>
    <t>投影仪</t>
  </si>
  <si>
    <t>gj0041</t>
  </si>
  <si>
    <t>无线设备（小米手机）</t>
  </si>
  <si>
    <t>gj0043</t>
  </si>
  <si>
    <t>无线设备（红米手机）</t>
  </si>
  <si>
    <t>gj0056</t>
  </si>
  <si>
    <t>gj0057</t>
  </si>
  <si>
    <t>gj0058</t>
  </si>
  <si>
    <t>gj0059</t>
  </si>
  <si>
    <t>gj0060</t>
  </si>
  <si>
    <t>gj0061</t>
  </si>
  <si>
    <t>gj0073</t>
  </si>
  <si>
    <t>扫描仪</t>
  </si>
  <si>
    <t>gj0074</t>
  </si>
  <si>
    <t>移动通信设备</t>
  </si>
  <si>
    <t>gj0077</t>
  </si>
  <si>
    <t>gj0078</t>
  </si>
  <si>
    <t>003</t>
  </si>
  <si>
    <t>微型计算机主机</t>
  </si>
  <si>
    <t>gj0082</t>
  </si>
  <si>
    <t>gj0083</t>
  </si>
  <si>
    <t>gj0096</t>
  </si>
  <si>
    <t>gj0101</t>
  </si>
  <si>
    <t>电暖器</t>
  </si>
  <si>
    <t>028</t>
  </si>
  <si>
    <t>029</t>
  </si>
  <si>
    <t>gj0106</t>
  </si>
  <si>
    <t>2019-05-31</t>
  </si>
  <si>
    <t>gj0107</t>
  </si>
  <si>
    <t>2019-07-31</t>
  </si>
  <si>
    <t>032</t>
  </si>
  <si>
    <t>035</t>
  </si>
  <si>
    <t>接入网关</t>
  </si>
  <si>
    <t>gj0122</t>
  </si>
  <si>
    <t>网卡</t>
  </si>
  <si>
    <t>gj0016</t>
  </si>
  <si>
    <t>沙发茶几组合</t>
  </si>
  <si>
    <t>gj0139</t>
  </si>
  <si>
    <t>gj0141</t>
  </si>
  <si>
    <t>无线AP</t>
  </si>
  <si>
    <t>gj0146</t>
  </si>
  <si>
    <t>会议室液晶电视</t>
  </si>
  <si>
    <t>gj0160</t>
  </si>
  <si>
    <t>老板办公室桌椅及文件柜</t>
  </si>
  <si>
    <t>gj0161</t>
  </si>
  <si>
    <t>4T硬盘</t>
  </si>
  <si>
    <t>gj0172</t>
  </si>
  <si>
    <t>语音网关</t>
  </si>
  <si>
    <t>gj0075</t>
  </si>
  <si>
    <t>gj0176</t>
  </si>
  <si>
    <t>华为mate20,红米8，苹果8plus</t>
  </si>
  <si>
    <t>gj0194</t>
  </si>
  <si>
    <t>液晶显示屏与支架</t>
  </si>
  <si>
    <t>gj0205</t>
  </si>
  <si>
    <t>gj0218</t>
  </si>
  <si>
    <t>1台华为无线AP AP7152DN  含税单价3600元  税额414.16元</t>
  </si>
  <si>
    <t>gj0236</t>
  </si>
  <si>
    <t>一块纱幕</t>
  </si>
  <si>
    <t>gj0238</t>
  </si>
  <si>
    <t>1块1.92TB企业级SSD固态硬盘</t>
  </si>
  <si>
    <t>gj0245</t>
  </si>
  <si>
    <t>惠普（HP）星13系列【11代酷睿】笔记本商务13.3英寸 1台  13-bb0009TU</t>
  </si>
  <si>
    <t>2021-06-16</t>
  </si>
  <si>
    <t>gy060</t>
  </si>
  <si>
    <t>网络交换机</t>
  </si>
  <si>
    <t>gj0253</t>
  </si>
  <si>
    <t>一台戴尔成就笔记本电脑Vos14 5490  商务管理部 赵利娟 2021-7-82#</t>
  </si>
  <si>
    <t>gj0281</t>
  </si>
  <si>
    <t>1个柔光屏 KUPO KHO8 8*8框+蝴蝶+格栅</t>
  </si>
  <si>
    <t>gj0282</t>
  </si>
  <si>
    <t>1个硬盘</t>
  </si>
  <si>
    <t>mygj015</t>
  </si>
  <si>
    <t>ENBKV860功放</t>
  </si>
  <si>
    <t>mygj016</t>
  </si>
  <si>
    <t>无线话筒</t>
  </si>
  <si>
    <t>mygj017</t>
  </si>
  <si>
    <t>全自动数字反馈抑制器</t>
  </si>
  <si>
    <t>gj0288</t>
  </si>
  <si>
    <t>海康威视ssd固态硬盘</t>
  </si>
  <si>
    <t>gj0290</t>
  </si>
  <si>
    <t>美的洗衣机</t>
  </si>
  <si>
    <t>gj0296</t>
  </si>
  <si>
    <t>gy039</t>
  </si>
  <si>
    <t>史密斯（A.O.Smith）60升电热水器</t>
  </si>
  <si>
    <t>gy043</t>
  </si>
  <si>
    <t>小米净水器</t>
  </si>
  <si>
    <t>gy044</t>
  </si>
  <si>
    <t>美的冰箱</t>
  </si>
  <si>
    <t>gy045</t>
  </si>
  <si>
    <t>家用洗碗机</t>
  </si>
  <si>
    <t>gy047</t>
  </si>
  <si>
    <t>美的1.5匹单冷空调</t>
  </si>
  <si>
    <t>gy048</t>
  </si>
  <si>
    <t>三拓服务器机柜</t>
  </si>
  <si>
    <t>gy049</t>
  </si>
  <si>
    <t>华三交换机</t>
  </si>
  <si>
    <t>gj0332</t>
  </si>
  <si>
    <t>LG 27英寸显示器</t>
  </si>
  <si>
    <t>gj0333</t>
  </si>
  <si>
    <t>戴尔（DELL）D2421DS 23.8英寸电脑显示器</t>
  </si>
  <si>
    <t>gj0334</t>
  </si>
  <si>
    <t>AOC 27英寸 显示器</t>
  </si>
  <si>
    <t>gj0338</t>
  </si>
  <si>
    <t>钉钉无线投屏</t>
  </si>
  <si>
    <t>gj0339</t>
  </si>
  <si>
    <t>gj0340</t>
  </si>
  <si>
    <t>海康威视800万USB免驱摄像机4K</t>
  </si>
  <si>
    <t>gj0341</t>
  </si>
  <si>
    <t>智能报警温度监控仪 WIFI GSP G</t>
  </si>
  <si>
    <t>gj0342</t>
  </si>
  <si>
    <t>摄像头</t>
  </si>
  <si>
    <t>gj0348</t>
  </si>
  <si>
    <t>外置光驱 外置DVD刻录机</t>
  </si>
  <si>
    <t>gj0349</t>
  </si>
  <si>
    <t>TP-LINK 8口千兆交换机</t>
  </si>
  <si>
    <t>gj0350</t>
  </si>
  <si>
    <t>gj0351</t>
  </si>
  <si>
    <t>飞利浦 高清无线投屏器同屏器</t>
  </si>
  <si>
    <t>gj0352</t>
  </si>
  <si>
    <t>gj0359</t>
  </si>
  <si>
    <t>碎纸机</t>
  </si>
  <si>
    <t>gj0360</t>
  </si>
  <si>
    <t>饮水机</t>
  </si>
  <si>
    <t>gj0361</t>
  </si>
  <si>
    <t>微波炉</t>
  </si>
  <si>
    <t>gj0298</t>
  </si>
  <si>
    <t>西部数据12TB硬盘</t>
  </si>
  <si>
    <t>gj0300</t>
  </si>
  <si>
    <t>净享（pureenjoy）空气加湿器</t>
  </si>
  <si>
    <t>gj0301</t>
  </si>
  <si>
    <t>电水壶 美的 PF704C-50</t>
  </si>
  <si>
    <t>gj0302</t>
  </si>
  <si>
    <t>小厨宝 美的 18寸P05-L5AL</t>
  </si>
  <si>
    <t>gj0303</t>
  </si>
  <si>
    <t>小米智能锁 小米 标准版</t>
  </si>
  <si>
    <t>gj0304</t>
  </si>
  <si>
    <t>gj0305</t>
  </si>
  <si>
    <t>美的饮水机 美的 YR1002S-X</t>
  </si>
  <si>
    <t>gj0306</t>
  </si>
  <si>
    <t>小爱音箱叮咚门铃</t>
  </si>
  <si>
    <t>gj0307</t>
  </si>
  <si>
    <t>gj0308</t>
  </si>
  <si>
    <t>小米智能锁 小米 PRO版</t>
  </si>
  <si>
    <t>gj0309</t>
  </si>
  <si>
    <t>美的小冰箱 美的 93升</t>
  </si>
  <si>
    <t>gj0310</t>
  </si>
  <si>
    <t>艾肯外置声卡+麦一套 艾肯 得胜</t>
  </si>
  <si>
    <t>gj0311</t>
  </si>
  <si>
    <t>操作台 - 半冷藏半冷冻</t>
  </si>
  <si>
    <t>gj0312</t>
  </si>
  <si>
    <t>移动全自动小茶桌</t>
  </si>
  <si>
    <t>gj0313</t>
  </si>
  <si>
    <t>金灶全自动茶具套装 金灶 K9黑色</t>
  </si>
  <si>
    <t>gj0315</t>
  </si>
  <si>
    <t>华为 无线路由器</t>
  </si>
  <si>
    <t>gj0316</t>
  </si>
  <si>
    <t>华为 交换机 S5720S-52P-LI</t>
  </si>
  <si>
    <t>gj0317</t>
  </si>
  <si>
    <t>三拓 机柜 1.2米高 600宽 100</t>
  </si>
  <si>
    <t>gj0319</t>
  </si>
  <si>
    <t>小米50寸电视机</t>
  </si>
  <si>
    <t>gj0343</t>
  </si>
  <si>
    <t>金士顿(Kingston) 240GB</t>
  </si>
  <si>
    <t>gj0344</t>
  </si>
  <si>
    <t>西部数据(WD)蓝盘 4TB</t>
  </si>
  <si>
    <t>gj0345</t>
  </si>
  <si>
    <t>麦拉达 收音器</t>
  </si>
  <si>
    <t>gj0346</t>
  </si>
  <si>
    <t>罗技 摄像头 C505E</t>
  </si>
  <si>
    <t>gj0364</t>
  </si>
  <si>
    <t>苏泊尔挂烫机</t>
  </si>
  <si>
    <t>gy054</t>
  </si>
  <si>
    <t>美的小厨宝</t>
  </si>
  <si>
    <t>gy055</t>
  </si>
  <si>
    <t>九阳IH电饭煲</t>
  </si>
  <si>
    <t>gy063</t>
  </si>
  <si>
    <t>冰箱</t>
  </si>
  <si>
    <t>gj0370</t>
  </si>
  <si>
    <t>鼓风机</t>
  </si>
  <si>
    <t>gj0365</t>
  </si>
  <si>
    <t>麦瑞克Merach椭圆机</t>
  </si>
  <si>
    <t>gj0367</t>
  </si>
  <si>
    <t>联想笔记本电脑</t>
  </si>
  <si>
    <t>gj0372</t>
  </si>
  <si>
    <t>油烟机</t>
  </si>
  <si>
    <t>gj0376</t>
  </si>
  <si>
    <t>天影视通单屏提词器学生直播脱稿机</t>
  </si>
  <si>
    <t>gj0377</t>
  </si>
  <si>
    <t>美颜led摄影灯套装</t>
  </si>
  <si>
    <t>gj0380</t>
  </si>
  <si>
    <t>佳能（Canon）专业全画幅单反相机</t>
  </si>
  <si>
    <t>gy066</t>
  </si>
  <si>
    <t>一拖八鹅颈无线麦克风</t>
  </si>
  <si>
    <t>2021-11-29</t>
  </si>
  <si>
    <t>gj0386</t>
  </si>
  <si>
    <t>AOC显示器</t>
  </si>
  <si>
    <t>gj0391</t>
  </si>
  <si>
    <t>减光镜</t>
  </si>
  <si>
    <t>gj0393</t>
  </si>
  <si>
    <t>无线路由器</t>
  </si>
  <si>
    <t>gj0401</t>
  </si>
  <si>
    <t>竖拍相机固定组件</t>
  </si>
  <si>
    <t>gj0449</t>
  </si>
  <si>
    <t>iPhone11手机</t>
  </si>
  <si>
    <t>gj0395</t>
  </si>
  <si>
    <t>四层电蒸饭车</t>
  </si>
  <si>
    <t>2021-12-20</t>
  </si>
  <si>
    <t>gj0397</t>
  </si>
  <si>
    <t>8t西部数据黑盘</t>
  </si>
  <si>
    <t>gj0403</t>
  </si>
  <si>
    <t>艾肯变声器</t>
  </si>
  <si>
    <t>gj0405</t>
  </si>
  <si>
    <t>直播相机+镜头</t>
  </si>
  <si>
    <t>gj0406</t>
  </si>
  <si>
    <t>海康威视高清直播带货电脑摄像头</t>
  </si>
  <si>
    <t>gj0410</t>
  </si>
  <si>
    <t>直播摄像头</t>
  </si>
  <si>
    <t>gj0411</t>
  </si>
  <si>
    <t>RODE罗德麦克风</t>
  </si>
  <si>
    <t>gj0412</t>
  </si>
  <si>
    <t>钢化玻璃白板</t>
  </si>
  <si>
    <t>gj0413</t>
  </si>
  <si>
    <t>gj0447</t>
  </si>
  <si>
    <t>gj0448</t>
  </si>
  <si>
    <t>gj0414</t>
  </si>
  <si>
    <t>gj0415</t>
  </si>
  <si>
    <t>gj0416</t>
  </si>
  <si>
    <t>gj0417</t>
  </si>
  <si>
    <t>gj0418</t>
  </si>
  <si>
    <t>gj0419</t>
  </si>
  <si>
    <t>gj0420</t>
  </si>
  <si>
    <t>gj0421</t>
  </si>
  <si>
    <t>gj0422</t>
  </si>
  <si>
    <t>gj0423</t>
  </si>
  <si>
    <t>gj0431</t>
  </si>
  <si>
    <t>绿幕</t>
  </si>
  <si>
    <t>gj0432</t>
  </si>
  <si>
    <t>gj0433</t>
  </si>
  <si>
    <t>gj0434</t>
  </si>
  <si>
    <t>gj0435</t>
  </si>
  <si>
    <t>gj0436</t>
  </si>
  <si>
    <t>直播补光灯神牛SL60W</t>
  </si>
  <si>
    <t>gj0437</t>
  </si>
  <si>
    <t>gj0438</t>
  </si>
  <si>
    <t>gj0439</t>
  </si>
  <si>
    <t>gj0440</t>
  </si>
  <si>
    <t>gj0441</t>
  </si>
  <si>
    <t>直播相机</t>
  </si>
  <si>
    <t>gj0442</t>
  </si>
  <si>
    <t>gj0443</t>
  </si>
  <si>
    <t>gj0444</t>
  </si>
  <si>
    <t>gj0453</t>
  </si>
  <si>
    <t>红米手机</t>
  </si>
  <si>
    <t>gj0454</t>
  </si>
  <si>
    <t>gj0466</t>
  </si>
  <si>
    <t>二手苹果手机 XS 256G</t>
  </si>
  <si>
    <t>gj0467</t>
  </si>
  <si>
    <t>二手苹果手机xsmax 64G</t>
  </si>
  <si>
    <t>gj0468</t>
  </si>
  <si>
    <t>二手苹果手机11Pro 64G</t>
  </si>
  <si>
    <t>gj0469</t>
  </si>
  <si>
    <t>gj0470</t>
  </si>
  <si>
    <t>二手苹果手机</t>
  </si>
  <si>
    <t>gj0471</t>
  </si>
  <si>
    <t>gj0472</t>
  </si>
  <si>
    <t>gj0473</t>
  </si>
  <si>
    <t>gj0474</t>
  </si>
  <si>
    <t>gj0475</t>
  </si>
  <si>
    <t>mygj042</t>
  </si>
  <si>
    <t>mygj043</t>
  </si>
  <si>
    <t>mygj044</t>
  </si>
  <si>
    <t>mygj045</t>
  </si>
  <si>
    <t>mygj046</t>
  </si>
  <si>
    <t>mygj047</t>
  </si>
  <si>
    <t>mygj048</t>
  </si>
  <si>
    <t>mygj049</t>
  </si>
  <si>
    <t>mygj050</t>
  </si>
  <si>
    <t>mygj051</t>
  </si>
  <si>
    <t>mygj052</t>
  </si>
  <si>
    <t>mygj053</t>
  </si>
  <si>
    <t>mygj054</t>
  </si>
  <si>
    <t>mygj055</t>
  </si>
  <si>
    <t>mygj056</t>
  </si>
  <si>
    <t>mygj057</t>
  </si>
  <si>
    <t>mygj058</t>
  </si>
  <si>
    <t>mygj059</t>
  </si>
  <si>
    <t>mygj060</t>
  </si>
  <si>
    <t>mygj061</t>
  </si>
  <si>
    <t>mygj062</t>
  </si>
  <si>
    <t>mygj063</t>
  </si>
  <si>
    <t>mygj064</t>
  </si>
  <si>
    <t>mygj065</t>
  </si>
  <si>
    <t>gj0130</t>
  </si>
  <si>
    <t>木制家具大会议桌</t>
  </si>
  <si>
    <t>gj0480</t>
  </si>
  <si>
    <t>IPAD</t>
  </si>
  <si>
    <t>gj0481</t>
  </si>
  <si>
    <t>gj0487</t>
  </si>
  <si>
    <t>二手iphonex手机</t>
  </si>
  <si>
    <t>gj0488</t>
  </si>
  <si>
    <t>gj0489</t>
  </si>
  <si>
    <t>二手荣耀手机</t>
  </si>
  <si>
    <t>gj0490</t>
  </si>
  <si>
    <t>gj0491</t>
  </si>
  <si>
    <t>gj0492</t>
  </si>
  <si>
    <t>gj0493</t>
  </si>
  <si>
    <t>gj0494</t>
  </si>
  <si>
    <t>gj0495</t>
  </si>
  <si>
    <t>gj0496</t>
  </si>
  <si>
    <t>gj0497</t>
  </si>
  <si>
    <t>gj0498</t>
  </si>
  <si>
    <t>gj0499</t>
  </si>
  <si>
    <t>gj0500</t>
  </si>
  <si>
    <t>gj0501</t>
  </si>
  <si>
    <t>gj0502</t>
  </si>
  <si>
    <t>gj0503</t>
  </si>
  <si>
    <t>gj0504</t>
  </si>
  <si>
    <t>gj0505</t>
  </si>
  <si>
    <t>gj0506</t>
  </si>
  <si>
    <t>gj0507</t>
  </si>
  <si>
    <t>gj0508</t>
  </si>
  <si>
    <t>gj0510</t>
  </si>
  <si>
    <t>3060显卡微星</t>
  </si>
  <si>
    <t>gj0511</t>
  </si>
  <si>
    <t>gj0513</t>
  </si>
  <si>
    <t>gj0514</t>
  </si>
  <si>
    <t>艾肯外置声卡+麦一套</t>
  </si>
  <si>
    <t>gj0518</t>
  </si>
  <si>
    <t>gj0519</t>
  </si>
  <si>
    <t>gj0520</t>
  </si>
  <si>
    <t>gj0521</t>
  </si>
  <si>
    <t>gj0523</t>
  </si>
  <si>
    <t>音响</t>
  </si>
  <si>
    <t>gj0154</t>
  </si>
  <si>
    <t>工位</t>
  </si>
  <si>
    <t>gj0534</t>
  </si>
  <si>
    <t>荣耀10青春版</t>
  </si>
  <si>
    <t>gj0535</t>
  </si>
  <si>
    <t>gj0536</t>
  </si>
  <si>
    <t>gj0537</t>
  </si>
  <si>
    <t>gj0538</t>
  </si>
  <si>
    <t>gj0539</t>
  </si>
  <si>
    <t>gj0540</t>
  </si>
  <si>
    <t>gj0541</t>
  </si>
  <si>
    <t>gj0542</t>
  </si>
  <si>
    <t>gj0543</t>
  </si>
  <si>
    <t>gj0544</t>
  </si>
  <si>
    <t>gj0545</t>
  </si>
  <si>
    <t>gj0546</t>
  </si>
  <si>
    <t>gj0547</t>
  </si>
  <si>
    <t>gj0548</t>
  </si>
  <si>
    <t>gj0549</t>
  </si>
  <si>
    <t>gj0550</t>
  </si>
  <si>
    <t>gj0551</t>
  </si>
  <si>
    <t>gj0552</t>
  </si>
  <si>
    <t>gj0553</t>
  </si>
  <si>
    <t>gj0564</t>
  </si>
  <si>
    <t>相机</t>
  </si>
  <si>
    <t>gj0565</t>
  </si>
  <si>
    <t>gj0566</t>
  </si>
  <si>
    <t>gj0567</t>
  </si>
  <si>
    <t>gj0584</t>
  </si>
  <si>
    <t>gj0585</t>
  </si>
  <si>
    <t>gj0586</t>
  </si>
  <si>
    <t>gj0587</t>
  </si>
  <si>
    <t>gj0588</t>
  </si>
  <si>
    <t>gj0589</t>
  </si>
  <si>
    <t>gj0590</t>
  </si>
  <si>
    <t>gj0591</t>
  </si>
  <si>
    <t>gj0593</t>
  </si>
  <si>
    <t>gj0594</t>
  </si>
  <si>
    <t>gj0595</t>
  </si>
  <si>
    <t>gj0596</t>
  </si>
  <si>
    <t>gj0597</t>
  </si>
  <si>
    <t>gj0598</t>
  </si>
  <si>
    <t>gj0599</t>
  </si>
  <si>
    <t>gj0600</t>
  </si>
  <si>
    <t>gj0601</t>
  </si>
  <si>
    <t>gj0602</t>
  </si>
  <si>
    <t>gj0613</t>
  </si>
  <si>
    <t>gj0614</t>
  </si>
  <si>
    <t>gj0615</t>
  </si>
  <si>
    <t>gj0616</t>
  </si>
  <si>
    <t>gj0617</t>
  </si>
  <si>
    <t>gj0618</t>
  </si>
  <si>
    <t>gj0625</t>
  </si>
  <si>
    <t>3060显卡</t>
  </si>
  <si>
    <t>gj0626</t>
  </si>
  <si>
    <t>gj0627</t>
  </si>
  <si>
    <t>gj0628</t>
  </si>
  <si>
    <t>gj0629</t>
  </si>
  <si>
    <t>gj0630</t>
  </si>
  <si>
    <t>gj0652</t>
  </si>
  <si>
    <t>gj0653</t>
  </si>
  <si>
    <t>手机</t>
  </si>
  <si>
    <t>gj0654</t>
  </si>
  <si>
    <t>gj0655</t>
  </si>
  <si>
    <t>gj0656</t>
  </si>
  <si>
    <t>gj0657</t>
  </si>
  <si>
    <t>gj0658</t>
  </si>
  <si>
    <t>gj0659</t>
  </si>
  <si>
    <t>gj0660</t>
  </si>
  <si>
    <t>gj0661</t>
  </si>
  <si>
    <t>gj0662</t>
  </si>
  <si>
    <t>gj0663</t>
  </si>
  <si>
    <t>gj0664</t>
  </si>
  <si>
    <t>gj0665</t>
  </si>
  <si>
    <t>gj0666</t>
  </si>
  <si>
    <t>gj0667</t>
  </si>
  <si>
    <t>gj0668</t>
  </si>
  <si>
    <t>gj0669</t>
  </si>
  <si>
    <t>gj0670</t>
  </si>
  <si>
    <t>gj0671</t>
  </si>
  <si>
    <t>gj0672</t>
  </si>
  <si>
    <t>gj0673</t>
  </si>
  <si>
    <t>gj0674</t>
  </si>
  <si>
    <t>gj0675</t>
  </si>
  <si>
    <t>gj0676</t>
  </si>
  <si>
    <t>gj0677</t>
  </si>
  <si>
    <t>gj0678</t>
  </si>
  <si>
    <t>gj0679</t>
  </si>
  <si>
    <t>gj0680</t>
  </si>
  <si>
    <t>gj0681</t>
  </si>
  <si>
    <t>gj0682</t>
  </si>
  <si>
    <t>gj0690</t>
  </si>
  <si>
    <t>gj0694</t>
  </si>
  <si>
    <t>gj0695</t>
  </si>
  <si>
    <t>gj0696</t>
  </si>
  <si>
    <t>gj0697</t>
  </si>
  <si>
    <t>gj0698</t>
  </si>
  <si>
    <t>gj0699</t>
  </si>
  <si>
    <t>gj0700</t>
  </si>
  <si>
    <t>gj0701</t>
  </si>
  <si>
    <t>gj0702</t>
  </si>
  <si>
    <t>gj0703</t>
  </si>
  <si>
    <t>gj0704</t>
  </si>
  <si>
    <t>gj0705</t>
  </si>
  <si>
    <t>gj0706</t>
  </si>
  <si>
    <t>gj0707</t>
  </si>
  <si>
    <t>gj0708</t>
  </si>
  <si>
    <t>gj0709</t>
  </si>
  <si>
    <t>gj0710</t>
  </si>
  <si>
    <t>gj0711</t>
  </si>
  <si>
    <t>gj0712</t>
  </si>
  <si>
    <t>gj0713</t>
  </si>
  <si>
    <t>gj0714</t>
  </si>
  <si>
    <t>gj0715</t>
  </si>
  <si>
    <t>gj0716</t>
  </si>
  <si>
    <t>gj0717</t>
  </si>
  <si>
    <t>gj0718</t>
  </si>
  <si>
    <t>gj0719</t>
  </si>
  <si>
    <t>gj0720</t>
  </si>
  <si>
    <t>gj0721</t>
  </si>
  <si>
    <t>gj0722</t>
  </si>
  <si>
    <t>gj0723</t>
  </si>
  <si>
    <t>gj0724</t>
  </si>
  <si>
    <t>gj0725</t>
  </si>
  <si>
    <t>gj0726</t>
  </si>
  <si>
    <t>gj0727</t>
  </si>
  <si>
    <t>gj0728</t>
  </si>
  <si>
    <t>gj0729</t>
  </si>
  <si>
    <t>gj0730</t>
  </si>
  <si>
    <t>gj0731</t>
  </si>
  <si>
    <t>gj0732</t>
  </si>
  <si>
    <t>gj0733</t>
  </si>
  <si>
    <t>gj0736</t>
  </si>
  <si>
    <t>gj0737</t>
  </si>
  <si>
    <t>gj0748</t>
  </si>
  <si>
    <t>小米电视 Redmi A65 2022款 65英寸</t>
  </si>
  <si>
    <t>gj0749</t>
  </si>
  <si>
    <t>小米电视EA75 2022款 75英寸</t>
  </si>
  <si>
    <t>gj0750</t>
  </si>
  <si>
    <t>小米电视</t>
  </si>
  <si>
    <t>gj0751</t>
  </si>
  <si>
    <t>mygj156</t>
  </si>
  <si>
    <t>无线控制器</t>
  </si>
  <si>
    <t>mygj157</t>
  </si>
  <si>
    <t>高密无线AP</t>
  </si>
  <si>
    <t>mygj158</t>
  </si>
  <si>
    <t>mygj159</t>
  </si>
  <si>
    <t>普通吸顶无线AP</t>
  </si>
  <si>
    <t>mygj160</t>
  </si>
  <si>
    <t>mygj161</t>
  </si>
  <si>
    <t>mygj162</t>
  </si>
  <si>
    <t>mygj163</t>
  </si>
  <si>
    <t>mygj164</t>
  </si>
  <si>
    <t>mygj165</t>
  </si>
  <si>
    <t>mygj166</t>
  </si>
  <si>
    <t>mygj167</t>
  </si>
  <si>
    <t>POE交换机</t>
  </si>
  <si>
    <t>mygj168</t>
  </si>
  <si>
    <t>雷孜2TB</t>
  </si>
  <si>
    <t>mygj169</t>
  </si>
  <si>
    <t>希捷 10TB</t>
  </si>
  <si>
    <t>gj0202</t>
  </si>
  <si>
    <t>台球桌</t>
  </si>
  <si>
    <t>gj0203</t>
  </si>
  <si>
    <t>木质家具</t>
  </si>
  <si>
    <t>gj0226</t>
  </si>
  <si>
    <t>咖啡机</t>
  </si>
  <si>
    <t>gj0770</t>
  </si>
  <si>
    <t>显示器（AOC可旋转竖屏27）</t>
  </si>
  <si>
    <t>gj0771</t>
  </si>
  <si>
    <t>显示器（AOC 27显示器）</t>
  </si>
  <si>
    <t>KUN0013</t>
  </si>
  <si>
    <t>KUN0014</t>
  </si>
  <si>
    <t>KUN0015</t>
  </si>
  <si>
    <t>KUN0016</t>
  </si>
  <si>
    <t>KUN0017</t>
  </si>
  <si>
    <t>KUN0018</t>
  </si>
  <si>
    <t>KUN0019</t>
  </si>
  <si>
    <t>KUN0020</t>
  </si>
  <si>
    <t>KUN0021</t>
  </si>
  <si>
    <t>KUN0022</t>
  </si>
  <si>
    <t>KUN0023</t>
  </si>
  <si>
    <t>KUN0024</t>
  </si>
  <si>
    <t>KUN0025</t>
  </si>
  <si>
    <t>KUN0026</t>
  </si>
  <si>
    <t>KUN0027</t>
  </si>
  <si>
    <t>KUN0028</t>
  </si>
  <si>
    <t>KUN0029</t>
  </si>
  <si>
    <t>KUN0030</t>
  </si>
  <si>
    <t>KUN0031</t>
  </si>
  <si>
    <t>KUN0032</t>
  </si>
  <si>
    <t>gy008</t>
  </si>
  <si>
    <t>一楼硅语高管间1个2800*400*2000文件柜</t>
  </si>
  <si>
    <t>gy011</t>
  </si>
  <si>
    <t>一楼2层高管间的5个椅子，棕色</t>
  </si>
  <si>
    <t>gy013</t>
  </si>
  <si>
    <t>高管办公室内的2张1.8米的会议桌和配套的椅子</t>
  </si>
  <si>
    <t>gy016</t>
  </si>
  <si>
    <t>一楼2间管理办公室：1800*1600*900桌子+1200*400*800文件柜，2组</t>
  </si>
  <si>
    <t>gy017</t>
  </si>
  <si>
    <t>高管间及董事长办公室的落地衣帽架共6个</t>
  </si>
  <si>
    <t>gy018</t>
  </si>
  <si>
    <t>秘书室1500*700*750配侧柜+秘书员工椅一把+1200*400*2000秘书文件柜1个</t>
  </si>
  <si>
    <t>gy019</t>
  </si>
  <si>
    <t>董事长办公室的1.8米床及床垫及2个床头柜</t>
  </si>
  <si>
    <t>gy024</t>
  </si>
  <si>
    <t>副总桌前椅10张</t>
  </si>
  <si>
    <t>gy025</t>
  </si>
  <si>
    <t>高管间茶几5个</t>
  </si>
  <si>
    <t>gy026</t>
  </si>
  <si>
    <t>白色会议椅子22张</t>
  </si>
  <si>
    <t>gy028</t>
  </si>
  <si>
    <t>展厅会客桌 定制</t>
  </si>
  <si>
    <t>gy030</t>
  </si>
  <si>
    <t>1600*800*750钢腿桌配柜子4套</t>
  </si>
  <si>
    <t>gy031</t>
  </si>
  <si>
    <t>2组管理办公桌及文件柜</t>
  </si>
  <si>
    <t>gy032</t>
  </si>
  <si>
    <t>黑色皮椅6把</t>
  </si>
  <si>
    <t>gy033</t>
  </si>
  <si>
    <t>黑子桌前椅10把可旋转</t>
  </si>
  <si>
    <t>gj0277</t>
  </si>
  <si>
    <t>得力(deli) 保险柜</t>
  </si>
  <si>
    <t>2021-08-23</t>
  </si>
  <si>
    <t>mygj007</t>
  </si>
  <si>
    <t>三人沙发</t>
  </si>
  <si>
    <t>gy040</t>
  </si>
  <si>
    <t>红叶投影仪幕布100英寸</t>
  </si>
  <si>
    <t>gy046</t>
  </si>
  <si>
    <t>mygj003</t>
  </si>
  <si>
    <t>班椅</t>
  </si>
  <si>
    <t>mygj004</t>
  </si>
  <si>
    <t>mygj011</t>
  </si>
  <si>
    <t>圆凳沙发</t>
  </si>
  <si>
    <t>mygj012</t>
  </si>
  <si>
    <t>桌子</t>
  </si>
  <si>
    <t>mygj021</t>
  </si>
  <si>
    <t>路演厅幕布佳叶</t>
  </si>
  <si>
    <t>mygj027</t>
  </si>
  <si>
    <t>铸造辉煌 唯有品质墙面</t>
  </si>
  <si>
    <t>KUN0105</t>
  </si>
  <si>
    <t>KUN0106</t>
  </si>
  <si>
    <t>KUN0107</t>
  </si>
  <si>
    <t>KUN0108</t>
  </si>
  <si>
    <t>gj0320</t>
  </si>
  <si>
    <t>宜家三人沙发</t>
  </si>
  <si>
    <t>gj0321</t>
  </si>
  <si>
    <t>宜家床垫</t>
  </si>
  <si>
    <t>gj0322</t>
  </si>
  <si>
    <t>宜家床架</t>
  </si>
  <si>
    <t>gj0323</t>
  </si>
  <si>
    <t>窗帘</t>
  </si>
  <si>
    <t>gj0324</t>
  </si>
  <si>
    <t>宜家电视柜</t>
  </si>
  <si>
    <t>gj0325</t>
  </si>
  <si>
    <t>垃圾桶</t>
  </si>
  <si>
    <t>gj0327</t>
  </si>
  <si>
    <t>装饰画</t>
  </si>
  <si>
    <t>gj0328</t>
  </si>
  <si>
    <t>地垫</t>
  </si>
  <si>
    <t>gj0329</t>
  </si>
  <si>
    <t>幕布</t>
  </si>
  <si>
    <t>gj0330</t>
  </si>
  <si>
    <t>梯子</t>
  </si>
  <si>
    <t>gj0353</t>
  </si>
  <si>
    <t>高低柜</t>
  </si>
  <si>
    <t>gj0354</t>
  </si>
  <si>
    <t>gj0355</t>
  </si>
  <si>
    <t>小拖柜</t>
  </si>
  <si>
    <t>gj0356</t>
  </si>
  <si>
    <t>6人桌工位</t>
  </si>
  <si>
    <t>gj0357</t>
  </si>
  <si>
    <t>4人桌工位</t>
  </si>
  <si>
    <t>gj0358</t>
  </si>
  <si>
    <t>折叠舞台</t>
  </si>
  <si>
    <t>gj0362</t>
  </si>
  <si>
    <t>柔光版</t>
  </si>
  <si>
    <t>gj0363</t>
  </si>
  <si>
    <t>黑光布</t>
  </si>
  <si>
    <t>gj0369</t>
  </si>
  <si>
    <t>4人办公桌组合屏风工位卡座</t>
  </si>
  <si>
    <t>gj0787</t>
  </si>
  <si>
    <t>华硕笔记本电脑</t>
  </si>
  <si>
    <t>2023-10-27</t>
  </si>
  <si>
    <t>gj0374</t>
  </si>
  <si>
    <t>按摩床</t>
  </si>
  <si>
    <t>KUN0111</t>
  </si>
  <si>
    <t>2023-11-30</t>
  </si>
  <si>
    <t>KUN0112</t>
  </si>
  <si>
    <t>KUN0113</t>
  </si>
  <si>
    <t>华为无线控制器</t>
  </si>
  <si>
    <t>KUN0114</t>
  </si>
  <si>
    <t>高密AP(办公区)</t>
  </si>
  <si>
    <t>KUN0115</t>
  </si>
  <si>
    <t>KUN0116</t>
  </si>
  <si>
    <t>小AP(办公室)</t>
  </si>
  <si>
    <t>KUN0117</t>
  </si>
  <si>
    <t>KUN0118</t>
  </si>
  <si>
    <t>KUN0119</t>
  </si>
  <si>
    <t>KUN0120</t>
  </si>
  <si>
    <t>KUN0122</t>
  </si>
  <si>
    <t>华为交换机</t>
  </si>
  <si>
    <t>KUN0123</t>
  </si>
  <si>
    <t>华为防火墙</t>
  </si>
  <si>
    <t>KUN0124</t>
  </si>
  <si>
    <t>摄像机</t>
  </si>
  <si>
    <t>KUN0125</t>
  </si>
  <si>
    <t>KUN0127</t>
  </si>
  <si>
    <t>gj0371</t>
  </si>
  <si>
    <t>小米指纹锁</t>
  </si>
  <si>
    <t>gj0477</t>
  </si>
  <si>
    <t>烘干机</t>
  </si>
  <si>
    <t>gj0478</t>
  </si>
  <si>
    <t>小米智能门锁</t>
  </si>
  <si>
    <t>gj0479</t>
  </si>
  <si>
    <t>gj0528</t>
  </si>
  <si>
    <t>gj0529</t>
  </si>
  <si>
    <t>gj0530</t>
  </si>
  <si>
    <t>gj0531</t>
  </si>
  <si>
    <t>gj0532</t>
  </si>
  <si>
    <t>gj0533</t>
  </si>
  <si>
    <t>gj0747</t>
  </si>
  <si>
    <t>欧耐德办公沙发茶套装</t>
  </si>
  <si>
    <t>JX0001</t>
  </si>
  <si>
    <t>嘉兴硅基</t>
  </si>
  <si>
    <t>LED大屏</t>
  </si>
  <si>
    <t>2025-08-31</t>
  </si>
  <si>
    <t>JX0002</t>
  </si>
  <si>
    <t>固定资产新增List:</t>
  </si>
  <si>
    <t>2022年南京硅基</t>
  </si>
  <si>
    <t>资产编号</t>
  </si>
  <si>
    <t>资产描述</t>
  </si>
  <si>
    <t>采购/在建工程转固日期</t>
  </si>
  <si>
    <t>2022年南京硅语</t>
  </si>
  <si>
    <t>2022年绵阳硅基</t>
  </si>
  <si>
    <t>2022年芜湖硅语</t>
  </si>
  <si>
    <t>2022年南京梦马</t>
  </si>
  <si>
    <t>2023年南京硅基</t>
  </si>
  <si>
    <t>2023年昆山硅基</t>
  </si>
  <si>
    <t>2023年绵阳硅基</t>
  </si>
  <si>
    <t>2024年昆山硅基</t>
  </si>
  <si>
    <t>2024年南京硅基</t>
  </si>
  <si>
    <t>2025年南京硅基</t>
  </si>
  <si>
    <t>固定资产处置List:</t>
  </si>
  <si>
    <t>处置日期</t>
  </si>
  <si>
    <t>2024年芜湖硅语</t>
  </si>
  <si>
    <t>硅基昆山</t>
  </si>
  <si>
    <t>一、原值</t>
  </si>
  <si>
    <t>年初数</t>
  </si>
  <si>
    <t>本年新增额</t>
  </si>
  <si>
    <t>本年减少额</t>
  </si>
  <si>
    <t>-租赁终止</t>
  </si>
  <si>
    <t>-租赁变更</t>
  </si>
  <si>
    <t>年末数</t>
  </si>
  <si>
    <t>二、累计折旧</t>
  </si>
  <si>
    <t>本年计提额</t>
  </si>
  <si>
    <t>三、净额</t>
  </si>
  <si>
    <t>-租赁到期</t>
  </si>
  <si>
    <t>-提前退租</t>
  </si>
  <si>
    <t>单位名称</t>
  </si>
  <si>
    <t>合同编号</t>
  </si>
  <si>
    <t>签订日期</t>
  </si>
  <si>
    <t>租赁标的        （合同载明）</t>
  </si>
  <si>
    <t>用途</t>
  </si>
  <si>
    <t>起租日</t>
  </si>
  <si>
    <t>到期日</t>
  </si>
  <si>
    <t>资本化时点</t>
  </si>
  <si>
    <t>资本化的租赁期（月）</t>
  </si>
  <si>
    <t>折旧期（月）</t>
  </si>
  <si>
    <t>租期期（月）</t>
  </si>
  <si>
    <t>支付频率</t>
  </si>
  <si>
    <t>租金币种</t>
  </si>
  <si>
    <t>年折现率</t>
  </si>
  <si>
    <t>折现率</t>
  </si>
  <si>
    <t>续租选择权</t>
  </si>
  <si>
    <t>L01 南京硅基-南京万博</t>
  </si>
  <si>
    <t>万博科技园C号楼4层整层和5层整层</t>
  </si>
  <si>
    <t>办公</t>
  </si>
  <si>
    <t>每半年</t>
  </si>
  <si>
    <t>CNY</t>
  </si>
  <si>
    <t>享有优先续租权，期满前三个月书面通知，到期后6个月短期续租权。</t>
  </si>
  <si>
    <t>L02 南京硅基-上海华新</t>
  </si>
  <si>
    <t>2022年1月25日</t>
  </si>
  <si>
    <t>上海市浦东新区银城路116/128号大华银行大厦8楼02室</t>
  </si>
  <si>
    <t>商业、办公</t>
  </si>
  <si>
    <t>每月</t>
  </si>
  <si>
    <t>无续租条款</t>
  </si>
  <si>
    <t>L02-1 南京硅基-上海华新</t>
  </si>
  <si>
    <t>2023年2月15日</t>
  </si>
  <si>
    <t>上海市浦东新区银城路116/128号大华银行大厦8楼01室</t>
  </si>
  <si>
    <t>L03 南京硅语-南京万博</t>
  </si>
  <si>
    <t>万博研发园2幢1层整层</t>
  </si>
  <si>
    <t xml:space="preserve">L04 南京硅信-美之国
</t>
  </si>
  <si>
    <t>江宁区秣陵街道将军大道2号</t>
  </si>
  <si>
    <t>居住</t>
  </si>
  <si>
    <t>L05浙江硅梦-杭州阿里</t>
  </si>
  <si>
    <t>杭州市滨江区滨兴路1868号3-303室，3-302室</t>
  </si>
  <si>
    <t>厂房办公</t>
  </si>
  <si>
    <t>每三个月</t>
  </si>
  <si>
    <t>L06 芜湖硅语-芜湖融创</t>
  </si>
  <si>
    <t>芜湖市鸠江电子产业园C座4层</t>
  </si>
  <si>
    <t>L06-1 芜湖硅语-芜湖融创</t>
  </si>
  <si>
    <t>L07-硅基昆山-新城发展</t>
  </si>
  <si>
    <t>开发区创业路8号云昆大厦2#楼24层2401-2404 室</t>
  </si>
  <si>
    <t>应当在租赁期届满前60日内以书面形式告知甲方</t>
  </si>
  <si>
    <t>L08 南京硅基-南京万博25年</t>
  </si>
  <si>
    <t>南京市雨花台区凤信路20号万博科技园2幢5层</t>
  </si>
  <si>
    <t>应当在租赁期届满前3个月内以书面形式告知甲方</t>
  </si>
  <si>
    <t>IA清单：</t>
  </si>
  <si>
    <t>序号</t>
  </si>
  <si>
    <t>购置成本</t>
  </si>
  <si>
    <t>灵云智能语音识别平台软件V1.0</t>
  </si>
  <si>
    <t>计算机软件</t>
  </si>
  <si>
    <t>灵云智能语音识别平台软件V6.0</t>
  </si>
  <si>
    <t>2025年06月30日</t>
  </si>
  <si>
    <t>阿里云语音识别专有云软件V1.0 已摊销完896551.72</t>
  </si>
  <si>
    <t>阿里云语音识别专有云软件V1.0 已摊销完319933.15</t>
  </si>
  <si>
    <t>昆石运营支持系统软件V2.1</t>
  </si>
  <si>
    <t>金蝶K3软件（财务供应链制造）2020/5/1</t>
  </si>
  <si>
    <t>软件</t>
  </si>
  <si>
    <t>金蝶K3软件（财务供应链制造）2020/7/1</t>
  </si>
  <si>
    <t>外购专利</t>
  </si>
  <si>
    <t>阿里云语音识别专有软件V1.0 2020/8/1</t>
  </si>
  <si>
    <t>Jumpserver运维安全软件</t>
  </si>
  <si>
    <t>MAYA、MarvelousDesigner以及Axure</t>
  </si>
  <si>
    <t>阿里云语音识别专有云软件V1.0 2021/9/1</t>
  </si>
  <si>
    <t>多媒体视频服务软件Hirender V3.0</t>
  </si>
  <si>
    <t>集控平台Hirender</t>
  </si>
  <si>
    <t>手机与平版播控系统哲浩</t>
  </si>
  <si>
    <t>微软Visual Studio Pro</t>
  </si>
  <si>
    <t>微软windowspro中文专业版</t>
  </si>
  <si>
    <t>华为AC控制器的无线AP设备管理授权软件</t>
  </si>
  <si>
    <t>2017107941508一种文本模式识别方法及系统</t>
  </si>
  <si>
    <t>2018104081557一种分布式语音控制方法及系统</t>
  </si>
  <si>
    <t>202010852699X一种用于语音指令捕捉的信号精确度调节系统及方法</t>
  </si>
  <si>
    <t>2020111198045基于卷积循环神经网络的单通道人声与背景声分离方法</t>
  </si>
  <si>
    <t>2020103305789一种基于语音识别控制的巡检机器人系统</t>
  </si>
  <si>
    <t>2020108590394基于大数据和人工智能的数据分析方法及云端数据服务器</t>
  </si>
  <si>
    <t>2020108891033基于大数据和人工智能的信息解析方法及云服务信息平台</t>
  </si>
  <si>
    <t>2018114187219自拍视频发型生成方法及相关产品</t>
  </si>
  <si>
    <t>2020110683626一种基于弱网环境下的音视频处理方法及人工智能服务中心</t>
  </si>
  <si>
    <t>2018109382368基于点互信息的词向量模型和基于CNN的文本分类方法</t>
  </si>
  <si>
    <t>2017107139663基于集成学习框架的中文网络评论情感分类方法</t>
  </si>
  <si>
    <t>2020110337394一种属性词提取方法</t>
  </si>
  <si>
    <t>2020100364709基于注意力编码和图卷积网络的特定目标情感分类方法</t>
  </si>
  <si>
    <t>2018113868190基于三部图和聚类分析的半监督电商评论情感分析方法</t>
  </si>
  <si>
    <t>2019102538825一种动作识别的方法及其识别系统</t>
  </si>
  <si>
    <t>2021105395248情感检测方法、装置、设备以及存储介质</t>
  </si>
  <si>
    <t>宿迁硅基</t>
  </si>
  <si>
    <t>2021104721269基于双通道图神经网络的特定目标情感分类方法</t>
  </si>
  <si>
    <t>2021105115853一种序列标注方法、装置及设备</t>
  </si>
  <si>
    <t>2021105847118应用人工智能的新闻舆情文本处理方法、服务器及介质</t>
  </si>
  <si>
    <t>2021104565241一种情感分类方法及设备</t>
  </si>
  <si>
    <t>销售易</t>
  </si>
  <si>
    <t>Adobe软件2020/8/1</t>
  </si>
  <si>
    <t>Adobe软件2021/7/1</t>
  </si>
  <si>
    <t>Adobe软件2022/8/1 续费一年</t>
  </si>
  <si>
    <t>Adobe软件2023/7/31 续费一年</t>
  </si>
  <si>
    <t>客户</t>
  </si>
  <si>
    <t>合同名称</t>
  </si>
  <si>
    <t>验收时间</t>
  </si>
  <si>
    <t>质保到期日</t>
  </si>
  <si>
    <t>22年质保金余额</t>
  </si>
  <si>
    <t>22年一年内到期</t>
  </si>
  <si>
    <t>23年质保金余额</t>
  </si>
  <si>
    <t>23年一年内到期</t>
  </si>
  <si>
    <t>24年质保金余额</t>
  </si>
  <si>
    <t>24年一年内到期</t>
  </si>
  <si>
    <t>25年06月质保金余额</t>
  </si>
  <si>
    <t>25年06月一年内到期</t>
  </si>
  <si>
    <t>25年12月质保金余额</t>
  </si>
  <si>
    <t>25年12月一年内到期的非流动资产</t>
  </si>
  <si>
    <t>25年12月合同资产</t>
  </si>
  <si>
    <t>ST-ZYSQ001</t>
  </si>
  <si>
    <t>城区智慧技防小区项目合同（沭阳县城区）</t>
  </si>
  <si>
    <t>ST-TTZJ000</t>
  </si>
  <si>
    <t>镇江奇美化工有限公司5G防爆云平台服务项目采购合同</t>
  </si>
  <si>
    <t>ST-ZYWX003-1</t>
  </si>
  <si>
    <t>无锡斑目信息5G智能化改造项目采购合同</t>
  </si>
  <si>
    <t>ST-TTWX004</t>
  </si>
  <si>
    <t>农商行门禁智能维保项目合同</t>
  </si>
  <si>
    <t>ST-ZYCZ002</t>
  </si>
  <si>
    <t>江苏今浪信息技术有限公司大数据广告投放系统项目采购合同</t>
  </si>
  <si>
    <t>ST-ZYWX009</t>
  </si>
  <si>
    <t>2022年梁溪区扬名街道老旧小区智能信息化系统改造三网改造部份ICT（DJ）项目合同</t>
  </si>
  <si>
    <t>ST-TTYC006</t>
  </si>
  <si>
    <t>2022-2025年安全监管应用智能化支撑服务项目采购分包合同</t>
  </si>
  <si>
    <t>ST-ZYWX010</t>
  </si>
  <si>
    <t>2022年梁溪区山北街道老旧小区智能信息化系统改造三网改造部份ICT（DJ）项目合同</t>
  </si>
  <si>
    <t>ST-ZYWX011</t>
  </si>
  <si>
    <t>2022年梁溪区惠山街道老旧小区智能信息化系统改造三网改造部份ICT（DJ）项目合同</t>
  </si>
  <si>
    <t>ST-TTYC010</t>
  </si>
  <si>
    <t>黑石云平台客户侧运营支撑服务项目分包合同</t>
  </si>
  <si>
    <t>ST-ZYYC006</t>
  </si>
  <si>
    <t>移动云智能化安全办公相关服务项目采购合同</t>
  </si>
  <si>
    <t>ST-ZYXT001-1</t>
  </si>
  <si>
    <t>江苏省某中学电子信息采购项目合同</t>
  </si>
  <si>
    <t>ST-TTYC009</t>
  </si>
  <si>
    <t>科宏行业云支撑服务项目分包合同</t>
  </si>
  <si>
    <t>ST-ZYWX004-1</t>
  </si>
  <si>
    <t>澄江街道天鹤社区城市更新老旧小区信息智能化系统改造项目合同</t>
  </si>
  <si>
    <t>ST-TTYC007</t>
  </si>
  <si>
    <t>鑫真源云平台客户侧运营支撑服务项目分包合同</t>
  </si>
  <si>
    <t>ST-ZYWX020</t>
  </si>
  <si>
    <t>无锡高新区（新吴区）住建局应急管理智能化运营ICT项目</t>
  </si>
  <si>
    <t>ST-ZYWX006</t>
  </si>
  <si>
    <t>瞻江街道老旧小区信息化系统改造项目合同</t>
  </si>
  <si>
    <t>ST-TTZJ004</t>
  </si>
  <si>
    <t>镇江市医疗保障局定点药店音视频监管系统建设项目分包</t>
  </si>
  <si>
    <t>ST-ZYWX018</t>
  </si>
  <si>
    <t>2023年宜兴市宜城街道香樟花园等7个老旧小区小区信息化化系统改造ICT项目合同</t>
  </si>
  <si>
    <t>ST-ZYWX007</t>
  </si>
  <si>
    <t>2022年梁溪区黄巷街道老旧小区智能信息化系统改造三网改造部份ICT（DJ）项目合同</t>
  </si>
  <si>
    <t>ST-ZYWX005-1</t>
  </si>
  <si>
    <t>澄江街道老旧小区信息化系统改造项目合同</t>
  </si>
  <si>
    <t>ST-ZYWX008</t>
  </si>
  <si>
    <t>2022年梁溪区北大街街道老旧小区智能信息化系统改造三网改造部份ICT（DJ）项目合同</t>
  </si>
  <si>
    <t>ST-ZYWX012-1</t>
  </si>
  <si>
    <t>无锡机电高等职业技术学校视频监控ICT项目</t>
  </si>
  <si>
    <t>ST-TTYC011</t>
  </si>
  <si>
    <t>安全办公服务项目分包合同（2023年新合同）</t>
  </si>
  <si>
    <t>ST-TTLYG001</t>
  </si>
  <si>
    <t>赣榆区公安局居民小区智能感知项目（存储平台）采购合同</t>
  </si>
  <si>
    <t>ST-ZYCZ003</t>
  </si>
  <si>
    <t>实战平台项目采购合同</t>
  </si>
  <si>
    <t>ST-YDJC003-1</t>
  </si>
  <si>
    <t>“情指行”一体化实战平台项目</t>
  </si>
  <si>
    <t>ST-YDJC002</t>
  </si>
  <si>
    <t>2023年全要素警务信息平台代码开发服务项目</t>
  </si>
  <si>
    <t>ST-TTZJ012</t>
  </si>
  <si>
    <t>镇江市丹徒区电子政务外网升级运营服务项目专线增值服务分包</t>
  </si>
  <si>
    <t>ST-ZYWX031-1</t>
  </si>
  <si>
    <t>新吴区旺庄街道老小区信息化智能改造项目</t>
  </si>
  <si>
    <t>ST-ZYJS009</t>
  </si>
  <si>
    <t>（扬州）2024年属地一体化人员支撑项目</t>
  </si>
  <si>
    <t>ST-ZYWX025-1</t>
  </si>
  <si>
    <t>新吴区硕放街道咏硕苑老小区信息化改造项目</t>
  </si>
  <si>
    <t>ST-ZYWX030-1</t>
  </si>
  <si>
    <t>新安街道老街区信息化建设 ICT 项目</t>
  </si>
  <si>
    <t>ST-ZYWX029-1</t>
  </si>
  <si>
    <t>无锡影视基地安防监控系统升级更新项目</t>
  </si>
  <si>
    <t>ST-JSNT004-1</t>
  </si>
  <si>
    <t>如东经济开发区管委会大楼室外监控系统改造项目</t>
  </si>
  <si>
    <t>ST-JSNT008</t>
  </si>
  <si>
    <t>如东县自然资源和规划局新增国土卫士实时视频监管系统监控点位租赁项目</t>
  </si>
  <si>
    <t>ST-TTZJ015</t>
  </si>
  <si>
    <t>江苏镇江建设集团有限公司5G楼宇智能服务项目专线增值服务项目</t>
  </si>
  <si>
    <t>ST-TTLYG010</t>
  </si>
  <si>
    <t>灌云县民政局燃气报警切断管理平台建设项目合同</t>
  </si>
  <si>
    <t>ST-TTLYG014</t>
  </si>
  <si>
    <t>江苏省灌云高级中学智能安检系统建设项目</t>
  </si>
  <si>
    <t>ST-TTNJ002-1</t>
  </si>
  <si>
    <t>南京财经大学红山学院安防监控项目</t>
  </si>
  <si>
    <t>ST-TTZJ014</t>
  </si>
  <si>
    <t>中国邮政集团有限公司镇江市分公司2023年网点改造LED屏采购及安装项目分包</t>
  </si>
  <si>
    <t xml:space="preserve">中移铁通有限公司南通分公司 </t>
  </si>
  <si>
    <t>ST-JSNT035</t>
  </si>
  <si>
    <t>DICT合作实施协议-启东职校北侧地块信息化项目</t>
  </si>
  <si>
    <t>南京万博软件科技有限公司</t>
  </si>
  <si>
    <t>能源行业智能化开发项目</t>
  </si>
  <si>
    <t>新能源行业智能化管理建设项目</t>
  </si>
  <si>
    <t>园区智能化全域建设项目</t>
  </si>
  <si>
    <t>交通行业智能化运维分析系统技术开发服务项目</t>
  </si>
  <si>
    <t>智慧交通设备只能诊断技术开发服务项目</t>
  </si>
  <si>
    <t>智能数据分析与数字员工系统技术开发服务项目</t>
  </si>
  <si>
    <t>基于数字人智能交互平台的电力大数据治理平台实施</t>
  </si>
  <si>
    <t>基于数字人智能交互平台的远程巡检系统实施</t>
  </si>
  <si>
    <t>数智化电力大数据安全管控平台实施</t>
  </si>
  <si>
    <t>数智化企业级电力人工智能+AR知识图谱平台实施项目</t>
  </si>
  <si>
    <t>基于数字人智能交互平台的电力数智化运维平台实施</t>
  </si>
  <si>
    <t>基于数字人智能交互平台的变电站智能操作防误系统实施项目</t>
  </si>
  <si>
    <t>APS数智化智能排程系统定制开发</t>
  </si>
  <si>
    <t>智能化漏洞扫描安全评估系统研发服务项目</t>
  </si>
  <si>
    <t>智慧数字财务管控模块业务模型开发服务</t>
  </si>
  <si>
    <t>智能化低端型安全接入网关客户端信创改造</t>
  </si>
  <si>
    <t>信息安全网络隔离装置智能化管理功能实现服务</t>
  </si>
  <si>
    <t>智能化主数据、稽核风控运维支撑技术服务</t>
  </si>
  <si>
    <t>智慧数字业务风险预警监控系统应用实施项目</t>
  </si>
  <si>
    <t>智能数据脱敏与交互决策平台</t>
  </si>
  <si>
    <t>智能脚本处理与软件分发平台</t>
  </si>
  <si>
    <t>智能证书密钥全生命周期管理平台</t>
  </si>
  <si>
    <t>智能设备身份与信任分级交互系统</t>
  </si>
  <si>
    <t>资产数字化业务融合优化项目</t>
  </si>
  <si>
    <t>数据底座跨专业数据整理与关系梳理</t>
  </si>
  <si>
    <t>智慧电网运维管理</t>
  </si>
  <si>
    <t>智慧数字风险内控模型构建与智能化动态合规检测系统</t>
  </si>
  <si>
    <t>智能化数据传输与 AI 行为预警平台</t>
  </si>
  <si>
    <t>智慧数字隐私计算协同安全分析平台</t>
  </si>
  <si>
    <t>智能化数据分析分类处理技术服务</t>
  </si>
  <si>
    <t>智慧数字数据安全交换模块开发测试技术服务</t>
  </si>
  <si>
    <t>智能化安全管理运行评价应用实施服务项目</t>
  </si>
  <si>
    <t>智能化数据图谱场景化构建实施服务项目</t>
  </si>
  <si>
    <t>智慧数字数据资源整合项目</t>
  </si>
  <si>
    <t>AI 赋能数字化企业终端与智能备份恢复管理系统</t>
  </si>
  <si>
    <t>基于大语言模型的 AI 驱动实物编码技术支持服务</t>
  </si>
  <si>
    <t>数据安全合规基线管控与智能应用平台</t>
  </si>
  <si>
    <t>基于云的交互式多源异构数据智能化治理实施服务</t>
  </si>
  <si>
    <t>交通智能化物联网大数据底座平台技术服务项目</t>
  </si>
  <si>
    <t>智能化交通综合态势实时监测系统技术服务项目</t>
  </si>
  <si>
    <t>低空数据智能融合接入管理</t>
  </si>
  <si>
    <t>低空空域态势调度可视化管控系统技术服务项目</t>
  </si>
  <si>
    <t>无人机智能仿真测试与飞控管理系统技术服务项目</t>
  </si>
  <si>
    <t>工厂智能化综合能源管理平台技术服务项目</t>
  </si>
  <si>
    <t>光伏场站智慧运营管理平台技术服务项目</t>
  </si>
  <si>
    <t>ZDSK-JXGJ25121271</t>
  </si>
  <si>
    <t>应收账款坏账准备</t>
  </si>
  <si>
    <t>- ICT services</t>
  </si>
  <si>
    <t>- others</t>
  </si>
  <si>
    <t>应收账款账龄情况</t>
  </si>
  <si>
    <t>小于6个月（含6个月）</t>
  </si>
  <si>
    <t>6至12个月（含12个月）</t>
  </si>
  <si>
    <t>12至18个月（含18个月）</t>
  </si>
  <si>
    <t>18至24个月（含24个月）</t>
  </si>
  <si>
    <t>24个月以上</t>
  </si>
  <si>
    <t>请更新和acc对应的账龄和ECL</t>
  </si>
  <si>
    <t>请协助提供</t>
  </si>
  <si>
    <t>南京云设智能科技有限公司</t>
  </si>
  <si>
    <t>绵阳锐达科技有限公司</t>
  </si>
  <si>
    <t>苏州创捷传媒展览股份有限公司</t>
  </si>
  <si>
    <t>请核对期后回款数据与M104</t>
  </si>
  <si>
    <t>左侧明细数据与M104不一致，请核对</t>
  </si>
  <si>
    <t>本期新增</t>
  </si>
  <si>
    <t>本期收款</t>
  </si>
  <si>
    <t>期后回款251231</t>
  </si>
  <si>
    <t>期后回款260228</t>
  </si>
  <si>
    <t>验收年度</t>
  </si>
  <si>
    <t>求和项:2022年回款</t>
  </si>
  <si>
    <t>求和项:2023年回款</t>
  </si>
  <si>
    <t>求和项:2024年回款</t>
  </si>
  <si>
    <t>求和项:2025年回款</t>
  </si>
  <si>
    <t>求和项:2026年1-2月回款</t>
  </si>
  <si>
    <t>未验收</t>
  </si>
  <si>
    <t>总计</t>
  </si>
  <si>
    <t>As at 31 December 2022</t>
  </si>
  <si>
    <t>Balance</t>
  </si>
  <si>
    <t>前十大应收客户</t>
  </si>
  <si>
    <t>RMB'000</t>
  </si>
  <si>
    <t>求和项:2025年</t>
  </si>
  <si>
    <t>中国工商银行股份有限公司甘孜直属支行</t>
  </si>
  <si>
    <t>咪咕新空文化科技（厦门）</t>
  </si>
  <si>
    <t>其他客商</t>
  </si>
  <si>
    <t>Nanjing Silicon Intelligence Technology Group Co., Ltd.</t>
  </si>
  <si>
    <t>For three years ended 31 December 2024 and six months ended 30 June 2025</t>
  </si>
  <si>
    <t>Analysis of top five customers</t>
  </si>
  <si>
    <t>For the year ended 31 December 2022</t>
  </si>
  <si>
    <t>No.</t>
  </si>
  <si>
    <t>Customer</t>
  </si>
  <si>
    <t>Location of business/Jurisdiction</t>
  </si>
  <si>
    <t>Transaction amount</t>
  </si>
  <si>
    <t>% of total revenue</t>
  </si>
  <si>
    <t>Types of services</t>
  </si>
  <si>
    <t>Length of relationship</t>
  </si>
  <si>
    <t>Business/Authority scope</t>
  </si>
  <si>
    <t>Credit term</t>
  </si>
  <si>
    <t>Payment method</t>
  </si>
  <si>
    <t xml:space="preserve">China Mobile Communications Group Co., Ltd. </t>
  </si>
  <si>
    <t>Beijing</t>
  </si>
  <si>
    <t>AI workforce solutions</t>
  </si>
  <si>
    <t>Since 2022</t>
  </si>
  <si>
    <t>a telecom operator</t>
  </si>
  <si>
    <t>Due upon the date of billing up to 90 days</t>
  </si>
  <si>
    <t>wire transfer</t>
  </si>
  <si>
    <t xml:space="preserve">Beijing Hongyi Technology Co., Ltd. </t>
  </si>
  <si>
    <t>a technology promotion and application service provider</t>
  </si>
  <si>
    <t>Due upon the date of billing up to 30 days</t>
  </si>
  <si>
    <t xml:space="preserve">Shenzhen Kaifuyuan Technology Co., Ltd. </t>
  </si>
  <si>
    <t>Guangdong Province</t>
  </si>
  <si>
    <t>a commercial service provider</t>
  </si>
  <si>
    <t>Prepayment</t>
  </si>
  <si>
    <t xml:space="preserve">Shanghai Yixu Network Technology Co., Ltd. </t>
  </si>
  <si>
    <t>Shanghai</t>
  </si>
  <si>
    <t>an Internet and related service provider</t>
  </si>
  <si>
    <t>Due upon the date of billing within 10 days</t>
  </si>
  <si>
    <t xml:space="preserve">Beijing Sunac Digital Technology Co., Ltd. </t>
  </si>
  <si>
    <t>Due upon the date of billing within 15 days</t>
  </si>
  <si>
    <t>Total revenue from top 5 customers</t>
  </si>
  <si>
    <t>For the year ended 31 December 2023</t>
  </si>
  <si>
    <t xml:space="preserve">Xiamen Shenyan Juyi Technology Co., Ltd. </t>
  </si>
  <si>
    <t>Fujian Province</t>
  </si>
  <si>
    <t>Since 2023</t>
  </si>
  <si>
    <t>a software and information technology service provider</t>
  </si>
  <si>
    <t>Due upon the date of billing up to 40 days</t>
  </si>
  <si>
    <t xml:space="preserve">Zhuhai Dongxin Times Information Technology Co., Ltd. </t>
  </si>
  <si>
    <t>Due upon the date of billing within 20 days</t>
  </si>
  <si>
    <t xml:space="preserve">Shanghai Mutu Information Technology Co., Ltd. </t>
  </si>
  <si>
    <t>Due upon the date of billing up to 25 days</t>
  </si>
  <si>
    <t xml:space="preserve">Guizhou Chuangdong Information Technology Co., Ltd. </t>
  </si>
  <si>
    <t>Guizhou Province</t>
  </si>
  <si>
    <t>For the year ended 31 December 2024</t>
  </si>
  <si>
    <t xml:space="preserve">Knowyou Technologies Co., Ltd. </t>
  </si>
  <si>
    <t>Since 2024</t>
  </si>
  <si>
    <t>Due upon the date of billing within 30 days</t>
  </si>
  <si>
    <t xml:space="preserve">Beijing Duoke Yilian Technology Co., Ltd. </t>
  </si>
  <si>
    <t xml:space="preserve">Jiangsu Qingshi Software Technology Co., Ltd. </t>
  </si>
  <si>
    <t>Jiangsu Province</t>
  </si>
  <si>
    <t xml:space="preserve">Lenovo (Beijing) Co., Ltd. </t>
  </si>
  <si>
    <t>a technology enterprise manufacturing computers, communications and other electronic equipment</t>
  </si>
  <si>
    <t>Due upon the date of billing within 60 days</t>
  </si>
  <si>
    <t>For the six months ended 30 June 2025</t>
  </si>
  <si>
    <t xml:space="preserve">Bestlink Technologies Co., Ltd. </t>
  </si>
  <si>
    <t>wire transfer or bank acceptance bill</t>
  </si>
  <si>
    <t xml:space="preserve">Guangzhou Helian Communication Technology Co., Ltd. </t>
  </si>
  <si>
    <t>Since 2025</t>
  </si>
  <si>
    <t>a high-tech enterprise</t>
  </si>
  <si>
    <t xml:space="preserve">Fukangni Technology (Taizhou) Co., Ltd. </t>
  </si>
  <si>
    <t>Due upon the date of billing within 5 days</t>
  </si>
  <si>
    <t>Analysis of aging and subsequent settlement of trade receivables</t>
  </si>
  <si>
    <t>Customers of top 5 trade receivables</t>
  </si>
  <si>
    <t>%  of total trade receivables</t>
  </si>
  <si>
    <t>Within 1 year</t>
  </si>
  <si>
    <t>1-2 years</t>
  </si>
  <si>
    <t>Over 2 years</t>
  </si>
  <si>
    <t>Subsequent Settlement Up to 30 September 2025</t>
  </si>
  <si>
    <t>Credit Term</t>
  </si>
  <si>
    <t>China Mobile Communications Group Co., Ltd.</t>
  </si>
  <si>
    <t>Beijing Sunac Digital Technology Co., Ltd.</t>
  </si>
  <si>
    <t>Wuhan Pansky Application Software Co., Ltd.</t>
  </si>
  <si>
    <t>Beijing Tendcloud Tianxia Technology Co., Ltd.</t>
  </si>
  <si>
    <t>China Merchants Bank Co., Ltd.</t>
  </si>
  <si>
    <t>Due upon the date of billing within 45 days</t>
  </si>
  <si>
    <t>Total of above top 5 trade receivables</t>
  </si>
  <si>
    <t xml:space="preserve">Gross amount of trade receivables </t>
  </si>
  <si>
    <t>As at 31 December 2023</t>
  </si>
  <si>
    <t>Nanjing Innovative Data Technologies Co., Ltd.</t>
  </si>
  <si>
    <t xml:space="preserve">Jiangxi Dengxiao Digital Technology Co., Ltd. </t>
  </si>
  <si>
    <t>As at 31 December 2024</t>
  </si>
  <si>
    <t>Jiangsu Digital Intelligence Network Information Technology Co., Ltd.</t>
  </si>
  <si>
    <t>As at 30 June 2025</t>
  </si>
  <si>
    <t>Wuxi Yintong Software Technology Co., Ltd.</t>
  </si>
  <si>
    <t>库存商品</t>
  </si>
  <si>
    <t>低值易耗品</t>
  </si>
  <si>
    <t>合同履约成本</t>
  </si>
  <si>
    <t>2025年1-12月</t>
  </si>
  <si>
    <t>历史损失率</t>
  </si>
  <si>
    <t>应收账款余额</t>
  </si>
  <si>
    <t>信用损失准备</t>
  </si>
  <si>
    <t>RMB</t>
  </si>
  <si>
    <t>未逾期</t>
  </si>
  <si>
    <t>6月以内（含6月）</t>
  </si>
  <si>
    <t>6月至12月（含12月）</t>
  </si>
  <si>
    <t>12月至18月（含18月)</t>
  </si>
  <si>
    <t>18月至24月（含24月)</t>
  </si>
  <si>
    <t>24月以上</t>
  </si>
  <si>
    <t>非ICT</t>
  </si>
  <si>
    <t>-</t>
  </si>
  <si>
    <t>合同资产坏账准备</t>
  </si>
  <si>
    <t>ECL</t>
  </si>
  <si>
    <t>延续2025H1</t>
  </si>
  <si>
    <t> As at 31 December 2022</t>
  </si>
  <si>
    <t> As at 31 December 2023</t>
  </si>
  <si>
    <t> As at 31 December 2024</t>
  </si>
  <si>
    <t> As at 30 June 2025</t>
  </si>
  <si>
    <t> As at 31 December 2025</t>
  </si>
  <si>
    <t> As at 31 December 2026</t>
  </si>
  <si>
    <t> As at 30 June 2027</t>
  </si>
  <si>
    <t>Risk Category I</t>
  </si>
  <si>
    <t>Expected loss rate</t>
  </si>
  <si>
    <t>Current (not past due)</t>
  </si>
  <si>
    <t>Less than 6 months past due</t>
  </si>
  <si>
    <t>More than 6 months but less than 12 months past due</t>
  </si>
  <si>
    <t>More than 12 months but less than 18 months past due</t>
  </si>
  <si>
    <t>More than 18 months but less than 24 months past due</t>
  </si>
  <si>
    <t>More than 24 months past due</t>
  </si>
  <si>
    <t>Risk Category II</t>
  </si>
  <si>
    <t>More than 12 months past due</t>
  </si>
  <si>
    <t>和最新Acc不一致，请更新</t>
  </si>
  <si>
    <t> </t>
  </si>
  <si>
    <t>As at 
30 June</t>
  </si>
  <si>
    <t>Prepayments</t>
  </si>
  <si>
    <t>Value added tax (“VAT”) recoverable</t>
  </si>
  <si>
    <t>Other deposits and receivables</t>
  </si>
  <si>
    <t xml:space="preserve">Amounts due from related parties (Note 32(d)) </t>
  </si>
  <si>
    <t>Less: loss allowance</t>
  </si>
  <si>
    <t>预付账款</t>
  </si>
  <si>
    <t>费用款</t>
  </si>
  <si>
    <t>云服务</t>
  </si>
  <si>
    <t>可抵扣增值税</t>
  </si>
  <si>
    <t>上海硅寿</t>
  </si>
  <si>
    <t>北京硅基</t>
  </si>
  <si>
    <t>深圳硅姬</t>
  </si>
  <si>
    <t>南京琬如艺</t>
  </si>
  <si>
    <t>南京硅梦</t>
  </si>
  <si>
    <t>Consol</t>
  </si>
  <si>
    <t>审计调整</t>
  </si>
  <si>
    <t>Consol Audited</t>
  </si>
  <si>
    <t>其他应收款</t>
  </si>
  <si>
    <t>备用金</t>
  </si>
  <si>
    <t>员工借款</t>
  </si>
  <si>
    <t>房屋物业押金</t>
  </si>
  <si>
    <t>投标保证金</t>
  </si>
  <si>
    <t>非关联方小计</t>
  </si>
  <si>
    <t>关联方小计</t>
  </si>
  <si>
    <t>其他流动资产</t>
  </si>
  <si>
    <t>待抵扣进项税</t>
  </si>
  <si>
    <t>其他非流动资产</t>
  </si>
  <si>
    <t>预付押金</t>
  </si>
  <si>
    <t>一年内到期的非流动资产</t>
  </si>
  <si>
    <t>以摊余成本计量的金融资产</t>
  </si>
  <si>
    <t>招行南京分行营业部大额存单</t>
  </si>
  <si>
    <t>浦发宁波分行大额存单</t>
  </si>
  <si>
    <t>到期日：</t>
  </si>
  <si>
    <t>可赎回/可转让情况：</t>
  </si>
  <si>
    <t>2020年5月15日 - 2023年5月15日</t>
  </si>
  <si>
    <t>不可提前赎回、可以转让</t>
  </si>
  <si>
    <t>2021年1月18日 - 2024年1月18日</t>
  </si>
  <si>
    <t>公司表示，在购买该大额存单时，资金预算方面已考虑流动性的影响，并且账面已留足资金供企业日常经营（2021年末账面除2.1亿大额存单外，银行存款2.3亿元）。同时，2021年前后大额存单利率较高，约在3.5%左右，因此公司购买大额存单以持有至到期，收取大额存单利息为目的。因此，项目组根据新金融工具准则，将其判断分类为以摊余成本计量的金融资产。</t>
  </si>
  <si>
    <t>f</t>
  </si>
  <si>
    <t>库存现金</t>
  </si>
  <si>
    <t>-活期存款</t>
  </si>
  <si>
    <t>-通知存款</t>
  </si>
  <si>
    <t>PRC审定金额</t>
  </si>
  <si>
    <t>项目实施服务费</t>
  </si>
  <si>
    <t>线路费</t>
  </si>
  <si>
    <t>软硬件采购</t>
  </si>
  <si>
    <t>账龄</t>
  </si>
  <si>
    <t>1年以内</t>
  </si>
  <si>
    <t>1-2年</t>
  </si>
  <si>
    <t>2-3年</t>
  </si>
  <si>
    <t>3-4年</t>
  </si>
  <si>
    <t>应付账款周转天数</t>
  </si>
  <si>
    <t>应付费用类往来</t>
  </si>
  <si>
    <t>押金和物业费</t>
  </si>
  <si>
    <t>员工报销款</t>
  </si>
  <si>
    <t>生育津贴</t>
  </si>
  <si>
    <t>代理商押金</t>
  </si>
  <si>
    <t>政府补助款</t>
  </si>
  <si>
    <t>履约保证金</t>
  </si>
  <si>
    <t>2025年6月</t>
  </si>
  <si>
    <t>年初/期初余额</t>
  </si>
  <si>
    <t>本年/本期新增</t>
  </si>
  <si>
    <t>往年预收款本年确认收入</t>
  </si>
  <si>
    <t>本年/本期预收款本年确认收入</t>
  </si>
  <si>
    <t>年末/期末余额</t>
  </si>
  <si>
    <t>息县鲁班装修工程有限公司</t>
  </si>
  <si>
    <t>周婷</t>
  </si>
  <si>
    <t>方柳玲</t>
  </si>
  <si>
    <t>泰州东燊文化传媒科技有限公司</t>
  </si>
  <si>
    <t>金腊云</t>
  </si>
  <si>
    <t>北京中冠智享科技有限公司</t>
  </si>
  <si>
    <t>黄霞</t>
  </si>
  <si>
    <t>山东圭基智能科技有限公司</t>
  </si>
  <si>
    <t>重庆金鸿智教商务服务有限公司</t>
  </si>
  <si>
    <t>东莞市硅基未来智传媒科技有限公司</t>
  </si>
  <si>
    <t>李建刚</t>
  </si>
  <si>
    <t>句容辛西娅制衣有限公司</t>
  </si>
  <si>
    <t>山东畅行智能停车设备有限公司</t>
  </si>
  <si>
    <t>上海集之数字科技有限公司</t>
  </si>
  <si>
    <t>上海礼客企业管理咨询有限公司</t>
  </si>
  <si>
    <t>广东宇航人科技发展有限公司</t>
  </si>
  <si>
    <t>江苏红色海旗现代农渔业发展有限公司</t>
  </si>
  <si>
    <t>信息技术有限公司</t>
  </si>
  <si>
    <t>学员</t>
  </si>
  <si>
    <t>王玥达</t>
  </si>
  <si>
    <t>钉钉（中国）信息技术有限公司</t>
  </si>
  <si>
    <t>标准数字人</t>
  </si>
  <si>
    <t>中认认证有限公司绵阳分公司</t>
  </si>
  <si>
    <t>Lease liability</t>
  </si>
  <si>
    <t>一、租赁付款额</t>
  </si>
  <si>
    <t>本年支付额</t>
  </si>
  <si>
    <t>二、未确认融资费用</t>
  </si>
  <si>
    <t>本年摊销额</t>
  </si>
  <si>
    <t>三、租赁负债</t>
  </si>
  <si>
    <t>其中：一年内到期的非流动负债</t>
  </si>
  <si>
    <t>四、租赁负债净额</t>
  </si>
  <si>
    <t>Note:</t>
  </si>
  <si>
    <t>主要系中国（南京）软件谷管理委员会南京硅语智能科技有限公司装修补贴，摊销起始日期2022-01-31至024-02-29，共25个月，总价值2,193,880元，月摊销额87,755.2元。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</si>
</sst>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1" formatCode="_(* #,##0_);_(* \(#,##0\);_(* &quot;-&quot;_);_(@_)"/>
    <numFmt numFmtId="43" formatCode="_(* #,##0.00_);_(* \(#,##0.00\);_(* &quot;-&quot;??_);_(@_)"/>
    <numFmt numFmtId="164" formatCode="_ * #,##0_ ;_ * \-#,##0_ ;_ * &quot;-&quot;_ ;_ @_ "/>
    <numFmt numFmtId="166" formatCode="_ * #,##0.00_ ;_ * \-#,##0.00_ ;_ * &quot;-&quot;??_ ;_ @_ "/>
    <numFmt numFmtId="168" formatCode="[$-409]mmmm/yy;@"/>
    <numFmt numFmtId="169" formatCode="_([$€-2]* #,##0.00_);_([$€-2]* \(#,##0.00\);_([$€-2]* &quot;-&quot;??_)"/>
    <numFmt numFmtId="170" formatCode="_-* #,##0.00_-;\-* #,##0.00_-;_-* &quot;-&quot;??_-;_-@_-"/>
    <numFmt numFmtId="171" formatCode="_(* #,##0.00_);_(* \(#,##0.00\);_(* \-??_);_(@_)"/>
    <numFmt numFmtId="172" formatCode="_(* #,##0_);_(* \(#,##0\);_(* &quot;-&quot;??_);_(@_)"/>
    <numFmt numFmtId="173" formatCode="0.0%"/>
    <numFmt numFmtId="174" formatCode="_(* #,##0_);[Red]_(* \(#,##0\);_(* "/>
    <numFmt numFmtId="175" formatCode="_ * #,##0_ ;_ * \-#,##0_ ;_ * &quot;-&quot;??_ ;_ @_ "/>
    <numFmt numFmtId="176" formatCode="#,##0_);[Black]\(#,##0\)"/>
    <numFmt numFmtId="177" formatCode="_ [$￥-804]* #,##0.00_ ;_ [$￥-804]* \-#,##0.00_ ;_ [$￥-804]* &quot;-&quot;??_ ;_ @_ "/>
    <numFmt numFmtId="178" formatCode="#,##0_ "/>
    <numFmt numFmtId="179" formatCode="yyyy/m/d;@"/>
    <numFmt numFmtId="180" formatCode="0.00_ "/>
    <numFmt numFmtId="181" formatCode="0_ "/>
    <numFmt numFmtId="182" formatCode="0.0000%"/>
    <numFmt numFmtId="183" formatCode="_-* #,##0_-;\-* #,##0_-;_-* &quot;-&quot;??_-;_-@_-"/>
    <numFmt numFmtId="184" formatCode="_(* #,##0.00_);[Red]_(* \(#,##0.00\);_(* \-??_)"/>
    <numFmt numFmtId="185" formatCode="#,##0_);\(#,##0\);\-"/>
    <numFmt numFmtId="186" formatCode="#,##0.00_);\(#,##0.00\);\-"/>
    <numFmt numFmtId="187" formatCode="#,##0.0_);\(#,##0.0\);\-_);@_)"/>
  </numFmts>
  <fonts count="93">
    <font>
      <sz val="11"/>
      <color theme="1"/>
      <name val="等线"/>
      <family val="2"/>
      <charset val="134"/>
      <scheme val="minor"/>
    </font>
    <font>
      <sz val="10"/>
      <color theme="1"/>
      <name val="Arial"/>
      <family val="2"/>
    </font>
    <font>
      <sz val="11"/>
      <color theme="1"/>
      <name val="Arial"/>
      <family val="2"/>
      <charset val="134"/>
    </font>
    <font>
      <b/>
      <sz val="11"/>
      <name val="Arial"/>
      <family val="2"/>
      <charset val="134"/>
    </font>
    <font>
      <sz val="11"/>
      <name val="Arial"/>
      <family val="2"/>
      <charset val="134"/>
    </font>
    <font>
      <b/>
      <i/>
      <sz val="11"/>
      <color rgb="FFFF0000"/>
      <name val="Arial"/>
      <family val="2"/>
      <charset val="134"/>
    </font>
    <font>
      <sz val="11"/>
      <color rgb="FFC00000"/>
      <name val="Arial"/>
      <family val="2"/>
      <charset val="134"/>
    </font>
    <font>
      <b/>
      <sz val="11"/>
      <color theme="1"/>
      <name val="微软雅黑"/>
      <family val="2"/>
      <charset val="134"/>
    </font>
    <font>
      <b/>
      <sz val="9"/>
      <color theme="1"/>
      <name val="微软雅黑"/>
      <family val="2"/>
      <charset val="134"/>
    </font>
    <font>
      <b/>
      <sz val="11"/>
      <color theme="0"/>
      <name val="Arial"/>
      <family val="2"/>
      <charset val="134"/>
    </font>
    <font>
      <sz val="9"/>
      <color theme="1"/>
      <name val="微软雅黑"/>
      <family val="2"/>
      <charset val="134"/>
    </font>
    <font>
      <b/>
      <sz val="11"/>
      <color theme="1"/>
      <name val="等线"/>
      <family val="2"/>
      <charset val="134"/>
      <scheme val="minor"/>
    </font>
    <font>
      <b/>
      <sz val="11"/>
      <name val="微软雅黑"/>
      <family val="2"/>
      <charset val="134"/>
    </font>
    <font>
      <sz val="11"/>
      <name val="微软雅黑"/>
      <family val="2"/>
      <charset val="134"/>
    </font>
    <font>
      <sz val="11"/>
      <color rgb="FFC00000"/>
      <name val="微软雅黑"/>
      <family val="2"/>
      <charset val="134"/>
    </font>
    <font>
      <sz val="10"/>
      <name val="Arial"/>
      <family val="2"/>
      <charset val="134"/>
    </font>
    <font>
      <b/>
      <sz val="10"/>
      <color rgb="FFFF0000"/>
      <name val="Arial"/>
      <family val="2"/>
      <charset val="134"/>
    </font>
    <font>
      <b/>
      <sz val="10"/>
      <name val="Arial"/>
      <family val="2"/>
      <charset val="134"/>
    </font>
    <font>
      <b/>
      <i/>
      <sz val="10"/>
      <color rgb="FFFF0000"/>
      <name val="Arial"/>
      <family val="2"/>
      <charset val="134"/>
    </font>
    <font>
      <b/>
      <sz val="10"/>
      <color theme="1"/>
      <name val="Arial"/>
      <family val="2"/>
      <charset val="134"/>
    </font>
    <font>
      <b/>
      <i/>
      <sz val="9"/>
      <name val="Arial"/>
      <family val="2"/>
      <charset val="134"/>
    </font>
    <font>
      <i/>
      <sz val="9"/>
      <name val="Arial"/>
      <family val="2"/>
      <charset val="134"/>
    </font>
    <font>
      <sz val="9"/>
      <name val="Arial"/>
      <family val="2"/>
      <charset val="134"/>
    </font>
    <font>
      <b/>
      <sz val="11"/>
      <color rgb="FFFF0000"/>
      <name val="等线"/>
      <family val="2"/>
      <charset val="134"/>
      <scheme val="minor"/>
    </font>
    <font>
      <b/>
      <sz val="9"/>
      <name val="Arial"/>
      <family val="2"/>
      <charset val="134"/>
    </font>
    <font>
      <b/>
      <sz val="9"/>
      <color theme="0"/>
      <name val="Arial"/>
      <family val="2"/>
      <charset val="134"/>
    </font>
    <font>
      <b/>
      <sz val="9"/>
      <color theme="1"/>
      <name val="Arial"/>
      <family val="2"/>
      <charset val="134"/>
    </font>
    <font>
      <i/>
      <sz val="9"/>
      <color theme="1"/>
      <name val="Arial"/>
      <family val="2"/>
      <charset val="134"/>
    </font>
    <font>
      <sz val="9"/>
      <color theme="1"/>
      <name val="Arial"/>
      <family val="2"/>
      <charset val="134"/>
    </font>
    <font>
      <sz val="11"/>
      <color rgb="FFFF0000"/>
      <name val="等线"/>
      <family val="2"/>
      <charset val="134"/>
      <scheme val="minor"/>
    </font>
    <font>
      <b/>
      <u/>
      <sz val="9"/>
      <color theme="1"/>
      <name val="Arial"/>
      <family val="2"/>
      <charset val="134"/>
    </font>
    <font>
      <b/>
      <i/>
      <sz val="9"/>
      <color theme="1"/>
      <name val="Arial"/>
      <family val="2"/>
      <charset val="134"/>
    </font>
    <font>
      <vertAlign val="superscript"/>
      <sz val="9"/>
      <color theme="1"/>
      <name val="Arial"/>
      <family val="2"/>
      <charset val="134"/>
    </font>
    <font>
      <u val="double"/>
      <vertAlign val="superscript"/>
      <sz val="9"/>
      <color theme="1"/>
      <name val="Arial"/>
      <family val="2"/>
      <charset val="134"/>
    </font>
    <font>
      <sz val="10"/>
      <color theme="1"/>
      <name val="宋体"/>
      <family val="2"/>
      <charset val="134"/>
    </font>
    <font>
      <sz val="10"/>
      <color rgb="FFFF0000"/>
      <name val="Arial"/>
      <family val="2"/>
      <charset val="134"/>
    </font>
    <font>
      <b/>
      <sz val="11"/>
      <color theme="1"/>
      <name val="Arial"/>
      <family val="2"/>
      <charset val="134"/>
    </font>
    <font>
      <sz val="12"/>
      <color theme="1"/>
      <name val="等线"/>
      <family val="2"/>
      <charset val="134"/>
      <scheme val="minor"/>
    </font>
    <font>
      <sz val="11"/>
      <color theme="1"/>
      <name val="微软雅黑"/>
      <family val="2"/>
      <charset val="134"/>
    </font>
    <font>
      <b/>
      <sz val="10"/>
      <color theme="0"/>
      <name val="Arial"/>
      <family val="2"/>
      <charset val="134"/>
    </font>
    <font>
      <b/>
      <sz val="10"/>
      <color theme="1"/>
      <name val="微软雅黑"/>
      <family val="2"/>
      <charset val="134"/>
    </font>
    <font>
      <sz val="11"/>
      <color rgb="FFFF0000"/>
      <name val="宋体"/>
      <family val="2"/>
      <charset val="134"/>
    </font>
    <font>
      <sz val="11"/>
      <color rgb="FFFFFFFF"/>
      <name val="等线"/>
      <family val="2"/>
      <charset val="134"/>
      <scheme val="minor"/>
    </font>
    <font>
      <sz val="10"/>
      <name val="宋体"/>
      <family val="2"/>
      <charset val="134"/>
    </font>
    <font>
      <sz val="10"/>
      <color indexed="8"/>
      <name val="Arial"/>
      <family val="2"/>
      <charset val="134"/>
    </font>
    <font>
      <sz val="10"/>
      <name val="微软雅黑"/>
      <family val="2"/>
      <charset val="134"/>
    </font>
    <font>
      <sz val="10"/>
      <color indexed="8"/>
      <name val="微软雅黑"/>
      <family val="2"/>
      <charset val="134"/>
    </font>
    <font>
      <b/>
      <i/>
      <sz val="11"/>
      <color rgb="FFFF0000"/>
      <name val="等线"/>
      <family val="2"/>
      <charset val="134"/>
      <scheme val="minor"/>
    </font>
    <font>
      <b/>
      <sz val="8"/>
      <color theme="1"/>
      <name val="微软雅黑"/>
      <family val="2"/>
      <charset val="134"/>
    </font>
    <font>
      <sz val="10"/>
      <color theme="1"/>
      <name val="微软雅黑"/>
      <family val="2"/>
      <charset val="134"/>
    </font>
    <font>
      <sz val="8"/>
      <color theme="1"/>
      <name val="微软雅黑"/>
      <family val="2"/>
      <charset val="134"/>
    </font>
    <font>
      <sz val="10"/>
      <color theme="1"/>
      <name val="等线"/>
      <family val="2"/>
      <charset val="134"/>
      <scheme val="minor"/>
    </font>
    <font>
      <sz val="11"/>
      <name val="宋体"/>
      <family val="2"/>
      <charset val="134"/>
    </font>
    <font>
      <sz val="11"/>
      <color theme="1"/>
      <name val="宋体"/>
      <family val="2"/>
      <charset val="134"/>
    </font>
    <font>
      <i/>
      <sz val="11"/>
      <color rgb="FFC00000"/>
      <name val="微软雅黑"/>
      <family val="2"/>
      <charset val="134"/>
    </font>
    <font>
      <b/>
      <i/>
      <sz val="11"/>
      <name val="Arial"/>
      <family val="2"/>
      <charset val="134"/>
    </font>
    <font>
      <b/>
      <i/>
      <u/>
      <sz val="9"/>
      <color theme="1"/>
      <name val="微软雅黑"/>
      <family val="2"/>
      <charset val="134"/>
    </font>
    <font>
      <sz val="9"/>
      <color rgb="FFFF0000"/>
      <name val="微软雅黑"/>
      <family val="2"/>
      <charset val="134"/>
    </font>
    <font>
      <b/>
      <u/>
      <sz val="9"/>
      <color theme="1"/>
      <name val="微软雅黑"/>
      <family val="2"/>
      <charset val="134"/>
    </font>
    <font>
      <b/>
      <i/>
      <sz val="9"/>
      <color rgb="FFFF0000"/>
      <name val="Arial"/>
      <family val="2"/>
      <charset val="134"/>
    </font>
    <font>
      <sz val="9"/>
      <color rgb="FFFF0000"/>
      <name val="Arial"/>
      <family val="2"/>
      <charset val="134"/>
    </font>
    <font>
      <b/>
      <sz val="9"/>
      <color rgb="FFFF0000"/>
      <name val="Arial"/>
      <family val="2"/>
      <charset val="134"/>
    </font>
    <font>
      <b/>
      <sz val="11"/>
      <color rgb="FFFF0000"/>
      <name val="Arial"/>
      <family val="2"/>
      <charset val="134"/>
    </font>
    <font>
      <b/>
      <sz val="9"/>
      <color theme="0"/>
      <name val="微软雅黑"/>
      <family val="2"/>
      <charset val="134"/>
    </font>
    <font>
      <b/>
      <i/>
      <sz val="9"/>
      <color theme="0"/>
      <name val="微软雅黑"/>
      <family val="2"/>
      <charset val="134"/>
    </font>
    <font>
      <b/>
      <i/>
      <sz val="10"/>
      <color theme="0"/>
      <name val="Arial"/>
      <family val="2"/>
      <charset val="134"/>
    </font>
    <font>
      <sz val="11"/>
      <color theme="0"/>
      <name val="Arial"/>
      <family val="2"/>
      <charset val="134"/>
    </font>
    <font>
      <sz val="11"/>
      <color rgb="FFFF0000"/>
      <name val="Arial"/>
      <family val="2"/>
      <charset val="134"/>
    </font>
    <font>
      <sz val="11"/>
      <color rgb="FFFF0000"/>
      <name val="Microsoft YaHei"/>
      <family val="2"/>
      <charset val="134"/>
    </font>
    <font>
      <sz val="11"/>
      <color rgb="FF0070C0"/>
      <name val="Arial"/>
      <family val="2"/>
      <charset val="134"/>
    </font>
    <font>
      <sz val="11"/>
      <color rgb="FF00B050"/>
      <name val="Arial"/>
      <family val="2"/>
      <charset val="134"/>
    </font>
    <font>
      <sz val="11"/>
      <color rgb="FFFF0000"/>
      <name val="微软雅黑"/>
      <family val="2"/>
      <charset val="134"/>
    </font>
    <font>
      <b/>
      <sz val="14"/>
      <color theme="1"/>
      <name val="等线"/>
      <family val="2"/>
      <charset val="134"/>
      <scheme val="minor"/>
    </font>
    <font>
      <b/>
      <i/>
      <u/>
      <sz val="12"/>
      <color theme="1"/>
      <name val="等线"/>
      <family val="2"/>
      <charset val="134"/>
      <scheme val="minor"/>
    </font>
    <font>
      <b/>
      <sz val="12"/>
      <color theme="1"/>
      <name val="等线"/>
      <family val="2"/>
      <charset val="134"/>
      <scheme val="minor"/>
    </font>
    <font>
      <sz val="12"/>
      <color rgb="FFFF0000"/>
      <name val="等线"/>
      <family val="2"/>
      <charset val="134"/>
      <scheme val="minor"/>
    </font>
    <font>
      <b/>
      <sz val="11"/>
      <color rgb="FFC00000"/>
      <name val="微软雅黑"/>
      <family val="2"/>
      <charset val="134"/>
    </font>
    <font>
      <b/>
      <sz val="11"/>
      <color theme="0"/>
      <name val="微软雅黑"/>
      <family val="2"/>
      <charset val="134"/>
    </font>
    <font>
      <b/>
      <i/>
      <sz val="11"/>
      <color theme="1"/>
      <name val="Arial"/>
      <family val="2"/>
      <charset val="134"/>
    </font>
    <font>
      <i/>
      <sz val="11"/>
      <color theme="1"/>
      <name val="Arial"/>
      <family val="2"/>
      <charset val="134"/>
    </font>
    <font>
      <b/>
      <sz val="11"/>
      <color rgb="FFFFFFFF"/>
      <name val="Arial"/>
      <family val="2"/>
      <charset val="134"/>
    </font>
    <font>
      <b/>
      <sz val="11"/>
      <color rgb="FF00338D"/>
      <name val="Arial"/>
      <family val="2"/>
      <charset val="134"/>
    </font>
    <font>
      <b/>
      <sz val="11"/>
      <color rgb="FF000000"/>
      <name val="Arial"/>
      <family val="2"/>
      <charset val="134"/>
    </font>
    <font>
      <b/>
      <sz val="11"/>
      <color theme="8" tint="-0.24994659260841701"/>
      <name val="Arial"/>
      <family val="2"/>
      <charset val="134"/>
    </font>
    <font>
      <sz val="12"/>
      <name val="Times New Roman"/>
      <family val="2"/>
      <charset val="134"/>
    </font>
    <font>
      <sz val="11"/>
      <color theme="1"/>
      <name val="Times New Roman"/>
      <family val="2"/>
      <charset val="134"/>
    </font>
    <font>
      <sz val="10"/>
      <name val="Times New Roman"/>
      <family val="2"/>
      <charset val="134"/>
    </font>
    <font>
      <b/>
      <sz val="9"/>
      <name val="Tahoma"/>
      <family val="2"/>
      <charset val="134"/>
    </font>
    <font>
      <sz val="9"/>
      <name val="Tahoma"/>
      <family val="2"/>
      <charset val="134"/>
    </font>
    <font>
      <b/>
      <sz val="9"/>
      <name val="宋体"/>
      <family val="2"/>
      <charset val="134"/>
    </font>
    <font>
      <sz val="9"/>
      <name val="宋体"/>
      <family val="2"/>
      <charset val="134"/>
    </font>
    <font>
      <sz val="11"/>
      <color theme="1"/>
      <name val="等线"/>
      <family val="2"/>
      <charset val="134"/>
      <scheme val="minor"/>
    </font>
    <font>
      <sz val="10"/>
      <color theme="1"/>
      <name val="Arial"/>
      <family val="2"/>
      <charset val="134"/>
    </font>
  </fonts>
  <fills count="26">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9" tint="0.79992065187536243"/>
        <bgColor indexed="64"/>
      </patternFill>
    </fill>
    <fill>
      <patternFill patternType="solid">
        <fgColor rgb="FFFFFFFF"/>
        <bgColor indexed="64"/>
      </patternFill>
    </fill>
    <fill>
      <patternFill patternType="solid">
        <fgColor rgb="FFFAFAFA"/>
        <bgColor indexed="64"/>
      </patternFill>
    </fill>
    <fill>
      <patternFill patternType="solid">
        <fgColor theme="5" tint="0.79989013336588644"/>
        <bgColor indexed="64"/>
      </patternFill>
    </fill>
    <fill>
      <patternFill patternType="solid">
        <fgColor rgb="FFC00000"/>
        <bgColor indexed="64"/>
      </patternFill>
    </fill>
    <fill>
      <patternFill patternType="solid">
        <fgColor rgb="FFFFFF00"/>
        <bgColor indexed="64"/>
      </patternFill>
    </fill>
    <fill>
      <patternFill patternType="solid">
        <fgColor rgb="FF00338D"/>
        <bgColor indexed="64"/>
      </patternFill>
    </fill>
    <fill>
      <patternFill patternType="solid">
        <fgColor rgb="FFFFC000"/>
        <bgColor indexed="64"/>
      </patternFill>
    </fill>
    <fill>
      <patternFill patternType="solid">
        <fgColor rgb="FF92D050"/>
        <bgColor indexed="64"/>
      </patternFill>
    </fill>
    <fill>
      <patternFill patternType="solid">
        <fgColor indexed="40"/>
        <bgColor indexed="64"/>
      </patternFill>
    </fill>
    <fill>
      <patternFill patternType="solid">
        <fgColor indexed="42"/>
        <bgColor indexed="64"/>
      </patternFill>
    </fill>
    <fill>
      <patternFill patternType="solid">
        <fgColor rgb="FF00B0F0"/>
        <bgColor indexed="64"/>
      </patternFill>
    </fill>
    <fill>
      <patternFill patternType="solid">
        <fgColor theme="0" tint="-0.34995574816125979"/>
        <bgColor indexed="64"/>
      </patternFill>
    </fill>
    <fill>
      <patternFill patternType="solid">
        <fgColor theme="8" tint="-0.24994659260841701"/>
        <bgColor indexed="64"/>
      </patternFill>
    </fill>
    <fill>
      <patternFill patternType="solid">
        <fgColor theme="2"/>
        <bgColor indexed="64"/>
      </patternFill>
    </fill>
    <fill>
      <patternFill patternType="solid">
        <fgColor theme="1" tint="0.249977111117893"/>
        <bgColor indexed="64"/>
      </patternFill>
    </fill>
    <fill>
      <patternFill patternType="solid">
        <fgColor rgb="FF0070C0"/>
        <bgColor indexed="64"/>
      </patternFill>
    </fill>
    <fill>
      <patternFill patternType="solid">
        <fgColor theme="8" tint="0.79998168889431442"/>
        <bgColor indexed="64"/>
      </patternFill>
    </fill>
    <fill>
      <patternFill patternType="solid">
        <fgColor rgb="FFFFBFBF"/>
        <bgColor indexed="64"/>
      </patternFill>
    </fill>
    <fill>
      <patternFill patternType="solid">
        <fgColor theme="7" tint="0.79992065187536243"/>
        <bgColor indexed="64"/>
      </patternFill>
    </fill>
    <fill>
      <patternFill patternType="solid">
        <fgColor rgb="FFFF0000"/>
        <bgColor indexed="64"/>
      </patternFill>
    </fill>
    <fill>
      <patternFill patternType="solid">
        <fgColor theme="2" tint="-0.749961851863155"/>
        <bgColor indexed="64"/>
      </patternFill>
    </fill>
  </fills>
  <borders count="49">
    <border>
      <left/>
      <right/>
      <top/>
      <bottom/>
      <diagonal/>
    </border>
    <border>
      <left/>
      <right/>
      <top/>
      <bottom style="medium">
        <color auto="1"/>
      </bottom>
      <diagonal/>
    </border>
    <border>
      <left/>
      <right/>
      <top style="thin">
        <color auto="1"/>
      </top>
      <bottom style="double">
        <color auto="1"/>
      </bottom>
      <diagonal/>
    </border>
    <border>
      <left style="medium">
        <color auto="1"/>
      </left>
      <right/>
      <top style="medium">
        <color auto="1"/>
      </top>
      <bottom/>
      <diagonal/>
    </border>
    <border>
      <left/>
      <right/>
      <top/>
      <bottom style="thin">
        <color auto="1"/>
      </bottom>
      <diagonal/>
    </border>
    <border>
      <left/>
      <right/>
      <top style="medium">
        <color auto="1"/>
      </top>
      <bottom/>
      <diagonal/>
    </border>
    <border>
      <left/>
      <right/>
      <top style="thin">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bottom style="double">
        <color auto="1"/>
      </bottom>
      <diagonal/>
    </border>
    <border>
      <left style="dashDot">
        <color auto="1"/>
      </left>
      <right/>
      <top style="dashDot">
        <color auto="1"/>
      </top>
      <bottom/>
      <diagonal/>
    </border>
    <border>
      <left/>
      <right/>
      <top style="dashDot">
        <color auto="1"/>
      </top>
      <bottom/>
      <diagonal/>
    </border>
    <border>
      <left style="dashDot">
        <color auto="1"/>
      </left>
      <right/>
      <top/>
      <bottom style="dashDot">
        <color auto="1"/>
      </bottom>
      <diagonal/>
    </border>
    <border>
      <left/>
      <right/>
      <top/>
      <bottom style="dashDot">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dashed">
        <color auto="1"/>
      </left>
      <right/>
      <top style="dashed">
        <color auto="1"/>
      </top>
      <bottom/>
      <diagonal/>
    </border>
    <border>
      <left/>
      <right/>
      <top style="dashed">
        <color auto="1"/>
      </top>
      <bottom/>
      <diagonal/>
    </border>
    <border>
      <left/>
      <right style="dashed">
        <color auto="1"/>
      </right>
      <top style="dashed">
        <color auto="1"/>
      </top>
      <bottom/>
      <diagonal/>
    </border>
    <border>
      <left style="dashed">
        <color auto="1"/>
      </left>
      <right/>
      <top/>
      <bottom style="dashed">
        <color auto="1"/>
      </bottom>
      <diagonal/>
    </border>
    <border>
      <left/>
      <right/>
      <top/>
      <bottom style="dashed">
        <color auto="1"/>
      </bottom>
      <diagonal/>
    </border>
    <border>
      <left/>
      <right style="dashed">
        <color auto="1"/>
      </right>
      <top/>
      <bottom style="dashed">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medium">
        <color auto="1"/>
      </top>
      <bottom style="medium">
        <color auto="1"/>
      </bottom>
      <diagonal/>
    </border>
    <border>
      <left/>
      <right style="medium">
        <color auto="1"/>
      </right>
      <top style="medium">
        <color auto="1"/>
      </top>
      <bottom/>
      <diagonal/>
    </border>
    <border>
      <left style="medium">
        <color auto="1"/>
      </left>
      <right/>
      <top/>
      <bottom style="double">
        <color auto="1"/>
      </bottom>
      <diagonal/>
    </border>
    <border>
      <left/>
      <right style="medium">
        <color auto="1"/>
      </right>
      <top/>
      <bottom style="double">
        <color auto="1"/>
      </bottom>
      <diagonal/>
    </border>
    <border>
      <left/>
      <right style="double">
        <color auto="1"/>
      </right>
      <top style="double">
        <color auto="1"/>
      </top>
      <bottom/>
      <diagonal/>
    </border>
    <border>
      <left/>
      <right style="double">
        <color auto="1"/>
      </right>
      <top/>
      <bottom style="medium">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dotted">
        <color auto="1"/>
      </top>
      <bottom/>
      <diagonal/>
    </border>
    <border>
      <left/>
      <right/>
      <top style="dashDot">
        <color auto="1"/>
      </top>
      <bottom style="double">
        <color auto="1"/>
      </bottom>
      <diagonal/>
    </border>
    <border>
      <left/>
      <right style="medium">
        <color auto="1"/>
      </right>
      <top/>
      <bottom style="thin">
        <color auto="1"/>
      </bottom>
      <diagonal/>
    </border>
    <border>
      <left style="thin">
        <color indexed="24"/>
      </left>
      <right/>
      <top style="thin">
        <color indexed="24"/>
      </top>
      <bottom/>
      <diagonal/>
    </border>
    <border>
      <left style="thin">
        <color indexed="24"/>
      </left>
      <right/>
      <top/>
      <bottom/>
      <diagonal/>
    </border>
    <border>
      <left style="thin">
        <color indexed="24"/>
      </left>
      <right/>
      <top/>
      <bottom style="thin">
        <color auto="1"/>
      </bottom>
      <diagonal/>
    </border>
    <border>
      <left style="thin">
        <color indexed="24"/>
      </left>
      <right/>
      <top style="thin">
        <color indexed="24"/>
      </top>
      <bottom style="thin">
        <color indexed="24"/>
      </bottom>
      <diagonal/>
    </border>
    <border>
      <left style="thin">
        <color indexed="24"/>
      </left>
      <right/>
      <top style="thin">
        <color rgb="FF00338D"/>
      </top>
      <bottom/>
      <diagonal/>
    </border>
  </borders>
  <cellStyleXfs count="51">
    <xf numFmtId="0" fontId="0" fillId="0" borderId="0"/>
    <xf numFmtId="43" fontId="91" fillId="0" borderId="0" applyFont="0" applyFill="0" applyBorder="0" applyAlignment="0" applyProtection="0"/>
    <xf numFmtId="9" fontId="91" fillId="0" borderId="0" applyFont="0" applyFill="0" applyBorder="0" applyAlignment="0" applyProtection="0"/>
    <xf numFmtId="0" fontId="15" fillId="0" borderId="0">
      <alignment horizontal="justify" vertical="justify" wrapText="1"/>
      <protection locked="0" hidden="1"/>
    </xf>
    <xf numFmtId="43" fontId="1" fillId="0" borderId="0" applyFont="0" applyFill="0" applyBorder="0" applyAlignment="0" applyProtection="0"/>
    <xf numFmtId="43" fontId="1" fillId="0" borderId="0" applyFont="0" applyFill="0" applyBorder="0" applyAlignment="0" applyProtection="0"/>
    <xf numFmtId="43" fontId="84" fillId="0" borderId="0" applyFont="0" applyFill="0" applyBorder="0" applyAlignment="0" applyProtection="0"/>
    <xf numFmtId="43" fontId="15" fillId="0" borderId="0" applyFont="0" applyFill="0" applyBorder="0" applyAlignment="0" applyProtection="0"/>
    <xf numFmtId="166" fontId="91" fillId="0" borderId="0" applyFont="0" applyFill="0" applyBorder="0" applyProtection="0"/>
    <xf numFmtId="0" fontId="2" fillId="0" borderId="0">
      <protection locked="0"/>
    </xf>
    <xf numFmtId="0" fontId="85" fillId="0" borderId="0"/>
    <xf numFmtId="0" fontId="91" fillId="0" borderId="0"/>
    <xf numFmtId="0" fontId="1" fillId="0" borderId="0"/>
    <xf numFmtId="0" fontId="15" fillId="0" borderId="0">
      <alignment wrapText="1"/>
    </xf>
    <xf numFmtId="0" fontId="84" fillId="0" borderId="0">
      <protection locked="0"/>
    </xf>
    <xf numFmtId="0" fontId="86" fillId="0" borderId="0">
      <protection locked="0"/>
    </xf>
    <xf numFmtId="168" fontId="15" fillId="0" borderId="0"/>
    <xf numFmtId="0" fontId="91" fillId="0" borderId="0">
      <protection locked="0"/>
    </xf>
    <xf numFmtId="0" fontId="37" fillId="0" borderId="0"/>
    <xf numFmtId="0" fontId="37" fillId="0" borderId="0">
      <protection locked="0"/>
    </xf>
    <xf numFmtId="0" fontId="15" fillId="0" borderId="0">
      <protection locked="0"/>
    </xf>
    <xf numFmtId="0" fontId="86" fillId="0" borderId="0">
      <protection locked="0"/>
    </xf>
    <xf numFmtId="9" fontId="15" fillId="0" borderId="0" applyFont="0" applyFill="0" applyBorder="0" applyAlignment="0" applyProtection="0"/>
    <xf numFmtId="9" fontId="1" fillId="0" borderId="0" applyFont="0" applyFill="0" applyBorder="0" applyAlignment="0" applyProtection="0"/>
    <xf numFmtId="9" fontId="91" fillId="0" borderId="0" applyFont="0" applyFill="0" applyBorder="0" applyProtection="0"/>
    <xf numFmtId="0" fontId="85" fillId="0" borderId="0"/>
    <xf numFmtId="0" fontId="37" fillId="0" borderId="0"/>
    <xf numFmtId="0" fontId="37" fillId="0" borderId="0"/>
    <xf numFmtId="0" fontId="37" fillId="0" borderId="0"/>
    <xf numFmtId="0" fontId="37" fillId="0" borderId="0"/>
    <xf numFmtId="0" fontId="1" fillId="0" borderId="0"/>
    <xf numFmtId="0" fontId="91" fillId="0" borderId="0">
      <alignment vertical="center"/>
    </xf>
    <xf numFmtId="0" fontId="91" fillId="0" borderId="0"/>
    <xf numFmtId="169" fontId="44" fillId="0" borderId="0"/>
    <xf numFmtId="0" fontId="1" fillId="0" borderId="0"/>
    <xf numFmtId="0" fontId="15" fillId="0" borderId="0"/>
    <xf numFmtId="0" fontId="91" fillId="0" borderId="0"/>
    <xf numFmtId="0" fontId="91" fillId="0" borderId="0"/>
    <xf numFmtId="0" fontId="1" fillId="0" borderId="0"/>
    <xf numFmtId="0" fontId="1" fillId="0" borderId="0"/>
    <xf numFmtId="0" fontId="91" fillId="0" borderId="0">
      <alignment vertical="center"/>
    </xf>
    <xf numFmtId="0" fontId="91" fillId="0" borderId="0">
      <alignment vertical="center"/>
    </xf>
    <xf numFmtId="43" fontId="1" fillId="0" borderId="0" applyFont="0" applyFill="0" applyBorder="0" applyAlignment="0" applyProtection="0"/>
    <xf numFmtId="166" fontId="91" fillId="0" borderId="0" applyFont="0" applyFill="0" applyBorder="0" applyProtection="0"/>
    <xf numFmtId="166" fontId="91" fillId="0" borderId="0" applyFont="0" applyFill="0" applyBorder="0" applyProtection="0"/>
    <xf numFmtId="43" fontId="37" fillId="0" borderId="0" applyFont="0" applyFill="0" applyBorder="0" applyAlignment="0" applyProtection="0"/>
    <xf numFmtId="43" fontId="91" fillId="0" borderId="0" applyFont="0" applyFill="0" applyBorder="0" applyAlignment="0" applyProtection="0"/>
    <xf numFmtId="170" fontId="91" fillId="0" borderId="0" applyFont="0" applyFill="0" applyBorder="0" applyAlignment="0" applyProtection="0"/>
    <xf numFmtId="43" fontId="1" fillId="0" borderId="0" applyFont="0" applyFill="0" applyBorder="0" applyAlignment="0" applyProtection="0"/>
    <xf numFmtId="43" fontId="91" fillId="0" borderId="0" applyFont="0" applyFill="0" applyBorder="0" applyAlignment="0" applyProtection="0"/>
    <xf numFmtId="166" fontId="91" fillId="0" borderId="0" applyFont="0" applyFill="0" applyBorder="0" applyProtection="0"/>
  </cellStyleXfs>
  <cellXfs count="1009">
    <xf numFmtId="0" fontId="0" fillId="0" borderId="0" xfId="0"/>
    <xf numFmtId="168" fontId="9" fillId="3" borderId="28" xfId="16" applyFont="1" applyFill="1" applyBorder="1" applyAlignment="1">
      <alignment horizontal="center" vertical="center"/>
    </xf>
    <xf numFmtId="168" fontId="9" fillId="3" borderId="0" xfId="16" applyFont="1" applyFill="1" applyAlignment="1">
      <alignment horizontal="center" vertical="center"/>
    </xf>
    <xf numFmtId="168" fontId="9" fillId="3" borderId="5" xfId="16" applyFont="1" applyFill="1" applyBorder="1" applyAlignment="1">
      <alignment horizontal="center" vertical="center"/>
    </xf>
    <xf numFmtId="168" fontId="9" fillId="3" borderId="15" xfId="16" applyFont="1" applyFill="1" applyBorder="1" applyAlignment="1">
      <alignment horizontal="left" vertical="center"/>
    </xf>
    <xf numFmtId="168" fontId="9" fillId="3" borderId="3" xfId="16" applyFont="1" applyFill="1" applyBorder="1" applyAlignment="1">
      <alignment horizontal="left" vertical="center"/>
    </xf>
    <xf numFmtId="0" fontId="11" fillId="0" borderId="0" xfId="0" applyFont="1" applyAlignment="1">
      <alignment horizontal="center" vertical="center"/>
    </xf>
    <xf numFmtId="0" fontId="2" fillId="21" borderId="0" xfId="0" applyFont="1" applyFill="1" applyAlignment="1">
      <alignment horizontal="center" vertical="center"/>
    </xf>
    <xf numFmtId="0" fontId="2" fillId="0" borderId="0" xfId="0" applyFont="1" applyAlignment="1">
      <alignment horizontal="center" vertical="center"/>
    </xf>
    <xf numFmtId="0" fontId="0" fillId="2" borderId="0" xfId="0" applyFill="1" applyAlignment="1">
      <alignment horizontal="left" vertical="top" wrapText="1"/>
    </xf>
    <xf numFmtId="0" fontId="36" fillId="0" borderId="4" xfId="0" applyFont="1" applyBorder="1" applyAlignment="1">
      <alignment horizontal="center" vertical="center"/>
    </xf>
    <xf numFmtId="0" fontId="0" fillId="0" borderId="0" xfId="0" applyAlignment="1" applyProtection="1">
      <alignment horizontal="left" wrapText="1"/>
      <protection locked="0"/>
    </xf>
    <xf numFmtId="49" fontId="21" fillId="0" borderId="0" xfId="0" applyNumberFormat="1" applyFont="1" applyAlignment="1">
      <alignment horizontal="center" wrapText="1"/>
    </xf>
    <xf numFmtId="49" fontId="21" fillId="0" borderId="4" xfId="0" applyNumberFormat="1" applyFont="1" applyBorder="1" applyAlignment="1">
      <alignment horizontal="center" wrapText="1"/>
    </xf>
    <xf numFmtId="49" fontId="21" fillId="0" borderId="4" xfId="0" applyNumberFormat="1" applyFont="1" applyBorder="1" applyAlignment="1">
      <alignment horizontal="center"/>
    </xf>
    <xf numFmtId="0" fontId="9" fillId="3" borderId="15" xfId="36" applyFont="1" applyFill="1" applyBorder="1" applyAlignment="1">
      <alignment horizontal="center" vertical="center"/>
    </xf>
    <xf numFmtId="0" fontId="9" fillId="3" borderId="5" xfId="36" applyFont="1" applyFill="1" applyBorder="1" applyAlignment="1">
      <alignment horizontal="center" vertical="center"/>
    </xf>
    <xf numFmtId="168" fontId="9" fillId="3" borderId="16" xfId="16" applyFont="1" applyFill="1" applyBorder="1" applyAlignment="1">
      <alignment horizontal="center" vertical="center"/>
    </xf>
    <xf numFmtId="0" fontId="9" fillId="3" borderId="0" xfId="36" applyFont="1" applyFill="1" applyAlignment="1">
      <alignment horizontal="center" vertical="center"/>
    </xf>
    <xf numFmtId="0" fontId="9" fillId="3" borderId="3" xfId="36" applyFont="1" applyFill="1" applyBorder="1" applyAlignment="1">
      <alignment horizontal="center" vertical="center"/>
    </xf>
    <xf numFmtId="0" fontId="2" fillId="0" borderId="0" xfId="0" applyFont="1"/>
    <xf numFmtId="0" fontId="3" fillId="2" borderId="0" xfId="21" applyFont="1" applyFill="1" applyAlignment="1">
      <alignment vertical="center"/>
      <protection locked="0"/>
    </xf>
    <xf numFmtId="9" fontId="3" fillId="2" borderId="0" xfId="21" applyNumberFormat="1" applyFont="1" applyFill="1" applyAlignment="1">
      <alignment horizontal="left" vertical="center"/>
      <protection locked="0"/>
    </xf>
    <xf numFmtId="14" fontId="3" fillId="2" borderId="1" xfId="21" applyNumberFormat="1" applyFont="1" applyFill="1" applyBorder="1" applyAlignment="1">
      <alignment horizontal="center" vertical="center"/>
      <protection locked="0"/>
    </xf>
    <xf numFmtId="14" fontId="3" fillId="2" borderId="0" xfId="21" applyNumberFormat="1" applyFont="1" applyFill="1" applyAlignment="1">
      <alignment horizontal="center" vertical="center"/>
      <protection locked="0"/>
    </xf>
    <xf numFmtId="0" fontId="4" fillId="2" borderId="0" xfId="21" applyFont="1" applyFill="1" applyAlignment="1">
      <alignment horizontal="center" vertical="center"/>
      <protection locked="0"/>
    </xf>
    <xf numFmtId="0" fontId="5" fillId="2" borderId="0" xfId="14" applyFont="1" applyFill="1" applyAlignment="1">
      <alignment horizontal="center" vertical="center"/>
      <protection locked="0"/>
    </xf>
    <xf numFmtId="0" fontId="5" fillId="2" borderId="0" xfId="21" applyFont="1" applyFill="1" applyAlignment="1">
      <alignment horizontal="center" vertical="center"/>
      <protection locked="0"/>
    </xf>
    <xf numFmtId="0" fontId="4" fillId="2" borderId="0" xfId="21" applyFont="1" applyFill="1" applyAlignment="1">
      <alignment vertical="center"/>
      <protection locked="0"/>
    </xf>
    <xf numFmtId="0" fontId="6" fillId="2" borderId="0" xfId="21" applyFont="1" applyFill="1" applyAlignment="1">
      <alignment horizontal="center" vertical="center"/>
      <protection locked="0"/>
    </xf>
    <xf numFmtId="43" fontId="4" fillId="2" borderId="0" xfId="6" applyFont="1" applyFill="1" applyAlignment="1">
      <alignment vertical="center"/>
    </xf>
    <xf numFmtId="43" fontId="4" fillId="2" borderId="0" xfId="6" applyFont="1" applyFill="1" applyAlignment="1" applyProtection="1">
      <alignment vertical="center"/>
      <protection locked="0"/>
    </xf>
    <xf numFmtId="43" fontId="4" fillId="2" borderId="0" xfId="6" applyFont="1" applyFill="1" applyBorder="1" applyAlignment="1">
      <alignment vertical="center"/>
    </xf>
    <xf numFmtId="43" fontId="4" fillId="2" borderId="0" xfId="6" applyFont="1" applyFill="1" applyBorder="1" applyAlignment="1" applyProtection="1">
      <alignment vertical="center"/>
      <protection locked="0"/>
    </xf>
    <xf numFmtId="43" fontId="3" fillId="2" borderId="2" xfId="1" applyFont="1" applyFill="1" applyBorder="1" applyAlignment="1" applyProtection="1">
      <alignment vertical="center"/>
      <protection locked="0"/>
    </xf>
    <xf numFmtId="0" fontId="5" fillId="2" borderId="0" xfId="21" applyFont="1" applyFill="1" applyAlignment="1">
      <alignment vertical="center"/>
      <protection locked="0"/>
    </xf>
    <xf numFmtId="43" fontId="7" fillId="2" borderId="0" xfId="0" applyNumberFormat="1" applyFont="1" applyFill="1"/>
    <xf numFmtId="43" fontId="3" fillId="2" borderId="0" xfId="6" applyFont="1" applyFill="1" applyBorder="1" applyAlignment="1">
      <alignment vertical="center"/>
    </xf>
    <xf numFmtId="0" fontId="5" fillId="0" borderId="0" xfId="0" applyFont="1"/>
    <xf numFmtId="43" fontId="2" fillId="0" borderId="0" xfId="1" applyFont="1"/>
    <xf numFmtId="168" fontId="9" fillId="3" borderId="3" xfId="16" applyFont="1" applyFill="1" applyBorder="1" applyAlignment="1">
      <alignment horizontal="left" vertical="center"/>
    </xf>
    <xf numFmtId="0" fontId="8" fillId="0" borderId="0" xfId="0" applyFont="1"/>
    <xf numFmtId="43" fontId="10" fillId="0" borderId="0" xfId="1" applyFont="1"/>
    <xf numFmtId="0" fontId="10" fillId="0" borderId="0" xfId="0" applyFont="1"/>
    <xf numFmtId="43" fontId="8" fillId="0" borderId="0" xfId="1" applyFont="1"/>
    <xf numFmtId="43" fontId="8" fillId="4" borderId="0" xfId="1" applyFont="1" applyFill="1"/>
    <xf numFmtId="0" fontId="9" fillId="3" borderId="3" xfId="16" applyNumberFormat="1" applyFont="1" applyFill="1" applyBorder="1" applyAlignment="1">
      <alignment horizontal="left" vertical="center"/>
    </xf>
    <xf numFmtId="43" fontId="0" fillId="4" borderId="0" xfId="0" applyNumberFormat="1" applyFill="1"/>
    <xf numFmtId="43" fontId="0" fillId="0" borderId="0" xfId="0" applyNumberFormat="1"/>
    <xf numFmtId="0" fontId="11" fillId="0" borderId="0" xfId="0" applyFont="1" applyAlignment="1">
      <alignment horizontal="center"/>
    </xf>
    <xf numFmtId="43" fontId="0" fillId="0" borderId="0" xfId="1" applyFont="1"/>
    <xf numFmtId="0" fontId="12" fillId="2" borderId="0" xfId="21" applyFont="1" applyFill="1" applyAlignment="1">
      <alignment vertical="center"/>
      <protection locked="0"/>
    </xf>
    <xf numFmtId="9" fontId="12" fillId="2" borderId="0" xfId="21" applyNumberFormat="1" applyFont="1" applyFill="1" applyAlignment="1">
      <alignment horizontal="left" vertical="center"/>
      <protection locked="0"/>
    </xf>
    <xf numFmtId="14" fontId="12" fillId="2" borderId="1" xfId="21" applyNumberFormat="1" applyFont="1" applyFill="1" applyBorder="1" applyAlignment="1">
      <alignment horizontal="right" vertical="center"/>
      <protection locked="0"/>
    </xf>
    <xf numFmtId="14" fontId="12" fillId="2" borderId="0" xfId="21" applyNumberFormat="1" applyFont="1" applyFill="1" applyAlignment="1">
      <alignment horizontal="right" vertical="center"/>
      <protection locked="0"/>
    </xf>
    <xf numFmtId="0" fontId="13" fillId="2" borderId="0" xfId="21" applyFont="1" applyFill="1" applyAlignment="1">
      <alignment horizontal="right" vertical="center"/>
      <protection locked="0"/>
    </xf>
    <xf numFmtId="0" fontId="14" fillId="2" borderId="0" xfId="14" applyFont="1" applyFill="1" applyAlignment="1">
      <alignment horizontal="right" vertical="center"/>
      <protection locked="0"/>
    </xf>
    <xf numFmtId="0" fontId="14" fillId="2" borderId="0" xfId="21" applyFont="1" applyFill="1" applyAlignment="1">
      <alignment horizontal="right" vertical="center"/>
      <protection locked="0"/>
    </xf>
    <xf numFmtId="0" fontId="13" fillId="2" borderId="0" xfId="21" applyFont="1" applyFill="1" applyAlignment="1">
      <alignment vertical="center"/>
      <protection locked="0"/>
    </xf>
    <xf numFmtId="43" fontId="13" fillId="2" borderId="0" xfId="6" applyFont="1" applyFill="1" applyAlignment="1">
      <alignment vertical="center"/>
    </xf>
    <xf numFmtId="43" fontId="13" fillId="2" borderId="0" xfId="6" applyFont="1" applyFill="1" applyAlignment="1" applyProtection="1">
      <alignment vertical="center"/>
      <protection locked="0"/>
    </xf>
    <xf numFmtId="0" fontId="14" fillId="2" borderId="0" xfId="21" applyFont="1" applyFill="1" applyAlignment="1">
      <alignment horizontal="center" vertical="center"/>
      <protection locked="0"/>
    </xf>
    <xf numFmtId="43" fontId="13" fillId="2" borderId="0" xfId="6" applyFont="1" applyFill="1" applyBorder="1" applyAlignment="1">
      <alignment vertical="center"/>
    </xf>
    <xf numFmtId="43" fontId="13" fillId="2" borderId="0" xfId="6" applyFont="1" applyFill="1" applyBorder="1" applyAlignment="1" applyProtection="1">
      <alignment vertical="center"/>
      <protection locked="0"/>
    </xf>
    <xf numFmtId="43" fontId="12" fillId="2" borderId="2" xfId="1" applyFont="1" applyFill="1" applyBorder="1" applyAlignment="1" applyProtection="1">
      <alignment vertical="center"/>
      <protection locked="0"/>
    </xf>
    <xf numFmtId="43" fontId="12" fillId="2" borderId="0" xfId="6" applyFont="1" applyFill="1" applyBorder="1" applyAlignment="1">
      <alignment vertical="center"/>
    </xf>
    <xf numFmtId="43" fontId="13" fillId="2" borderId="0" xfId="1" applyFont="1" applyFill="1" applyBorder="1" applyAlignment="1">
      <alignment vertical="center"/>
    </xf>
    <xf numFmtId="43" fontId="12" fillId="2" borderId="4" xfId="6" applyFont="1" applyFill="1" applyBorder="1" applyAlignment="1">
      <alignment vertical="center"/>
    </xf>
    <xf numFmtId="0" fontId="11" fillId="0" borderId="0" xfId="0" applyFont="1"/>
    <xf numFmtId="0" fontId="9" fillId="3" borderId="5" xfId="16" applyNumberFormat="1" applyFont="1" applyFill="1" applyBorder="1" applyAlignment="1">
      <alignment horizontal="center" vertical="center"/>
    </xf>
    <xf numFmtId="0" fontId="9" fillId="3" borderId="3" xfId="16" applyNumberFormat="1" applyFont="1" applyFill="1" applyBorder="1" applyAlignment="1">
      <alignment horizontal="center" vertical="center"/>
    </xf>
    <xf numFmtId="0" fontId="9" fillId="0" borderId="0" xfId="16" applyNumberFormat="1" applyFont="1" applyAlignment="1">
      <alignment horizontal="center" vertical="center"/>
    </xf>
    <xf numFmtId="0" fontId="15" fillId="2" borderId="0" xfId="20" applyFill="1">
      <protection locked="0"/>
    </xf>
    <xf numFmtId="43" fontId="16" fillId="5" borderId="0" xfId="46" applyFont="1" applyFill="1" applyBorder="1" applyAlignment="1" applyProtection="1">
      <alignment horizontal="center"/>
      <protection locked="0"/>
    </xf>
    <xf numFmtId="43" fontId="17" fillId="0" borderId="0" xfId="46" applyFont="1" applyFill="1" applyBorder="1" applyAlignment="1" applyProtection="1">
      <protection locked="0"/>
    </xf>
    <xf numFmtId="0" fontId="15" fillId="2" borderId="0" xfId="20" applyFill="1" applyAlignment="1">
      <alignment horizontal="left"/>
      <protection locked="0"/>
    </xf>
    <xf numFmtId="43" fontId="15" fillId="2" borderId="0" xfId="20" applyNumberFormat="1" applyFill="1">
      <protection locked="0"/>
    </xf>
    <xf numFmtId="43" fontId="15" fillId="2" borderId="0" xfId="1" applyFont="1" applyFill="1" applyProtection="1">
      <protection locked="0"/>
    </xf>
    <xf numFmtId="43" fontId="15" fillId="5" borderId="0" xfId="46" applyFont="1" applyFill="1" applyBorder="1" applyAlignment="1" applyProtection="1">
      <alignment horizontal="center"/>
      <protection locked="0"/>
    </xf>
    <xf numFmtId="43" fontId="15" fillId="5" borderId="4" xfId="46" applyFont="1" applyFill="1" applyBorder="1" applyAlignment="1" applyProtection="1">
      <alignment horizontal="center"/>
      <protection locked="0"/>
    </xf>
    <xf numFmtId="0" fontId="17" fillId="2" borderId="0" xfId="20" applyFont="1" applyFill="1">
      <protection locked="0"/>
    </xf>
    <xf numFmtId="171" fontId="17" fillId="2" borderId="6" xfId="20" applyNumberFormat="1" applyFont="1" applyFill="1" applyBorder="1">
      <protection locked="0"/>
    </xf>
    <xf numFmtId="43" fontId="17" fillId="2" borderId="6" xfId="1" applyFont="1" applyFill="1" applyBorder="1" applyProtection="1">
      <protection locked="0"/>
    </xf>
    <xf numFmtId="43" fontId="17" fillId="5" borderId="0" xfId="1" applyFont="1" applyFill="1" applyBorder="1" applyAlignment="1" applyProtection="1">
      <protection locked="0"/>
    </xf>
    <xf numFmtId="43" fontId="15" fillId="5" borderId="0" xfId="1" applyFont="1" applyFill="1" applyBorder="1" applyAlignment="1" applyProtection="1">
      <alignment horizontal="center"/>
      <protection locked="0"/>
    </xf>
    <xf numFmtId="43" fontId="15" fillId="2" borderId="0" xfId="1" applyFont="1" applyFill="1" applyAlignment="1" applyProtection="1">
      <alignment horizontal="left"/>
      <protection locked="0"/>
    </xf>
    <xf numFmtId="0" fontId="17" fillId="2" borderId="0" xfId="20" applyFont="1" applyFill="1" applyAlignment="1">
      <alignment horizontal="left"/>
      <protection locked="0"/>
    </xf>
    <xf numFmtId="43" fontId="17" fillId="2" borderId="0" xfId="1" applyFont="1" applyFill="1" applyProtection="1">
      <protection locked="0"/>
    </xf>
    <xf numFmtId="43" fontId="17" fillId="5" borderId="0" xfId="1" applyFont="1" applyFill="1" applyBorder="1" applyAlignment="1" applyProtection="1">
      <alignment horizontal="center"/>
      <protection locked="0"/>
    </xf>
    <xf numFmtId="43" fontId="17" fillId="2" borderId="0" xfId="1" applyFont="1" applyFill="1" applyAlignment="1" applyProtection="1">
      <alignment horizontal="left"/>
      <protection locked="0"/>
    </xf>
    <xf numFmtId="43" fontId="17" fillId="5" borderId="0" xfId="46" applyFont="1" applyFill="1" applyBorder="1" applyAlignment="1" applyProtection="1">
      <protection locked="0"/>
    </xf>
    <xf numFmtId="43" fontId="11" fillId="0" borderId="0" xfId="1" applyFont="1"/>
    <xf numFmtId="0" fontId="18" fillId="2" borderId="0" xfId="0" applyFont="1" applyFill="1" applyAlignment="1">
      <alignment horizontal="right"/>
    </xf>
    <xf numFmtId="43" fontId="16" fillId="2" borderId="0" xfId="0" applyNumberFormat="1" applyFont="1" applyFill="1"/>
    <xf numFmtId="0" fontId="1" fillId="0" borderId="0" xfId="0" applyFont="1"/>
    <xf numFmtId="0" fontId="17" fillId="0" borderId="0" xfId="13" applyFont="1" applyAlignment="1" applyProtection="1">
      <alignment horizontal="center" vertical="top" wrapText="1"/>
      <protection locked="0"/>
    </xf>
    <xf numFmtId="0" fontId="17" fillId="0" borderId="0" xfId="13" applyFont="1" applyAlignment="1" applyProtection="1">
      <alignment horizontal="center" vertical="center" wrapText="1"/>
      <protection locked="0"/>
    </xf>
    <xf numFmtId="0" fontId="19" fillId="0" borderId="0" xfId="0" applyFont="1"/>
    <xf numFmtId="0" fontId="1" fillId="2" borderId="0" xfId="0" applyFont="1" applyFill="1"/>
    <xf numFmtId="0" fontId="17" fillId="6" borderId="0" xfId="13" applyFont="1" applyFill="1" applyAlignment="1" applyProtection="1">
      <alignment horizontal="center" vertical="top"/>
      <protection locked="0"/>
    </xf>
    <xf numFmtId="0" fontId="19" fillId="2" borderId="0" xfId="0" applyFont="1" applyFill="1"/>
    <xf numFmtId="43" fontId="1" fillId="2" borderId="0" xfId="0" applyNumberFormat="1" applyFont="1" applyFill="1"/>
    <xf numFmtId="43" fontId="1" fillId="2" borderId="0" xfId="1" applyFont="1" applyFill="1"/>
    <xf numFmtId="43" fontId="19" fillId="2" borderId="10" xfId="0" applyNumberFormat="1" applyFont="1" applyFill="1" applyBorder="1"/>
    <xf numFmtId="0" fontId="0" fillId="2" borderId="0" xfId="0" applyFill="1"/>
    <xf numFmtId="0" fontId="1" fillId="2" borderId="0" xfId="0" applyFont="1" applyFill="1" applyAlignment="1">
      <alignment horizontal="center"/>
    </xf>
    <xf numFmtId="0" fontId="19" fillId="2" borderId="0" xfId="0" applyFont="1" applyFill="1" applyAlignment="1">
      <alignment horizontal="center"/>
    </xf>
    <xf numFmtId="172" fontId="1" fillId="2" borderId="0" xfId="0" applyNumberFormat="1" applyFont="1" applyFill="1"/>
    <xf numFmtId="0" fontId="3" fillId="2" borderId="0" xfId="21" applyFont="1" applyFill="1" applyAlignment="1">
      <alignment horizontal="center" vertical="center"/>
      <protection locked="0"/>
    </xf>
    <xf numFmtId="9" fontId="3" fillId="2" borderId="0" xfId="21" applyNumberFormat="1" applyFont="1" applyFill="1" applyAlignment="1">
      <alignment horizontal="center" vertical="center"/>
      <protection locked="0"/>
    </xf>
    <xf numFmtId="0" fontId="6" fillId="2" borderId="12" xfId="21" applyFont="1" applyFill="1" applyBorder="1" applyAlignment="1">
      <alignment horizontal="center" vertical="center"/>
      <protection locked="0"/>
    </xf>
    <xf numFmtId="43" fontId="4" fillId="2" borderId="12" xfId="6" applyFont="1" applyFill="1" applyBorder="1" applyAlignment="1">
      <alignment vertical="center"/>
    </xf>
    <xf numFmtId="43" fontId="4" fillId="2" borderId="12" xfId="6" applyFont="1" applyFill="1" applyBorder="1" applyAlignment="1" applyProtection="1">
      <alignment vertical="center"/>
      <protection locked="0"/>
    </xf>
    <xf numFmtId="0" fontId="4" fillId="2" borderId="12" xfId="21" applyFont="1" applyFill="1" applyBorder="1" applyAlignment="1">
      <alignment vertical="center"/>
      <protection locked="0"/>
    </xf>
    <xf numFmtId="0" fontId="6" fillId="2" borderId="14" xfId="21" applyFont="1" applyFill="1" applyBorder="1" applyAlignment="1">
      <alignment horizontal="center" vertical="center"/>
      <protection locked="0"/>
    </xf>
    <xf numFmtId="43" fontId="4" fillId="2" borderId="14" xfId="6" applyFont="1" applyFill="1" applyBorder="1" applyAlignment="1">
      <alignment vertical="center"/>
    </xf>
    <xf numFmtId="43" fontId="4" fillId="2" borderId="14" xfId="6" applyFont="1" applyFill="1" applyBorder="1" applyAlignment="1" applyProtection="1">
      <alignment vertical="center"/>
      <protection locked="0"/>
    </xf>
    <xf numFmtId="0" fontId="4" fillId="2" borderId="14" xfId="21" applyFont="1" applyFill="1" applyBorder="1" applyAlignment="1">
      <alignment vertical="center"/>
      <protection locked="0"/>
    </xf>
    <xf numFmtId="0" fontId="3" fillId="2" borderId="0" xfId="21" applyFont="1" applyFill="1" applyAlignment="1">
      <alignment horizontal="left" vertical="center"/>
      <protection locked="0"/>
    </xf>
    <xf numFmtId="166" fontId="3" fillId="2" borderId="2" xfId="8" applyFont="1" applyFill="1" applyBorder="1" applyAlignment="1" applyProtection="1">
      <alignment vertical="center"/>
      <protection locked="0"/>
    </xf>
    <xf numFmtId="166" fontId="3" fillId="2" borderId="0" xfId="8" applyFont="1" applyFill="1" applyBorder="1" applyAlignment="1" applyProtection="1">
      <alignment vertical="center"/>
      <protection locked="0"/>
    </xf>
    <xf numFmtId="0" fontId="4" fillId="2" borderId="0" xfId="14" applyFont="1" applyFill="1" applyAlignment="1">
      <alignment vertical="center"/>
      <protection locked="0"/>
    </xf>
    <xf numFmtId="0" fontId="2" fillId="2" borderId="0" xfId="0" applyFont="1" applyFill="1" applyAlignment="1">
      <alignment horizontal="center"/>
    </xf>
    <xf numFmtId="0" fontId="2" fillId="2" borderId="0" xfId="0" applyFont="1" applyFill="1"/>
    <xf numFmtId="0" fontId="19" fillId="2" borderId="4" xfId="0" applyFont="1" applyFill="1" applyBorder="1" applyAlignment="1">
      <alignment horizontal="center"/>
    </xf>
    <xf numFmtId="43" fontId="2" fillId="2" borderId="0" xfId="1" applyFont="1" applyFill="1"/>
    <xf numFmtId="43" fontId="19" fillId="2" borderId="0" xfId="1" applyFont="1" applyFill="1"/>
    <xf numFmtId="0" fontId="19" fillId="2" borderId="0" xfId="0" applyFont="1" applyFill="1" applyAlignment="1">
      <alignment horizontal="right"/>
    </xf>
    <xf numFmtId="0" fontId="1" fillId="2" borderId="0" xfId="0" applyFont="1" applyFill="1" applyAlignment="1">
      <alignment horizontal="right"/>
    </xf>
    <xf numFmtId="49" fontId="20" fillId="0" borderId="0" xfId="26" applyNumberFormat="1" applyFont="1" applyAlignment="1">
      <alignment horizontal="left"/>
    </xf>
    <xf numFmtId="49" fontId="21" fillId="0" borderId="4" xfId="0" applyNumberFormat="1" applyFont="1" applyBorder="1" applyAlignment="1">
      <alignment horizontal="center"/>
    </xf>
    <xf numFmtId="49" fontId="22" fillId="0" borderId="0" xfId="26" applyNumberFormat="1" applyFont="1" applyAlignment="1">
      <alignment horizontal="left"/>
    </xf>
    <xf numFmtId="0" fontId="21" fillId="0" borderId="0" xfId="0" applyFont="1" applyAlignment="1">
      <alignment horizontal="right"/>
    </xf>
    <xf numFmtId="49" fontId="22" fillId="0" borderId="0" xfId="26" applyNumberFormat="1" applyFont="1" applyAlignment="1">
      <alignment horizontal="right"/>
    </xf>
    <xf numFmtId="49" fontId="22" fillId="0" borderId="0" xfId="27" applyNumberFormat="1" applyFont="1" applyAlignment="1">
      <alignment horizontal="left"/>
    </xf>
    <xf numFmtId="172" fontId="22" fillId="0" borderId="0" xfId="27" applyNumberFormat="1" applyFont="1" applyAlignment="1">
      <alignment horizontal="right"/>
    </xf>
    <xf numFmtId="172" fontId="22" fillId="0" borderId="0" xfId="29" applyNumberFormat="1" applyFont="1" applyAlignment="1">
      <alignment horizontal="right"/>
    </xf>
    <xf numFmtId="172" fontId="22" fillId="0" borderId="6" xfId="26" applyNumberFormat="1" applyFont="1" applyBorder="1" applyAlignment="1">
      <alignment horizontal="right"/>
    </xf>
    <xf numFmtId="172" fontId="22" fillId="0" borderId="6" xfId="27" applyNumberFormat="1" applyFont="1" applyBorder="1" applyAlignment="1">
      <alignment horizontal="right"/>
    </xf>
    <xf numFmtId="172" fontId="22" fillId="0" borderId="10" xfId="27" applyNumberFormat="1" applyFont="1" applyBorder="1" applyAlignment="1">
      <alignment horizontal="right"/>
    </xf>
    <xf numFmtId="43" fontId="19" fillId="2" borderId="10" xfId="1" applyFont="1" applyFill="1" applyBorder="1"/>
    <xf numFmtId="0" fontId="19" fillId="4" borderId="0" xfId="0" applyFont="1" applyFill="1"/>
    <xf numFmtId="0" fontId="1" fillId="2" borderId="4" xfId="0" applyFont="1" applyFill="1" applyBorder="1"/>
    <xf numFmtId="43" fontId="1" fillId="2" borderId="4" xfId="1" applyFont="1" applyFill="1" applyBorder="1"/>
    <xf numFmtId="43" fontId="0" fillId="2" borderId="0" xfId="1" applyFont="1" applyFill="1"/>
    <xf numFmtId="0" fontId="19" fillId="2" borderId="10" xfId="0" applyFont="1" applyFill="1" applyBorder="1"/>
    <xf numFmtId="0" fontId="15" fillId="0" borderId="0" xfId="0" applyFont="1"/>
    <xf numFmtId="43" fontId="1" fillId="2" borderId="0" xfId="1" applyFont="1" applyFill="1" applyBorder="1"/>
    <xf numFmtId="43" fontId="19" fillId="2" borderId="4" xfId="1" applyFont="1" applyFill="1" applyBorder="1"/>
    <xf numFmtId="43" fontId="19" fillId="2" borderId="0" xfId="1" applyFont="1" applyFill="1" applyBorder="1"/>
    <xf numFmtId="0" fontId="15" fillId="0" borderId="0" xfId="20">
      <protection locked="0"/>
    </xf>
    <xf numFmtId="0" fontId="9" fillId="3" borderId="0" xfId="16" applyNumberFormat="1" applyFont="1" applyFill="1" applyAlignment="1">
      <alignment horizontal="center" vertical="center"/>
    </xf>
    <xf numFmtId="43" fontId="1" fillId="2" borderId="0" xfId="1" applyFont="1" applyFill="1" applyAlignment="1">
      <alignment horizontal="center"/>
    </xf>
    <xf numFmtId="0" fontId="23" fillId="0" borderId="0" xfId="0" applyFont="1"/>
    <xf numFmtId="43" fontId="1" fillId="2" borderId="10" xfId="1" applyFont="1" applyFill="1" applyBorder="1"/>
    <xf numFmtId="49" fontId="24" fillId="0" borderId="0" xfId="27" applyNumberFormat="1" applyFont="1" applyAlignment="1">
      <alignment horizontal="left"/>
    </xf>
    <xf numFmtId="0" fontId="0" fillId="4" borderId="0" xfId="0" applyFill="1"/>
    <xf numFmtId="0" fontId="25" fillId="8" borderId="0" xfId="0" applyFont="1" applyFill="1" applyAlignment="1">
      <alignment vertical="center" wrapText="1"/>
    </xf>
    <xf numFmtId="0" fontId="26" fillId="0" borderId="0" xfId="0" applyFont="1" applyAlignment="1">
      <alignment vertical="center" wrapText="1"/>
    </xf>
    <xf numFmtId="0" fontId="28" fillId="0" borderId="0" xfId="0" applyFont="1" applyAlignment="1">
      <alignment vertical="center" wrapText="1"/>
    </xf>
    <xf numFmtId="10" fontId="28" fillId="0" borderId="0" xfId="0" applyNumberFormat="1" applyFont="1" applyAlignment="1">
      <alignment horizontal="right" vertical="center" wrapText="1"/>
    </xf>
    <xf numFmtId="0" fontId="27" fillId="0" borderId="0" xfId="0" applyFont="1" applyAlignment="1">
      <alignment vertical="center" wrapText="1"/>
    </xf>
    <xf numFmtId="0" fontId="29" fillId="0" borderId="0" xfId="0" applyFont="1"/>
    <xf numFmtId="0" fontId="1" fillId="0" borderId="0" xfId="38"/>
    <xf numFmtId="10" fontId="1" fillId="0" borderId="0" xfId="2" applyNumberFormat="1" applyFont="1"/>
    <xf numFmtId="43" fontId="1" fillId="0" borderId="0" xfId="1" applyFont="1"/>
    <xf numFmtId="0" fontId="28" fillId="0" borderId="0" xfId="38" applyFont="1" applyAlignment="1">
      <alignment vertical="center" wrapText="1"/>
    </xf>
    <xf numFmtId="0" fontId="26" fillId="0" borderId="0" xfId="38" applyFont="1" applyAlignment="1">
      <alignment horizontal="center" vertical="center" wrapText="1"/>
    </xf>
    <xf numFmtId="0" fontId="26" fillId="0" borderId="0" xfId="38" applyFont="1" applyAlignment="1">
      <alignment horizontal="right" vertical="center" wrapText="1"/>
    </xf>
    <xf numFmtId="0" fontId="28" fillId="0" borderId="0" xfId="38" applyFont="1" applyAlignment="1">
      <alignment horizontal="right" vertical="center" wrapText="1"/>
    </xf>
    <xf numFmtId="0" fontId="31" fillId="0" borderId="0" xfId="38" applyFont="1" applyAlignment="1">
      <alignment vertical="center" wrapText="1"/>
    </xf>
    <xf numFmtId="173" fontId="28" fillId="0" borderId="0" xfId="23" applyNumberFormat="1" applyFont="1" applyAlignment="1">
      <alignment horizontal="right" wrapText="1"/>
    </xf>
    <xf numFmtId="43" fontId="28" fillId="0" borderId="0" xfId="38" applyNumberFormat="1" applyFont="1" applyAlignment="1">
      <alignment horizontal="right" wrapText="1"/>
    </xf>
    <xf numFmtId="172" fontId="28" fillId="0" borderId="0" xfId="38" applyNumberFormat="1" applyFont="1" applyAlignment="1">
      <alignment horizontal="right" wrapText="1"/>
    </xf>
    <xf numFmtId="0" fontId="28" fillId="0" borderId="0" xfId="38" applyFont="1" applyAlignment="1">
      <alignment wrapText="1"/>
    </xf>
    <xf numFmtId="10" fontId="28" fillId="0" borderId="0" xfId="23" applyNumberFormat="1" applyFont="1" applyAlignment="1">
      <alignment horizontal="right" wrapText="1"/>
    </xf>
    <xf numFmtId="0" fontId="32" fillId="0" borderId="0" xfId="38" applyFont="1" applyAlignment="1">
      <alignment vertical="center" wrapText="1"/>
    </xf>
    <xf numFmtId="172" fontId="28" fillId="0" borderId="4" xfId="38" applyNumberFormat="1" applyFont="1" applyBorder="1" applyAlignment="1">
      <alignment horizontal="right" wrapText="1"/>
    </xf>
    <xf numFmtId="172" fontId="22" fillId="0" borderId="10" xfId="38" applyNumberFormat="1" applyFont="1" applyBorder="1" applyAlignment="1">
      <alignment horizontal="right"/>
    </xf>
    <xf numFmtId="172" fontId="22" fillId="0" borderId="0" xfId="38" applyNumberFormat="1" applyFont="1" applyAlignment="1">
      <alignment horizontal="right"/>
    </xf>
    <xf numFmtId="0" fontId="28" fillId="0" borderId="0" xfId="18" applyFont="1"/>
    <xf numFmtId="0" fontId="33" fillId="0" borderId="0" xfId="38" applyFont="1" applyAlignment="1">
      <alignment vertical="top" wrapText="1"/>
    </xf>
    <xf numFmtId="173" fontId="28" fillId="0" borderId="0" xfId="38" applyNumberFormat="1" applyFont="1" applyAlignment="1">
      <alignment horizontal="right" wrapText="1"/>
    </xf>
    <xf numFmtId="43" fontId="1" fillId="9" borderId="0" xfId="1" applyFont="1" applyFill="1"/>
    <xf numFmtId="43" fontId="34" fillId="9" borderId="0" xfId="1" applyFont="1" applyFill="1"/>
    <xf numFmtId="43" fontId="35" fillId="9" borderId="0" xfId="1" applyFont="1" applyFill="1"/>
    <xf numFmtId="43" fontId="17" fillId="2" borderId="0" xfId="15" applyNumberFormat="1" applyFont="1" applyFill="1" applyAlignment="1">
      <alignment vertical="center"/>
      <protection locked="0"/>
    </xf>
    <xf numFmtId="0" fontId="15" fillId="2" borderId="0" xfId="15" applyFont="1" applyFill="1" applyAlignment="1" applyProtection="1">
      <alignment horizontal="left" vertical="center" indent="1"/>
    </xf>
    <xf numFmtId="0" fontId="15" fillId="2" borderId="0" xfId="15" applyFont="1" applyFill="1" applyAlignment="1" applyProtection="1">
      <alignment horizontal="left" vertical="center"/>
    </xf>
    <xf numFmtId="43" fontId="15" fillId="2" borderId="0" xfId="1" applyFont="1" applyFill="1" applyBorder="1" applyAlignment="1" applyProtection="1">
      <alignment vertical="center"/>
    </xf>
    <xf numFmtId="43" fontId="15" fillId="2" borderId="4" xfId="1" applyFont="1" applyFill="1" applyBorder="1" applyAlignment="1" applyProtection="1">
      <alignment vertical="center"/>
    </xf>
    <xf numFmtId="0" fontId="17" fillId="2" borderId="0" xfId="15" applyFont="1" applyFill="1" applyAlignment="1" applyProtection="1">
      <alignment horizontal="left" vertical="center" indent="1"/>
    </xf>
    <xf numFmtId="43" fontId="17" fillId="2" borderId="0" xfId="1" applyFont="1" applyFill="1" applyBorder="1" applyAlignment="1" applyProtection="1">
      <alignment vertical="center"/>
    </xf>
    <xf numFmtId="0" fontId="1" fillId="2" borderId="0" xfId="0" applyFont="1" applyFill="1" applyAlignment="1">
      <alignment horizontal="center" vertical="center"/>
    </xf>
    <xf numFmtId="0" fontId="19" fillId="2" borderId="0" xfId="0" applyFont="1" applyFill="1" applyAlignment="1">
      <alignment vertical="center"/>
    </xf>
    <xf numFmtId="0" fontId="19" fillId="0" borderId="0" xfId="0" applyFont="1" applyAlignment="1">
      <alignment vertical="center"/>
    </xf>
    <xf numFmtId="0" fontId="17" fillId="2" borderId="0" xfId="0" applyFont="1" applyFill="1"/>
    <xf numFmtId="0" fontId="19" fillId="2" borderId="0" xfId="0" applyFont="1" applyFill="1" applyAlignment="1">
      <alignment vertical="top"/>
    </xf>
    <xf numFmtId="0" fontId="19" fillId="2" borderId="7" xfId="0" applyFont="1" applyFill="1" applyBorder="1" applyAlignment="1">
      <alignment horizontal="center" vertical="center" wrapText="1"/>
    </xf>
    <xf numFmtId="0" fontId="19" fillId="2" borderId="8" xfId="0" applyFont="1" applyFill="1" applyBorder="1" applyAlignment="1">
      <alignment horizontal="center" vertical="center" wrapText="1"/>
    </xf>
    <xf numFmtId="0" fontId="19" fillId="2" borderId="9" xfId="0" applyFont="1" applyFill="1" applyBorder="1" applyAlignment="1">
      <alignment horizontal="center" vertical="center" wrapText="1"/>
    </xf>
    <xf numFmtId="0" fontId="1" fillId="2" borderId="15" xfId="0" applyFont="1" applyFill="1" applyBorder="1" applyAlignment="1">
      <alignment horizontal="center"/>
    </xf>
    <xf numFmtId="10" fontId="1" fillId="2" borderId="0" xfId="0" applyNumberFormat="1" applyFont="1" applyFill="1" applyAlignment="1">
      <alignment horizontal="center"/>
    </xf>
    <xf numFmtId="0" fontId="1" fillId="2" borderId="16" xfId="0" applyFont="1" applyFill="1" applyBorder="1" applyAlignment="1">
      <alignment horizontal="center"/>
    </xf>
    <xf numFmtId="0" fontId="1" fillId="2" borderId="0" xfId="0" applyFont="1" applyFill="1" applyAlignment="1">
      <alignment horizontal="left" vertical="top"/>
    </xf>
    <xf numFmtId="174" fontId="1" fillId="2" borderId="0" xfId="1" applyNumberFormat="1" applyFont="1" applyFill="1" applyBorder="1" applyAlignment="1">
      <alignment horizontal="right" vertical="center"/>
    </xf>
    <xf numFmtId="173" fontId="1" fillId="2" borderId="0" xfId="0" applyNumberFormat="1" applyFont="1" applyFill="1" applyAlignment="1">
      <alignment horizontal="right" vertical="center"/>
    </xf>
    <xf numFmtId="174" fontId="1" fillId="2" borderId="0" xfId="0" applyNumberFormat="1" applyFont="1" applyFill="1" applyAlignment="1">
      <alignment horizontal="right" vertical="center"/>
    </xf>
    <xf numFmtId="43" fontId="1" fillId="2" borderId="0" xfId="1" applyFont="1" applyFill="1" applyBorder="1" applyAlignment="1">
      <alignment horizontal="right" vertical="center"/>
    </xf>
    <xf numFmtId="172" fontId="1" fillId="2" borderId="0" xfId="1" applyNumberFormat="1" applyFont="1" applyFill="1" applyAlignment="1">
      <alignment horizontal="right" vertical="center"/>
    </xf>
    <xf numFmtId="173" fontId="1" fillId="2" borderId="0" xfId="2" applyNumberFormat="1" applyFont="1" applyFill="1" applyAlignment="1">
      <alignment horizontal="right" vertical="center"/>
    </xf>
    <xf numFmtId="0" fontId="1" fillId="2" borderId="16" xfId="0" applyFont="1" applyFill="1" applyBorder="1" applyAlignment="1">
      <alignment horizontal="center" vertical="top"/>
    </xf>
    <xf numFmtId="0" fontId="1" fillId="2" borderId="17" xfId="0" applyFont="1" applyFill="1" applyBorder="1" applyAlignment="1">
      <alignment horizontal="center"/>
    </xf>
    <xf numFmtId="0" fontId="1" fillId="2" borderId="1" xfId="0" applyFont="1" applyFill="1" applyBorder="1" applyAlignment="1">
      <alignment horizontal="left" vertical="top"/>
    </xf>
    <xf numFmtId="174" fontId="1" fillId="2" borderId="1" xfId="1" applyNumberFormat="1" applyFont="1" applyFill="1" applyBorder="1" applyAlignment="1">
      <alignment horizontal="right" vertical="center"/>
    </xf>
    <xf numFmtId="173" fontId="1" fillId="2" borderId="1" xfId="0" applyNumberFormat="1" applyFont="1" applyFill="1" applyBorder="1" applyAlignment="1">
      <alignment horizontal="right" vertical="center"/>
    </xf>
    <xf numFmtId="172" fontId="1" fillId="2" borderId="1" xfId="0" applyNumberFormat="1" applyFont="1" applyFill="1" applyBorder="1" applyAlignment="1">
      <alignment horizontal="right" vertical="center"/>
    </xf>
    <xf numFmtId="175" fontId="1" fillId="2" borderId="1" xfId="0" applyNumberFormat="1" applyFont="1" applyFill="1" applyBorder="1" applyAlignment="1">
      <alignment horizontal="right" vertical="center"/>
    </xf>
    <xf numFmtId="172" fontId="1" fillId="2" borderId="1" xfId="1" applyNumberFormat="1" applyFont="1" applyFill="1" applyBorder="1" applyAlignment="1">
      <alignment horizontal="right" vertical="center"/>
    </xf>
    <xf numFmtId="173" fontId="1" fillId="2" borderId="1" xfId="2" applyNumberFormat="1" applyFont="1" applyFill="1" applyBorder="1" applyAlignment="1">
      <alignment horizontal="right" vertical="center"/>
    </xf>
    <xf numFmtId="0" fontId="1" fillId="2" borderId="18" xfId="0" applyFont="1" applyFill="1" applyBorder="1" applyAlignment="1">
      <alignment horizontal="center" vertical="top"/>
    </xf>
    <xf numFmtId="0" fontId="1" fillId="2" borderId="0" xfId="0" applyFont="1" applyFill="1" applyAlignment="1">
      <alignment horizontal="right" vertical="center"/>
    </xf>
    <xf numFmtId="172" fontId="1" fillId="2" borderId="0" xfId="0" applyNumberFormat="1" applyFont="1" applyFill="1" applyAlignment="1">
      <alignment horizontal="right" vertical="center"/>
    </xf>
    <xf numFmtId="0" fontId="1" fillId="2" borderId="0" xfId="0" applyFont="1" applyFill="1" applyAlignment="1">
      <alignment vertical="top" wrapText="1"/>
    </xf>
    <xf numFmtId="174" fontId="1" fillId="2" borderId="1" xfId="0" applyNumberFormat="1" applyFont="1" applyFill="1" applyBorder="1" applyAlignment="1">
      <alignment horizontal="right" vertical="center"/>
    </xf>
    <xf numFmtId="176" fontId="1" fillId="2" borderId="1" xfId="0" applyNumberFormat="1" applyFont="1" applyFill="1" applyBorder="1" applyAlignment="1">
      <alignment horizontal="right" vertical="center"/>
    </xf>
    <xf numFmtId="43" fontId="1" fillId="2" borderId="1" xfId="1" applyFont="1" applyFill="1" applyBorder="1" applyAlignment="1">
      <alignment horizontal="right" vertical="center"/>
    </xf>
    <xf numFmtId="174" fontId="1" fillId="2" borderId="8" xfId="0" applyNumberFormat="1" applyFont="1" applyFill="1" applyBorder="1" applyAlignment="1">
      <alignment horizontal="right" vertical="center"/>
    </xf>
    <xf numFmtId="173" fontId="1" fillId="2" borderId="8" xfId="2" applyNumberFormat="1" applyFont="1" applyFill="1" applyBorder="1" applyAlignment="1">
      <alignment horizontal="right" vertical="center"/>
    </xf>
    <xf numFmtId="176" fontId="1" fillId="2" borderId="5" xfId="0" applyNumberFormat="1" applyFont="1" applyFill="1" applyBorder="1" applyAlignment="1">
      <alignment horizontal="right" vertical="center"/>
    </xf>
    <xf numFmtId="43" fontId="1" fillId="2" borderId="0" xfId="0" applyNumberFormat="1" applyFont="1" applyFill="1" applyAlignment="1">
      <alignment horizontal="right" vertical="center"/>
    </xf>
    <xf numFmtId="173" fontId="1" fillId="2" borderId="0" xfId="0" applyNumberFormat="1" applyFont="1" applyFill="1"/>
    <xf numFmtId="10" fontId="1" fillId="2" borderId="0" xfId="0" applyNumberFormat="1" applyFont="1" applyFill="1"/>
    <xf numFmtId="175" fontId="1" fillId="2" borderId="0" xfId="1" applyNumberFormat="1" applyFont="1" applyFill="1" applyBorder="1" applyAlignment="1">
      <alignment horizontal="right" vertical="center"/>
    </xf>
    <xf numFmtId="173" fontId="1" fillId="2" borderId="0" xfId="2" applyNumberFormat="1" applyFont="1" applyFill="1" applyBorder="1" applyAlignment="1">
      <alignment horizontal="right" vertical="center"/>
    </xf>
    <xf numFmtId="172" fontId="1" fillId="2" borderId="0" xfId="1" applyNumberFormat="1" applyFont="1" applyFill="1" applyBorder="1" applyAlignment="1">
      <alignment horizontal="right" vertical="center"/>
    </xf>
    <xf numFmtId="175" fontId="1" fillId="2" borderId="1" xfId="1" applyNumberFormat="1" applyFont="1" applyFill="1" applyBorder="1" applyAlignment="1">
      <alignment horizontal="right" vertical="center"/>
    </xf>
    <xf numFmtId="175" fontId="1" fillId="2" borderId="0" xfId="0" applyNumberFormat="1" applyFont="1" applyFill="1" applyAlignment="1">
      <alignment horizontal="right" vertical="center"/>
    </xf>
    <xf numFmtId="175" fontId="1" fillId="2" borderId="8" xfId="0" applyNumberFormat="1" applyFont="1" applyFill="1" applyBorder="1" applyAlignment="1">
      <alignment horizontal="right" vertical="center"/>
    </xf>
    <xf numFmtId="10" fontId="1" fillId="2" borderId="8" xfId="2" applyNumberFormat="1" applyFont="1" applyFill="1" applyBorder="1" applyAlignment="1">
      <alignment horizontal="right" vertical="center"/>
    </xf>
    <xf numFmtId="43" fontId="1" fillId="2" borderId="0" xfId="1" applyFont="1" applyFill="1" applyAlignment="1">
      <alignment horizontal="right" vertical="center"/>
    </xf>
    <xf numFmtId="166" fontId="1" fillId="2" borderId="0" xfId="0" applyNumberFormat="1" applyFont="1" applyFill="1" applyAlignment="1">
      <alignment horizontal="left" vertical="top"/>
    </xf>
    <xf numFmtId="9" fontId="1" fillId="2" borderId="0" xfId="2" applyFont="1" applyFill="1" applyAlignment="1">
      <alignment horizontal="right" vertical="center"/>
    </xf>
    <xf numFmtId="0" fontId="1" fillId="2" borderId="0" xfId="0" applyFont="1" applyFill="1" applyAlignment="1">
      <alignment horizontal="left" vertical="center"/>
    </xf>
    <xf numFmtId="0" fontId="19" fillId="2" borderId="0" xfId="0" applyFont="1" applyFill="1" applyAlignment="1">
      <alignment horizontal="left" vertical="center"/>
    </xf>
    <xf numFmtId="0" fontId="19" fillId="0" borderId="7" xfId="0" applyFont="1" applyBorder="1" applyAlignment="1">
      <alignment horizontal="center" vertical="center" wrapText="1"/>
    </xf>
    <xf numFmtId="0" fontId="19" fillId="0" borderId="8" xfId="0" applyFont="1" applyBorder="1" applyAlignment="1">
      <alignment horizontal="center" vertical="center" wrapText="1"/>
    </xf>
    <xf numFmtId="0" fontId="19" fillId="0" borderId="9" xfId="0" applyFont="1" applyBorder="1" applyAlignment="1">
      <alignment horizontal="center" vertical="center" wrapText="1"/>
    </xf>
    <xf numFmtId="0" fontId="1" fillId="2" borderId="15" xfId="0" applyFont="1" applyFill="1" applyBorder="1" applyAlignment="1">
      <alignment horizontal="center" vertical="center"/>
    </xf>
    <xf numFmtId="0" fontId="1" fillId="2" borderId="0" xfId="0" applyFont="1" applyFill="1" applyAlignment="1">
      <alignment horizontal="left"/>
    </xf>
    <xf numFmtId="0" fontId="1" fillId="2" borderId="16" xfId="0" applyFont="1" applyFill="1" applyBorder="1"/>
    <xf numFmtId="0" fontId="1" fillId="2" borderId="0" xfId="0" applyFont="1" applyFill="1" applyAlignment="1">
      <alignment horizontal="center" vertical="center" wrapText="1"/>
    </xf>
    <xf numFmtId="0" fontId="1" fillId="2" borderId="0" xfId="0" applyFont="1" applyFill="1" applyAlignment="1">
      <alignment vertical="center" wrapText="1"/>
    </xf>
    <xf numFmtId="172" fontId="1" fillId="0" borderId="0" xfId="1" applyNumberFormat="1" applyFont="1" applyBorder="1" applyAlignment="1">
      <alignment vertical="center"/>
    </xf>
    <xf numFmtId="173" fontId="1" fillId="2" borderId="0" xfId="0" applyNumberFormat="1" applyFont="1" applyFill="1" applyAlignment="1">
      <alignment vertical="center"/>
    </xf>
    <xf numFmtId="0" fontId="1" fillId="2" borderId="0" xfId="0" applyFont="1" applyFill="1" applyAlignment="1">
      <alignment vertical="center"/>
    </xf>
    <xf numFmtId="0" fontId="1" fillId="2" borderId="16" xfId="0" applyFont="1" applyFill="1" applyBorder="1" applyAlignment="1">
      <alignment vertical="center"/>
    </xf>
    <xf numFmtId="0" fontId="1" fillId="2" borderId="17"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1" xfId="0" applyFont="1" applyFill="1" applyBorder="1" applyAlignment="1">
      <alignment vertical="center" wrapText="1"/>
    </xf>
    <xf numFmtId="172" fontId="1" fillId="2" borderId="1" xfId="1" applyNumberFormat="1" applyFont="1" applyFill="1" applyBorder="1" applyAlignment="1">
      <alignment vertical="center"/>
    </xf>
    <xf numFmtId="173" fontId="1" fillId="2" borderId="1" xfId="0" applyNumberFormat="1" applyFont="1" applyFill="1" applyBorder="1" applyAlignment="1">
      <alignment vertical="center"/>
    </xf>
    <xf numFmtId="0" fontId="1" fillId="2" borderId="1" xfId="0" applyFont="1" applyFill="1" applyBorder="1" applyAlignment="1">
      <alignment vertical="center"/>
    </xf>
    <xf numFmtId="0" fontId="1" fillId="2" borderId="18" xfId="0" applyFont="1" applyFill="1" applyBorder="1" applyAlignment="1">
      <alignment vertical="center"/>
    </xf>
    <xf numFmtId="41" fontId="1" fillId="2" borderId="0" xfId="0" applyNumberFormat="1" applyFont="1" applyFill="1"/>
    <xf numFmtId="41" fontId="1" fillId="2" borderId="4" xfId="1" applyNumberFormat="1" applyFont="1" applyFill="1" applyBorder="1"/>
    <xf numFmtId="173" fontId="1" fillId="2" borderId="4" xfId="2" applyNumberFormat="1" applyFont="1" applyFill="1" applyBorder="1"/>
    <xf numFmtId="172" fontId="1" fillId="2" borderId="10" xfId="1" applyNumberFormat="1" applyFont="1" applyFill="1" applyBorder="1"/>
    <xf numFmtId="173" fontId="1" fillId="2" borderId="10" xfId="0" applyNumberFormat="1" applyFont="1" applyFill="1" applyBorder="1" applyAlignment="1">
      <alignment horizontal="right"/>
    </xf>
    <xf numFmtId="166" fontId="1" fillId="0" borderId="0" xfId="38" applyNumberFormat="1" applyAlignment="1">
      <alignment horizontal="center" vertical="center"/>
    </xf>
    <xf numFmtId="172" fontId="1" fillId="0" borderId="0" xfId="1" applyNumberFormat="1" applyFont="1" applyBorder="1" applyAlignment="1">
      <alignment horizontal="right" vertical="center"/>
    </xf>
    <xf numFmtId="0" fontId="1" fillId="2" borderId="0" xfId="0" applyFont="1" applyFill="1" applyAlignment="1">
      <alignment horizontal="left" vertical="center" wrapText="1"/>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wrapText="1"/>
    </xf>
    <xf numFmtId="0" fontId="1" fillId="2" borderId="1" xfId="0" applyFont="1" applyFill="1" applyBorder="1" applyAlignment="1">
      <alignment horizontal="left" vertical="center"/>
    </xf>
    <xf numFmtId="173" fontId="1" fillId="2" borderId="0" xfId="2" applyNumberFormat="1" applyFont="1" applyFill="1" applyAlignment="1">
      <alignment horizontal="right"/>
    </xf>
    <xf numFmtId="173" fontId="1" fillId="2" borderId="4" xfId="2" applyNumberFormat="1" applyFont="1" applyFill="1" applyBorder="1" applyAlignment="1">
      <alignment horizontal="right"/>
    </xf>
    <xf numFmtId="173" fontId="1" fillId="2" borderId="0" xfId="0" applyNumberFormat="1" applyFont="1" applyFill="1" applyAlignment="1">
      <alignment horizontal="right"/>
    </xf>
    <xf numFmtId="177" fontId="1" fillId="0" borderId="0" xfId="38" applyNumberFormat="1" applyAlignment="1">
      <alignment horizontal="center" vertical="center"/>
    </xf>
    <xf numFmtId="172" fontId="1" fillId="0" borderId="0" xfId="1" applyNumberFormat="1" applyFont="1" applyAlignment="1">
      <alignment vertical="center"/>
    </xf>
    <xf numFmtId="173" fontId="1" fillId="2" borderId="0" xfId="2" applyNumberFormat="1" applyFont="1" applyFill="1" applyBorder="1" applyAlignment="1">
      <alignment vertical="center"/>
    </xf>
    <xf numFmtId="173" fontId="1" fillId="2" borderId="1" xfId="2" applyNumberFormat="1" applyFont="1" applyFill="1" applyBorder="1" applyAlignment="1">
      <alignment vertical="center"/>
    </xf>
    <xf numFmtId="0" fontId="1" fillId="0" borderId="1" xfId="0" applyFont="1" applyBorder="1" applyAlignment="1">
      <alignment vertical="center"/>
    </xf>
    <xf numFmtId="0" fontId="1" fillId="0" borderId="1" xfId="0" applyFont="1" applyBorder="1" applyAlignment="1">
      <alignment vertical="center" wrapText="1"/>
    </xf>
    <xf numFmtId="0" fontId="1" fillId="2" borderId="16" xfId="0" applyFont="1" applyFill="1" applyBorder="1" applyAlignment="1">
      <alignment vertical="center" wrapText="1"/>
    </xf>
    <xf numFmtId="177" fontId="1" fillId="0" borderId="0" xfId="38" applyNumberFormat="1" applyAlignment="1">
      <alignment horizontal="center" vertical="center" wrapText="1"/>
    </xf>
    <xf numFmtId="0" fontId="1" fillId="0" borderId="0" xfId="0" applyFont="1" applyAlignment="1">
      <alignment vertical="center"/>
    </xf>
    <xf numFmtId="166" fontId="0" fillId="0" borderId="0" xfId="0" applyNumberFormat="1"/>
    <xf numFmtId="43" fontId="29" fillId="0" borderId="0" xfId="1" applyFont="1"/>
    <xf numFmtId="14" fontId="2" fillId="0" borderId="0" xfId="0" applyNumberFormat="1" applyFont="1"/>
    <xf numFmtId="43" fontId="2" fillId="9" borderId="0" xfId="1" applyFont="1" applyFill="1"/>
    <xf numFmtId="14" fontId="36" fillId="0" borderId="0" xfId="0" applyNumberFormat="1" applyFont="1"/>
    <xf numFmtId="178" fontId="2" fillId="0" borderId="0" xfId="1" applyNumberFormat="1" applyFont="1"/>
    <xf numFmtId="178" fontId="2" fillId="9" borderId="0" xfId="1" applyNumberFormat="1" applyFont="1" applyFill="1"/>
    <xf numFmtId="9" fontId="0" fillId="0" borderId="0" xfId="2" applyFont="1"/>
    <xf numFmtId="0" fontId="37" fillId="0" borderId="0" xfId="0" applyFont="1" applyAlignment="1">
      <alignment vertical="center"/>
    </xf>
    <xf numFmtId="166" fontId="37" fillId="0" borderId="0" xfId="0" applyNumberFormat="1" applyFont="1" applyAlignment="1">
      <alignment vertical="center"/>
    </xf>
    <xf numFmtId="0" fontId="7" fillId="0" borderId="0" xfId="0" applyFont="1"/>
    <xf numFmtId="43" fontId="38" fillId="0" borderId="0" xfId="1" applyFont="1"/>
    <xf numFmtId="173" fontId="2" fillId="0" borderId="0" xfId="2" applyNumberFormat="1" applyFont="1"/>
    <xf numFmtId="178" fontId="36" fillId="0" borderId="0" xfId="1" applyNumberFormat="1" applyFont="1"/>
    <xf numFmtId="173" fontId="36" fillId="0" borderId="0" xfId="2" applyNumberFormat="1" applyFont="1"/>
    <xf numFmtId="43" fontId="13" fillId="2" borderId="6" xfId="6" applyFont="1" applyFill="1" applyBorder="1" applyAlignment="1">
      <alignment vertical="center"/>
    </xf>
    <xf numFmtId="43" fontId="12" fillId="2" borderId="0" xfId="6" applyFont="1" applyFill="1" applyAlignment="1">
      <alignment vertical="center"/>
    </xf>
    <xf numFmtId="0" fontId="14" fillId="2" borderId="20" xfId="21" applyFont="1" applyFill="1" applyBorder="1" applyAlignment="1">
      <alignment horizontal="center" vertical="center"/>
      <protection locked="0"/>
    </xf>
    <xf numFmtId="43" fontId="13" fillId="2" borderId="20" xfId="6" applyFont="1" applyFill="1" applyBorder="1" applyAlignment="1">
      <alignment vertical="center"/>
    </xf>
    <xf numFmtId="43" fontId="13" fillId="2" borderId="20" xfId="6" applyFont="1" applyFill="1" applyBorder="1" applyAlignment="1" applyProtection="1">
      <alignment vertical="center"/>
      <protection locked="0"/>
    </xf>
    <xf numFmtId="0" fontId="13" fillId="2" borderId="20" xfId="21" applyFont="1" applyFill="1" applyBorder="1" applyAlignment="1">
      <alignment vertical="center"/>
      <protection locked="0"/>
    </xf>
    <xf numFmtId="43" fontId="13" fillId="2" borderId="21" xfId="6" applyFont="1" applyFill="1" applyBorder="1" applyAlignment="1">
      <alignment vertical="center"/>
    </xf>
    <xf numFmtId="0" fontId="13" fillId="2" borderId="23" xfId="21" applyFont="1" applyFill="1" applyBorder="1" applyAlignment="1">
      <alignment vertical="center"/>
      <protection locked="0"/>
    </xf>
    <xf numFmtId="43" fontId="13" fillId="2" borderId="23" xfId="6" applyFont="1" applyFill="1" applyBorder="1" applyAlignment="1">
      <alignment vertical="center"/>
    </xf>
    <xf numFmtId="43" fontId="13" fillId="2" borderId="23" xfId="6" applyFont="1" applyFill="1" applyBorder="1" applyAlignment="1" applyProtection="1">
      <alignment vertical="center"/>
      <protection locked="0"/>
    </xf>
    <xf numFmtId="43" fontId="13" fillId="2" borderId="24" xfId="6" applyFont="1" applyFill="1" applyBorder="1" applyAlignment="1">
      <alignment vertical="center"/>
    </xf>
    <xf numFmtId="43" fontId="13" fillId="2" borderId="0" xfId="42" applyFont="1" applyFill="1" applyAlignment="1" applyProtection="1">
      <alignment vertical="center"/>
      <protection locked="0"/>
    </xf>
    <xf numFmtId="0" fontId="12" fillId="2" borderId="0" xfId="21" applyFont="1" applyFill="1" applyAlignment="1">
      <alignment horizontal="left" vertical="center"/>
      <protection locked="0"/>
    </xf>
    <xf numFmtId="166" fontId="12" fillId="2" borderId="2" xfId="8" applyFont="1" applyFill="1" applyBorder="1" applyAlignment="1" applyProtection="1">
      <alignment vertical="center"/>
      <protection locked="0"/>
    </xf>
    <xf numFmtId="166" fontId="12" fillId="2" borderId="0" xfId="8" applyFont="1" applyFill="1" applyBorder="1" applyAlignment="1" applyProtection="1">
      <alignment vertical="center"/>
      <protection locked="0"/>
    </xf>
    <xf numFmtId="0" fontId="13" fillId="2" borderId="0" xfId="14" applyFont="1" applyFill="1" applyAlignment="1">
      <alignment vertical="center"/>
      <protection locked="0"/>
    </xf>
    <xf numFmtId="43" fontId="12" fillId="2" borderId="0" xfId="1" applyFont="1" applyFill="1" applyAlignment="1" applyProtection="1">
      <alignment horizontal="center" vertical="center"/>
      <protection locked="0"/>
    </xf>
    <xf numFmtId="9" fontId="12" fillId="2" borderId="0" xfId="21" applyNumberFormat="1" applyFont="1" applyFill="1" applyAlignment="1">
      <alignment horizontal="center" vertical="center"/>
      <protection locked="0"/>
    </xf>
    <xf numFmtId="43" fontId="12" fillId="9" borderId="0" xfId="1" applyFont="1" applyFill="1" applyAlignment="1" applyProtection="1">
      <alignment horizontal="center" vertical="center"/>
      <protection locked="0"/>
    </xf>
    <xf numFmtId="0" fontId="12" fillId="2" borderId="0" xfId="14" applyFont="1" applyFill="1" applyAlignment="1">
      <alignment vertical="center"/>
      <protection locked="0"/>
    </xf>
    <xf numFmtId="43" fontId="13" fillId="2" borderId="0" xfId="1" applyFont="1" applyFill="1" applyAlignment="1" applyProtection="1">
      <alignment horizontal="center" vertical="center"/>
      <protection locked="0"/>
    </xf>
    <xf numFmtId="9" fontId="13" fillId="2" borderId="0" xfId="21" applyNumberFormat="1" applyFont="1" applyFill="1" applyAlignment="1">
      <alignment horizontal="center" vertical="center"/>
      <protection locked="0"/>
    </xf>
    <xf numFmtId="43" fontId="13" fillId="9" borderId="0" xfId="1" applyFont="1" applyFill="1" applyAlignment="1" applyProtection="1">
      <alignment horizontal="center" vertical="center"/>
      <protection locked="0"/>
    </xf>
    <xf numFmtId="43" fontId="12" fillId="2" borderId="0" xfId="21" applyNumberFormat="1" applyFont="1" applyFill="1" applyAlignment="1">
      <alignment horizontal="center" vertical="center"/>
      <protection locked="0"/>
    </xf>
    <xf numFmtId="0" fontId="1" fillId="0" borderId="0" xfId="39" applyAlignment="1">
      <alignment vertical="center"/>
    </xf>
    <xf numFmtId="0" fontId="1" fillId="0" borderId="0" xfId="39"/>
    <xf numFmtId="166" fontId="1" fillId="9" borderId="0" xfId="39" applyNumberFormat="1" applyFill="1"/>
    <xf numFmtId="43" fontId="0" fillId="0" borderId="0" xfId="48" applyFont="1"/>
    <xf numFmtId="43" fontId="1" fillId="0" borderId="0" xfId="39" applyNumberFormat="1"/>
    <xf numFmtId="0" fontId="39" fillId="10" borderId="25" xfId="39" applyFont="1" applyFill="1" applyBorder="1" applyAlignment="1">
      <alignment horizontal="center" vertical="center" wrapText="1"/>
    </xf>
    <xf numFmtId="0" fontId="39" fillId="10" borderId="26" xfId="39" applyFont="1" applyFill="1" applyBorder="1" applyAlignment="1">
      <alignment horizontal="center" vertical="center" wrapText="1"/>
    </xf>
    <xf numFmtId="43" fontId="40" fillId="4" borderId="27" xfId="48" applyFont="1" applyFill="1" applyBorder="1" applyAlignment="1">
      <alignment horizontal="center" vertical="center" wrapText="1"/>
    </xf>
    <xf numFmtId="43" fontId="40" fillId="11" borderId="27" xfId="48" applyFont="1" applyFill="1" applyBorder="1" applyAlignment="1">
      <alignment horizontal="center" vertical="center" wrapText="1"/>
    </xf>
    <xf numFmtId="43" fontId="40" fillId="11" borderId="27" xfId="1" applyFont="1" applyFill="1" applyBorder="1" applyAlignment="1">
      <alignment horizontal="center" vertical="center" wrapText="1"/>
    </xf>
    <xf numFmtId="0" fontId="15" fillId="0" borderId="0" xfId="39" applyFont="1"/>
    <xf numFmtId="14" fontId="1" fillId="0" borderId="0" xfId="48" applyNumberFormat="1" applyFont="1" applyFill="1" applyBorder="1"/>
    <xf numFmtId="14" fontId="1" fillId="0" borderId="0" xfId="39" applyNumberFormat="1"/>
    <xf numFmtId="14" fontId="0" fillId="0" borderId="0" xfId="0" applyNumberFormat="1"/>
    <xf numFmtId="0" fontId="36" fillId="0" borderId="0" xfId="0" applyFont="1"/>
    <xf numFmtId="0" fontId="36" fillId="0" borderId="0" xfId="0" applyFont="1" applyAlignment="1">
      <alignment horizontal="center"/>
    </xf>
    <xf numFmtId="14" fontId="36" fillId="0" borderId="0" xfId="0" applyNumberFormat="1" applyFont="1" applyAlignment="1">
      <alignment horizontal="center"/>
    </xf>
    <xf numFmtId="43" fontId="36" fillId="0" borderId="0" xfId="1" applyFont="1" applyAlignment="1">
      <alignment horizontal="center"/>
    </xf>
    <xf numFmtId="0" fontId="2" fillId="0" borderId="0" xfId="0" applyFont="1" applyAlignment="1">
      <alignment horizontal="center"/>
    </xf>
    <xf numFmtId="0" fontId="9" fillId="3" borderId="3" xfId="25" applyFont="1" applyFill="1" applyBorder="1" applyAlignment="1">
      <alignment horizontal="left" vertical="center"/>
    </xf>
    <xf numFmtId="0" fontId="9" fillId="3" borderId="5" xfId="25" applyFont="1" applyFill="1" applyBorder="1" applyAlignment="1">
      <alignment horizontal="center" vertical="center"/>
    </xf>
    <xf numFmtId="168" fontId="9" fillId="3" borderId="5" xfId="16" applyFont="1" applyFill="1" applyBorder="1" applyAlignment="1">
      <alignment horizontal="center" vertical="center"/>
    </xf>
    <xf numFmtId="0" fontId="9" fillId="3" borderId="28" xfId="25" applyFont="1" applyFill="1" applyBorder="1" applyAlignment="1">
      <alignment horizontal="center" vertical="center"/>
    </xf>
    <xf numFmtId="0" fontId="9" fillId="3" borderId="15" xfId="25" applyFont="1" applyFill="1" applyBorder="1" applyAlignment="1">
      <alignment horizontal="left" vertical="center"/>
    </xf>
    <xf numFmtId="0" fontId="9" fillId="3" borderId="0" xfId="25" applyFont="1" applyFill="1" applyAlignment="1">
      <alignment horizontal="center" vertical="center"/>
    </xf>
    <xf numFmtId="168" fontId="9" fillId="3" borderId="0" xfId="16" applyFont="1" applyFill="1" applyAlignment="1">
      <alignment horizontal="center" vertical="center"/>
    </xf>
    <xf numFmtId="0" fontId="9" fillId="3" borderId="16" xfId="25" applyFont="1" applyFill="1" applyBorder="1" applyAlignment="1">
      <alignment horizontal="center" vertical="center"/>
    </xf>
    <xf numFmtId="0" fontId="2" fillId="2" borderId="15" xfId="25" applyFont="1" applyFill="1" applyBorder="1"/>
    <xf numFmtId="0" fontId="2" fillId="5" borderId="0" xfId="25" applyFont="1" applyFill="1"/>
    <xf numFmtId="0" fontId="5" fillId="5" borderId="0" xfId="25" applyFont="1" applyFill="1" applyAlignment="1">
      <alignment horizontal="center"/>
    </xf>
    <xf numFmtId="0" fontId="5" fillId="5" borderId="16" xfId="25" applyFont="1" applyFill="1" applyBorder="1" applyAlignment="1">
      <alignment horizontal="center"/>
    </xf>
    <xf numFmtId="0" fontId="2" fillId="5" borderId="0" xfId="25" applyFont="1" applyFill="1" applyAlignment="1">
      <alignment horizontal="center"/>
    </xf>
    <xf numFmtId="0" fontId="2" fillId="5" borderId="16" xfId="25" applyFont="1" applyFill="1" applyBorder="1"/>
    <xf numFmtId="0" fontId="36" fillId="2" borderId="15" xfId="25" applyFont="1" applyFill="1" applyBorder="1"/>
    <xf numFmtId="0" fontId="5" fillId="2" borderId="0" xfId="25" applyFont="1" applyFill="1" applyAlignment="1">
      <alignment horizontal="center" wrapText="1"/>
    </xf>
    <xf numFmtId="43" fontId="2" fillId="2" borderId="0" xfId="1" applyFont="1" applyFill="1" applyBorder="1" applyAlignment="1">
      <alignment horizontal="center"/>
    </xf>
    <xf numFmtId="43" fontId="2" fillId="2" borderId="16" xfId="1" applyFont="1" applyFill="1" applyBorder="1" applyAlignment="1">
      <alignment horizontal="right"/>
    </xf>
    <xf numFmtId="0" fontId="36" fillId="2" borderId="29" xfId="25" applyFont="1" applyFill="1" applyBorder="1"/>
    <xf numFmtId="0" fontId="5" fillId="2" borderId="10" xfId="25" applyFont="1" applyFill="1" applyBorder="1" applyAlignment="1">
      <alignment horizontal="center" wrapText="1"/>
    </xf>
    <xf numFmtId="43" fontId="2" fillId="2" borderId="10" xfId="1" applyFont="1" applyFill="1" applyBorder="1" applyAlignment="1">
      <alignment horizontal="center"/>
    </xf>
    <xf numFmtId="43" fontId="2" fillId="2" borderId="30" xfId="1" applyFont="1" applyFill="1" applyBorder="1" applyAlignment="1">
      <alignment horizontal="right"/>
    </xf>
    <xf numFmtId="43" fontId="36" fillId="2" borderId="0" xfId="1" applyFont="1" applyFill="1" applyBorder="1" applyAlignment="1">
      <alignment horizontal="center"/>
    </xf>
    <xf numFmtId="43" fontId="36" fillId="2" borderId="31" xfId="1" applyFont="1" applyFill="1" applyBorder="1" applyAlignment="1">
      <alignment horizontal="right"/>
    </xf>
    <xf numFmtId="0" fontId="36" fillId="2" borderId="17" xfId="25" applyFont="1" applyFill="1" applyBorder="1"/>
    <xf numFmtId="0" fontId="5" fillId="2" borderId="1" xfId="25" applyFont="1" applyFill="1" applyBorder="1" applyAlignment="1">
      <alignment horizontal="center" wrapText="1"/>
    </xf>
    <xf numFmtId="43" fontId="36" fillId="2" borderId="1" xfId="1" applyFont="1" applyFill="1" applyBorder="1" applyAlignment="1">
      <alignment horizontal="center"/>
    </xf>
    <xf numFmtId="43" fontId="36" fillId="2" borderId="32" xfId="1" applyFont="1" applyFill="1" applyBorder="1" applyAlignment="1">
      <alignment horizontal="center"/>
    </xf>
    <xf numFmtId="0" fontId="41" fillId="0" borderId="0" xfId="0" applyFont="1"/>
    <xf numFmtId="179" fontId="0" fillId="0" borderId="0" xfId="0" applyNumberFormat="1"/>
    <xf numFmtId="43" fontId="0" fillId="0" borderId="0" xfId="6" applyFont="1"/>
    <xf numFmtId="43" fontId="0" fillId="0" borderId="0" xfId="1" applyFont="1" applyFill="1"/>
    <xf numFmtId="0" fontId="8" fillId="12" borderId="0" xfId="0" applyFont="1" applyFill="1"/>
    <xf numFmtId="0" fontId="8" fillId="12" borderId="0" xfId="0" applyFont="1" applyFill="1" applyAlignment="1">
      <alignment horizontal="center"/>
    </xf>
    <xf numFmtId="43" fontId="0" fillId="4" borderId="0" xfId="1" applyFont="1" applyFill="1"/>
    <xf numFmtId="43" fontId="10" fillId="0" borderId="0" xfId="0" applyNumberFormat="1" applyFont="1"/>
    <xf numFmtId="43" fontId="42" fillId="0" borderId="0" xfId="1" applyFont="1" applyFill="1"/>
    <xf numFmtId="0" fontId="42" fillId="0" borderId="0" xfId="0" applyFont="1"/>
    <xf numFmtId="0" fontId="10" fillId="0" borderId="33" xfId="0" applyFont="1" applyBorder="1" applyAlignment="1">
      <alignment horizontal="left" indent="1"/>
    </xf>
    <xf numFmtId="0" fontId="10" fillId="0" borderId="6" xfId="0" applyFont="1" applyBorder="1"/>
    <xf numFmtId="0" fontId="10" fillId="0" borderId="34" xfId="0" applyFont="1" applyBorder="1" applyAlignment="1">
      <alignment horizontal="left" indent="1"/>
    </xf>
    <xf numFmtId="0" fontId="10" fillId="0" borderId="4" xfId="0" applyFont="1" applyBorder="1"/>
    <xf numFmtId="43" fontId="8" fillId="0" borderId="0" xfId="0" applyNumberFormat="1" applyFont="1"/>
    <xf numFmtId="43" fontId="10" fillId="0" borderId="6" xfId="1" applyFont="1" applyBorder="1"/>
    <xf numFmtId="43" fontId="10" fillId="0" borderId="4" xfId="1" applyFont="1" applyBorder="1"/>
    <xf numFmtId="0" fontId="10" fillId="0" borderId="33" xfId="0" applyFont="1" applyBorder="1"/>
    <xf numFmtId="43" fontId="10" fillId="0" borderId="6" xfId="0" applyNumberFormat="1" applyFont="1" applyBorder="1"/>
    <xf numFmtId="0" fontId="10" fillId="0" borderId="34" xfId="0" applyFont="1" applyBorder="1"/>
    <xf numFmtId="43" fontId="10" fillId="0" borderId="4" xfId="0" applyNumberFormat="1" applyFont="1" applyBorder="1"/>
    <xf numFmtId="0" fontId="8" fillId="12" borderId="0" xfId="0" applyFont="1" applyFill="1" applyAlignment="1">
      <alignment horizontal="left"/>
    </xf>
    <xf numFmtId="0" fontId="10" fillId="0" borderId="35" xfId="0" applyFont="1" applyBorder="1"/>
    <xf numFmtId="166" fontId="43" fillId="0" borderId="25" xfId="43" applyFont="1" applyFill="1" applyBorder="1" applyAlignment="1">
      <alignment horizontal="left" vertical="center"/>
    </xf>
    <xf numFmtId="49" fontId="43" fillId="0" borderId="25" xfId="43" applyNumberFormat="1" applyFont="1" applyFill="1" applyBorder="1" applyAlignment="1">
      <alignment horizontal="left" vertical="top"/>
    </xf>
    <xf numFmtId="14" fontId="15" fillId="0" borderId="25" xfId="43" applyNumberFormat="1" applyFont="1" applyFill="1" applyBorder="1" applyAlignment="1">
      <alignment horizontal="center" vertical="center"/>
    </xf>
    <xf numFmtId="14" fontId="15" fillId="0" borderId="25" xfId="43" applyNumberFormat="1" applyFont="1" applyFill="1" applyBorder="1" applyAlignment="1">
      <alignment horizontal="left" vertical="center"/>
    </xf>
    <xf numFmtId="172" fontId="15" fillId="0" borderId="25" xfId="1" applyNumberFormat="1" applyFont="1" applyFill="1" applyBorder="1" applyAlignment="1">
      <alignment vertical="center"/>
    </xf>
    <xf numFmtId="181" fontId="15" fillId="0" borderId="25" xfId="43" applyNumberFormat="1" applyFont="1" applyFill="1" applyBorder="1" applyAlignment="1">
      <alignment horizontal="center" vertical="center"/>
    </xf>
    <xf numFmtId="0" fontId="44" fillId="0" borderId="25" xfId="18" applyFont="1" applyBorder="1" applyAlignment="1">
      <alignment horizontal="center" vertical="center"/>
    </xf>
    <xf numFmtId="166" fontId="15" fillId="0" borderId="25" xfId="43" applyFont="1" applyFill="1" applyBorder="1" applyAlignment="1">
      <alignment horizontal="center" vertical="center"/>
    </xf>
    <xf numFmtId="10" fontId="15" fillId="0" borderId="25" xfId="43" applyNumberFormat="1" applyFont="1" applyFill="1" applyBorder="1" applyAlignment="1">
      <alignment horizontal="center" vertical="center"/>
    </xf>
    <xf numFmtId="182" fontId="15" fillId="0" borderId="25" xfId="43" applyNumberFormat="1" applyFont="1" applyFill="1" applyBorder="1" applyAlignment="1">
      <alignment horizontal="center" vertical="center"/>
    </xf>
    <xf numFmtId="0" fontId="0" fillId="0" borderId="25" xfId="0" applyBorder="1" applyAlignment="1">
      <alignment horizontal="left"/>
    </xf>
    <xf numFmtId="166" fontId="15" fillId="0" borderId="0" xfId="43" applyFont="1" applyFill="1" applyBorder="1" applyAlignment="1">
      <alignment horizontal="center" vertical="center"/>
    </xf>
    <xf numFmtId="166" fontId="15" fillId="0" borderId="25" xfId="43" applyFont="1" applyFill="1" applyBorder="1" applyAlignment="1">
      <alignment horizontal="left" vertical="center"/>
    </xf>
    <xf numFmtId="49" fontId="43" fillId="0" borderId="25" xfId="43" applyNumberFormat="1" applyFont="1" applyFill="1" applyBorder="1" applyAlignment="1">
      <alignment vertical="top"/>
    </xf>
    <xf numFmtId="164" fontId="15" fillId="0" borderId="0" xfId="43" applyNumberFormat="1" applyFont="1" applyFill="1" applyBorder="1" applyAlignment="1">
      <alignment horizontal="center" vertical="center"/>
    </xf>
    <xf numFmtId="166" fontId="45" fillId="0" borderId="25" xfId="43" applyFont="1" applyFill="1" applyBorder="1" applyAlignment="1">
      <alignment horizontal="left" vertical="center"/>
    </xf>
    <xf numFmtId="49" fontId="45" fillId="0" borderId="25" xfId="43" applyNumberFormat="1" applyFont="1" applyFill="1" applyBorder="1" applyAlignment="1">
      <alignment vertical="top"/>
    </xf>
    <xf numFmtId="14" fontId="45" fillId="0" borderId="25" xfId="43" applyNumberFormat="1" applyFont="1" applyFill="1" applyBorder="1" applyAlignment="1">
      <alignment horizontal="center" vertical="center"/>
    </xf>
    <xf numFmtId="14" fontId="45" fillId="0" borderId="25" xfId="43" applyNumberFormat="1" applyFont="1" applyFill="1" applyBorder="1" applyAlignment="1">
      <alignment horizontal="left" vertical="center"/>
    </xf>
    <xf numFmtId="172" fontId="45" fillId="0" borderId="25" xfId="1" applyNumberFormat="1" applyFont="1" applyFill="1" applyBorder="1" applyAlignment="1">
      <alignment vertical="center"/>
    </xf>
    <xf numFmtId="181" fontId="45" fillId="0" borderId="25" xfId="43" applyNumberFormat="1" applyFont="1" applyFill="1" applyBorder="1" applyAlignment="1">
      <alignment horizontal="center" vertical="center"/>
    </xf>
    <xf numFmtId="0" fontId="46" fillId="0" borderId="25" xfId="18" applyFont="1" applyBorder="1" applyAlignment="1">
      <alignment horizontal="center" vertical="center"/>
    </xf>
    <xf numFmtId="166" fontId="45" fillId="0" borderId="25" xfId="43" applyFont="1" applyFill="1" applyBorder="1" applyAlignment="1">
      <alignment horizontal="center" vertical="center"/>
    </xf>
    <xf numFmtId="10" fontId="45" fillId="0" borderId="25" xfId="43" applyNumberFormat="1" applyFont="1" applyFill="1" applyBorder="1" applyAlignment="1">
      <alignment horizontal="center" vertical="center"/>
    </xf>
    <xf numFmtId="182" fontId="45" fillId="0" borderId="25" xfId="43" applyNumberFormat="1" applyFont="1" applyFill="1" applyBorder="1" applyAlignment="1">
      <alignment horizontal="center" vertical="center"/>
    </xf>
    <xf numFmtId="166" fontId="45" fillId="0" borderId="0" xfId="43" applyFont="1" applyFill="1" applyBorder="1" applyAlignment="1">
      <alignment horizontal="center" vertical="center"/>
    </xf>
    <xf numFmtId="0" fontId="17" fillId="0" borderId="0" xfId="30" applyFont="1" applyAlignment="1" applyProtection="1">
      <alignment horizontal="center" vertical="center"/>
      <protection locked="0"/>
    </xf>
    <xf numFmtId="14" fontId="17" fillId="0" borderId="0" xfId="30" applyNumberFormat="1" applyFont="1" applyAlignment="1" applyProtection="1">
      <alignment horizontal="center" vertical="center"/>
      <protection locked="0"/>
    </xf>
    <xf numFmtId="43" fontId="17" fillId="0" borderId="0" xfId="1" applyFont="1" applyAlignment="1" applyProtection="1">
      <alignment horizontal="center" vertical="center"/>
      <protection locked="0"/>
    </xf>
    <xf numFmtId="0" fontId="15" fillId="0" borderId="0" xfId="30" applyFont="1"/>
    <xf numFmtId="0" fontId="1" fillId="0" borderId="0" xfId="30" applyProtection="1">
      <protection locked="0"/>
    </xf>
    <xf numFmtId="14" fontId="1" fillId="0" borderId="0" xfId="30" applyNumberFormat="1" applyProtection="1">
      <protection locked="0"/>
    </xf>
    <xf numFmtId="43" fontId="1" fillId="0" borderId="0" xfId="1" applyFont="1" applyAlignment="1" applyProtection="1">
      <protection locked="0"/>
    </xf>
    <xf numFmtId="0" fontId="19" fillId="0" borderId="0" xfId="0" applyFont="1" applyAlignment="1">
      <alignment horizontal="left"/>
    </xf>
    <xf numFmtId="14" fontId="1" fillId="0" borderId="0" xfId="0" applyNumberFormat="1" applyFont="1"/>
    <xf numFmtId="43" fontId="19" fillId="0" borderId="2" xfId="1" applyFont="1" applyBorder="1"/>
    <xf numFmtId="43" fontId="1" fillId="0" borderId="0" xfId="1" applyFont="1" applyFill="1" applyAlignment="1" applyProtection="1">
      <protection locked="0"/>
    </xf>
    <xf numFmtId="14" fontId="37" fillId="0" borderId="0" xfId="0" applyNumberFormat="1" applyFont="1" applyProtection="1">
      <protection locked="0"/>
    </xf>
    <xf numFmtId="0" fontId="1" fillId="0" borderId="0" xfId="0" applyFont="1" applyProtection="1">
      <protection locked="0"/>
    </xf>
    <xf numFmtId="0" fontId="1" fillId="0" borderId="0" xfId="0" applyFont="1" applyAlignment="1" applyProtection="1">
      <alignment horizontal="center"/>
      <protection locked="0"/>
    </xf>
    <xf numFmtId="43" fontId="1" fillId="0" borderId="0" xfId="1" applyFont="1" applyProtection="1">
      <protection locked="0"/>
    </xf>
    <xf numFmtId="43" fontId="1" fillId="0" borderId="0" xfId="1" applyFont="1" applyFill="1" applyBorder="1"/>
    <xf numFmtId="14" fontId="0" fillId="0" borderId="0" xfId="0" applyNumberFormat="1" applyAlignment="1">
      <alignment horizontal="center"/>
    </xf>
    <xf numFmtId="0" fontId="19" fillId="0" borderId="0" xfId="30" applyFont="1" applyAlignment="1" applyProtection="1">
      <alignment horizontal="center"/>
      <protection locked="0"/>
    </xf>
    <xf numFmtId="0" fontId="17" fillId="0" borderId="0" xfId="35" applyFont="1" applyAlignment="1" applyProtection="1">
      <alignment horizontal="center"/>
      <protection locked="0"/>
    </xf>
    <xf numFmtId="14" fontId="17" fillId="0" borderId="0" xfId="35" applyNumberFormat="1" applyFont="1" applyAlignment="1" applyProtection="1">
      <alignment horizontal="center"/>
      <protection locked="0"/>
    </xf>
    <xf numFmtId="43" fontId="17" fillId="0" borderId="0" xfId="1" applyFont="1" applyFill="1" applyAlignment="1" applyProtection="1">
      <alignment horizontal="center"/>
      <protection locked="0"/>
    </xf>
    <xf numFmtId="43" fontId="1" fillId="0" borderId="0" xfId="1" applyFont="1" applyFill="1" applyBorder="1" applyProtection="1">
      <protection locked="0"/>
    </xf>
    <xf numFmtId="43" fontId="1" fillId="0" borderId="0" xfId="1" applyFont="1" applyFill="1" applyAlignment="1" applyProtection="1">
      <alignment horizontal="center"/>
      <protection locked="0"/>
    </xf>
    <xf numFmtId="43" fontId="1" fillId="0" borderId="0" xfId="1" applyFont="1" applyFill="1" applyBorder="1" applyAlignment="1" applyProtection="1">
      <alignment horizontal="left"/>
      <protection locked="0"/>
    </xf>
    <xf numFmtId="43" fontId="15" fillId="0" borderId="0" xfId="1" applyFont="1" applyFill="1" applyAlignment="1" applyProtection="1">
      <alignment horizontal="right" vertical="center"/>
      <protection locked="0"/>
    </xf>
    <xf numFmtId="43" fontId="1" fillId="0" borderId="0" xfId="1" applyFont="1" applyFill="1" applyProtection="1">
      <protection locked="0"/>
    </xf>
    <xf numFmtId="43" fontId="15" fillId="0" borderId="0" xfId="1" applyFont="1" applyFill="1" applyBorder="1" applyAlignment="1" applyProtection="1">
      <alignment horizontal="right" vertical="center"/>
      <protection locked="0"/>
    </xf>
    <xf numFmtId="0" fontId="0" fillId="0" borderId="0" xfId="30" applyFont="1" applyProtection="1">
      <protection locked="0"/>
    </xf>
    <xf numFmtId="14" fontId="11" fillId="0" borderId="0" xfId="0" applyNumberFormat="1" applyFont="1"/>
    <xf numFmtId="43" fontId="11" fillId="0" borderId="0" xfId="1" applyFont="1" applyFill="1"/>
    <xf numFmtId="0" fontId="47" fillId="0" borderId="0" xfId="0" applyFont="1"/>
    <xf numFmtId="14" fontId="47" fillId="0" borderId="0" xfId="0" applyNumberFormat="1" applyFont="1"/>
    <xf numFmtId="43" fontId="47" fillId="0" borderId="0" xfId="1" applyFont="1" applyFill="1"/>
    <xf numFmtId="0" fontId="0" fillId="0" borderId="0" xfId="0" applyAlignment="1">
      <alignment horizontal="center"/>
    </xf>
    <xf numFmtId="0" fontId="40" fillId="0" borderId="25" xfId="17" applyFont="1" applyBorder="1" applyProtection="1"/>
    <xf numFmtId="179" fontId="40" fillId="0" borderId="25" xfId="17" applyNumberFormat="1" applyFont="1" applyBorder="1" applyProtection="1"/>
    <xf numFmtId="180" fontId="40" fillId="0" borderId="0" xfId="17" applyNumberFormat="1" applyFont="1" applyProtection="1"/>
    <xf numFmtId="0" fontId="48" fillId="0" borderId="0" xfId="17" applyFont="1" applyProtection="1"/>
    <xf numFmtId="0" fontId="49" fillId="0" borderId="25" xfId="17" applyFont="1" applyBorder="1" applyProtection="1"/>
    <xf numFmtId="166" fontId="1" fillId="0" borderId="25" xfId="44" applyFont="1" applyBorder="1"/>
    <xf numFmtId="14" fontId="1" fillId="0" borderId="25" xfId="17" applyNumberFormat="1" applyFont="1" applyBorder="1" applyProtection="1"/>
    <xf numFmtId="43" fontId="1" fillId="0" borderId="25" xfId="1" applyFont="1" applyBorder="1" applyAlignment="1"/>
    <xf numFmtId="43" fontId="1" fillId="0" borderId="0" xfId="1" applyFont="1" applyAlignment="1"/>
    <xf numFmtId="0" fontId="50" fillId="0" borderId="0" xfId="17" applyFont="1" applyProtection="1"/>
    <xf numFmtId="166" fontId="1" fillId="0" borderId="25" xfId="44" applyFont="1" applyFill="1" applyBorder="1"/>
    <xf numFmtId="43" fontId="1" fillId="0" borderId="25" xfId="1" applyFont="1" applyFill="1" applyBorder="1" applyAlignment="1"/>
    <xf numFmtId="43" fontId="1" fillId="0" borderId="0" xfId="1" applyFont="1" applyFill="1" applyAlignment="1"/>
    <xf numFmtId="14" fontId="1" fillId="0" borderId="25" xfId="17" applyNumberFormat="1" applyFont="1" applyBorder="1" applyAlignment="1" applyProtection="1">
      <alignment horizontal="right"/>
    </xf>
    <xf numFmtId="166" fontId="1" fillId="0" borderId="0" xfId="44" applyFont="1" applyFill="1"/>
    <xf numFmtId="166" fontId="1" fillId="0" borderId="0" xfId="44" applyFont="1"/>
    <xf numFmtId="0" fontId="91" fillId="0" borderId="0" xfId="37"/>
    <xf numFmtId="43" fontId="19" fillId="0" borderId="0" xfId="1" applyFont="1" applyAlignment="1"/>
    <xf numFmtId="0" fontId="11" fillId="9" borderId="0" xfId="0" applyFont="1" applyFill="1"/>
    <xf numFmtId="179" fontId="1" fillId="0" borderId="25" xfId="17" applyNumberFormat="1" applyFont="1" applyBorder="1" applyProtection="1"/>
    <xf numFmtId="179" fontId="1" fillId="0" borderId="25" xfId="17" applyNumberFormat="1" applyFont="1" applyBorder="1" applyAlignment="1" applyProtection="1">
      <alignment horizontal="right"/>
    </xf>
    <xf numFmtId="0" fontId="51" fillId="0" borderId="0" xfId="37" applyFont="1"/>
    <xf numFmtId="4" fontId="51" fillId="0" borderId="0" xfId="37" applyNumberFormat="1" applyFont="1"/>
    <xf numFmtId="179" fontId="51" fillId="0" borderId="0" xfId="37" applyNumberFormat="1" applyFont="1"/>
    <xf numFmtId="0" fontId="0" fillId="0" borderId="0" xfId="0" applyAlignment="1">
      <alignment vertical="center"/>
    </xf>
    <xf numFmtId="166" fontId="0" fillId="0" borderId="0" xfId="44" applyFont="1"/>
    <xf numFmtId="43" fontId="0" fillId="0" borderId="0" xfId="1" applyFont="1" applyAlignment="1"/>
    <xf numFmtId="166" fontId="91" fillId="0" borderId="0" xfId="37" applyNumberFormat="1"/>
    <xf numFmtId="179" fontId="17" fillId="0" borderId="0" xfId="35" applyNumberFormat="1" applyFont="1" applyAlignment="1" applyProtection="1">
      <alignment horizontal="center"/>
      <protection locked="0"/>
    </xf>
    <xf numFmtId="43" fontId="17" fillId="0" borderId="0" xfId="1" applyFont="1" applyBorder="1" applyAlignment="1" applyProtection="1">
      <alignment horizontal="center"/>
      <protection locked="0"/>
    </xf>
    <xf numFmtId="0" fontId="17" fillId="0" borderId="0" xfId="1" applyNumberFormat="1" applyFont="1" applyBorder="1" applyAlignment="1" applyProtection="1">
      <alignment horizontal="center"/>
      <protection locked="0"/>
    </xf>
    <xf numFmtId="0" fontId="52" fillId="0" borderId="0" xfId="0" applyFont="1"/>
    <xf numFmtId="0" fontId="53" fillId="0" borderId="0" xfId="0" applyFont="1" applyProtection="1">
      <protection locked="0"/>
    </xf>
    <xf numFmtId="179" fontId="53" fillId="0" borderId="0" xfId="0" applyNumberFormat="1" applyFont="1" applyProtection="1">
      <protection locked="0"/>
    </xf>
    <xf numFmtId="180" fontId="53" fillId="0" borderId="0" xfId="0" applyNumberFormat="1" applyFont="1" applyProtection="1">
      <protection locked="0"/>
    </xf>
    <xf numFmtId="9" fontId="53" fillId="0" borderId="0" xfId="2" applyFont="1" applyBorder="1" applyAlignment="1" applyProtection="1">
      <protection locked="0"/>
    </xf>
    <xf numFmtId="43" fontId="53" fillId="0" borderId="0" xfId="1" applyFont="1" applyFill="1" applyBorder="1" applyAlignment="1">
      <alignment horizontal="left"/>
    </xf>
    <xf numFmtId="9" fontId="53" fillId="0" borderId="0" xfId="2" applyFont="1" applyFill="1" applyBorder="1" applyAlignment="1" applyProtection="1">
      <protection locked="0"/>
    </xf>
    <xf numFmtId="0" fontId="37" fillId="0" borderId="0" xfId="0" applyFont="1" applyProtection="1">
      <protection locked="0"/>
    </xf>
    <xf numFmtId="179" fontId="37" fillId="0" borderId="0" xfId="0" applyNumberFormat="1" applyFont="1" applyProtection="1">
      <protection locked="0"/>
    </xf>
    <xf numFmtId="180" fontId="37" fillId="0" borderId="0" xfId="0" applyNumberFormat="1" applyFont="1" applyProtection="1">
      <protection locked="0"/>
    </xf>
    <xf numFmtId="0" fontId="54" fillId="2" borderId="0" xfId="14" applyFont="1" applyFill="1" applyAlignment="1">
      <alignment horizontal="right" vertical="center"/>
      <protection locked="0"/>
    </xf>
    <xf numFmtId="172" fontId="13" fillId="2" borderId="0" xfId="6" applyNumberFormat="1" applyFont="1" applyFill="1" applyAlignment="1">
      <alignment horizontal="right" vertical="center"/>
    </xf>
    <xf numFmtId="43" fontId="4" fillId="2" borderId="0" xfId="1" applyFont="1" applyFill="1" applyAlignment="1">
      <alignment vertical="center"/>
    </xf>
    <xf numFmtId="0" fontId="38" fillId="2" borderId="0" xfId="0" applyFont="1" applyFill="1"/>
    <xf numFmtId="0" fontId="55" fillId="2" borderId="0" xfId="21" applyFont="1" applyFill="1" applyAlignment="1">
      <alignment vertical="center"/>
      <protection locked="0"/>
    </xf>
    <xf numFmtId="0" fontId="10" fillId="0" borderId="0" xfId="32" applyFont="1"/>
    <xf numFmtId="0" fontId="8" fillId="0" borderId="0" xfId="32" applyFont="1"/>
    <xf numFmtId="14" fontId="8" fillId="0" borderId="0" xfId="32" applyNumberFormat="1" applyFont="1"/>
    <xf numFmtId="14" fontId="56" fillId="2" borderId="0" xfId="31" applyNumberFormat="1" applyFont="1" applyFill="1">
      <alignment vertical="center"/>
    </xf>
    <xf numFmtId="14" fontId="8" fillId="2" borderId="0" xfId="31" applyNumberFormat="1" applyFont="1" applyFill="1">
      <alignment vertical="center"/>
    </xf>
    <xf numFmtId="175" fontId="10" fillId="2" borderId="0" xfId="43" applyNumberFormat="1" applyFont="1" applyFill="1" applyAlignment="1">
      <alignment vertical="center"/>
    </xf>
    <xf numFmtId="166" fontId="10" fillId="2" borderId="0" xfId="43" applyFont="1" applyFill="1" applyAlignment="1">
      <alignment vertical="center"/>
    </xf>
    <xf numFmtId="14" fontId="10" fillId="2" borderId="0" xfId="31" applyNumberFormat="1" applyFont="1" applyFill="1" applyAlignment="1">
      <alignment horizontal="center" vertical="center"/>
    </xf>
    <xf numFmtId="0" fontId="8" fillId="2" borderId="25" xfId="31" applyFont="1" applyFill="1" applyBorder="1">
      <alignment vertical="center"/>
    </xf>
    <xf numFmtId="14" fontId="8" fillId="2" borderId="25" xfId="31" applyNumberFormat="1" applyFont="1" applyFill="1" applyBorder="1" applyAlignment="1">
      <alignment horizontal="center" vertical="center"/>
    </xf>
    <xf numFmtId="175" fontId="8" fillId="2" borderId="25" xfId="43" applyNumberFormat="1" applyFont="1" applyFill="1" applyBorder="1" applyAlignment="1">
      <alignment horizontal="center" vertical="center"/>
    </xf>
    <xf numFmtId="166" fontId="8" fillId="2" borderId="25" xfId="43" applyFont="1" applyFill="1" applyBorder="1" applyAlignment="1">
      <alignment horizontal="center" vertical="center"/>
    </xf>
    <xf numFmtId="0" fontId="8" fillId="2" borderId="25" xfId="31" applyFont="1" applyFill="1" applyBorder="1" applyAlignment="1">
      <alignment horizontal="center" vertical="center"/>
    </xf>
    <xf numFmtId="14" fontId="10" fillId="2" borderId="25" xfId="31" applyNumberFormat="1" applyFont="1" applyFill="1" applyBorder="1" applyAlignment="1">
      <alignment horizontal="center" vertical="center"/>
    </xf>
    <xf numFmtId="166" fontId="10" fillId="2" borderId="25" xfId="46" applyNumberFormat="1" applyFont="1" applyFill="1" applyBorder="1" applyAlignment="1">
      <alignment vertical="center"/>
    </xf>
    <xf numFmtId="166" fontId="10" fillId="2" borderId="25" xfId="43" applyFont="1" applyFill="1" applyBorder="1" applyAlignment="1">
      <alignment vertical="center"/>
    </xf>
    <xf numFmtId="166" fontId="10" fillId="0" borderId="25" xfId="46" applyNumberFormat="1" applyFont="1" applyFill="1" applyBorder="1" applyAlignment="1">
      <alignment vertical="center"/>
    </xf>
    <xf numFmtId="166" fontId="10" fillId="16" borderId="25" xfId="46" applyNumberFormat="1" applyFont="1" applyFill="1" applyBorder="1" applyAlignment="1">
      <alignment vertical="center"/>
    </xf>
    <xf numFmtId="43" fontId="10" fillId="0" borderId="0" xfId="32" applyNumberFormat="1" applyFont="1"/>
    <xf numFmtId="43" fontId="10" fillId="0" borderId="0" xfId="49" applyFont="1"/>
    <xf numFmtId="0" fontId="8" fillId="0" borderId="4" xfId="32" applyFont="1" applyBorder="1" applyAlignment="1">
      <alignment horizontal="center"/>
    </xf>
    <xf numFmtId="43" fontId="8" fillId="0" borderId="4" xfId="32" applyNumberFormat="1" applyFont="1" applyBorder="1"/>
    <xf numFmtId="43" fontId="8" fillId="0" borderId="0" xfId="32" applyNumberFormat="1" applyFont="1"/>
    <xf numFmtId="0" fontId="56" fillId="2" borderId="0" xfId="31" applyFont="1" applyFill="1">
      <alignment vertical="center"/>
    </xf>
    <xf numFmtId="14" fontId="10" fillId="2" borderId="0" xfId="31" applyNumberFormat="1" applyFont="1" applyFill="1">
      <alignment vertical="center"/>
    </xf>
    <xf numFmtId="0" fontId="10" fillId="2" borderId="0" xfId="31" applyFont="1" applyFill="1">
      <alignment vertical="center"/>
    </xf>
    <xf numFmtId="14" fontId="8" fillId="2" borderId="38" xfId="31" applyNumberFormat="1" applyFont="1" applyFill="1" applyBorder="1">
      <alignment vertical="center"/>
    </xf>
    <xf numFmtId="175" fontId="10" fillId="2" borderId="39" xfId="43" applyNumberFormat="1" applyFont="1" applyFill="1" applyBorder="1" applyAlignment="1">
      <alignment vertical="center"/>
    </xf>
    <xf numFmtId="166" fontId="10" fillId="2" borderId="39" xfId="43" applyFont="1" applyFill="1" applyBorder="1" applyAlignment="1">
      <alignment vertical="center"/>
    </xf>
    <xf numFmtId="0" fontId="10" fillId="0" borderId="40" xfId="32" applyFont="1" applyBorder="1"/>
    <xf numFmtId="0" fontId="8" fillId="2" borderId="40" xfId="31" applyFont="1" applyFill="1" applyBorder="1" applyAlignment="1">
      <alignment horizontal="center" vertical="center"/>
    </xf>
    <xf numFmtId="14" fontId="10" fillId="2" borderId="38" xfId="31" applyNumberFormat="1" applyFont="1" applyFill="1" applyBorder="1">
      <alignment vertical="center"/>
    </xf>
    <xf numFmtId="170" fontId="10" fillId="2" borderId="40" xfId="47" applyFont="1" applyFill="1" applyBorder="1" applyAlignment="1">
      <alignment vertical="center"/>
    </xf>
    <xf numFmtId="183" fontId="10" fillId="2" borderId="40" xfId="47" applyNumberFormat="1" applyFont="1" applyFill="1" applyBorder="1" applyAlignment="1">
      <alignment vertical="center"/>
    </xf>
    <xf numFmtId="170" fontId="10" fillId="0" borderId="40" xfId="47" applyFont="1" applyFill="1" applyBorder="1" applyAlignment="1">
      <alignment vertical="center"/>
    </xf>
    <xf numFmtId="166" fontId="10" fillId="0" borderId="0" xfId="46" applyNumberFormat="1" applyFont="1"/>
    <xf numFmtId="166" fontId="10" fillId="0" borderId="0" xfId="46" applyNumberFormat="1" applyFont="1" applyFill="1"/>
    <xf numFmtId="0" fontId="57" fillId="0" borderId="0" xfId="32" applyFont="1"/>
    <xf numFmtId="166" fontId="8" fillId="0" borderId="4" xfId="46" applyNumberFormat="1" applyFont="1" applyBorder="1"/>
    <xf numFmtId="166" fontId="8" fillId="0" borderId="4" xfId="46" applyNumberFormat="1" applyFont="1" applyFill="1" applyBorder="1"/>
    <xf numFmtId="175" fontId="8" fillId="0" borderId="4" xfId="46" applyNumberFormat="1" applyFont="1" applyBorder="1"/>
    <xf numFmtId="170" fontId="10" fillId="0" borderId="0" xfId="32" applyNumberFormat="1" applyFont="1"/>
    <xf numFmtId="14" fontId="8" fillId="0" borderId="0" xfId="0" applyNumberFormat="1" applyFont="1"/>
    <xf numFmtId="43" fontId="10" fillId="2" borderId="25" xfId="1" applyFont="1" applyFill="1" applyBorder="1" applyAlignment="1">
      <alignment vertical="center"/>
    </xf>
    <xf numFmtId="43" fontId="10" fillId="16" borderId="25" xfId="1" applyFont="1" applyFill="1" applyBorder="1" applyAlignment="1">
      <alignment vertical="center"/>
    </xf>
    <xf numFmtId="43" fontId="10" fillId="0" borderId="25" xfId="1" applyFont="1" applyFill="1" applyBorder="1" applyAlignment="1">
      <alignment vertical="center"/>
    </xf>
    <xf numFmtId="0" fontId="8" fillId="0" borderId="4" xfId="0" applyFont="1" applyBorder="1" applyAlignment="1">
      <alignment horizontal="center"/>
    </xf>
    <xf numFmtId="43" fontId="8" fillId="0" borderId="4" xfId="0" applyNumberFormat="1" applyFont="1" applyBorder="1"/>
    <xf numFmtId="0" fontId="10" fillId="0" borderId="0" xfId="31" applyFont="1" applyAlignment="1">
      <alignment horizontal="center" vertical="center" wrapText="1"/>
    </xf>
    <xf numFmtId="14" fontId="10" fillId="0" borderId="0" xfId="31" applyNumberFormat="1" applyFont="1" applyAlignment="1">
      <alignment horizontal="center" vertical="center"/>
    </xf>
    <xf numFmtId="43" fontId="10" fillId="0" borderId="0" xfId="1" applyFont="1" applyFill="1" applyBorder="1" applyAlignment="1">
      <alignment horizontal="center" vertical="center"/>
    </xf>
    <xf numFmtId="43" fontId="10" fillId="0" borderId="0" xfId="1" applyFont="1" applyFill="1" applyBorder="1" applyAlignment="1">
      <alignment vertical="center"/>
    </xf>
    <xf numFmtId="166" fontId="10" fillId="0" borderId="0" xfId="43" applyFont="1" applyFill="1" applyBorder="1" applyAlignment="1">
      <alignment vertical="center"/>
    </xf>
    <xf numFmtId="0" fontId="58" fillId="0" borderId="0" xfId="0" applyFont="1"/>
    <xf numFmtId="43" fontId="58" fillId="0" borderId="0" xfId="0" applyNumberFormat="1" applyFont="1"/>
    <xf numFmtId="0" fontId="10" fillId="0" borderId="40" xfId="0" applyFont="1" applyBorder="1"/>
    <xf numFmtId="43" fontId="10" fillId="2" borderId="40" xfId="1" applyFont="1" applyFill="1" applyBorder="1" applyAlignment="1">
      <alignment vertical="center"/>
    </xf>
    <xf numFmtId="43" fontId="8" fillId="0" borderId="4" xfId="1" applyFont="1" applyBorder="1"/>
    <xf numFmtId="49" fontId="22" fillId="0" borderId="0" xfId="0" applyNumberFormat="1" applyFont="1" applyAlignment="1">
      <alignment horizontal="left" vertical="center" wrapText="1"/>
    </xf>
    <xf numFmtId="49" fontId="21" fillId="0" borderId="4" xfId="26" applyNumberFormat="1" applyFont="1" applyBorder="1" applyAlignment="1">
      <alignment horizontal="center" wrapText="1"/>
    </xf>
    <xf numFmtId="49" fontId="21" fillId="0" borderId="0" xfId="26" applyNumberFormat="1" applyFont="1" applyAlignment="1">
      <alignment horizontal="center" vertical="center" wrapText="1"/>
    </xf>
    <xf numFmtId="49" fontId="21" fillId="0" borderId="0" xfId="26" applyNumberFormat="1" applyFont="1" applyAlignment="1">
      <alignment horizontal="right" vertical="center" wrapText="1"/>
    </xf>
    <xf numFmtId="49" fontId="22" fillId="0" borderId="0" xfId="26" applyNumberFormat="1" applyFont="1" applyAlignment="1">
      <alignment horizontal="right" vertical="center" wrapText="1"/>
    </xf>
    <xf numFmtId="49" fontId="22" fillId="0" borderId="0" xfId="0" applyNumberFormat="1" applyFont="1" applyAlignment="1">
      <alignment horizontal="right" vertical="center" wrapText="1"/>
    </xf>
    <xf numFmtId="49" fontId="22" fillId="0" borderId="0" xfId="0" applyNumberFormat="1" applyFont="1" applyAlignment="1">
      <alignment horizontal="right" vertical="center"/>
    </xf>
    <xf numFmtId="172" fontId="28" fillId="0" borderId="0" xfId="0" applyNumberFormat="1" applyFont="1" applyAlignment="1">
      <alignment vertical="center"/>
    </xf>
    <xf numFmtId="172" fontId="22" fillId="0" borderId="0" xfId="0" applyNumberFormat="1" applyFont="1" applyAlignment="1">
      <alignment horizontal="right" vertical="center"/>
    </xf>
    <xf numFmtId="0" fontId="28" fillId="0" borderId="0" xfId="0" applyFont="1" applyAlignment="1">
      <alignment vertical="center"/>
    </xf>
    <xf numFmtId="49" fontId="22" fillId="0" borderId="0" xfId="28" applyNumberFormat="1" applyFont="1" applyAlignment="1">
      <alignment horizontal="right" wrapText="1"/>
    </xf>
    <xf numFmtId="49" fontId="22" fillId="0" borderId="0" xfId="0" applyNumberFormat="1" applyFont="1" applyAlignment="1">
      <alignment vertical="center" wrapText="1"/>
    </xf>
    <xf numFmtId="172" fontId="22" fillId="0" borderId="4" xfId="0" applyNumberFormat="1" applyFont="1" applyBorder="1" applyAlignment="1">
      <alignment horizontal="right"/>
    </xf>
    <xf numFmtId="172" fontId="22" fillId="0" borderId="0" xfId="0" applyNumberFormat="1" applyFont="1" applyAlignment="1">
      <alignment horizontal="right"/>
    </xf>
    <xf numFmtId="0" fontId="28" fillId="0" borderId="0" xfId="0" applyFont="1"/>
    <xf numFmtId="172" fontId="24" fillId="0" borderId="10" xfId="0" applyNumberFormat="1" applyFont="1" applyBorder="1" applyAlignment="1">
      <alignment horizontal="right" vertical="center"/>
    </xf>
    <xf numFmtId="172" fontId="24" fillId="0" borderId="0" xfId="0" applyNumberFormat="1" applyFont="1" applyAlignment="1">
      <alignment horizontal="right" vertical="center"/>
    </xf>
    <xf numFmtId="0" fontId="26" fillId="0" borderId="0" xfId="0" applyFont="1" applyAlignment="1">
      <alignment vertical="center"/>
    </xf>
    <xf numFmtId="0" fontId="59" fillId="0" borderId="0" xfId="0" applyFont="1" applyAlignment="1">
      <alignment horizontal="right"/>
    </xf>
    <xf numFmtId="0" fontId="60" fillId="0" borderId="0" xfId="0" applyFont="1"/>
    <xf numFmtId="0" fontId="28" fillId="2" borderId="0" xfId="0" applyFont="1" applyFill="1"/>
    <xf numFmtId="0" fontId="26" fillId="2" borderId="0" xfId="10" applyFont="1" applyFill="1" applyAlignment="1" applyProtection="1">
      <alignment horizontal="center"/>
      <protection locked="0"/>
    </xf>
    <xf numFmtId="0" fontId="24" fillId="2" borderId="4" xfId="17" applyFont="1" applyFill="1" applyBorder="1" applyAlignment="1">
      <alignment horizontal="center"/>
      <protection locked="0"/>
    </xf>
    <xf numFmtId="184" fontId="61" fillId="2" borderId="0" xfId="21" applyNumberFormat="1" applyFont="1" applyFill="1" applyAlignment="1">
      <alignment horizontal="center"/>
      <protection locked="0"/>
    </xf>
    <xf numFmtId="0" fontId="22" fillId="2" borderId="0" xfId="30" applyFont="1" applyFill="1" applyProtection="1">
      <protection locked="0"/>
    </xf>
    <xf numFmtId="43" fontId="22" fillId="2" borderId="0" xfId="1" applyFont="1" applyFill="1" applyAlignment="1" applyProtection="1">
      <alignment horizontal="right"/>
    </xf>
    <xf numFmtId="43" fontId="22" fillId="2" borderId="0" xfId="21" applyNumberFormat="1" applyFont="1" applyFill="1" applyAlignment="1" applyProtection="1">
      <alignment vertical="center"/>
    </xf>
    <xf numFmtId="43" fontId="24" fillId="2" borderId="6" xfId="21" applyNumberFormat="1" applyFont="1" applyFill="1" applyBorder="1" applyAlignment="1" applyProtection="1">
      <alignment vertical="center"/>
    </xf>
    <xf numFmtId="43" fontId="24" fillId="2" borderId="0" xfId="21" applyNumberFormat="1" applyFont="1" applyFill="1" applyAlignment="1" applyProtection="1">
      <alignment vertical="center"/>
    </xf>
    <xf numFmtId="0" fontId="28" fillId="2" borderId="0" xfId="10" applyFont="1" applyFill="1" applyProtection="1">
      <protection locked="0"/>
    </xf>
    <xf numFmtId="43" fontId="24" fillId="2" borderId="39" xfId="21" applyNumberFormat="1" applyFont="1" applyFill="1" applyBorder="1" applyAlignment="1" applyProtection="1">
      <alignment vertical="center"/>
    </xf>
    <xf numFmtId="43" fontId="22" fillId="2" borderId="0" xfId="17" applyNumberFormat="1" applyFont="1" applyFill="1" applyAlignment="1" applyProtection="1">
      <alignment horizontal="center"/>
    </xf>
    <xf numFmtId="43" fontId="24" fillId="2" borderId="2" xfId="21" applyNumberFormat="1" applyFont="1" applyFill="1" applyBorder="1" applyAlignment="1" applyProtection="1">
      <alignment vertical="center"/>
    </xf>
    <xf numFmtId="0" fontId="59" fillId="0" borderId="0" xfId="0" applyFont="1"/>
    <xf numFmtId="0" fontId="22" fillId="2" borderId="0" xfId="10" applyFont="1" applyFill="1" applyProtection="1">
      <protection locked="0"/>
    </xf>
    <xf numFmtId="0" fontId="24" fillId="2" borderId="0" xfId="10" applyFont="1" applyFill="1" applyAlignment="1" applyProtection="1">
      <alignment horizontal="center"/>
      <protection locked="0"/>
    </xf>
    <xf numFmtId="14" fontId="24" fillId="2" borderId="0" xfId="17" applyNumberFormat="1" applyFont="1" applyFill="1" applyAlignment="1">
      <alignment horizontal="center"/>
      <protection locked="0"/>
    </xf>
    <xf numFmtId="0" fontId="22" fillId="2" borderId="0" xfId="17" applyFont="1" applyFill="1" applyAlignment="1">
      <alignment horizontal="center"/>
      <protection locked="0"/>
    </xf>
    <xf numFmtId="184" fontId="24" fillId="2" borderId="0" xfId="21" applyNumberFormat="1" applyFont="1" applyFill="1" applyAlignment="1">
      <alignment horizontal="center"/>
      <protection locked="0"/>
    </xf>
    <xf numFmtId="43" fontId="22" fillId="2" borderId="0" xfId="1" applyFont="1" applyFill="1" applyBorder="1" applyAlignment="1" applyProtection="1">
      <alignment vertical="center"/>
    </xf>
    <xf numFmtId="43" fontId="24" fillId="2" borderId="6" xfId="1" applyFont="1" applyFill="1" applyBorder="1" applyAlignment="1" applyProtection="1">
      <alignment vertical="center"/>
    </xf>
    <xf numFmtId="43" fontId="22" fillId="2" borderId="0" xfId="1" applyFont="1" applyFill="1" applyBorder="1" applyAlignment="1" applyProtection="1">
      <alignment horizontal="center"/>
    </xf>
    <xf numFmtId="43" fontId="24" fillId="2" borderId="0" xfId="1" applyFont="1" applyFill="1" applyBorder="1" applyAlignment="1" applyProtection="1">
      <alignment vertical="center"/>
    </xf>
    <xf numFmtId="43" fontId="24" fillId="2" borderId="2" xfId="1" applyFont="1" applyFill="1" applyBorder="1" applyAlignment="1" applyProtection="1">
      <alignment vertical="center"/>
    </xf>
    <xf numFmtId="0" fontId="17" fillId="2" borderId="4" xfId="17" applyFont="1" applyFill="1" applyBorder="1" applyAlignment="1">
      <alignment horizontal="center"/>
      <protection locked="0"/>
    </xf>
    <xf numFmtId="0" fontId="62" fillId="0" borderId="0" xfId="0" applyFont="1"/>
    <xf numFmtId="184" fontId="16" fillId="2" borderId="0" xfId="21" applyNumberFormat="1" applyFont="1" applyFill="1" applyAlignment="1">
      <alignment horizontal="center"/>
      <protection locked="0"/>
    </xf>
    <xf numFmtId="0" fontId="15" fillId="2" borderId="0" xfId="30" applyFont="1" applyFill="1" applyProtection="1">
      <protection locked="0"/>
    </xf>
    <xf numFmtId="43" fontId="2" fillId="0" borderId="0" xfId="0" applyNumberFormat="1" applyFont="1"/>
    <xf numFmtId="0" fontId="19" fillId="2" borderId="0" xfId="10" applyFont="1" applyFill="1" applyAlignment="1" applyProtection="1">
      <alignment horizontal="center"/>
      <protection locked="0"/>
    </xf>
    <xf numFmtId="0" fontId="1" fillId="2" borderId="0" xfId="10" applyFont="1" applyFill="1" applyProtection="1">
      <protection locked="0"/>
    </xf>
    <xf numFmtId="43" fontId="17" fillId="2" borderId="39" xfId="21" applyNumberFormat="1" applyFont="1" applyFill="1" applyBorder="1" applyAlignment="1" applyProtection="1">
      <alignment vertical="center"/>
    </xf>
    <xf numFmtId="43" fontId="15" fillId="2" borderId="0" xfId="17" applyNumberFormat="1" applyFont="1" applyFill="1" applyAlignment="1" applyProtection="1">
      <alignment horizontal="center"/>
    </xf>
    <xf numFmtId="43" fontId="17" fillId="2" borderId="6" xfId="21" applyNumberFormat="1" applyFont="1" applyFill="1" applyBorder="1" applyAlignment="1" applyProtection="1">
      <alignment vertical="center"/>
    </xf>
    <xf numFmtId="43" fontId="15" fillId="2" borderId="0" xfId="21" applyNumberFormat="1" applyFont="1" applyFill="1" applyAlignment="1" applyProtection="1">
      <alignment vertical="center"/>
    </xf>
    <xf numFmtId="43" fontId="17" fillId="2" borderId="2" xfId="21" applyNumberFormat="1" applyFont="1" applyFill="1" applyBorder="1" applyAlignment="1" applyProtection="1">
      <alignment vertical="center"/>
    </xf>
    <xf numFmtId="0" fontId="10" fillId="2" borderId="0" xfId="0" applyFont="1" applyFill="1"/>
    <xf numFmtId="0" fontId="63" fillId="10" borderId="0" xfId="0" applyFont="1" applyFill="1" applyAlignment="1">
      <alignment vertical="center"/>
    </xf>
    <xf numFmtId="0" fontId="63" fillId="10" borderId="0" xfId="0" applyFont="1" applyFill="1" applyAlignment="1">
      <alignment horizontal="left" vertical="center"/>
    </xf>
    <xf numFmtId="0" fontId="64" fillId="10" borderId="0" xfId="0" applyFont="1" applyFill="1" applyAlignment="1">
      <alignment vertical="center"/>
    </xf>
    <xf numFmtId="14" fontId="63" fillId="10" borderId="0" xfId="0" applyNumberFormat="1" applyFont="1" applyFill="1" applyAlignment="1">
      <alignment horizontal="left" vertical="center"/>
    </xf>
    <xf numFmtId="14" fontId="10" fillId="2" borderId="0" xfId="0" applyNumberFormat="1" applyFont="1" applyFill="1"/>
    <xf numFmtId="14" fontId="10" fillId="2" borderId="0" xfId="12" applyNumberFormat="1" applyFont="1" applyFill="1"/>
    <xf numFmtId="0" fontId="10" fillId="2" borderId="25" xfId="0" applyFont="1" applyFill="1" applyBorder="1"/>
    <xf numFmtId="0" fontId="10" fillId="2" borderId="0" xfId="12" applyFont="1" applyFill="1"/>
    <xf numFmtId="43" fontId="10" fillId="2" borderId="25" xfId="1" applyFont="1" applyFill="1" applyBorder="1"/>
    <xf numFmtId="14" fontId="10" fillId="2" borderId="25" xfId="0" applyNumberFormat="1" applyFont="1" applyFill="1" applyBorder="1"/>
    <xf numFmtId="43" fontId="10" fillId="2" borderId="0" xfId="1" applyFont="1" applyFill="1"/>
    <xf numFmtId="43" fontId="10" fillId="2" borderId="0" xfId="5" applyFont="1" applyFill="1"/>
    <xf numFmtId="43" fontId="10" fillId="2" borderId="0" xfId="0" applyNumberFormat="1" applyFont="1" applyFill="1"/>
    <xf numFmtId="43" fontId="10" fillId="2" borderId="0" xfId="12" applyNumberFormat="1" applyFont="1" applyFill="1"/>
    <xf numFmtId="0" fontId="10" fillId="2" borderId="0" xfId="12" applyFont="1" applyFill="1" applyAlignment="1">
      <alignment horizontal="right"/>
    </xf>
    <xf numFmtId="14" fontId="63" fillId="17" borderId="25" xfId="0" applyNumberFormat="1" applyFont="1" applyFill="1" applyBorder="1" applyAlignment="1">
      <alignment horizontal="center"/>
    </xf>
    <xf numFmtId="14" fontId="63" fillId="2" borderId="0" xfId="0" applyNumberFormat="1" applyFont="1" applyFill="1" applyAlignment="1">
      <alignment horizontal="center" vertical="center"/>
    </xf>
    <xf numFmtId="14" fontId="63" fillId="2" borderId="0" xfId="0" applyNumberFormat="1" applyFont="1" applyFill="1" applyAlignment="1">
      <alignment horizontal="center"/>
    </xf>
    <xf numFmtId="3" fontId="10" fillId="2" borderId="0" xfId="0" applyNumberFormat="1" applyFont="1" applyFill="1"/>
    <xf numFmtId="172" fontId="10" fillId="2" borderId="0" xfId="1" applyNumberFormat="1" applyFont="1" applyFill="1"/>
    <xf numFmtId="172" fontId="10" fillId="18" borderId="0" xfId="0" applyNumberFormat="1" applyFont="1" applyFill="1"/>
    <xf numFmtId="0" fontId="10" fillId="18" borderId="0" xfId="0" applyFont="1" applyFill="1"/>
    <xf numFmtId="0" fontId="8" fillId="2" borderId="0" xfId="0" applyFont="1" applyFill="1"/>
    <xf numFmtId="172" fontId="8" fillId="2" borderId="2" xfId="1" applyNumberFormat="1" applyFont="1" applyFill="1" applyBorder="1"/>
    <xf numFmtId="172" fontId="8" fillId="18" borderId="2" xfId="1" applyNumberFormat="1" applyFont="1" applyFill="1" applyBorder="1"/>
    <xf numFmtId="172" fontId="10" fillId="2" borderId="0" xfId="0" applyNumberFormat="1" applyFont="1" applyFill="1"/>
    <xf numFmtId="43" fontId="57" fillId="2" borderId="0" xfId="0" applyNumberFormat="1" applyFont="1" applyFill="1"/>
    <xf numFmtId="0" fontId="10" fillId="2" borderId="0" xfId="0" applyFont="1" applyFill="1" applyAlignment="1">
      <alignment horizontal="center"/>
    </xf>
    <xf numFmtId="0" fontId="1" fillId="2" borderId="0" xfId="34" applyFill="1"/>
    <xf numFmtId="0" fontId="39" fillId="10" borderId="0" xfId="34" applyFont="1" applyFill="1" applyAlignment="1">
      <alignment vertical="center"/>
    </xf>
    <xf numFmtId="0" fontId="39" fillId="10" borderId="0" xfId="34" applyFont="1" applyFill="1" applyAlignment="1">
      <alignment horizontal="left" vertical="center"/>
    </xf>
    <xf numFmtId="0" fontId="65" fillId="10" borderId="0" xfId="34" applyFont="1" applyFill="1" applyAlignment="1">
      <alignment vertical="center"/>
    </xf>
    <xf numFmtId="0" fontId="65" fillId="10" borderId="0" xfId="34" applyFont="1" applyFill="1" applyAlignment="1">
      <alignment horizontal="center" vertical="center"/>
    </xf>
    <xf numFmtId="0" fontId="39" fillId="10" borderId="0" xfId="34" applyFont="1" applyFill="1" applyAlignment="1">
      <alignment horizontal="center" vertical="center"/>
    </xf>
    <xf numFmtId="0" fontId="39" fillId="17" borderId="0" xfId="34" applyFont="1" applyFill="1"/>
    <xf numFmtId="14" fontId="1" fillId="2" borderId="0" xfId="34" applyNumberFormat="1" applyFill="1"/>
    <xf numFmtId="0" fontId="1" fillId="2" borderId="0" xfId="34" applyFill="1" applyAlignment="1">
      <alignment horizontal="center"/>
    </xf>
    <xf numFmtId="0" fontId="19" fillId="2" borderId="0" xfId="34" applyFont="1" applyFill="1"/>
    <xf numFmtId="0" fontId="1" fillId="2" borderId="0" xfId="34" applyFill="1" applyAlignment="1">
      <alignment horizontal="left" wrapText="1"/>
    </xf>
    <xf numFmtId="0" fontId="36" fillId="2" borderId="0" xfId="0" applyFont="1" applyFill="1"/>
    <xf numFmtId="43" fontId="2" fillId="2" borderId="0" xfId="0" applyNumberFormat="1" applyFont="1" applyFill="1"/>
    <xf numFmtId="0" fontId="66" fillId="19" borderId="0" xfId="11" applyFont="1" applyFill="1" applyAlignment="1">
      <alignment horizontal="center" vertical="center"/>
    </xf>
    <xf numFmtId="0" fontId="2" fillId="19" borderId="0" xfId="11" applyFont="1" applyFill="1"/>
    <xf numFmtId="0" fontId="36" fillId="19" borderId="0" xfId="11" applyFont="1" applyFill="1"/>
    <xf numFmtId="0" fontId="36" fillId="2" borderId="0" xfId="11" applyFont="1" applyFill="1" applyAlignment="1">
      <alignment horizontal="center" vertical="top"/>
    </xf>
    <xf numFmtId="0" fontId="7" fillId="2" borderId="0" xfId="11" applyFont="1" applyFill="1" applyAlignment="1">
      <alignment vertical="top"/>
    </xf>
    <xf numFmtId="0" fontId="66" fillId="2" borderId="0" xfId="19" applyFont="1" applyFill="1" applyProtection="1"/>
    <xf numFmtId="0" fontId="9" fillId="20" borderId="25" xfId="19" applyFont="1" applyFill="1" applyBorder="1" applyAlignment="1" applyProtection="1">
      <alignment horizontal="center" vertical="center"/>
    </xf>
    <xf numFmtId="0" fontId="66" fillId="2" borderId="0" xfId="19" applyFont="1" applyFill="1" applyAlignment="1" applyProtection="1">
      <alignment horizontal="center" vertical="center"/>
    </xf>
    <xf numFmtId="0" fontId="66" fillId="2" borderId="0" xfId="11" applyFont="1" applyFill="1" applyAlignment="1">
      <alignment horizontal="center" vertical="center"/>
    </xf>
    <xf numFmtId="0" fontId="2" fillId="2" borderId="0" xfId="11" applyFont="1" applyFill="1"/>
    <xf numFmtId="0" fontId="3" fillId="2" borderId="0" xfId="9" applyFont="1" applyFill="1" applyAlignment="1" applyProtection="1">
      <alignment horizontal="left"/>
    </xf>
    <xf numFmtId="0" fontId="4" fillId="2" borderId="0" xfId="19" applyFont="1" applyFill="1" applyProtection="1"/>
    <xf numFmtId="0" fontId="2" fillId="2" borderId="0" xfId="9" applyFill="1" applyAlignment="1" applyProtection="1">
      <alignment horizontal="left"/>
    </xf>
    <xf numFmtId="43" fontId="3" fillId="2" borderId="0" xfId="1" applyFont="1" applyFill="1" applyProtection="1"/>
    <xf numFmtId="43" fontId="4" fillId="2" borderId="0" xfId="1" applyFont="1" applyFill="1" applyProtection="1"/>
    <xf numFmtId="43" fontId="3" fillId="2" borderId="0" xfId="19" applyNumberFormat="1" applyFont="1" applyFill="1" applyProtection="1"/>
    <xf numFmtId="43" fontId="4" fillId="2" borderId="0" xfId="19" applyNumberFormat="1" applyFont="1" applyFill="1" applyProtection="1"/>
    <xf numFmtId="43" fontId="3" fillId="2" borderId="0" xfId="1" applyFont="1" applyFill="1" applyBorder="1" applyProtection="1"/>
    <xf numFmtId="43" fontId="4" fillId="2" borderId="0" xfId="1" applyFont="1" applyFill="1" applyBorder="1" applyProtection="1"/>
    <xf numFmtId="0" fontId="36" fillId="2" borderId="0" xfId="9" applyFont="1" applyFill="1" applyAlignment="1" applyProtection="1">
      <alignment horizontal="left"/>
    </xf>
    <xf numFmtId="43" fontId="3" fillId="2" borderId="41" xfId="19" applyNumberFormat="1" applyFont="1" applyFill="1" applyBorder="1" applyProtection="1"/>
    <xf numFmtId="0" fontId="2" fillId="6" borderId="0" xfId="11" applyFont="1" applyFill="1"/>
    <xf numFmtId="0" fontId="36" fillId="2" borderId="0" xfId="11" applyFont="1" applyFill="1"/>
    <xf numFmtId="0" fontId="3" fillId="2" borderId="0" xfId="19" applyFont="1" applyFill="1" applyProtection="1"/>
    <xf numFmtId="43" fontId="3" fillId="2" borderId="42" xfId="19" applyNumberFormat="1" applyFont="1" applyFill="1" applyBorder="1" applyProtection="1"/>
    <xf numFmtId="0" fontId="4" fillId="2" borderId="0" xfId="14" applyFont="1" applyFill="1" applyAlignment="1">
      <alignment horizontal="center" vertical="center"/>
      <protection locked="0"/>
    </xf>
    <xf numFmtId="43" fontId="3" fillId="2" borderId="0" xfId="1" applyFont="1" applyFill="1" applyBorder="1" applyAlignment="1" applyProtection="1">
      <alignment vertical="center"/>
      <protection locked="0"/>
    </xf>
    <xf numFmtId="0" fontId="5" fillId="2" borderId="0" xfId="21" applyFont="1" applyFill="1" applyAlignment="1">
      <alignment horizontal="left" vertical="center" wrapText="1"/>
      <protection locked="0"/>
    </xf>
    <xf numFmtId="0" fontId="4" fillId="2" borderId="0" xfId="21" applyFont="1" applyFill="1" applyAlignment="1">
      <alignment horizontal="left" vertical="center" wrapText="1"/>
      <protection locked="0"/>
    </xf>
    <xf numFmtId="0" fontId="4" fillId="2" borderId="0" xfId="14" applyFont="1" applyFill="1" applyAlignment="1">
      <alignment horizontal="right" vertical="center"/>
      <protection locked="0"/>
    </xf>
    <xf numFmtId="43" fontId="2" fillId="2" borderId="0" xfId="1" applyFont="1" applyFill="1" applyAlignment="1" applyProtection="1">
      <alignment horizontal="right" vertical="center"/>
      <protection locked="0"/>
    </xf>
    <xf numFmtId="0" fontId="6" fillId="2" borderId="0" xfId="14" applyFont="1" applyFill="1" applyAlignment="1">
      <alignment horizontal="right" vertical="center"/>
      <protection locked="0"/>
    </xf>
    <xf numFmtId="0" fontId="2" fillId="2" borderId="15" xfId="36" applyFont="1" applyFill="1" applyBorder="1"/>
    <xf numFmtId="0" fontId="2" fillId="5" borderId="0" xfId="36" applyFont="1" applyFill="1"/>
    <xf numFmtId="0" fontId="5" fillId="5" borderId="0" xfId="36" applyFont="1" applyFill="1" applyAlignment="1">
      <alignment horizontal="center"/>
    </xf>
    <xf numFmtId="0" fontId="5" fillId="5" borderId="16" xfId="36" applyFont="1" applyFill="1" applyBorder="1" applyAlignment="1">
      <alignment horizontal="center"/>
    </xf>
    <xf numFmtId="0" fontId="5" fillId="2" borderId="0" xfId="36" applyFont="1" applyFill="1" applyAlignment="1">
      <alignment horizontal="center" wrapText="1"/>
    </xf>
    <xf numFmtId="41" fontId="2" fillId="2" borderId="0" xfId="4" applyNumberFormat="1" applyFont="1" applyFill="1" applyBorder="1" applyAlignment="1">
      <alignment horizontal="center"/>
    </xf>
    <xf numFmtId="41" fontId="2" fillId="2" borderId="0" xfId="4" applyNumberFormat="1" applyFont="1" applyFill="1" applyBorder="1" applyAlignment="1">
      <alignment horizontal="right"/>
    </xf>
    <xf numFmtId="41" fontId="2" fillId="2" borderId="16" xfId="4" applyNumberFormat="1" applyFont="1" applyFill="1" applyBorder="1" applyAlignment="1">
      <alignment horizontal="center"/>
    </xf>
    <xf numFmtId="41" fontId="2" fillId="2" borderId="4" xfId="4" applyNumberFormat="1" applyFont="1" applyFill="1" applyBorder="1" applyAlignment="1">
      <alignment horizontal="center"/>
    </xf>
    <xf numFmtId="41" fontId="2" fillId="2" borderId="43" xfId="4" applyNumberFormat="1" applyFont="1" applyFill="1" applyBorder="1" applyAlignment="1">
      <alignment horizontal="center"/>
    </xf>
    <xf numFmtId="0" fontId="36" fillId="2" borderId="15" xfId="36" applyFont="1" applyFill="1" applyBorder="1"/>
    <xf numFmtId="41" fontId="36" fillId="2" borderId="0" xfId="4" applyNumberFormat="1" applyFont="1" applyFill="1" applyBorder="1" applyAlignment="1">
      <alignment horizontal="center"/>
    </xf>
    <xf numFmtId="41" fontId="36" fillId="2" borderId="0" xfId="4" applyNumberFormat="1" applyFont="1" applyFill="1" applyBorder="1" applyAlignment="1">
      <alignment horizontal="right"/>
    </xf>
    <xf numFmtId="41" fontId="36" fillId="2" borderId="16" xfId="4" applyNumberFormat="1" applyFont="1" applyFill="1" applyBorder="1" applyAlignment="1">
      <alignment horizontal="right"/>
    </xf>
    <xf numFmtId="0" fontId="36" fillId="2" borderId="17" xfId="36" applyFont="1" applyFill="1" applyBorder="1"/>
    <xf numFmtId="0" fontId="5" fillId="2" borderId="1" xfId="36" applyFont="1" applyFill="1" applyBorder="1" applyAlignment="1">
      <alignment horizontal="center" wrapText="1"/>
    </xf>
    <xf numFmtId="43" fontId="36" fillId="2" borderId="1" xfId="1" applyFont="1" applyFill="1" applyBorder="1" applyAlignment="1">
      <alignment horizontal="right"/>
    </xf>
    <xf numFmtId="43" fontId="36" fillId="2" borderId="18" xfId="1" applyFont="1" applyFill="1" applyBorder="1" applyAlignment="1">
      <alignment horizontal="center"/>
    </xf>
    <xf numFmtId="0" fontId="67" fillId="0" borderId="0" xfId="0" applyFont="1"/>
    <xf numFmtId="0" fontId="68" fillId="0" borderId="0" xfId="0" applyFont="1"/>
    <xf numFmtId="43" fontId="12" fillId="2" borderId="6" xfId="6" applyFont="1" applyFill="1" applyBorder="1" applyAlignment="1">
      <alignment vertical="center"/>
    </xf>
    <xf numFmtId="43" fontId="12" fillId="9" borderId="6" xfId="6" applyFont="1" applyFill="1" applyBorder="1" applyAlignment="1">
      <alignment vertical="center"/>
    </xf>
    <xf numFmtId="0" fontId="19" fillId="2" borderId="4" xfId="0" applyFont="1" applyFill="1" applyBorder="1" applyAlignment="1">
      <alignment horizontal="center" vertical="center"/>
    </xf>
    <xf numFmtId="0" fontId="19" fillId="2" borderId="0" xfId="0" applyFont="1" applyFill="1" applyAlignment="1">
      <alignment horizontal="center" vertical="center"/>
    </xf>
    <xf numFmtId="43" fontId="0" fillId="2" borderId="0" xfId="0" applyNumberFormat="1" applyFill="1"/>
    <xf numFmtId="0" fontId="19" fillId="2" borderId="4" xfId="0" applyFont="1" applyFill="1" applyBorder="1"/>
    <xf numFmtId="43" fontId="0" fillId="2" borderId="4" xfId="0" applyNumberFormat="1" applyFill="1" applyBorder="1"/>
    <xf numFmtId="0" fontId="19" fillId="2" borderId="2" xfId="0" applyFont="1" applyFill="1" applyBorder="1"/>
    <xf numFmtId="43" fontId="19" fillId="2" borderId="2" xfId="0" applyNumberFormat="1" applyFont="1" applyFill="1" applyBorder="1"/>
    <xf numFmtId="43" fontId="19" fillId="2" borderId="0" xfId="0" applyNumberFormat="1" applyFont="1" applyFill="1"/>
    <xf numFmtId="168" fontId="2" fillId="2" borderId="15" xfId="16" applyFont="1" applyFill="1" applyBorder="1"/>
    <xf numFmtId="168" fontId="5" fillId="2" borderId="0" xfId="16" applyFont="1" applyFill="1" applyAlignment="1">
      <alignment horizontal="center"/>
    </xf>
    <xf numFmtId="168" fontId="5" fillId="2" borderId="16" xfId="16" applyFont="1" applyFill="1" applyBorder="1" applyAlignment="1">
      <alignment horizontal="center"/>
    </xf>
    <xf numFmtId="172" fontId="2" fillId="2" borderId="0" xfId="7" applyNumberFormat="1" applyFont="1" applyFill="1" applyBorder="1"/>
    <xf numFmtId="172" fontId="2" fillId="2" borderId="16" xfId="7" applyNumberFormat="1" applyFont="1" applyFill="1" applyBorder="1"/>
    <xf numFmtId="172" fontId="2" fillId="0" borderId="16" xfId="7" applyNumberFormat="1" applyFont="1" applyFill="1" applyBorder="1"/>
    <xf numFmtId="168" fontId="1" fillId="5" borderId="15" xfId="16" applyFont="1" applyFill="1" applyBorder="1"/>
    <xf numFmtId="172" fontId="2" fillId="5" borderId="0" xfId="7" applyNumberFormat="1" applyFont="1" applyFill="1" applyBorder="1"/>
    <xf numFmtId="172" fontId="2" fillId="2" borderId="4" xfId="7" applyNumberFormat="1" applyFont="1" applyFill="1" applyBorder="1"/>
    <xf numFmtId="173" fontId="2" fillId="2" borderId="0" xfId="22" applyNumberFormat="1" applyFont="1" applyFill="1" applyBorder="1"/>
    <xf numFmtId="172" fontId="2" fillId="2" borderId="43" xfId="7" applyNumberFormat="1" applyFont="1" applyFill="1" applyBorder="1"/>
    <xf numFmtId="172" fontId="36" fillId="5" borderId="0" xfId="7" applyNumberFormat="1" applyFont="1" applyFill="1" applyBorder="1"/>
    <xf numFmtId="172" fontId="36" fillId="2" borderId="0" xfId="7" applyNumberFormat="1" applyFont="1" applyFill="1" applyBorder="1"/>
    <xf numFmtId="172" fontId="36" fillId="2" borderId="16" xfId="7" applyNumberFormat="1" applyFont="1" applyFill="1" applyBorder="1"/>
    <xf numFmtId="168" fontId="19" fillId="5" borderId="17" xfId="16" applyFont="1" applyFill="1" applyBorder="1"/>
    <xf numFmtId="43" fontId="36" fillId="5" borderId="1" xfId="1" applyFont="1" applyFill="1" applyBorder="1"/>
    <xf numFmtId="43" fontId="36" fillId="5" borderId="18" xfId="1" applyFont="1" applyFill="1" applyBorder="1"/>
    <xf numFmtId="0" fontId="2" fillId="21" borderId="0" xfId="0" applyFont="1" applyFill="1"/>
    <xf numFmtId="0" fontId="69" fillId="0" borderId="0" xfId="0" applyFont="1"/>
    <xf numFmtId="0" fontId="70" fillId="0" borderId="0" xfId="0" applyFont="1"/>
    <xf numFmtId="3" fontId="69" fillId="0" borderId="0" xfId="0" applyNumberFormat="1" applyFont="1"/>
    <xf numFmtId="3" fontId="69" fillId="21" borderId="0" xfId="0" applyNumberFormat="1" applyFont="1" applyFill="1"/>
    <xf numFmtId="3" fontId="0" fillId="0" borderId="0" xfId="0" applyNumberFormat="1"/>
    <xf numFmtId="3" fontId="11" fillId="0" borderId="0" xfId="0" applyNumberFormat="1" applyFont="1"/>
    <xf numFmtId="3" fontId="70" fillId="0" borderId="0" xfId="0" applyNumberFormat="1" applyFont="1"/>
    <xf numFmtId="3" fontId="70" fillId="21" borderId="0" xfId="0" applyNumberFormat="1" applyFont="1" applyFill="1"/>
    <xf numFmtId="3" fontId="2" fillId="0" borderId="0" xfId="0" applyNumberFormat="1" applyFont="1"/>
    <xf numFmtId="1" fontId="69" fillId="0" borderId="0" xfId="0" applyNumberFormat="1" applyFont="1"/>
    <xf numFmtId="3" fontId="36" fillId="0" borderId="0" xfId="0" applyNumberFormat="1" applyFont="1"/>
    <xf numFmtId="3" fontId="36" fillId="21" borderId="0" xfId="0" applyNumberFormat="1" applyFont="1" applyFill="1"/>
    <xf numFmtId="166" fontId="67" fillId="0" borderId="0" xfId="0" applyNumberFormat="1" applyFont="1"/>
    <xf numFmtId="0" fontId="67" fillId="21" borderId="0" xfId="0" applyFont="1" applyFill="1"/>
    <xf numFmtId="3" fontId="29" fillId="0" borderId="0" xfId="0" applyNumberFormat="1" applyFont="1"/>
    <xf numFmtId="3" fontId="0" fillId="22" borderId="0" xfId="0" applyNumberFormat="1" applyFill="1"/>
    <xf numFmtId="3" fontId="4" fillId="0" borderId="0" xfId="0" applyNumberFormat="1" applyFont="1"/>
    <xf numFmtId="3" fontId="4" fillId="21" borderId="0" xfId="0" applyNumberFormat="1" applyFont="1" applyFill="1"/>
    <xf numFmtId="4" fontId="0" fillId="0" borderId="0" xfId="0" applyNumberFormat="1"/>
    <xf numFmtId="170" fontId="0" fillId="0" borderId="0" xfId="1" applyNumberFormat="1" applyFont="1" applyAlignment="1"/>
    <xf numFmtId="3" fontId="67" fillId="0" borderId="0" xfId="0" applyNumberFormat="1" applyFont="1"/>
    <xf numFmtId="3" fontId="2" fillId="23" borderId="0" xfId="0" applyNumberFormat="1" applyFont="1" applyFill="1"/>
    <xf numFmtId="3" fontId="2" fillId="21" borderId="0" xfId="0" applyNumberFormat="1" applyFont="1" applyFill="1"/>
    <xf numFmtId="173" fontId="0" fillId="0" borderId="0" xfId="2" applyNumberFormat="1" applyFont="1"/>
    <xf numFmtId="0" fontId="69" fillId="21" borderId="0" xfId="0" applyFont="1" applyFill="1"/>
    <xf numFmtId="185" fontId="2" fillId="0" borderId="0" xfId="0" applyNumberFormat="1" applyFont="1"/>
    <xf numFmtId="185" fontId="2" fillId="21" borderId="0" xfId="0" applyNumberFormat="1" applyFont="1" applyFill="1"/>
    <xf numFmtId="186" fontId="2" fillId="0" borderId="0" xfId="0" applyNumberFormat="1" applyFont="1"/>
    <xf numFmtId="0" fontId="13" fillId="2" borderId="0" xfId="14" applyFont="1" applyFill="1" applyAlignment="1">
      <alignment horizontal="right" vertical="center"/>
      <protection locked="0"/>
    </xf>
    <xf numFmtId="43" fontId="13" fillId="0" borderId="0" xfId="6" applyFont="1" applyFill="1" applyAlignment="1">
      <alignment vertical="center"/>
    </xf>
    <xf numFmtId="43" fontId="12" fillId="2" borderId="0" xfId="1" applyFont="1" applyFill="1" applyBorder="1" applyAlignment="1" applyProtection="1">
      <alignment vertical="center"/>
      <protection locked="0"/>
    </xf>
    <xf numFmtId="0" fontId="13" fillId="2" borderId="0" xfId="21" applyFont="1" applyFill="1" applyAlignment="1">
      <alignment horizontal="left" vertical="center" wrapText="1"/>
      <protection locked="0"/>
    </xf>
    <xf numFmtId="43" fontId="12" fillId="2" borderId="0" xfId="21" applyNumberFormat="1" applyFont="1" applyFill="1" applyAlignment="1">
      <alignment horizontal="left" vertical="center" wrapText="1"/>
      <protection locked="0"/>
    </xf>
    <xf numFmtId="0" fontId="12" fillId="2" borderId="0" xfId="21" applyFont="1" applyFill="1" applyAlignment="1">
      <alignment horizontal="left" vertical="center" wrapText="1"/>
      <protection locked="0"/>
    </xf>
    <xf numFmtId="0" fontId="11" fillId="2" borderId="0" xfId="0" applyFont="1" applyFill="1"/>
    <xf numFmtId="0" fontId="29" fillId="2" borderId="0" xfId="0" applyFont="1" applyFill="1"/>
    <xf numFmtId="0" fontId="71" fillId="2" borderId="0" xfId="14" applyFont="1" applyFill="1" applyAlignment="1">
      <alignment vertical="center"/>
      <protection locked="0"/>
    </xf>
    <xf numFmtId="0" fontId="71" fillId="2" borderId="0" xfId="21" applyFont="1" applyFill="1" applyAlignment="1">
      <alignment vertical="center"/>
      <protection locked="0"/>
    </xf>
    <xf numFmtId="43" fontId="4" fillId="2" borderId="0" xfId="21" applyNumberFormat="1" applyFont="1" applyFill="1" applyAlignment="1">
      <alignment horizontal="left" vertical="center" wrapText="1"/>
      <protection locked="0"/>
    </xf>
    <xf numFmtId="43" fontId="4" fillId="2" borderId="4" xfId="6" applyFont="1" applyFill="1" applyBorder="1" applyAlignment="1">
      <alignment vertical="center"/>
    </xf>
    <xf numFmtId="0" fontId="12" fillId="2" borderId="0" xfId="21" applyFont="1" applyFill="1" applyAlignment="1">
      <alignment vertical="center" wrapText="1"/>
      <protection locked="0"/>
    </xf>
    <xf numFmtId="43" fontId="3" fillId="2" borderId="0" xfId="6" applyFont="1" applyFill="1" applyAlignment="1">
      <alignment vertical="center"/>
    </xf>
    <xf numFmtId="0" fontId="13" fillId="2" borderId="0" xfId="21" applyFont="1" applyFill="1" applyAlignment="1">
      <alignment vertical="center" wrapText="1"/>
      <protection locked="0"/>
    </xf>
    <xf numFmtId="14" fontId="3" fillId="2" borderId="1" xfId="21" applyNumberFormat="1" applyFont="1" applyFill="1" applyBorder="1" applyAlignment="1">
      <alignment horizontal="right" vertical="center"/>
      <protection locked="0"/>
    </xf>
    <xf numFmtId="14" fontId="3" fillId="2" borderId="0" xfId="21" applyNumberFormat="1" applyFont="1" applyFill="1" applyAlignment="1">
      <alignment horizontal="right" vertical="center"/>
      <protection locked="0"/>
    </xf>
    <xf numFmtId="0" fontId="4" fillId="2" borderId="0" xfId="21" applyFont="1" applyFill="1" applyAlignment="1">
      <alignment horizontal="right" vertical="center"/>
      <protection locked="0"/>
    </xf>
    <xf numFmtId="9" fontId="4" fillId="2" borderId="0" xfId="2" applyFont="1" applyFill="1" applyAlignment="1">
      <alignment vertical="center"/>
    </xf>
    <xf numFmtId="9" fontId="4" fillId="2" borderId="0" xfId="2" applyFont="1" applyFill="1" applyBorder="1" applyAlignment="1">
      <alignment vertical="center"/>
    </xf>
    <xf numFmtId="9" fontId="4" fillId="2" borderId="10" xfId="2" applyFont="1" applyFill="1" applyBorder="1" applyAlignment="1">
      <alignment vertical="center"/>
    </xf>
    <xf numFmtId="0" fontId="7" fillId="2" borderId="0" xfId="0" applyFont="1" applyFill="1"/>
    <xf numFmtId="0" fontId="7" fillId="2" borderId="4" xfId="0" applyFont="1" applyFill="1" applyBorder="1" applyAlignment="1">
      <alignment horizontal="center"/>
    </xf>
    <xf numFmtId="0" fontId="7" fillId="2" borderId="4" xfId="0" applyFont="1" applyFill="1" applyBorder="1"/>
    <xf numFmtId="43" fontId="7" fillId="2" borderId="4" xfId="1" applyFont="1" applyFill="1" applyBorder="1" applyAlignment="1">
      <alignment horizontal="center"/>
    </xf>
    <xf numFmtId="0" fontId="7" fillId="2" borderId="4" xfId="0" applyFont="1" applyFill="1" applyBorder="1" applyAlignment="1">
      <alignment horizontal="left" indent="1"/>
    </xf>
    <xf numFmtId="0" fontId="7" fillId="2" borderId="0" xfId="0" applyFont="1" applyFill="1" applyAlignment="1">
      <alignment horizontal="center"/>
    </xf>
    <xf numFmtId="43" fontId="7" fillId="2" borderId="0" xfId="1" applyFont="1" applyFill="1" applyBorder="1" applyAlignment="1">
      <alignment horizontal="center"/>
    </xf>
    <xf numFmtId="0" fontId="7" fillId="2" borderId="0" xfId="0" applyFont="1" applyFill="1" applyAlignment="1">
      <alignment horizontal="left" indent="1"/>
    </xf>
    <xf numFmtId="43" fontId="7" fillId="2" borderId="6" xfId="1" applyFont="1" applyFill="1" applyBorder="1" applyAlignment="1">
      <alignment horizontal="center"/>
    </xf>
    <xf numFmtId="43" fontId="36" fillId="2" borderId="6" xfId="1" applyFont="1" applyFill="1" applyBorder="1" applyAlignment="1">
      <alignment horizontal="center"/>
    </xf>
    <xf numFmtId="43" fontId="36" fillId="2" borderId="0" xfId="0" applyNumberFormat="1" applyFont="1" applyFill="1" applyAlignment="1">
      <alignment horizontal="left" indent="1"/>
    </xf>
    <xf numFmtId="43" fontId="36" fillId="2" borderId="0" xfId="0" applyNumberFormat="1" applyFont="1" applyFill="1"/>
    <xf numFmtId="0" fontId="38" fillId="2" borderId="0" xfId="0" applyFont="1" applyFill="1" applyAlignment="1">
      <alignment horizontal="left" indent="1"/>
    </xf>
    <xf numFmtId="43" fontId="38" fillId="2" borderId="0" xfId="1" applyFont="1" applyFill="1" applyBorder="1" applyAlignment="1">
      <alignment horizontal="center"/>
    </xf>
    <xf numFmtId="9" fontId="2" fillId="2" borderId="0" xfId="2" applyFont="1" applyFill="1" applyAlignment="1">
      <alignment horizontal="left" indent="1"/>
    </xf>
    <xf numFmtId="9" fontId="38" fillId="2" borderId="0" xfId="2" applyFont="1" applyFill="1" applyAlignment="1">
      <alignment horizontal="left" indent="1"/>
    </xf>
    <xf numFmtId="9" fontId="36" fillId="2" borderId="0" xfId="2" applyFont="1" applyFill="1" applyBorder="1" applyAlignment="1">
      <alignment horizontal="left" indent="1"/>
    </xf>
    <xf numFmtId="9" fontId="7" fillId="2" borderId="0" xfId="2" applyFont="1" applyFill="1" applyBorder="1" applyAlignment="1">
      <alignment horizontal="left" indent="1"/>
    </xf>
    <xf numFmtId="9" fontId="2" fillId="2" borderId="0" xfId="2" applyFont="1" applyFill="1" applyBorder="1" applyAlignment="1">
      <alignment horizontal="left" indent="1"/>
    </xf>
    <xf numFmtId="43" fontId="2" fillId="2" borderId="0" xfId="1" applyFont="1" applyFill="1" applyBorder="1"/>
    <xf numFmtId="9" fontId="38" fillId="2" borderId="0" xfId="2" applyFont="1" applyFill="1" applyBorder="1" applyAlignment="1">
      <alignment horizontal="left" indent="1"/>
    </xf>
    <xf numFmtId="43" fontId="36" fillId="2" borderId="0" xfId="1" applyFont="1" applyFill="1" applyBorder="1"/>
    <xf numFmtId="43" fontId="36" fillId="2" borderId="4" xfId="1" applyFont="1" applyFill="1" applyBorder="1" applyAlignment="1">
      <alignment horizontal="center"/>
    </xf>
    <xf numFmtId="9" fontId="36" fillId="2" borderId="4" xfId="2" applyFont="1" applyFill="1" applyBorder="1" applyAlignment="1">
      <alignment horizontal="left" indent="1"/>
    </xf>
    <xf numFmtId="43" fontId="36" fillId="2" borderId="4" xfId="1" applyFont="1" applyFill="1" applyBorder="1"/>
    <xf numFmtId="43" fontId="36" fillId="2" borderId="0" xfId="1" applyFont="1" applyFill="1"/>
    <xf numFmtId="166" fontId="36" fillId="2" borderId="0" xfId="1" applyNumberFormat="1" applyFont="1" applyFill="1"/>
    <xf numFmtId="166" fontId="36" fillId="0" borderId="0" xfId="1" applyNumberFormat="1" applyFont="1" applyFill="1"/>
    <xf numFmtId="166" fontId="38" fillId="2" borderId="0" xfId="0" applyNumberFormat="1" applyFont="1" applyFill="1"/>
    <xf numFmtId="0" fontId="71" fillId="2" borderId="0" xfId="0" applyFont="1" applyFill="1"/>
    <xf numFmtId="0" fontId="2" fillId="0" borderId="0" xfId="0" applyFont="1" applyAlignment="1">
      <alignment vertical="center"/>
    </xf>
    <xf numFmtId="0" fontId="36" fillId="0" borderId="0" xfId="0" applyFont="1" applyAlignment="1">
      <alignment horizontal="center" vertical="center"/>
    </xf>
    <xf numFmtId="164" fontId="1" fillId="0" borderId="0" xfId="0" applyNumberFormat="1" applyFont="1" applyAlignment="1">
      <alignment vertical="center"/>
    </xf>
    <xf numFmtId="173" fontId="1" fillId="0" borderId="0" xfId="2" applyNumberFormat="1" applyFont="1" applyAlignment="1"/>
    <xf numFmtId="164" fontId="1" fillId="9" borderId="0" xfId="0" applyNumberFormat="1" applyFont="1" applyFill="1" applyAlignment="1">
      <alignment vertical="center"/>
    </xf>
    <xf numFmtId="0" fontId="36" fillId="0" borderId="0" xfId="0" applyFont="1" applyAlignment="1">
      <alignment vertical="center"/>
    </xf>
    <xf numFmtId="164" fontId="19" fillId="0" borderId="0" xfId="0" applyNumberFormat="1" applyFont="1" applyAlignment="1">
      <alignment vertical="center"/>
    </xf>
    <xf numFmtId="164" fontId="38" fillId="2" borderId="0" xfId="0" applyNumberFormat="1" applyFont="1" applyFill="1"/>
    <xf numFmtId="0" fontId="0" fillId="0" borderId="0" xfId="0" applyProtection="1">
      <protection locked="0"/>
    </xf>
    <xf numFmtId="0" fontId="72" fillId="0" borderId="0" xfId="0" applyFont="1" applyProtection="1">
      <protection locked="0"/>
    </xf>
    <xf numFmtId="49" fontId="20" fillId="0" borderId="0" xfId="0" applyNumberFormat="1" applyFont="1" applyAlignment="1">
      <alignment horizontal="left"/>
    </xf>
    <xf numFmtId="49" fontId="21" fillId="0" borderId="4" xfId="0" applyNumberFormat="1" applyFont="1" applyBorder="1" applyAlignment="1">
      <alignment horizontal="center" wrapText="1"/>
    </xf>
    <xf numFmtId="49" fontId="21" fillId="0" borderId="0" xfId="0" applyNumberFormat="1" applyFont="1" applyAlignment="1">
      <alignment horizontal="center" wrapText="1"/>
    </xf>
    <xf numFmtId="49" fontId="22" fillId="0" borderId="0" xfId="0" applyNumberFormat="1" applyFont="1" applyAlignment="1">
      <alignment horizontal="left" wrapText="1"/>
    </xf>
    <xf numFmtId="49" fontId="21" fillId="0" borderId="0" xfId="0" applyNumberFormat="1" applyFont="1" applyAlignment="1">
      <alignment horizontal="right"/>
    </xf>
    <xf numFmtId="49" fontId="22" fillId="0" borderId="0" xfId="0" applyNumberFormat="1" applyFont="1" applyAlignment="1">
      <alignment horizontal="right"/>
    </xf>
    <xf numFmtId="49" fontId="22" fillId="0" borderId="0" xfId="0" applyNumberFormat="1" applyFont="1" applyAlignment="1">
      <alignment horizontal="right" wrapText="1"/>
    </xf>
    <xf numFmtId="170" fontId="22" fillId="0" borderId="0" xfId="1" applyNumberFormat="1" applyFont="1" applyAlignment="1">
      <alignment horizontal="right" wrapText="1"/>
    </xf>
    <xf numFmtId="172" fontId="22" fillId="0" borderId="0" xfId="1" applyNumberFormat="1" applyFont="1" applyAlignment="1">
      <alignment horizontal="right" wrapText="1"/>
    </xf>
    <xf numFmtId="172" fontId="22" fillId="9" borderId="0" xfId="1" applyNumberFormat="1" applyFont="1" applyFill="1" applyAlignment="1">
      <alignment horizontal="right" wrapText="1"/>
    </xf>
    <xf numFmtId="49" fontId="22" fillId="9" borderId="0" xfId="0" applyNumberFormat="1" applyFont="1" applyFill="1" applyAlignment="1">
      <alignment horizontal="right"/>
    </xf>
    <xf numFmtId="172" fontId="28" fillId="0" borderId="0" xfId="0" applyNumberFormat="1" applyFont="1"/>
    <xf numFmtId="172" fontId="22" fillId="0" borderId="4" xfId="1" applyNumberFormat="1" applyFont="1" applyBorder="1" applyAlignment="1">
      <alignment horizontal="right" wrapText="1"/>
    </xf>
    <xf numFmtId="172" fontId="22" fillId="0" borderId="0" xfId="1" applyNumberFormat="1" applyFont="1" applyBorder="1" applyAlignment="1">
      <alignment horizontal="right" wrapText="1"/>
    </xf>
    <xf numFmtId="172" fontId="22" fillId="0" borderId="10" xfId="0" applyNumberFormat="1" applyFont="1" applyBorder="1" applyAlignment="1">
      <alignment horizontal="right"/>
    </xf>
    <xf numFmtId="49" fontId="22" fillId="0" borderId="0" xfId="0" applyNumberFormat="1" applyFont="1" applyAlignment="1">
      <alignment horizontal="left"/>
    </xf>
    <xf numFmtId="49" fontId="22" fillId="0" borderId="0" xfId="26" applyNumberFormat="1" applyFont="1" applyAlignment="1">
      <alignment horizontal="right" wrapText="1"/>
    </xf>
    <xf numFmtId="170" fontId="22" fillId="0" borderId="0" xfId="1" applyNumberFormat="1" applyFont="1" applyAlignment="1" applyProtection="1">
      <alignment horizontal="right"/>
    </xf>
    <xf numFmtId="43" fontId="22" fillId="0" borderId="0" xfId="1" applyFont="1" applyAlignment="1">
      <alignment horizontal="right" wrapText="1"/>
    </xf>
    <xf numFmtId="170" fontId="0" fillId="0" borderId="0" xfId="1" applyNumberFormat="1" applyFont="1" applyProtection="1">
      <protection locked="0"/>
    </xf>
    <xf numFmtId="170" fontId="22" fillId="0" borderId="4" xfId="1" applyNumberFormat="1" applyFont="1" applyBorder="1" applyAlignment="1">
      <alignment horizontal="right" wrapText="1"/>
    </xf>
    <xf numFmtId="170" fontId="22" fillId="0" borderId="0" xfId="1" applyNumberFormat="1" applyFont="1" applyBorder="1" applyAlignment="1">
      <alignment horizontal="right" wrapText="1"/>
    </xf>
    <xf numFmtId="43" fontId="22" fillId="0" borderId="4" xfId="1" applyFont="1" applyBorder="1" applyAlignment="1">
      <alignment horizontal="right" wrapText="1"/>
    </xf>
    <xf numFmtId="170" fontId="28" fillId="0" borderId="0" xfId="1" applyNumberFormat="1" applyFont="1" applyProtection="1"/>
    <xf numFmtId="43" fontId="22" fillId="0" borderId="0" xfId="1" applyFont="1" applyAlignment="1">
      <alignment horizontal="right"/>
    </xf>
    <xf numFmtId="170" fontId="22" fillId="0" borderId="10" xfId="1" applyNumberFormat="1" applyFont="1" applyBorder="1" applyAlignment="1" applyProtection="1">
      <alignment horizontal="right"/>
    </xf>
    <xf numFmtId="170" fontId="22" fillId="0" borderId="0" xfId="1" applyNumberFormat="1" applyFont="1" applyBorder="1" applyAlignment="1" applyProtection="1">
      <alignment horizontal="right"/>
    </xf>
    <xf numFmtId="43" fontId="22" fillId="0" borderId="10" xfId="1" applyFont="1" applyBorder="1" applyAlignment="1">
      <alignment horizontal="right"/>
    </xf>
    <xf numFmtId="43" fontId="0" fillId="0" borderId="0" xfId="0" applyNumberFormat="1" applyProtection="1">
      <protection locked="0"/>
    </xf>
    <xf numFmtId="172" fontId="0" fillId="0" borderId="0" xfId="1" applyNumberFormat="1" applyFont="1" applyProtection="1">
      <protection locked="0"/>
    </xf>
    <xf numFmtId="0" fontId="73" fillId="0" borderId="0" xfId="0" applyFont="1" applyProtection="1">
      <protection locked="0"/>
    </xf>
    <xf numFmtId="0" fontId="74" fillId="0" borderId="0" xfId="0" applyFont="1" applyAlignment="1" applyProtection="1">
      <alignment horizontal="center"/>
      <protection locked="0"/>
    </xf>
    <xf numFmtId="170" fontId="0" fillId="0" borderId="0" xfId="1" applyNumberFormat="1" applyFont="1" applyFill="1" applyProtection="1">
      <protection locked="0"/>
    </xf>
    <xf numFmtId="0" fontId="0" fillId="0" borderId="0" xfId="0" applyAlignment="1" applyProtection="1">
      <alignment horizontal="center"/>
      <protection locked="0"/>
    </xf>
    <xf numFmtId="170" fontId="74" fillId="0" borderId="0" xfId="1" applyNumberFormat="1" applyFont="1" applyProtection="1">
      <protection locked="0"/>
    </xf>
    <xf numFmtId="43" fontId="74" fillId="0" borderId="0" xfId="0" applyNumberFormat="1" applyFont="1" applyProtection="1">
      <protection locked="0"/>
    </xf>
    <xf numFmtId="0" fontId="74" fillId="0" borderId="0" xfId="0" applyFont="1" applyProtection="1">
      <protection locked="0"/>
    </xf>
    <xf numFmtId="43" fontId="75" fillId="0" borderId="0" xfId="0" applyNumberFormat="1" applyFont="1" applyProtection="1">
      <protection locked="0"/>
    </xf>
    <xf numFmtId="0" fontId="75" fillId="0" borderId="0" xfId="0" applyFont="1" applyProtection="1">
      <protection locked="0"/>
    </xf>
    <xf numFmtId="183" fontId="0" fillId="0" borderId="0" xfId="1" applyNumberFormat="1" applyFont="1" applyFill="1" applyProtection="1">
      <protection locked="0"/>
    </xf>
    <xf numFmtId="183" fontId="0" fillId="0" borderId="0" xfId="1" applyNumberFormat="1" applyFont="1" applyProtection="1">
      <protection locked="0"/>
    </xf>
    <xf numFmtId="172" fontId="0" fillId="0" borderId="0" xfId="0" applyNumberFormat="1" applyProtection="1">
      <protection locked="0"/>
    </xf>
    <xf numFmtId="43" fontId="38" fillId="2" borderId="0" xfId="1" applyFont="1" applyFill="1"/>
    <xf numFmtId="0" fontId="12" fillId="9" borderId="0" xfId="21" applyFont="1" applyFill="1" applyAlignment="1">
      <alignment vertical="center"/>
      <protection locked="0"/>
    </xf>
    <xf numFmtId="0" fontId="12" fillId="24" borderId="0" xfId="21" applyFont="1" applyFill="1" applyAlignment="1">
      <alignment vertical="center"/>
      <protection locked="0"/>
    </xf>
    <xf numFmtId="0" fontId="7" fillId="2" borderId="0" xfId="41" applyFont="1" applyFill="1" applyAlignment="1"/>
    <xf numFmtId="0" fontId="38" fillId="2" borderId="0" xfId="41" applyFont="1" applyFill="1" applyAlignment="1"/>
    <xf numFmtId="43" fontId="3" fillId="2" borderId="0" xfId="6" applyFont="1" applyFill="1" applyAlignment="1" applyProtection="1">
      <alignment vertical="center"/>
      <protection locked="0"/>
    </xf>
    <xf numFmtId="0" fontId="3" fillId="2" borderId="0" xfId="14" applyFont="1" applyFill="1" applyAlignment="1">
      <alignment vertical="center"/>
      <protection locked="0"/>
    </xf>
    <xf numFmtId="0" fontId="76" fillId="2" borderId="0" xfId="21" applyFont="1" applyFill="1" applyAlignment="1">
      <alignment horizontal="center" vertical="center"/>
      <protection locked="0"/>
    </xf>
    <xf numFmtId="43" fontId="3" fillId="2" borderId="0" xfId="6" applyFont="1" applyFill="1" applyBorder="1" applyAlignment="1" applyProtection="1">
      <alignment vertical="center"/>
      <protection locked="0"/>
    </xf>
    <xf numFmtId="0" fontId="36" fillId="2" borderId="0" xfId="41" applyFont="1" applyFill="1" applyAlignment="1"/>
    <xf numFmtId="43" fontId="3" fillId="2" borderId="2" xfId="50" applyNumberFormat="1" applyFont="1" applyFill="1" applyBorder="1" applyAlignment="1" applyProtection="1">
      <alignment vertical="center"/>
      <protection locked="0"/>
    </xf>
    <xf numFmtId="43" fontId="3" fillId="2" borderId="0" xfId="50" applyNumberFormat="1" applyFont="1" applyFill="1" applyBorder="1" applyAlignment="1" applyProtection="1">
      <alignment vertical="center"/>
      <protection locked="0"/>
    </xf>
    <xf numFmtId="43" fontId="36" fillId="2" borderId="0" xfId="41" applyNumberFormat="1" applyFont="1" applyFill="1" applyAlignment="1"/>
    <xf numFmtId="0" fontId="2" fillId="2" borderId="0" xfId="41" applyFont="1" applyFill="1" applyAlignment="1"/>
    <xf numFmtId="0" fontId="91" fillId="0" borderId="0" xfId="41" applyAlignment="1"/>
    <xf numFmtId="43" fontId="3" fillId="0" borderId="0" xfId="6" applyFont="1" applyFill="1" applyAlignment="1">
      <alignment vertical="center"/>
    </xf>
    <xf numFmtId="43" fontId="38" fillId="2" borderId="0" xfId="41" applyNumberFormat="1" applyFont="1" applyFill="1" applyAlignment="1"/>
    <xf numFmtId="10" fontId="38" fillId="2" borderId="0" xfId="24" applyNumberFormat="1" applyFont="1" applyFill="1"/>
    <xf numFmtId="9" fontId="38" fillId="2" borderId="0" xfId="24" applyFont="1" applyFill="1"/>
    <xf numFmtId="10" fontId="38" fillId="2" borderId="0" xfId="24" applyNumberFormat="1" applyFont="1" applyFill="1" applyAlignment="1">
      <alignment horizontal="right"/>
    </xf>
    <xf numFmtId="0" fontId="38" fillId="2" borderId="0" xfId="41" applyFont="1" applyFill="1" applyAlignment="1">
      <alignment horizontal="center"/>
    </xf>
    <xf numFmtId="166" fontId="38" fillId="2" borderId="0" xfId="41" applyNumberFormat="1" applyFont="1" applyFill="1" applyAlignment="1"/>
    <xf numFmtId="164" fontId="38" fillId="2" borderId="0" xfId="41" applyNumberFormat="1" applyFont="1" applyFill="1" applyAlignment="1"/>
    <xf numFmtId="0" fontId="11" fillId="0" borderId="0" xfId="40" applyFont="1">
      <alignment vertical="center"/>
    </xf>
    <xf numFmtId="0" fontId="91" fillId="0" borderId="0" xfId="40">
      <alignment vertical="center"/>
    </xf>
    <xf numFmtId="0" fontId="9" fillId="3" borderId="0" xfId="40" applyFont="1" applyFill="1" applyAlignment="1">
      <alignment horizontal="left" vertical="center"/>
    </xf>
    <xf numFmtId="0" fontId="77" fillId="3" borderId="0" xfId="40" applyFont="1" applyFill="1" applyAlignment="1">
      <alignment horizontal="left" vertical="center"/>
    </xf>
    <xf numFmtId="0" fontId="9" fillId="3" borderId="0" xfId="40" applyFont="1" applyFill="1" applyAlignment="1">
      <alignment horizontal="right" vertical="center"/>
    </xf>
    <xf numFmtId="0" fontId="2" fillId="0" borderId="0" xfId="40" applyFont="1">
      <alignment vertical="center"/>
    </xf>
    <xf numFmtId="0" fontId="38" fillId="0" borderId="0" xfId="40" applyFont="1">
      <alignment vertical="center"/>
    </xf>
    <xf numFmtId="178" fontId="4" fillId="0" borderId="0" xfId="40" applyNumberFormat="1" applyFont="1">
      <alignment vertical="center"/>
    </xf>
    <xf numFmtId="178" fontId="2" fillId="0" borderId="0" xfId="40" applyNumberFormat="1" applyFont="1">
      <alignment vertical="center"/>
    </xf>
    <xf numFmtId="178" fontId="91" fillId="0" borderId="0" xfId="40" applyNumberFormat="1">
      <alignment vertical="center"/>
    </xf>
    <xf numFmtId="173" fontId="0" fillId="0" borderId="0" xfId="2" applyNumberFormat="1" applyFont="1" applyAlignment="1">
      <alignment vertical="center"/>
    </xf>
    <xf numFmtId="166" fontId="2" fillId="0" borderId="0" xfId="40" applyNumberFormat="1" applyFont="1">
      <alignment vertical="center"/>
    </xf>
    <xf numFmtId="0" fontId="36" fillId="0" borderId="0" xfId="40" applyFont="1">
      <alignment vertical="center"/>
    </xf>
    <xf numFmtId="0" fontId="7" fillId="0" borderId="0" xfId="40" applyFont="1">
      <alignment vertical="center"/>
    </xf>
    <xf numFmtId="178" fontId="3" fillId="0" borderId="0" xfId="40" applyNumberFormat="1" applyFont="1">
      <alignment vertical="center"/>
    </xf>
    <xf numFmtId="166" fontId="4" fillId="0" borderId="0" xfId="40" applyNumberFormat="1" applyFont="1">
      <alignment vertical="center"/>
    </xf>
    <xf numFmtId="0" fontId="7" fillId="0" borderId="0" xfId="40" applyFont="1" applyAlignment="1"/>
    <xf numFmtId="173" fontId="2" fillId="0" borderId="0" xfId="24" applyNumberFormat="1" applyFont="1" applyAlignment="1">
      <alignment vertical="center"/>
    </xf>
    <xf numFmtId="0" fontId="78" fillId="0" borderId="0" xfId="40" applyFont="1" applyAlignment="1"/>
    <xf numFmtId="0" fontId="12" fillId="0" borderId="0" xfId="21" applyFont="1" applyAlignment="1">
      <alignment vertical="center"/>
      <protection locked="0"/>
    </xf>
    <xf numFmtId="173" fontId="36" fillId="0" borderId="0" xfId="24" applyNumberFormat="1" applyFont="1" applyAlignment="1">
      <alignment vertical="center"/>
    </xf>
    <xf numFmtId="0" fontId="79" fillId="0" borderId="0" xfId="40" applyFont="1" applyAlignment="1"/>
    <xf numFmtId="0" fontId="0" fillId="25" borderId="0" xfId="0" applyFill="1"/>
    <xf numFmtId="0" fontId="2" fillId="25" borderId="0" xfId="0" applyFont="1" applyFill="1"/>
    <xf numFmtId="43" fontId="2" fillId="25" borderId="0" xfId="1" applyFont="1" applyFill="1"/>
    <xf numFmtId="187" fontId="80" fillId="3" borderId="44" xfId="30" applyNumberFormat="1" applyFont="1" applyFill="1" applyBorder="1" applyAlignment="1">
      <alignment horizontal="left" vertical="center" wrapText="1"/>
    </xf>
    <xf numFmtId="43" fontId="80" fillId="3" borderId="44" xfId="1" applyFont="1" applyFill="1" applyBorder="1" applyAlignment="1">
      <alignment horizontal="center" vertical="center"/>
    </xf>
    <xf numFmtId="0" fontId="81" fillId="0" borderId="45" xfId="35" applyFont="1" applyBorder="1" applyAlignment="1">
      <alignment horizontal="left" vertical="center"/>
    </xf>
    <xf numFmtId="43" fontId="2" fillId="0" borderId="0" xfId="1" applyFont="1" applyAlignment="1">
      <alignment vertical="center"/>
    </xf>
    <xf numFmtId="187" fontId="3" fillId="0" borderId="45" xfId="30" applyNumberFormat="1" applyFont="1" applyBorder="1" applyAlignment="1">
      <alignment horizontal="left" vertical="center"/>
    </xf>
    <xf numFmtId="187" fontId="4" fillId="0" borderId="45" xfId="30" applyNumberFormat="1" applyFont="1" applyBorder="1" applyAlignment="1">
      <alignment horizontal="left" vertical="center"/>
    </xf>
    <xf numFmtId="43" fontId="36" fillId="0" borderId="0" xfId="1" applyFont="1" applyAlignment="1">
      <alignment vertical="center"/>
    </xf>
    <xf numFmtId="187" fontId="4" fillId="0" borderId="46" xfId="30" applyNumberFormat="1" applyFont="1" applyBorder="1" applyAlignment="1">
      <alignment horizontal="left" vertical="center"/>
    </xf>
    <xf numFmtId="43" fontId="4" fillId="0" borderId="4" xfId="1" applyFont="1" applyBorder="1" applyAlignment="1">
      <alignment horizontal="left" vertical="center"/>
    </xf>
    <xf numFmtId="0" fontId="2" fillId="0" borderId="0" xfId="30" applyFont="1"/>
    <xf numFmtId="0" fontId="62" fillId="0" borderId="0" xfId="0" applyFont="1" applyAlignment="1">
      <alignment horizontal="center"/>
    </xf>
    <xf numFmtId="10" fontId="2" fillId="0" borderId="0" xfId="2" applyNumberFormat="1" applyFont="1" applyAlignment="1">
      <alignment vertical="center"/>
    </xf>
    <xf numFmtId="39" fontId="66" fillId="25" borderId="0" xfId="0" applyNumberFormat="1" applyFont="1" applyFill="1"/>
    <xf numFmtId="0" fontId="2" fillId="0" borderId="0" xfId="30" applyFont="1" applyAlignment="1">
      <alignment wrapText="1"/>
    </xf>
    <xf numFmtId="43" fontId="36" fillId="0" borderId="6" xfId="1" applyFont="1" applyBorder="1" applyAlignment="1">
      <alignment vertical="center"/>
    </xf>
    <xf numFmtId="0" fontId="81" fillId="0" borderId="45" xfId="35" applyFont="1" applyBorder="1" applyAlignment="1">
      <alignment horizontal="left" vertical="center" wrapText="1"/>
    </xf>
    <xf numFmtId="0" fontId="3" fillId="0" borderId="47" xfId="30" applyFont="1" applyBorder="1" applyAlignment="1">
      <alignment horizontal="left"/>
    </xf>
    <xf numFmtId="0" fontId="4" fillId="0" borderId="45" xfId="35" applyFont="1" applyBorder="1" applyAlignment="1">
      <alignment horizontal="left" vertical="center"/>
    </xf>
    <xf numFmtId="0" fontId="82" fillId="0" borderId="48" xfId="35" applyFont="1" applyBorder="1" applyAlignment="1">
      <alignment horizontal="left" vertical="center"/>
    </xf>
    <xf numFmtId="43" fontId="82" fillId="0" borderId="0" xfId="1" applyFont="1" applyBorder="1" applyAlignment="1">
      <alignment horizontal="left" vertical="center"/>
    </xf>
    <xf numFmtId="0" fontId="4" fillId="0" borderId="45" xfId="30" applyFont="1" applyBorder="1" applyAlignment="1">
      <alignment horizontal="left" vertical="center"/>
    </xf>
    <xf numFmtId="43" fontId="36" fillId="0" borderId="0" xfId="1" applyFont="1"/>
    <xf numFmtId="0" fontId="81" fillId="0" borderId="0" xfId="35" applyFont="1" applyAlignment="1">
      <alignment horizontal="left" vertical="center"/>
    </xf>
    <xf numFmtId="0" fontId="83" fillId="0" borderId="48" xfId="35" applyFont="1" applyBorder="1" applyAlignment="1">
      <alignment horizontal="left" vertical="center"/>
    </xf>
    <xf numFmtId="0" fontId="3" fillId="0" borderId="45" xfId="35" applyFont="1" applyBorder="1" applyAlignment="1">
      <alignment horizontal="left" vertical="center" wrapText="1"/>
    </xf>
    <xf numFmtId="0" fontId="3" fillId="0" borderId="45" xfId="35" applyFont="1" applyBorder="1" applyAlignment="1">
      <alignment horizontal="left" vertical="center"/>
    </xf>
    <xf numFmtId="0" fontId="2" fillId="25" borderId="0" xfId="30" applyFont="1" applyFill="1"/>
    <xf numFmtId="43" fontId="2" fillId="25" borderId="0" xfId="1" applyFont="1" applyFill="1" applyAlignment="1">
      <alignment vertical="center"/>
    </xf>
    <xf numFmtId="0" fontId="38" fillId="2" borderId="0" xfId="0" quotePrefix="1" applyFont="1" applyFill="1" applyAlignment="1">
      <alignment horizontal="left" indent="1"/>
    </xf>
    <xf numFmtId="0" fontId="7" fillId="2" borderId="0" xfId="0" quotePrefix="1" applyFont="1" applyFill="1"/>
    <xf numFmtId="0" fontId="12" fillId="2" borderId="0" xfId="21" quotePrefix="1" applyFont="1" applyFill="1" applyAlignment="1">
      <alignment vertical="center"/>
      <protection locked="0"/>
    </xf>
    <xf numFmtId="0" fontId="13" fillId="2" borderId="0" xfId="21" quotePrefix="1" applyFont="1" applyFill="1" applyAlignment="1">
      <alignment vertical="center"/>
      <protection locked="0"/>
    </xf>
    <xf numFmtId="0" fontId="1" fillId="2" borderId="0" xfId="0" quotePrefix="1" applyFont="1" applyFill="1" applyAlignment="1">
      <alignment horizontal="left" indent="1"/>
    </xf>
    <xf numFmtId="0" fontId="10" fillId="0" borderId="33" xfId="0" quotePrefix="1" applyFont="1" applyBorder="1" applyAlignment="1">
      <alignment horizontal="left" indent="1"/>
    </xf>
    <xf numFmtId="0" fontId="10" fillId="0" borderId="34" xfId="0" quotePrefix="1" applyFont="1" applyBorder="1" applyAlignment="1">
      <alignment horizontal="left" indent="1"/>
    </xf>
    <xf numFmtId="0" fontId="10" fillId="0" borderId="33" xfId="0" quotePrefix="1" applyFont="1" applyBorder="1"/>
    <xf numFmtId="0" fontId="10" fillId="0" borderId="35" xfId="0" quotePrefix="1" applyFont="1" applyBorder="1" applyAlignment="1">
      <alignment horizontal="left" indent="1"/>
    </xf>
    <xf numFmtId="0" fontId="13" fillId="2" borderId="19" xfId="21" quotePrefix="1" applyFont="1" applyFill="1" applyBorder="1" applyAlignment="1">
      <alignment vertical="center"/>
      <protection locked="0"/>
    </xf>
    <xf numFmtId="0" fontId="13" fillId="2" borderId="22" xfId="21" quotePrefix="1" applyFont="1" applyFill="1" applyBorder="1" applyAlignment="1">
      <alignment vertical="center"/>
      <protection locked="0"/>
    </xf>
    <xf numFmtId="0" fontId="4" fillId="2" borderId="11" xfId="21" quotePrefix="1" applyFont="1" applyFill="1" applyBorder="1" applyAlignment="1">
      <alignment vertical="center"/>
      <protection locked="0"/>
    </xf>
    <xf numFmtId="0" fontId="4" fillId="2" borderId="13" xfId="21" quotePrefix="1" applyFont="1" applyFill="1" applyBorder="1" applyAlignment="1">
      <alignment vertical="center"/>
      <protection locked="0"/>
    </xf>
    <xf numFmtId="0" fontId="1" fillId="2" borderId="0" xfId="34" applyFill="1" applyAlignment="1">
      <alignment horizontal="left" wrapText="1"/>
    </xf>
    <xf numFmtId="0" fontId="1" fillId="2" borderId="0" xfId="0" applyFont="1" applyFill="1" applyAlignment="1">
      <alignment horizontal="left" vertical="center" wrapText="1"/>
    </xf>
    <xf numFmtId="0" fontId="63" fillId="17" borderId="25" xfId="0" applyFont="1" applyFill="1" applyBorder="1" applyAlignment="1">
      <alignment horizontal="center" wrapText="1"/>
    </xf>
    <xf numFmtId="0" fontId="63" fillId="17" borderId="25" xfId="0" applyFont="1" applyFill="1" applyBorder="1" applyAlignment="1">
      <alignment horizontal="center"/>
    </xf>
    <xf numFmtId="0" fontId="10" fillId="2" borderId="25" xfId="0" applyFont="1" applyFill="1" applyBorder="1" applyAlignment="1">
      <alignment horizontal="left" vertical="center"/>
    </xf>
    <xf numFmtId="14" fontId="63" fillId="17" borderId="25" xfId="0" applyNumberFormat="1" applyFont="1" applyFill="1" applyBorder="1" applyAlignment="1">
      <alignment horizontal="center" vertical="center"/>
    </xf>
    <xf numFmtId="43" fontId="10" fillId="2" borderId="25" xfId="1" applyFont="1" applyFill="1" applyBorder="1" applyAlignment="1">
      <alignment horizontal="center" vertical="center"/>
    </xf>
    <xf numFmtId="43" fontId="10" fillId="2" borderId="25" xfId="1" applyFont="1" applyFill="1" applyBorder="1" applyAlignment="1">
      <alignment horizontal="left" vertical="center"/>
    </xf>
    <xf numFmtId="49" fontId="21" fillId="0" borderId="4" xfId="26" applyNumberFormat="1" applyFont="1" applyBorder="1" applyAlignment="1">
      <alignment horizontal="right" vertical="center" wrapText="1"/>
    </xf>
    <xf numFmtId="49" fontId="21" fillId="0" borderId="4" xfId="26" applyNumberFormat="1" applyFont="1" applyBorder="1" applyAlignment="1">
      <alignment horizontal="center" wrapText="1"/>
    </xf>
    <xf numFmtId="0" fontId="26" fillId="2" borderId="0" xfId="10" applyFont="1" applyFill="1" applyAlignment="1" applyProtection="1">
      <alignment horizontal="center"/>
      <protection locked="0"/>
    </xf>
    <xf numFmtId="0" fontId="24" fillId="2" borderId="0" xfId="10" applyFont="1" applyFill="1" applyAlignment="1" applyProtection="1">
      <alignment horizontal="center"/>
      <protection locked="0"/>
    </xf>
    <xf numFmtId="0" fontId="36" fillId="0" borderId="0" xfId="0" applyFont="1" applyAlignment="1">
      <alignment horizontal="center"/>
    </xf>
    <xf numFmtId="0" fontId="10" fillId="2" borderId="25" xfId="31" applyFont="1" applyFill="1" applyBorder="1" applyAlignment="1">
      <alignment horizontal="center" vertical="center" wrapText="1"/>
    </xf>
    <xf numFmtId="14" fontId="10" fillId="2" borderId="26" xfId="31" applyNumberFormat="1" applyFont="1" applyFill="1" applyBorder="1" applyAlignment="1">
      <alignment horizontal="center" vertical="center"/>
    </xf>
    <xf numFmtId="14" fontId="10" fillId="2" borderId="37" xfId="31" applyNumberFormat="1" applyFont="1" applyFill="1" applyBorder="1" applyAlignment="1">
      <alignment horizontal="center" vertical="center"/>
    </xf>
    <xf numFmtId="14" fontId="10" fillId="2" borderId="36" xfId="31" applyNumberFormat="1" applyFont="1" applyFill="1" applyBorder="1" applyAlignment="1">
      <alignment horizontal="center" vertical="center"/>
    </xf>
    <xf numFmtId="14" fontId="10" fillId="2" borderId="25" xfId="31" applyNumberFormat="1" applyFont="1" applyFill="1" applyBorder="1" applyAlignment="1">
      <alignment horizontal="center" vertical="center"/>
    </xf>
    <xf numFmtId="43" fontId="10" fillId="2" borderId="26" xfId="1" applyFont="1" applyFill="1" applyBorder="1" applyAlignment="1">
      <alignment horizontal="center" vertical="center"/>
    </xf>
    <xf numFmtId="43" fontId="10" fillId="2" borderId="37" xfId="1" applyFont="1" applyFill="1" applyBorder="1" applyAlignment="1">
      <alignment horizontal="center" vertical="center"/>
    </xf>
    <xf numFmtId="43" fontId="10" fillId="2" borderId="36" xfId="1" applyFont="1" applyFill="1" applyBorder="1" applyAlignment="1">
      <alignment horizontal="center" vertical="center"/>
    </xf>
    <xf numFmtId="43" fontId="10" fillId="0" borderId="25" xfId="1" applyFont="1" applyBorder="1" applyAlignment="1">
      <alignment horizontal="center" vertical="center"/>
    </xf>
    <xf numFmtId="43" fontId="10" fillId="0" borderId="26" xfId="1" applyFont="1" applyBorder="1" applyAlignment="1">
      <alignment horizontal="center" vertical="center"/>
    </xf>
    <xf numFmtId="43" fontId="10" fillId="0" borderId="37" xfId="1" applyFont="1" applyBorder="1" applyAlignment="1">
      <alignment horizontal="center" vertical="center"/>
    </xf>
    <xf numFmtId="43" fontId="10" fillId="0" borderId="36" xfId="1" applyFont="1" applyBorder="1" applyAlignment="1">
      <alignment horizontal="center" vertical="center"/>
    </xf>
    <xf numFmtId="0" fontId="10" fillId="2" borderId="26" xfId="31" applyFont="1" applyFill="1" applyBorder="1" applyAlignment="1">
      <alignment horizontal="center" vertical="center" wrapText="1"/>
    </xf>
    <xf numFmtId="0" fontId="10" fillId="2" borderId="37" xfId="31" applyFont="1" applyFill="1" applyBorder="1" applyAlignment="1">
      <alignment horizontal="center" vertical="center" wrapText="1"/>
    </xf>
    <xf numFmtId="0" fontId="10" fillId="2" borderId="36" xfId="31" applyFont="1" applyFill="1" applyBorder="1" applyAlignment="1">
      <alignment horizontal="center" vertical="center" wrapText="1"/>
    </xf>
    <xf numFmtId="166" fontId="10" fillId="2" borderId="26" xfId="46" applyNumberFormat="1" applyFont="1" applyFill="1" applyBorder="1" applyAlignment="1">
      <alignment horizontal="center" vertical="center"/>
    </xf>
    <xf numFmtId="166" fontId="10" fillId="2" borderId="37" xfId="46" applyNumberFormat="1" applyFont="1" applyFill="1" applyBorder="1" applyAlignment="1">
      <alignment horizontal="center" vertical="center"/>
    </xf>
    <xf numFmtId="166" fontId="10" fillId="2" borderId="36" xfId="46" applyNumberFormat="1" applyFont="1" applyFill="1" applyBorder="1" applyAlignment="1">
      <alignment horizontal="center" vertical="center"/>
    </xf>
    <xf numFmtId="0" fontId="17" fillId="13" borderId="25" xfId="30" applyFont="1" applyFill="1" applyBorder="1" applyAlignment="1">
      <alignment horizontal="center" vertical="center" wrapText="1"/>
    </xf>
    <xf numFmtId="179" fontId="17" fillId="13" borderId="25" xfId="30" applyNumberFormat="1" applyFont="1" applyFill="1" applyBorder="1" applyAlignment="1">
      <alignment horizontal="center" vertical="center" wrapText="1"/>
    </xf>
    <xf numFmtId="0" fontId="17" fillId="14" borderId="25" xfId="30" applyFont="1" applyFill="1" applyBorder="1" applyAlignment="1">
      <alignment horizontal="center" vertical="center" wrapText="1"/>
    </xf>
    <xf numFmtId="0" fontId="17" fillId="14" borderId="26" xfId="30" applyFont="1" applyFill="1" applyBorder="1" applyAlignment="1">
      <alignment horizontal="center" vertical="center" wrapText="1"/>
    </xf>
    <xf numFmtId="0" fontId="17" fillId="14" borderId="36" xfId="30" applyFont="1" applyFill="1" applyBorder="1" applyAlignment="1">
      <alignment horizontal="center" vertical="center" wrapText="1"/>
    </xf>
    <xf numFmtId="0" fontId="17" fillId="14" borderId="26" xfId="30" applyFont="1" applyFill="1" applyBorder="1" applyAlignment="1">
      <alignment horizontal="center" vertical="center"/>
    </xf>
    <xf numFmtId="0" fontId="17" fillId="14" borderId="36" xfId="30" applyFont="1" applyFill="1" applyBorder="1" applyAlignment="1">
      <alignment horizontal="center" vertical="center"/>
    </xf>
    <xf numFmtId="0" fontId="17" fillId="14" borderId="25" xfId="30" applyFont="1" applyFill="1" applyBorder="1" applyAlignment="1">
      <alignment horizontal="center" vertical="center"/>
    </xf>
    <xf numFmtId="180" fontId="17" fillId="15" borderId="25" xfId="30" applyNumberFormat="1" applyFont="1" applyFill="1" applyBorder="1" applyAlignment="1">
      <alignment horizontal="center" vertical="center" wrapText="1"/>
    </xf>
    <xf numFmtId="0" fontId="19" fillId="2" borderId="8" xfId="0" applyFont="1" applyFill="1" applyBorder="1" applyAlignment="1">
      <alignment horizontal="center" vertical="center" wrapText="1"/>
    </xf>
    <xf numFmtId="0" fontId="26" fillId="0" borderId="4" xfId="38" applyFont="1" applyBorder="1" applyAlignment="1">
      <alignment horizontal="center" vertical="center" wrapText="1"/>
    </xf>
    <xf numFmtId="0" fontId="30" fillId="0" borderId="4" xfId="38" applyFont="1" applyBorder="1" applyAlignment="1">
      <alignment horizontal="center" vertical="center" wrapText="1"/>
    </xf>
    <xf numFmtId="0" fontId="0" fillId="7" borderId="0" xfId="0" applyFill="1" applyAlignment="1">
      <alignment horizontal="center"/>
    </xf>
    <xf numFmtId="0" fontId="27" fillId="0" borderId="0" xfId="0" applyFont="1" applyAlignment="1">
      <alignment horizontal="center" vertical="center" wrapText="1"/>
    </xf>
    <xf numFmtId="0" fontId="1" fillId="2" borderId="0" xfId="0" applyFont="1" applyFill="1" applyAlignment="1">
      <alignment horizontal="left" wrapText="1"/>
    </xf>
    <xf numFmtId="168" fontId="9" fillId="3" borderId="7" xfId="16" applyFont="1" applyFill="1" applyBorder="1" applyAlignment="1">
      <alignment horizontal="center" vertical="center"/>
    </xf>
    <xf numFmtId="168" fontId="9" fillId="3" borderId="8" xfId="16" applyFont="1" applyFill="1" applyBorder="1" applyAlignment="1">
      <alignment horizontal="center" vertical="center"/>
    </xf>
    <xf numFmtId="168" fontId="9" fillId="3" borderId="9" xfId="16" applyFont="1" applyFill="1" applyBorder="1" applyAlignment="1">
      <alignment horizontal="center" vertical="center"/>
    </xf>
    <xf numFmtId="0" fontId="8" fillId="0" borderId="0" xfId="0" applyFont="1" applyAlignment="1">
      <alignment horizontal="center"/>
    </xf>
    <xf numFmtId="9" fontId="91" fillId="0" borderId="0" xfId="2"/>
  </cellXfs>
  <cellStyles count="51">
    <cellStyle name="C:\Data\MS\Excel" xfId="3" xr:uid="{00000000-0005-0000-0000-000031000000}"/>
    <cellStyle name="Comma" xfId="1" builtinId="3"/>
    <cellStyle name="Comma 14" xfId="4" xr:uid="{00000000-0005-0000-0000-000032000000}"/>
    <cellStyle name="Comma 2" xfId="5" xr:uid="{00000000-0005-0000-0000-000033000000}"/>
    <cellStyle name="Comma 2 2" xfId="6" xr:uid="{00000000-0005-0000-0000-000034000000}"/>
    <cellStyle name="Comma 3 3" xfId="7" xr:uid="{00000000-0005-0000-0000-000035000000}"/>
    <cellStyle name="Comma 4" xfId="8" xr:uid="{00000000-0005-0000-0000-000036000000}"/>
    <cellStyle name="Normal" xfId="0" builtinId="0"/>
    <cellStyle name="Normal 11 9" xfId="9" xr:uid="{00000000-0005-0000-0000-000037000000}"/>
    <cellStyle name="Normal 2" xfId="10" xr:uid="{00000000-0005-0000-0000-000038000000}"/>
    <cellStyle name="Normal 2 17" xfId="11" xr:uid="{00000000-0005-0000-0000-000039000000}"/>
    <cellStyle name="Normal 2 2" xfId="12" xr:uid="{00000000-0005-0000-0000-00003A000000}"/>
    <cellStyle name="Normal 2 2 2" xfId="13" xr:uid="{00000000-0005-0000-0000-00003B000000}"/>
    <cellStyle name="Normal 2 3" xfId="14" xr:uid="{00000000-0005-0000-0000-00003C000000}"/>
    <cellStyle name="Normal 2 4" xfId="15" xr:uid="{00000000-0005-0000-0000-00003D000000}"/>
    <cellStyle name="Normal 2 6" xfId="16" xr:uid="{00000000-0005-0000-0000-00003E000000}"/>
    <cellStyle name="Normal 3" xfId="17" xr:uid="{00000000-0005-0000-0000-00003F000000}"/>
    <cellStyle name="Normal 5" xfId="18" xr:uid="{00000000-0005-0000-0000-000040000000}"/>
    <cellStyle name="Normal 7 6" xfId="19" xr:uid="{00000000-0005-0000-0000-000041000000}"/>
    <cellStyle name="Normal_20080331.LG.Philips. LCD.Cash" xfId="20" xr:uid="{00000000-0005-0000-0000-000042000000}"/>
    <cellStyle name="Normal_sheet" xfId="21" xr:uid="{00000000-0005-0000-0000-000043000000}"/>
    <cellStyle name="Percent" xfId="2" builtinId="5"/>
    <cellStyle name="Percent 2 2" xfId="22" xr:uid="{00000000-0005-0000-0000-000044000000}"/>
    <cellStyle name="千位分隔 12" xfId="42" xr:uid="{00000000-0005-0000-0000-000058000000}"/>
    <cellStyle name="千位分隔 2" xfId="43" xr:uid="{00000000-0005-0000-0000-000059000000}"/>
    <cellStyle name="千位分隔 2 2" xfId="44" xr:uid="{00000000-0005-0000-0000-00005A000000}"/>
    <cellStyle name="千位分隔 2 3" xfId="45" xr:uid="{00000000-0005-0000-0000-00005B000000}"/>
    <cellStyle name="千位分隔 3" xfId="46" xr:uid="{00000000-0005-0000-0000-00005C000000}"/>
    <cellStyle name="千位分隔 3 2" xfId="47" xr:uid="{00000000-0005-0000-0000-00005D000000}"/>
    <cellStyle name="千位分隔 4" xfId="48" xr:uid="{00000000-0005-0000-0000-00005E000000}"/>
    <cellStyle name="千位分隔 5" xfId="49" xr:uid="{00000000-0005-0000-0000-00005F000000}"/>
    <cellStyle name="千位分隔 6" xfId="50" xr:uid="{00000000-0005-0000-0000-000060000000}"/>
    <cellStyle name="常规 10" xfId="25" xr:uid="{00000000-0005-0000-0000-000047000000}"/>
    <cellStyle name="常规 16" xfId="26" xr:uid="{00000000-0005-0000-0000-000048000000}"/>
    <cellStyle name="常规 16 6" xfId="27" xr:uid="{00000000-0005-0000-0000-000049000000}"/>
    <cellStyle name="常规 16 7" xfId="28" xr:uid="{00000000-0005-0000-0000-00004A000000}"/>
    <cellStyle name="常规 16 9" xfId="29" xr:uid="{00000000-0005-0000-0000-00004B000000}"/>
    <cellStyle name="常规 2" xfId="30" xr:uid="{00000000-0005-0000-0000-00004C000000}"/>
    <cellStyle name="常规 2 2" xfId="31" xr:uid="{00000000-0005-0000-0000-00004D000000}"/>
    <cellStyle name="常规 2 4" xfId="32" xr:uid="{00000000-0005-0000-0000-00004E000000}"/>
    <cellStyle name="常规 2 6 2" xfId="33" xr:uid="{00000000-0005-0000-0000-00004F000000}"/>
    <cellStyle name="常规 2 9" xfId="34" xr:uid="{00000000-0005-0000-0000-000050000000}"/>
    <cellStyle name="常规 3" xfId="35" xr:uid="{00000000-0005-0000-0000-000051000000}"/>
    <cellStyle name="常规 4" xfId="36" xr:uid="{00000000-0005-0000-0000-000052000000}"/>
    <cellStyle name="常规 4 2" xfId="37" xr:uid="{00000000-0005-0000-0000-000053000000}"/>
    <cellStyle name="常规 5" xfId="38" xr:uid="{00000000-0005-0000-0000-000054000000}"/>
    <cellStyle name="常规 6" xfId="39" xr:uid="{00000000-0005-0000-0000-000055000000}"/>
    <cellStyle name="常规 7" xfId="40" xr:uid="{00000000-0005-0000-0000-000056000000}"/>
    <cellStyle name="常规 8" xfId="41" xr:uid="{00000000-0005-0000-0000-000057000000}"/>
    <cellStyle name="百分比 2" xfId="23" xr:uid="{00000000-0005-0000-0000-000045000000}"/>
    <cellStyle name="百分比 3" xfId="24" xr:uid="{00000000-0005-0000-0000-000046000000}"/>
  </cellStyles>
  <dxfs count="110">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numFmt numFmtId="166" formatCode="_ * #,##0.00_ ;_ * \-#,##0.0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pivotCacheDefinition" Target="pivotCache/pivotCacheDefinition2.xml"/><Relationship Id="rId55"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1.xml"/><Relationship Id="rId56"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pivotCacheDefinition" Target="pivotCache/pivotCacheDefinition1.xml"/><Relationship Id="rId57" Type="http://schemas.openxmlformats.org/officeDocument/2006/relationships/customXml" Target="../customXml/item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s>
</file>

<file path=xl/drawings/_rels/drawing9.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xdr:row>
      <xdr:rowOff>0</xdr:rowOff>
    </xdr:from>
    <xdr:to>
      <xdr:col>4</xdr:col>
      <xdr:colOff>409575</xdr:colOff>
      <xdr:row>35</xdr:row>
      <xdr:rowOff>101600</xdr:rowOff>
    </xdr:to>
    <xdr:pic>
      <xdr:nvPicPr>
        <xdr:cNvPr id="2" name="图片 1">
          <a:extLst>
            <a:ext uri="{FF2B5EF4-FFF2-40B4-BE49-F238E27FC236}">
              <a16:creationId xmlns:a16="http://schemas.microsoft.com/office/drawing/2014/main" id="{A69627F3-B1BA-469B-98D5-A5D464C20F07}"/>
            </a:ext>
          </a:extLst>
        </xdr:cNvPr>
        <xdr:cNvPicPr>
          <a:picLocks noChangeAspect="1"/>
        </xdr:cNvPicPr>
      </xdr:nvPicPr>
      <xdr:blipFill>
        <a:blip xmlns:r="http://schemas.openxmlformats.org/officeDocument/2006/relationships" r:embed="rId1"/>
        <a:stretch>
          <a:fillRect/>
        </a:stretch>
      </xdr:blipFill>
      <xdr:spPr>
        <a:xfrm>
          <a:off x="685800" y="4562475"/>
          <a:ext cx="6276975" cy="2276475"/>
        </a:xfrm>
        <a:prstGeom prst="rect">
          <a:avLst/>
        </a:prstGeom>
        <a:noFill/>
        <a:ln w="9525">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424584</xdr:colOff>
      <xdr:row>38</xdr:row>
      <xdr:rowOff>13508</xdr:rowOff>
    </xdr:from>
    <xdr:to>
      <xdr:col>3</xdr:col>
      <xdr:colOff>1246909</xdr:colOff>
      <xdr:row>49</xdr:row>
      <xdr:rowOff>13508</xdr:rowOff>
    </xdr:to>
    <xdr:pic>
      <xdr:nvPicPr>
        <xdr:cNvPr id="2" name="图片 1">
          <a:extLst>
            <a:ext uri="{FF2B5EF4-FFF2-40B4-BE49-F238E27FC236}">
              <a16:creationId xmlns:a16="http://schemas.microsoft.com/office/drawing/2014/main" id="{BFA01F0C-1281-454B-A7EF-69170FC91930}"/>
            </a:ext>
          </a:extLst>
        </xdr:cNvPr>
        <xdr:cNvPicPr>
          <a:picLocks noChangeAspect="1"/>
        </xdr:cNvPicPr>
      </xdr:nvPicPr>
      <xdr:blipFill>
        <a:blip xmlns:r="http://schemas.openxmlformats.org/officeDocument/2006/relationships" r:embed="rId1"/>
        <a:stretch>
          <a:fillRect/>
        </a:stretch>
      </xdr:blipFill>
      <xdr:spPr>
        <a:xfrm>
          <a:off x="428625" y="7877175"/>
          <a:ext cx="6210300" cy="2305050"/>
        </a:xfrm>
        <a:prstGeom prst="rect">
          <a:avLst/>
        </a:prstGeom>
        <a:noFill/>
        <a:ln w="9525">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14</xdr:row>
      <xdr:rowOff>0</xdr:rowOff>
    </xdr:from>
    <xdr:to>
      <xdr:col>7</xdr:col>
      <xdr:colOff>18900</xdr:colOff>
      <xdr:row>20</xdr:row>
      <xdr:rowOff>110938</xdr:rowOff>
    </xdr:to>
    <xdr:pic>
      <xdr:nvPicPr>
        <xdr:cNvPr id="2" name="图片 1" descr="图形用户界面, 表格&#10;&#10;AI 生成的内容可能不正确。">
          <a:extLst>
            <a:ext uri="{FF2B5EF4-FFF2-40B4-BE49-F238E27FC236}">
              <a16:creationId xmlns:a16="http://schemas.microsoft.com/office/drawing/2014/main" id="{9CA1757F-B065-45AC-AB21-3216D16EA944}"/>
            </a:ext>
          </a:extLst>
        </xdr:cNvPr>
        <xdr:cNvPicPr>
          <a:picLocks noChangeAspect="1"/>
        </xdr:cNvPicPr>
      </xdr:nvPicPr>
      <xdr:blipFill>
        <a:blip xmlns:r="http://schemas.openxmlformats.org/officeDocument/2006/relationships" r:embed="rId1"/>
        <a:stretch>
          <a:fillRect/>
        </a:stretch>
      </xdr:blipFill>
      <xdr:spPr>
        <a:xfrm>
          <a:off x="695325" y="2847975"/>
          <a:ext cx="5457825" cy="12001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0</xdr:colOff>
      <xdr:row>20</xdr:row>
      <xdr:rowOff>0</xdr:rowOff>
    </xdr:from>
    <xdr:to>
      <xdr:col>7</xdr:col>
      <xdr:colOff>1236345</xdr:colOff>
      <xdr:row>37</xdr:row>
      <xdr:rowOff>133350</xdr:rowOff>
    </xdr:to>
    <xdr:pic>
      <xdr:nvPicPr>
        <xdr:cNvPr id="2" name="图片 1">
          <a:extLst>
            <a:ext uri="{FF2B5EF4-FFF2-40B4-BE49-F238E27FC236}">
              <a16:creationId xmlns:a16="http://schemas.microsoft.com/office/drawing/2014/main" id="{1276AC1C-D093-4E31-89ED-EA2B5C60944D}"/>
            </a:ext>
          </a:extLst>
        </xdr:cNvPr>
        <xdr:cNvPicPr>
          <a:picLocks noChangeAspect="1"/>
        </xdr:cNvPicPr>
      </xdr:nvPicPr>
      <xdr:blipFill>
        <a:blip xmlns:r="http://schemas.openxmlformats.org/officeDocument/2006/relationships" r:embed="rId1"/>
        <a:stretch>
          <a:fillRect/>
        </a:stretch>
      </xdr:blipFill>
      <xdr:spPr>
        <a:xfrm>
          <a:off x="1314450" y="3705225"/>
          <a:ext cx="5505450" cy="3209925"/>
        </a:xfrm>
        <a:prstGeom prst="rect">
          <a:avLst/>
        </a:prstGeom>
        <a:noFill/>
        <a:ln w="9525">
          <a:noFill/>
        </a:ln>
      </xdr:spPr>
    </xdr:pic>
    <xdr:clientData/>
  </xdr:twoCellAnchor>
  <xdr:twoCellAnchor editAs="oneCell">
    <xdr:from>
      <xdr:col>2</xdr:col>
      <xdr:colOff>0</xdr:colOff>
      <xdr:row>39</xdr:row>
      <xdr:rowOff>0</xdr:rowOff>
    </xdr:from>
    <xdr:to>
      <xdr:col>13</xdr:col>
      <xdr:colOff>107950</xdr:colOff>
      <xdr:row>50</xdr:row>
      <xdr:rowOff>123825</xdr:rowOff>
    </xdr:to>
    <xdr:pic>
      <xdr:nvPicPr>
        <xdr:cNvPr id="3" name="图片 2">
          <a:extLst>
            <a:ext uri="{FF2B5EF4-FFF2-40B4-BE49-F238E27FC236}">
              <a16:creationId xmlns:a16="http://schemas.microsoft.com/office/drawing/2014/main" id="{DEE6BB88-172D-4BCC-8F39-9076B5D79FB0}"/>
            </a:ext>
          </a:extLst>
        </xdr:cNvPr>
        <xdr:cNvPicPr>
          <a:picLocks noChangeAspect="1"/>
        </xdr:cNvPicPr>
      </xdr:nvPicPr>
      <xdr:blipFill>
        <a:blip xmlns:r="http://schemas.openxmlformats.org/officeDocument/2006/relationships" r:embed="rId2"/>
        <a:stretch>
          <a:fillRect/>
        </a:stretch>
      </xdr:blipFill>
      <xdr:spPr>
        <a:xfrm>
          <a:off x="1314450" y="7143750"/>
          <a:ext cx="8734425" cy="2114550"/>
        </a:xfrm>
        <a:prstGeom prst="rect">
          <a:avLst/>
        </a:prstGeom>
        <a:noFill/>
        <a:ln w="9525">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0</xdr:colOff>
      <xdr:row>27</xdr:row>
      <xdr:rowOff>0</xdr:rowOff>
    </xdr:from>
    <xdr:to>
      <xdr:col>11</xdr:col>
      <xdr:colOff>800100</xdr:colOff>
      <xdr:row>38</xdr:row>
      <xdr:rowOff>47625</xdr:rowOff>
    </xdr:to>
    <xdr:pic>
      <xdr:nvPicPr>
        <xdr:cNvPr id="3" name="图片 2">
          <a:extLst>
            <a:ext uri="{FF2B5EF4-FFF2-40B4-BE49-F238E27FC236}">
              <a16:creationId xmlns:a16="http://schemas.microsoft.com/office/drawing/2014/main" id="{C10A4F3B-4E45-4E0D-B0E8-3D4FBBC35176}"/>
            </a:ext>
          </a:extLst>
        </xdr:cNvPr>
        <xdr:cNvPicPr>
          <a:picLocks noChangeAspect="1"/>
        </xdr:cNvPicPr>
      </xdr:nvPicPr>
      <xdr:blipFill>
        <a:blip xmlns:r="http://schemas.openxmlformats.org/officeDocument/2006/relationships" r:embed="rId1"/>
        <a:stretch>
          <a:fillRect/>
        </a:stretch>
      </xdr:blipFill>
      <xdr:spPr>
        <a:xfrm>
          <a:off x="1371600" y="4905375"/>
          <a:ext cx="8696325" cy="2038350"/>
        </a:xfrm>
        <a:prstGeom prst="rect">
          <a:avLst/>
        </a:prstGeom>
        <a:noFill/>
        <a:ln w="9525">
          <a:noFill/>
        </a:ln>
      </xdr:spPr>
    </xdr:pic>
    <xdr:clientData/>
  </xdr:twoCellAnchor>
  <xdr:twoCellAnchor editAs="oneCell">
    <xdr:from>
      <xdr:col>2</xdr:col>
      <xdr:colOff>0</xdr:colOff>
      <xdr:row>39</xdr:row>
      <xdr:rowOff>0</xdr:rowOff>
    </xdr:from>
    <xdr:to>
      <xdr:col>8</xdr:col>
      <xdr:colOff>547370</xdr:colOff>
      <xdr:row>53</xdr:row>
      <xdr:rowOff>85725</xdr:rowOff>
    </xdr:to>
    <xdr:pic>
      <xdr:nvPicPr>
        <xdr:cNvPr id="4" name="图片 3">
          <a:extLst>
            <a:ext uri="{FF2B5EF4-FFF2-40B4-BE49-F238E27FC236}">
              <a16:creationId xmlns:a16="http://schemas.microsoft.com/office/drawing/2014/main" id="{3C07F439-6355-4E13-B4E7-B9882A93E2D1}"/>
            </a:ext>
          </a:extLst>
        </xdr:cNvPr>
        <xdr:cNvPicPr>
          <a:picLocks noChangeAspect="1"/>
        </xdr:cNvPicPr>
      </xdr:nvPicPr>
      <xdr:blipFill>
        <a:blip xmlns:r="http://schemas.openxmlformats.org/officeDocument/2006/relationships" r:embed="rId2"/>
        <a:stretch>
          <a:fillRect/>
        </a:stretch>
      </xdr:blipFill>
      <xdr:spPr>
        <a:xfrm>
          <a:off x="1371600" y="7077075"/>
          <a:ext cx="5553075" cy="2619375"/>
        </a:xfrm>
        <a:prstGeom prst="rect">
          <a:avLst/>
        </a:prstGeom>
        <a:noFill/>
        <a:ln w="9525">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0</xdr:colOff>
      <xdr:row>20</xdr:row>
      <xdr:rowOff>0</xdr:rowOff>
    </xdr:from>
    <xdr:to>
      <xdr:col>8</xdr:col>
      <xdr:colOff>1247140</xdr:colOff>
      <xdr:row>34</xdr:row>
      <xdr:rowOff>9525</xdr:rowOff>
    </xdr:to>
    <xdr:pic>
      <xdr:nvPicPr>
        <xdr:cNvPr id="2" name="图片 1">
          <a:extLst>
            <a:ext uri="{FF2B5EF4-FFF2-40B4-BE49-F238E27FC236}">
              <a16:creationId xmlns:a16="http://schemas.microsoft.com/office/drawing/2014/main" id="{68B72835-96AD-48ED-B76D-650E1C615B6A}"/>
            </a:ext>
          </a:extLst>
        </xdr:cNvPr>
        <xdr:cNvPicPr>
          <a:picLocks noChangeAspect="1"/>
        </xdr:cNvPicPr>
      </xdr:nvPicPr>
      <xdr:blipFill>
        <a:blip xmlns:r="http://schemas.openxmlformats.org/officeDocument/2006/relationships" r:embed="rId1"/>
        <a:stretch>
          <a:fillRect/>
        </a:stretch>
      </xdr:blipFill>
      <xdr:spPr>
        <a:xfrm>
          <a:off x="1314450" y="3762375"/>
          <a:ext cx="6029325" cy="2543175"/>
        </a:xfrm>
        <a:prstGeom prst="rect">
          <a:avLst/>
        </a:prstGeom>
        <a:noFill/>
        <a:ln w="9525">
          <a:noFill/>
        </a:ln>
      </xdr:spPr>
    </xdr:pic>
    <xdr:clientData/>
  </xdr:twoCellAnchor>
  <xdr:twoCellAnchor editAs="oneCell">
    <xdr:from>
      <xdr:col>2</xdr:col>
      <xdr:colOff>0</xdr:colOff>
      <xdr:row>35</xdr:row>
      <xdr:rowOff>0</xdr:rowOff>
    </xdr:from>
    <xdr:to>
      <xdr:col>12</xdr:col>
      <xdr:colOff>904240</xdr:colOff>
      <xdr:row>49</xdr:row>
      <xdr:rowOff>123825</xdr:rowOff>
    </xdr:to>
    <xdr:pic>
      <xdr:nvPicPr>
        <xdr:cNvPr id="3" name="图片 2">
          <a:extLst>
            <a:ext uri="{FF2B5EF4-FFF2-40B4-BE49-F238E27FC236}">
              <a16:creationId xmlns:a16="http://schemas.microsoft.com/office/drawing/2014/main" id="{A5B1C942-855E-43B8-9A04-8CB8BE96A6D8}"/>
            </a:ext>
          </a:extLst>
        </xdr:cNvPr>
        <xdr:cNvPicPr>
          <a:picLocks noChangeAspect="1"/>
        </xdr:cNvPicPr>
      </xdr:nvPicPr>
      <xdr:blipFill>
        <a:blip xmlns:r="http://schemas.openxmlformats.org/officeDocument/2006/relationships" r:embed="rId2"/>
        <a:stretch>
          <a:fillRect/>
        </a:stretch>
      </xdr:blipFill>
      <xdr:spPr>
        <a:xfrm>
          <a:off x="1314450" y="6477000"/>
          <a:ext cx="8743950" cy="2657475"/>
        </a:xfrm>
        <a:prstGeom prst="rect">
          <a:avLst/>
        </a:prstGeom>
        <a:noFill/>
        <a:ln w="9525">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66</xdr:row>
      <xdr:rowOff>0</xdr:rowOff>
    </xdr:from>
    <xdr:to>
      <xdr:col>10</xdr:col>
      <xdr:colOff>893423</xdr:colOff>
      <xdr:row>102</xdr:row>
      <xdr:rowOff>94806</xdr:rowOff>
    </xdr:to>
    <xdr:pic>
      <xdr:nvPicPr>
        <xdr:cNvPr id="2" name="图片 1">
          <a:extLst>
            <a:ext uri="{FF2B5EF4-FFF2-40B4-BE49-F238E27FC236}">
              <a16:creationId xmlns:a16="http://schemas.microsoft.com/office/drawing/2014/main" id="{11085DAB-E625-4659-82CB-C836C19D3243}"/>
            </a:ext>
          </a:extLst>
        </xdr:cNvPr>
        <xdr:cNvPicPr>
          <a:picLocks noChangeAspect="1"/>
        </xdr:cNvPicPr>
      </xdr:nvPicPr>
      <xdr:blipFill>
        <a:blip xmlns:r="http://schemas.openxmlformats.org/officeDocument/2006/relationships" r:embed="rId1"/>
        <a:stretch>
          <a:fillRect/>
        </a:stretch>
      </xdr:blipFill>
      <xdr:spPr>
        <a:xfrm>
          <a:off x="276225" y="12068175"/>
          <a:ext cx="12106275" cy="6610350"/>
        </a:xfrm>
        <a:prstGeom prst="rect">
          <a:avLst/>
        </a:prstGeom>
      </xdr:spPr>
    </xdr:pic>
    <xdr:clientData/>
  </xdr:twoCellAnchor>
  <xdr:twoCellAnchor editAs="oneCell">
    <xdr:from>
      <xdr:col>1</xdr:col>
      <xdr:colOff>0</xdr:colOff>
      <xdr:row>104</xdr:row>
      <xdr:rowOff>0</xdr:rowOff>
    </xdr:from>
    <xdr:to>
      <xdr:col>11</xdr:col>
      <xdr:colOff>301116</xdr:colOff>
      <xdr:row>128</xdr:row>
      <xdr:rowOff>18760</xdr:rowOff>
    </xdr:to>
    <xdr:pic>
      <xdr:nvPicPr>
        <xdr:cNvPr id="3" name="图片 2">
          <a:extLst>
            <a:ext uri="{FF2B5EF4-FFF2-40B4-BE49-F238E27FC236}">
              <a16:creationId xmlns:a16="http://schemas.microsoft.com/office/drawing/2014/main" id="{35B69A35-D811-406A-A87B-4E7655006840}"/>
            </a:ext>
          </a:extLst>
        </xdr:cNvPr>
        <xdr:cNvPicPr>
          <a:picLocks noChangeAspect="1"/>
        </xdr:cNvPicPr>
      </xdr:nvPicPr>
      <xdr:blipFill>
        <a:blip xmlns:r="http://schemas.openxmlformats.org/officeDocument/2006/relationships" r:embed="rId2"/>
        <a:stretch>
          <a:fillRect/>
        </a:stretch>
      </xdr:blipFill>
      <xdr:spPr>
        <a:xfrm>
          <a:off x="276225" y="18945225"/>
          <a:ext cx="12849225" cy="4362450"/>
        </a:xfrm>
        <a:prstGeom prst="rect">
          <a:avLst/>
        </a:prstGeom>
      </xdr:spPr>
    </xdr:pic>
    <xdr:clientData/>
  </xdr:twoCellAnchor>
  <xdr:twoCellAnchor editAs="oneCell">
    <xdr:from>
      <xdr:col>1</xdr:col>
      <xdr:colOff>0</xdr:colOff>
      <xdr:row>130</xdr:row>
      <xdr:rowOff>0</xdr:rowOff>
    </xdr:from>
    <xdr:to>
      <xdr:col>10</xdr:col>
      <xdr:colOff>1083899</xdr:colOff>
      <xdr:row>154</xdr:row>
      <xdr:rowOff>133045</xdr:rowOff>
    </xdr:to>
    <xdr:pic>
      <xdr:nvPicPr>
        <xdr:cNvPr id="4" name="图片 3">
          <a:extLst>
            <a:ext uri="{FF2B5EF4-FFF2-40B4-BE49-F238E27FC236}">
              <a16:creationId xmlns:a16="http://schemas.microsoft.com/office/drawing/2014/main" id="{752384BF-CAA7-4716-9BB7-E3B7F2E6E55C}"/>
            </a:ext>
          </a:extLst>
        </xdr:cNvPr>
        <xdr:cNvPicPr>
          <a:picLocks noChangeAspect="1"/>
        </xdr:cNvPicPr>
      </xdr:nvPicPr>
      <xdr:blipFill>
        <a:blip xmlns:r="http://schemas.openxmlformats.org/officeDocument/2006/relationships" r:embed="rId3"/>
        <a:stretch>
          <a:fillRect/>
        </a:stretch>
      </xdr:blipFill>
      <xdr:spPr>
        <a:xfrm>
          <a:off x="276225" y="23650575"/>
          <a:ext cx="12296775" cy="44767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19236</xdr:colOff>
      <xdr:row>10</xdr:row>
      <xdr:rowOff>159122</xdr:rowOff>
    </xdr:from>
    <xdr:to>
      <xdr:col>10</xdr:col>
      <xdr:colOff>286496</xdr:colOff>
      <xdr:row>23</xdr:row>
      <xdr:rowOff>98797</xdr:rowOff>
    </xdr:to>
    <xdr:cxnSp macro="">
      <xdr:nvCxnSpPr>
        <xdr:cNvPr id="5" name="直接箭头连接符 4">
          <a:extLst>
            <a:ext uri="{FF2B5EF4-FFF2-40B4-BE49-F238E27FC236}">
              <a16:creationId xmlns:a16="http://schemas.microsoft.com/office/drawing/2014/main" id="{336B2251-1FD1-4C7D-A08B-E0FD8064AC59}"/>
            </a:ext>
          </a:extLst>
        </xdr:cNvPr>
        <xdr:cNvCxnSpPr/>
      </xdr:nvCxnSpPr>
      <xdr:spPr>
        <a:xfrm>
          <a:off x="2838450" y="1962150"/>
          <a:ext cx="6124575" cy="25622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619498</xdr:colOff>
      <xdr:row>12</xdr:row>
      <xdr:rowOff>78441</xdr:rowOff>
    </xdr:from>
    <xdr:to>
      <xdr:col>5</xdr:col>
      <xdr:colOff>493058</xdr:colOff>
      <xdr:row>59</xdr:row>
      <xdr:rowOff>100853</xdr:rowOff>
    </xdr:to>
    <xdr:cxnSp macro="">
      <xdr:nvCxnSpPr>
        <xdr:cNvPr id="3" name="直接箭头连接符 2">
          <a:extLst>
            <a:ext uri="{FF2B5EF4-FFF2-40B4-BE49-F238E27FC236}">
              <a16:creationId xmlns:a16="http://schemas.microsoft.com/office/drawing/2014/main" id="{2318624C-C6D9-4C1F-8047-42FD3720400D}"/>
            </a:ext>
          </a:extLst>
        </xdr:cNvPr>
        <xdr:cNvCxnSpPr/>
      </xdr:nvCxnSpPr>
      <xdr:spPr>
        <a:xfrm>
          <a:off x="1276350" y="2486025"/>
          <a:ext cx="4448175" cy="859155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0</xdr:col>
      <xdr:colOff>419472</xdr:colOff>
      <xdr:row>8</xdr:row>
      <xdr:rowOff>153707</xdr:rowOff>
    </xdr:from>
    <xdr:to>
      <xdr:col>2</xdr:col>
      <xdr:colOff>84790</xdr:colOff>
      <xdr:row>10</xdr:row>
      <xdr:rowOff>285003</xdr:rowOff>
    </xdr:to>
    <xdr:sp macro="" textlink="" fLocksText="0">
      <xdr:nvSpPr>
        <xdr:cNvPr id="6" name="双大括号 5">
          <a:extLst>
            <a:ext uri="{FF2B5EF4-FFF2-40B4-BE49-F238E27FC236}">
              <a16:creationId xmlns:a16="http://schemas.microsoft.com/office/drawing/2014/main" id="{583E84BE-55C4-4308-A8AD-59B062F7C4FA}"/>
            </a:ext>
          </a:extLst>
        </xdr:cNvPr>
        <xdr:cNvSpPr/>
      </xdr:nvSpPr>
      <xdr:spPr>
        <a:xfrm flipH="1">
          <a:off x="419100" y="1590675"/>
          <a:ext cx="2486025" cy="495300"/>
        </a:xfrm>
        <a:prstGeom prst="bracePair">
          <a:avLst/>
        </a:prstGeom>
      </xdr:spPr>
      <xdr:style>
        <a:lnRef idx="1">
          <a:schemeClr val="tx1"/>
        </a:lnRef>
        <a:fillRef idx="0">
          <a:schemeClr val="tx1"/>
        </a:fillRef>
        <a:effectRef idx="0">
          <a:schemeClr val="tx1"/>
        </a:effectRef>
        <a:fontRef idx="minor">
          <a:schemeClr val="tx1"/>
        </a:fontRef>
      </xdr:style>
      <xdr:txBody>
        <a:bodyPr vertOverflow="clip" horzOverflow="clip" rtlCol="0" anchor="t"/>
        <a:lstStyle/>
        <a:p>
          <a:pPr algn="l"/>
          <a:endParaRPr lang="en-GB" sz="1100"/>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0</xdr:colOff>
      <xdr:row>17</xdr:row>
      <xdr:rowOff>0</xdr:rowOff>
    </xdr:from>
    <xdr:to>
      <xdr:col>8</xdr:col>
      <xdr:colOff>444500</xdr:colOff>
      <xdr:row>51</xdr:row>
      <xdr:rowOff>66675</xdr:rowOff>
    </xdr:to>
    <xdr:pic>
      <xdr:nvPicPr>
        <xdr:cNvPr id="2" name="图片 1">
          <a:extLst>
            <a:ext uri="{FF2B5EF4-FFF2-40B4-BE49-F238E27FC236}">
              <a16:creationId xmlns:a16="http://schemas.microsoft.com/office/drawing/2014/main" id="{723AC7D7-2388-43FE-B3BA-BC867C6C0516}"/>
            </a:ext>
          </a:extLst>
        </xdr:cNvPr>
        <xdr:cNvPicPr>
          <a:picLocks noChangeAspect="1"/>
        </xdr:cNvPicPr>
      </xdr:nvPicPr>
      <xdr:blipFill>
        <a:blip xmlns:r="http://schemas.openxmlformats.org/officeDocument/2006/relationships" r:embed="rId1"/>
        <a:stretch>
          <a:fillRect/>
        </a:stretch>
      </xdr:blipFill>
      <xdr:spPr>
        <a:xfrm>
          <a:off x="1314450" y="3248025"/>
          <a:ext cx="5553075" cy="6219825"/>
        </a:xfrm>
        <a:prstGeom prst="rect">
          <a:avLst/>
        </a:prstGeom>
        <a:noFill/>
        <a:ln w="9525">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574040</xdr:colOff>
      <xdr:row>16</xdr:row>
      <xdr:rowOff>124460</xdr:rowOff>
    </xdr:from>
    <xdr:to>
      <xdr:col>9</xdr:col>
      <xdr:colOff>153035</xdr:colOff>
      <xdr:row>38</xdr:row>
      <xdr:rowOff>86360</xdr:rowOff>
    </xdr:to>
    <xdr:pic>
      <xdr:nvPicPr>
        <xdr:cNvPr id="2" name="图片 1">
          <a:extLst>
            <a:ext uri="{FF2B5EF4-FFF2-40B4-BE49-F238E27FC236}">
              <a16:creationId xmlns:a16="http://schemas.microsoft.com/office/drawing/2014/main" id="{5C8DAE2A-8B78-4451-8E13-016509013FC8}"/>
            </a:ext>
          </a:extLst>
        </xdr:cNvPr>
        <xdr:cNvPicPr>
          <a:picLocks noChangeAspect="1"/>
        </xdr:cNvPicPr>
      </xdr:nvPicPr>
      <xdr:blipFill>
        <a:blip xmlns:r="http://schemas.openxmlformats.org/officeDocument/2006/relationships" r:embed="rId1"/>
        <a:stretch>
          <a:fillRect/>
        </a:stretch>
      </xdr:blipFill>
      <xdr:spPr>
        <a:xfrm>
          <a:off x="1228725" y="3152775"/>
          <a:ext cx="5286375" cy="3943350"/>
        </a:xfrm>
        <a:prstGeom prst="rect">
          <a:avLst/>
        </a:prstGeom>
        <a:noFill/>
        <a:ln w="9525">
          <a:noFill/>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0</xdr:colOff>
      <xdr:row>33</xdr:row>
      <xdr:rowOff>0</xdr:rowOff>
    </xdr:from>
    <xdr:to>
      <xdr:col>12</xdr:col>
      <xdr:colOff>431800</xdr:colOff>
      <xdr:row>60</xdr:row>
      <xdr:rowOff>161925</xdr:rowOff>
    </xdr:to>
    <xdr:pic>
      <xdr:nvPicPr>
        <xdr:cNvPr id="2" name="图片 1">
          <a:extLst>
            <a:ext uri="{FF2B5EF4-FFF2-40B4-BE49-F238E27FC236}">
              <a16:creationId xmlns:a16="http://schemas.microsoft.com/office/drawing/2014/main" id="{4ED49C5F-9915-4535-B6CD-52D4885464A5}"/>
            </a:ext>
          </a:extLst>
        </xdr:cNvPr>
        <xdr:cNvPicPr>
          <a:picLocks noChangeAspect="1"/>
        </xdr:cNvPicPr>
      </xdr:nvPicPr>
      <xdr:blipFill>
        <a:blip xmlns:r="http://schemas.openxmlformats.org/officeDocument/2006/relationships" r:embed="rId1"/>
        <a:stretch>
          <a:fillRect/>
        </a:stretch>
      </xdr:blipFill>
      <xdr:spPr>
        <a:xfrm>
          <a:off x="1371600" y="6715125"/>
          <a:ext cx="12353925" cy="5048250"/>
        </a:xfrm>
        <a:prstGeom prst="rect">
          <a:avLst/>
        </a:prstGeom>
        <a:noFill/>
        <a:ln w="9525">
          <a:no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13</xdr:col>
      <xdr:colOff>726141</xdr:colOff>
      <xdr:row>31</xdr:row>
      <xdr:rowOff>22142</xdr:rowOff>
    </xdr:to>
    <xdr:pic>
      <xdr:nvPicPr>
        <xdr:cNvPr id="2" name="图片 1">
          <a:extLst>
            <a:ext uri="{FF2B5EF4-FFF2-40B4-BE49-F238E27FC236}">
              <a16:creationId xmlns:a16="http://schemas.microsoft.com/office/drawing/2014/main" id="{400B985A-131D-4908-8929-FA67809EE8C6}"/>
            </a:ext>
          </a:extLst>
        </xdr:cNvPr>
        <xdr:cNvPicPr>
          <a:picLocks noChangeAspect="1"/>
        </xdr:cNvPicPr>
      </xdr:nvPicPr>
      <xdr:blipFill>
        <a:blip xmlns:r="http://schemas.openxmlformats.org/officeDocument/2006/relationships" r:embed="rId1"/>
        <a:stretch>
          <a:fillRect/>
        </a:stretch>
      </xdr:blipFill>
      <xdr:spPr>
        <a:xfrm>
          <a:off x="13134975" y="542925"/>
          <a:ext cx="7772400" cy="50863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RecoveredExternalLink"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lass demand"/>
      <sheetName val="Glass Exper. Curve"/>
      <sheetName val="Glass Price-Vol. Analysis"/>
      <sheetName val="Corn Korea-Taiwan"/>
      <sheetName val="end use"/>
      <sheetName val="TFT Exper. Curve"/>
      <sheetName val="screen size"/>
      <sheetName val="utilization"/>
      <sheetName val="nonactive area"/>
      <sheetName val="Global Assumptions"/>
      <sheetName val="사용 Code"/>
      <sheetName val="SHELL"/>
      <sheetName val="Interface"/>
      <sheetName val="Page Details"/>
      <sheetName val="Page Sizes"/>
      <sheetName val="Sample Layout"/>
      <sheetName val="INDOSAT"/>
      <sheetName val="old"/>
      <sheetName val="Gen-A"/>
      <sheetName val="Scenario"/>
      <sheetName val="Qtr-A"/>
      <sheetName val="Summary"/>
      <sheetName val="Cover"/>
      <sheetName val="Control"/>
      <sheetName val="Model Build-up"/>
      <sheetName val="Financial Statements &gt;&gt;&gt;"/>
      <sheetName val="Income Statement"/>
      <sheetName val="Balance Sheet"/>
      <sheetName val="Cash Flow Statement"/>
      <sheetName val="FY16 Quarterly Summary"/>
      <sheetName val="Working &gt;&gt;&gt;"/>
      <sheetName val="Rev Build-up &amp; Product Summay"/>
      <sheetName val="Rev &amp; COGS Build-up"/>
      <sheetName val="Capex &amp; Working Capital "/>
      <sheetName val="Other Working Assumptions"/>
      <sheetName val="S&amp;M Build-up"/>
      <sheetName val="Historicals"/>
      <sheetName val="Historical IS"/>
      <sheetName val="Historical BS"/>
      <sheetName val="Historical CF"/>
      <sheetName val="Assumptions &gt;&gt;&gt;"/>
      <sheetName val="Key Assumptions"/>
      <sheetName val="Molecule_Volume"/>
      <sheetName val="BS_Price"/>
      <sheetName val="BS_Market Uptake"/>
      <sheetName val="BS_Market Share"/>
      <sheetName val="Revenue Build-up &gt;&gt;&gt;"/>
      <sheetName val="Product Summary"/>
      <sheetName val="SB4 (Enbrel)_Sales"/>
      <sheetName val="SB2 (Remicade)_Sales"/>
      <sheetName val="SB3 (Herceptin)_Sales"/>
      <sheetName val="SB5 (Humira)_Sales"/>
      <sheetName val="SB8 (Avastin)_Sales"/>
      <sheetName val="SB9 (Lantus)_Sales"/>
      <sheetName val="Add. Pipeline_Sales"/>
      <sheetName val="Oper. Expenses"/>
      <sheetName val="COGS"/>
      <sheetName val="S&amp;M estimates"/>
      <sheetName val="Upfront fee &amp; Milestone"/>
      <sheetName val="Tax"/>
      <sheetName val="Valuation &gt;&gt;&gt;"/>
      <sheetName val="Valuation Summary"/>
      <sheetName val="Waterfall &gt;&gt;&gt;"/>
      <sheetName val="Valuation Waterfall"/>
      <sheetName val="Other output &gt;&gt;&gt;"/>
      <sheetName val="Sensitivity"/>
      <sheetName val="Rev &amp; GP Output Summary"/>
      <sheetName val="P&amp;L Summary"/>
      <sheetName val="Revenue Output"/>
      <sheetName val="Gross Profit Output (100%)"/>
      <sheetName val="Gross Profit"/>
      <sheetName val="EBITDA"/>
      <sheetName val="Output &gt;&gt;&gt;"/>
      <sheetName val="Cash Flow Forecast"/>
      <sheetName val="SB4 (Enbrel)"/>
      <sheetName val="Add. Pipeline"/>
      <sheetName val="SB9 (Lantus)"/>
      <sheetName val="SB2 (Remicade)"/>
      <sheetName val="SB8 (Avastin)"/>
      <sheetName val="SB3 (Herceptin)"/>
      <sheetName val="SB5 (Humira)"/>
      <sheetName val="Working Capital"/>
      <sheetName val="IS &gt;&gt;&gt;"/>
      <sheetName val="Rev &amp; GP Summary by Product"/>
      <sheetName val="Revenue Recognition"/>
      <sheetName val="Data Summary&gt;&gt;&gt;"/>
      <sheetName val="Back-up&gt;&gt;&gt;"/>
      <sheetName val="Unused&gt;&gt;&gt;"/>
      <sheetName val="SB4_SB2_Volume_2016_18"/>
      <sheetName val="laroux"/>
      <sheetName val="98(수정)"/>
      <sheetName val="98년"/>
      <sheetName val="97년"/>
      <sheetName val="98년(2)"/>
      <sheetName val="99년"/>
      <sheetName val="99년(여과장님)"/>
      <sheetName val="작업이력"/>
      <sheetName val="작업일정"/>
      <sheetName val="1.수익"/>
      <sheetName val="2.형태별 "/>
      <sheetName val="형태기능조정"/>
      <sheetName val="2.형태원본"/>
      <sheetName val="12역무별비용"/>
      <sheetName val="10영업비용역무별"/>
      <sheetName val="방송조정"/>
      <sheetName val="영업비용원본"/>
      <sheetName val="역무손익요약"/>
      <sheetName val="역무별"/>
      <sheetName val="내부역무손익"/>
      <sheetName val="13역무손익"/>
      <sheetName val="ICTSI"/>
      <sheetName val="Rate hike"/>
      <sheetName val="Demand Model"/>
      <sheetName val="TA Info"/>
      <sheetName val="Assumptions"/>
      <sheetName val="Output"/>
      <sheetName val="Sales Build-up"/>
      <sheetName val="DS Sales_Build Up"/>
      <sheetName val="DP CMP_Sales_Build_Up"/>
      <sheetName val="CAPEX"/>
      <sheetName val="SG&amp;A"/>
      <sheetName val="Other Assumptions"/>
      <sheetName val="Valuation"/>
      <sheetName val="Scenario Analysis"/>
      <sheetName val="Historical Financials"/>
      <sheetName val="BioLogics Audited Financials"/>
      <sheetName val="&gt;&gt; Output"/>
      <sheetName val="CEO Reporting"/>
      <sheetName val="Revised IS (Internal)"/>
      <sheetName val="Historical Financial Output"/>
      <sheetName val="Analyst Presentation"/>
      <sheetName val="Financial Output"/>
      <sheetName val="CEO Reporting_Fianancials"/>
      <sheetName val="CEO Reporting Financials_Full"/>
      <sheetName val="Historical Financial"/>
      <sheetName val="facts"/>
      <sheetName val="Qtr"/>
      <sheetName val="S-ebitda"/>
      <sheetName val="Publish"/>
      <sheetName val="_Control"/>
      <sheetName val="AsiaDB"/>
      <sheetName val="consol"/>
      <sheetName val="main"/>
      <sheetName val="revenue"/>
      <sheetName val="broadband"/>
      <sheetName val="cost"/>
      <sheetName val="debt"/>
      <sheetName val="KTF"/>
      <sheetName val="Key changes"/>
      <sheetName val="prices"/>
      <sheetName val="General"/>
      <sheetName val="country"/>
      <sheetName val="country-ncons"/>
      <sheetName val="nonconsol--&gt;"/>
      <sheetName val="KEY"/>
      <sheetName val="3GconsKT"/>
      <sheetName val="support--&gt;"/>
      <sheetName val="RR-KT"/>
      <sheetName val="intcon-uni"/>
      <sheetName val="PlanB ref"/>
      <sheetName val="Subsidiary"/>
      <sheetName val="Affiliates"/>
      <sheetName val="Info"/>
      <sheetName val="KT HiTelold"/>
      <sheetName val="본사출하"/>
      <sheetName val="현지요약"/>
      <sheetName val="Admin"/>
      <sheetName val="Interviewee (excl customer)"/>
      <sheetName val="Interview Schedule"/>
      <sheetName val="Customers"/>
      <sheetName val="MotherDirt Online Customers"/>
      <sheetName val="MotherDirt Offline Customers"/>
      <sheetName val="Distributors "/>
      <sheetName val="Suppliers"/>
      <sheetName val="Supplier Summary"/>
      <sheetName val="Supplier List"/>
      <sheetName val="&gt;&gt;&gt; Raw Data"/>
      <sheetName val="Q1-2018"/>
      <sheetName val="2017"/>
      <sheetName val="2016"/>
      <sheetName val="Principal Investigator"/>
      <sheetName val="PI Contact"/>
      <sheetName val="PI Summary"/>
      <sheetName val="Hypertension"/>
      <sheetName val="Atopic Dermatitis"/>
      <sheetName val="Allergic Rhinitis"/>
      <sheetName val="Migraine"/>
      <sheetName val="Rosacea"/>
      <sheetName val="Misc."/>
      <sheetName val="3rd Party Contact Tracker"/>
      <sheetName val="Financials"/>
      <sheetName val="模板"/>
      <sheetName val="Divider_template"/>
      <sheetName val="DCF"/>
      <sheetName val="REGION"/>
      <sheetName val="QTRLY"/>
      <sheetName val="TABLES"/>
      <sheetName val="Check Sums"/>
      <sheetName val="master"/>
      <sheetName val="NEW"/>
      <sheetName val="DATA"/>
      <sheetName val="Dep policy"/>
      <sheetName val="Interim"/>
      <sheetName val="brief"/>
      <sheetName val="Co. data"/>
      <sheetName val="Forex"/>
      <sheetName val="Write-off"/>
      <sheetName val="Post Philcom book"/>
      <sheetName val="PLTL"/>
      <sheetName val="IDD"/>
      <sheetName val="MEM수율입고"/>
      <sheetName val="Title"/>
      <sheetName val="실행(계획,실행)"/>
      <sheetName val="总开支明细-项目相关"/>
      <sheetName val="成本报告_现金流"/>
      <sheetName val="成本报告_财务成本"/>
      <sheetName val="成本中心划分"/>
      <sheetName val="月份汇总"/>
      <sheetName val="公司支出汇总-分期付款合并"/>
      <sheetName val="公司支出汇总-按月份"/>
      <sheetName val="公司总支出-201809-201902"/>
      <sheetName val="公司总支出-2019年3月"/>
      <sheetName val="工程付款"/>
      <sheetName val="数据源1"/>
      <sheetName val="数据源2"/>
      <sheetName val="基础信息"/>
      <sheetName val="关键审计事项核查程序表"/>
      <sheetName val="7-1-1|审计说明"/>
      <sheetName val="7-1-2|上期审计调整明细"/>
      <sheetName val="调整分录"/>
      <sheetName val="23年1月确认收入情况"/>
      <sheetName val="22年期末预收账款情况"/>
      <sheetName val="7-2-1|应收账款明细表"/>
      <sheetName val="7-2-2|应收账款审定明细表"/>
      <sheetName val="7-2-3|应收账款同挂明细"/>
      <sheetName val="矫治器调整"/>
      <sheetName val="7-2-4|应收账款余额厘定过程"/>
      <sheetName val="7-2-5|期末在手订单明细"/>
      <sheetName val="7-3-1|上期国际部返利执行情况"/>
      <sheetName val="7-3-2|本期国际部返利执行情况"/>
      <sheetName val="7-3-3|收入跨期调整"/>
      <sheetName val="7-1|预收账款明细表"/>
      <sheetName val="7-1-1|应收账款重分类明细"/>
      <sheetName val="7-2|应收账款外币测算表"/>
      <sheetName val="7-4|应收账款财务指标分析检查表"/>
      <sheetName val="7-5|长期挂账应收款项检查表"/>
      <sheetName val="7-5|长期挂账预收款项检查表"/>
      <sheetName val="7-6-1|函证选样过程 "/>
      <sheetName val="7-6-2|函证样本分类表"/>
      <sheetName val="7-6-3|剩余样本选样过程"/>
      <sheetName val="7-6-4|函证地址汇总"/>
      <sheetName val="7-6-5|函证控制表"/>
      <sheetName val="7-6-6|替代测试"/>
      <sheetName val="7-6-7|预收款项替代测试"/>
      <sheetName val="7-6-7|应收账款替代测试汇总表"/>
      <sheetName val="7-6-11|回函校验程序"/>
      <sheetName val="7-7|期后回款测试明细"/>
      <sheetName val="7-8-1|销售与回款测试样本量确定过程"/>
      <sheetName val="7-8-2|样本总体分类情况"/>
      <sheetName val="7-8-3|销售与回款细节测试表"/>
      <sheetName val="7-9|应收账款关联方明细表"/>
      <sheetName val="应收账款关联方检查表"/>
      <sheetName val="7-10|主要客户核查情况表"/>
      <sheetName val="7-11|应收账款重要客户检查表"/>
      <sheetName val="7-12|应收账款与营业收入主要客户配比"/>
      <sheetName val="7-13|应收账款坏账计算表"/>
      <sheetName val="7-13|销售合同与执行情况检查表"/>
      <sheetName val="记账凭证测试表"/>
      <sheetName val="7-14|走访资料"/>
      <sheetName val="附注数据摘录"/>
      <sheetName val="Xbase数据摘录"/>
      <sheetName val="所得税纳税事项调整表"/>
      <sheetName val="Sheet1"/>
      <sheetName val="Sheet2"/>
      <sheetName val="封面页"/>
      <sheetName val="总结页"/>
      <sheetName val="PIC and Co"/>
      <sheetName val="Consol-COA"/>
      <sheetName val="Knights Funding - CS"/>
      <sheetName val="TOP-LA"/>
      <sheetName val="Profit or loss(Sch.19, 21-35"/>
      <sheetName val="Forecast"/>
      <sheetName val="Co Lv-IS"/>
      <sheetName val="Co Lv-BS"/>
      <sheetName val="AFS-IS (KFE+KCash)"/>
      <sheetName val="AFS-BS (KFE+KCash) (void)"/>
      <sheetName val="AFS-BS (KFE+KCash) WIP"/>
      <sheetName val="AFS-EQ"/>
      <sheetName val="KCF AFS-IS"/>
      <sheetName val="KCF AFS-BS"/>
      <sheetName val="AFS-IS"/>
      <sheetName val="AFS-IS (detail)"/>
      <sheetName val="AFS-BS"/>
      <sheetName val="Option 1"/>
      <sheetName val="TOP"/>
      <sheetName val="AFS-CF"/>
      <sheetName val="KFU"/>
      <sheetName val="KFT"/>
      <sheetName val="KIG"/>
      <sheetName val="KCN"/>
      <sheetName val="KFE"/>
      <sheetName val="MCL"/>
      <sheetName val="MIL"/>
      <sheetName val="HCC"/>
      <sheetName val="KVI"/>
      <sheetName val="KFD"/>
      <sheetName val="KBL"/>
      <sheetName val="KCF"/>
      <sheetName val="KCE"/>
      <sheetName val="KFB"/>
      <sheetName val="KCH"/>
      <sheetName val="KCB"/>
      <sheetName val="KTM"/>
      <sheetName val="KFC"/>
      <sheetName val="HYB"/>
      <sheetName val="HYM"/>
      <sheetName val="HYP"/>
      <sheetName val="HYS"/>
      <sheetName val="HYW"/>
      <sheetName val="HFH"/>
      <sheetName val="HFO"/>
      <sheetName val="WWE"/>
      <sheetName val="CA relationship"/>
      <sheetName val="Income statement mapping"/>
      <sheetName val="1133安駿08-09"/>
      <sheetName val="09年加工費"/>
      <sheetName val="加工費"/>
      <sheetName val="周敬倫"/>
      <sheetName val="國珠"/>
      <sheetName val="黃志雄"/>
      <sheetName val="4105"/>
      <sheetName val="5501-03"/>
      <sheetName val="序時賬"/>
      <sheetName val="明細"/>
      <sheetName val="應付明細賬"/>
      <sheetName val="其他應付明細賬"/>
      <sheetName val="應付餘額表"/>
      <sheetName val="其他應付餘額表"/>
      <sheetName val="1151"/>
      <sheetName val="2009-1603"/>
      <sheetName val="113101"/>
      <sheetName val="2121香港世麗"/>
      <sheetName val="217112"/>
      <sheetName val="Assumption"/>
      <sheetName val="P&amp;L BSheet CFlow "/>
      <sheetName val="P&amp;L Masbate"/>
      <sheetName val="Expenses-Masbate"/>
      <sheetName val="MASBATE Cattle Movement &amp; count"/>
      <sheetName val="AR trade "/>
      <sheetName val="other AR "/>
      <sheetName val="AP Local Trade"/>
      <sheetName val="Aug03 CAPEX act vs bud "/>
      <sheetName val="Realized&amp; Unrealized Forex"/>
      <sheetName val="Inventory "/>
      <sheetName val="Interco accounts"/>
      <sheetName val="Other Income"/>
      <sheetName val="Prepaid expenses"/>
      <sheetName val="Accrued Other exp"/>
      <sheetName val="Expenses"/>
      <sheetName val="FAssets"/>
      <sheetName val="CAPEX Form"/>
      <sheetName val="SEAFP FEEDLOT"/>
      <sheetName val="Chart"/>
      <sheetName val="Chart's Data"/>
      <sheetName val="Financial Statements"/>
      <sheetName val="P_L BSheet CFlow "/>
      <sheetName val="SA_Lamp"/>
      <sheetName val="P_L BSheet CFlow"/>
      <sheetName val="P&amp;L BSheet CFlow"/>
      <sheetName val="银行存款 "/>
      <sheetName val="IS 2007"/>
      <sheetName val="SA-Lamp"/>
      <sheetName val="CF2"/>
      <sheetName val="P&amp;L_BSheet_CFlow_1"/>
      <sheetName val="P&amp;L_Masbate1"/>
      <sheetName val="MASBATE_Cattle_Movement_&amp;_coun1"/>
      <sheetName val="AR_trade_1"/>
      <sheetName val="other_AR_1"/>
      <sheetName val="AP_Local_Trade1"/>
      <sheetName val="Aug03_CAPEX_act_vs_bud_1"/>
      <sheetName val="Realized&amp;_Unrealized_Forex1"/>
      <sheetName val="Inventory_1"/>
      <sheetName val="Interco_accounts1"/>
      <sheetName val="Other_Income1"/>
      <sheetName val="Prepaid_expenses1"/>
      <sheetName val="Accrued_Other_exp1"/>
      <sheetName val="CAPEX_Form1"/>
      <sheetName val="SEAFP_FEEDLOT1"/>
      <sheetName val="Chart's_Data1"/>
      <sheetName val="Financial_Statements1"/>
      <sheetName val="P_L_BSheet_CFlow_1"/>
      <sheetName val="P_L_BSheet_CFlow1"/>
      <sheetName val="P&amp;L_BSheet_CFlow1"/>
      <sheetName val="IS_20071"/>
      <sheetName val="银行存款_1"/>
      <sheetName val="P&amp;L_BSheet_CFlow_"/>
      <sheetName val="P&amp;L_Masbate"/>
      <sheetName val="MASBATE_Cattle_Movement_&amp;_count"/>
      <sheetName val="AR_trade_"/>
      <sheetName val="other_AR_"/>
      <sheetName val="AP_Local_Trade"/>
      <sheetName val="Aug03_CAPEX_act_vs_bud_"/>
      <sheetName val="Realized&amp;_Unrealized_Forex"/>
      <sheetName val="Inventory_"/>
      <sheetName val="Interco_accounts"/>
      <sheetName val="Other_Income"/>
      <sheetName val="Prepaid_expenses"/>
      <sheetName val="Accrued_Other_exp"/>
      <sheetName val="CAPEX_Form"/>
      <sheetName val="SEAFP_FEEDLOT"/>
      <sheetName val="Chart's_Data"/>
      <sheetName val="Financial_Statements"/>
      <sheetName val="P_L_BSheet_CFlow_"/>
      <sheetName val="P_L_BSheet_CFlow"/>
      <sheetName val="P&amp;L_BSheet_CFlow"/>
      <sheetName val="IS_2007"/>
      <sheetName val="银行存款_"/>
      <sheetName val="prod"/>
      <sheetName val="在建工程"/>
      <sheetName val="饲料损耗估价PROV FOR CALVE &amp;FEED "/>
      <sheetName val="2006-BY UNIT"/>
      <sheetName val="Summary P&amp;L SA"/>
      <sheetName val="P&amp;L_BSheet_CFlow_2"/>
      <sheetName val="P&amp;L_Masbate2"/>
      <sheetName val="MASBATE_Cattle_Movement_&amp;_coun2"/>
      <sheetName val="AR_trade_2"/>
      <sheetName val="other_AR_2"/>
      <sheetName val="AP_Local_Trade2"/>
      <sheetName val="Aug03_CAPEX_act_vs_bud_2"/>
      <sheetName val="Realized&amp;_Unrealized_Forex2"/>
      <sheetName val="Inventory_2"/>
      <sheetName val="Interco_accounts2"/>
      <sheetName val="Other_Income2"/>
      <sheetName val="Prepaid_expenses2"/>
      <sheetName val="Accrued_Other_exp2"/>
      <sheetName val="CAPEX_Form2"/>
      <sheetName val="SEAFP_FEEDLOT2"/>
      <sheetName val="Chart's_Data2"/>
      <sheetName val="Financial_Statements2"/>
      <sheetName val="P_L_BSheet_CFlow_2"/>
      <sheetName val="P_L_BSheet_CFlow2"/>
      <sheetName val="P&amp;L_BSheet_CFlow2"/>
      <sheetName val="IS_20072"/>
      <sheetName val="银行存款_2"/>
      <sheetName val="110"/>
      <sheetName val="饲料损耗估价PROV_FOR_CALVE_&amp;FEED_"/>
      <sheetName val="饲料损耗估价PROV_FOR_CALVE_&amp;FEED_1"/>
      <sheetName val="饲料损耗估价PROV_FOR_CALVE_&amp;FEED_2"/>
      <sheetName val="2006-BY_UNIT"/>
      <sheetName val="Summary_P&amp;L_SA"/>
      <sheetName val="Slaughter"/>
      <sheetName val="Rate"/>
      <sheetName val="INDUK"/>
      <sheetName val="Month"/>
      <sheetName val="1003"/>
      <sheetName val="ASSUM-COMB-Prop"/>
      <sheetName val="PL&amp;BS"/>
      <sheetName val="#REF"/>
      <sheetName val="Exco"/>
      <sheetName val="Highlights"/>
      <sheetName val="BS"/>
      <sheetName val="IS"/>
      <sheetName val="CF Idr"/>
      <sheetName val="Asset_pm"/>
      <sheetName val="BankFacility"/>
      <sheetName val="FixedAssets"/>
      <sheetName val="Asumsi"/>
      <sheetName val="Nrc"/>
      <sheetName val="L_R_"/>
      <sheetName val="CF"/>
      <sheetName val="Sales"/>
      <sheetName val="Asset"/>
      <sheetName val="COP"/>
      <sheetName val="OPEX"/>
      <sheetName val="HPP + Inventory"/>
      <sheetName val="KPI"/>
      <sheetName val="Others Inc_Exp"/>
      <sheetName val="Actual 19"/>
      <sheetName val="Actual 18"/>
      <sheetName val="Sales 18"/>
      <sheetName val="Detail penyusutan RS"/>
      <sheetName val="HPL"/>
      <sheetName val="Nrc_Bgt 18"/>
      <sheetName val="L_R_Bgt 18"/>
      <sheetName val="Others Inc_Exp_Bgt 18"/>
      <sheetName val="MR Dec 2017"/>
      <sheetName val="Sales 17"/>
      <sheetName val="ex. Actual 17"/>
      <sheetName val="Actual 17"/>
      <sheetName val="Actual 16"/>
      <sheetName val="Actual 15"/>
      <sheetName val="Sales 16"/>
      <sheetName val="Proyeksi 16"/>
      <sheetName val="Rekap beli cc"/>
      <sheetName val="Rekap jual"/>
      <sheetName val="Detail Sales B_ Copra"/>
      <sheetName val="Sales Price"/>
      <sheetName val="AFEMAI"/>
      <sheetName val="LBOSHELL"/>
      <sheetName val="Chart of Account"/>
      <sheetName val="Graph 1"/>
      <sheetName val="Graph 2"/>
      <sheetName val="Formula"/>
      <sheetName val="Macro"/>
      <sheetName val="List"/>
      <sheetName val="Master List"/>
      <sheetName val="Data Sheet"/>
      <sheetName val="DropZone"/>
      <sheetName val="LTM"/>
      <sheetName val="Store Inputs"/>
      <sheetName val="Store Outputs"/>
      <sheetName val="Store Inputs Calc"/>
      <sheetName val="YQty"/>
      <sheetName val="Qty"/>
      <sheetName val="FG"/>
      <sheetName val="Price"/>
      <sheetName val="Bal"/>
      <sheetName val="Trial"/>
      <sheetName val="Accure"/>
      <sheetName val="Bal2"/>
      <sheetName val="Prepaid"/>
      <sheetName val="FCD"/>
      <sheetName val="TR"/>
      <sheetName val="Royalty"/>
      <sheetName val="Letter"/>
      <sheetName val="LG"/>
      <sheetName val="LGdata"/>
      <sheetName val="SaleCost"/>
      <sheetName val="Fur"/>
      <sheetName val="Lab"/>
      <sheetName val="Mac"/>
      <sheetName val="Other"/>
      <sheetName val="J2"/>
      <sheetName val="J1"/>
      <sheetName val="000000000000000"/>
      <sheetName val="ABK2004.AWAL.26.08.03"/>
      <sheetName val="ABK04.AWALR + CO.13.01.04"/>
      <sheetName val="ABK.04.AWALR+CO+TAB.RUPS"/>
      <sheetName val="BPP"/>
      <sheetName val="SGT"/>
      <sheetName val="BNY"/>
      <sheetName val="TM"/>
      <sheetName val="ABK.OIL"/>
      <sheetName val="ABK.GAS"/>
      <sheetName val="OIL.BPP"/>
      <sheetName val="OIL.SGT"/>
      <sheetName val="OIL.BNY"/>
      <sheetName val="OIL.TM"/>
      <sheetName val="GAS.BNY"/>
      <sheetName val="UB"/>
      <sheetName val="CO"/>
      <sheetName val="EPO"/>
      <sheetName val="TA"/>
      <sheetName val="GT"/>
      <sheetName val="LAIN2"/>
      <sheetName val="REKAP"/>
      <sheetName val="ONGOING"/>
      <sheetName val="REKAP.ONGO"/>
      <sheetName val="RKPL21.1"/>
      <sheetName val="Sheet9"/>
      <sheetName val="Sheet10"/>
      <sheetName val="Sheet11"/>
      <sheetName val="Sheet12"/>
      <sheetName val="Sheet13"/>
      <sheetName val="Sheet14"/>
      <sheetName val="Sheet15"/>
      <sheetName val="Sheet16"/>
      <sheetName val="Judul"/>
      <sheetName val="Exum"/>
      <sheetName val="RK"/>
      <sheetName val="BARCHT2002"/>
      <sheetName val="Prod."/>
      <sheetName val="GRP"/>
      <sheetName val="Gas"/>
      <sheetName val="Just.Prod"/>
      <sheetName val="ABI"/>
      <sheetName val="REAL.PROY01"/>
      <sheetName val="Chart1"/>
      <sheetName val="ABO.F7&amp;F8"/>
      <sheetName val="Usul 2003"/>
      <sheetName val="BATAS"/>
      <sheetName val="Just.ABI"/>
      <sheetName val="Rev.ABI201"/>
      <sheetName val="Kendala"/>
      <sheetName val="Kur.Dana"/>
      <sheetName val="LabaRugi"/>
      <sheetName val="V"/>
      <sheetName val="Kinerja"/>
      <sheetName val="Kin.Oil"/>
      <sheetName val="Kin.Gas"/>
      <sheetName val="Kin.Migas"/>
      <sheetName val="Comdev"/>
      <sheetName val="Fee"/>
      <sheetName val="R-1"/>
      <sheetName val="R-14.OIL"/>
      <sheetName val="Rep-1"/>
      <sheetName val="Attc-Rep-4"/>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REALDOHKTWI.xls"/>
      <sheetName val="REALDOHKTWI"/>
      <sheetName val="FEB06"/>
      <sheetName val="JANUARI05"/>
      <sheetName val="JANUARI06"/>
      <sheetName val="DESEMBER05"/>
      <sheetName val="GI JANUARI 05"/>
      <sheetName val="TABULASI - 31.01.2006"/>
      <sheetName val="SCH-13"/>
      <sheetName val="SCH-16 o"/>
      <sheetName val="B-903_19 "/>
      <sheetName val="Realisasi Oil (Operasi)"/>
      <sheetName val="FKT_PJK"/>
      <sheetName val="GAS PER TW"/>
      <sheetName val="COA"/>
      <sheetName val="DATA WP"/>
      <sheetName val="100%"/>
      <sheetName val="REP"/>
      <sheetName val="Kwit"/>
      <sheetName val="CF 2011 - 2016"/>
      <sheetName val="62. NBTF Analysis"/>
      <sheetName val="BAEV_S2"/>
      <sheetName val="IKLAN"/>
      <sheetName val="F-PQ-U"/>
      <sheetName val="BAK"/>
      <sheetName val="M-BAP-S1"/>
      <sheetName val="PAKTA"/>
      <sheetName val="EV-TEKNIS"/>
      <sheetName val="Fax iKLAN"/>
      <sheetName val="BAHP"/>
      <sheetName val="Check"/>
      <sheetName val="Jadwal"/>
      <sheetName val="U-EV-S2"/>
      <sheetName val="VENDOR"/>
      <sheetName val="BA-PQ"/>
      <sheetName val="Dok_PQ"/>
      <sheetName val="BAEV-N"/>
      <sheetName val="M-PQ"/>
      <sheetName val="FAX SP3"/>
      <sheetName val="SP3MP"/>
      <sheetName val="SENS"/>
      <sheetName val="BAEV"/>
      <sheetName val=""/>
      <sheetName val="cms-28"/>
      <sheetName val="Master062004"/>
      <sheetName val="KIMAP"/>
      <sheetName val="ABK2004_AWAL_26_08_03"/>
      <sheetName val="Grafik"/>
      <sheetName val="GUT"/>
      <sheetName val="Database"/>
      <sheetName val="ABK04_AWALR_+_CO_13_01_04"/>
      <sheetName val="ABK_04_AWALR+CO+TAB_RUPS"/>
      <sheetName val="ABK_OIL"/>
      <sheetName val="ABK_GAS"/>
      <sheetName val="OIL_BPP"/>
      <sheetName val="OIL_SGT"/>
      <sheetName val="OIL_BNY"/>
      <sheetName val="OIL_TM"/>
      <sheetName val="GAS_BNY"/>
      <sheetName val="REKAP_ONGO"/>
      <sheetName val="RKPL21_1"/>
      <sheetName val="Prod_"/>
      <sheetName val="Just_Prod"/>
      <sheetName val="REAL_PROY01"/>
      <sheetName val="ABO_F7&amp;F8"/>
      <sheetName val="Usul_2003"/>
      <sheetName val="Just_ABI"/>
      <sheetName val="Rev_ABI201"/>
      <sheetName val="Kur_Dana"/>
      <sheetName val="Kin_Oil"/>
      <sheetName val="Kin_Gas"/>
      <sheetName val="Kin_Migas"/>
      <sheetName val="R-14_OIL"/>
      <sheetName val="KONS_BID_P&amp;N"/>
      <sheetName val="UP_II_DUMAI"/>
      <sheetName val="KP_DIT_HULU"/>
      <sheetName val="UP_VI_BALONGAN"/>
      <sheetName val="UP_1_BRANDAN"/>
      <sheetName val="UP_V_BALIKPAPAN"/>
      <sheetName val="DIT_HILIR"/>
      <sheetName val="UP_IV_CILACAP"/>
      <sheetName val="UP_III_PLAJU"/>
      <sheetName val="KONS_DIT_HULU"/>
      <sheetName val="KR_AMPEL"/>
      <sheetName val="UP_VII_KASIM"/>
      <sheetName val="KONS_BID_P"/>
      <sheetName val="REALDOHKTWI_xls"/>
      <sheetName val="GI_JANUARI_05"/>
      <sheetName val="TABULASI_-_31_01_2006"/>
      <sheetName val="SCH-16_o"/>
      <sheetName val="B-903_19_"/>
      <sheetName val="Realisasi_Oil_(Operasi)"/>
      <sheetName val="GAS_PER_TW"/>
      <sheetName val="DATA_WP"/>
      <sheetName val="Fax_iKLAN"/>
      <sheetName val="FAX_SP3"/>
      <sheetName val="Module2"/>
      <sheetName val="jasa"/>
      <sheetName val="material"/>
      <sheetName val="19. drill CD6"/>
      <sheetName val="9 58&quot;_single"/>
      <sheetName val="Perf.Sque."/>
      <sheetName val="SENSITIVITAS"/>
      <sheetName val="PERHITUNGAN  KEEKONOMIAN"/>
      <sheetName val="TBM"/>
      <sheetName val="Instructions"/>
      <sheetName val="DFA"/>
      <sheetName val=" "/>
      <sheetName val="BB UPPS"/>
      <sheetName val="Rekap(Usul)"/>
      <sheetName val="LOKASI"/>
      <sheetName val="UPAH"/>
      <sheetName val="ALAT"/>
      <sheetName val="KEYWORD"/>
      <sheetName val="lk"/>
      <sheetName val="Analisa PEP"/>
      <sheetName val="An Volume"/>
      <sheetName val="Panel"/>
      <sheetName val="Contents"/>
      <sheetName val="Analisa"/>
      <sheetName val="TENAGA"/>
      <sheetName val="Sch-4"/>
      <sheetName val="Bolted Sembakung"/>
      <sheetName val="Yonik -Bolt Smbkg"/>
      <sheetName val="Yonik - Steel Structure"/>
      <sheetName val="Yonik - Pengecatan"/>
      <sheetName val="Yonik (DASAR (BQ JKB - PTM))"/>
      <sheetName val="YONIK - KERJA TAMBAH"/>
      <sheetName val="Tanki Limau"/>
      <sheetName val="Pemipaan Suyono"/>
      <sheetName val="Bu Yuli LTC Papua"/>
      <sheetName val="Ahm. Baedowi"/>
      <sheetName val="TL Klamono"/>
      <sheetName val="Trankline Klamono III"/>
      <sheetName val="CV ALGASCO"/>
      <sheetName val=" Subkon FPS"/>
      <sheetName val="Subkon PT730"/>
      <sheetName val="Subkon Ksm 01&amp;02"/>
      <sheetName val="Subkon Ksm 10&amp;12"/>
      <sheetName val="PT360"/>
      <sheetName val="Pandewi-Bolted Bunyu"/>
      <sheetName val="PT NKTI-Bolted Sembakung"/>
      <sheetName val="KANTOR BARU"/>
      <sheetName val="LDYANTRI"/>
      <sheetName val="LTC"/>
      <sheetName val="Bolted Ramba WF-Nahar"/>
      <sheetName val="Solikin LTC 3"/>
      <sheetName val="Central Ramba SPK1"/>
      <sheetName val="PRISTIWANTO (RAMBA, SBK. BUNYU)"/>
      <sheetName val="Taryana"/>
      <sheetName val="SOLIKIN"/>
      <sheetName val="BUNYU"/>
      <sheetName val="UDIN"/>
      <sheetName val="730 Tarakan"/>
      <sheetName val="Bpk H Rupadi"/>
      <sheetName val="LTC Jambi SPK 5, 6, 7, 8 (2)"/>
      <sheetName val="MEDCO MATRA"/>
      <sheetName val="BBS KARAWANG"/>
      <sheetName val="ELNUSA BP "/>
      <sheetName val="MECH SBK TRK"/>
      <sheetName val="SAAG BUNYU"/>
      <sheetName val="TEMPINO"/>
      <sheetName val="UMUM"/>
      <sheetName val="Freezers"/>
      <sheetName val="Mach &amp; equip"/>
      <sheetName val="Building"/>
      <sheetName val="Comp equip"/>
      <sheetName val="FFE"/>
      <sheetName val="MV"/>
      <sheetName val="Entity Info"/>
      <sheetName val="00DATES"/>
      <sheetName val="JAN"/>
      <sheetName val="MAR"/>
      <sheetName val="APR"/>
      <sheetName val="MAY"/>
      <sheetName val="JUNE"/>
      <sheetName val="JULY"/>
      <sheetName val="AUG"/>
      <sheetName val="SEPT"/>
      <sheetName val="OCT"/>
      <sheetName val="NOV"/>
      <sheetName val="DEC"/>
      <sheetName val="GESEACOAM"/>
      <sheetName val="REC"/>
      <sheetName val="70_30"/>
      <sheetName val="GE Managed"/>
      <sheetName val="GESeaCo Owned"/>
      <sheetName val="2003 Summary"/>
      <sheetName val="2003 Summary (2)"/>
      <sheetName val="2003 Summary by qtr"/>
      <sheetName val="Reconciliation TB - MVN"/>
      <sheetName val="SC Managed"/>
      <sheetName val="Balance Sheet "/>
      <sheetName val="Cash Flow"/>
      <sheetName val="Class B"/>
      <sheetName val="Distn"/>
      <sheetName val="Covenants"/>
      <sheetName val="Actuals Q1"/>
      <sheetName val="FIN 2004 2005"/>
      <sheetName val="FIN 2003"/>
      <sheetName val="FIN Q402"/>
      <sheetName val="REPAY"/>
      <sheetName val="FLEET"/>
      <sheetName val="ERS"/>
      <sheetName val="xxx"/>
      <sheetName val="Support sheet"/>
      <sheetName val="Notes"/>
      <sheetName val="Error Reports"/>
      <sheetName val="Pit Data Input"/>
      <sheetName val="PIT_SERIES_ONE"/>
      <sheetName val="PIT_SERIES_TWO"/>
      <sheetName val="D&amp;B PerimInput"/>
      <sheetName val="Equipment Data DB and Tire DB"/>
      <sheetName val="Equipment Inputs"/>
      <sheetName val="Haulage_Times"/>
      <sheetName val="Period 1 to 22"/>
      <sheetName val="Period 23 to 43"/>
      <sheetName val="Period 44 to 64"/>
      <sheetName val="Material Forecast"/>
      <sheetName val="Schedule-Summarized"/>
      <sheetName val="d&amp;b4"/>
      <sheetName val="MARC and Mine Services"/>
      <sheetName val="Haulage"/>
      <sheetName val="Load 2"/>
      <sheetName val="Figures"/>
      <sheetName val="equip calcs"/>
      <sheetName val="Equipment Cost"/>
      <sheetName val="Load 1"/>
      <sheetName val="d&amp;b3"/>
      <sheetName val="Machine Hours"/>
      <sheetName val="Capital Mine"/>
      <sheetName val="Mine Opcost"/>
      <sheetName val="Availability Inputs"/>
      <sheetName val="Staffing Input"/>
      <sheetName val="Hourly Manpower"/>
      <sheetName val="Labour Wages"/>
      <sheetName val="Project Staff"/>
      <sheetName val="Staff Salaries"/>
      <sheetName val="Engineer"/>
      <sheetName val="d&amp;b"/>
      <sheetName val="d&amp;b2"/>
      <sheetName val="dewatering"/>
      <sheetName val="Income Statement_VDF"/>
      <sheetName val="Invested capital_VDF"/>
      <sheetName val="NOPAT_VDF"/>
      <sheetName val="WACC_VDF"/>
      <sheetName val="DCF_VDF"/>
      <sheetName val="PV of Op Leases_VDF"/>
      <sheetName val="Balance Sheet_VDF"/>
      <sheetName val="tsmc_comp"/>
      <sheetName val="Ratios"/>
      <sheetName val="CFS"/>
      <sheetName val="wsts1292"/>
      <sheetName val="Model Inputs"/>
      <sheetName val="Company Information"/>
      <sheetName val="Cash Flow Statements"/>
      <sheetName val="Discounted Cash Flow"/>
      <sheetName val="Geographic"/>
      <sheetName val="2"/>
      <sheetName val="Data_Quarter"/>
      <sheetName val="Setting"/>
      <sheetName val="Form"/>
      <sheetName val="Valuations"/>
      <sheetName val="FCF"/>
      <sheetName val="Y_Earnings (2)"/>
      <sheetName val="Dan_1"/>
      <sheetName val="AsiaLink"/>
      <sheetName val="ROOC_LD"/>
      <sheetName val="tt1"/>
      <sheetName val="Sum_Y"/>
      <sheetName val="FS_Y"/>
      <sheetName val="Model Summary"/>
      <sheetName val="Cashflow"/>
      <sheetName val="Revision"/>
      <sheetName val="Sum_Q"/>
      <sheetName val="#EVADCF"/>
      <sheetName val="EVIC - Data"/>
      <sheetName val="Quarterly Earnings"/>
      <sheetName val="Q_Work(1)"/>
      <sheetName val="Q_Raw"/>
      <sheetName val="Digtial Qtr Model"/>
      <sheetName val="Appliance Qtr Model"/>
      <sheetName val="SemiTotal"/>
      <sheetName val="DRAM Qtr Model"/>
      <sheetName val="DRAM_Summary"/>
      <sheetName val="Flash_work"/>
      <sheetName val="Flash Global"/>
      <sheetName val="Flash Qtr Model"/>
      <sheetName val="SRAM Qtr Model"/>
      <sheetName val="LSI Qtr Model"/>
      <sheetName val="LCD Qtr Model"/>
      <sheetName val="LCD_Q"/>
      <sheetName val="LCD_Y"/>
      <sheetName val="LGP"/>
      <sheetName val="M_Handset"/>
      <sheetName val="Handset Qtr Model"/>
      <sheetName val="Telecom"/>
      <sheetName val="FS_Q"/>
      <sheetName val="FS_V"/>
      <sheetName val="FX"/>
      <sheetName val="Monthly"/>
      <sheetName val="A"/>
      <sheetName val="WP DIRECT SALES 2005 "/>
      <sheetName val="BS-Presentation"/>
      <sheetName val="YTD Mar04"/>
      <sheetName val="YTD Mar03"/>
      <sheetName val="YTD Dec03"/>
      <sheetName val="YTD Dec02"/>
      <sheetName val="FDCS-BS"/>
      <sheetName val="APC-BS "/>
      <sheetName val="RBFC-BS"/>
      <sheetName val="YTD Sep02"/>
      <sheetName val="BS-101103"/>
      <sheetName val="Adj100%"/>
      <sheetName val="RBFC_BS"/>
      <sheetName val="XXXXXXX"/>
      <sheetName val="Catalogue"/>
      <sheetName val="AIPCBS"/>
      <sheetName val="FYI"/>
      <sheetName val="AIPCPL"/>
      <sheetName val="Expenses of other projects "/>
      <sheetName val="资产负债表(企财01表)"/>
      <sheetName val="利润表(企财02表)"/>
      <sheetName val="Trial balance"/>
      <sheetName val="Trial balance-Chinese"/>
      <sheetName val="Bank reconciliation(银行对账）"/>
      <sheetName val="银行余额调节表"/>
      <sheetName val="Fixed Asset Register"/>
      <sheetName val="Cash Book"/>
      <sheetName val="JN（明细账）"/>
      <sheetName val="Income Tax"/>
      <sheetName val="Other Payables其他应付款"/>
      <sheetName val="Tax Invoice(Jun12-001)"/>
      <sheetName val="Tax Invoice (Jun12-002)"/>
      <sheetName val="Tax Invoice Details (Jun12-002"/>
      <sheetName val="Tax Invoice(Jun12-002)"/>
      <sheetName val="Tax Invoice Details (Jun12-002)"/>
      <sheetName val="Tax Invoice (Jun12-003)"/>
      <sheetName val="Tax Invoice Details (Jun12-003)"/>
      <sheetName val="Tax Invoice (Jun12-004)"/>
      <sheetName val="Tax Invoice Details (Jun12-004)"/>
      <sheetName val="COA(Mapping 中新科目对应）"/>
      <sheetName val="现金流量表(企财03表)"/>
      <sheetName val="所有者权益变动表(企财04表)"/>
      <sheetName val="Combustível"/>
      <sheetName val="rp"/>
      <sheetName val="1st half"/>
      <sheetName val="2nd half"/>
      <sheetName val="sum"/>
      <sheetName val="vb 9&amp;10"/>
      <sheetName val="P &amp; L USD Monthly "/>
      <sheetName val="说明"/>
      <sheetName val="Other deposit其他保证金"/>
      <sheetName val="Prepaid Expenses预付账款"/>
      <sheetName val="Accrued staff costs 应付职工薪酬"/>
      <sheetName val="CN (Jan14-001)"/>
      <sheetName val="CN(Jan14-002)"/>
      <sheetName val="Advanve Payment(Jan14-003)"/>
      <sheetName val="Tax Invoice(Jan14-004)"/>
      <sheetName val="Tax Invoice (Dec13-002)"/>
      <sheetName val="Tax Invoice Details (Dec13-002)"/>
      <sheetName val="Tax Invoice (Jan14-005) "/>
      <sheetName val="Tax Invoice Details (Jan14-005)"/>
      <sheetName val="Tax Invoice (Jan14-006)"/>
      <sheetName val="Tax Invoice Details (Jan14-006)"/>
      <sheetName val="Tax Invoice (Jan14-007)"/>
      <sheetName val="Tax Invoice Details (Jan14-007)"/>
      <sheetName val="Salary breakdown"/>
      <sheetName val="Tax Invoice (Aug13-005)"/>
      <sheetName val="Tax Invoice Details (Aug13-005)"/>
      <sheetName val="Tax Invoice Details (Jun13-006)"/>
      <sheetName val="Tax Invoice Details (Jun13-007)"/>
      <sheetName val="Airfare adjustment"/>
      <sheetName val="Account receivable adjustment"/>
      <sheetName val="Tax Invoice Details (Aug12-002"/>
      <sheetName val="Tax Invoice Details (Nov12-005)"/>
      <sheetName val="CourtAuction"/>
      <sheetName val="sale"/>
      <sheetName val="Income-1"/>
      <sheetName val="Income-2"/>
      <sheetName val="Development"/>
      <sheetName val="PropertyData"/>
      <sheetName val="CourtAuctionData"/>
      <sheetName val="CostData"/>
      <sheetName val="SalesData"/>
      <sheetName val="IncomeData"/>
      <sheetName val="DevelopData"/>
      <sheetName val="Conclusion"/>
      <sheetName val="CheckList"/>
      <sheetName val="SALE&amp;COST"/>
      <sheetName val="1-1"/>
      <sheetName val="1 Cash Flow Analysis"/>
      <sheetName val="Set-Up"/>
      <sheetName val="B (Controls)"/>
      <sheetName val="AKL"/>
      <sheetName val="Customer"/>
      <sheetName val="노무비"/>
      <sheetName val="comparables"/>
      <sheetName val="Deduction"/>
      <sheetName val="결정단가"/>
      <sheetName val="Com%"/>
      <sheetName val="TB"/>
      <sheetName val="1_Cash_Flow_Analysis"/>
      <sheetName val="B_(Controls)"/>
      <sheetName val="Source"/>
      <sheetName val="확인서"/>
      <sheetName val="COMPAQ-LIST"/>
      <sheetName val="Code"/>
      <sheetName val="Macro Codes"/>
      <sheetName val="Input"/>
      <sheetName val="Templete_CA_Valuation Form"/>
      <sheetName val="DB_1"/>
      <sheetName val="Rent Roll"/>
      <sheetName val="Config"/>
      <sheetName val="부산4"/>
      <sheetName val="Voucher"/>
      <sheetName val="200004"/>
      <sheetName val="200008"/>
      <sheetName val="200002"/>
      <sheetName val="200001"/>
      <sheetName val="200007"/>
      <sheetName val="200006"/>
      <sheetName val="200003"/>
      <sheetName val="200005"/>
      <sheetName val="200011"/>
      <sheetName val="200010"/>
      <sheetName val="200009"/>
      <sheetName val="내역서"/>
      <sheetName val="レポート用"/>
      <sheetName val="1_Cash_Flow_Analysis1"/>
      <sheetName val="B_(Controls)1"/>
      <sheetName val="Cash_Flow"/>
      <sheetName val="Templete_CA_Valuation_Form"/>
      <sheetName val="Initial Input Variable"/>
      <sheetName val="I. Assumptions"/>
      <sheetName val="감사회사"/>
      <sheetName val="회사개요(2)"/>
      <sheetName val="인원계획-미화"/>
      <sheetName val="基本データ"/>
      <sheetName val="대차대조표"/>
      <sheetName val="CoA map"/>
      <sheetName val="경락률"/>
      <sheetName val="법원비용"/>
      <sheetName val="LoanList"/>
      <sheetName val="잔존년수"/>
      <sheetName val="항고구분"/>
      <sheetName val="경매회차하락률"/>
      <sheetName val="ベース"/>
      <sheetName val="물가자료"/>
      <sheetName val="1월"/>
      <sheetName val="Carepaq"/>
      <sheetName val="OPT"/>
      <sheetName val="슬래브(유곡)"/>
      <sheetName val="진주방향"/>
      <sheetName val="Parking RR"/>
      <sheetName val="マスタ"/>
      <sheetName val="program"/>
      <sheetName val="KMT물량"/>
      <sheetName val=" Chart"/>
      <sheetName val="项目信息表"/>
      <sheetName val="B"/>
      <sheetName val="C"/>
      <sheetName val="D"/>
      <sheetName val="E"/>
      <sheetName val="Área Entrada"/>
      <sheetName val="BALANCINHO"/>
      <sheetName val="Abertura Resultado"/>
      <sheetName val="Abertura Ativo"/>
      <sheetName val="Abertura Passivo"/>
      <sheetName val="COMPARATIVO_LOJA"/>
      <sheetName val="COMPARATIVO_DG"/>
      <sheetName val="COMPARAÇÃO"/>
      <sheetName val="Plan1"/>
      <sheetName val="Módulo1"/>
      <sheetName val="MT"/>
      <sheetName val="KK2"/>
      <sheetName val="Proyek"/>
      <sheetName val="ImportValas"/>
      <sheetName val="Biaya2"/>
      <sheetName val="Supplier"/>
      <sheetName val="Deposit bank"/>
      <sheetName val="Lending bank"/>
      <sheetName val="Shareholder loan"/>
      <sheetName val="Back up&gt;&gt;"/>
      <sheetName val="VDR-Shareholder loan"/>
      <sheetName val="Lead"/>
      <sheetName val="IBR"/>
      <sheetName val="ROU depreciation"/>
      <sheetName val="DYAA"/>
      <sheetName val="TAAA"/>
      <sheetName val="TAAA-01"/>
      <sheetName val="TAAA-02-新租部分"/>
      <sheetName val="DXAA"/>
      <sheetName val="DSAA"/>
      <sheetName val="XHAA"/>
      <sheetName val="CFAA"/>
      <sheetName val="CAAA"/>
      <sheetName val="DYJB"/>
      <sheetName val="全群牛只月报汇总表"/>
      <sheetName val="2015-9"/>
      <sheetName val="2015-10"/>
      <sheetName val="2015-11"/>
      <sheetName val="2015-12"/>
      <sheetName val="2016-1"/>
      <sheetName val="2016-2"/>
      <sheetName val="2016-3"/>
      <sheetName val="2016-4"/>
      <sheetName val="2016-5"/>
      <sheetName val="2016-6"/>
      <sheetName val="2016-7"/>
      <sheetName val="2016-8"/>
      <sheetName val="2016-9"/>
      <sheetName val="2016-10"/>
      <sheetName val="2016-11"/>
      <sheetName val="2016-12"/>
      <sheetName val="2017-1"/>
      <sheetName val="2017-2"/>
      <sheetName val="2017-3"/>
      <sheetName val="2017-4"/>
      <sheetName val="2017-5"/>
      <sheetName val="2017-6"/>
      <sheetName val="2017-7"/>
      <sheetName val="2017-8"/>
      <sheetName val="2017-9"/>
      <sheetName val="2017-10"/>
      <sheetName val="2017-11"/>
      <sheetName val="2017-12"/>
      <sheetName val="2018-1"/>
      <sheetName val="2018-2"/>
      <sheetName val="2018-3"/>
      <sheetName val="2018-4"/>
      <sheetName val="2018-5"/>
      <sheetName val="2018-6"/>
      <sheetName val="2018-7"/>
      <sheetName val="2018-8"/>
      <sheetName val="2018-9"/>
      <sheetName val="2018-10"/>
      <sheetName val="2018-11"/>
      <sheetName val="2018-12"/>
      <sheetName val="2019-1"/>
      <sheetName val="2019-2"/>
      <sheetName val="2019-3"/>
      <sheetName val="2019-4"/>
      <sheetName val="2019-5"/>
      <sheetName val="2019-6"/>
      <sheetName val="2019-7"/>
      <sheetName val="2019-8"/>
      <sheetName val="2019-9"/>
      <sheetName val="2019-10"/>
      <sheetName val="2019-11"/>
      <sheetName val="2019-12"/>
      <sheetName val="2020-1"/>
      <sheetName val="2020-2"/>
      <sheetName val="2020-3"/>
      <sheetName val="2020-4"/>
      <sheetName val="2020-5"/>
      <sheetName val="2020-6"/>
      <sheetName val="2020-7"/>
      <sheetName val="2020-8"/>
      <sheetName val="2020-9"/>
      <sheetName val="2020-10"/>
      <sheetName val="2020.11"/>
      <sheetName val="2020.12"/>
      <sheetName val="新-旧转换 guideline"/>
      <sheetName val="DYAA -01"/>
      <sheetName val="TAAA-03"/>
      <sheetName val="XHAA-01"/>
      <sheetName val="TXAA"/>
      <sheetName val="Review"/>
      <sheetName val="PL"/>
      <sheetName val="China Farms"/>
      <sheetName val="Cross Check"/>
      <sheetName val="FGI0"/>
      <sheetName val="CSV"/>
      <sheetName val="Note 5 Other Inc-Exp"/>
      <sheetName val="Note 6 Admin Exp"/>
      <sheetName val="Note 7 Mkt Exp"/>
      <sheetName val="Note 8 ROUA"/>
      <sheetName val="Note 9 Deferred Tax"/>
      <sheetName val="Note 10 Income Tax"/>
      <sheetName val="Note 11 PPE"/>
      <sheetName val="PPE pledge"/>
      <sheetName val="Note12 IP"/>
      <sheetName val="Note13 IA"/>
      <sheetName val="Note14 GW"/>
      <sheetName val="Note15 JV"/>
      <sheetName val="Note16 OFA"/>
      <sheetName val="Note 17 OA"/>
      <sheetName val="Note 18 Stks"/>
      <sheetName val="Note 19 Bio Ast"/>
      <sheetName val="FV analysis"/>
      <sheetName val="Note20 AR"/>
      <sheetName val="Note21 C&amp;CE"/>
      <sheetName val="Note 23 Tax Payable"/>
      <sheetName val="Note 24 Retirement"/>
      <sheetName val="Note 25 Bank loans and Bonds"/>
      <sheetName val="Note26 AP"/>
      <sheetName val="Note27 Adv Rec'd"/>
      <sheetName val="Note 28 Derivative"/>
      <sheetName val="Note 29 Share Option"/>
      <sheetName val="Note 30 OPL"/>
      <sheetName val="Note 35 Currency risk"/>
      <sheetName val="Note 35 Currency risk-Q3 2018"/>
      <sheetName val="Note 38 Business combination"/>
      <sheetName val="Note 40 Interco Bal"/>
      <sheetName val="内部订单人工费"/>
      <sheetName val="Note 3 Dir Remu"/>
      <sheetName val="Note 4 Emp Ben"/>
      <sheetName val="Note 22 GovtGrant"/>
      <sheetName val="Note 30 Capex Commit"/>
      <sheetName val="Capex Commit details"/>
      <sheetName val="Note 31 lease Com"/>
      <sheetName val="Lease details"/>
      <sheetName val="Note 31.1 OPL (IFRS 16)"/>
      <sheetName val="Note 32 Credit Risk"/>
      <sheetName val="Note 33 Liquidity Risk"/>
      <sheetName val="Note 34 Interest Rate Risk"/>
      <sheetName val="Note 36 Contig.Liability"/>
      <sheetName val="Note 37 Segment"/>
      <sheetName val="Note 39 PBSE"/>
      <sheetName val="Note 41 Interco Txt"/>
      <sheetName val="Note 42 RPT"/>
      <sheetName val="Guidelines"/>
      <sheetName val="Changes made"/>
      <sheetName val="Account"/>
      <sheetName val="Example"/>
      <sheetName val="OPL"/>
      <sheetName val="ROU Asset"/>
      <sheetName val="DYJF"/>
      <sheetName val="新-旧转换"/>
      <sheetName val="Consol Farm1-7 KPI"/>
      <sheetName val="Consol Farm1-5 KPI"/>
      <sheetName val="Consol Farm6-7 KPI"/>
      <sheetName val="Dairy Sales To DYJF"/>
      <sheetName val="Dairy Pur From DYJF"/>
      <sheetName val="Cattle Sales"/>
      <sheetName val="Milk Sales"/>
      <sheetName val="Cash cost"/>
      <sheetName val="Morbility"/>
      <sheetName val="Capitali"/>
      <sheetName val="Cattle Popu"/>
      <sheetName val="Feed"/>
      <sheetName val="Feed Summary"/>
      <sheetName val="Consol Farm1-7 Statutory BS"/>
      <sheetName val="Consol Farm1-5 Statutory BS"/>
      <sheetName val="Consol Farm6-7 Statutory BS"/>
      <sheetName val="Consol Farm1-7 Statutory PL"/>
      <sheetName val="Consol Farm1-5 Statutory PL"/>
      <sheetName val="Consol Farm6-7 Statutory PL"/>
      <sheetName val="1-7 BS-word"/>
      <sheetName val="1-5 BS-word"/>
      <sheetName val="6-7 BS-word"/>
      <sheetName val="1-7 PL-word"/>
      <sheetName val="1-5 PL-word"/>
      <sheetName val="6-7 PL-word"/>
      <sheetName val="Consol Farm1-7 FRP"/>
      <sheetName val="Consol Farm1-5 FRP"/>
      <sheetName val="Consol Farm6-7 FRP"/>
      <sheetName val="Cal-YEE"/>
      <sheetName val="Consol Farm1-7 ICF"/>
      <sheetName val="Consol Farm1-5 ICF"/>
      <sheetName val="Consol Farm6-7 ICF"/>
      <sheetName val="Consol Farm1-7 PO"/>
      <sheetName val="Consol Farm1-5 PO"/>
      <sheetName val="Consol Farm6-7 PO"/>
      <sheetName val="Consol Farm6-8 Statutory PL"/>
      <sheetName val="Consol Farm1-8 Statutory PL"/>
      <sheetName val="Consol Farm6-8 ICF"/>
      <sheetName val="Consolidated Finance Report Dec"/>
      <sheetName val="TB-SAP"/>
      <sheetName val="Note 30 Lease Liabilities"/>
      <sheetName val="Note 31 Commitments"/>
      <sheetName val="Note 35 Currency risk-Q4 2018"/>
      <sheetName val="JE &amp; Recon"/>
      <sheetName val="NTA Disclosure"/>
      <sheetName val="ROUA Control"/>
      <sheetName val="Lease Control"/>
      <sheetName val="DYJF002"/>
      <sheetName val="DYJF001"/>
      <sheetName val="DYAA001"/>
      <sheetName val="XHAA002"/>
      <sheetName val="ROUA Dep"/>
      <sheetName val="L001 (Decrease in ROUA)"/>
      <sheetName val="L001 (Decrease in term)"/>
      <sheetName val="L001 (B4change)"/>
      <sheetName val="赤峰伊利明细"/>
      <sheetName val="济南佳宝"/>
      <sheetName val="锡林浩特伊利"/>
      <sheetName val="科尔沁"/>
      <sheetName val="石家庄君乐宝"/>
      <sheetName val="江苏君乐宝"/>
      <sheetName val="现金流量表CashFlow"/>
      <sheetName val="12月应付帐款"/>
      <sheetName val="银行存款BANK"/>
      <sheetName val="银行存款 Bank"/>
      <sheetName val="应付帐款AP "/>
      <sheetName val="银行存款Bank (2)"/>
      <sheetName val="应付帐款 (2)"/>
      <sheetName val="银行存款"/>
      <sheetName val="应付帐款"/>
      <sheetName val="奶量销售MILK SOLD"/>
      <sheetName val="银行BANKS"/>
      <sheetName val="应付款AP"/>
      <sheetName val="银行存款BANKS"/>
      <sheetName val="应付账款ACC PAYABLE"/>
      <sheetName val="奶量销售报告MILK SOLD"/>
      <sheetName val="AA Consol YTOct03"/>
      <sheetName val="AA Consol Oct03"/>
      <sheetName val="Non-Operating Exp Consol Sheet"/>
      <sheetName val="Corp Exp. Consol Sheet"/>
      <sheetName val="Corp Exp. SA"/>
      <sheetName val="DN"/>
      <sheetName val="SA-HO"/>
      <sheetName val="SA Interco summary"/>
      <sheetName val="SA-Abattoir"/>
      <sheetName val="SA-Prob"/>
      <sheetName val="SEAFP"/>
      <sheetName val="SEAFP-IntercoSummary"/>
      <sheetName val="AES Consol Excl Malay"/>
      <sheetName val="Depot"/>
      <sheetName val="Export Services"/>
      <sheetName val="APL - Corp"/>
      <sheetName val="APL Notes-to-Accounts"/>
      <sheetName val="Malaysia (in APL)"/>
      <sheetName val="Malaysia Expense as Paid by APL"/>
      <sheetName val="SEAFS P&amp;L"/>
      <sheetName val="SEAFS Bal Sheet"/>
      <sheetName val="AASB Bal Sheet"/>
      <sheetName val="AASB P&amp;L"/>
      <sheetName val="AAGroupInterc0-Oct03"/>
      <sheetName val="Cross Rate Oct03"/>
      <sheetName val="AUD-IDR-Peso"/>
      <sheetName val="ROY '03"/>
      <sheetName val="AES Consol"/>
      <sheetName val="InvoiceList"/>
      <sheetName val="FF-6"/>
      <sheetName val="I1"/>
      <sheetName val="105070202"/>
      <sheetName val="jun94"/>
      <sheetName val="Slow-Moving Report"/>
      <sheetName val="Provision Comparison"/>
      <sheetName val="U1101"/>
      <sheetName val="BS control"/>
      <sheetName val="F-5"/>
      <sheetName val="JobDetails"/>
      <sheetName val="C1-Cash"/>
      <sheetName val="U2.2"/>
      <sheetName val="MAS_rate"/>
      <sheetName val="SMF - By Ship"/>
      <sheetName val="Comm"/>
      <sheetName val="Lub"/>
      <sheetName val="Manning"/>
      <sheetName val="Repair"/>
      <sheetName val="SMF"/>
      <sheetName val="Spares"/>
      <sheetName val="Stores"/>
      <sheetName val="Savvis POPs"/>
      <sheetName val="Sheet3"/>
      <sheetName val="I201"/>
      <sheetName val="JUL03"/>
      <sheetName val="N3. accrued - others"/>
      <sheetName val="C101"/>
      <sheetName val="ZBT's"/>
      <sheetName val="Trnf frm ORE"/>
      <sheetName val="FF-2 (1)"/>
      <sheetName val="FSA"/>
      <sheetName val="K301 - 三里河 (SS)"/>
      <sheetName val="Inventory"/>
      <sheetName val="N301"/>
      <sheetName val="F601.3"/>
      <sheetName val="M201"/>
      <sheetName val="sumdepn01"/>
      <sheetName val="addl cost"/>
      <sheetName val="FF-3"/>
      <sheetName val="U"/>
      <sheetName val="accumdeprn"/>
      <sheetName val="PROOF"/>
      <sheetName val="daywork- Tham khao"/>
      <sheetName val="Working"/>
      <sheetName val="TB Links"/>
      <sheetName val="G301(01)"/>
      <sheetName val="Tran0104"/>
      <sheetName val="N101 Lead"/>
      <sheetName val="N201 AP Listing"/>
      <sheetName val="N202"/>
      <sheetName val="N401 Cut Off"/>
      <sheetName val="N402"/>
      <sheetName val="N501-UnrecordedLiab"/>
      <sheetName val="NN100-WorkStep"/>
      <sheetName val="NN101-Circularisation"/>
      <sheetName val="Variable"/>
      <sheetName val="MR2"/>
      <sheetName val="Interco"/>
      <sheetName val="double entries"/>
      <sheetName val="U1"/>
      <sheetName val="HP99"/>
      <sheetName val="ADD"/>
      <sheetName val="AR APR'02"/>
      <sheetName val="Drop List References"/>
      <sheetName val="E2 AR listing(not used)"/>
      <sheetName val="KC TEO"/>
      <sheetName val="UTAMA"/>
      <sheetName val="PANDER"/>
      <sheetName val="WPROXY"/>
      <sheetName val="E101"/>
      <sheetName val="g101"/>
      <sheetName val="ARP_U201"/>
      <sheetName val="Parameters"/>
      <sheetName val="MTD Actuals"/>
      <sheetName val="QTD Actuals"/>
      <sheetName val="YTD  Actuals"/>
      <sheetName val="C101 Lead"/>
      <sheetName val="Financ. Overview"/>
      <sheetName val="Toolbox"/>
      <sheetName val="OE"/>
      <sheetName val="HQ"/>
      <sheetName val="Ann -1"/>
      <sheetName val="809"/>
      <sheetName val="CA Sheet"/>
      <sheetName val="PBC - Geo Vel"/>
      <sheetName val="CRA-Detail"/>
      <sheetName val="Content"/>
      <sheetName val="lookup"/>
      <sheetName val="Mstr"/>
      <sheetName val="U2.3"/>
      <sheetName val="10002313W"/>
      <sheetName val="List_Control"/>
      <sheetName val="P&amp;L"/>
      <sheetName val="BS15"/>
      <sheetName val="Data Sheet "/>
      <sheetName val="Build"/>
      <sheetName val="DEPN 2001"/>
      <sheetName val="Setup"/>
      <sheetName val="SCSP (SGD)"/>
      <sheetName val="A16"/>
      <sheetName val=" Matrix"/>
      <sheetName val="U301 - payroll flux"/>
      <sheetName val="7a.Other Inc Exp"/>
      <sheetName val="FF-2"/>
      <sheetName val="FF-50"/>
      <sheetName val="Reference"/>
      <sheetName val="K2 Depreciation test"/>
      <sheetName val="Dropdown lists"/>
      <sheetName val="Dep Methods"/>
      <sheetName val="ProfitLoss"/>
      <sheetName val="Bookings"/>
      <sheetName val="Invoice_CreditNote"/>
      <sheetName val="U110"/>
      <sheetName val="U4-Recruitment"/>
      <sheetName val="H101"/>
      <sheetName val="P&amp;LPeriod 10-11"/>
      <sheetName val="C1-working"/>
      <sheetName val="Indmaster"/>
      <sheetName val="U1 P&amp;L"/>
      <sheetName val="AR AGING REPORT 31012002"/>
      <sheetName val="2M302"/>
      <sheetName val="MGTFEE"/>
      <sheetName val="CPTNo"/>
      <sheetName val="K1-1 Addn"/>
      <sheetName val="structure"/>
      <sheetName val="provisions"/>
      <sheetName val="F101"/>
      <sheetName val="F302"/>
      <sheetName val="F401"/>
      <sheetName val="TPL PL"/>
      <sheetName val="TPL BS"/>
      <sheetName val="ana u5"/>
      <sheetName val="1"/>
      <sheetName val="VA101 COS"/>
      <sheetName val="GCF"/>
      <sheetName val="定义值"/>
      <sheetName val="U1.6"/>
      <sheetName val="U1.2"/>
      <sheetName val="U1.5"/>
      <sheetName val="U1.1"/>
      <sheetName val="U1.3"/>
      <sheetName val="SAD Conclusion"/>
      <sheetName val="SAD Schedule"/>
      <sheetName val="I101"/>
      <sheetName val="J"/>
      <sheetName val="Pricing"/>
      <sheetName val="10-2121"/>
      <sheetName val="Sales - Machinery &amp; Equipment"/>
      <sheetName val="PEDESB"/>
      <sheetName val="GENERA12"/>
      <sheetName val="Hyperion "/>
      <sheetName val="Mgt acc"/>
      <sheetName val="esxa"/>
      <sheetName val="K101 "/>
      <sheetName val="T101 "/>
      <sheetName val="M101 "/>
      <sheetName val="K101"/>
      <sheetName val="FF-1"/>
      <sheetName val="FX rates"/>
      <sheetName val="帐内明细表02"/>
      <sheetName val="02帐外"/>
      <sheetName val="IFRS FS"/>
      <sheetName val="Hors Zone Euro"/>
      <sheetName val="Zone Euro"/>
      <sheetName val="ICT Budget 2011 Summay"/>
      <sheetName val="Webhosting"/>
      <sheetName val="DATA "/>
      <sheetName val="PLCM"/>
      <sheetName val="S001-CAPEX"/>
      <sheetName val="CKT-Unrealised Profit"/>
      <sheetName val="TTL"/>
      <sheetName val="2002"/>
      <sheetName val="2003"/>
      <sheetName val="Aventis data"/>
      <sheetName val="In &amp; Out 03"/>
      <sheetName val="new T204 &amp; LRP 07 (wo vax)"/>
      <sheetName val="In &amp; Out 02"/>
      <sheetName val="Sheet 1"/>
      <sheetName val="ARP_U501"/>
      <sheetName val="E101 Lead"/>
      <sheetName val="Intra"/>
      <sheetName val="Exempt Lookup"/>
      <sheetName val="Taxtable"/>
      <sheetName val="GDW"/>
      <sheetName val="Fab Outs"/>
      <sheetName val="Input Starts"/>
      <sheetName val="gl"/>
      <sheetName val="Admin Fee Chg"/>
      <sheetName val="Materiallist-081002"/>
      <sheetName val="BOX SUM"/>
      <sheetName val="FIN GOOD"/>
      <sheetName val="Customize Your Loan Manager"/>
      <sheetName val="Loan Amortization Table"/>
      <sheetName val="Item Class"/>
      <sheetName val="M_Maincomp"/>
      <sheetName val="Projections 2"/>
      <sheetName val="資料"/>
      <sheetName val="主要生产设备故障率"/>
      <sheetName val="总计"/>
      <sheetName val="11-按时试模率"/>
      <sheetName val="3-供货商品质合格率"/>
      <sheetName val="SAME"/>
      <sheetName val="Inventory Detail pg1"/>
      <sheetName val="Content 3"/>
      <sheetName val="2-asi-00"/>
      <sheetName val="Exp Assume"/>
      <sheetName val="Defaults"/>
      <sheetName val="MTBF_check"/>
      <sheetName val="C101 Cash Lead"/>
      <sheetName val="K101 Fixed assets"/>
      <sheetName val="I101 Interco Balances OS"/>
      <sheetName val="G101 Other Receivables"/>
      <sheetName val="N101 Other Creditors "/>
      <sheetName val="T101 Share Capital and Reserves"/>
      <sheetName val="M101 Trade Creditors"/>
      <sheetName val="E101 Trade Receivables"/>
      <sheetName val="F100 WIP"/>
      <sheetName val="E201"/>
      <sheetName val="I101 - AR"/>
      <sheetName val="I102 - AP"/>
      <sheetName val="ARP-U501"/>
      <sheetName val="F1-Stock Listing"/>
      <sheetName val="AssetBook"/>
      <sheetName val="YEPACK"/>
      <sheetName val="U101 P&amp;L"/>
      <sheetName val="U601 Salary"/>
      <sheetName val="Rates"/>
      <sheetName val="Jan.05"/>
      <sheetName val="list of ac"/>
      <sheetName val="Matching"/>
      <sheetName val="Unmatched"/>
      <sheetName val="Loan Calculator"/>
      <sheetName val="K4. F&amp;F"/>
      <sheetName val="K.3 Addition"/>
      <sheetName val="Menu"/>
      <sheetName val="Ls_XLB_WorkbookFile"/>
      <sheetName val="Trade Debt Summ  - D"/>
      <sheetName val="Trade Debt Detail - D"/>
      <sheetName val="Trade Debt Summ - G"/>
      <sheetName val="Trade Debt Detail - G"/>
      <sheetName val="Trade Debt Summ - D(conv)"/>
      <sheetName val="Trade Debt Detail - D(conv)"/>
      <sheetName val="Trade Debt Summ - G (conv)"/>
      <sheetName val="Trade Debt Det - G (conv)"/>
      <sheetName val="Other Debtors"/>
      <sheetName val="Inputs"/>
      <sheetName val="DEBTORS_AGEING (AKA_final)"/>
      <sheetName val="ICP"/>
      <sheetName val="Elim Seg AM"/>
      <sheetName val="Elim Seg BM"/>
      <sheetName val="Elim Seg LM"/>
      <sheetName val="Summ"/>
      <sheetName val="Ref"/>
      <sheetName val="Part_Datum"/>
      <sheetName val="#511-NOV97"/>
      <sheetName val="#511BkRec"/>
      <sheetName val="#511-DEC97"/>
      <sheetName val="Actuals Actuals 501"/>
      <sheetName val="E601 Debtors Circular"/>
      <sheetName val="TAX COM"/>
      <sheetName val="cashflowcomp"/>
      <sheetName val="PG05"/>
      <sheetName val="PG06"/>
      <sheetName val="PG07"/>
      <sheetName val="PG08"/>
      <sheetName val="PG09"/>
      <sheetName val="PG10"/>
      <sheetName val="PG11"/>
      <sheetName val="PG12"/>
      <sheetName val="PG13"/>
      <sheetName val="PG14"/>
      <sheetName val="PG02"/>
      <sheetName val="PG15"/>
      <sheetName val="PG16"/>
      <sheetName val="PG17"/>
      <sheetName val="PG03"/>
      <sheetName val="Parameter"/>
      <sheetName val="IBACOMP.XLS"/>
      <sheetName val="FASUM-DAP"/>
      <sheetName val="B2.204"/>
      <sheetName val="Entity Data"/>
      <sheetName val="Future Products"/>
      <sheetName val="RevenuesDetail"/>
      <sheetName val="InProcTechExp"/>
      <sheetName val="IPT#10 (Not Used)"/>
      <sheetName val="IPT 8211C"/>
      <sheetName val="IPT Spur"/>
      <sheetName val="IPT Pacer"/>
      <sheetName val="IPT Eagle"/>
      <sheetName val="IPT T2"/>
      <sheetName val="IPT Ninja"/>
      <sheetName val="IPT Van Gogh"/>
      <sheetName val="IPT Giga Phy"/>
      <sheetName val="IPT#9 (Not Used)"/>
      <sheetName val="FutTechExp"/>
      <sheetName val="AR AGING REPORT 31012002.xls"/>
      <sheetName val="AR%20AGING%20REPORT%2031012002."/>
      <sheetName val="Size"/>
      <sheetName val="General Inputs"/>
      <sheetName val="12. Output Summary"/>
      <sheetName val="ISRDATA"/>
      <sheetName val="ASSLIST2.XLS"/>
      <sheetName val="CACOMP.XLS"/>
      <sheetName val="Purchase Order (2)"/>
      <sheetName val="Customize Your Purchase Order"/>
      <sheetName val="Green details"/>
      <sheetName val="RATE99"/>
      <sheetName val="AR_APR'02"/>
      <sheetName val="7a_Other_Inc_Exp"/>
      <sheetName val="U2_3"/>
      <sheetName val="Drop_List_References"/>
      <sheetName val="Comp_equip"/>
      <sheetName val="Mach_&amp;_equip"/>
      <sheetName val="Income_Statement"/>
      <sheetName val="K2_Depreciation_test"/>
      <sheetName val="P&amp;LPeriod_10-11"/>
      <sheetName val="K301_-_三里河_(SS)"/>
      <sheetName val="Trade_Debt_Summ__-_D"/>
      <sheetName val="Trade_Debt_Detail_-_D"/>
      <sheetName val="Trade_Debt_Summ_-_G"/>
      <sheetName val="Trade_Debt_Detail_-_G"/>
      <sheetName val="Trade_Debt_Summ_-_D(conv)"/>
      <sheetName val="Trade_Debt_Detail_-_D(conv)"/>
      <sheetName val="Trade_Debt_Summ_-_G_(conv)"/>
      <sheetName val="Trade_Debt_Det_-_G_(conv)"/>
      <sheetName val="Other_Debtors"/>
      <sheetName val="DEBTORS_AGEING_(AKA_final)"/>
      <sheetName val="Hyperion_"/>
      <sheetName val="Slow-Moving_Report"/>
      <sheetName val="Provision_Comparison"/>
      <sheetName val="BS_control"/>
      <sheetName val="U2_2"/>
      <sheetName val="N3__accrued_-_others"/>
      <sheetName val="Balance_sheet"/>
      <sheetName val="TB_Links"/>
      <sheetName val="Savvis_POPs"/>
      <sheetName val="SMF_-_By_Ship"/>
      <sheetName val="Trnf_frm_ORE"/>
      <sheetName val="FF-2_(1)"/>
      <sheetName val="addl_cost"/>
      <sheetName val="F601_3"/>
      <sheetName val="daywork-_Tham_khao"/>
      <sheetName val="double_entries"/>
      <sheetName val="N101_Lead"/>
      <sheetName val="N201_AP_Listing"/>
      <sheetName val="N401_Cut_Off"/>
      <sheetName val="Inventory Master List"/>
      <sheetName val="Index"/>
      <sheetName val="Cust"/>
      <sheetName val="BSINDEX"/>
      <sheetName val="JRNL DE14"/>
      <sheetName val="2009 - Consol SGD reformat"/>
      <sheetName val="IBP"/>
      <sheetName val="P12.4"/>
      <sheetName val="H101 "/>
      <sheetName val="N101"/>
      <sheetName val="Summary definition"/>
      <sheetName val="Business Unit"/>
      <sheetName val="_Matrix"/>
      <sheetName val="E2_AR_listing(not_used)"/>
      <sheetName val="C101_Lead"/>
      <sheetName val="Financ__Overview"/>
      <sheetName val="KC_TEO"/>
      <sheetName val="MTD_Actuals"/>
      <sheetName val="QTD_Actuals"/>
      <sheetName val="YTD__Actuals"/>
      <sheetName val="PBC_-_Geo_Vel"/>
      <sheetName val="Ann_-1"/>
      <sheetName val="Data_Sheet_"/>
      <sheetName val="DEPN_2001"/>
      <sheetName val="SCSP_(SGD)"/>
      <sheetName val="CA_Sheet"/>
      <sheetName val="U301_-_payroll_flux"/>
      <sheetName val="Sales_-_Machinery_&amp;_Equipment"/>
      <sheetName val="General_Inputs"/>
      <sheetName val="12__Output_Summary"/>
      <sheetName val="AR_AGING_REPORT_31012002_xls"/>
      <sheetName val="AR_AGING_REPORT_31012002"/>
      <sheetName val="AR%20AGING%20REPORT%2031012002_"/>
      <sheetName val="KA101"/>
      <sheetName val="U301"/>
      <sheetName val="IBA&amp;HP"/>
      <sheetName val="LONG DIVIDEND"/>
      <sheetName val="SummaryQ106"/>
      <sheetName val="dsum"/>
      <sheetName val="InvTO"/>
      <sheetName val="K31X"/>
      <sheetName val="Rinc"/>
      <sheetName val="R700"/>
      <sheetName val="B-4"/>
      <sheetName val="FS"/>
      <sheetName val="C1"/>
      <sheetName val="LinkData"/>
      <sheetName val="Marshal"/>
      <sheetName val="Capital Structure"/>
      <sheetName val="Occ &amp; Rate"/>
      <sheetName val="Trf-SAP-GL"/>
      <sheetName val="tax-ss"/>
      <sheetName val="Loan Data"/>
      <sheetName val="311208"/>
      <sheetName val="E1"/>
      <sheetName val="Demand Details"/>
      <sheetName val="Ramp-up Prod KLf pro Woche "/>
      <sheetName val="Data lists"/>
      <sheetName val="PDB"/>
      <sheetName val="ETA"/>
      <sheetName val="ETD"/>
      <sheetName val="FcstVer"/>
      <sheetName val="N7-8-admin-finance"/>
      <sheetName val="Profile"/>
      <sheetName val="N1 Inputs"/>
      <sheetName val="N1 Logic CashFlow"/>
      <sheetName val="A39"/>
      <sheetName val="CA-O7"/>
      <sheetName val="Dept"/>
      <sheetName val="VKE_VKHK_PROMAX"/>
      <sheetName val="B2"/>
      <sheetName val="MPS Q3 FY04"/>
      <sheetName val="MPS Q4 FY04"/>
      <sheetName val="std tabel"/>
      <sheetName val="Settings"/>
      <sheetName val="Matrix"/>
      <sheetName val="G2TempSheet"/>
      <sheetName val="2004"/>
      <sheetName val="O1 PY"/>
      <sheetName val="M1"/>
      <sheetName val="H1"/>
      <sheetName val="U1.4"/>
      <sheetName val="基本信息"/>
      <sheetName val="corp tax"/>
      <sheetName val="PLSUMM"/>
      <sheetName val="ANMVVE_2013CPX"/>
      <sheetName val="Contracts"/>
      <sheetName val="O301"/>
      <sheetName val="flash1"/>
      <sheetName val="Comp_equip1"/>
      <sheetName val="Mach_&amp;_equip1"/>
      <sheetName val="Savvis_POPs1"/>
      <sheetName val="SMF_-_By_Ship1"/>
      <sheetName val="N3__accrued_-_others1"/>
      <sheetName val="BS_control1"/>
      <sheetName val="FF-2_(1)1"/>
      <sheetName val="Slow-Moving_Report1"/>
      <sheetName val="Provision_Comparison1"/>
      <sheetName val="addl_cost1"/>
      <sheetName val="double_entries1"/>
      <sheetName val="U2_21"/>
      <sheetName val="Trnf_frm_ORE1"/>
      <sheetName val="K301_-_三里河_(SS)1"/>
      <sheetName val="Balance_sheet1"/>
      <sheetName val="TB_Links1"/>
      <sheetName val="AR_APR'021"/>
      <sheetName val="U2_31"/>
      <sheetName val="Data_Sheet_1"/>
      <sheetName val="DEPN_20011"/>
      <sheetName val="SCSP_(SGD)1"/>
      <sheetName val="F601_31"/>
      <sheetName val="daywork-_Tham_khao1"/>
      <sheetName val="Financ__Overview1"/>
      <sheetName val="KC_TEO1"/>
      <sheetName val="MTD_Actuals1"/>
      <sheetName val="QTD_Actuals1"/>
      <sheetName val="YTD__Actuals1"/>
      <sheetName val="N101_Lead1"/>
      <sheetName val="N201_AP_Listing1"/>
      <sheetName val="N401_Cut_Off1"/>
      <sheetName val="PBC_-_Geo_Vel1"/>
      <sheetName val="E2_AR_listing(not_used)1"/>
      <sheetName val="Drop_List_References1"/>
      <sheetName val="U1_P&amp;L"/>
      <sheetName val="AR_AGING_REPORT_310120021"/>
      <sheetName val="7a_Other_Inc_Exp1"/>
      <sheetName val="K1-1_Addn"/>
      <sheetName val="Ann_-11"/>
      <sheetName val="C101_Lead1"/>
      <sheetName val="CA_Sheet1"/>
      <sheetName val="K2_Depreciation_test1"/>
      <sheetName val="_Matrix1"/>
      <sheetName val="TPL_PL"/>
      <sheetName val="TPL_BS"/>
      <sheetName val="ana_u5"/>
      <sheetName val="Dropdown_lists"/>
      <sheetName val="Dep_Methods"/>
      <sheetName val="P&amp;LPeriod_10-111"/>
      <sheetName val="U301_-_payroll_flux1"/>
      <sheetName val="VA101_COS"/>
      <sheetName val="Income_Statement1"/>
      <sheetName val="Hyperion_1"/>
      <sheetName val="IFRS_FS"/>
      <sheetName val="Hors_Zone_Euro"/>
      <sheetName val="Zone_Euro"/>
      <sheetName val="ICT_Budget_2011_Summay"/>
      <sheetName val="DATA_"/>
      <sheetName val="Content_3"/>
      <sheetName val="list_of_ac"/>
      <sheetName val="Sales_-_Machinery_&amp;_Equipment1"/>
      <sheetName val="Mgt_acc"/>
      <sheetName val="U1_2"/>
      <sheetName val="U1_5"/>
      <sheetName val="U1_3"/>
      <sheetName val="K101_"/>
      <sheetName val="T101_"/>
      <sheetName val="M101_"/>
      <sheetName val="FX_rates"/>
      <sheetName val="Sheet_1"/>
      <sheetName val="U1_6"/>
      <sheetName val="U1_1"/>
      <sheetName val="SAD_Conclusion"/>
      <sheetName val="SAD_Schedule"/>
      <sheetName val="Projections_2"/>
      <sheetName val="Jan_05"/>
      <sheetName val="K4__F&amp;F"/>
      <sheetName val="CKT-Unrealised_Profit"/>
      <sheetName val="BOX_SUM"/>
      <sheetName val="FIN_GOOD"/>
      <sheetName val="Customize_Your_Loan_Manager"/>
      <sheetName val="Loan_Amortization_Table"/>
      <sheetName val="Item_Class"/>
      <sheetName val="E101_Lead"/>
      <sheetName val="Exempt_Lookup"/>
      <sheetName val="Fab_Outs"/>
      <sheetName val="Input_Starts"/>
      <sheetName val="Admin_Fee_Chg"/>
      <sheetName val="Exp_Assume"/>
      <sheetName val="Aventis_data"/>
      <sheetName val="In_&amp;_Out_03"/>
      <sheetName val="new_T204_&amp;_LRP_07_(wo_vax)"/>
      <sheetName val="In_&amp;_Out_02"/>
      <sheetName val="K_3_Addition"/>
      <sheetName val="Inventory_Detail_pg1"/>
      <sheetName val="Elim_Seg_AM"/>
      <sheetName val="Elim_Seg_BM"/>
      <sheetName val="Elim_Seg_LM"/>
      <sheetName val="Trade_Debt_Summ__-_D1"/>
      <sheetName val="Trade_Debt_Detail_-_D1"/>
      <sheetName val="Trade_Debt_Summ_-_G1"/>
      <sheetName val="Trade_Debt_Detail_-_G1"/>
      <sheetName val="Trade_Debt_Summ_-_D(conv)1"/>
      <sheetName val="Trade_Debt_Detail_-_D(conv)1"/>
      <sheetName val="Trade_Debt_Summ_-_G_(conv)1"/>
      <sheetName val="Trade_Debt_Det_-_G_(conv)1"/>
      <sheetName val="Other_Debtors1"/>
      <sheetName val="DEBTORS_AGEING_(AKA_final)1"/>
      <sheetName val="Actuals_Actuals_501"/>
      <sheetName val="E601_Debtors_Circular"/>
      <sheetName val="TAX_COM"/>
      <sheetName val="C101_Cash_Lead"/>
      <sheetName val="K101_Fixed_assets"/>
      <sheetName val="I101_Interco_Balances_OS"/>
      <sheetName val="G101_Other_Receivables"/>
      <sheetName val="N101_Other_Creditors_"/>
      <sheetName val="T101_Share_Capital_and_Reserves"/>
      <sheetName val="M101_Trade_Creditors"/>
      <sheetName val="E101_Trade_Receivables"/>
      <sheetName val="F100_WIP"/>
      <sheetName val="I101_-_AR"/>
      <sheetName val="I102_-_AP"/>
      <sheetName val="F1-Stock_Listing"/>
      <sheetName val="U101_P&amp;L"/>
      <sheetName val="U601_Salary"/>
      <sheetName val="Loan_Calculator"/>
      <sheetName val="Entity_Data"/>
      <sheetName val="Future_Products"/>
      <sheetName val="IPT#10_(Not_Used)"/>
      <sheetName val="IPT_8211C"/>
      <sheetName val="IPT_Spur"/>
      <sheetName val="IPT_Pacer"/>
      <sheetName val="IPT_Eagle"/>
      <sheetName val="IPT_T2"/>
      <sheetName val="IPT_Ninja"/>
      <sheetName val="IPT_Van_Gogh"/>
      <sheetName val="IPT_Giga_Phy"/>
      <sheetName val="IPT#9_(Not_Used)"/>
      <sheetName val="Capital_Structure"/>
      <sheetName val="Occ_&amp;_Rate"/>
      <sheetName val="ยานพาหนะ"/>
      <sheetName val="Comparison(RMB)"/>
      <sheetName val="LBTG_Bgt2017"/>
      <sheetName val="Setup 2008"/>
      <sheetName val="FCT 2008 - HM ok"/>
      <sheetName val="Input Template"/>
      <sheetName val="O2-CA"/>
      <sheetName val="Loan_Data"/>
      <sheetName val="Purchase_Order_(2)"/>
      <sheetName val="Customize_Your_Purchase_Order"/>
      <sheetName val="Green_details"/>
      <sheetName val="Inventory_Master_List"/>
      <sheetName val="B2_204"/>
      <sheetName val="IBACOMP_XLS"/>
      <sheetName val="LONG_DIVIDEND"/>
      <sheetName val="AR_AGING_REPORT_31012002_xls1"/>
      <sheetName val="AR%20AGING%20REPORT%20310120021"/>
      <sheetName val="General_Inputs1"/>
      <sheetName val="12__Output_Summary1"/>
      <sheetName val="2009_-_Consol_SGD_reformat"/>
      <sheetName val="ASSLIST2_XLS"/>
      <sheetName val="CACOMP_XLS"/>
      <sheetName val="P12_4"/>
      <sheetName val="H101_"/>
      <sheetName val="JRNL_DE14"/>
      <sheetName val="Summary_definition"/>
      <sheetName val="Business_Unit"/>
      <sheetName val="Demand_Details"/>
      <sheetName val="Ramp-up_Prod_KLf_pro_Woche_"/>
      <sheetName val="Data_lists"/>
      <sheetName val="US$ BS"/>
      <sheetName val="US$ P&amp;L"/>
      <sheetName val="Retained earnings recon "/>
      <sheetName val="Capital"/>
      <sheetName val="ETR 2002 "/>
      <sheetName val="Plan"/>
      <sheetName val="ETR96-99"/>
      <sheetName val="CA"/>
      <sheetName val="ADJ2002"/>
      <sheetName val="Aging"/>
      <sheetName val="PP&amp;E"/>
      <sheetName val="Tax Accts"/>
      <sheetName val="Idle "/>
      <sheetName val="LT Debt"/>
      <sheetName val="Debit Bal"/>
      <sheetName val="Other 2"/>
      <sheetName val="Misc. Exp."/>
      <sheetName val="Cash"/>
      <sheetName val="Working 02"/>
      <sheetName val="Working 01"/>
      <sheetName val="ROI "/>
      <sheetName val="Graphs"/>
      <sheetName val="Addition"/>
      <sheetName val="P&amp;L M"/>
      <sheetName val="Company List"/>
      <sheetName val="CBUGL"/>
      <sheetName val="VCC 11110-461"/>
      <sheetName val="IRR &amp; NPV"/>
      <sheetName val="100172"/>
      <sheetName val="US Bal_Sheet"/>
      <sheetName val="Ex rate impact"/>
      <sheetName val="EY fees"/>
      <sheetName val="CF-YTD"/>
      <sheetName val="ETR 2003 "/>
      <sheetName val="Retained earnings recon"/>
      <sheetName val="minority"/>
      <sheetName val="Cash-LY"/>
      <sheetName val="ADJ2003"/>
      <sheetName val="E&amp;Y"/>
      <sheetName val="ppe"/>
      <sheetName val="P"/>
      <sheetName val="etr"/>
      <sheetName val="Customer (C&amp;F)"/>
      <sheetName val="Mach _ equip"/>
      <sheetName val="LOOSECHKLIST"/>
      <sheetName val="Control sheet"/>
      <sheetName val="Summary Output &amp; assumptions"/>
      <sheetName val="Volume - new"/>
      <sheetName val="APL liner Savings"/>
      <sheetName val=" IA Details"/>
      <sheetName val=" IA Details (Rev)"/>
      <sheetName val="Data - Invoice Input"/>
      <sheetName val="April Spot 1 (2)"/>
      <sheetName val="March Spot 1 (2)"/>
      <sheetName val="EHK"/>
      <sheetName val="EarningsReport"/>
      <sheetName val="1 LeadSchedule"/>
      <sheetName val="FF-21(a)"/>
      <sheetName val="BS@29JUN08"/>
      <sheetName val="Aoi Data"/>
      <sheetName val="Report-Source"/>
      <sheetName val="Doubtful"/>
      <sheetName val="Profit &amp; Loss"/>
      <sheetName val="P&amp;L_Year"/>
      <sheetName val="P&amp;L_Forecast"/>
      <sheetName val="tax comp"/>
      <sheetName val="APL Group"/>
      <sheetName val="Consol details JulyAug08"/>
      <sheetName val="Consol details 1H FY0708"/>
      <sheetName val="HTX"/>
      <sheetName val="PECL"/>
      <sheetName val="PECT"/>
      <sheetName val="PEM"/>
      <sheetName val="N-Other creditors lead sched"/>
      <sheetName val="Schedule IX. Fixed Assets"/>
      <sheetName val="Schedule III. Resource Plan"/>
      <sheetName val="Sign-Off"/>
      <sheetName val="Schedule IV. Staffing&amp;Training"/>
      <sheetName val="I1_2002"/>
      <sheetName val="XL4Poppy"/>
      <sheetName val="Picco-2004"/>
      <sheetName val="A3-100"/>
      <sheetName val="เงินกู้ธนชาติ"/>
      <sheetName val="เงินกู้ MGC"/>
      <sheetName val="SWHOLD-SAL"/>
      <sheetName val="Total TB"/>
      <sheetName val="O101-Prov for tax lead schedule"/>
      <sheetName val="profitability"/>
      <sheetName val="NAF"/>
      <sheetName val="FF_3"/>
      <sheetName val="Sub Acc"/>
      <sheetName val="SRM - BS"/>
      <sheetName val="DCF Inputs"/>
      <sheetName val="PL ARP"/>
      <sheetName val="Renovation"/>
      <sheetName val="To Generate"/>
      <sheetName val="Farm1"/>
      <sheetName val="Marco"/>
      <sheetName val="unpaid"/>
      <sheetName val="BPR"/>
      <sheetName val="FF-5"/>
      <sheetName val="MMIP(JU)"/>
      <sheetName val="F-1&amp;F-2"/>
      <sheetName val="E304"/>
      <sheetName val="Exchange Rate"/>
      <sheetName val="EYAR"/>
      <sheetName val="AR JAN'02"/>
      <sheetName val="G201"/>
      <sheetName val="G301"/>
      <sheetName val="U401"/>
      <sheetName val="Deferred Revenue Nov 04"/>
      <sheetName val="&lt;E3&gt; - Doubtful debts"/>
      <sheetName val="&lt;F1&gt; - Lead"/>
      <sheetName val="Inc&amp;Exp"/>
      <sheetName val="FA"/>
      <sheetName val="UB-20"/>
      <sheetName val="NanoTech recharge"/>
      <sheetName val="A4.102"/>
      <sheetName val="A4.104"/>
      <sheetName val="Fixed assets register"/>
      <sheetName val="Other Rev"/>
      <sheetName val="Actual"/>
      <sheetName val="workings"/>
      <sheetName val="1030002 A"/>
      <sheetName val="1030006 A"/>
      <sheetName val="1030004 A"/>
      <sheetName val="U1 - Lead"/>
      <sheetName val="100% Capacity and Throughput"/>
      <sheetName val="POR"/>
      <sheetName val="UFPrn20030904093309"/>
      <sheetName val="DAILY BANK"/>
      <sheetName val="PLFS"/>
      <sheetName val="BS-M"/>
      <sheetName val="K3 - Depr reasonableness"/>
      <sheetName val="Breakdown (1)"/>
      <sheetName val="Dep"/>
      <sheetName val="WDF Ex Hermes"/>
      <sheetName val="Access Query Import"/>
      <sheetName val="Journal"/>
      <sheetName val="Chemlist"/>
      <sheetName val="WPL"/>
      <sheetName val="FF402-WIP movement"/>
      <sheetName val="FF403-WIP movement"/>
      <sheetName val="GeneralInfo"/>
      <sheetName val="E601"/>
      <sheetName val="Drop down list"/>
      <sheetName val="6542"/>
      <sheetName val="GRAPH"/>
      <sheetName val="SCH B"/>
      <sheetName val="Schedule 11"/>
      <sheetName val="Links"/>
      <sheetName val="F1 - Lead"/>
      <sheetName val="BOQ-1"/>
      <sheetName val="C02DPL"/>
      <sheetName val="CPBBO"/>
      <sheetName val="K201"/>
      <sheetName val="Cover Page"/>
      <sheetName val="Cost Centre"/>
      <sheetName val="GL Account"/>
      <sheetName val="Deferrred Revenue Apr 04"/>
      <sheetName val="chn01 e"/>
      <sheetName val="ANEP"/>
      <sheetName val="Prior yr"/>
      <sheetName val="FF-21"/>
      <sheetName val="03 Detailed"/>
      <sheetName val="01 Bid Price summary"/>
      <sheetName val="A6.301 Journal review"/>
      <sheetName val="Nleave2"/>
      <sheetName val="银行存款余额验证表"/>
      <sheetName val="trading"/>
      <sheetName val="Ex Rate"/>
      <sheetName val="U2 - Sales"/>
      <sheetName val="acs"/>
      <sheetName val="471100"/>
      <sheetName val="Lookup Table"/>
      <sheetName val="PWA 13-9"/>
      <sheetName val="Res Bad Debt"/>
      <sheetName val="Res Allow"/>
      <sheetName val="Appx B"/>
      <sheetName val="F101.2"/>
      <sheetName val="0000"/>
      <sheetName val="MFA"/>
      <sheetName val="sintesi per referenza"/>
      <sheetName val="F202 Goods-In-Transit Listing"/>
      <sheetName val="F201 Inventory Listing"/>
      <sheetName val="U1|2"/>
      <sheetName val="Rosenberg Tools"/>
      <sheetName val="Specialty"/>
      <sheetName val="Canada Motors"/>
      <sheetName val=" AWOC Tools"/>
      <sheetName val="tonghop"/>
      <sheetName val="HP"/>
      <sheetName val="6balancesheet2000"/>
      <sheetName val="G2 Prepaid Expenses"/>
      <sheetName val="5 Analysis"/>
      <sheetName val="By Ctry"/>
      <sheetName val="U1.1 - detailed P&amp;L"/>
      <sheetName val="U7 - AAFES ex fee-reasonable"/>
      <sheetName val="L-CFPL P&amp;L"/>
      <sheetName val="A8.102 PM.TE"/>
      <sheetName val="dtxl"/>
      <sheetName val="Sch. 9 - Administration"/>
      <sheetName val="CONT"/>
      <sheetName val="M-2"/>
      <sheetName val="Eingaben"/>
      <sheetName val="List_30"/>
      <sheetName val="MDN"/>
      <sheetName val="NGA"/>
      <sheetName val="MFA00"/>
      <sheetName val="10"/>
      <sheetName val="TOTALSHOPS"/>
      <sheetName val="sapactivexlhiddensheet"/>
      <sheetName val="QUERY"/>
      <sheetName val="U100"/>
      <sheetName val="1120"/>
      <sheetName val="0898ACREV"/>
      <sheetName val="P&amp;L01"/>
      <sheetName val="Danh sach "/>
      <sheetName val="M101"/>
      <sheetName val="A4.2"/>
      <sheetName val="PRO.OT1"/>
      <sheetName val="附表Sales"/>
      <sheetName val="合成単価作成・-BLDG"/>
      <sheetName val="Costing"/>
      <sheetName val="MasterNEW"/>
      <sheetName val="U memo"/>
      <sheetName val="Total"/>
      <sheetName val="A.R 01"/>
      <sheetName val="Permanent info"/>
      <sheetName val="Sales for 2001"/>
      <sheetName val="Arrangement Fees"/>
      <sheetName val="Ship Operating Costs"/>
      <sheetName val="Fact Sheet"/>
      <sheetName val="Revenue &amp; Comm"/>
      <sheetName val="Dropdown List"/>
      <sheetName val="TSD Input"/>
      <sheetName val="Depreciation"/>
      <sheetName val="SMSTemp"/>
      <sheetName val="JB"/>
      <sheetName val="ALHJ-Pivot"/>
      <sheetName val="GHJ-Pivot"/>
      <sheetName val="CTG-Pivot"/>
      <sheetName val="Accounts Payable"/>
      <sheetName val="FF-13"/>
      <sheetName val="Change on 30 Aug"/>
      <sheetName val="E5.3 (f)"/>
      <sheetName val="AMAL97"/>
      <sheetName val="NC"/>
      <sheetName val="Interim --&gt; Top"/>
      <sheetName val="sch10-rm2"/>
      <sheetName val="sch6-rm"/>
      <sheetName val="other-rm"/>
      <sheetName val="U4"/>
      <sheetName val="1257"/>
      <sheetName val="G1"/>
      <sheetName val="MYOB_Mapping"/>
      <sheetName val="MYOB_TB"/>
      <sheetName val="MYOB GL"/>
      <sheetName val="Trial Balance (Mth)"/>
      <sheetName val="Sales_COGS"/>
      <sheetName val="Debtors"/>
      <sheetName val="Other Assets"/>
      <sheetName val="EDB Receivable"/>
      <sheetName val="Fixed Assets Summary"/>
      <sheetName val="Fixed Assets Details"/>
      <sheetName val="Creditors"/>
      <sheetName val="Accruals"/>
      <sheetName val="Bonus Accruals"/>
      <sheetName val="IC Plan"/>
      <sheetName val="WA Inc"/>
      <sheetName val="WA Protocol"/>
      <sheetName val="WA Ireland"/>
      <sheetName val="WA MRL"/>
      <sheetName val="Reval JV"/>
      <sheetName val="Allocations"/>
      <sheetName val="A2-3"/>
      <sheetName val="U3"/>
      <sheetName val="MARLIN"/>
      <sheetName val="H1_MGS"/>
      <sheetName val="BUD-9"/>
      <sheetName val="Front"/>
      <sheetName val="CEX_port charges"/>
      <sheetName val="OID Schedule"/>
      <sheetName val="UA101"/>
      <sheetName val="UA|VA101"/>
      <sheetName val="3000"/>
      <sheetName val="其他营业收入调整"/>
      <sheetName val="Note"/>
      <sheetName val="Macros"/>
      <sheetName val="A4.4 (FY06)"/>
      <sheetName val="K3"/>
      <sheetName val="O1"/>
      <sheetName val="P_Par"/>
      <sheetName val="P_Prt"/>
      <sheetName val="SPack"/>
      <sheetName val="T2-Stat review"/>
      <sheetName val="Macro1"/>
      <sheetName val="Payment AP"/>
      <sheetName val="Marges internes"/>
      <sheetName val="A16C"/>
      <sheetName val="U201"/>
      <sheetName val="sch3-rm"/>
      <sheetName val="Validation"/>
      <sheetName val="1_sum_05"/>
      <sheetName val="EAST_METRO"/>
      <sheetName val="MEYCAUAYAN"/>
      <sheetName val="spareparts"/>
      <sheetName val="VENDORS"/>
      <sheetName val="PM,TE&amp;SAD"/>
      <sheetName val="Contacts"/>
      <sheetName val="MALE"/>
      <sheetName val="SING"/>
      <sheetName val="SRI L"/>
      <sheetName val="VIET"/>
      <sheetName val="VB101"/>
      <sheetName val="E101 - Lead"/>
      <sheetName val="F101 - inventory "/>
      <sheetName val="O101 - Lead"/>
      <sheetName val="U101 - Lead"/>
      <sheetName val="CHINA"/>
      <sheetName val="TB 0108"/>
      <sheetName val="Bonus and WH"/>
      <sheetName val="Movement"/>
      <sheetName val="FA1"/>
      <sheetName val="SCHE-F"/>
      <sheetName val="MediumTotal"/>
      <sheetName val="C-63"/>
      <sheetName val="Orders"/>
      <sheetName val="L-Expense"/>
      <sheetName val="VA101"/>
      <sheetName val="UB101"/>
      <sheetName val="VD101"/>
      <sheetName val="A4.101"/>
      <sheetName val="765"/>
      <sheetName val="COV"/>
      <sheetName val="BALANCESHEET"/>
      <sheetName val="Paid"/>
      <sheetName val="Draws"/>
      <sheetName val="EligilbeForTrueUp"/>
      <sheetName val="Payroll Data"/>
      <sheetName val="M&amp;E"/>
      <sheetName val="OPI"/>
      <sheetName val="U102-U104 Detail"/>
      <sheetName val="G1 - Lead"/>
      <sheetName val="VAS TB"/>
      <sheetName val="Freez"/>
      <sheetName val="Mach "/>
      <sheetName val="Comp "/>
      <sheetName val="LET"/>
      <sheetName val="dghn"/>
      <sheetName val="P &amp; L"/>
      <sheetName val="Currency deposit-MYR"/>
      <sheetName val="TAX SCHEDULE"/>
      <sheetName val="Other payables "/>
      <sheetName val="AR - Alt Work"/>
      <sheetName val="Intercompany balance"/>
      <sheetName val="B-3"/>
      <sheetName val="working tab "/>
      <sheetName val="Salesfor2001"/>
      <sheetName val="Chiet tinh"/>
      <sheetName val="威娜"/>
      <sheetName val="far"/>
      <sheetName val="Sch 1-18"/>
      <sheetName val="TNT"/>
      <sheetName val="LABELS-PRODUCT"/>
      <sheetName val="Exc Rate ok"/>
      <sheetName val="GLA-PL"/>
      <sheetName val="MEX_CxP_MCIAS-INTER"/>
      <sheetName val="MXO_CxC_INTER"/>
      <sheetName val="封面"/>
      <sheetName val="98-FS"/>
      <sheetName val="DEPOSIT-PPYMT"/>
      <sheetName val="FF-4"/>
      <sheetName val="ES"/>
      <sheetName val="0100"/>
      <sheetName val="FF_13"/>
      <sheetName val="A-1"/>
      <sheetName val="Work Cap 2"/>
      <sheetName val="Payroll and Exp"/>
      <sheetName val="调整后帐龄及明细表"/>
      <sheetName val="个人往来12月帐龄"/>
      <sheetName val="SS"/>
      <sheetName val="Access_Query_Import"/>
      <sheetName val="WDF_Ex_Hermes"/>
      <sheetName val="U1_4"/>
      <sheetName val="FF402-WIP_movement"/>
      <sheetName val="FF403-WIP_movement"/>
      <sheetName val="F1_-_Lead"/>
      <sheetName val="03_Detailed"/>
      <sheetName val="01_Bid_Price_summary"/>
      <sheetName val="A6_301_Journal_review"/>
      <sheetName val="Ex_Rate"/>
      <sheetName val="MYOB_GL"/>
      <sheetName val="Trial_Balance_(Mth)"/>
      <sheetName val="Trial_Balance"/>
      <sheetName val="Other_Assets"/>
      <sheetName val="EDB_Receivable"/>
      <sheetName val="Fixed_Assets_Summary"/>
      <sheetName val="Fixed_Assets_Details"/>
      <sheetName val="Bonus_Accruals"/>
      <sheetName val="IC_Plan"/>
      <sheetName val="WA_Inc"/>
      <sheetName val="WA_Protocol"/>
      <sheetName val="WA_Ireland"/>
      <sheetName val="WA_MRL"/>
      <sheetName val="Reval_JV"/>
      <sheetName val="HBOSubRev"/>
      <sheetName val="EXIT"/>
      <sheetName val="FinanceAdministration"/>
      <sheetName val="Legal &amp; HR"/>
      <sheetName val="Staff Costs"/>
      <sheetName val="Network&amp;Operations"/>
      <sheetName val="MaxProgSummary"/>
      <sheetName val="Sales &amp; Marketing"/>
      <sheetName val="MaxSubRev"/>
      <sheetName val="HBOProgStudios"/>
      <sheetName val="MaxProgStudios"/>
      <sheetName val="MaxARPS"/>
      <sheetName val="FRS"/>
      <sheetName val="Chart_of_Accounts"/>
      <sheetName val="co_code"/>
      <sheetName val="Desc "/>
      <sheetName val="other revenue"/>
      <sheetName val="Leave Entitlement etc"/>
      <sheetName val=" A2-1 CLA"/>
      <sheetName val="A2-2 Audit Adj"/>
      <sheetName val="G1 Other Debtors"/>
      <sheetName val="P1 Accruals"/>
      <sheetName val="H1 Investments"/>
      <sheetName val="I301 Interco reval"/>
      <sheetName val="Disposal"/>
      <sheetName val="&lt;G1&gt; - Lead"/>
      <sheetName val="K101 FA Lead"/>
      <sheetName val="F101 Inventories Lead"/>
      <sheetName val="F201 (PF) Inven Recon_Oct_Luxur"/>
      <sheetName val="F201b (PF) Luxury SAP"/>
      <sheetName val="F201 (F) Inv Recon_Dec_Luxury"/>
      <sheetName val="F201b (F) Luxury SAP"/>
      <sheetName val="F202 (PF) Inv Recon_Oct_SoChoco"/>
      <sheetName val="F202b (PF) SoChocolate SAP"/>
      <sheetName val="F202(F) Inven Recon_Dec_SoChoco"/>
      <sheetName val="F202b (F) SoChocolate SAP"/>
      <sheetName val="F203 (PF) Inv Recon_Oct_Special"/>
      <sheetName val="F203 (F) Inv Recon_Dec_Special"/>
      <sheetName val="F301 (F) NRV Test Specialty"/>
      <sheetName val="F302 (F) EYMicro Start"/>
      <sheetName val="F302.1(F) EY Microstart-Special"/>
      <sheetName val="F303 (F) NRV Test Confectionary"/>
      <sheetName val="F304 (F) EY Microstart_Confec"/>
      <sheetName val="F304.1(F) EYMicrostart- Confec"/>
      <sheetName val="F305 (F) NRV Test Luxury"/>
      <sheetName val="F306 (F) EY Microstart_Luxury"/>
      <sheetName val="F306.1(F) EYMicrostart-Luxury"/>
      <sheetName val="F401 (PF) Prov for Stock Obso"/>
      <sheetName val="F401 (F) Prov for Stock Obso"/>
      <sheetName val="F401a_ (F) Provision Movement"/>
      <sheetName val="F402 (PF) Stock Obso"/>
      <sheetName val="F403 F -Stock Obso prov summary"/>
      <sheetName val="F403.1F_Luxury Fashion - FYI"/>
      <sheetName val="F403.2F_Billabong - FYI"/>
      <sheetName val="F403.3F_DISCOVER - FYI"/>
      <sheetName val="F403.4F_CONFEC - FYI"/>
      <sheetName val="F403.5F_PANDORA - FYI"/>
      <sheetName val="Confec Aging_FYI"/>
      <sheetName val="2012 FF Memo"/>
      <sheetName val="FF Memo"/>
      <sheetName val="F501 (F) SIT Scorecard"/>
      <sheetName val="F502 (F) EY Microstart"/>
      <sheetName val="F503(F)Scorecard items selected"/>
      <sheetName val="FYI-Luxury Fashion Aging"/>
      <sheetName val="A4.202 Balance sheet"/>
      <sheetName val="HP-lead"/>
      <sheetName val="Dec08"/>
      <sheetName val="Market"/>
      <sheetName val="100%_Capacity_and_Throughput"/>
      <sheetName val="1030002_A"/>
      <sheetName val="1030004_A"/>
      <sheetName val="1030006_A"/>
      <sheetName val="Sales_for_2001"/>
      <sheetName val="Mach___equip"/>
      <sheetName val="To_Generate"/>
      <sheetName val="DCF_Inputs"/>
      <sheetName val="Arrangement_Fees"/>
      <sheetName val="Ship_Operating_Costs"/>
      <sheetName val="Fact_Sheet"/>
      <sheetName val="Revenue_&amp;_Comm"/>
      <sheetName val="Dropdown_List"/>
      <sheetName val="TSD_Input"/>
      <sheetName val="EDBV"/>
      <sheetName val="SCH1"/>
      <sheetName val="TBal"/>
      <sheetName val="U1.7"/>
      <sheetName val="sum-JantoJun'03"/>
      <sheetName val="3"/>
      <sheetName val="4"/>
      <sheetName val="5"/>
      <sheetName val="6"/>
      <sheetName val="7"/>
      <sheetName val="8"/>
      <sheetName val="9"/>
      <sheetName val="11"/>
      <sheetName val="12"/>
      <sheetName val="13"/>
      <sheetName val="14"/>
      <sheetName val="15"/>
      <sheetName val="16"/>
      <sheetName val="17"/>
      <sheetName val="U201 (K)"/>
      <sheetName val="AP 01"/>
      <sheetName val="EURWBN £"/>
      <sheetName val="EUROPE CIRCUITS"/>
      <sheetName val="USD&amp;UKL Rates"/>
      <sheetName val="NTFS_Taxation"/>
      <sheetName val="DPL2"/>
      <sheetName val="APM _ DPL"/>
      <sheetName val="_REF"/>
      <sheetName val="nta_fa_company"/>
      <sheetName val="Source data for charts"/>
      <sheetName val="Pnl"/>
      <sheetName val="Exhibits"/>
      <sheetName val="103"/>
      <sheetName val="A3-1"/>
      <sheetName val="LOCAL"/>
      <sheetName val="Fixed Assets"/>
      <sheetName val="YTD"/>
      <sheetName val="O1 - Lead"/>
      <sheetName val="calculation"/>
      <sheetName val="EXCH"/>
      <sheetName val="1048"/>
      <sheetName val="U-50"/>
      <sheetName val="U_dis"/>
      <sheetName val="6A CA"/>
      <sheetName val="NS02"/>
      <sheetName val="I-10"/>
      <sheetName val="表三甲"/>
      <sheetName val="5 Analysis惲&quot;[Fixed assets r"/>
      <sheetName val="U11"/>
      <sheetName val="Close"/>
      <sheetName val=" FYI PY TB"/>
      <sheetName val="all dept master"/>
      <sheetName val="热力"/>
      <sheetName val="U101"/>
      <sheetName val="2009-Adjm"/>
      <sheetName val="2010-Adjm"/>
      <sheetName val="Mach_&amp;_equip2"/>
      <sheetName val="Comp_equip2"/>
      <sheetName val="M101 Creditors lead"/>
      <sheetName val="A10"/>
      <sheetName val="A9"/>
      <sheetName val="Obsol 2004"/>
      <sheetName val="O2 TC"/>
      <sheetName val="O103"/>
      <sheetName val="Ageing May"/>
      <sheetName val="Feb"/>
      <sheetName val="Fixed assets(a)"/>
      <sheetName val="6544(New)"/>
      <sheetName val="6442(New)"/>
      <sheetName val="4 Analysis"/>
      <sheetName val="U5 - Mgt fee"/>
      <sheetName val="details"/>
      <sheetName val="N301 Cut Off"/>
      <sheetName val="M-1 Interim"/>
      <sheetName val="#17020 LT Deposit"/>
      <sheetName val="P305"/>
      <sheetName val="G-35-3"/>
      <sheetName val="TC"/>
      <sheetName val="A3.1"/>
      <sheetName val="J3.4"/>
      <sheetName val="G02"/>
      <sheetName val="CBO0497"/>
      <sheetName val="GL Trans"/>
      <sheetName val="Bulk Change List"/>
      <sheetName val="ctrl"/>
      <sheetName val="Work Program"/>
      <sheetName val="Deferred_Revenue_Nov_04"/>
      <sheetName val="Exchange_Rate"/>
      <sheetName val="&lt;E3&gt;_-_Doubtful_debts"/>
      <sheetName val="&lt;F1&gt;_-_Lead"/>
      <sheetName val="AR_JAN'02"/>
      <sheetName val="NanoTech_recharge"/>
      <sheetName val="A4_102"/>
      <sheetName val="A4_104"/>
      <sheetName val="Fixed_assets_register"/>
      <sheetName val="Other_Rev"/>
      <sheetName val="sintesi_per_referenza"/>
      <sheetName val="F202_Goods-In-Transit_Listing"/>
      <sheetName val="F201_Inventory_Listing"/>
      <sheetName val="Rosenberg_Tools"/>
      <sheetName val="Canada_Motors"/>
      <sheetName val="_AWOC_Tools"/>
      <sheetName val="Summary_Output_&amp;_assumptions"/>
      <sheetName val="Volume_-_new"/>
      <sheetName val="APL_liner_Savings"/>
      <sheetName val="_IA_Details"/>
      <sheetName val="_IA_Details_(Rev)"/>
      <sheetName val="Control_sheet"/>
      <sheetName val="Data_-_Invoice_Input"/>
      <sheetName val="April_Spot_1_(2)"/>
      <sheetName val="March_Spot_1_(2)"/>
      <sheetName val="N-Other_creditors_lead_sched"/>
      <sheetName val="Schedule_IX__Fixed_Assets"/>
      <sheetName val="Schedule_III__Resource_Plan"/>
      <sheetName val="Schedule_IV__Staffing&amp;Training"/>
      <sheetName val="Aoi_Data"/>
      <sheetName val="1_LeadSchedule"/>
      <sheetName val="Profit_&amp;_Loss"/>
      <sheetName val="APL_Group"/>
      <sheetName val="Consol_details_JulyAug08"/>
      <sheetName val="Consol_details_1H_FY0708"/>
      <sheetName val="tax_comp"/>
      <sheetName val="เงินกู้_MGC"/>
      <sheetName val="DAILY_BANK"/>
      <sheetName val="PL_ARP"/>
      <sheetName val="SRM_-_BS"/>
      <sheetName val="Breakdown_(1)"/>
      <sheetName val="K3_-_Depr_reasonableness"/>
      <sheetName val="Schedule_11"/>
      <sheetName val="Prior_yr"/>
      <sheetName val="SCH_B"/>
      <sheetName val="U1_-_Lead"/>
      <sheetName val="Drop_down_list"/>
      <sheetName val="Interim_--&gt;_Top"/>
      <sheetName val="Deferrred_Revenue_Apr_04"/>
      <sheetName val="Total_TB"/>
      <sheetName val="U2_-_Sales"/>
      <sheetName val="chn01_e"/>
      <sheetName val="G2_Prepaid_Expenses"/>
      <sheetName val="5_Analysis"/>
      <sheetName val="By_Ctry"/>
      <sheetName val="U1_1_-_detailed_P&amp;L"/>
      <sheetName val="U7_-_AAFES_ex_fee-reasonable"/>
      <sheetName val="L-CFPL_P&amp;L"/>
      <sheetName val="A8_102_PM_TE"/>
      <sheetName val="O101-Prov_for_tax_lead_schedule"/>
      <sheetName val="Lookup_Table"/>
      <sheetName val="PWA_13-9"/>
      <sheetName val="Sub_Acc"/>
      <sheetName val="Cover_Page"/>
      <sheetName val="F101_2"/>
      <sheetName val="Sch__9_-_Administration"/>
      <sheetName val="Danh_sach_"/>
      <sheetName val="A4_2"/>
      <sheetName val="PRO_OT1"/>
      <sheetName val="U_memo"/>
      <sheetName val="A_R_01"/>
      <sheetName val="Permanent_info"/>
      <sheetName val="Accounts_Payable"/>
      <sheetName val="Change_on_30_Aug"/>
      <sheetName val="E5_3_(f)"/>
      <sheetName val="Cost_Centre"/>
      <sheetName val="GL_Account"/>
      <sheetName val="Appx_B"/>
      <sheetName val="E101_-_Lead"/>
      <sheetName val="F101_-_inventory_"/>
      <sheetName val="O101_-_Lead"/>
      <sheetName val="U101_-_Lead"/>
      <sheetName val="Legal_&amp;_HR"/>
      <sheetName val="Staff_Costs"/>
      <sheetName val="Sales_&amp;_Marketing"/>
      <sheetName val="CEX_port_charges"/>
      <sheetName val="OID_Schedule"/>
      <sheetName val="A4_4_(FY06)"/>
      <sheetName val="T2-Stat_review"/>
      <sheetName val="Payment_AP"/>
      <sheetName val="Marges_internes"/>
      <sheetName val="VCC_11110-461"/>
      <sheetName val="Res_Bad_Debt"/>
      <sheetName val="Res_Allow"/>
      <sheetName val="SRI_L"/>
      <sheetName val="TB_0108"/>
      <sheetName val="Bonus_and_WH"/>
      <sheetName val="O1_PY"/>
      <sheetName val="A4_101"/>
      <sheetName val="Payroll_Data"/>
      <sheetName val="U102-U104_Detail"/>
      <sheetName val="G1_-_Lead"/>
      <sheetName val="VAS_TB"/>
      <sheetName val="Mach_"/>
      <sheetName val="Comp_"/>
      <sheetName val="ACTINV"/>
      <sheetName val="PA"/>
      <sheetName val="01ADDL_F_A_"/>
      <sheetName val="Payable Fee - Liquidity (supp)"/>
      <sheetName val="A4.101 TB_"/>
      <sheetName val="Appendix II PL"/>
      <sheetName val="A8.101 PM TE SAD"/>
      <sheetName val="BS+PL"/>
      <sheetName val="Marketing Expense"/>
      <sheetName val="detailed"/>
      <sheetName val="JDE"/>
      <sheetName val="A3|1"/>
      <sheetName val="Debt4yr"/>
      <sheetName val="Title Page"/>
      <sheetName val="Deferred Tax"/>
      <sheetName val="taux"/>
      <sheetName val="Director"/>
      <sheetName val="M2"/>
      <sheetName val="dep08"/>
      <sheetName val="Investition"/>
      <sheetName val="9471"/>
      <sheetName val="2007年1-6月份原材料购进明细账"/>
      <sheetName val="대차대조표-공시형"/>
      <sheetName val="Ã«ÀûÂÊ·ÖÎö±í"/>
      <sheetName val="30JUN"/>
      <sheetName val="Corp Rates"/>
      <sheetName val="ZZFY"/>
      <sheetName val="A3.2 PL"/>
      <sheetName val="70"/>
      <sheetName val="TermLoans"/>
      <sheetName val="P for DD- interim"/>
      <sheetName val="Bank"/>
      <sheetName val="P Cash Pmts 2003"/>
      <sheetName val="Summary - 2006"/>
      <sheetName val="pivot-leavetaken"/>
      <sheetName val="AGENT"/>
      <sheetName val="Subsidiaries code"/>
      <sheetName val="AUG02"/>
      <sheetName val="myob"/>
      <sheetName val="step"/>
      <sheetName val="M"/>
      <sheetName val="Ex-Rate"/>
      <sheetName val="Ck Expenses"/>
      <sheetName val="MC-BIL"/>
      <sheetName val="fasset"/>
      <sheetName val="#REF!"/>
      <sheetName val="depn-Sep 03"/>
      <sheetName val="B- 1"/>
      <sheetName val="NSEmployee Listing.Exec"/>
      <sheetName val="Detail "/>
      <sheetName val="关联交易-存款"/>
      <sheetName val="A3"/>
      <sheetName val="400005"/>
      <sheetName val="U10&amp;20"/>
      <sheetName val="Atth CC"/>
      <sheetName val="XREF"/>
      <sheetName val="Jan. sales"/>
      <sheetName val="Backlog"/>
      <sheetName val="Mar. sales"/>
      <sheetName val="Feb. sales"/>
      <sheetName val="K1 - Lead S$"/>
      <sheetName val="Weights"/>
      <sheetName val="CA99"/>
      <sheetName val="PMTE"/>
      <sheetName val="FYI-Budget"/>
      <sheetName val="Mp-team 1"/>
      <sheetName val="A2-2 RJE"/>
      <sheetName val="U2 Cost of sales"/>
      <sheetName val="U4 Other income "/>
      <sheetName val="U3 Admin &amp; Fin Exp"/>
      <sheetName val="U5  Selling&amp;Distbn"/>
      <sheetName val="K"/>
      <sheetName val="catatan"/>
      <sheetName val="Hotels"/>
      <sheetName val="Selection"/>
      <sheetName val="Do not delete"/>
      <sheetName val="Picklists2"/>
      <sheetName val="Fac_x000e__x000d_ _x0004_"/>
      <sheetName val="O401"/>
      <sheetName val="O4 CA"/>
      <sheetName val="N"/>
      <sheetName val="SCHEDULE"/>
      <sheetName val="F2-3-6 OH absorbtion rate "/>
      <sheetName val="Salary"/>
      <sheetName val="Interco _ interim"/>
      <sheetName val="Notes to Accounts"/>
      <sheetName val="disclosure"/>
      <sheetName val="Format"/>
      <sheetName val="M_CT_OUT"/>
      <sheetName val="TREASURY (use spot rate) "/>
      <sheetName val="Consol.Debt"/>
      <sheetName val="5 Analysis惲&quot;_Fixed asset"/>
      <sheetName val="O4_CA"/>
      <sheetName val="O5_IBA"/>
      <sheetName val="Récup Avril"/>
      <sheetName val="Récup juin"/>
      <sheetName val="Récup Mai"/>
      <sheetName val="A8.101"/>
      <sheetName val="F05 Data"/>
      <sheetName val="Noodles (assumptions)"/>
      <sheetName val="Sheet5"/>
      <sheetName val="TB 31.05.2018"/>
      <sheetName val="C100"/>
      <sheetName val="AA1&amp;2"/>
      <sheetName val="AA3"/>
      <sheetName val="chn00 e"/>
      <sheetName val="Permaninfo"/>
      <sheetName val="WBS"/>
      <sheetName val="2005 DATA"/>
      <sheetName val="N201"/>
      <sheetName val="Sheet4"/>
      <sheetName val="UA102 Product Line "/>
      <sheetName val="00 - 01 Rates"/>
      <sheetName val="Mach_&amp;_equip3"/>
      <sheetName val="Comp_equip3"/>
      <sheetName val="Mach___equip1"/>
      <sheetName val="VCC_11110-4611"/>
      <sheetName val="U1_61"/>
      <sheetName val="Fixed_assets_register1"/>
      <sheetName val="BOX_SUM1"/>
      <sheetName val="FIN_GOOD1"/>
      <sheetName val="Control_sheet1"/>
      <sheetName val="Summary_Output_&amp;_assumptions1"/>
      <sheetName val="Volume_-_new1"/>
      <sheetName val="APL_liner_Savings1"/>
      <sheetName val="_IA_Details1"/>
      <sheetName val="_IA_Details_(Rev)1"/>
      <sheetName val="N-Other_creditors_lead_sched1"/>
      <sheetName val="U1_21"/>
      <sheetName val="U1_51"/>
      <sheetName val="U1_11"/>
      <sheetName val="U1_31"/>
      <sheetName val="K101_1"/>
      <sheetName val="U1_41"/>
      <sheetName val="WDF_Ex_Hermes1"/>
      <sheetName val="Access_Query_Import1"/>
      <sheetName val="FF402-WIP_movement1"/>
      <sheetName val="FF403-WIP_movement1"/>
      <sheetName val="03_Detailed1"/>
      <sheetName val="01_Bid_Price_summary1"/>
      <sheetName val="F1_-_Lead1"/>
      <sheetName val="A6_301_Journal_review1"/>
      <sheetName val="Exchange_Rate1"/>
      <sheetName val="Business_Unit1"/>
      <sheetName val="OID_Schedule1"/>
      <sheetName val="Bonus_and_WH1"/>
      <sheetName val="Deferred_Revenue_Nov_041"/>
      <sheetName val="U1_P&amp;L1"/>
      <sheetName val="NanoTech_recharge1"/>
      <sheetName val="AR_JAN'021"/>
      <sheetName val="&lt;E3&gt;_-_Doubtful_debts1"/>
      <sheetName val="&lt;F1&gt;_-_Lead1"/>
      <sheetName val="Green_details1"/>
      <sheetName val="A4_1021"/>
      <sheetName val="A4_1041"/>
      <sheetName val="Other_Rev1"/>
      <sheetName val="1030002_A1"/>
      <sheetName val="1030006_A1"/>
      <sheetName val="1030004_A1"/>
      <sheetName val="sintesi_per_referenza1"/>
      <sheetName val="F202_Goods-In-Transit_Listing1"/>
      <sheetName val="F201_Inventory_Listing1"/>
      <sheetName val="Data_-_Invoice_Input1"/>
      <sheetName val="April_Spot_1_(2)1"/>
      <sheetName val="March_Spot_1_(2)1"/>
      <sheetName val="Schedule_IX__Fixed_Assets1"/>
      <sheetName val="Schedule_III__Resource_Plan1"/>
      <sheetName val="Schedule_IV__Staffing&amp;Training1"/>
      <sheetName val="Aoi_Data1"/>
      <sheetName val="1_LeadSchedule1"/>
      <sheetName val="Profit_&amp;_Loss1"/>
      <sheetName val="APL_Group1"/>
      <sheetName val="Consol_details_JulyAug081"/>
      <sheetName val="Consol_details_1H_FY07081"/>
      <sheetName val="tax_comp1"/>
      <sheetName val="เงินกู้_MGC1"/>
      <sheetName val="DCF_Inputs1"/>
      <sheetName val="To_Generate1"/>
      <sheetName val="DAILY_BANK1"/>
      <sheetName val="PL_ARP1"/>
      <sheetName val="SRM_-_BS1"/>
      <sheetName val="Breakdown_(1)1"/>
      <sheetName val="K3_-_Depr_reasonableness1"/>
      <sheetName val="Schedule_111"/>
      <sheetName val="Prior_yr1"/>
      <sheetName val="SCH_B1"/>
      <sheetName val="I101_-_AR1"/>
      <sheetName val="I102_-_AP1"/>
      <sheetName val="E101_Lead1"/>
      <sheetName val="U1_-_Lead1"/>
      <sheetName val="Drop_down_list1"/>
      <sheetName val="Interim_--&gt;_Top1"/>
      <sheetName val="Rosenberg_Tools1"/>
      <sheetName val="Canada_Motors1"/>
      <sheetName val="_AWOC_Tools1"/>
      <sheetName val="100%_Capacity_and_Throughput1"/>
      <sheetName val="Deferrred_Revenue_Apr_041"/>
      <sheetName val="Total_TB1"/>
      <sheetName val="Ex_Rate1"/>
      <sheetName val="U2_-_Sales1"/>
      <sheetName val="E101_-_Lead1"/>
      <sheetName val="F101_-_inventory_1"/>
      <sheetName val="O101_-_Lead1"/>
      <sheetName val="U101_-_Lead1"/>
      <sheetName val="chn01_e1"/>
      <sheetName val="G2_Prepaid_Expenses1"/>
      <sheetName val="5_Analysis1"/>
      <sheetName val="By_Ctry1"/>
      <sheetName val="U1_1_-_detailed_P&amp;L1"/>
      <sheetName val="U7_-_AAFES_ex_fee-reasonable1"/>
      <sheetName val="L-CFPL_P&amp;L1"/>
      <sheetName val="A8_102_PM_TE1"/>
      <sheetName val="O101-Prov_for_tax_lead_schedul1"/>
      <sheetName val="Lookup_Table1"/>
      <sheetName val="PWA_13-91"/>
      <sheetName val="Sub_Acc1"/>
      <sheetName val="Cover_Page1"/>
      <sheetName val="F101_21"/>
      <sheetName val="Sch__9_-_Administration1"/>
      <sheetName val="Danh_sach_1"/>
      <sheetName val="T101_1"/>
      <sheetName val="A4_21"/>
      <sheetName val="PRO_OT11"/>
      <sheetName val="U_memo1"/>
      <sheetName val="A_R_011"/>
      <sheetName val="Permanent_info1"/>
      <sheetName val="Sales_for_20011"/>
      <sheetName val="Arrangement_Fees1"/>
      <sheetName val="Ship_Operating_Costs1"/>
      <sheetName val="Fact_Sheet1"/>
      <sheetName val="Revenue_&amp;_Comm1"/>
      <sheetName val="Dropdown_List1"/>
      <sheetName val="TSD_Input1"/>
      <sheetName val="Accounts_Payable1"/>
      <sheetName val="Change_on_30_Aug1"/>
      <sheetName val="E5_3_(f)1"/>
      <sheetName val="Cost_Centre1"/>
      <sheetName val="GL_Account1"/>
      <sheetName val="Appx_B1"/>
      <sheetName val="MYOB_GL1"/>
      <sheetName val="Trial_Balance_(Mth)1"/>
      <sheetName val="Trial_Balance1"/>
      <sheetName val="Other_Assets1"/>
      <sheetName val="EDB_Receivable1"/>
      <sheetName val="Fixed_Assets_Summary1"/>
      <sheetName val="Fixed_Assets_Details1"/>
      <sheetName val="Bonus_Accruals1"/>
      <sheetName val="IC_Plan1"/>
      <sheetName val="WA_Inc1"/>
      <sheetName val="WA_Protocol1"/>
      <sheetName val="WA_Ireland1"/>
      <sheetName val="WA_MRL1"/>
      <sheetName val="Reval_JV1"/>
      <sheetName val="CEX_port_charges1"/>
      <sheetName val="A4_4_(FY06)1"/>
      <sheetName val="T2-Stat_review1"/>
      <sheetName val="Payment_AP1"/>
      <sheetName val="Marges_internes1"/>
      <sheetName val="Sheet_11"/>
      <sheetName val="Res_Bad_Debt1"/>
      <sheetName val="Res_Allow1"/>
      <sheetName val="SRI_L1"/>
      <sheetName val="TB_01081"/>
      <sheetName val="O1_PY1"/>
      <sheetName val="A4_1011"/>
      <sheetName val="Payroll_Data1"/>
      <sheetName val="U102-U104_Detail1"/>
      <sheetName val="G1_-_Lead1"/>
      <sheetName val="VAS_TB1"/>
      <sheetName val="Mach_1"/>
      <sheetName val="Comp_1"/>
      <sheetName val="Legal_&amp;_HR1"/>
      <sheetName val="Staff_Costs1"/>
      <sheetName val="Sales_&amp;_Marketing1"/>
      <sheetName val="H101_1"/>
      <sheetName val="P_&amp;_L"/>
      <sheetName val="Currency_deposit-MYR"/>
      <sheetName val="TAX_SCHEDULE"/>
      <sheetName val="Other_payables_"/>
      <sheetName val="AR_-_Alt_Work"/>
      <sheetName val="Intercompany_balance"/>
      <sheetName val="working_tab_"/>
      <sheetName val="Work_Cap_2"/>
      <sheetName val="Payroll_and_Exp"/>
      <sheetName val="Sch_1-18"/>
      <sheetName val="Chiet_tinh"/>
      <sheetName val="Exc_Rate_ok"/>
      <sheetName val="Desc_"/>
      <sheetName val="other_revenue"/>
      <sheetName val="Leave_Entitlement_etc"/>
      <sheetName val="_A2-1_CLA"/>
      <sheetName val="A2-2_Audit_Adj"/>
      <sheetName val="G1_Other_Debtors"/>
      <sheetName val="P1_Accruals"/>
      <sheetName val="H1_Investments"/>
      <sheetName val="I301_Interco_reval"/>
      <sheetName val="&lt;G1&gt;_-_Lead"/>
      <sheetName val="K101_FA_Lead"/>
      <sheetName val="F101_Inventories_Lead"/>
      <sheetName val="F201_(PF)_Inven_Recon_Oct_Luxur"/>
      <sheetName val="F201b_(PF)_Luxury_SAP"/>
      <sheetName val="F201_(F)_Inv_Recon_Dec_Luxury"/>
      <sheetName val="F201b_(F)_Luxury_SAP"/>
      <sheetName val="F202_(PF)_Inv_Recon_Oct_SoChoco"/>
      <sheetName val="F202b_(PF)_SoChocolate_SAP"/>
      <sheetName val="F202(F)_Inven_Recon_Dec_SoChoco"/>
      <sheetName val="F202b_(F)_SoChocolate_SAP"/>
      <sheetName val="F203_(PF)_Inv_Recon_Oct_Special"/>
      <sheetName val="F203_(F)_Inv_Recon_Dec_Special"/>
      <sheetName val="F301_(F)_NRV_Test_Specialty"/>
      <sheetName val="F302_(F)_EYMicro_Start"/>
      <sheetName val="F302_1(F)_EY_Microstart-Special"/>
      <sheetName val="F303_(F)_NRV_Test_Confectionary"/>
      <sheetName val="F304_(F)_EY_Microstart_Confec"/>
      <sheetName val="F304_1(F)_EYMicrostart-_Confec"/>
      <sheetName val="F305_(F)_NRV_Test_Luxury"/>
      <sheetName val="F306_(F)_EY_Microstart_Luxury"/>
      <sheetName val="F306_1(F)_EYMicrostart-Luxury"/>
      <sheetName val="F401_(PF)_Prov_for_Stock_Obso"/>
      <sheetName val="F401_(F)_Prov_for_Stock_Obso"/>
      <sheetName val="F401a__(F)_Provision_Movement"/>
      <sheetName val="F402_(PF)_Stock_Obso"/>
      <sheetName val="F403_F_-Stock_Obso_prov_summary"/>
      <sheetName val="F403_1F_Luxury_Fashion_-_FYI"/>
      <sheetName val="F403_2F_Billabong_-_FYI"/>
      <sheetName val="F403_3F_DISCOVER_-_FYI"/>
      <sheetName val="F403_4F_CONFEC_-_FYI"/>
      <sheetName val="F403_5F_PANDORA_-_FYI"/>
      <sheetName val="Confec_Aging_FYI"/>
      <sheetName val="2012_FF_Memo"/>
      <sheetName val="FF_Memo"/>
      <sheetName val="F501_(F)_SIT_Scorecard"/>
      <sheetName val="F502_(F)_EY_Microstart"/>
      <sheetName val="F503(F)Scorecard_items_selected"/>
      <sheetName val="FYI-Luxury_Fashion_Aging"/>
      <sheetName val="A4_202_Balance_sheet"/>
      <sheetName val="U1_7"/>
      <sheetName val="A4_101_TB_"/>
      <sheetName val="Appendix_II_PL"/>
      <sheetName val="A8_101_PM_TE_SAD"/>
      <sheetName val="Fixed_assets(a)"/>
      <sheetName val="Fixed_Assets"/>
      <sheetName val="O1_-_Lead"/>
      <sheetName val="U201_(K)"/>
      <sheetName val="6A_CA"/>
      <sheetName val="5_Analysis惲&quot;[Fixed_assets_r"/>
      <sheetName val="AP_01"/>
      <sheetName val="EURWBN_£"/>
      <sheetName val="EUROPE_CIRCUITS"/>
      <sheetName val="USD&amp;UKL_Rates"/>
      <sheetName val="_FYI_PY_TB"/>
      <sheetName val="all_dept_master"/>
      <sheetName val="Obsol_2004"/>
      <sheetName val="O2_TC"/>
      <sheetName val="M101_Creditors_lead"/>
      <sheetName val="M-1_Interim"/>
      <sheetName val="APM___DPL"/>
      <sheetName val="Source_data_for_charts"/>
      <sheetName val="Ageing_May"/>
      <sheetName val="4_Analysis"/>
      <sheetName val="U5_-_Mgt_fee"/>
      <sheetName val="N301_Cut_Off"/>
      <sheetName val="J3_4"/>
      <sheetName val="#17020_LT_Deposit"/>
      <sheetName val="GL_Trans"/>
      <sheetName val="Bulk_Change_List"/>
      <sheetName val="Work_Program"/>
      <sheetName val="A3_2_PL"/>
      <sheetName val="Marketing_Expense"/>
      <sheetName val="A3_1"/>
      <sheetName val="Deferred_Tax"/>
      <sheetName val="P_for_DD-_interim"/>
      <sheetName val="P_Cash_Pmts_2003"/>
      <sheetName val="Summary_-_2006"/>
      <sheetName val="Title_Page"/>
      <sheetName val="Payable_Fee_-_Liquidity_(supp)"/>
      <sheetName val="Corp_Rates"/>
      <sheetName val="AR Drop Downs"/>
      <sheetName val="LCQ"/>
      <sheetName val="JAn&amp;Feb Source"/>
      <sheetName val="L2"/>
      <sheetName val="A3.1 - BS"/>
      <sheetName val="TB 311209"/>
      <sheetName val="R"/>
      <sheetName val="F2.1"/>
      <sheetName val="F2"/>
      <sheetName val="R1.2"/>
      <sheetName val="K1"/>
      <sheetName val="A3.2 - PL"/>
      <sheetName val="Family"/>
      <sheetName val="A4-1&amp;2"/>
      <sheetName val="Desc Mstr"/>
      <sheetName val="Rincian Iuran"/>
      <sheetName val="Data 2"/>
      <sheetName val="UA103 GPM Analysis PF18"/>
      <sheetName val="Oct2001"/>
      <sheetName val="Waikiki Galleria P'tration 2000"/>
      <sheetName val="Nov2001"/>
      <sheetName val="Yen Spending 98"/>
      <sheetName val="July Ftes"/>
      <sheetName val="June ftes"/>
      <sheetName val="MOJ_OUTB.XLS"/>
      <sheetName val="Sept2001"/>
      <sheetName val="WP2010 SPT"/>
      <sheetName val="New COA BN"/>
      <sheetName val="summary-1"/>
      <sheetName val="Statistics"/>
      <sheetName val="Final"/>
      <sheetName val="Employees"/>
      <sheetName val="Apr 2016"/>
      <sheetName val="305Raw"/>
      <sheetName val="317Raw"/>
      <sheetName val="已审CF"/>
      <sheetName val="I1 Lead"/>
      <sheetName val="option"/>
      <sheetName val="SDE"/>
      <sheetName val="accode"/>
      <sheetName val="UA102 Sales &amp; COGS Analysis"/>
      <sheetName val="员工工资"/>
      <sheetName val="Translation"/>
      <sheetName val="Currencies"/>
      <sheetName val="sap"/>
      <sheetName val="SILICATE"/>
      <sheetName val="Depn Rates"/>
      <sheetName val="CRITERIA1"/>
      <sheetName val="CRITERIA2"/>
      <sheetName val="摊销费用"/>
      <sheetName val="C-Lead"/>
      <sheetName val="K-Lead"/>
      <sheetName val="REFD"/>
      <sheetName val="PM-TE"/>
      <sheetName val="PLINK1"/>
      <sheetName val="Dropdown List 2017Feb"/>
      <sheetName val="gVL"/>
      <sheetName val="Mar10"/>
      <sheetName val="A5.dim&amp;adj sum"/>
      <sheetName val="itc-inv"/>
      <sheetName val="Sch 4"/>
      <sheetName val="FADISP-FY2002(B)"/>
      <sheetName val="Volume by Month UC"/>
      <sheetName val="GSR "/>
      <sheetName val="D&amp;A "/>
      <sheetName val="Volume by Month PC"/>
      <sheetName val="P&amp;L by Core Brands"/>
      <sheetName val="F1.2"/>
      <sheetName val="Summary-no roundg"/>
      <sheetName val="Irregular Income"/>
      <sheetName val="FE-1770.P1"/>
      <sheetName val="CODE,NAME"/>
      <sheetName val="F-4l5"/>
      <sheetName val="CH Jul 2019"/>
      <sheetName val="CH 2019"/>
      <sheetName val="no job Jul 19"/>
      <sheetName val="Assets 060318"/>
      <sheetName val="Global Input"/>
      <sheetName val="DEV"/>
      <sheetName val="J-N"/>
      <sheetName val="O12-O15"/>
      <sheetName val="Coupon"/>
      <sheetName val="APCODE"/>
      <sheetName val="2-A"/>
      <sheetName val="RM Prices - Overheads"/>
      <sheetName val="Production"/>
      <sheetName val="JUN"/>
      <sheetName val="DOH"/>
      <sheetName val="DSO"/>
      <sheetName val="LAC vs Plan"/>
      <sheetName val="DOH TOTAL"/>
      <sheetName val="T DSO CALC"/>
      <sheetName val="Tax Computation"/>
      <sheetName val="Para"/>
      <sheetName val="Combi_data"/>
      <sheetName val="E Comm"/>
      <sheetName val="ParamData"/>
      <sheetName val="REPORT F"/>
      <sheetName val="Tax Schedules"/>
      <sheetName val="Capital allowance(PER AUDIT WP)"/>
      <sheetName val="Income Tax Calc"/>
      <sheetName val="DataCompile"/>
      <sheetName val="201112科目表"/>
      <sheetName val="MainComp"/>
      <sheetName val="PHSB-GL-TB"/>
      <sheetName val="Tax comp A1"/>
      <sheetName val="Fac_x000e_"/>
      <sheetName val="Perman"/>
      <sheetName val="Exchange table"/>
      <sheetName val="Adjust"/>
      <sheetName val="Mach_&amp;_equip4"/>
      <sheetName val="Comp_equip4"/>
      <sheetName val="Mach___equip2"/>
      <sheetName val="BOX_SUM2"/>
      <sheetName val="FIN_GOOD2"/>
      <sheetName val="E2_AR_listing(not_used)2"/>
      <sheetName val="DEPN_20012"/>
      <sheetName val="Control_sheet2"/>
      <sheetName val="Summary_Output_&amp;_assumptions2"/>
      <sheetName val="Volume_-_new2"/>
      <sheetName val="APL_liner_Savings2"/>
      <sheetName val="_IA_Details2"/>
      <sheetName val="_IA_Details_(Rev)2"/>
      <sheetName val="BS_control2"/>
      <sheetName val="U2_22"/>
      <sheetName val="Schedule_IX__Fixed_Assets2"/>
      <sheetName val="Schedule_III__Resource_Plan2"/>
      <sheetName val="Schedule_IV__Staffing&amp;Training2"/>
      <sheetName val="N-Other_creditors_lead_sched2"/>
      <sheetName val="Data_-_Invoice_Input2"/>
      <sheetName val="April_Spot_1_(2)2"/>
      <sheetName val="March_Spot_1_(2)2"/>
      <sheetName val="1_LeadSchedule2"/>
      <sheetName val="Aoi_Data2"/>
      <sheetName val="Profit_&amp;_Loss2"/>
      <sheetName val="Balance_Sheet2"/>
      <sheetName val="APL_Group2"/>
      <sheetName val="Consol_details_JulyAug082"/>
      <sheetName val="Consol_details_1H_FY07082"/>
      <sheetName val="tax_comp2"/>
      <sheetName val="addl_cost2"/>
      <sheetName val="เงินกู้_MGC2"/>
      <sheetName val="Total_TB2"/>
      <sheetName val="O101-Prov_for_tax_lead_schedul2"/>
      <sheetName val="Data_Sheet_2"/>
      <sheetName val="Sub_Acc2"/>
      <sheetName val="U1_P&amp;L2"/>
      <sheetName val="SRM_-_BS2"/>
      <sheetName val="DCF_Inputs2"/>
      <sheetName val="PL_ARP2"/>
      <sheetName val="To_Generate2"/>
      <sheetName val="U1_62"/>
      <sheetName val="U1_22"/>
      <sheetName val="U1_52"/>
      <sheetName val="U1_12"/>
      <sheetName val="U1_32"/>
      <sheetName val="Income_Statement2"/>
      <sheetName val="Exchange_Rate2"/>
      <sheetName val="AR_JAN'022"/>
      <sheetName val="Green_details2"/>
      <sheetName val="Deferred_Revenue_Nov_042"/>
      <sheetName val="&lt;E3&gt;_-_Doubtful_debts2"/>
      <sheetName val="&lt;F1&gt;_-_Lead2"/>
      <sheetName val="NanoTech_recharge2"/>
      <sheetName val="A4_1022"/>
      <sheetName val="A4_1042"/>
      <sheetName val="Fixed_assets_register2"/>
      <sheetName val="Other_Rev2"/>
      <sheetName val="1030002_A2"/>
      <sheetName val="1030006_A2"/>
      <sheetName val="1030004_A2"/>
      <sheetName val="E101_Lead2"/>
      <sheetName val="U1_-_Lead2"/>
      <sheetName val="100%_Capacity_and_Throughput2"/>
      <sheetName val="DAILY_BANK2"/>
      <sheetName val="K3_-_Depr_reasonableness2"/>
      <sheetName val="Breakdown_(1)2"/>
      <sheetName val="WDF_Ex_Hermes2"/>
      <sheetName val="Access_Query_Import2"/>
      <sheetName val="FF-2_(1)2"/>
      <sheetName val="FF402-WIP_movement2"/>
      <sheetName val="FF403-WIP_movement2"/>
      <sheetName val="U1_42"/>
      <sheetName val="K101_2"/>
      <sheetName val="Drop_down_list2"/>
      <sheetName val="SCH_B2"/>
      <sheetName val="Schedule_112"/>
      <sheetName val="F1_-_Lead2"/>
      <sheetName val="Business_Unit2"/>
      <sheetName val="Sheet_12"/>
      <sheetName val="Cover_Page2"/>
      <sheetName val="Res_Bad_Debt2"/>
      <sheetName val="Res_Allow2"/>
      <sheetName val="Cost_Centre2"/>
      <sheetName val="GL_Account2"/>
      <sheetName val="Deferrred_Revenue_Apr_042"/>
      <sheetName val="chn01_e2"/>
      <sheetName val="Prior_yr2"/>
      <sheetName val="CA_Sheet2"/>
      <sheetName val="03_Detailed2"/>
      <sheetName val="01_Bid_Price_summary2"/>
      <sheetName val="A6_301_Journal_review2"/>
      <sheetName val="Ex_Rate2"/>
      <sheetName val="U2_-_Sales2"/>
      <sheetName val="Lookup_Table2"/>
      <sheetName val="PWA_13-92"/>
      <sheetName val="Appx_B2"/>
      <sheetName val="F101_22"/>
      <sheetName val="K2_Depreciation_test2"/>
      <sheetName val="sintesi_per_referenza2"/>
      <sheetName val="F202_Goods-In-Transit_Listing2"/>
      <sheetName val="F201_Inventory_Listing2"/>
      <sheetName val="Rosenberg_Tools2"/>
      <sheetName val="Canada_Motors2"/>
      <sheetName val="_AWOC_Tools2"/>
      <sheetName val="G2_Prepaid_Expenses2"/>
      <sheetName val="5_Analysis2"/>
      <sheetName val="By_Ctry2"/>
      <sheetName val="U1_1_-_detailed_P&amp;L2"/>
      <sheetName val="U7_-_AAFES_ex_fee-reasonable2"/>
      <sheetName val="L-CFPL_P&amp;L2"/>
      <sheetName val="A8_102_PM_TE2"/>
      <sheetName val="Sch__9_-_Administration2"/>
      <sheetName val="Danh_sach_2"/>
      <sheetName val="T101_2"/>
      <sheetName val="A4_22"/>
      <sheetName val="PRO_OT12"/>
      <sheetName val="U_memo2"/>
      <sheetName val="A_R_012"/>
      <sheetName val="Permanent_info2"/>
      <sheetName val="Sales_for_20012"/>
      <sheetName val="U301_-_payroll_flux2"/>
      <sheetName val="Arrangement_Fees2"/>
      <sheetName val="Ship_Operating_Costs2"/>
      <sheetName val="Fact_Sheet2"/>
      <sheetName val="Revenue_&amp;_Comm2"/>
      <sheetName val="Dropdown_List2"/>
      <sheetName val="TSD_Input2"/>
      <sheetName val="Accounts_Payable2"/>
      <sheetName val="Change_on_30_Aug2"/>
      <sheetName val="E5_3_(f)2"/>
      <sheetName val="I101_-_AR2"/>
      <sheetName val="I102_-_AP2"/>
      <sheetName val="Interim_--&gt;_Top2"/>
      <sheetName val="MYOB_GL2"/>
      <sheetName val="Trial_Balance_(Mth)2"/>
      <sheetName val="Trial_Balance2"/>
      <sheetName val="Other_Assets2"/>
      <sheetName val="EDB_Receivable2"/>
      <sheetName val="Fixed_Assets_Summary2"/>
      <sheetName val="Fixed_Assets_Details2"/>
      <sheetName val="Bonus_Accruals2"/>
      <sheetName val="IC_Plan2"/>
      <sheetName val="WA_Inc2"/>
      <sheetName val="WA_Protocol2"/>
      <sheetName val="WA_Ireland2"/>
      <sheetName val="WA_MRL2"/>
      <sheetName val="Reval_JV2"/>
      <sheetName val="CEX_port_charges2"/>
      <sheetName val="OID_Schedule2"/>
      <sheetName val="A4_4_(FY06)2"/>
      <sheetName val="T2-Stat_review2"/>
      <sheetName val="Payment_AP2"/>
      <sheetName val="Marges_internes2"/>
      <sheetName val="VCC_11110-4612"/>
      <sheetName val="Sales_-_Machinery_&amp;_Equipment2"/>
      <sheetName val="SRI_L2"/>
      <sheetName val="E101_-_Lead2"/>
      <sheetName val="F101_-_inventory_2"/>
      <sheetName val="O101_-_Lead2"/>
      <sheetName val="U101_-_Lead2"/>
      <sheetName val="TB_01082"/>
      <sheetName val="Bonus_and_WH2"/>
      <sheetName val="O1_PY2"/>
      <sheetName val="P_&amp;_L1"/>
      <sheetName val="Currency_deposit-MYR1"/>
      <sheetName val="TAX_SCHEDULE1"/>
      <sheetName val="Other_payables_1"/>
      <sheetName val="AR_-_Alt_Work1"/>
      <sheetName val="Intercompany_balance1"/>
      <sheetName val="working_tab_1"/>
      <sheetName val="A4_1012"/>
      <sheetName val="Payroll_Data2"/>
      <sheetName val="U102-U104_Detail2"/>
      <sheetName val="G1_-_Lead2"/>
      <sheetName val="VAS_TB2"/>
      <sheetName val="Mach_2"/>
      <sheetName val="Comp_2"/>
      <sheetName val="Sch_1-181"/>
      <sheetName val="Chiet_tinh1"/>
      <sheetName val="Exc_Rate_ok1"/>
      <sheetName val="Work_Cap_21"/>
      <sheetName val="Payroll_and_Exp1"/>
      <sheetName val="Legal_&amp;_HR2"/>
      <sheetName val="Staff_Costs2"/>
      <sheetName val="Sales_&amp;_Marketing2"/>
      <sheetName val="Desc_1"/>
      <sheetName val="H101_2"/>
      <sheetName val="other_revenue1"/>
      <sheetName val="Leave_Entitlement_etc1"/>
      <sheetName val="_A2-1_CLA1"/>
      <sheetName val="A2-2_Audit_Adj1"/>
      <sheetName val="G1_Other_Debtors1"/>
      <sheetName val="P1_Accruals1"/>
      <sheetName val="H1_Investments1"/>
      <sheetName val="I301_Interco_reval1"/>
      <sheetName val="&lt;G1&gt;_-_Lead1"/>
      <sheetName val="K101_FA_Lead1"/>
      <sheetName val="F101_Inventories_Lead1"/>
      <sheetName val="F201_(PF)_Inven_Recon_Oct_Luxu1"/>
      <sheetName val="F201b_(PF)_Luxury_SAP1"/>
      <sheetName val="F201_(F)_Inv_Recon_Dec_Luxury1"/>
      <sheetName val="F201b_(F)_Luxury_SAP1"/>
      <sheetName val="F202_(PF)_Inv_Recon_Oct_SoChoc1"/>
      <sheetName val="F202b_(PF)_SoChocolate_SAP1"/>
      <sheetName val="F202(F)_Inven_Recon_Dec_SoChoc1"/>
      <sheetName val="F202b_(F)_SoChocolate_SAP1"/>
      <sheetName val="F203_(PF)_Inv_Recon_Oct_Specia1"/>
      <sheetName val="F203_(F)_Inv_Recon_Dec_Special1"/>
      <sheetName val="F301_(F)_NRV_Test_Specialty1"/>
      <sheetName val="F302_(F)_EYMicro_Start1"/>
      <sheetName val="F302_1(F)_EY_Microstart-Specia1"/>
      <sheetName val="F303_(F)_NRV_Test_Confectionar1"/>
      <sheetName val="F304_(F)_EY_Microstart_Confec1"/>
      <sheetName val="F304_1(F)_EYMicrostart-_Confec1"/>
      <sheetName val="F305_(F)_NRV_Test_Luxury1"/>
      <sheetName val="F306_(F)_EY_Microstart_Luxury1"/>
      <sheetName val="F306_1(F)_EYMicrostart-Luxury1"/>
      <sheetName val="F401_(PF)_Prov_for_Stock_Obso1"/>
      <sheetName val="F401_(F)_Prov_for_Stock_Obso1"/>
      <sheetName val="F401a__(F)_Provision_Movement1"/>
      <sheetName val="F402_(PF)_Stock_Obso1"/>
      <sheetName val="F403_F_-Stock_Obso_prov_summar1"/>
      <sheetName val="F403_1F_Luxury_Fashion_-_FYI1"/>
      <sheetName val="F403_2F_Billabong_-_FYI1"/>
      <sheetName val="F403_3F_DISCOVER_-_FYI1"/>
      <sheetName val="F403_4F_CONFEC_-_FYI1"/>
      <sheetName val="F403_5F_PANDORA_-_FYI1"/>
      <sheetName val="Confec_Aging_FYI1"/>
      <sheetName val="2012_FF_Memo1"/>
      <sheetName val="FF_Memo1"/>
      <sheetName val="F501_(F)_SIT_Scorecard1"/>
      <sheetName val="F502_(F)_EY_Microstart1"/>
      <sheetName val="F503(F)Scorecard_items_selecte1"/>
      <sheetName val="FYI-Luxury_Fashion_Aging1"/>
      <sheetName val="A4_202_Balance_sheet1"/>
      <sheetName val="U1_71"/>
      <sheetName val="U201_(K)1"/>
      <sheetName val="AP_011"/>
      <sheetName val="EURWBN_£1"/>
      <sheetName val="EUROPE_CIRCUITS1"/>
      <sheetName val="USD&amp;UKL_Rates1"/>
      <sheetName val="Source_data_for_charts1"/>
      <sheetName val="Fixed_Assets1"/>
      <sheetName val="O1_-_Lead1"/>
      <sheetName val="N301_Cut_Off1"/>
      <sheetName val="APM___DPL1"/>
      <sheetName val="_FYI_PY_TB1"/>
      <sheetName val="all_dept_master1"/>
      <sheetName val="B2_2041"/>
      <sheetName val="6A_CA1"/>
      <sheetName val="TAX_COM1"/>
      <sheetName val="Cash_Flow1"/>
      <sheetName val="M101_Creditors_lead1"/>
      <sheetName val="Obsol_20041"/>
      <sheetName val="O2_TC1"/>
      <sheetName val="Ageing_May1"/>
      <sheetName val="Fixed_assets(a)1"/>
      <sheetName val="4_Analysis1"/>
      <sheetName val="U5_-_Mgt_fee1"/>
      <sheetName val="2009_-_Consol_SGD_reformat1"/>
      <sheetName val="J3_41"/>
      <sheetName val="#17020_LT_Deposit1"/>
      <sheetName val="M-1_Interim1"/>
      <sheetName val="A3_11"/>
      <sheetName val="GL_Trans1"/>
      <sheetName val="Bulk_Change_List1"/>
      <sheetName val="Work_Program1"/>
      <sheetName val="Title_Page1"/>
      <sheetName val="Deferred_Tax1"/>
      <sheetName val="Corp_Rates1"/>
      <sheetName val="A4_101_TB_1"/>
      <sheetName val="Appendix_II_PL1"/>
      <sheetName val="A8_101_PM_TE_SAD1"/>
      <sheetName val="P_for_DD-_interim1"/>
      <sheetName val="P_Cash_Pmts_20031"/>
      <sheetName val="Summary_-_20061"/>
      <sheetName val="A3_2_PL1"/>
      <sheetName val="Payable_Fee_-_Liquidity_(supp)1"/>
      <sheetName val="Marketing_Expense1"/>
      <sheetName val="Ck_Expenses"/>
      <sheetName val="depn-Sep_03"/>
      <sheetName val="B-_1"/>
      <sheetName val="NSEmployee_Listing_Exec"/>
      <sheetName val="Detail_"/>
      <sheetName val="Subsidiaries_code"/>
      <sheetName val="K1_-_Lead_S$"/>
      <sheetName val="Atth_CC"/>
      <sheetName val="Mp-team_1"/>
      <sheetName val="A2-2_RJE"/>
      <sheetName val="U2_Cost_of_sales"/>
      <sheetName val="U4_Other_income_"/>
      <sheetName val="U3_Admin_&amp;_Fin_Exp"/>
      <sheetName val="U5__Selling&amp;Distbn"/>
      <sheetName val="Fac_x000a_ "/>
      <sheetName val="O4_CA1"/>
      <sheetName val="F2-3-6_OH_absorbtion_rate_"/>
      <sheetName val="Jan__sales"/>
      <sheetName val="Mar__sales"/>
      <sheetName val="Feb__sales"/>
      <sheetName val="Interco___interim"/>
      <sheetName val="Notes_to_Accounts"/>
      <sheetName val="TREASURY_(use_spot_rate)_"/>
      <sheetName val="Consol_Debt"/>
      <sheetName val="UA102_Product_Line_"/>
      <sheetName val="00_-_01_Rates"/>
      <sheetName val="5_Analysis惲&quot;_Fixed_asset"/>
      <sheetName val="AR_Drop_Downs"/>
      <sheetName val="JAn&amp;Feb_Source"/>
      <sheetName val="Fac_x000a__"/>
      <sheetName val="A3_1_-_BS"/>
      <sheetName val="TB_311209"/>
      <sheetName val="F2_1"/>
      <sheetName val="R1_2"/>
      <sheetName val="A3_2_-_PL"/>
      <sheetName val="TB_31_05_2018"/>
      <sheetName val="A8_101"/>
      <sheetName val="F05_Data"/>
      <sheetName val="Noodles_(assumptions)"/>
      <sheetName val="Desc_Mstr"/>
      <sheetName val="Do_not_delete"/>
      <sheetName val="2005_DATA"/>
      <sheetName val="chn00_e"/>
      <sheetName val="Récup_Avril"/>
      <sheetName val="Récup_juin"/>
      <sheetName val="Récup_Mai"/>
      <sheetName val="UA103_GPM_Analysis_PF18"/>
      <sheetName val="Waikiki_Galleria_P'tration_2000"/>
      <sheetName val="Yen_Spending_98"/>
      <sheetName val="July_Ftes"/>
      <sheetName val="June_ftes"/>
      <sheetName val="MOJ_OUTB_XLS"/>
      <sheetName val="Mach_&amp;_equip5"/>
      <sheetName val="Comp_equip5"/>
      <sheetName val="Mach___equip3"/>
      <sheetName val="BOX_SUM3"/>
      <sheetName val="FIN_GOOD3"/>
      <sheetName val="E2_AR_listing(not_used)3"/>
      <sheetName val="DEPN_20013"/>
      <sheetName val="Control_sheet3"/>
      <sheetName val="Summary_Output_&amp;_assumptions3"/>
      <sheetName val="Volume_-_new3"/>
      <sheetName val="APL_liner_Savings3"/>
      <sheetName val="_IA_Details3"/>
      <sheetName val="_IA_Details_(Rev)3"/>
      <sheetName val="BS_control3"/>
      <sheetName val="Data_-_Invoice_Input3"/>
      <sheetName val="April_Spot_1_(2)3"/>
      <sheetName val="March_Spot_1_(2)3"/>
      <sheetName val="U2_23"/>
      <sheetName val="1_LeadSchedule3"/>
      <sheetName val="Aoi_Data3"/>
      <sheetName val="Profit_&amp;_Loss3"/>
      <sheetName val="Balance_Sheet3"/>
      <sheetName val="APL_Group3"/>
      <sheetName val="Consol_details_JulyAug083"/>
      <sheetName val="Consol_details_1H_FY07083"/>
      <sheetName val="tax_comp3"/>
      <sheetName val="Schedule_IX__Fixed_Assets3"/>
      <sheetName val="Schedule_III__Resource_Plan3"/>
      <sheetName val="Schedule_IV__Staffing&amp;Training3"/>
      <sheetName val="N-Other_creditors_lead_sched3"/>
      <sheetName val="เงินกู้_MGC3"/>
      <sheetName val="addl_cost3"/>
      <sheetName val="Total_TB3"/>
      <sheetName val="Data_Sheet_3"/>
      <sheetName val="O101-Prov_for_tax_lead_schedul3"/>
      <sheetName val="SRM_-_BS3"/>
      <sheetName val="DCF_Inputs3"/>
      <sheetName val="PL_ARP3"/>
      <sheetName val="To_Generate3"/>
      <sheetName val="U1_63"/>
      <sheetName val="U1_23"/>
      <sheetName val="U1_53"/>
      <sheetName val="U1_13"/>
      <sheetName val="U1_33"/>
      <sheetName val="Income_Statement3"/>
      <sheetName val="Exchange_Rate3"/>
      <sheetName val="AR_JAN'023"/>
      <sheetName val="Green_details3"/>
      <sheetName val="Deferred_Revenue_Nov_043"/>
      <sheetName val="U1_P&amp;L3"/>
      <sheetName val="&lt;E3&gt;_-_Doubtful_debts3"/>
      <sheetName val="&lt;F1&gt;_-_Lead3"/>
      <sheetName val="NanoTech_recharge3"/>
      <sheetName val="A4_1023"/>
      <sheetName val="A4_1043"/>
      <sheetName val="Fixed_assets_register3"/>
      <sheetName val="Other_Rev3"/>
      <sheetName val="1030002_A3"/>
      <sheetName val="1030006_A3"/>
      <sheetName val="1030004_A3"/>
      <sheetName val="E101_Lead3"/>
      <sheetName val="U1_-_Lead3"/>
      <sheetName val="100%_Capacity_and_Throughput3"/>
      <sheetName val="DAILY_BANK3"/>
      <sheetName val="K3_-_Depr_reasonableness3"/>
      <sheetName val="Breakdown_(1)3"/>
      <sheetName val="WDF_Ex_Hermes3"/>
      <sheetName val="Access_Query_Import3"/>
      <sheetName val="FF-2_(1)3"/>
      <sheetName val="FF402-WIP_movement3"/>
      <sheetName val="FF403-WIP_movement3"/>
      <sheetName val="U1_43"/>
      <sheetName val="K101_3"/>
      <sheetName val="Drop_down_list3"/>
      <sheetName val="SCH_B3"/>
      <sheetName val="Schedule_113"/>
      <sheetName val="F1_-_Lead3"/>
      <sheetName val="Business_Unit3"/>
      <sheetName val="Sub_Acc3"/>
      <sheetName val="Cover_Page3"/>
      <sheetName val="Appx_B3"/>
      <sheetName val="Deferrred_Revenue_Apr_043"/>
      <sheetName val="chn01_e3"/>
      <sheetName val="Prior_yr3"/>
      <sheetName val="CA_Sheet3"/>
      <sheetName val="03_Detailed3"/>
      <sheetName val="01_Bid_Price_summary3"/>
      <sheetName val="A6_301_Journal_review3"/>
      <sheetName val="Ex_Rate3"/>
      <sheetName val="U2_-_Sales3"/>
      <sheetName val="Lookup_Table3"/>
      <sheetName val="PWA_13-93"/>
      <sheetName val="Cost_Centre3"/>
      <sheetName val="GL_Account3"/>
      <sheetName val="Res_Bad_Debt3"/>
      <sheetName val="Res_Allow3"/>
      <sheetName val="Sheet_13"/>
      <sheetName val="F101_23"/>
      <sheetName val="working_tab_2"/>
      <sheetName val="K2_Depreciation_test3"/>
      <sheetName val="sintesi_per_referenza3"/>
      <sheetName val="F202_Goods-In-Transit_Listing3"/>
      <sheetName val="F201_Inventory_Listing3"/>
      <sheetName val="Rosenberg_Tools3"/>
      <sheetName val="Canada_Motors3"/>
      <sheetName val="_AWOC_Tools3"/>
      <sheetName val="G2_Prepaid_Expenses3"/>
      <sheetName val="5_Analysis3"/>
      <sheetName val="By_Ctry3"/>
      <sheetName val="U1_1_-_detailed_P&amp;L3"/>
      <sheetName val="U7_-_AAFES_ex_fee-reasonable3"/>
      <sheetName val="L-CFPL_P&amp;L3"/>
      <sheetName val="A8_102_PM_TE3"/>
      <sheetName val="Sch__9_-_Administration3"/>
      <sheetName val="Danh_sach_3"/>
      <sheetName val="T101_3"/>
      <sheetName val="A4_23"/>
      <sheetName val="PRO_OT13"/>
      <sheetName val="U_memo3"/>
      <sheetName val="A_R_013"/>
      <sheetName val="Permanent_info3"/>
      <sheetName val="Sales_for_20013"/>
      <sheetName val="U301_-_payroll_flux3"/>
      <sheetName val="Arrangement_Fees3"/>
      <sheetName val="Ship_Operating_Costs3"/>
      <sheetName val="Fact_Sheet3"/>
      <sheetName val="Revenue_&amp;_Comm3"/>
      <sheetName val="Dropdown_List3"/>
      <sheetName val="TSD_Input3"/>
      <sheetName val="Accounts_Payable3"/>
      <sheetName val="Change_on_30_Aug3"/>
      <sheetName val="E5_3_(f)3"/>
      <sheetName val="I101_-_AR3"/>
      <sheetName val="I102_-_AP3"/>
      <sheetName val="Interim_--&gt;_Top3"/>
      <sheetName val="MYOB_GL3"/>
      <sheetName val="Trial_Balance_(Mth)3"/>
      <sheetName val="Trial_Balance3"/>
      <sheetName val="Other_Assets3"/>
      <sheetName val="EDB_Receivable3"/>
      <sheetName val="Fixed_Assets_Summary3"/>
      <sheetName val="Fixed_Assets_Details3"/>
      <sheetName val="Bonus_Accruals3"/>
      <sheetName val="IC_Plan3"/>
      <sheetName val="WA_Inc3"/>
      <sheetName val="WA_Protocol3"/>
      <sheetName val="WA_Ireland3"/>
      <sheetName val="WA_MRL3"/>
      <sheetName val="Reval_JV3"/>
      <sheetName val="CEX_port_charges3"/>
      <sheetName val="OID_Schedule3"/>
      <sheetName val="A4_4_(FY06)3"/>
      <sheetName val="T2-Stat_review3"/>
      <sheetName val="Payment_AP3"/>
      <sheetName val="Marges_internes3"/>
      <sheetName val="VCC_11110-4613"/>
      <sheetName val="Sales_-_Machinery_&amp;_Equipment3"/>
      <sheetName val="SRI_L3"/>
      <sheetName val="E101_-_Lead3"/>
      <sheetName val="F101_-_inventory_3"/>
      <sheetName val="O101_-_Lead3"/>
      <sheetName val="U101_-_Lead3"/>
      <sheetName val="TB_01083"/>
      <sheetName val="Bonus_and_WH3"/>
      <sheetName val="O1_PY3"/>
      <sheetName val="P_&amp;_L2"/>
      <sheetName val="Currency_deposit-MYR2"/>
      <sheetName val="TAX_SCHEDULE2"/>
      <sheetName val="Other_payables_2"/>
      <sheetName val="AR_-_Alt_Work2"/>
      <sheetName val="Intercompany_balance2"/>
      <sheetName val="A4_1013"/>
      <sheetName val="Payroll_Data3"/>
      <sheetName val="U102-U104_Detail3"/>
      <sheetName val="G1_-_Lead3"/>
      <sheetName val="VAS_TB3"/>
      <sheetName val="Mach_3"/>
      <sheetName val="Comp_3"/>
      <sheetName val="Sch_1-182"/>
      <sheetName val="Financ__Overview2"/>
      <sheetName val="Chiet_tinh2"/>
      <sheetName val="Exc_Rate_ok2"/>
      <sheetName val="PBC_-_Geo_Vel2"/>
      <sheetName val="Work_Cap_22"/>
      <sheetName val="Payroll_and_Exp2"/>
      <sheetName val="Legal_&amp;_HR3"/>
      <sheetName val="Staff_Costs3"/>
      <sheetName val="Sales_&amp;_Marketing3"/>
      <sheetName val="Desc_2"/>
      <sheetName val="H101_3"/>
      <sheetName val="other_revenue2"/>
      <sheetName val="F101_Inventories_Lead2"/>
      <sheetName val="F201_(PF)_Inven_Recon_Oct_Luxu2"/>
      <sheetName val="F201b_(PF)_Luxury_SAP2"/>
      <sheetName val="F201_(F)_Inv_Recon_Dec_Luxury2"/>
      <sheetName val="F201b_(F)_Luxury_SAP2"/>
      <sheetName val="F202_(PF)_Inv_Recon_Oct_SoChoc2"/>
      <sheetName val="F202b_(PF)_SoChocolate_SAP2"/>
      <sheetName val="F202(F)_Inven_Recon_Dec_SoChoc2"/>
      <sheetName val="F202b_(F)_SoChocolate_SAP2"/>
      <sheetName val="F203_(PF)_Inv_Recon_Oct_Specia2"/>
      <sheetName val="F203_(F)_Inv_Recon_Dec_Special2"/>
      <sheetName val="F301_(F)_NRV_Test_Specialty2"/>
      <sheetName val="F302_(F)_EYMicro_Start2"/>
      <sheetName val="F302_1(F)_EY_Microstart-Specia2"/>
      <sheetName val="F303_(F)_NRV_Test_Confectionar2"/>
      <sheetName val="F304_(F)_EY_Microstart_Confec2"/>
      <sheetName val="F304_1(F)_EYMicrostart-_Confec2"/>
      <sheetName val="F305_(F)_NRV_Test_Luxury2"/>
      <sheetName val="F306_(F)_EY_Microstart_Luxury2"/>
      <sheetName val="F306_1(F)_EYMicrostart-Luxury2"/>
      <sheetName val="F401_(PF)_Prov_for_Stock_Obso2"/>
      <sheetName val="F401_(F)_Prov_for_Stock_Obso2"/>
      <sheetName val="F401a__(F)_Provision_Movement2"/>
      <sheetName val="F402_(PF)_Stock_Obso2"/>
      <sheetName val="F403_F_-Stock_Obso_prov_summar2"/>
      <sheetName val="F403_1F_Luxury_Fashion_-_FYI2"/>
      <sheetName val="F403_2F_Billabong_-_FYI2"/>
      <sheetName val="F403_3F_DISCOVER_-_FYI2"/>
      <sheetName val="F403_4F_CONFEC_-_FYI2"/>
      <sheetName val="F403_5F_PANDORA_-_FYI2"/>
      <sheetName val="Confec_Aging_FYI2"/>
      <sheetName val="2012_FF_Memo2"/>
      <sheetName val="FF_Memo2"/>
      <sheetName val="F501_(F)_SIT_Scorecard2"/>
      <sheetName val="F502_(F)_EY_Microstart2"/>
      <sheetName val="F503(F)Scorecard_items_selecte2"/>
      <sheetName val="FYI-Luxury_Fashion_Aging2"/>
      <sheetName val="A4_202_Balance_sheet2"/>
      <sheetName val="U1_72"/>
      <sheetName val="U201_(K)2"/>
      <sheetName val="AP_012"/>
      <sheetName val="EURWBN_£2"/>
      <sheetName val="EUROPE_CIRCUITS2"/>
      <sheetName val="USD&amp;UKL_Rates2"/>
      <sheetName val="Leave_Entitlement_etc2"/>
      <sheetName val="_A2-1_CLA2"/>
      <sheetName val="A2-2_Audit_Adj2"/>
      <sheetName val="G1_Other_Debtors2"/>
      <sheetName val="P1_Accruals2"/>
      <sheetName val="H1_Investments2"/>
      <sheetName val="I301_Interco_reval2"/>
      <sheetName val="&lt;G1&gt;_-_Lead2"/>
      <sheetName val="K101_FA_Lead2"/>
      <sheetName val="Source_data_for_charts2"/>
      <sheetName val="APM___DPL2"/>
      <sheetName val="B2_2042"/>
      <sheetName val="Fixed_Assets2"/>
      <sheetName val="O1_-_Lead2"/>
      <sheetName val="6A_CA2"/>
      <sheetName val="_FYI_PY_TB2"/>
      <sheetName val="all_dept_master2"/>
      <sheetName val="TAX_COM2"/>
      <sheetName val="Cash_Flow2"/>
      <sheetName val="M101_Creditors_lead2"/>
      <sheetName val="Obsol_20042"/>
      <sheetName val="O2_TC2"/>
      <sheetName val="Fixed_assets(a)2"/>
      <sheetName val="Ageing_May2"/>
      <sheetName val="4_Analysis2"/>
      <sheetName val="U5_-_Mgt_fee2"/>
      <sheetName val="N301_Cut_Off2"/>
      <sheetName val="2009_-_Consol_SGD_reformat2"/>
      <sheetName val="J3_42"/>
      <sheetName val="#17020_LT_Deposit2"/>
      <sheetName val="M-1_Interim2"/>
      <sheetName val="AR_APR'022"/>
      <sheetName val="A3_12"/>
      <sheetName val="N3__accrued_-_others2"/>
      <sheetName val="GL_Trans2"/>
      <sheetName val="Bulk_Change_List2"/>
      <sheetName val="Work_Program2"/>
      <sheetName val="Savvis_POPs2"/>
      <sheetName val="Deferred_Tax2"/>
      <sheetName val="Title_Page2"/>
      <sheetName val="C101_Lead2"/>
      <sheetName val="A4_101_TB_2"/>
      <sheetName val="Appendix_II_PL2"/>
      <sheetName val="A8_101_PM_TE_SAD2"/>
      <sheetName val="Corp_Rates2"/>
      <sheetName val="A3_2_PL2"/>
      <sheetName val="P_for_DD-_interim2"/>
      <sheetName val="P_Cash_Pmts_20032"/>
      <sheetName val="Summary_-_20062"/>
      <sheetName val="Payable_Fee_-_Liquidity_(supp)2"/>
      <sheetName val="Marketing_Expense2"/>
      <sheetName val="Subsidiaries_code1"/>
      <sheetName val="Ck_Expenses1"/>
      <sheetName val="depn-Sep_031"/>
      <sheetName val="B-_11"/>
      <sheetName val="NSEmployee_Listing_Exec1"/>
      <sheetName val="Detail_1"/>
      <sheetName val="K1_-_Lead_S$1"/>
      <sheetName val="Mp-team_11"/>
      <sheetName val="A2-2_RJE1"/>
      <sheetName val="U2_Cost_of_sales1"/>
      <sheetName val="U4_Other_income_1"/>
      <sheetName val="U3_Admin_&amp;_Fin_Exp1"/>
      <sheetName val="U5__Selling&amp;Distbn1"/>
      <sheetName val="Atth_CC1"/>
      <sheetName val="O4_CA2"/>
      <sheetName val="F2-3-6_OH_absorbtion_rate_1"/>
      <sheetName val="Interco___interim1"/>
      <sheetName val="Notes_to_Accounts1"/>
      <sheetName val="TREASURY_(use_spot_rate)_1"/>
      <sheetName val="Consol_Debt1"/>
      <sheetName val="Jan__sales1"/>
      <sheetName val="Mar__sales1"/>
      <sheetName val="Feb__sales1"/>
      <sheetName val="UA102_Product_Line_1"/>
      <sheetName val="00_-_01_Rates1"/>
      <sheetName val="AR_Drop_Downs1"/>
      <sheetName val="Content_31"/>
      <sheetName val="JAn&amp;Feb_Source1"/>
      <sheetName val="A3_1_-_BS1"/>
      <sheetName val="TB_3112091"/>
      <sheetName val="F2_11"/>
      <sheetName val="R1_21"/>
      <sheetName val="A3_2_-_PL1"/>
      <sheetName val="TB_31_05_20181"/>
      <sheetName val="A8_1011"/>
      <sheetName val="F05_Data1"/>
      <sheetName val="Noodles_(assumptions)1"/>
      <sheetName val="Desc_Mstr1"/>
      <sheetName val="Do_not_delete1"/>
      <sheetName val="2005_DATA1"/>
      <sheetName val="chn00_e1"/>
      <sheetName val="Récup_Avril1"/>
      <sheetName val="Récup_juin1"/>
      <sheetName val="Récup_Mai1"/>
      <sheetName val="Actuals_Actuals_5011"/>
      <sheetName val="UA103_GPM_Analysis_PF181"/>
      <sheetName val="Waikiki_Galleria_P'tration_2001"/>
      <sheetName val="Yen_Spending_981"/>
      <sheetName val="July_Ftes1"/>
      <sheetName val="June_ftes1"/>
      <sheetName val="MOJ_OUTB_XLS1"/>
      <sheetName val="Fac_x000a__1"/>
      <sheetName val="Ten"/>
      <sheetName val="RR"/>
      <sheetName val="Summary Page_VDF"/>
      <sheetName val="SRCM"/>
      <sheetName val="Val_Ind"/>
      <sheetName val="COMM EXP "/>
      <sheetName val="statc"/>
      <sheetName val="A8 Memo 2018"/>
      <sheetName val="L1"/>
      <sheetName val="corbeldatail"/>
      <sheetName val="F4"/>
      <sheetName val="EE1f"/>
      <sheetName val="M3-COS"/>
      <sheetName val="M4-Adm"/>
      <sheetName val="App 2 - AR Recon"/>
      <sheetName val="B1"/>
      <sheetName val="dtct cong"/>
      <sheetName val="进料加工汇总信息查询"/>
      <sheetName val="F1_detail"/>
      <sheetName val="FEE (2)"/>
      <sheetName val="General Assumptions"/>
      <sheetName val="Dir"/>
      <sheetName val="TB Worksheet"/>
      <sheetName val="Onsite Traing"/>
      <sheetName val="f&amp;b (2)"/>
      <sheetName val="MTP"/>
      <sheetName val="MTP1"/>
      <sheetName val="TB 2001"/>
      <sheetName val="WTB"/>
      <sheetName val="KHSX"/>
      <sheetName val="CTW"/>
      <sheetName val="CE"/>
      <sheetName val="CLP"/>
      <sheetName val="CBN"/>
      <sheetName val="8TH"/>
      <sheetName val="CPI"/>
      <sheetName val="T21"/>
      <sheetName val="AX upload"/>
      <sheetName val="Credit card Summaries"/>
      <sheetName val="613"/>
      <sheetName val="313"/>
      <sheetName val="UOB"/>
      <sheetName val="FA Movement"/>
      <sheetName val="FNS9697"/>
      <sheetName val="Detail_CurrentMonth"/>
      <sheetName val="VD101 Lead"/>
      <sheetName val="Depr Change"/>
      <sheetName val="O17-O24"/>
      <sheetName val="Sch_4"/>
      <sheetName val="Depn_Rates"/>
      <sheetName val="Volume_by_Month_UC"/>
      <sheetName val="GSR_"/>
      <sheetName val="D&amp;A_"/>
      <sheetName val="Volume_by_Month_PC"/>
      <sheetName val="P&amp;L_by_Core_Brands"/>
      <sheetName val="Exchange_table"/>
      <sheetName val="CS801"/>
      <sheetName val="CS305"/>
      <sheetName val="DC102"/>
      <sheetName val="DC801"/>
      <sheetName val="CS803"/>
      <sheetName val="CS804"/>
      <sheetName val="CS802"/>
      <sheetName val="CS308"/>
      <sheetName val="CT103"/>
      <sheetName val="CT802"/>
      <sheetName val="OP002"/>
      <sheetName val="OP004"/>
      <sheetName val="OP005"/>
      <sheetName val="MP819"/>
      <sheetName val="MP801"/>
      <sheetName val="MP301"/>
      <sheetName val="MP820"/>
      <sheetName val="MP802"/>
      <sheetName val="MP302"/>
      <sheetName val="MP821"/>
      <sheetName val="MP803"/>
      <sheetName val="MP305"/>
      <sheetName val="MP822"/>
      <sheetName val="MP804"/>
      <sheetName val="MP304"/>
      <sheetName val="MP823"/>
      <sheetName val="MP805"/>
      <sheetName val="MP306"/>
      <sheetName val="MP824"/>
      <sheetName val="MP806"/>
      <sheetName val="MP303"/>
      <sheetName val="MP825"/>
      <sheetName val="MP807"/>
      <sheetName val="MP307"/>
      <sheetName val="MP826"/>
      <sheetName val="MP808"/>
      <sheetName val="MP827"/>
      <sheetName val="MP809"/>
      <sheetName val="MP308"/>
      <sheetName val="MP828"/>
      <sheetName val="MP810"/>
      <sheetName val="MP309"/>
      <sheetName val="MP829"/>
      <sheetName val="MP811"/>
      <sheetName val="MP310"/>
      <sheetName val="MP830"/>
      <sheetName val="MP812"/>
      <sheetName val="MP313"/>
      <sheetName val="MP311"/>
      <sheetName val="MP813"/>
      <sheetName val="hfc(schedule 3)"/>
      <sheetName val="cADJcode"/>
      <sheetName val="departments"/>
      <sheetName val="Elemental Breakdown-Original"/>
      <sheetName val="Tennancy"/>
      <sheetName val="GEFA (2)"/>
      <sheetName val="Railcar (2)"/>
      <sheetName val="MCQOptions"/>
      <sheetName val="Budget 2013"/>
      <sheetName val="Ex Diff"/>
      <sheetName val="ARP-U101"/>
      <sheetName val="ARP-U301"/>
      <sheetName val="B 1107"/>
      <sheetName val="5_Analysis惲&quot;_Fixed_assets_r"/>
      <sheetName val="Adm97"/>
      <sheetName val="Mar-20"/>
      <sheetName val="Feb-20"/>
      <sheetName val="Jan-20 (2)"/>
      <sheetName val="BUD-FY20"/>
      <sheetName val="BUD-CTW"/>
      <sheetName val="BUD-CE"/>
      <sheetName val="BUD-CLP"/>
      <sheetName val="BUD-CBN"/>
      <sheetName val="BUD-8TH"/>
      <sheetName val="BUD-CPI"/>
      <sheetName val="BUD-T21"/>
      <sheetName val="BUD-ICS"/>
      <sheetName val="Energy(update)"/>
      <sheetName val="Pile径1m･27"/>
      <sheetName val="WOPROXY"/>
      <sheetName val="Date"/>
      <sheetName val="425"/>
      <sheetName val="525"/>
      <sheetName val="525-09-res"/>
      <sheetName val="Ref Assets"/>
      <sheetName val="EX-TGS"/>
      <sheetName val="ABR P&amp;L"/>
      <sheetName val="PLmth "/>
      <sheetName val="Consol details JulyAuc08"/>
      <sheetName val="Payments"/>
      <sheetName val="B-BHQ BT"/>
      <sheetName val="B-BHQ TB"/>
      <sheetName val="B-CHQ"/>
      <sheetName val="B-DHQ"/>
      <sheetName val="B-RHQ"/>
      <sheetName val="R10"/>
      <sheetName val="Constant"/>
      <sheetName val="上报资产负债表"/>
      <sheetName val="上报损益表"/>
      <sheetName val="补充表"/>
      <sheetName val="ORC-TB"/>
      <sheetName val="CBS - App1"/>
      <sheetName val="Deferred Sales Dec04"/>
      <sheetName val="MASTER_SCHDULE"/>
      <sheetName val="Depn Summary"/>
      <sheetName val="TH04"/>
      <sheetName val="Loan"/>
      <sheetName val="Sales Input"/>
      <sheetName val="Sch16"/>
      <sheetName val="Sch 16"/>
      <sheetName val="Sch 20"/>
      <sheetName val="DA 1.201  AR and Revenue"/>
      <sheetName val="F-1 F-2"/>
      <sheetName val="GIT as at 30 Nov03"/>
      <sheetName val="Company Info"/>
      <sheetName val="1.5 "/>
      <sheetName val="Sum up"/>
      <sheetName val="Exim FCL"/>
      <sheetName val="CORP INFO"/>
      <sheetName val="FA - 2007"/>
      <sheetName val="SHARE-FRN"/>
      <sheetName val="MARKET VALUE"/>
      <sheetName val="SHARE-SGD"/>
      <sheetName val="Deposit"/>
      <sheetName val="Prepayment"/>
      <sheetName val="OTHER REC"/>
      <sheetName val="ppyt-ye"/>
      <sheetName val="FD-SGD"/>
      <sheetName val="FD-USD"/>
      <sheetName val="FD-AUD"/>
      <sheetName val="FD-HKD"/>
      <sheetName val="BANK-OCBC-SGD"/>
      <sheetName val="BANK MBB #3917"/>
      <sheetName val="BANK MBB #4993"/>
      <sheetName val="OCBC PBA"/>
      <sheetName val=" ACCURAL"/>
      <sheetName val="DIRECTOR AC 07"/>
      <sheetName val="Dividend"/>
      <sheetName val="Gen Exp"/>
      <sheetName val="REVALUE"/>
      <sheetName val="10-20"/>
      <sheetName val="Accumulated Depreciation"/>
      <sheetName val="Room-MTD"/>
      <sheetName val="P&amp;L98"/>
      <sheetName val="Lookup Tables"/>
      <sheetName val="Master Data Entry"/>
      <sheetName val="Cash Flow Data Entry"/>
      <sheetName val="Summary Analysis"/>
      <sheetName val="Sheet-Value"/>
      <sheetName val="XUSISheet"/>
      <sheetName val="Activity Price"/>
      <sheetName val="Fac_ "/>
      <sheetName val="Fac__"/>
      <sheetName val="Resource Allocation"/>
      <sheetName val="Delsey"/>
      <sheetName val="PC"/>
      <sheetName val="CA Mens"/>
      <sheetName val="BF"/>
      <sheetName val="Victorinox"/>
      <sheetName val="Wenger"/>
      <sheetName val="PTGCS - Total"/>
      <sheetName val="Form E"/>
      <sheetName val="Latest List of Delegation"/>
      <sheetName val="It_scrap"/>
      <sheetName val="AP1998KX(estimated)"/>
      <sheetName val="Reserves"/>
      <sheetName val="XHAA001"/>
      <sheetName val="XHAA003"/>
      <sheetName val="XHAA004"/>
      <sheetName val="XHAA005"/>
      <sheetName val="DSAA001"/>
      <sheetName val="DSAA002"/>
      <sheetName val="分录"/>
      <sheetName val="CAAA001"/>
      <sheetName val="CAAA002"/>
      <sheetName val="CAAA003"/>
      <sheetName val="CAAA004"/>
      <sheetName val="CAAA004-1"/>
      <sheetName val="CAAA005"/>
      <sheetName val="Expense"/>
      <sheetName val="afsaddin_table_props"/>
      <sheetName val="NTA汇总页"/>
      <sheetName val="NTA note9 Deferred Tax"/>
      <sheetName val="NTA Note 10 Income Tax"/>
      <sheetName val="NTA Note 32Capex Commit details"/>
      <sheetName val="NTA Note 33 Liquidity Risk"/>
      <sheetName val="资产负债表"/>
      <sheetName val="利润表"/>
      <sheetName val="货币资金"/>
      <sheetName val="应收账款"/>
      <sheetName val="预付款项"/>
      <sheetName val="待摊费用"/>
      <sheetName val="其他应收款"/>
      <sheetName val="存货"/>
      <sheetName val="存货-出库明细"/>
      <sheetName val="存货-入库明细"/>
      <sheetName val="无形资产"/>
      <sheetName val="固定资产"/>
      <sheetName val="质押抵押清单（331提供）"/>
      <sheetName val="生物资产"/>
      <sheetName val="应付账款"/>
      <sheetName val="应付账款_前十大供应商"/>
      <sheetName val="预收账款"/>
      <sheetName val="其他应付款"/>
      <sheetName val="递延收益"/>
      <sheetName val="售奶收入"/>
      <sheetName val="奶款表"/>
      <sheetName val="售牛收入"/>
      <sheetName val="其他业务收入"/>
      <sheetName val="成本CKM03"/>
      <sheetName val="制造费用"/>
      <sheetName val="青贮内部订单"/>
      <sheetName val="成乳牛内部订单"/>
      <sheetName val="非成乳牛内部订单"/>
      <sheetName val="管理费用"/>
      <sheetName val="销售费用"/>
      <sheetName val="税金及附加"/>
      <sheetName val="营业外收支"/>
      <sheetName val="Customer (3M22)"/>
      <sheetName val="便利蜂商贸有限公司"/>
      <sheetName val="上海青咖贸易有限公司"/>
      <sheetName val="瑞幸咖啡（中国）有限公司"/>
      <sheetName val="光明乳业股份有限公司"/>
      <sheetName val="山东纽澜地何牛食品有限公司"/>
      <sheetName val="蒙牛乳业(唐山）有限公司"/>
      <sheetName val="卡士酸奶(苏州)有限公司"/>
      <sheetName val="朴诚乳业承德有限公司"/>
      <sheetName val="青岛新希望琴牌乳业有限公司"/>
      <sheetName val="BRAM Analysis"/>
      <sheetName val="AR&amp;OR"/>
      <sheetName val="Stock"/>
      <sheetName val="Prepaid-Deposit"/>
      <sheetName val="AP&amp;OP "/>
      <sheetName val="Paid in Capital "/>
      <sheetName val="PO"/>
      <sheetName val="Chk Cattle Capex"/>
      <sheetName val="各月报表汇总"/>
      <sheetName val="DXAA Cattle Population "/>
      <sheetName val="DYAA Cattle Population "/>
      <sheetName val="2009-10"/>
      <sheetName val="2009-11"/>
      <sheetName val="2009-12"/>
      <sheetName val="2010-01"/>
      <sheetName val="2010-02"/>
      <sheetName val="2010-03"/>
      <sheetName val="2010-04"/>
      <sheetName val="2010-05"/>
      <sheetName val="2010-06"/>
      <sheetName val="2010-07（1-11）"/>
      <sheetName val="2010-7（12-31）"/>
      <sheetName val="2010-08"/>
      <sheetName val="2010-09"/>
      <sheetName val="2010-10"/>
      <sheetName val="2010-11"/>
      <sheetName val="2010-12"/>
      <sheetName val="2011-1"/>
      <sheetName val="2011-02"/>
      <sheetName val="2011-03"/>
      <sheetName val="2011-04"/>
      <sheetName val="2011-05"/>
      <sheetName val="2011-06"/>
      <sheetName val="2011-07"/>
      <sheetName val="2011-08"/>
      <sheetName val="2011-09"/>
      <sheetName val="2011-10"/>
      <sheetName val="2011-11"/>
      <sheetName val="2011-12"/>
      <sheetName val="2012-01"/>
      <sheetName val="2012-2"/>
      <sheetName val="2012-3"/>
      <sheetName val="2012-4"/>
      <sheetName val="2012-5"/>
      <sheetName val="2012-6"/>
      <sheetName val="2012-7"/>
      <sheetName val="2012-8"/>
      <sheetName val="2012-9"/>
      <sheetName val="2012-10"/>
      <sheetName val="2012-11"/>
      <sheetName val="2012-12"/>
      <sheetName val="2013-1"/>
      <sheetName val="2013-2"/>
      <sheetName val="2013-3"/>
      <sheetName val="2013-4"/>
      <sheetName val="2013-5"/>
      <sheetName val="2013-6"/>
      <sheetName val="2013-7"/>
      <sheetName val="2013-8"/>
      <sheetName val="2013-9"/>
      <sheetName val="2013-10"/>
      <sheetName val="2013-11"/>
      <sheetName val="2013-12"/>
      <sheetName val="2014-1 "/>
      <sheetName val="2014-2"/>
      <sheetName val="2014-3"/>
      <sheetName val="2014-04"/>
      <sheetName val="2014-05"/>
      <sheetName val="2014-06"/>
      <sheetName val="2014-07"/>
      <sheetName val="2014-08"/>
      <sheetName val="2014-09"/>
      <sheetName val="2014-10"/>
      <sheetName val="2014-11"/>
      <sheetName val="2014-12"/>
      <sheetName val="2015-01"/>
      <sheetName val="2015-02"/>
      <sheetName val="2015-03"/>
      <sheetName val="2015-04"/>
      <sheetName val="2015-05"/>
      <sheetName val="2015-06"/>
      <sheetName val="2015-07"/>
      <sheetName val="2015-08"/>
      <sheetName val="2015-09"/>
      <sheetName val="成本-CKM03"/>
      <sheetName val="其他收益"/>
      <sheetName val="pivot"/>
      <sheetName val="PA_Same guarantor checking"/>
      <sheetName val="Customers 2022"/>
      <sheetName val="PA_Customer name checking"/>
      <sheetName val="PA_Customer group checking"/>
      <sheetName val="Customers 2021229M"/>
      <sheetName val="Suppliers (ex banks) 2022"/>
      <sheetName val="Banks (Deposits) 2022"/>
      <sheetName val="Banks (Lending) 2022"/>
      <sheetName val="master loan list_2020"/>
      <sheetName val="master loan list_2021"/>
      <sheetName val="Project Gear (ss)"/>
      <sheetName val="Assessment on listing exp (20%)"/>
      <sheetName val="Assessment on listing exp((25%)"/>
      <sheetName val="Assessment on listing Stub"/>
      <sheetName val="Assessment on listing exp s (2)"/>
      <sheetName val="Assessment on listing expense"/>
      <sheetName val="Fee schedule"/>
      <sheetName val="Assessment on listing exp 9-old"/>
      <sheetName val="Assessment on listing exp stub"/>
      <sheetName val="Listing Expenses"/>
      <sheetName val="Accrual"/>
      <sheetName val="JE on book"/>
      <sheetName val="Project Set Sail"/>
      <sheetName val="BL_Prepayment 18"/>
      <sheetName val="Test Payment (2)"/>
      <sheetName val="Assessment on listing exp 2017"/>
      <sheetName val="Assessment on listing exp 2018"/>
      <sheetName val="Project Gear"/>
      <sheetName val="Project Gear ss"/>
      <sheetName val="modMain"/>
      <sheetName val="RecoveredExternalLink2"/>
      <sheetName val="CF (Direct Method) by month"/>
      <sheetName val="CF (Direct Method)"/>
      <sheetName val="Monthly CF (Direct Method)"/>
      <sheetName val="Log"/>
      <sheetName val="App 1"/>
      <sheetName val="Selling"/>
      <sheetName val="NEW LOAN OUT"/>
      <sheetName val="B1. PL Trend"/>
      <sheetName val="A1. BS trend"/>
      <sheetName val="B2. PL Detail"/>
      <sheetName val="A2. BS Detail"/>
      <sheetName val="E1a. Bank"/>
      <sheetName val="C1 AR summary"/>
      <sheetName val="D1 IR summary"/>
      <sheetName val="to update --&gt;"/>
      <sheetName val="actual data"/>
      <sheetName val="signed loan"/>
      <sheetName val="AR+IR+rep"/>
      <sheetName val="應收賬分析 Forecast"/>
      <sheetName val="B3 Expenses Forecast"/>
      <sheetName val="A5. BS working"/>
      <sheetName val="Staff loan"/>
      <sheetName val="E1b. BEA loans"/>
      <sheetName val="E1c. Loan arrangement  &amp; set up"/>
      <sheetName val="Listing expense"/>
      <sheetName val="Schedule --&gt;"/>
      <sheetName val="NEW loan AR repayment sch"/>
      <sheetName val="NEW loan IR repayment sch"/>
      <sheetName val="Signed loan AR repayment sch"/>
      <sheetName val="Signed loan INT repayment sch"/>
      <sheetName val="C4 Revenue redemption"/>
      <sheetName val="C6a Mortgage"/>
      <sheetName val="C6b Subordinated mortgage loans"/>
      <sheetName val="C6c HOS Property Loans"/>
      <sheetName val="C6d Unsecured Personal Loans"/>
      <sheetName val="C6e SME"/>
      <sheetName val="F1 FA summary"/>
      <sheetName val="F2. Summary exist fA"/>
      <sheetName val="F3. Additional of fixed asset"/>
      <sheetName val="F4. Lease summary"/>
      <sheetName val="审计标识"/>
      <sheetName val="基本资料(不打印)"/>
      <sheetName val="程序表不打印"/>
      <sheetName val="ZO计划实施的实质性程序"/>
      <sheetName val="计划程序"/>
      <sheetName val="A31-1审定表2010"/>
      <sheetName val="A31-2汇总表"/>
      <sheetName val="A31-2-1原值增加 (2)"/>
      <sheetName val="A31-2-2原值减少 (2)"/>
      <sheetName val="A31-2-4折旧明细 (2)"/>
      <sheetName val="A31-3-2折旧测算 (2)"/>
      <sheetName val="A31-2汇总表2010"/>
      <sheetName val="A31-2-1原值增加"/>
      <sheetName val="A31-2-2原值减少"/>
      <sheetName val="A31-2-4折旧明细"/>
      <sheetName val="A31-2-5减值准备明细"/>
      <sheetName val="A31-2-6闲置抵押等"/>
      <sheetName val="A31-3-1折旧修理分析表"/>
      <sheetName val="A31-3-2折旧测算"/>
      <sheetName val="A31-3-2折旧测算（样式一）"/>
      <sheetName val="A31-3-2折旧测算（样式二）"/>
      <sheetName val="A31-3-2折旧测算（样式三）"/>
      <sheetName val="A31-3-3减值测试表"/>
      <sheetName val="A31-3-4资产保险"/>
      <sheetName val="A31-3-5待售资产"/>
      <sheetName val="A31-5盘点"/>
      <sheetName val="A31-6抽样"/>
      <sheetName val="A31-7-1房屋产权核对"/>
      <sheetName val="A31-7-2汽车产权核对"/>
      <sheetName val="ZO4增加检查表"/>
      <sheetName val="ZO5减少检查表"/>
      <sheetName val="FSM"/>
      <sheetName val="Open BS"/>
      <sheetName val="Assumptions for PL"/>
      <sheetName val="Assumptions for BS CF"/>
      <sheetName val="Projected rev 05-09"/>
      <sheetName val="Projected Cost and exp 05-09"/>
      <sheetName val="Projected PL 05-09"/>
      <sheetName val="CAPEX 05-09"/>
      <sheetName val="Ratios Enel"/>
      <sheetName val="TFR"/>
      <sheetName val="G"/>
      <sheetName val="Start-up financing"/>
      <sheetName val="Local borrowing"/>
      <sheetName val="Master Data"/>
      <sheetName val="基本情况表"/>
      <sheetName val="资产"/>
      <sheetName val="负债"/>
      <sheetName val="利润"/>
      <sheetName val="现流"/>
      <sheetName val="权益（本）"/>
      <sheetName val="权益（上）"/>
      <sheetName val="资23"/>
      <sheetName val="负23"/>
      <sheetName val="利23"/>
      <sheetName val="现23"/>
      <sheetName val="调23"/>
      <sheetName val="资22"/>
      <sheetName val="负22"/>
      <sheetName val="利22"/>
      <sheetName val="现22"/>
      <sheetName val="调22"/>
      <sheetName val="调整科目"/>
      <sheetName val="目录"/>
      <sheetName val="修订记录"/>
      <sheetName val="资合并"/>
      <sheetName val="资"/>
      <sheetName val="利合并"/>
      <sheetName val="利"/>
      <sheetName val="现合并"/>
      <sheetName val="现"/>
      <sheetName val="所合并"/>
      <sheetName val="所"/>
      <sheetName val="企业合并及合并财务报表"/>
      <sheetName val="交易性金融资产"/>
      <sheetName val="衍生金融资产"/>
      <sheetName val="应收票据"/>
      <sheetName val="应收款项融资"/>
      <sheetName val="应收资金集中管理款"/>
      <sheetName val="合同资产"/>
      <sheetName val="持有待售资产"/>
      <sheetName val="一年内到期的非流动资产"/>
      <sheetName val="其他流动资产"/>
      <sheetName val="债权投资"/>
      <sheetName val="其他债权投资"/>
      <sheetName val="长期应收款"/>
      <sheetName val="长期股权投资"/>
      <sheetName val="其他权益工具投资"/>
      <sheetName val="其他非流动金融资产"/>
      <sheetName val="投资性房地产"/>
      <sheetName val="生产性生物资产"/>
      <sheetName val="油气资产"/>
      <sheetName val="使用权资产"/>
      <sheetName val="开发支出"/>
      <sheetName val="商誉"/>
      <sheetName val="长期待摊费用"/>
      <sheetName val="递延所得税资产和递延所得税负债"/>
      <sheetName val="其他非流动资产"/>
      <sheetName val="短期借款"/>
      <sheetName val="交易性金融负债"/>
      <sheetName val="衍生金融负债"/>
      <sheetName val="应付票据"/>
      <sheetName val="预收款项"/>
      <sheetName val="合同负债"/>
      <sheetName val="应付职工薪酬"/>
      <sheetName val="应交税费"/>
      <sheetName val="持有待售负债"/>
      <sheetName val="一年内到期的非流动负债"/>
      <sheetName val="其他流动负债"/>
      <sheetName val="长期借款"/>
      <sheetName val="应付债券"/>
      <sheetName val="优先股永续债"/>
      <sheetName val="租赁负债"/>
      <sheetName val="长期应付款"/>
      <sheetName val="长期应付职工薪酬"/>
      <sheetName val="预计负债"/>
      <sheetName val="其他非流动负债"/>
      <sheetName val="实收资本"/>
      <sheetName val="其他权益工具"/>
      <sheetName val="资本公积"/>
      <sheetName val="专项储备"/>
      <sheetName val="盈余公积"/>
      <sheetName val="未分配利润"/>
      <sheetName val="营业收入和营业成本"/>
      <sheetName val="销售费用、管理费用、研发费用、财务费用"/>
      <sheetName val="投资收益"/>
      <sheetName val="净敞口套期收益"/>
      <sheetName val="公允价值变动收益"/>
      <sheetName val="信用减值损失"/>
      <sheetName val="资产减值损失"/>
      <sheetName val="资产处置收益"/>
      <sheetName val="营业外收入"/>
      <sheetName val="营业外支出"/>
      <sheetName val="所得税费用"/>
      <sheetName val="其他综合收益"/>
      <sheetName val="每股收益"/>
      <sheetName val="非货币性资产交换"/>
      <sheetName val="股份支付"/>
      <sheetName val="债务重组"/>
      <sheetName val="借款费用"/>
      <sheetName val="租赁"/>
      <sheetName val="终止经营"/>
      <sheetName val="分部信息"/>
      <sheetName val="现金流量表补充资料"/>
      <sheetName val="外币货币性项目"/>
      <sheetName val="所有权或使用权受到限制的资产"/>
      <sheetName val="或有事项"/>
      <sheetName val="资产负债表日后事项"/>
      <sheetName val="关联方关系及其交易"/>
      <sheetName val="母公司应收账款"/>
      <sheetName val="母公司应收资金集中管理款"/>
      <sheetName val="母公司其他应收款"/>
      <sheetName val="母公司长期股权投资"/>
      <sheetName val="母公司营业收入和营业成本"/>
      <sheetName val="母公司投资收益"/>
      <sheetName val="母公司现金流量表补充资料"/>
      <sheetName val="利润表补充资料"/>
      <sheetName val="初始"/>
      <sheetName val="调查表"/>
      <sheetName val="重要性"/>
      <sheetName val="原报表"/>
      <sheetName val="上期调整分录"/>
      <sheetName val="上期试算表"/>
      <sheetName val="本期调整分录"/>
      <sheetName val="本期试算表"/>
      <sheetName val="未更正错报"/>
      <sheetName val="审定报表"/>
      <sheetName val="CF1"/>
      <sheetName val="CF3"/>
      <sheetName val="CF4"/>
      <sheetName val="现流核对"/>
      <sheetName val="管理报表"/>
      <sheetName val="财务分析"/>
      <sheetName val="减值准备"/>
      <sheetName val="附注核对"/>
      <sheetName val="2—1"/>
      <sheetName val="2—2"/>
      <sheetName val="5—1"/>
      <sheetName val="5—2"/>
      <sheetName val="8—1"/>
      <sheetName val="—"/>
      <sheetName val="18"/>
      <sheetName val="19"/>
      <sheetName val="20"/>
      <sheetName val="补充资料"/>
      <sheetName val="%"/>
      <sheetName val="预付账款"/>
      <sheetName val="2017.09"/>
      <sheetName val="2018.09"/>
      <sheetName val="Tickmarks"/>
      <sheetName val="PPE&amp;IA"/>
      <sheetName val="OCI"/>
      <sheetName val="Leadsheet"/>
      <sheetName val="BS 2.05"/>
      <sheetName val="2 - AR&amp;AP"/>
      <sheetName val="Offering Structure"/>
      <sheetName val="Coversheet"/>
      <sheetName val="2-8应交税金"/>
      <sheetName val="CB"/>
      <sheetName val="beer-indstry"/>
      <sheetName val="调整类型"/>
      <sheetName val="beer-ind"/>
      <sheetName val="query results"/>
      <sheetName val="geog"/>
      <sheetName val="BEER-PRO"/>
      <sheetName val="Overall Sizing"/>
      <sheetName val="Model"/>
      <sheetName val="Sensetivities"/>
      <sheetName val="Transaction comps"/>
      <sheetName val="pe ratio"/>
      <sheetName val="synthgraph"/>
      <sheetName val="Contribution Debate"/>
      <sheetName val="AcqIS"/>
      <sheetName val="AcqBSCF"/>
      <sheetName val="Graph 5-13-97"/>
      <sheetName val="DMC-DCF"/>
      <sheetName val="Credit"/>
      <sheetName val="2000 EXTERNAL"/>
      <sheetName val="Lists"/>
      <sheetName val="Choices"/>
      <sheetName val="Moody's Lease Assumptions"/>
      <sheetName val="CSCCincSKR"/>
      <sheetName val="CREDIT STATS"/>
      <sheetName val="Finland"/>
      <sheetName val="Israel"/>
      <sheetName val="Thailand"/>
      <sheetName val="France"/>
      <sheetName val="Taiwan"/>
      <sheetName val="Chile"/>
      <sheetName val="Egypt"/>
      <sheetName val="El Salvador"/>
      <sheetName val="Morocco"/>
      <sheetName val="Nigeria"/>
      <sheetName val="TIP 1A FX Information"/>
      <sheetName val="RECAP RETURNS"/>
      <sheetName val="Data Arrangement"/>
      <sheetName val="Ownership"/>
      <sheetName val="Lists and Policies"/>
      <sheetName val="Options"/>
      <sheetName val="GT_Ref_Libr"/>
      <sheetName val="95TAXPROV-HEC"/>
      <sheetName val="Print"/>
      <sheetName val="Acq | Feeder"/>
      <sheetName val="LT-Plan-Upside (2)"/>
      <sheetName val="FX-Table"/>
      <sheetName val="REPORTED_ERRORS_WARNINGS"/>
      <sheetName val="Shr info"/>
      <sheetName val="Financial tables"/>
      <sheetName val="Results"/>
      <sheetName val="RESEARCHWISE"/>
      <sheetName val="Charts"/>
      <sheetName val="Update"/>
      <sheetName val="Segmental Performance"/>
      <sheetName val="F-A"/>
      <sheetName val="F-A-1"/>
      <sheetName val="F-A-2"/>
      <sheetName val="F-A-3"/>
      <sheetName val="F-A-4"/>
      <sheetName val="F-A-5"/>
      <sheetName val="F-A-6"/>
      <sheetName val="F-A-7"/>
      <sheetName val="F-B"/>
      <sheetName val="F-B-1"/>
      <sheetName val="F-B-2"/>
      <sheetName val="F-B-3"/>
      <sheetName val="F-B-3A(261)"/>
      <sheetName val="F-B-3B(Cordless)"/>
      <sheetName val="F-B-3C(138)"/>
      <sheetName val="F-B-3D(Neptune)"/>
      <sheetName val="F-B-3E(Wiltec Ind)"/>
      <sheetName val="F-B-4"/>
      <sheetName val="F-B-5"/>
      <sheetName val="F-B-6"/>
      <sheetName val="F-B-7"/>
      <sheetName val="F-B-8"/>
      <sheetName val="F-B-9"/>
      <sheetName val="F-B-9A"/>
      <sheetName val="F-B-10"/>
      <sheetName val="F-B-10A"/>
      <sheetName val="F-B-11"/>
      <sheetName val="F-B-12"/>
      <sheetName val="F-B-13"/>
      <sheetName val="F-B-14"/>
      <sheetName val="00 FG breakdown"/>
      <sheetName val="01 FG breakdown"/>
      <sheetName val="99 FG breakdown"/>
      <sheetName val="Chart of Acct"/>
      <sheetName val="完"/>
      <sheetName val="Office Improve"/>
      <sheetName val="其他业务收入2010"/>
      <sheetName val="其他业务收入09"/>
      <sheetName val="其他业务收入08"/>
      <sheetName val="营业外收入09"/>
      <sheetName val="营业外收入08"/>
      <sheetName val="名称表"/>
      <sheetName val="Raw materials"/>
      <sheetName val="PI"/>
      <sheetName val="其他业务成本.111031"/>
      <sheetName val="PL底稿"/>
      <sheetName val="A300"/>
      <sheetName val="营业外支出08"/>
      <sheetName val="LPP"/>
      <sheetName val="枚举字典"/>
      <sheetName val="其他业务成本09"/>
      <sheetName val="Collateral"/>
      <sheetName val="Disposition"/>
      <sheetName val="CONSO"/>
      <sheetName val="jan01"/>
      <sheetName val="feb01"/>
      <sheetName val="mar01"/>
      <sheetName val="apr01"/>
      <sheetName val="may01"/>
      <sheetName val="jun01"/>
      <sheetName val="jul01"/>
      <sheetName val="AUG01"/>
      <sheetName val="SEP01"/>
      <sheetName val="OCT01"/>
      <sheetName val="NOV01"/>
      <sheetName val="DEC01"/>
      <sheetName val="SOP"/>
      <sheetName val="change log"/>
      <sheetName val="DirectExpense &amp; HC"/>
      <sheetName val="Expense BD old"/>
      <sheetName val="BU performance"/>
      <sheetName val="NII"/>
      <sheetName val="Exp"/>
      <sheetName val="B21 SP"/>
      <sheetName val="SP GP"/>
      <sheetName val="Expense (2)"/>
      <sheetName val="GTS(PV)"/>
      <sheetName val="T&amp;M(PV)"/>
      <sheetName val="SJV retrv"/>
      <sheetName val="retrv-sales pdt"/>
      <sheetName val="retrv"/>
      <sheetName val="Ratio"/>
      <sheetName val="NII by bu"/>
      <sheetName val="Fees&amp; Sales"/>
      <sheetName val="Exp oneoff"/>
      <sheetName val="Other income "/>
      <sheetName val="Retrv SGD"/>
      <sheetName val="WFOE"/>
      <sheetName val="MIS onshore -LE"/>
      <sheetName val="IBG"/>
      <sheetName val="CBG"/>
      <sheetName val="T&amp;M"/>
      <sheetName val="TLM"/>
      <sheetName val="CMU"/>
      <sheetName val="CO1-3,6"/>
      <sheetName val="CO7"/>
      <sheetName val="SU"/>
      <sheetName val="Capital Market"/>
      <sheetName val="IBG12 excl FIG"/>
      <sheetName val="FIG"/>
      <sheetName val="IBG34"/>
      <sheetName val="Syndications"/>
      <sheetName val="GTS"/>
      <sheetName val="Financials (source)"/>
      <sheetName val="alloc,staff"/>
      <sheetName val="Analysis Summary"/>
      <sheetName val="Analysis by Unit"/>
      <sheetName val="cheatsheet"/>
      <sheetName val="NIM Analysis 1"/>
      <sheetName val="RoAE"/>
      <sheetName val="FTP"/>
      <sheetName val="ppt(review)"/>
      <sheetName val="China L2"/>
      <sheetName val="Lead2"/>
      <sheetName val="SJV"/>
      <sheetName val="trading B22"/>
      <sheetName val="PV"/>
      <sheetName val="CV"/>
      <sheetName val="trading FY21"/>
      <sheetName val="vs BGT"/>
      <sheetName val="Seasonality"/>
      <sheetName val="change summary"/>
      <sheetName val="Income"/>
      <sheetName val="Pending"/>
      <sheetName val="SCM"/>
      <sheetName val="nie analysis"/>
      <sheetName val="DB"/>
      <sheetName val="NIE"/>
      <sheetName val="CRE"/>
      <sheetName val="SP_Onshore (SAM)"/>
      <sheetName val="FISG"/>
      <sheetName val="HC-waterfall"/>
      <sheetName val="social insurance"/>
      <sheetName val="HC"/>
      <sheetName val="General Expense"/>
      <sheetName val="IT_old"/>
      <sheetName val="IT update"/>
      <sheetName val="IT_B22"/>
      <sheetName val="IT"/>
      <sheetName val="Allocation"/>
      <sheetName val="SU allocation"/>
      <sheetName val="DCM"/>
      <sheetName val="Hyperion"/>
      <sheetName val="Hyperion_offshore"/>
      <sheetName val="VOL"/>
      <sheetName val="RPM"/>
      <sheetName val="PSD-MSI"/>
      <sheetName val="PREMIX FR THAILAND"/>
      <sheetName val="CAL-BC-UCC"/>
      <sheetName val="COARSE SUGAR"/>
      <sheetName val="LANDED COST"/>
      <sheetName val="FORM-OB 2002"/>
      <sheetName val="MATREQ-RM-OB2002"/>
      <sheetName val="MATREQ-PM"/>
      <sheetName val="MSI PREMIX"/>
      <sheetName val="PREMIX TO THAILAND-new form"/>
      <sheetName val="PSD-BICUTAN"/>
      <sheetName val="PSD-BICUTAN-new form"/>
      <sheetName val="R&amp;D"/>
      <sheetName val="PSD-EX-THAILAND"/>
      <sheetName val="DLVME-UCC-MSI"/>
      <sheetName val="DLVME"/>
      <sheetName val="DLRT"/>
      <sheetName val="PKI"/>
      <sheetName val="FREIGHT"/>
      <sheetName val="RTL"/>
      <sheetName val="PURCHASES"/>
      <sheetName val="PSD MQ-2002@52.00"/>
      <sheetName val="PREMIX_FR_THAILAND"/>
      <sheetName val="COARSE_SUGAR"/>
      <sheetName val="LANDED_COST"/>
      <sheetName val="FORM-OB_2002"/>
      <sheetName val="MSI_PREMIX"/>
      <sheetName val="PREMIX_TO_THAILAND-new_form"/>
      <sheetName val="PSD-BICUTAN-new_form"/>
      <sheetName val="Commodity Cost"/>
      <sheetName val="FIXED COST"/>
      <sheetName val="PREMIX_FR_THAILAND1"/>
      <sheetName val="COARSE_SUGAR1"/>
      <sheetName val="LANDED_COST1"/>
      <sheetName val="FORM-OB_20021"/>
      <sheetName val="MSI_PREMIX1"/>
      <sheetName val="PREMIX_TO_THAILAND-new_form1"/>
      <sheetName val="PSD-BICUTAN-new_form1"/>
      <sheetName val="PSD_MQ-2002@52_00"/>
      <sheetName val="Commodity_Cost"/>
      <sheetName val="FIXED_COST"/>
      <sheetName val="MAT"/>
      <sheetName val="Report"/>
      <sheetName val="Comments"/>
      <sheetName val="User"/>
      <sheetName val="Orientation"/>
      <sheetName val="RptClose"/>
      <sheetName val="Hidden"/>
      <sheetName val="2006-08"/>
      <sheetName val="2005-08"/>
      <sheetName val="Flash"/>
      <sheetName val="Flash (Retrieve tab)"/>
      <sheetName val="F09 B10"/>
      <sheetName val="F09 B10 (Retrieve tab)"/>
      <sheetName val="Unit drivers"/>
      <sheetName val="Unit drivers (Retri tab-country"/>
      <sheetName val="Unit perf"/>
      <sheetName val="Unit perf (Retri tab-for countr"/>
      <sheetName val="Unit Per (HC) - For Countries"/>
      <sheetName val="MTD"/>
      <sheetName val="Bud_MTD"/>
      <sheetName val="Bud_YTD"/>
      <sheetName val="ExecSum"/>
      <sheetName val="HK_Trend"/>
      <sheetName val="HK_MTD"/>
      <sheetName val="HK_YTD"/>
      <sheetName val="HK_Bud_MTD"/>
      <sheetName val="HK_Bud_YTD"/>
      <sheetName val="HK_Bud_ToT"/>
      <sheetName val="FPL 0204"/>
      <sheetName val="增值税应税种类"/>
      <sheetName val="DBU Summary"/>
      <sheetName val="Documentation"/>
      <sheetName val="Post-adj"/>
      <sheetName val="GC0359110"/>
      <sheetName val="DTDF_ACU_BU"/>
      <sheetName val="1I_ENTRY"/>
      <sheetName val="reclass"/>
      <sheetName val="lrsg005a"/>
      <sheetName val="lrsg005a(2)"/>
      <sheetName val="lrsg007a"/>
      <sheetName val="lrsg009a"/>
      <sheetName val="lrsg009a(3)"/>
      <sheetName val="lrsg009a(2)"/>
      <sheetName val="lrsg0009a(4)"/>
      <sheetName val="lrsg011a"/>
      <sheetName val="lrsg011a(2)"/>
      <sheetName val="lrsg013a"/>
      <sheetName val="lrsg013a(2)"/>
      <sheetName val="lrsg013a(3)"/>
      <sheetName val="lrsg013a(4)"/>
      <sheetName val="lrsg015a"/>
      <sheetName val="lrsg019a"/>
      <sheetName val="lrsg022a"/>
      <sheetName val="Benchmark"/>
      <sheetName val="Total Pledge"/>
      <sheetName val="FX Option"/>
      <sheetName val="App 1 - C"/>
      <sheetName val="Housing Loan-Credit"/>
      <sheetName val="Housing Loan"/>
      <sheetName val="AFS equity"/>
      <sheetName val="DWNLOAD-SUM"/>
      <sheetName val="CSL MAS610 DBU October05_revise"/>
      <sheetName val="LR Line"/>
      <sheetName val="NRFF-Squ"/>
      <sheetName val="ACU_post"/>
      <sheetName val="1__Annex_1H___S05_asset"/>
      <sheetName val="1__Annex_1H___S05_Liab"/>
      <sheetName val="MAS610_ok"/>
      <sheetName val="CSL"/>
      <sheetName val="Mapping"/>
      <sheetName val="Loan to Deposit"/>
      <sheetName val="Drop down"/>
      <sheetName val="P8b-NPL (FCT)"/>
      <sheetName val="Configuration"/>
      <sheetName val="Client Valuation"/>
      <sheetName val="AUD Rates"/>
      <sheetName val="USD Rates"/>
      <sheetName val="II"/>
      <sheetName val="III"/>
      <sheetName val="IV"/>
      <sheetName val="VI"/>
      <sheetName val="VII"/>
      <sheetName val="X"/>
      <sheetName val="AUD Dual Adv"/>
      <sheetName val="USD Dual Adv"/>
      <sheetName val="VIII"/>
      <sheetName val="IX"/>
      <sheetName val="US-China (Michael)"/>
      <sheetName val="20_Simulation"/>
      <sheetName val="Stocks &amp; FX Raw"/>
      <sheetName val="Decomposition"/>
      <sheetName val="vFormula"/>
      <sheetName val="vConfig"/>
      <sheetName val="Summary &gt;&gt;"/>
      <sheetName val="Regional"/>
      <sheetName val="Large Corp"/>
      <sheetName val="MidCap"/>
      <sheetName val="IBG Prdt (PF_SAG_SF)"/>
      <sheetName val="PF"/>
      <sheetName val="SAG"/>
      <sheetName val="SF"/>
      <sheetName val="Mgmt"/>
      <sheetName val="COO"/>
      <sheetName val="SME"/>
      <sheetName val="IBG3"/>
      <sheetName val="IBG4"/>
      <sheetName val="By Country&gt;&gt; "/>
      <sheetName val="REG"/>
      <sheetName val="SG"/>
      <sheetName val="SG L3"/>
      <sheetName val="SG Reg"/>
      <sheetName val="Stretch"/>
      <sheetName val="HK"/>
      <sheetName val="CN"/>
      <sheetName val="TW"/>
      <sheetName val="IN"/>
      <sheetName val="IN (ex LVB)"/>
      <sheetName val="IN (LVB)"/>
      <sheetName val="ID"/>
      <sheetName val="ROW"/>
      <sheetName val="MY"/>
      <sheetName val="PH"/>
      <sheetName val="TH"/>
      <sheetName val="VN"/>
      <sheetName val="MYM"/>
      <sheetName val="JP"/>
      <sheetName val="KR"/>
      <sheetName val="UAE"/>
      <sheetName val="UK"/>
      <sheetName val="US"/>
      <sheetName val="AU"/>
      <sheetName val="Dhaka"/>
      <sheetName val="Generic"/>
      <sheetName val="vFormat"/>
      <sheetName val="vSmartView"/>
      <sheetName val="WF HoH"/>
      <sheetName val="WF 1H23 YoY"/>
      <sheetName val="WF F23 YoY"/>
      <sheetName val="WF F23 vs bgt"/>
      <sheetName val="Ctry"/>
      <sheetName val="Non NII"/>
      <sheetName val="Provision"/>
      <sheetName val="NPL"/>
      <sheetName val="CV PV"/>
      <sheetName val="Daily BS"/>
      <sheetName val="FTE"/>
      <sheetName val="Bank exp"/>
      <sheetName val="Bank DE by BUSU"/>
      <sheetName val="SJV exp"/>
      <sheetName val="Retrv-exp FTE"/>
      <sheetName val="Retrv Loan"/>
      <sheetName val="JUL03 (Amd)"/>
      <sheetName val="JUN03"/>
      <sheetName val="MAY03"/>
      <sheetName val="APR03"/>
      <sheetName val="MAR03"/>
      <sheetName val="28MAR03"/>
      <sheetName val="FEB03"/>
      <sheetName val="JAN03"/>
      <sheetName val="wt avg int rate"/>
      <sheetName val="DEC02"/>
      <sheetName val="NOV02"/>
      <sheetName val="OCT02"/>
      <sheetName val="SEP02"/>
      <sheetName val="JULY02"/>
      <sheetName val="JUN02"/>
      <sheetName val="MAY02"/>
      <sheetName val="incorrect"/>
      <sheetName val="APR02"/>
      <sheetName val="270302"/>
      <sheetName val="FEB 02"/>
      <sheetName val="JAN02"/>
      <sheetName val="DEC 01"/>
      <sheetName val="NOV 01 (2)"/>
      <sheetName val="NOV 01"/>
      <sheetName val="OCT 01"/>
      <sheetName val="SEPT 01"/>
      <sheetName val="AUG 01"/>
      <sheetName val="July 01"/>
      <sheetName val="June 01"/>
      <sheetName val="acc-int"/>
      <sheetName val="ro-rcf"/>
      <sheetName val="RCF"/>
      <sheetName val="Summary (2)"/>
      <sheetName val="Readme"/>
      <sheetName val="R&amp;O"/>
      <sheetName val="Manual adj"/>
      <sheetName val="vs GMC offsite"/>
      <sheetName val="6taskforces"/>
      <sheetName val="WF F23 vs B23"/>
      <sheetName val="WF B24 Rev"/>
      <sheetName val="Ctry F23"/>
      <sheetName val="Ctry B24"/>
      <sheetName val="Non NII F23"/>
      <sheetName val="CV PV F23"/>
      <sheetName val="NPL cases"/>
      <sheetName val="Ctry exp"/>
      <sheetName val="WF B24 Exp"/>
      <sheetName val="Retrv CF"/>
      <sheetName val="Recon Summary"/>
      <sheetName val="illustration on FX rate impact"/>
      <sheetName val="for MIS"/>
      <sheetName val="Recon in RMB"/>
      <sheetName val="Group provided in S$"/>
      <sheetName val="onshore NII-hyp"/>
      <sheetName val="SJV bal"/>
      <sheetName val="simulate WHT"/>
      <sheetName val="WHT"/>
      <sheetName val="SJV bal by type"/>
      <sheetName val="Table"/>
      <sheetName val="AUG 02"/>
      <sheetName val="MAR02"/>
      <sheetName val="May 01"/>
      <sheetName val="Dec00"/>
      <sheetName val="ExchRate"/>
      <sheetName val="text-f"/>
      <sheetName val="JUL03_(Amd)"/>
      <sheetName val="wt_avg_int_rate"/>
      <sheetName val="FEB_02"/>
      <sheetName val="DEC_01"/>
      <sheetName val="NOV_01_(2)"/>
      <sheetName val="NOV_01"/>
      <sheetName val="OCT_01"/>
      <sheetName val="SEPT_01"/>
      <sheetName val="AUG_01"/>
      <sheetName val="July_01"/>
      <sheetName val="June_01"/>
      <sheetName val="AUG_02"/>
      <sheetName val="May_01"/>
      <sheetName val="WP"/>
      <sheetName val="202309TB"/>
      <sheetName val="60210102JE"/>
      <sheetName val="60210202JE"/>
      <sheetName val="60210203JE"/>
      <sheetName val="GAAP Procedures"/>
      <sheetName val="Sample Selection"/>
      <sheetName val="Procedures (Step 1)"/>
      <sheetName val="Results Template (Step 1)"/>
      <sheetName val="Procedures (Step 2)"/>
      <sheetName val="Results Template (Step 2)"/>
      <sheetName val="Procedures (Step 3)"/>
      <sheetName val="Results Template (Step 3)"/>
      <sheetName val="Procedures (Step 4)"/>
      <sheetName val="Procedures (Step 5)"/>
      <sheetName val="Results Template (Step 5)"/>
      <sheetName val="Library Procedures-截止性测试"/>
      <sheetName val="test-截止性测试"/>
      <sheetName val="期后抽凭测试"/>
      <sheetName val="Jul"/>
      <sheetName val="Sep"/>
      <sheetName val="Dec 2002"/>
      <sheetName val="DBU &amp; ACU"/>
      <sheetName val="EQTSUMY-FEB"/>
      <sheetName val="Dec_2002"/>
      <sheetName val="DBU_&amp;_ACU"/>
      <sheetName val="A&amp;P"/>
      <sheetName val="mktg"/>
      <sheetName val="Ele(VMC)"/>
      <sheetName val="Standard cost"/>
      <sheetName val="TRF"/>
      <sheetName val="export"/>
      <sheetName val="Test"/>
      <sheetName val="export-256ton"/>
      <sheetName val="TRF (2)"/>
      <sheetName val="Impt Notes"/>
      <sheetName val="Affliate Code table"/>
      <sheetName val="WHT Rate and GL tables"/>
      <sheetName val="Pivot T&amp;O Loading"/>
      <sheetName val="T&amp;O 1H True Up"/>
      <sheetName val="T&amp;O Monthly DB"/>
      <sheetName val="Pivot SU Loading"/>
      <sheetName val="SU Pivot"/>
      <sheetName val="SU 1H True Up"/>
      <sheetName val="SU Monthly DB"/>
      <sheetName val="Maping Table"/>
      <sheetName val="T&amp;O Summary"/>
      <sheetName val="SU Summary"/>
      <sheetName val="Guiding Principles"/>
      <sheetName val="Pivot (for Zenn)"/>
      <sheetName val="Check Conso"/>
      <sheetName val="Direct Billing Template"/>
      <sheetName val="London or Australia"/>
      <sheetName val="T&amp;O chk"/>
      <sheetName val="SU chk"/>
      <sheetName val="Ref Table"/>
      <sheetName val="Ref Table_CBGT PC code"/>
      <sheetName val="Ref Table_Recharge PC code"/>
      <sheetName val="Group MgmRpt link to BSR PV"/>
      <sheetName val="Alloc Exp_DB split"/>
      <sheetName val="EPG SG"/>
      <sheetName val="EPG HK"/>
      <sheetName val="Exposure"/>
      <sheetName val="CapRes"/>
      <sheetName val="GLVBGA_TBBK_BCY"/>
      <sheetName val="ignore(formularise)"/>
      <sheetName val="PriorYr"/>
      <sheetName val="recon"/>
      <sheetName val="just paste&gt;TP&gt;ChiaLiWang&gt;TB&gt;PL"/>
      <sheetName val="just paste&gt;TP&gt;Sylvia&gt;GP_SP"/>
      <sheetName val="ignore(formularised)"/>
      <sheetName val="ignore(formularised)1"/>
      <sheetName val="just paste&gt;SH&gt;DongWang&gt;FCY BS"/>
      <sheetName val="just paste&gt;SH&gt;DongWang&gt;FCY Inc"/>
      <sheetName val="NDF outstandg as at AUG"/>
      <sheetName val="just paste3"/>
      <sheetName val="extract fr GLVBGA"/>
      <sheetName val="GP TP"/>
      <sheetName val="GP TP PSGL query"/>
      <sheetName val="组织结构图"/>
      <sheetName val="变动分析"/>
      <sheetName val="FS_202212"/>
      <sheetName val="TT_202212"/>
      <sheetName val="CF_2022"/>
      <sheetName val="CF_WP"/>
      <sheetName val="CJE"/>
      <sheetName val="CF 辅助"/>
      <sheetName val="2021-CF"/>
      <sheetName val="202212TB"/>
      <sheetName val="2022.1-12月JE"/>
      <sheetName val="BS_2022.12 client"/>
      <sheetName val="PL_2022.12 client"/>
      <sheetName val="租赁负债摊销-from client"/>
      <sheetName val="BFC-复原费"/>
      <sheetName val="金融资产"/>
      <sheetName val="wind-久期&amp;凸性"/>
      <sheetName val="Bond info 1230"/>
      <sheetName val="Bond Val 1230"/>
      <sheetName val="Library Procedures"/>
      <sheetName val="Planning meeting"/>
      <sheetName val="Results Template “结果”模板"/>
      <sheetName val="tbsh07"/>
      <sheetName val="tbsh08"/>
      <sheetName val="tbsh09"/>
      <sheetName val="Sales by Client"/>
      <sheetName val="预提费用 930"/>
      <sheetName val="未交增值"/>
      <sheetName val="城建税"/>
      <sheetName val="个税"/>
      <sheetName val="教育费"/>
      <sheetName val="地方教育费附加"/>
      <sheetName val="tbdl07"/>
      <sheetName val="tbdl08"/>
      <sheetName val="tbdl09"/>
      <sheetName val="SP"/>
      <sheetName val="控制sheet"/>
      <sheetName val="Non-Statistical Sampling Master"/>
      <sheetName val="Two Step Revenue Testing Master"/>
      <sheetName val="Global Data"/>
      <sheetName val="科目余额表"/>
      <sheetName val="OP-final"/>
      <sheetName val="Mall&amp;CPD"/>
      <sheetName val="AR"/>
      <sheetName val="Deferred tax 14year end"/>
      <sheetName val="Pivot-二级科目"/>
      <sheetName val="ImportHistory"/>
      <sheetName val="Fin Perf "/>
      <sheetName val="SO Credit level 7 5 yr "/>
      <sheetName val="SO Credit level 7 10yr"/>
      <sheetName val="SO Credit level 7 20yr "/>
      <sheetName val="SO Credit level 8 5 yr"/>
      <sheetName val="SO Credit level 8 10yr"/>
      <sheetName val="SO Credit level 8 20yr"/>
      <sheetName val="Total Company ratio"/>
      <sheetName val="Total Company Income"/>
      <sheetName val="Total Comapny BS CF"/>
      <sheetName val="Total Comapny coverage ratio "/>
      <sheetName val="SO Credit level 4"/>
      <sheetName val="SO Credit level 5"/>
      <sheetName val="Discounted Cash Flow Model"/>
      <sheetName val="CSH"/>
      <sheetName val="Advances"/>
      <sheetName val="O-1 (277)"/>
      <sheetName val="O-1 (521)"/>
      <sheetName val="O-1 (626) "/>
      <sheetName val="BEV"/>
      <sheetName val="entity"/>
      <sheetName val="Fin_Perf_"/>
      <sheetName val="Multiples"/>
      <sheetName val="Picklist"/>
      <sheetName val="Regional Simple Averages"/>
      <sheetName val="ERPs by country"/>
      <sheetName val="Lookups"/>
      <sheetName val="Legend"/>
      <sheetName val="List of TPEs"/>
      <sheetName val="EX I"/>
      <sheetName val="4A Unit Costs"/>
      <sheetName val="iAssumptions"/>
      <sheetName val="CFL"/>
      <sheetName val="IRR"/>
      <sheetName val="Expense Categories"/>
      <sheetName val="Iowa Source Data"/>
      <sheetName val="EnergyPricing"/>
      <sheetName val="SO_Credit_level_7_5_yr_"/>
      <sheetName val="SO_Credit_level_7_10yr"/>
      <sheetName val="SO_Credit_level_7_20yr_"/>
      <sheetName val="SO_Credit_level_8_5_yr"/>
      <sheetName val="SO_Credit_level_8_10yr"/>
      <sheetName val="SO_Credit_level_8_20yr"/>
      <sheetName val="Total_Company_ratio"/>
      <sheetName val="Total_Company_Income"/>
      <sheetName val="Total_Comapny_BS_CF"/>
      <sheetName val="Total_Comapny_coverage_ratio_"/>
      <sheetName val="SO_Credit_level_4"/>
      <sheetName val="SO_Credit_level_5"/>
      <sheetName val="Discounted_Cash_Flow_Model"/>
      <sheetName val="O-1_(277)"/>
      <sheetName val="O-1_(521)"/>
      <sheetName val="O-1_(626)_"/>
      <sheetName val="Case 1B - 1"/>
      <sheetName val="Data Beta"/>
      <sheetName val="SWE Credit Rating Graph 6_28_00"/>
      <sheetName val="VendorList"/>
      <sheetName val="soc1"/>
      <sheetName val="FAS 5 "/>
      <sheetName val="Planned 2005 Spend Analysis-All"/>
      <sheetName val="LE List"/>
      <sheetName val="Fin_Perf_1"/>
      <sheetName val="SO_Credit_level_7_5_yr_1"/>
      <sheetName val="SO_Credit_level_7_10yr1"/>
      <sheetName val="SO_Credit_level_7_20yr_1"/>
      <sheetName val="SO_Credit_level_8_5_yr1"/>
      <sheetName val="SO_Credit_level_8_10yr1"/>
      <sheetName val="SO_Credit_level_8_20yr1"/>
      <sheetName val="Total_Company_ratio1"/>
      <sheetName val="Total_Company_Income1"/>
      <sheetName val="Total_Comapny_BS_CF1"/>
      <sheetName val="Total_Comapny_coverage_ratio_1"/>
      <sheetName val="SO_Credit_level_41"/>
      <sheetName val="SO_Credit_level_51"/>
      <sheetName val="Discounted_Cash_Flow_Model1"/>
      <sheetName val="O-1_(277)1"/>
      <sheetName val="O-1_(521)1"/>
      <sheetName val="O-1_(626)_1"/>
      <sheetName val="Regional_Simple_Averages"/>
      <sheetName val="ERPs_by_country"/>
      <sheetName val="List_of_TPEs"/>
      <sheetName val="state"/>
      <sheetName val="Support"/>
      <sheetName val="Hyperion TB"/>
      <sheetName val="Dimensions"/>
      <sheetName val="6 - Data Validation"/>
      <sheetName val="1999 BUDGET"/>
      <sheetName val="GrFour"/>
      <sheetName val="Calc"/>
      <sheetName val="MOne"/>
      <sheetName val="MTwo"/>
      <sheetName val="KOne"/>
      <sheetName val="GoSeven"/>
      <sheetName val="GrThree"/>
      <sheetName val="HTwo"/>
      <sheetName val="JOne"/>
      <sheetName val="JTwo"/>
      <sheetName val="HOne"/>
      <sheetName val="GoEight"/>
      <sheetName val="(BVI) IS"/>
      <sheetName val="Moscow 0605"/>
      <sheetName val="Madrid 0605"/>
      <sheetName val="Stock 0605"/>
      <sheetName val="Frankfurt 0605"/>
      <sheetName val="Paris 0605"/>
      <sheetName val="London0605"/>
      <sheetName val="Milan0605"/>
      <sheetName val="CF_Total"/>
      <sheetName val="D) Trial Balance"/>
      <sheetName val="Results from Nov 98"/>
      <sheetName val="Co. 670 HK"/>
      <sheetName val="T_ANAG_PDC_IT"/>
      <sheetName val="T_HYP_SOC"/>
      <sheetName val="X_PROD_OUT_RIEP"/>
      <sheetName val="Inputs &gt;&gt;"/>
      <sheetName val="QUARTERLY PULP"/>
      <sheetName val="Data_Beta"/>
      <sheetName val="EX_I"/>
      <sheetName val="4A_Unit_Costs"/>
      <sheetName val="Sum_2004"/>
      <sheetName val="Administration"/>
      <sheetName val="基本资料"/>
      <sheetName val="固定资产折旧测算（样式一）"/>
      <sheetName val="固定资产折旧测算（样式二）"/>
      <sheetName val="Controls"/>
      <sheetName val="__FDSCACHE__"/>
      <sheetName val="Overview"/>
      <sheetName val="Quick Comps"/>
      <sheetName val="Estimates (1)"/>
      <sheetName val="Estimates (2)"/>
      <sheetName val="Ratings &amp; Targets"/>
      <sheetName val="Price Earnings"/>
      <sheetName val="Firm Value"/>
      <sheetName val="Management"/>
      <sheetName val="Deals"/>
      <sheetName val="Entity Structure"/>
      <sheetName val="News"/>
      <sheetName val="Events"/>
      <sheetName val="Exchange Rates"/>
      <sheetName val="SBInput"/>
      <sheetName val="__APW_ACTIVE_FIELD_RESTORE__"/>
      <sheetName val="MW"/>
      <sheetName val="MW1"/>
      <sheetName val="MW2"/>
      <sheetName val="Americas Exec"/>
      <sheetName val="Consulting Services"/>
      <sheetName val="Corp OH"/>
      <sheetName val="Corp Funding"/>
      <sheetName val="SCEM"/>
      <sheetName val="SPS"/>
      <sheetName val="NA"/>
      <sheetName val="LA"/>
      <sheetName val="AMERICAS"/>
      <sheetName val="EUROPE"/>
      <sheetName val="Asia"/>
      <sheetName val="TOTAL SEI"/>
      <sheetName val="ROE"/>
      <sheetName val="dpdata(bud)"/>
      <sheetName val="dpdata(act)"/>
      <sheetName val="结账资料"/>
      <sheetName val="折旧清单"/>
      <sheetName val="序时账"/>
      <sheetName val="末级余额表"/>
      <sheetName val="供应商余额表"/>
      <sheetName val="损益调整"/>
      <sheetName val="销售明细"/>
      <sheetName val="销售成本"/>
      <sheetName val="UFPrn20040102173312"/>
      <sheetName val="06-01"/>
      <sheetName val="By Customer"/>
      <sheetName val="EBT Trade"/>
      <sheetName val="药房板块-合同汇总表"/>
      <sheetName val="Lead Sheet"/>
      <sheetName val="MUS Calculations- Figure 5410.1"/>
      <sheetName val="10 yr proj"/>
      <sheetName val="U2_返利汇总_2021"/>
      <sheetName val="BGT"/>
      <sheetName val="TAB-2-forecast"/>
      <sheetName val="Safari09"/>
      <sheetName val="DEAL"/>
      <sheetName val="New_Control"/>
      <sheetName val="LBO_Schedule"/>
      <sheetName val="Outputs"/>
      <sheetName val="Consol_Fin"/>
      <sheetName val="RemainCo_PF"/>
      <sheetName val="RemainderCo_DCF"/>
      <sheetName val="DCF_Control"/>
      <sheetName val="General_DCF"/>
      <sheetName val="Phil_DCF"/>
      <sheetName val="NOL"/>
      <sheetName val="Capacity_Expansion"/>
      <sheetName val="For Discussion"/>
      <sheetName val="Co-Model---&gt;"/>
      <sheetName val="MAPL_Fin"/>
      <sheetName val="SualPag_Fin"/>
      <sheetName val="Mirant_Consol_IS"/>
      <sheetName val="Mirant_Consol_CF"/>
      <sheetName val="Canal_IS"/>
      <sheetName val="Canal_CF"/>
      <sheetName val="California_IS"/>
      <sheetName val="California_CF"/>
      <sheetName val="Delta_IS"/>
      <sheetName val="Delta_CF"/>
      <sheetName val="Kendall_CF"/>
      <sheetName val="Kendall_IS"/>
      <sheetName val="Potrero_IS"/>
      <sheetName val="Potrero_CF"/>
      <sheetName val="MIRMA_IS"/>
      <sheetName val="MIRMA_CF"/>
      <sheetName val="Florida_IS"/>
      <sheetName val="Florida_CF"/>
      <sheetName val="Indiana_IS"/>
      <sheetName val="Indiana_CF"/>
      <sheetName val="Nevada_IS"/>
      <sheetName val="Nevada_CF"/>
      <sheetName val="Georgia_IS"/>
      <sheetName val="Georgia_CF"/>
      <sheetName val="Texas_IS"/>
      <sheetName val="Texas_CF"/>
      <sheetName val="Zeeland_IS"/>
      <sheetName val="Zeeland_CF"/>
      <sheetName val="Philippines_IS"/>
      <sheetName val="Philippines_CF"/>
      <sheetName val="Caribbean_IS"/>
      <sheetName val="Caribbean_CF"/>
      <sheetName val="NY_IS"/>
      <sheetName val="NY_CF"/>
      <sheetName val="Biz"/>
      <sheetName val="JVs"/>
      <sheetName val="Comparison"/>
      <sheetName val="Blended Val "/>
      <sheetName val="Well Cost"/>
      <sheetName val="nada"/>
      <sheetName val="ypf"/>
      <sheetName val="econ"/>
      <sheetName val="Profiles Plot"/>
      <sheetName val="Cash Flow Plots"/>
      <sheetName val="Dev. Plan Plot"/>
      <sheetName val="3-1-1现金"/>
      <sheetName val="dpA"/>
      <sheetName val="Summary 2013"/>
      <sheetName val="设备部房屋"/>
      <sheetName val="Calculations"/>
      <sheetName val="G102"/>
      <sheetName val="M2-利润表"/>
      <sheetName val="C2-开发专用表-签约明细表"/>
      <sheetName val="M1-资产负债表"/>
      <sheetName val="M9-经济增加值"/>
      <sheetName val="SUDAREA"/>
      <sheetName val="METHANOL"/>
      <sheetName val="投入产出汇总"/>
      <sheetName val="CA_new"/>
      <sheetName val="T  B"/>
      <sheetName val="cum pred"/>
      <sheetName val="Description"/>
      <sheetName val="H101(OK)"/>
      <sheetName val="calculos"/>
      <sheetName val="impuestos trim"/>
      <sheetName val="IMPUTS"/>
      <sheetName val="参数表"/>
      <sheetName val="Cálculos"/>
      <sheetName val="Summry Prod"/>
      <sheetName val="Info div"/>
      <sheetName val="F30.Nov.Price.Variance.For.Ref"/>
      <sheetName val="5201.2004"/>
      <sheetName val="清单"/>
      <sheetName val="DSCR"/>
      <sheetName val="敏感性"/>
      <sheetName val="OPSRESULTS"/>
      <sheetName val="指标"/>
      <sheetName val="总措施项目"/>
      <sheetName val="综合单价汇总表"/>
      <sheetName val="CFA"/>
      <sheetName val="至10月末全成本汇总表（动态）"/>
      <sheetName val="固定资产清单"/>
      <sheetName val="M3-现金流量表"/>
      <sheetName val="复地集团项目开发周期表"/>
      <sheetName val="项目基本情况"/>
      <sheetName val="写字楼"/>
      <sheetName val="2015调整分录"/>
      <sheetName val="2014调整分录"/>
      <sheetName val="项目索引"/>
      <sheetName val="2009调整分录"/>
      <sheetName val="2018调整分录"/>
      <sheetName val="2017调整分录"/>
      <sheetName val="2017年调整分录"/>
      <sheetName val="2016调整分录"/>
      <sheetName val="序列"/>
      <sheetName val="2016年6月调整分录"/>
      <sheetName val="基本情况"/>
      <sheetName val="2019调整分录"/>
      <sheetName val="2011调整分录"/>
      <sheetName val="2010调整分录"/>
      <sheetName val="2020调整分录"/>
      <sheetName val="201207"/>
      <sheetName val="资产减值准备表"/>
      <sheetName val="基础参数"/>
      <sheetName val="枚举"/>
      <sheetName val="披露表(上市)"/>
      <sheetName val="披露表(国资)"/>
      <sheetName val="定义-ready"/>
      <sheetName val="审计程序"/>
      <sheetName val="HB"/>
      <sheetName val="ProdCompar"/>
      <sheetName val="MAS06"/>
      <sheetName val="DBSAM_Jun 02"/>
      <sheetName val="DBSAM_Jun 03"/>
      <sheetName val="DBSAM_DEP_Jun 03"/>
      <sheetName val="DBSAM_DEP_May 03"/>
      <sheetName val=".csv]DBS_EXCH_RATE[1]"/>
      <sheetName val="Shares (2)"/>
      <sheetName val="会计科目表"/>
      <sheetName val="dxnsjtempsheet"/>
      <sheetName val="合并用表"/>
      <sheetName val="索引"/>
      <sheetName val="银行存款核对表"/>
      <sheetName val="PLT"/>
      <sheetName val="PLCP"/>
      <sheetName val="PLIP"/>
      <sheetName val="PLCX"/>
      <sheetName val="PLCI"/>
      <sheetName val="NBCF1"/>
      <sheetName val="NBCF"/>
      <sheetName val="ARDAYS"/>
      <sheetName val="INVDAYS"/>
      <sheetName val="APDAYS"/>
      <sheetName val="PLCPCXCI"/>
      <sheetName val="E100"/>
      <sheetName val="dm"/>
      <sheetName val="Purchase Order"/>
      <sheetName val="JE"/>
      <sheetName val="F2100-半成品"/>
      <sheetName val="F2000-委托加工物资"/>
      <sheetName val="F1000芯片"/>
      <sheetName val="F1100芯片测试费 "/>
      <sheetName val="參數"/>
      <sheetName val="ARP-U201"/>
      <sheetName val="AR Trend"/>
      <sheetName val="Bad Debt Reserve Trend"/>
      <sheetName val="Bad Debt Reserve calc"/>
      <sheetName val="std prod costs"/>
      <sheetName val="12月份项目成本明细表"/>
      <sheetName val="12月份部门明细表"/>
      <sheetName val="A430"/>
      <sheetName val="Exchange"/>
      <sheetName val="05年利润"/>
      <sheetName val="F"/>
      <sheetName val="02"/>
      <sheetName val="F1100芯片测试费_"/>
      <sheetName val="O"/>
      <sheetName val="O Lead"/>
      <sheetName val="K100"/>
      <sheetName val="BS9697"/>
      <sheetName val="U7100"/>
      <sheetName val="P110"/>
      <sheetName val="F100"/>
      <sheetName val="orignal"/>
      <sheetName val="N100"/>
      <sheetName val="Original Stefan"/>
      <sheetName val="主料"/>
      <sheetName val="_4库产成品"/>
      <sheetName val="辅料"/>
      <sheetName val="工具"/>
      <sheetName val="内外包"/>
      <sheetName val="Cntmrs-Recruit"/>
      <sheetName val="itnernal sales"/>
      <sheetName val="Client CPYA_clear"/>
      <sheetName val="A5-SAD"/>
      <sheetName val="U600-投资收益"/>
      <sheetName val="Stock Analysis"/>
      <sheetName val="Balance"/>
      <sheetName val="F11"/>
      <sheetName val="N300外币应付"/>
      <sheetName val="Group"/>
      <sheetName val="G-lead"/>
      <sheetName val="K140"/>
      <sheetName val="HL A3"/>
      <sheetName val="Quantity"/>
      <sheetName val="U310"/>
      <sheetName val="Validation source"/>
      <sheetName val="Detail"/>
      <sheetName val="财务费用明细表"/>
      <sheetName val="长期待摊费用明细表"/>
      <sheetName val="ws9"/>
      <sheetName val="产品销售收入与成本明细表"/>
      <sheetName val="Combined FS 2010"/>
      <sheetName val="M Schedules"/>
      <sheetName val="F140-090630 异地库存货"/>
      <sheetName val="WORDTAB"/>
      <sheetName val="U120-GP by Product"/>
      <sheetName val="K1500"/>
      <sheetName val="  mis-ple  "/>
      <sheetName val="FA Addition"/>
      <sheetName val="P412-2001"/>
      <sheetName val="P413-2002"/>
      <sheetName val="U-Lead_2011"/>
      <sheetName val="U121_2011"/>
      <sheetName val="U121_2010"/>
      <sheetName val="U123_2011"/>
      <sheetName val="U120_1206"/>
      <sheetName val="U122_1206"/>
      <sheetName val="U126_2011"/>
      <sheetName val="Financial Statistics"/>
      <sheetName val="F1"/>
      <sheetName val="152050"/>
      <sheetName val="215620"/>
      <sheetName val="215430"/>
      <sheetName val="H100"/>
      <sheetName val="bc china-关联方"/>
      <sheetName val="c_data"/>
      <sheetName val="4-货币资金-现金"/>
      <sheetName val="M100"/>
      <sheetName val="Backward Calculation"/>
      <sheetName val="TB_091231"/>
      <sheetName val="Giant Eddia&amp;ICP&amp;Wofe-C300"/>
      <sheetName val="试算平衡表"/>
      <sheetName val="明细分类账"/>
      <sheetName val="A3-HK-2013"/>
      <sheetName val="企业表一"/>
      <sheetName val="M-5C"/>
      <sheetName val="M-5A"/>
      <sheetName val="应收票据(关联方)"/>
      <sheetName val="Consolidation Rates"/>
      <sheetName val="U200"/>
      <sheetName val="U300"/>
      <sheetName val="U400"/>
      <sheetName val="U500"/>
      <sheetName val="固定资产处理情况表"/>
      <sheetName val="ARP-P101"/>
      <sheetName val="生产成本"/>
      <sheetName val="original"/>
      <sheetName val="O10"/>
      <sheetName val="O100"/>
      <sheetName val="All Cash Dil"/>
      <sheetName val="审计差异汇总"/>
      <sheetName val="Sch 24"/>
      <sheetName val="W"/>
      <sheetName val="A3_科曼"/>
      <sheetName val="Pending price by customer"/>
      <sheetName val="Dimension"/>
      <sheetName val="N_LS"/>
      <sheetName val="N100_应付账款明细"/>
      <sheetName val="5 - ASSETS"/>
      <sheetName val="Malasia"/>
      <sheetName val="流资汇总"/>
      <sheetName val="A3_先进封装20141231"/>
      <sheetName val="D4RP"/>
      <sheetName val="部门折旧"/>
      <sheetName val="2004_A"/>
      <sheetName val="K110"/>
      <sheetName val="G210"/>
      <sheetName val="O111"/>
      <sheetName val="PRC"/>
      <sheetName val="PopCache"/>
      <sheetName val="27-7"/>
      <sheetName val="Beg- End balance"/>
      <sheetName val="A3_长电滁州"/>
      <sheetName val="A3_先进封装"/>
      <sheetName val="G300"/>
      <sheetName val="ZMSTA"/>
      <sheetName val="A3_总公司"/>
      <sheetName val="F800(Fnew)"/>
      <sheetName val="HD_FG"/>
      <sheetName val="F900(Fnew)"/>
      <sheetName val="CY sales report"/>
      <sheetName val="struc_SBU"/>
      <sheetName val="BS10"/>
      <sheetName val="navigation"/>
      <sheetName val="struc_country"/>
      <sheetName val="SP10"/>
      <sheetName val="translate"/>
      <sheetName val="overheads"/>
      <sheetName val="Basic Data"/>
      <sheetName val="SHIP"/>
      <sheetName val="Item Info."/>
      <sheetName val="土建表三乙"/>
      <sheetName val="ACM0131(GT)"/>
      <sheetName val="P&amp;L Consol"/>
      <sheetName val="P_Lead"/>
      <sheetName val="P410_SH"/>
      <sheetName val="P411_押金"/>
      <sheetName val="P412"/>
      <sheetName val="A3-Per EY"/>
      <sheetName val="Sales contracts"/>
      <sheetName val="收入"/>
      <sheetName val="Base Info"/>
      <sheetName val="Fixed vs Var"/>
      <sheetName val="COGS reconcile"/>
      <sheetName val="AR&amp;OR List"/>
      <sheetName val="U-Lead2014 "/>
      <sheetName val="F_OH"/>
      <sheetName val="设定"/>
      <sheetName val="其(N)"/>
      <sheetName val="Understand the client"/>
      <sheetName val="Bokslutsprocessen"/>
      <sheetName val="Indata"/>
      <sheetName val="CRA"/>
      <sheetName val="note(1)"/>
      <sheetName val="Consol_OR"/>
      <sheetName val="中行汇率表"/>
      <sheetName val="资产评估结果分类汇总表 (2)"/>
      <sheetName val="HELP1"/>
      <sheetName val="K222-fully deprecia"/>
      <sheetName val="(5)预付款项"/>
      <sheetName val="滤饼 98"/>
      <sheetName val="PROCESS"/>
      <sheetName val="U 510"/>
      <sheetName val="丹阳绝缘"/>
      <sheetName val="东莞生益"/>
      <sheetName val="河北肃宁"/>
      <sheetName val="湖州锦龙"/>
      <sheetName val="浙华立达"/>
      <sheetName val="南京同德"/>
      <sheetName val="三和国际"/>
      <sheetName val="山东招远"/>
      <sheetName val="上海田村"/>
      <sheetName val="SAR"/>
      <sheetName val="2002-H300"/>
      <sheetName val="2001-H300"/>
      <sheetName val="F800"/>
      <sheetName val="F104-产成品"/>
      <sheetName val="PL-2015.11"/>
      <sheetName val="CY2015 分配股利"/>
      <sheetName val="FY2015 - year end migration"/>
      <sheetName val="分公司汇总更新"/>
      <sheetName val="2017年JE 0207ver"/>
      <sheetName val="P &amp; L Account"/>
      <sheetName val="K401"/>
      <sheetName val="G402."/>
      <sheetName val="refernce red invoice"/>
      <sheetName val="F1100芯片测试费_1"/>
      <sheetName val="Purchase_Order"/>
      <sheetName val="AR_Trend"/>
      <sheetName val="Bad_Debt_Reserve_Trend"/>
      <sheetName val="Bad_Debt_Reserve_calc"/>
      <sheetName val="O_Lead"/>
      <sheetName val="itnernal_sales"/>
      <sheetName val="std_prod_costs"/>
      <sheetName val="HL_A3"/>
      <sheetName val="F140-090630_异地库存货"/>
      <sheetName val="Client_CPYA_clear"/>
      <sheetName val="Financial_Statistics"/>
      <sheetName val="Stock_Analysis"/>
      <sheetName val="Validation_source"/>
      <sheetName val="Original_Stefan"/>
      <sheetName val="Combined_FS_2010"/>
      <sheetName val="M_Schedules"/>
      <sheetName val="U120-GP_by_Product"/>
      <sheetName val="Giant_Eddia&amp;ICP&amp;Wofe-C300"/>
      <sheetName val="__mis-ple__"/>
      <sheetName val="FA_Addition"/>
      <sheetName val="bc_china-关联方"/>
      <sheetName val="Backward_Calculation"/>
      <sheetName val="Consolidation_Rates"/>
      <sheetName val="All_Cash_Dil"/>
      <sheetName val="Sch_24"/>
      <sheetName val="Basic_Data"/>
      <sheetName val="Item_Info_"/>
      <sheetName val="5_-_ASSETS"/>
      <sheetName val="CY_sales_report"/>
      <sheetName val="Pending_price_by_customer"/>
      <sheetName val="Beg-_End_balance"/>
      <sheetName val="iData Parameters"/>
      <sheetName val="A300-2014-futrue"/>
      <sheetName val="其他应收款第三方 "/>
      <sheetName val="U130"/>
      <sheetName val="JUly97"/>
      <sheetName val="U601"/>
      <sheetName val="Par"/>
      <sheetName val="Bilanz"/>
      <sheetName val="GuV(LM)"/>
      <sheetName val="GuV(LM) (kurz)"/>
      <sheetName val="Plan (kurze)"/>
      <sheetName val="SUPTRAF"/>
      <sheetName val="Account List"/>
      <sheetName val="DATA in"/>
      <sheetName val="Heads"/>
      <sheetName val="StaticCodeListTemplate"/>
      <sheetName val="3-10-10委托代销"/>
      <sheetName val="3-10-11受托代销"/>
      <sheetName val="3-10-2材料采购"/>
      <sheetName val="3-10-3在库低值"/>
      <sheetName val="3-10-4包装物"/>
      <sheetName val="3-10-5委托加工"/>
      <sheetName val="3-10-8分期发出"/>
      <sheetName val="3-10-9在用低值"/>
      <sheetName val="U210' "/>
      <sheetName val="调整"/>
      <sheetName val="Y2研发项目表"/>
      <sheetName val="RMB-Group"/>
      <sheetName val="Pcos"/>
      <sheetName val="Initial"/>
      <sheetName val="BU Parameters"/>
      <sheetName val="BU-Filter"/>
      <sheetName val="Filter"/>
      <sheetName val="Activity Coding"/>
      <sheetName val="BU-WK Jan"/>
      <sheetName val="BU-WK Feb"/>
      <sheetName val="Treasury"/>
      <sheetName val="2014"/>
      <sheetName val="UFPrn20010206163251"/>
      <sheetName val="Expense Report"/>
      <sheetName val="3.1 项目产品业态表"/>
      <sheetName val="FD"/>
      <sheetName val="Input - perm items"/>
      <sheetName val="Input - temp differences"/>
      <sheetName val="FAB별"/>
      <sheetName val="B646"/>
      <sheetName val="Rules"/>
      <sheetName val="A300-2014-20171231"/>
      <sheetName val="Stock_Analysis1"/>
      <sheetName val="F1100芯片测试费_2"/>
      <sheetName val="itnernal_sales1"/>
      <sheetName val="Customize_Your_Purchase_Order1"/>
      <sheetName val="Purchase_Order1"/>
      <sheetName val="AR_Trend1"/>
      <sheetName val="Bad_Debt_Reserve_Trend1"/>
      <sheetName val="Bad_Debt_Reserve_calc1"/>
      <sheetName val="O_Lead1"/>
      <sheetName val="std_prod_costs1"/>
      <sheetName val="HL_A31"/>
      <sheetName val="Client_CPYA_clear1"/>
      <sheetName val="Validation_source1"/>
      <sheetName val="F140-090630_异地库存货1"/>
      <sheetName val="Financial_Statistics1"/>
      <sheetName val="Backward_Calculation1"/>
      <sheetName val="All_Cash_Dil1"/>
      <sheetName val="Consolidation_Rates1"/>
      <sheetName val="Original_Stefan1"/>
      <sheetName val="M_Schedules1"/>
      <sheetName val="Combined_FS_20101"/>
      <sheetName val="bc_china-关联方1"/>
      <sheetName val="Giant_Eddia&amp;ICP&amp;Wofe-C3001"/>
      <sheetName val="U120-GP_by_Product1"/>
      <sheetName val="AR&amp;OR_List"/>
      <sheetName val="__mis-ple__1"/>
      <sheetName val="FA_Addition1"/>
      <sheetName val="5_-_ASSETS1"/>
      <sheetName val="Sch_241"/>
      <sheetName val="Basic_Data1"/>
      <sheetName val="Item_Info_1"/>
      <sheetName val="U-Lead2014_"/>
      <sheetName val="Sales_contracts"/>
      <sheetName val="Base_Info"/>
      <sheetName val="Fixed_vs_Var"/>
      <sheetName val="COGS_reconcile"/>
      <sheetName val="A3-Per_EY"/>
      <sheetName val="P&amp;L_Consol"/>
      <sheetName val="资产评估结果分类汇总表_(2)"/>
      <sheetName val="滤饼_98"/>
      <sheetName val="U_510"/>
      <sheetName val="K222-fully_deprecia"/>
      <sheetName val="2017年JE_0207ver"/>
      <sheetName val="Monomers"/>
      <sheetName val="CY_sales_report1"/>
      <sheetName val="Pending_price_by_customer1"/>
      <sheetName val="Beg-_End_balance1"/>
      <sheetName val="Understand_the_client"/>
      <sheetName val="P_&amp;_L_Account"/>
      <sheetName val="G402_"/>
      <sheetName val="refernce_red_invoice"/>
      <sheetName val="PL-2015_11"/>
      <sheetName val="CY2015_分配股利"/>
      <sheetName val="FY2015_-_year_end_migration"/>
      <sheetName val="iData_Parameters"/>
      <sheetName val="其他应收款第三方_"/>
      <sheetName val="GuV(LM)_(kurz)"/>
      <sheetName val="Plan_(kurze)"/>
      <sheetName val="Account_List"/>
      <sheetName val="DATA_in"/>
      <sheetName val="Expense_Report"/>
      <sheetName val="3_1_项目产品业态表"/>
      <sheetName val="US_Bal_Sheet"/>
      <sheetName val="DLDB10"/>
      <sheetName val="Staff List"/>
      <sheetName val="INTER-CO"/>
      <sheetName val="核算项目匹配"/>
      <sheetName val="时间性差异表-固定资产、无形资产、开办费、递延收益"/>
      <sheetName val="Sheet1 (11)"/>
      <sheetName val="管理费用审核表"/>
      <sheetName val="POLYOLEFINS"/>
      <sheetName val="data 3A|6A"/>
      <sheetName val="报表科目 (2)"/>
      <sheetName val="COMP"/>
      <sheetName val="Lead "/>
      <sheetName val="REVALUATION-Jul-02"/>
      <sheetName val="実績SK"/>
      <sheetName val="2004.12.31"/>
      <sheetName val="2005.10.31"/>
      <sheetName val="A3 Sum"/>
      <sheetName val="Stores Daily Report by category"/>
      <sheetName val="F1100芯片测试费_3"/>
      <sheetName val="O_Lead2"/>
      <sheetName val="AR_Trend2"/>
      <sheetName val="Bad_Debt_Reserve_Trend2"/>
      <sheetName val="Bad_Debt_Reserve_calc2"/>
      <sheetName val="Customize_Your_Purchase_Order2"/>
      <sheetName val="Purchase_Order2"/>
      <sheetName val="itnernal_sales2"/>
      <sheetName val="std_prod_costs2"/>
      <sheetName val="Drop_List_References2"/>
      <sheetName val="Stock_Analysis2"/>
      <sheetName val="HL_A32"/>
      <sheetName val="Client_CPYA_clear2"/>
      <sheetName val="Validation_source2"/>
      <sheetName val="F140-090630_异地库存货2"/>
      <sheetName val="Financial_Statistics2"/>
      <sheetName val="Original_Stefan2"/>
      <sheetName val="M_Schedules2"/>
      <sheetName val="Combined_FS_20102"/>
      <sheetName val="U120-GP_by_Product2"/>
      <sheetName val="__mis-ple__2"/>
      <sheetName val="FA_Addition2"/>
      <sheetName val="Backward_Calculation2"/>
      <sheetName val="All_Cash_Dil2"/>
      <sheetName val="Consolidation_Rates2"/>
      <sheetName val="bc_china-关联方2"/>
      <sheetName val="Giant_Eddia&amp;ICP&amp;Wofe-C3002"/>
      <sheetName val="Sch_242"/>
      <sheetName val="5_-_ASSETS2"/>
      <sheetName val="Basic_Data2"/>
      <sheetName val="Item_Info_2"/>
      <sheetName val="CY_sales_report2"/>
      <sheetName val="Pending_price_by_customer2"/>
      <sheetName val="U-Lead2014_1"/>
      <sheetName val="Sales_contracts1"/>
      <sheetName val="Base_Info1"/>
      <sheetName val="Fixed_vs_Var1"/>
      <sheetName val="COGS_reconcile1"/>
      <sheetName val="A3-Per_EY1"/>
      <sheetName val="Beg-_End_balance2"/>
      <sheetName val="P&amp;L_Consol1"/>
      <sheetName val="AR&amp;OR_List1"/>
      <sheetName val="资产评估结果分类汇总表_(2)1"/>
      <sheetName val="滤饼_981"/>
      <sheetName val="U_5101"/>
      <sheetName val="Understand_the_client1"/>
      <sheetName val="K222-fully_deprecia1"/>
      <sheetName val="P_&amp;_L_Account1"/>
      <sheetName val="G402_1"/>
      <sheetName val="refernce_red_invoice1"/>
      <sheetName val="PL-2015_111"/>
      <sheetName val="CY2015_分配股利1"/>
      <sheetName val="FY2015_-_year_end_migration1"/>
      <sheetName val="2017年JE_0207ver1"/>
      <sheetName val="iData_Parameters1"/>
      <sheetName val="其他应收款第三方_1"/>
      <sheetName val="GuV(LM)_(kurz)1"/>
      <sheetName val="Plan_(kurze)1"/>
      <sheetName val="Account_List1"/>
      <sheetName val="DATA_in1"/>
      <sheetName val="Expense_Report1"/>
      <sheetName val="3_1_项目产品业态表1"/>
      <sheetName val="US_Bal_Sheet1"/>
      <sheetName val="Market Analysis &amp; Sales Project"/>
      <sheetName val="02年1-2月营业费用部门明细"/>
      <sheetName val="改良考虑因素"/>
      <sheetName val="U112-by month"/>
      <sheetName val="IS Summary-96"/>
      <sheetName val="Romford Market"/>
      <sheetName val="TEV Multiples"/>
      <sheetName val="Summary Financials"/>
      <sheetName val="srcsuses"/>
      <sheetName val="WACC"/>
      <sheetName val="毛利率分析表"/>
      <sheetName val="11-1"/>
      <sheetName val="清冊"/>
      <sheetName val="GB11"/>
      <sheetName val="Inflow non-PS detail"/>
      <sheetName val="OutSum"/>
      <sheetName val="RE Mov't"/>
      <sheetName val="01"/>
      <sheetName val="Normal Opn Detail"/>
      <sheetName val="损益附注"/>
      <sheetName val="主表"/>
      <sheetName val="披露表（国资）"/>
      <sheetName val="1、合同要素目录"/>
      <sheetName val="其他应收款坏账准备"/>
      <sheetName val="北京对帐表"/>
      <sheetName val="Loan Details"/>
      <sheetName val="test IRR"/>
      <sheetName val="19.4disc"/>
      <sheetName val="职工薪酬支出及纳税调整明细表"/>
      <sheetName val="分类索引"/>
      <sheetName val="应付账款AP"/>
      <sheetName val="M.P.S."/>
      <sheetName val="U110_月度产品销售"/>
      <sheetName val="U140_月度佣金及质保"/>
      <sheetName val="9609추"/>
      <sheetName val="Movement-总厂 "/>
      <sheetName val="材料采购－原材料（购价）"/>
      <sheetName val="ZLR1"/>
      <sheetName val="EVABT"/>
      <sheetName val="SCB 1 - Current"/>
      <sheetName val="SCB 2 - Current"/>
      <sheetName val="US Codes"/>
      <sheetName val="10K4"/>
      <sheetName val="Lease AP 2008"/>
      <sheetName val="YS02-02"/>
      <sheetName val="其他应收款－单位凭证"/>
      <sheetName val="预付帐款明细表"/>
      <sheetName val="UFPrn20050920093221"/>
      <sheetName val="1月份"/>
      <sheetName val="利润分析"/>
      <sheetName val="资产负债分析"/>
      <sheetName val="出租开发产品明细"/>
      <sheetName val="收入明细－按客户"/>
      <sheetName val="库存商品余额表.dbf"/>
      <sheetName val="应付账款 (2)"/>
      <sheetName val="其他货币资金.dbf"/>
      <sheetName val="银行存款.dbf"/>
      <sheetName val="Repayment Summary"/>
      <sheetName val="应收帐款明细表"/>
      <sheetName val="清单12.31"/>
      <sheetName val="毛利"/>
      <sheetName val="附表6"/>
      <sheetName val="委托加工材料"/>
      <sheetName val="营业费用趋势分析"/>
      <sheetName val="ZA-0"/>
      <sheetName val="销售6.13"/>
      <sheetName val="科目设定"/>
      <sheetName val="应收账款明细"/>
      <sheetName val="会计政策"/>
      <sheetName val="汇总"/>
      <sheetName val="材料采购-入库"/>
      <sheetName val="原材料－其他"/>
      <sheetName val="材料成本差异－运费等"/>
      <sheetName val="Output Direct Payroll "/>
      <sheetName val="固定资产经贸公司数据"/>
      <sheetName val="坯布"/>
      <sheetName val="材料"/>
      <sheetName val="外销"/>
      <sheetName val="Bloomberg"/>
      <sheetName val="Datastream_IBES"/>
      <sheetName val="DB_Estimates"/>
      <sheetName val="Valuation Parameters"/>
      <sheetName val="A3 &amp; U 09-01"/>
      <sheetName val="µ|²vªí"/>
      <sheetName val="ARP"/>
      <sheetName val="Factset"/>
      <sheetName val="Feb Allocation%"/>
      <sheetName val="P&amp;L_worksheet"/>
      <sheetName val="AP_Accrued"/>
      <sheetName val="4月分摊比例"/>
      <sheetName val="P&amp;L透视数据"/>
      <sheetName val="P&amp;L调整数据"/>
      <sheetName val="Ass"/>
      <sheetName val="Fin_Ass"/>
      <sheetName val="Cover_封面"/>
      <sheetName val="CoCos_Segments"/>
      <sheetName val="Depn"/>
      <sheetName val="Operations"/>
      <sheetName val="BSDataPts"/>
      <sheetName val="Personal property HZ"/>
      <sheetName val="安全服务"/>
      <sheetName val="2005年2月HK香港销售单价"/>
      <sheetName val="P1"/>
      <sheetName val="Rev Provit"/>
      <sheetName val="CH Car"/>
      <sheetName val="Accounts Database"/>
      <sheetName val="项目"/>
      <sheetName val="FiedValidationSheet"/>
      <sheetName val="内贸合同总价表"/>
      <sheetName val="玛赛软件合同总价表"/>
      <sheetName val="内贸采购合同总价表"/>
      <sheetName val="P&amp;L PP"/>
      <sheetName val="Flash-pp"/>
      <sheetName val="PY-pp"/>
      <sheetName val="MYF-pp"/>
      <sheetName val="FORGING"/>
      <sheetName val="BR"/>
      <sheetName val="EIU"/>
      <sheetName val="Euro"/>
      <sheetName val="FI"/>
      <sheetName val="LEB"/>
      <sheetName val="MEX"/>
      <sheetName val="S&amp;P"/>
      <sheetName val="WorkData"/>
      <sheetName val="Volatility"/>
      <sheetName val="MD&amp;A Links"/>
      <sheetName val="进口设备FOB总价表"/>
      <sheetName val="Ag Sector P&amp;L 01F"/>
      <sheetName val="CER 1997"/>
      <sheetName val="美日管理费用6"/>
      <sheetName val="LSIWKSH"/>
      <sheetName val="公司名称"/>
      <sheetName val="以前年度损益调整"/>
      <sheetName val="DLCD"/>
      <sheetName val="1x1"/>
      <sheetName val="参数设置"/>
      <sheetName val="YOEMAGUM"/>
      <sheetName val="txfyb"/>
      <sheetName val="lrjsb"/>
      <sheetName val="zjfyb"/>
      <sheetName val="jcsjb"/>
      <sheetName val="zjsyb"/>
      <sheetName val="cbfyb"/>
      <sheetName val="ldzjb"/>
      <sheetName val="SAP 01-12-31"/>
      <sheetName val="映射关系"/>
      <sheetName val="U210'_"/>
      <sheetName val="短期投资股票投资.dbf"/>
      <sheetName val="短期投资国债投资.dbf"/>
      <sheetName val="股票投资收益.dbf"/>
      <sheetName val="其他货币海通.dbf"/>
      <sheetName val="其他货币零领路.dbf"/>
      <sheetName val="投资收益债券.dbf"/>
      <sheetName val="Price List"/>
      <sheetName val="CalcOutPut"/>
      <sheetName val="F110-2所得税计算表"/>
      <sheetName val="C030-在建工程明细表"/>
      <sheetName val="F120应付利息明细表"/>
      <sheetName val="F190递延收益项目"/>
      <sheetName val="I040营业税费"/>
      <sheetName val="월간"/>
      <sheetName val="科目清单"/>
      <sheetName val="Lguide"/>
      <sheetName val="Occupancy 2004"/>
      <sheetName val="Material Group"/>
      <sheetName val="2005.01"/>
      <sheetName val="Transaction multiples"/>
      <sheetName val="eqpmad2"/>
      <sheetName val="Acquiror"/>
      <sheetName val="Model Assumptions"/>
      <sheetName val="wCodeTable"/>
      <sheetName val="Deal Summary"/>
      <sheetName val="Target"/>
      <sheetName val="Scoping"/>
      <sheetName val="产成品"/>
      <sheetName val="合同件"/>
      <sheetName val="CIP"/>
      <sheetName val="VS Consensus"/>
      <sheetName val="VIPS_Annotation_Sheet"/>
      <sheetName val="VIPS_Exchange_Sheet"/>
      <sheetName val="VIPS_Live_Sheet"/>
      <sheetName val="VIPS_Validation_Sheet"/>
      <sheetName val="Cash Flow Worksheet"/>
      <sheetName val="1601 Detail information"/>
      <sheetName val="FS FY15"/>
      <sheetName val="English"/>
      <sheetName val="现金流量表（月报）"/>
      <sheetName val="ITEM"/>
      <sheetName val="Name &amp; Option"/>
      <sheetName val="CCTL"/>
      <sheetName val="勤務ｼﾌﾄﾍﾞｰｽ表 下期"/>
      <sheetName val="車会集約"/>
      <sheetName val="Market_Analysis_&amp;_Sales_Project"/>
      <sheetName val="data_3A|6A"/>
      <sheetName val="Staff_List"/>
      <sheetName val="Sheet1_(11)"/>
      <sheetName val="BU_Parameters"/>
      <sheetName val="Activity_Coding"/>
      <sheetName val="BU-WK_Jan"/>
      <sheetName val="BU-WK_Feb"/>
      <sheetName val="OI-Fcst"/>
      <sheetName val="Confirmation"/>
      <sheetName val="statement 1998"/>
      <sheetName val="Register"/>
      <sheetName val="XVIa(i) - average price (2)"/>
      <sheetName val="153541"/>
      <sheetName val="PLAC"/>
      <sheetName val="PTC"/>
      <sheetName val="底稿2001年"/>
      <sheetName val="底稿0000"/>
      <sheetName val="货币兑换汇率"/>
      <sheetName val="名称"/>
      <sheetName val="客户略名"/>
      <sheetName val="HEADER"/>
      <sheetName val="chen"/>
      <sheetName val="ZP4"/>
      <sheetName val="zp5_kw38"/>
      <sheetName val="ZP7 gespritzt"/>
      <sheetName val="xbase"/>
      <sheetName val="现金流量表"/>
      <sheetName val="K701"/>
      <sheetName val="Detail Loan Move. &amp; Listing"/>
      <sheetName val="_001年其他业务利润"/>
      <sheetName val="_002年其他业务利润"/>
      <sheetName val="_003年其他业务利润"/>
      <sheetName val="_2U03营业费用"/>
      <sheetName val="2001年营业费用"/>
      <sheetName val="Inputs-$150"/>
      <sheetName val="Printout2"/>
      <sheetName val="请假表"/>
      <sheetName val="02车租"/>
      <sheetName val="RH032短期借款-披露表"/>
      <sheetName val="RH043长期借款-披露表"/>
      <sheetName val="RH020固定资产"/>
      <sheetName val="集团内单位清单"/>
      <sheetName val="RH069所有权受限资产情况"/>
      <sheetName val="审定表"/>
      <sheetName val="payable"/>
      <sheetName val="F201"/>
      <sheetName val="P301"/>
      <sheetName val="P201"/>
      <sheetName val="prod.inventory"/>
      <sheetName val="Stock-in"/>
      <sheetName val="Margins"/>
      <sheetName val="1002-1031170406 Capital Account"/>
      <sheetName val="Base Case"/>
      <sheetName val="_04009"/>
      <sheetName val="_0401"/>
      <sheetName val="arDB"/>
      <sheetName val="UFPrn20040930171821"/>
      <sheetName val="A_101"/>
      <sheetName val="A_103"/>
      <sheetName val="A_105"/>
      <sheetName val="A_106"/>
      <sheetName val="A_107"/>
      <sheetName val="A_109"/>
      <sheetName val="A_110"/>
      <sheetName val="A_111"/>
      <sheetName val="A_115"/>
      <sheetName val="A_120"/>
      <sheetName val="A_121"/>
      <sheetName val="A_122"/>
      <sheetName val="A_124"/>
      <sheetName val="A_139"/>
      <sheetName val="A_140"/>
      <sheetName val="A_145"/>
      <sheetName val="A_151"/>
      <sheetName val="A_153"/>
      <sheetName val="A_155"/>
      <sheetName val="A_156"/>
      <sheetName val="A_157"/>
      <sheetName val="A_161"/>
      <sheetName val="A_165"/>
      <sheetName val="A_166"/>
      <sheetName val="A_167"/>
      <sheetName val="A_169"/>
      <sheetName val="A_170"/>
      <sheetName val="A_171"/>
      <sheetName val="A_181"/>
      <sheetName val="A_182"/>
      <sheetName val="A_183"/>
      <sheetName val="C_300"/>
      <sheetName val="C_301"/>
      <sheetName val="C_311"/>
      <sheetName val="C_313"/>
      <sheetName val="C_318"/>
      <sheetName val="C_322"/>
      <sheetName val="C_323"/>
      <sheetName val="L_201"/>
      <sheetName val="L_202"/>
      <sheetName val="L_203"/>
      <sheetName val="L_204"/>
      <sheetName val="L_205"/>
      <sheetName val="L_208"/>
      <sheetName val="L_221"/>
      <sheetName val="L_223"/>
      <sheetName val="L_225"/>
      <sheetName val="L_228"/>
      <sheetName val="L_231"/>
      <sheetName val="L_235"/>
      <sheetName val="L_238"/>
      <sheetName val="L_241"/>
      <sheetName val="L_251"/>
      <sheetName val="L_261"/>
      <sheetName val="ENG_Cons"/>
      <sheetName val="NAO"/>
      <sheetName val="PAO_Cons"/>
      <sheetName val="WHQ_Cons"/>
      <sheetName val="数据定义1"/>
      <sheetName val="SCENARIOS"/>
      <sheetName val="D-PL"/>
      <sheetName val="YIELD CURVE"/>
      <sheetName val="Consol BS"/>
      <sheetName val="HO &amp; Aust BS"/>
      <sheetName val="T. Amortización"/>
      <sheetName val="normalized"/>
      <sheetName val="capm"/>
      <sheetName val="drivers"/>
      <sheetName val="明细分类账2005"/>
      <sheetName val="财务指标"/>
      <sheetName val="Curve"/>
      <sheetName val="Dividends"/>
      <sheetName val="Holidays"/>
      <sheetName val="FC switches"/>
      <sheetName val="短期借款审定表"/>
      <sheetName val="F100-1 借款流动性测算"/>
      <sheetName val="03"/>
      <sheetName val="04"/>
      <sheetName val="05"/>
      <sheetName val="06"/>
      <sheetName val="ChartOfReport"/>
      <sheetName val="Currency"/>
      <sheetName val="Non-Statistical Sampling"/>
      <sheetName val="PP&amp;E &amp; Intangibles"/>
      <sheetName val="Cover --&gt;"/>
      <sheetName val="key parameter1st"/>
      <sheetName val="CFS adjustments"/>
      <sheetName val="目录索引"/>
      <sheetName val="1.0"/>
      <sheetName val="Table - Current Year"/>
      <sheetName val="Incometl"/>
      <sheetName val="Nvar"/>
      <sheetName val="Share Prices"/>
      <sheetName val="流量表编制"/>
      <sheetName val="Sch 2訐"/>
      <sheetName val="F1100芯片测试费_4"/>
      <sheetName val="O_Lead3"/>
      <sheetName val="AR_Trend3"/>
      <sheetName val="Bad_Debt_Reserve_Trend3"/>
      <sheetName val="Bad_Debt_Reserve_calc3"/>
      <sheetName val="Customize_Your_Purchase_Order3"/>
      <sheetName val="Purchase_Order3"/>
      <sheetName val="itnernal_sales3"/>
      <sheetName val="std_prod_costs3"/>
      <sheetName val="Drop_List_References3"/>
      <sheetName val="Stock_Analysis3"/>
      <sheetName val="HL_A33"/>
      <sheetName val="Client_CPYA_clear3"/>
      <sheetName val="Validation_source3"/>
      <sheetName val="F140-090630_异地库存货3"/>
      <sheetName val="Financial_Statistics3"/>
      <sheetName val="Original_Stefan3"/>
      <sheetName val="M_Schedules3"/>
      <sheetName val="Combined_FS_20103"/>
      <sheetName val="U120-GP_by_Product3"/>
      <sheetName val="__mis-ple__3"/>
      <sheetName val="FA_Addition3"/>
      <sheetName val="Backward_Calculation3"/>
      <sheetName val="All_Cash_Dil3"/>
      <sheetName val="Consolidation_Rates3"/>
      <sheetName val="bc_china-关联方3"/>
      <sheetName val="Giant_Eddia&amp;ICP&amp;Wofe-C3003"/>
      <sheetName val="Sch_243"/>
      <sheetName val="5_-_ASSETS3"/>
      <sheetName val="Basic_Data3"/>
      <sheetName val="Item_Info_3"/>
      <sheetName val="CY_sales_report3"/>
      <sheetName val="Pending_price_by_customer3"/>
      <sheetName val="U-Lead2014_2"/>
      <sheetName val="Sales_contracts2"/>
      <sheetName val="Base_Info2"/>
      <sheetName val="Fixed_vs_Var2"/>
      <sheetName val="COGS_reconcile2"/>
      <sheetName val="A3-Per_EY2"/>
      <sheetName val="Beg-_End_balance3"/>
      <sheetName val="P&amp;L_Consol2"/>
      <sheetName val="AR&amp;OR_List2"/>
      <sheetName val="资产评估结果分类汇总表_(2)2"/>
      <sheetName val="滤饼_982"/>
      <sheetName val="U_5102"/>
      <sheetName val="Understand_the_client2"/>
      <sheetName val="K222-fully_deprecia2"/>
      <sheetName val="P_&amp;_L_Account2"/>
      <sheetName val="G402_2"/>
      <sheetName val="refernce_red_invoice2"/>
      <sheetName val="2017年JE_0207ver2"/>
      <sheetName val="iData_Parameters2"/>
      <sheetName val="PL-2015_112"/>
      <sheetName val="CY2015_分配股利2"/>
      <sheetName val="FY2015_-_year_end_migration2"/>
      <sheetName val="其他应收款第三方_2"/>
      <sheetName val="GuV(LM)_(kurz)2"/>
      <sheetName val="Plan_(kurze)2"/>
      <sheetName val="Account_List2"/>
      <sheetName val="data_3A|6A1"/>
      <sheetName val="DATA_in2"/>
      <sheetName val="Expense_Report2"/>
      <sheetName val="3_1_项目产品业态表2"/>
      <sheetName val="US_Bal_Sheet2"/>
      <sheetName val="Sheet1_(11)1"/>
      <sheetName val="Staff_List1"/>
      <sheetName val="BU_Parameters1"/>
      <sheetName val="Activity_Coding1"/>
      <sheetName val="BU-WK_Jan1"/>
      <sheetName val="BU-WK_Feb1"/>
      <sheetName val="U210'_1"/>
      <sheetName val="Market_Analysis_&amp;_Sales_Projec1"/>
      <sheetName val="Stores_Daily_Report_by_category"/>
      <sheetName val="A3_Sum"/>
      <sheetName val="报表科目_(2)"/>
      <sheetName val="2004_12_31"/>
      <sheetName val="2005_10_31"/>
      <sheetName val="IS_Summary-96"/>
      <sheetName val="Romford_Market"/>
      <sheetName val="Input_-_perm_items"/>
      <sheetName val="Input_-_temp_differences"/>
      <sheetName val="U112-by_month"/>
      <sheetName val="TEV_Multiples"/>
      <sheetName val="Summary_Financials"/>
      <sheetName val="Lead_"/>
      <sheetName val="test_IRR"/>
      <sheetName val="Valuation_Parameters"/>
      <sheetName val="19_4disc"/>
      <sheetName val="Loan_Details"/>
      <sheetName val="Rev_Provit"/>
      <sheetName val="CH_Car"/>
      <sheetName val="Accounts_Database"/>
      <sheetName val="P&amp;L_PP"/>
      <sheetName val="MD&amp;A_Links"/>
      <sheetName val="Ag_Sector_P&amp;L_01F"/>
      <sheetName val="CER_1997"/>
      <sheetName val="Inflow_non-PS_detail"/>
      <sheetName val="Ex_Diff"/>
      <sheetName val="Feb_Allocation%"/>
      <sheetName val="IRR_&amp;_NPV"/>
      <sheetName val="RE_Mov't"/>
      <sheetName val="Normal_Opn_Detail"/>
      <sheetName val="M_P_S_"/>
      <sheetName val="A3_&amp;_U_09-01"/>
      <sheetName val="Movement-总厂_"/>
      <sheetName val="Personal_property_HZ"/>
      <sheetName val="SAP_01-12-31"/>
      <sheetName val="短期投资股票投资_dbf"/>
      <sheetName val="短期投资国债投资_dbf"/>
      <sheetName val="股票投资收益_dbf"/>
      <sheetName val="其他货币海通_dbf"/>
      <sheetName val="其他货币零领路_dbf"/>
      <sheetName val="投资收益债券_dbf"/>
      <sheetName val="库存商品余额表_dbf"/>
      <sheetName val="应付账款_(2)"/>
      <sheetName val="其他货币资金_dbf"/>
      <sheetName val="银行存款_dbf"/>
      <sheetName val="_"/>
      <sheetName val="Repayment_Summary"/>
      <sheetName val="Price_List"/>
      <sheetName val="Occupancy_2004"/>
      <sheetName val="Material_Group"/>
      <sheetName val="2005_01"/>
      <sheetName val="Transaction_multiples"/>
      <sheetName val="Model_Assumptions"/>
      <sheetName val="Deal_Summary"/>
      <sheetName val="Drop_down"/>
      <sheetName val="VS_Consensus"/>
      <sheetName val="Cash_Flow_Worksheet"/>
      <sheetName val="1601_Detail_information"/>
      <sheetName val="FS_FY15"/>
      <sheetName val="Name_&amp;_Option"/>
      <sheetName val="勤務ｼﾌﾄﾍﾞｰｽ表_下期"/>
      <sheetName val="statement_1998"/>
      <sheetName val="XVIa(i)_-_average_price_(2)"/>
      <sheetName val="销售6_13"/>
      <sheetName val="清单12_31"/>
      <sheetName val="ZP7_gespritzt"/>
      <sheetName val="Detail_Loan_Move__&amp;_Listing"/>
      <sheetName val="screen_size"/>
      <sheetName val="end_use"/>
      <sheetName val="prod_inventory"/>
      <sheetName val="1002-1031170406_Capital_Account"/>
      <sheetName val="Base_Case"/>
      <sheetName val="YIELD_CURVE"/>
      <sheetName val="Consol_BS"/>
      <sheetName val="HO_&amp;_Aust_BS"/>
      <sheetName val="T__Amortización"/>
      <sheetName val="FC_switches"/>
      <sheetName val="F100-1_借款流动性测算"/>
      <sheetName val="Non-Statistical_Sampling"/>
      <sheetName val="PP&amp;E_&amp;_Intangibles"/>
      <sheetName val="Cover_--&gt;"/>
      <sheetName val="key_parameter1st"/>
      <sheetName val="CFS_adjustments"/>
      <sheetName val="query_results"/>
      <sheetName val="1_0"/>
      <sheetName val="Table_-_Current_Year"/>
      <sheetName val="Share_Prices"/>
      <sheetName val="Budget"/>
      <sheetName val="ACT"/>
      <sheetName val="BUD"/>
      <sheetName val="LYR"/>
      <sheetName val="Altman Z"/>
      <sheetName val="公司清单"/>
      <sheetName val="科目余额表-公司"/>
      <sheetName val="Movement 2004"/>
      <sheetName val="GuV"/>
      <sheetName val="人事"/>
      <sheetName val="Keys"/>
      <sheetName val="科目表"/>
      <sheetName val="F40-Goodsin transit"/>
      <sheetName val="412"/>
      <sheetName val="812"/>
      <sheetName val="351"/>
      <sheetName val="重要性水平新"/>
      <sheetName val="各明细部门表"/>
      <sheetName val="通用设备"/>
      <sheetName val="Espagne"/>
      <sheetName val="Belgique"/>
      <sheetName val="Hyper Esp"/>
      <sheetName val="Super Esp"/>
      <sheetName val="C&amp;C Fr"/>
      <sheetName val="Proxi Fr"/>
      <sheetName val="Super Fr"/>
      <sheetName val="Grece"/>
      <sheetName val="Hyper Bel)"/>
      <sheetName val="Hyper Gr"/>
      <sheetName val="Hyper It"/>
      <sheetName val="Italie"/>
      <sheetName val="Pologne"/>
      <sheetName val="Potugal"/>
      <sheetName val="Slovaquie"/>
      <sheetName val="Suisse"/>
      <sheetName val="Super Bel"/>
      <sheetName val="Super Gr"/>
      <sheetName val="Super It"/>
      <sheetName val="RepTch"/>
      <sheetName val="Turquie"/>
      <sheetName val="2. Asia"/>
      <sheetName val="Liste"/>
      <sheetName val="主营业务成本多栏式明细账"/>
      <sheetName val="App.4 - Set-Up and References"/>
      <sheetName val="Net Trans Sum"/>
      <sheetName val="选项"/>
      <sheetName val="Form_M2a"/>
      <sheetName val="Form_M1a"/>
      <sheetName val="Form_M3"/>
      <sheetName val="PRC GAAP"/>
      <sheetName val="AR2-F21"/>
      <sheetName val="AR1-F20"/>
      <sheetName val="DFI statement usd"/>
      <sheetName val="SUIVI EFFECTIFS"/>
      <sheetName val="#¡REF"/>
      <sheetName val="EFFECT."/>
      <sheetName val="Tons"/>
      <sheetName val="tit"/>
      <sheetName val="Vendas Tons"/>
      <sheetName val="C.Estr."/>
      <sheetName val="COSTAB97"/>
      <sheetName val="indice"/>
      <sheetName val="mixprod"/>
      <sheetName val="raf"/>
      <sheetName val="rce"/>
      <sheetName val="CAB"/>
      <sheetName val="abcd"/>
      <sheetName val="$december02"/>
      <sheetName val="_0101主料"/>
      <sheetName val="_0102中草药"/>
      <sheetName val="_0104燃料"/>
      <sheetName val="_0106备品备件"/>
      <sheetName val="_0109辅料"/>
      <sheetName val="_0110化剂"/>
      <sheetName val="_0206标签"/>
      <sheetName val="_0207纸箱纸盒"/>
      <sheetName val="_0208瓶类"/>
      <sheetName val="_0302办公用品"/>
      <sheetName val="_0303工具"/>
      <sheetName val="_0304玻璃仪器"/>
      <sheetName val="_0399其他"/>
      <sheetName val="_04产成品"/>
      <sheetName val="_05自制半成品"/>
      <sheetName val="_0108劳保"/>
      <sheetName val="_0112气体"/>
      <sheetName val="Opening check_Misc (WO Only)"/>
      <sheetName val="Sum2000"/>
      <sheetName val="取数限制"/>
      <sheetName val="_管理费用明细"/>
      <sheetName val="Detailed Profit and Loss"/>
      <sheetName val="Profit and Loss"/>
      <sheetName val="523"/>
      <sheetName val="870"/>
      <sheetName val="ME uninvoiced cons"/>
      <sheetName val="-&gt; EDV Budget"/>
      <sheetName val="Tool"/>
      <sheetName val="18.Rev Quality Expr"/>
      <sheetName val="PV6 3.5L LX5 GMX170"/>
      <sheetName val="预算计划"/>
      <sheetName val="Retain Earning"/>
      <sheetName val="参数"/>
      <sheetName val="应收出口退税"/>
      <sheetName val="进销存"/>
      <sheetName val="城市属性"/>
      <sheetName val="13.2007 1.1"/>
      <sheetName val="S&amp;C B1"/>
      <sheetName val="6.Mthly Rev EBIT"/>
      <sheetName val="所有店共用参数"/>
      <sheetName val="投资参数"/>
      <sheetName val="ZD-4"/>
      <sheetName val="portfolio"/>
      <sheetName val="Sch PR-2"/>
      <sheetName val="Sch PR-3"/>
      <sheetName val="POWER ASSUMPTIONS"/>
      <sheetName val="Operating "/>
      <sheetName val="raw"/>
      <sheetName val="二级科目明细"/>
      <sheetName val="antes"/>
      <sheetName val="Valor"/>
      <sheetName val="SW-TEO"/>
      <sheetName val="   合同台账  "/>
      <sheetName val="A6620 Detail"/>
      <sheetName val="6641"/>
      <sheetName val="Net REVENUE"/>
      <sheetName val="O-A"/>
      <sheetName val=" Index"/>
      <sheetName val="01预算店铺明细"/>
      <sheetName val="科目分类"/>
      <sheetName val="计提"/>
      <sheetName val="xs12.8-13.6"/>
      <sheetName val="BE"/>
      <sheetName val="MatMan"/>
      <sheetName val="ENGG_VAL"/>
      <sheetName val="Exh B-5"/>
      <sheetName val="Exh B-2"/>
      <sheetName val="Exh B-6"/>
      <sheetName val="Exh B-8"/>
      <sheetName val="Exh B-4"/>
      <sheetName val="Exh B-3"/>
      <sheetName val="Exh B-7"/>
      <sheetName val="Exh B-1"/>
      <sheetName val="L-DeptCost"/>
      <sheetName val="L-Data"/>
      <sheetName val="L-Headct"/>
      <sheetName val="L-SalesNOrder"/>
      <sheetName val="UFPrn20040104084034"/>
      <sheetName val="投资收益明细表"/>
      <sheetName val="评估结论"/>
      <sheetName val="ZO2-2明细表"/>
      <sheetName val="sd"/>
      <sheetName val="会计分录序时簿"/>
      <sheetName val="Rating by Owner"/>
      <sheetName val="Rating by Consultant"/>
      <sheetName val="Vital Information"/>
      <sheetName val="Projected Break-Even"/>
      <sheetName val="Market Value Analysis"/>
      <sheetName val="Numbers"/>
      <sheetName val="What-If Period 1"/>
      <sheetName val="What-If Period 2"/>
      <sheetName val="What-If Period 3"/>
      <sheetName val="What-If Period 4"/>
      <sheetName val="选择报表"/>
      <sheetName val="2001预提费用"/>
      <sheetName val="HEDGE RATES"/>
      <sheetName val="科目源"/>
      <sheetName val="Client Data"/>
      <sheetName val="US MC.1"/>
      <sheetName val="Helios Unity Part Number"/>
      <sheetName val="核銷表"/>
      <sheetName val="系数516"/>
      <sheetName val="房租"/>
      <sheetName val="pswzParams"/>
      <sheetName val="CUSTOMER (DETAIL)"/>
      <sheetName val="総合B"/>
      <sheetName val="ACTUAL_TOTAL"/>
      <sheetName val="9-销售"/>
      <sheetName val="base"/>
      <sheetName val="MasterList"/>
      <sheetName val="N719(NC)"/>
      <sheetName val="SUMSCHED"/>
      <sheetName val="FOREC1"/>
      <sheetName val="HEADC"/>
      <sheetName val="INVENT"/>
      <sheetName val="INVEST"/>
      <sheetName val="AIS"/>
      <sheetName val="Analysis"/>
      <sheetName val="GROSSM"/>
      <sheetName val="非计息的资金往来"/>
      <sheetName val="General Input"/>
      <sheetName val="DropDown"/>
      <sheetName val="COR"/>
      <sheetName val="quarterly income and e&amp;p"/>
      <sheetName val="MAR95"/>
      <sheetName val="Sintesi"/>
      <sheetName val="KKKKKKKK"/>
      <sheetName val="@Control"/>
      <sheetName val="FIXASSET"/>
      <sheetName val="医院进销存"/>
      <sheetName val="一周期10片价格"/>
      <sheetName val="一周期6片价格"/>
      <sheetName val="2003年代表医院指标-一周期"/>
      <sheetName val="一周期IND价格"/>
      <sheetName val="Bank Debt"/>
      <sheetName val="GFA"/>
      <sheetName val="GA expenses - HRML"/>
      <sheetName val="12201001"/>
      <sheetName val="Value 1"/>
      <sheetName val="AFS CF"/>
      <sheetName val="912"/>
      <sheetName val="934"/>
      <sheetName val="935"/>
      <sheetName val="A3_20201231"/>
      <sheetName val="TB2005"/>
      <sheetName val="Start"/>
      <sheetName val="Sales Volumes &amp; Plan"/>
      <sheetName val="原TB表"/>
      <sheetName val="类别"/>
      <sheetName val="银行函证目录"/>
      <sheetName val="附注明细"/>
      <sheetName val="Sheet460"/>
      <sheetName val="HK-GL-AR"/>
      <sheetName val="K204"/>
      <sheetName val="机器设备"/>
      <sheetName val="Introduction"/>
      <sheetName val="卡片"/>
      <sheetName val="COO2"/>
      <sheetName val="AcctMgt"/>
      <sheetName val="Creative"/>
      <sheetName val="Hotmedia2"/>
      <sheetName val="PR2"/>
      <sheetName val="sales2"/>
      <sheetName val="TB2000"/>
      <sheetName val="TB2001"/>
      <sheetName val="WIP"/>
      <sheetName val="CA2000"/>
      <sheetName val="报表科目"/>
      <sheetName val="Seoul"/>
      <sheetName val="Lease_AP_2008"/>
      <sheetName val="Output_Direct_Payroll_"/>
      <sheetName val="Movement_2004"/>
      <sheetName val="Sch_2訐"/>
      <sheetName val="HEDGE_RATES"/>
      <sheetName val="PRC_GAAP"/>
      <sheetName val="ME_uninvoiced_cons"/>
      <sheetName val="-&gt;_EDV_Budget"/>
      <sheetName val="18_Rev_Quality_Expr"/>
      <sheetName val="PV6_3_5L_LX5_GMX170"/>
      <sheetName val="Retain_Earning"/>
      <sheetName val="13_2007_1_1"/>
      <sheetName val="S&amp;C_B1"/>
      <sheetName val="6_Mthly_Rev_EBIT"/>
      <sheetName val="F40-Goodsin_transit"/>
      <sheetName val="Net_Trans_Sum"/>
      <sheetName val="Hyper_Esp"/>
      <sheetName val="Super_Esp"/>
      <sheetName val="C&amp;C_Fr"/>
      <sheetName val="Proxi_Fr"/>
      <sheetName val="Super_Fr"/>
      <sheetName val="Hyper_Bel)"/>
      <sheetName val="Hyper_Gr"/>
      <sheetName val="Hyper_It"/>
      <sheetName val="Super_Bel"/>
      <sheetName val="Super_Gr"/>
      <sheetName val="Super_It"/>
      <sheetName val="2__Asia"/>
      <sheetName val="Library_Procedures"/>
      <sheetName val="Operating_"/>
      <sheetName val="Sch_PR-2"/>
      <sheetName val="Sch_PR-3"/>
      <sheetName val="POWER_ASSUMPTIONS"/>
      <sheetName val="SCB_1_-_Current"/>
      <sheetName val="SCB_2_-_Current"/>
      <sheetName val="07-6068"/>
      <sheetName val="40-2701"/>
      <sheetName val="SUM14ZC1"/>
      <sheetName val="应付票据1NotesPayable1"/>
      <sheetName val="ICP主营业务成本ICP_CoreExpense"/>
      <sheetName val="ICP合同负债ICPContract Liability"/>
      <sheetName val="ICP其他业务成本ICP_OtherExpense"/>
      <sheetName val="ICP主营业务收入ICP CoreRevenue"/>
      <sheetName val="ICP递延收益ICP DeferredIncome"/>
      <sheetName val="ICP股利分配ICP DevidendDeclared"/>
      <sheetName val="ICP费用ICP Expense"/>
      <sheetName val="固定资产FixedAssets"/>
      <sheetName val="ICP现金流量表ICP_CF"/>
      <sheetName val="ICP租赁负债ICPlease liability"/>
      <sheetName val="ICP长期借款ICPLongtermBorrowings"/>
      <sheetName val="ICP其他应付款ICP OtherPayable"/>
      <sheetName val="ICP其他应收款ICP_OtherReceivables"/>
      <sheetName val="ICP投资收益ICP InvestmentIncome"/>
      <sheetName val="ICP应付利息ICP InterestPayable"/>
      <sheetName val="ICP应收利息ICP_InterestReceivable"/>
      <sheetName val="ICP长期应付款ICP LongtermPayable"/>
      <sheetName val="ICP长期应收款ICPLongtermReceivables"/>
      <sheetName val="短期借款ShorttermLoans"/>
      <sheetName val="ICP其他流动资产ICP_OtherCurrentAssets"/>
      <sheetName val="ICP其他流动负债ICP OtherCurrentLiab"/>
      <sheetName val="ICP其他非流动资产ICPOtherNoncurAsets"/>
      <sheetName val="ICP其他非流动负债ICPOtherNoncurrLiab"/>
      <sheetName val="ICP其他业务收入ICP OtherRevenue"/>
      <sheetName val="ICP预付款项ICP_Prepayment"/>
      <sheetName val="ICP短期借款ICP ShorttermLoans"/>
      <sheetName val="试算BS"/>
      <sheetName val="试算PL"/>
      <sheetName val="ADRESSES"/>
      <sheetName val="6621"/>
      <sheetName val="U1120"/>
      <sheetName val="Look3"/>
      <sheetName val="Look4"/>
      <sheetName val="Look5"/>
      <sheetName val="Sales Seasonality by Month"/>
      <sheetName val="Service Invoice"/>
      <sheetName val="K5-1"/>
      <sheetName val="Cashflow(Scenario)"/>
      <sheetName val="Swap Calculator"/>
      <sheetName val="报告披露_非上市合并&amp;FIE"/>
      <sheetName val="Sheet527"/>
      <sheetName val="AP Recap"/>
      <sheetName val="N63_在其他主体中的权益-子（孙）公司"/>
      <sheetName val="N67_重要联营企业的主要财务信息"/>
      <sheetName val="N72_关联方往来（应收）"/>
      <sheetName val="inventory2002"/>
      <sheetName val="PPV2002"/>
      <sheetName val="STATPARA"/>
      <sheetName val="conBS"/>
      <sheetName val="conCE"/>
      <sheetName val="conCF"/>
      <sheetName val="conWP"/>
      <sheetName val="conIS"/>
      <sheetName val="母公司TB"/>
      <sheetName val="专项应付款Dy"/>
      <sheetName val="财务费用Dy"/>
      <sheetName val="专项应付款Mx"/>
      <sheetName val="Param"/>
      <sheetName val="制造部明细表2023年预算"/>
      <sheetName val="BHZ.A3"/>
      <sheetName val="MFI"/>
      <sheetName val="Financial Statement"/>
      <sheetName val="Other assmp."/>
      <sheetName val="p4"/>
      <sheetName val="p2"/>
      <sheetName val="Premissas"/>
      <sheetName val="FC"/>
      <sheetName val="B.1.b"/>
      <sheetName val="B.1.a"/>
      <sheetName val="B.1.f"/>
      <sheetName val="B.1.g"/>
      <sheetName val="B.2.a"/>
      <sheetName val="A.1.b"/>
      <sheetName val="CAL-TB-MFG"/>
      <sheetName val="E15"/>
      <sheetName val="A_R_014"/>
      <sheetName val="F1100芯片测试费_5"/>
      <sheetName val="AR_Trend4"/>
      <sheetName val="Bad_Debt_Reserve_Trend4"/>
      <sheetName val="Bad_Debt_Reserve_calc4"/>
      <sheetName val="O_Lead4"/>
      <sheetName val="Customize_Your_Purchase_Order4"/>
      <sheetName val="Purchase_Order4"/>
      <sheetName val="std_prod_costs4"/>
      <sheetName val="HL_A34"/>
      <sheetName val="Consolidation_Rates4"/>
      <sheetName val="Client_CPYA_clear4"/>
      <sheetName val="itnernal_sales4"/>
      <sheetName val="Backward_Calculation4"/>
      <sheetName val="F140-090630_异地库存货4"/>
      <sheetName val="Original_Stefan4"/>
      <sheetName val="Drop_List_References4"/>
      <sheetName val="bc_china-关联方4"/>
      <sheetName val="M_Schedules4"/>
      <sheetName val="Combined_FS_20104"/>
      <sheetName val="Financial_Statistics4"/>
      <sheetName val="5_-_ASSETS4"/>
      <sheetName val="Stock_Analysis4"/>
      <sheetName val="Validation_source4"/>
      <sheetName val="Giant_Eddia&amp;ICP&amp;Wofe-C3004"/>
      <sheetName val="U120-GP_by_Product4"/>
      <sheetName val="All_Cash_Dil4"/>
      <sheetName val="__mis-ple__4"/>
      <sheetName val="FA_Addition4"/>
      <sheetName val="Sch_244"/>
      <sheetName val="CY_sales_report4"/>
      <sheetName val="Basic_Data4"/>
      <sheetName val="Sales_contracts3"/>
      <sheetName val="Base_Info3"/>
      <sheetName val="Fixed_vs_Var3"/>
      <sheetName val="COGS_reconcile3"/>
      <sheetName val="Item_Info_4"/>
      <sheetName val="A3-Per_EY3"/>
      <sheetName val="Pending_price_by_customer4"/>
      <sheetName val="Beg-_End_balance4"/>
      <sheetName val="资产评估结果分类汇总表_(2)3"/>
      <sheetName val="K222-fully_deprecia3"/>
      <sheetName val="PL-2015_113"/>
      <sheetName val="CY2015_分配股利3"/>
      <sheetName val="FY2015_-_year_end_migration3"/>
      <sheetName val="滤饼_983"/>
      <sheetName val="U_5103"/>
      <sheetName val="P&amp;L_Consol3"/>
      <sheetName val="U-Lead2014_3"/>
      <sheetName val="AR&amp;OR_List3"/>
      <sheetName val="2017年JE_0207ver3"/>
      <sheetName val="P_&amp;_L_Account3"/>
      <sheetName val="G402_3"/>
      <sheetName val="refernce_red_invoice3"/>
      <sheetName val="Understand_the_client3"/>
      <sheetName val="Input_-_perm_items1"/>
      <sheetName val="Input_-_temp_differences1"/>
      <sheetName val="iData_Parameters3"/>
      <sheetName val="其他应收款第三方_3"/>
      <sheetName val="GuV(LM)_(kurz)3"/>
      <sheetName val="Plan_(kurze)3"/>
      <sheetName val="DATA_in3"/>
      <sheetName val="US_Bal_Sheet3"/>
      <sheetName val="Account_List3"/>
      <sheetName val="3_1_项目产品业态表3"/>
      <sheetName val="Expense_Report3"/>
      <sheetName val="报表科目_(2)1"/>
      <sheetName val="Loan_Data1"/>
      <sheetName val="A3_Sum1"/>
      <sheetName val="2004_12_311"/>
      <sheetName val="2005_10_311"/>
      <sheetName val="test_IRR1"/>
      <sheetName val="Valuation_Parameters1"/>
      <sheetName val="Feb_Allocation%1"/>
      <sheetName val="Lead_1"/>
      <sheetName val="Stores_Daily_Report_by_categor1"/>
      <sheetName val="U112-by_month1"/>
      <sheetName val="Personal_property_HZ1"/>
      <sheetName val="Ex_Diff1"/>
      <sheetName val="Tickmarks New"/>
      <sheetName val="HKD_Rates"/>
      <sheetName val="FDREPORT"/>
      <sheetName val="97BGT6"/>
      <sheetName val="Bus Areas"/>
      <sheetName val="City-County"/>
      <sheetName val="CoCode"/>
      <sheetName val="Main Asset Class &amp; UL"/>
      <sheetName val="Gepäckraum"/>
      <sheetName val="Dach + Säulen"/>
      <sheetName val="Plan2"/>
      <sheetName val="Cust List"/>
      <sheetName val="ATTUALI"/>
      <sheetName val="FUTURI"/>
      <sheetName val="DATA-P&amp;L98"/>
      <sheetName val="PARAMETRES"/>
      <sheetName val="crıter"/>
      <sheetName val="AN532"/>
      <sheetName val="热力系统"/>
      <sheetName val="_010_10118"/>
      <sheetName val="分录汇总表"/>
      <sheetName val="S-FLV AS Audi per März 04"/>
      <sheetName val="初表"/>
      <sheetName val="Total Coach"/>
      <sheetName val="标本-资产"/>
      <sheetName val="Struktur"/>
      <sheetName val="财务费用"/>
      <sheetName val="细节测试审计抽样"/>
      <sheetName val="科目名称表"/>
      <sheetName val="Y33-Breakdown3"/>
      <sheetName val="BB"/>
      <sheetName val="天健调整分录"/>
      <sheetName val="天健TB表"/>
      <sheetName val="Basic_Local"/>
      <sheetName val="Voreinstellungen"/>
      <sheetName val="Eingabe"/>
      <sheetName val="ProzessA"/>
      <sheetName val="EingabeMaske"/>
      <sheetName val="Q-Faehigk"/>
      <sheetName val="QTP_dt."/>
      <sheetName val="@Total yen"/>
      <sheetName val="Gross Sales"/>
      <sheetName val="Summary yen"/>
      <sheetName val="6月"/>
      <sheetName val="MPC"/>
      <sheetName val="预付账款明细表"/>
      <sheetName val="Scrap Bridge Ytd"/>
      <sheetName val="财务成本"/>
      <sheetName val="ke30"/>
      <sheetName val="71"/>
      <sheetName val="Report_Y"/>
      <sheetName val="05 AOP - Exp by CC"/>
      <sheetName val="05 AOP - By Acct Detail"/>
      <sheetName val="Directions"/>
      <sheetName val="报表格式"/>
      <sheetName val="A810-ASM"/>
      <sheetName val="封面 Cover"/>
      <sheetName val="Narrative"/>
      <sheetName val="往来函证(基本资料) "/>
      <sheetName val="Project Details"/>
      <sheetName val="HK-HKD"/>
      <sheetName val="明细表"/>
      <sheetName val="TB-JD"/>
      <sheetName val="Class."/>
      <sheetName val="471"/>
      <sheetName val="rt1"/>
      <sheetName val="Stacked_Column_w_labels"/>
      <sheetName val="Bank and cash 明细"/>
      <sheetName val="Adjustment Summary"/>
      <sheetName val="Package"/>
      <sheetName val="외주현황.wq1"/>
      <sheetName val="CAUDIT"/>
      <sheetName val="Comparative Balance Sheet"/>
      <sheetName val="运煤预算"/>
      <sheetName val="表六 "/>
      <sheetName val="1.3 data"/>
      <sheetName val="1461（12.6）"/>
      <sheetName val="A5_灿星"/>
      <sheetName val="sales vol."/>
      <sheetName val="0304玻璃仪器"/>
      <sheetName val="_4产成品"/>
      <sheetName val="_5自制半成品"/>
      <sheetName val="R2BU-Retrieve"/>
      <sheetName val="平衡测试"/>
      <sheetName val="指南-中文"/>
      <sheetName val="GA100-其他应收款明细2020"/>
      <sheetName val="Sheet520"/>
      <sheetName val="数据有效性"/>
      <sheetName val="Sheet548"/>
      <sheetName val="Sheet547"/>
      <sheetName val="Addition OS test"/>
      <sheetName val="总表"/>
      <sheetName val="主要规划指标"/>
      <sheetName val="Sheet523"/>
      <sheetName val="1月"/>
      <sheetName val="Category"/>
      <sheetName val="Nov,01"/>
      <sheetName val="CRITERES"/>
      <sheetName val="BASE DE DONNEES"/>
      <sheetName val="Feuil1"/>
      <sheetName val="Addbacks - Slide 8"/>
      <sheetName val="Air Conditional"/>
      <sheetName val="Computer"/>
      <sheetName val="Equipment"/>
      <sheetName val="Motor Vehicle"/>
      <sheetName val="Accretive"/>
      <sheetName val="A1000"/>
      <sheetName val="E1020"/>
      <sheetName val="基本数据"/>
      <sheetName val="CY BS"/>
      <sheetName val="Sheet488"/>
      <sheetName val="VINYLS"/>
      <sheetName val="TB表"/>
      <sheetName val="analyse"/>
      <sheetName val="BS1506"/>
      <sheetName val="PL1506"/>
      <sheetName val="by BU1506"/>
      <sheetName val="exp1506"/>
      <sheetName val="Research-CSC"/>
      <sheetName val="Gross Profit Analysis"/>
      <sheetName val="趣校园余额表"/>
      <sheetName val="楼宇价目表A10"/>
      <sheetName val="楼宇价目表A9"/>
      <sheetName val="楼宇价目表B1"/>
      <sheetName val="楼宇价目表B2"/>
      <sheetName val="EDC97"/>
      <sheetName val="U210'_2"/>
      <sheetName val="Romford_Market1"/>
      <sheetName val="IS_Summary-961"/>
      <sheetName val="TEV_Multiples1"/>
      <sheetName val="Summary_Financials1"/>
      <sheetName val="Inflow_non-PS_detail1"/>
      <sheetName val="Detail_Loan_Move__&amp;_Listing1"/>
      <sheetName val="19_4disc1"/>
      <sheetName val="Loan_Details1"/>
      <sheetName val="IRR_&amp;_NPV1"/>
      <sheetName val="A3_&amp;_U_09-011"/>
      <sheetName val="Movement-总厂_1"/>
      <sheetName val="库存商品余额表_dbf1"/>
      <sheetName val="应付账款_(2)1"/>
      <sheetName val="其他货币资金_dbf1"/>
      <sheetName val="银行存款_dbf1"/>
      <sheetName val="_1"/>
      <sheetName val="Repayment_Summary1"/>
      <sheetName val="Price_List1"/>
      <sheetName val="RE_Mov't1"/>
      <sheetName val="Normal_Opn_Detail1"/>
      <sheetName val="M_P_S_1"/>
      <sheetName val="_5366"/>
      <sheetName val="_5284"/>
      <sheetName val="_5081"/>
      <sheetName val="average price"/>
      <sheetName val="05年预售率"/>
      <sheetName val="2006年宏观调控对绿城的影响"/>
      <sheetName val="5132"/>
      <sheetName val="固定资产预测"/>
      <sheetName val="1111-3"/>
      <sheetName val="1111-4"/>
      <sheetName val="1111-5"/>
      <sheetName val="주주명부&lt;끝&gt;"/>
      <sheetName val="język"/>
      <sheetName val="SUAD"/>
      <sheetName val="HEADCOUNT REPORT"/>
      <sheetName val="Rates &amp; Tables"/>
      <sheetName val="FX Rates table"/>
      <sheetName val="actual_projection"/>
      <sheetName val="2002年"/>
      <sheetName val="tblNNSExport23Master"/>
      <sheetName val="GP_Product"/>
      <sheetName val="USReconciliation"/>
      <sheetName val="工时统计"/>
      <sheetName val="FA Roll to GL (p.2)"/>
      <sheetName val="Lead (p.1)"/>
      <sheetName val="6.1增值税测算表"/>
      <sheetName val="6.2土地增值税测算表"/>
      <sheetName val="CY-OS-90-1"/>
      <sheetName val="U1100"/>
      <sheetName val="TOOLS"/>
      <sheetName val="TARIEVEN+VVP"/>
      <sheetName val="369"/>
      <sheetName val="存货和固定资产暂估明细"/>
      <sheetName val="별제권_정리담보권"/>
      <sheetName val="T6-6(7)"/>
      <sheetName val="报表层次重要性水平"/>
      <sheetName val="所有者权益(股东权益)变动表(未审)"/>
      <sheetName val="FZ-1"/>
      <sheetName val="CCs"/>
      <sheetName val="Sheet420"/>
      <sheetName val="其他应收款Dy"/>
      <sheetName val="坏账准备_其他应收款Dy"/>
      <sheetName val="其他应付款Dy"/>
      <sheetName val="其他应收款Mx"/>
      <sheetName val="DCF_3资产负债分析调整表"/>
      <sheetName val="Interconnect cost"/>
      <sheetName val="Rev summary"/>
      <sheetName val="HO Use"/>
      <sheetName val="BGT Cashflow"/>
      <sheetName val="SalaryData"/>
      <sheetName val="L170-00"/>
      <sheetName val="L171-10"/>
      <sheetName val="L171-60"/>
      <sheetName val="FIRE Parameters"/>
      <sheetName val="U510-final"/>
      <sheetName val="升艺"/>
      <sheetName val="表二甲机务F型"/>
      <sheetName val="S11"/>
      <sheetName val="银行借款询证"/>
      <sheetName val="Lien"/>
      <sheetName val="OIL4"/>
      <sheetName val="OIL5"/>
      <sheetName val="Leadsheet Template"/>
      <sheetName val="Input Sheet"/>
      <sheetName val="unfinished"/>
      <sheetName val="For AFS_IP"/>
      <sheetName val="WS_RSA"/>
      <sheetName val="WS_RES"/>
      <sheetName val="1. 保证金收款台账"/>
      <sheetName val="VOL1"/>
      <sheetName val="Volitility-CIQ_1"/>
      <sheetName val="A1 - Income Statement"/>
      <sheetName val="Error Check"/>
      <sheetName val="EV"/>
      <sheetName val="HK_3(客户利率)"/>
      <sheetName val="Sheet387"/>
      <sheetName val="Sheet464"/>
      <sheetName val="Sheet458"/>
      <sheetName val="CLA"/>
      <sheetName val="科余表"/>
      <sheetName val="管理费用明细表2"/>
      <sheetName val="BS2"/>
      <sheetName val="Sheet443"/>
      <sheetName val="LTM销售"/>
      <sheetName val="HTM销售"/>
      <sheetName val="生鲜销售"/>
      <sheetName val="Revision Record"/>
      <sheetName val="H&amp;N"/>
      <sheetName val="直播电商 单品明细"/>
      <sheetName val="征税品目"/>
      <sheetName val="订单418"/>
      <sheetName val="表三"/>
      <sheetName val="四种情况描述和问题列示"/>
      <sheetName val="501吉林"/>
      <sheetName val="501长春"/>
      <sheetName val="506成本吉林"/>
      <sheetName val="506成本长春"/>
      <sheetName val="不随发票扣减2007"/>
      <sheetName val="A3武汉福喜小合并-2212"/>
      <sheetName val="TB-2212北京福喜"/>
      <sheetName val="Z1"/>
      <sheetName val="G3"/>
      <sheetName val="首页"/>
      <sheetName val="_ESList"/>
      <sheetName val="_______"/>
      <sheetName val="核算项目余额表"/>
      <sheetName val="FY02"/>
      <sheetName val="TB &amp; 2013"/>
      <sheetName val="  ACTadj  "/>
      <sheetName val="  ACTvol  "/>
      <sheetName val="424"/>
      <sheetName val="Panel Graphs"/>
      <sheetName val="CPP1"/>
      <sheetName val="CPP10"/>
      <sheetName val="CPP19"/>
      <sheetName val="C-4 调整分录"/>
      <sheetName val="在建工程 final"/>
      <sheetName val="Pending事项-EJE"/>
      <sheetName val="Rev"/>
      <sheetName val="aging 0612"/>
      <sheetName val="GST Recon-Workings"/>
      <sheetName val="会计科目"/>
      <sheetName val="数量金额总账"/>
      <sheetName val="exhibit I"/>
      <sheetName val="DTB"/>
      <sheetName val="数据源"/>
      <sheetName val="94_Qtr"/>
      <sheetName val="STD. COST"/>
      <sheetName val="2004电器设备"/>
      <sheetName val="2004电子设备"/>
      <sheetName val="2004房屋建筑物"/>
      <sheetName val="2004家具"/>
      <sheetName val="2004通用设备"/>
      <sheetName val="2004土地"/>
      <sheetName val="2004仪器仪表"/>
      <sheetName val="2004运输设备"/>
      <sheetName val="2004专用设备"/>
      <sheetName val="Variables"/>
      <sheetName val="company operations"/>
      <sheetName val="hangzhou2"/>
      <sheetName val="外销涤布"/>
      <sheetName val="长期待摊费用Dy"/>
      <sheetName val="Sheet359"/>
      <sheetName val="Sheet472"/>
      <sheetName val="AV"/>
      <sheetName val="Storage"/>
      <sheetName val="RelR"/>
      <sheetName val="Proj Overview"/>
      <sheetName val="H3. IC and Other Investments"/>
      <sheetName val="华域本部"/>
      <sheetName val="本部-年初"/>
      <sheetName val="附注汇总"/>
      <sheetName val="工作表1"/>
      <sheetName val="2002年预提费用"/>
      <sheetName val="Sheet506"/>
      <sheetName val="TR0198"/>
      <sheetName val="Months"/>
      <sheetName val="LE7"/>
      <sheetName val="Vendor Data"/>
      <sheetName val="202010存货收发明细表"/>
      <sheetName val="项目目录"/>
      <sheetName val="113301"/>
      <sheetName val="2111"/>
      <sheetName val="5503"/>
      <sheetName val="Covering"/>
      <sheetName val="沈阳"/>
      <sheetName val="重庆"/>
      <sheetName val="杭州调"/>
      <sheetName val="QAD-面套库存"/>
      <sheetName val="销售收入统计按科目"/>
      <sheetName val="08.8"/>
      <sheetName val="2016~2018.8凭证库加工"/>
      <sheetName val="SIZE &amp; VALUE"/>
      <sheetName val="FY04Store"/>
      <sheetName val="SIGLO-B"/>
      <sheetName val="Costed BOM"/>
      <sheetName val="05PLAN VAR"/>
      <sheetName val="17-19IS"/>
      <sheetName val="17-19BS"/>
      <sheetName val="17-19CFS"/>
      <sheetName val="组织"/>
      <sheetName val="部门"/>
      <sheetName val="Table_US Currency"/>
      <sheetName val="OTHFA-1"/>
      <sheetName val="Chart Analysis"/>
      <sheetName val="交易对手损失率表"/>
      <sheetName val="中山低值"/>
      <sheetName val="수정시산표"/>
      <sheetName val="控制及假设"/>
      <sheetName val="A3_conso"/>
      <sheetName val="固定资产增减表#0.00_ "/>
      <sheetName val="Inv Category"/>
      <sheetName val="GSChartLabels"/>
      <sheetName val="AFDA P04_10"/>
      <sheetName val="Pvt Table Frozen Report"/>
      <sheetName val="资产负债表试算平衡表（期初）"/>
      <sheetName val="利润表试算平衡表（本期）"/>
      <sheetName val="资产负债表试算平衡表（期末）"/>
      <sheetName val="(i) Fixed assets-PBC"/>
      <sheetName val="BS_AP_PCSW "/>
      <sheetName val="10160"/>
      <sheetName val="Carbay Input"/>
      <sheetName val=" 弃"/>
      <sheetName val="FX_Assumptions"/>
      <sheetName val="钻井(调整)"/>
      <sheetName val="CFTS"/>
      <sheetName val="公司名称下拉列表"/>
      <sheetName val="S5"/>
      <sheetName val="报表"/>
      <sheetName val="利润预算表"/>
      <sheetName val="营业收入及成本"/>
      <sheetName val="전체현황"/>
      <sheetName val="Stock Chart"/>
      <sheetName val="aged"/>
      <sheetName val="Sal &amp; Wage Info"/>
      <sheetName val="MSIGet_Flags"/>
      <sheetName val="categoryHidden7"/>
      <sheetName val="CSM Data by CY "/>
      <sheetName val="135-3"/>
      <sheetName val="data (누계)"/>
      <sheetName val="Sheet409"/>
      <sheetName val="当期所得税费用"/>
      <sheetName val="上海5102"/>
      <sheetName val="控制清单"/>
      <sheetName val="C.货币资金"/>
      <sheetName val="C.抵押存款"/>
      <sheetName val="D.可供出售投资-流动"/>
      <sheetName val="D.衍生金融资产"/>
      <sheetName val="D.持有至到期投资-流动"/>
      <sheetName val="D.短期投资"/>
      <sheetName val="D.单列金融资产"/>
      <sheetName val="E.应收账款"/>
      <sheetName val="E.应收贸易款及票据"/>
      <sheetName val="E.应收票据"/>
      <sheetName val="F.存货"/>
      <sheetName val="F.房地产"/>
      <sheetName val="G.预付账款&amp;其他应收款&amp;待摊费用"/>
      <sheetName val="G.应收股利"/>
      <sheetName val="G.待售资产"/>
      <sheetName val="G.HK其他应收"/>
      <sheetName val="G.应收利息"/>
      <sheetName val="G.其他流动资产"/>
      <sheetName val="H.可供出售投资-非流动"/>
      <sheetName val="H.HK长投"/>
      <sheetName val="H.商誉"/>
      <sheetName val="H.持有至到期投资-非流动"/>
      <sheetName val="H.投资性房地产"/>
      <sheetName val="H.PRC长投"/>
      <sheetName val="I.应收关联方"/>
      <sheetName val="I.应付关联方"/>
      <sheetName val="J.在建工程"/>
      <sheetName val="K.固定资产"/>
      <sheetName val="K.固定资产清理"/>
      <sheetName val="L.一年内到期的长期债权投资"/>
      <sheetName val="L.无形"/>
      <sheetName val="L.长期待摊"/>
      <sheetName val="L.其他长期资产"/>
      <sheetName val="M.短借"/>
      <sheetName val="N.应付账款"/>
      <sheetName val="N.应付票据"/>
      <sheetName val="P.预收账款&amp;其他应收款&amp;应付职工薪酬&amp;预提费用&amp;其他应交款"/>
      <sheetName val="U.其他业务收入成本&amp;营业外收支&amp;补贴收入&amp;利息收入"/>
      <sheetName val="U.所得税"/>
      <sheetName val="O.递延税资产"/>
      <sheetName val="O.递延税负债"/>
      <sheetName val="O.应交税费"/>
      <sheetName val="U.税金及附加"/>
      <sheetName val="P.应付股利"/>
      <sheetName val="P.HK其他应付"/>
      <sheetName val="P.应付利息"/>
      <sheetName val="P.其他应付款"/>
      <sheetName val="P.其他流动负债"/>
      <sheetName val="P.应付职工薪酬"/>
      <sheetName val="P.预计负债"/>
      <sheetName val="Q.应付债券"/>
      <sheetName val="Q.可转债"/>
      <sheetName val="Q.政府补助"/>
      <sheetName val="Q.一年内到期负债"/>
      <sheetName val="Q.应付融资租赁款"/>
      <sheetName val="Q.长借"/>
      <sheetName val="Q.长期应付"/>
      <sheetName val="Q.其他长期负债"/>
      <sheetName val="Q.专项应付"/>
      <sheetName val="T.股本"/>
      <sheetName val="T.资本公积"/>
      <sheetName val="T.折算差额"/>
      <sheetName val="T.未分配利润"/>
      <sheetName val="T.盈余公积"/>
      <sheetName val="U.主营业务"/>
      <sheetName val="U.财务费用"/>
      <sheetName val="U.投资收益&amp;公允价值变动收益"/>
      <sheetName val="U.管理费用&amp;资产减值损失"/>
      <sheetName val="U.成本倒轧表&amp;制造费用"/>
      <sheetName val="U.销售费用"/>
      <sheetName val="U.分占下属损益"/>
      <sheetName val="Budget-Bal"/>
      <sheetName val="ABSORBED"/>
      <sheetName val="Adm"/>
      <sheetName val="sell"/>
      <sheetName val="Fin"/>
      <sheetName val="7 (2)"/>
      <sheetName val="Dlq_Critical_Cesd"/>
      <sheetName val="其他应收明细"/>
      <sheetName val="05-03-07-01-02"/>
      <sheetName val="05-03-07-01-01"/>
      <sheetName val="分产品销售收入、成本分析表"/>
      <sheetName val="ZO-1-1增减变动表"/>
      <sheetName val="06年收入成本分析表SA-330"/>
      <sheetName val="初始设定"/>
      <sheetName val="DJ"/>
      <sheetName val="员工人数"/>
      <sheetName val="编辑团队-睿塔"/>
      <sheetName val="内容运营-千寻"/>
      <sheetName val="内容获取及推荐产品-淇若"/>
      <sheetName val="流量用户（国内）-兔子"/>
      <sheetName val="海外市场（国外）-星宿"/>
      <sheetName val="产品部-诺拉"/>
      <sheetName val="Top产品运营-七沐"/>
      <sheetName val="工作表7"/>
      <sheetName val="Consolidation"/>
      <sheetName val="Restricted shares log"/>
      <sheetName val="GHQ.FA.BA.AF.BF.BD.CA.CB"/>
      <sheetName val="A电力"/>
      <sheetName val="B30"/>
      <sheetName val="Menu_Months"/>
      <sheetName val="截至8月31日账龄分析表"/>
      <sheetName val=" 下拉菜单"/>
      <sheetName val="DBase1"/>
      <sheetName val="DBase2"/>
      <sheetName val="AR-DAYS"/>
      <sheetName val="INV-DAYS"/>
      <sheetName val="BSheet"/>
      <sheetName val="CshFlow MTH"/>
      <sheetName val="CF-Ting"/>
      <sheetName val="Fix-Ting"/>
      <sheetName val="Fixed MTH"/>
      <sheetName val="G&amp;A MTH"/>
      <sheetName val="GA-Ting"/>
      <sheetName val="Head-Pay"/>
      <sheetName val="Mkting MTH"/>
      <sheetName val="Mkt-Ting"/>
      <sheetName val="Cons-P&amp;L MTH"/>
      <sheetName val="ConsTing-P&amp;L"/>
      <sheetName val="R&amp;D MTH"/>
      <sheetName val="RD-Ting"/>
      <sheetName val="Sell-Ting"/>
      <sheetName val="Selling MTH"/>
      <sheetName val="Var-Ting"/>
      <sheetName val="Variable MTH"/>
      <sheetName val="Ace-Out"/>
      <sheetName val="Factors"/>
      <sheetName val="Company Profile"/>
      <sheetName val="ICP现金流量表"/>
      <sheetName val="ICP应付账款"/>
      <sheetName val="ICP应收账款"/>
      <sheetName val="公允价值变动损益"/>
      <sheetName val="ICP合同负债"/>
      <sheetName val="ICP主营业务收入"/>
      <sheetName val="ICP递延收益"/>
      <sheetName val="ICP股利分配"/>
      <sheetName val="ICP费用"/>
      <sheetName val="ICP租赁负债"/>
      <sheetName val="ICP长期借款"/>
      <sheetName val="ICP其他应付款"/>
      <sheetName val="ICP其他应收款"/>
      <sheetName val="ICP投资收益"/>
      <sheetName val="ICP应付利息"/>
      <sheetName val="ICP应收利息"/>
      <sheetName val="ICP长期应付款"/>
      <sheetName val="ICP长期应收款"/>
      <sheetName val="ICP其他流动资产"/>
      <sheetName val="ICP其他非流动资产"/>
      <sheetName val="ICP其他业务成本"/>
      <sheetName val="ICP其他非流动负债"/>
      <sheetName val="ICP其他业务收入"/>
      <sheetName val="ICP预付款项"/>
      <sheetName val="ICP预收账款"/>
      <sheetName val="ICP主营业务成本"/>
      <sheetName val="ICP应付短期融资券"/>
      <sheetName val="ICP短期借款"/>
      <sheetName val="ZFI044-2月ALL"/>
      <sheetName val="Accounts"/>
      <sheetName val="合并抵销调整分录"/>
      <sheetName val="BYBU96"/>
      <sheetName val="Cash Flow - CY Workings"/>
      <sheetName val="2 cot"/>
      <sheetName val="辅表-原始利润表"/>
      <sheetName val="辅表-原始资产负债表"/>
      <sheetName val="Fut_Perf"/>
      <sheetName val="1995 Cellular"/>
      <sheetName val="Belgium BS &amp; CF"/>
      <sheetName val="Belgium KPI"/>
      <sheetName val="Sheet480"/>
      <sheetName val="Sheet379"/>
      <sheetName val="物料"/>
      <sheetName val="LBOSHEL5"/>
      <sheetName val="Pref Probable Case Returns"/>
      <sheetName val="PRC 15"/>
      <sheetName val="Assets"/>
      <sheetName val="DataEntry"/>
      <sheetName val="for disclosure"/>
      <sheetName val="債務SGA"/>
      <sheetName val="노동부"/>
      <sheetName val="SFG_ND"/>
      <sheetName val="LBO"/>
      <sheetName val="95059D"/>
      <sheetName val="2000"/>
      <sheetName val="login"/>
      <sheetName val="SUN P37 AR-09jun"/>
      <sheetName val="2005 AJCA US Summary"/>
      <sheetName val="数据模板1"/>
      <sheetName val="制造成本预算表A3"/>
      <sheetName val="物流费用预算表(A4)"/>
      <sheetName val="销售费用预算表(A4)"/>
      <sheetName val="管理费用预算表(A4)"/>
      <sheetName val="信息费用预算表(A4) "/>
      <sheetName val="研发费用预算明细表A3"/>
      <sheetName val="Sheet413"/>
      <sheetName val="Phase2 movementDEC"/>
      <sheetName val="Phase1f.a.DEC"/>
      <sheetName val="Phase2 f.a.DEC (2)"/>
      <sheetName val="L3-1 AR ageing list"/>
      <sheetName val="Titel"/>
      <sheetName val="USPCL"/>
      <sheetName val="公司"/>
      <sheetName val="A_R_015"/>
      <sheetName val="Customize_Your_Purchase_Order5"/>
      <sheetName val="Purchase_Order5"/>
      <sheetName val="F1100芯片测试费_6"/>
      <sheetName val="itnernal_sales5"/>
      <sheetName val="HL_A35"/>
      <sheetName val="F140-090630_异地库存货5"/>
      <sheetName val="AR_Trend5"/>
      <sheetName val="Bad_Debt_Reserve_Trend5"/>
      <sheetName val="Bad_Debt_Reserve_calc5"/>
      <sheetName val="O_Lead5"/>
      <sheetName val="Drop_List_References5"/>
      <sheetName val="std_prod_costs5"/>
      <sheetName val="Client_CPYA_clear5"/>
      <sheetName val="Financial_Statistics5"/>
      <sheetName val="Combined_FS_20105"/>
      <sheetName val="M_Schedules5"/>
      <sheetName val="Backward_Calculation5"/>
      <sheetName val="All_Cash_Dil5"/>
      <sheetName val="Original_Stefan5"/>
      <sheetName val="Stock_Analysis5"/>
      <sheetName val="Validation_source5"/>
      <sheetName val="U120-GP_by_Product5"/>
      <sheetName val="__mis-ple__5"/>
      <sheetName val="FA_Addition5"/>
      <sheetName val="Consolidation_Rates5"/>
      <sheetName val="bc_china-关联方5"/>
      <sheetName val="Giant_Eddia&amp;ICP&amp;Wofe-C3005"/>
      <sheetName val="5_-_ASSETS5"/>
      <sheetName val="资产评估结果分类汇总表_(2)4"/>
      <sheetName val="Sch_245"/>
      <sheetName val="Pending_price_by_customer5"/>
      <sheetName val="CY_sales_report5"/>
      <sheetName val="Basic_Data5"/>
      <sheetName val="Sales_contracts4"/>
      <sheetName val="Base_Info4"/>
      <sheetName val="Fixed_vs_Var4"/>
      <sheetName val="COGS_reconcile4"/>
      <sheetName val="Item_Info_5"/>
      <sheetName val="A3-Per_EY4"/>
      <sheetName val="Beg-_End_balance5"/>
      <sheetName val="K222-fully_deprecia4"/>
      <sheetName val="P&amp;L_Consol4"/>
      <sheetName val="U-Lead2014_4"/>
      <sheetName val="滤饼_984"/>
      <sheetName val="U_5104"/>
      <sheetName val="AR&amp;OR_List4"/>
      <sheetName val="PL-2015_114"/>
      <sheetName val="CY2015_分配股利4"/>
      <sheetName val="FY2015_-_year_end_migration4"/>
      <sheetName val="2017年JE_0207ver4"/>
      <sheetName val="P_&amp;_L_Account4"/>
      <sheetName val="G402_4"/>
      <sheetName val="refernce_red_invoice4"/>
      <sheetName val="Understand_the_client4"/>
      <sheetName val="sheet_14"/>
      <sheetName val="iData_Parameters4"/>
      <sheetName val="其他应收款第三方_4"/>
      <sheetName val="GuV(LM)_(kurz)4"/>
      <sheetName val="Plan_(kurze)4"/>
      <sheetName val="Account_List4"/>
      <sheetName val="DATA_in4"/>
      <sheetName val="Expense_Report4"/>
      <sheetName val="3_1_项目产品业态表4"/>
      <sheetName val="US_Bal_Sheet4"/>
      <sheetName val="Sheet1_(11)2"/>
      <sheetName val="Staff_List2"/>
      <sheetName val="BU_Parameters2"/>
      <sheetName val="Activity_Coding2"/>
      <sheetName val="BU-WK_Jan2"/>
      <sheetName val="BU-WK_Feb2"/>
      <sheetName val="data_3A|6A2"/>
      <sheetName val="Input_-_perm_items2"/>
      <sheetName val="Input_-_temp_differences2"/>
      <sheetName val="报表科目_(2)2"/>
      <sheetName val="Loan_Data2"/>
      <sheetName val="Lead_2"/>
      <sheetName val="2004_12_312"/>
      <sheetName val="2005_10_312"/>
      <sheetName val="A3_Sum2"/>
      <sheetName val="Stores_Daily_Report_by_categor2"/>
      <sheetName val="U112-by_month2"/>
      <sheetName val="Market_Analysis_&amp;_Sales_Projec2"/>
      <sheetName val="Ex_Diff2"/>
      <sheetName val="test_IRR2"/>
      <sheetName val="Opening_check_Misc_(WO_Only)"/>
      <sheetName val="Valuation_Parameters2"/>
      <sheetName val="Feb_Allocation%2"/>
      <sheetName val="Model_Assumptions1"/>
      <sheetName val="Deal_Summary1"/>
      <sheetName val="Drop_down1"/>
      <sheetName val="Rev_Provit1"/>
      <sheetName val="CH_Car1"/>
      <sheetName val="Accounts_Database1"/>
      <sheetName val="P&amp;L_PP1"/>
      <sheetName val="MD&amp;A_Links1"/>
      <sheetName val="Ag_Sector_P&amp;L_01F1"/>
      <sheetName val="CER_19971"/>
      <sheetName val="2005_011"/>
      <sheetName val="Transaction_multiples1"/>
      <sheetName val="Personal_property_HZ2"/>
      <sheetName val="statement_19981"/>
      <sheetName val="XVIa(i)_-_average_price_(2)1"/>
      <sheetName val="销售6_131"/>
      <sheetName val="清单12_311"/>
      <sheetName val="ZP7_gespritzt1"/>
      <sheetName val="SAP_01-12-311"/>
      <sheetName val="prod_inventory1"/>
      <sheetName val="1002-1031170406_Capital_Accoun1"/>
      <sheetName val="Base_Case1"/>
      <sheetName val="短期投资股票投资_dbf1"/>
      <sheetName val="短期投资国债投资_dbf1"/>
      <sheetName val="股票投资收益_dbf1"/>
      <sheetName val="其他货币海通_dbf1"/>
      <sheetName val="其他货币零领路_dbf1"/>
      <sheetName val="投资收益债券_dbf1"/>
      <sheetName val="Occupancy_20041"/>
      <sheetName val="Material_Group1"/>
      <sheetName val="VS_Consensus1"/>
      <sheetName val="Cash_Flow_Worksheet1"/>
      <sheetName val="1601_Detail_information1"/>
      <sheetName val="FS_FY151"/>
      <sheetName val="Name_&amp;_Option1"/>
      <sheetName val="勤務ｼﾌﾄﾍﾞｰｽ表_下期1"/>
      <sheetName val="YIELD_CURVE1"/>
      <sheetName val="Consol_BS1"/>
      <sheetName val="HO_&amp;_Aust_BS1"/>
      <sheetName val="T__Amortización1"/>
      <sheetName val="Rating_by_Owner"/>
      <sheetName val="Master_Data_Entry"/>
      <sheetName val="Rating_by_Consultant"/>
      <sheetName val="Vital_Information"/>
      <sheetName val="Projected_Break-Even"/>
      <sheetName val="Market_Value_Analysis"/>
      <sheetName val="What-If_Period_1"/>
      <sheetName val="What-If_Period_2"/>
      <sheetName val="What-If_Period_3"/>
      <sheetName val="What-If_Period_4"/>
      <sheetName val="Lease_AP_20081"/>
      <sheetName val="Output_Direct_Payroll_1"/>
      <sheetName val="screen_size1"/>
      <sheetName val="end_use1"/>
      <sheetName val="key_parameter1st1"/>
      <sheetName val="CFS_adjustments1"/>
      <sheetName val="query_results1"/>
      <sheetName val="PP&amp;E_&amp;_Intangibles1"/>
      <sheetName val="Cover_--&gt;1"/>
      <sheetName val="Share_Prices1"/>
      <sheetName val="1_01"/>
      <sheetName val="SCB_1_-_Current1"/>
      <sheetName val="SCB_2_-_Current1"/>
      <sheetName val="PRC_GAAP1"/>
      <sheetName val="ME_uninvoiced_cons1"/>
      <sheetName val="-&gt;_EDV_Budget1"/>
      <sheetName val="18_Rev_Quality_Expr1"/>
      <sheetName val="PV6_3_5L_LX5_GMX1701"/>
      <sheetName val="Retain_Earning1"/>
      <sheetName val="13_2007_1_11"/>
      <sheetName val="S&amp;C_B11"/>
      <sheetName val="6_Mthly_Rev_EBIT1"/>
      <sheetName val="F40-Goodsin_transit1"/>
      <sheetName val="Net_Trans_Sum1"/>
      <sheetName val="Table_-_Current_Year1"/>
      <sheetName val="Hyper_Esp1"/>
      <sheetName val="Super_Esp1"/>
      <sheetName val="C&amp;C_Fr1"/>
      <sheetName val="Proxi_Fr1"/>
      <sheetName val="Super_Fr1"/>
      <sheetName val="Hyper_Bel)1"/>
      <sheetName val="Hyper_Gr1"/>
      <sheetName val="Hyper_It1"/>
      <sheetName val="Super_Bel1"/>
      <sheetName val="Super_Gr1"/>
      <sheetName val="Super_It1"/>
      <sheetName val="2__Asia1"/>
      <sheetName val="Library_Procedures1"/>
      <sheetName val="Operating_1"/>
      <sheetName val="Sch_PR-21"/>
      <sheetName val="Sch_PR-31"/>
      <sheetName val="POWER_ASSUMPTIONS1"/>
      <sheetName val="Movement_20041"/>
      <sheetName val="Detailed_Profit_and_Loss"/>
      <sheetName val="Profit_and_Loss"/>
      <sheetName val="Sch_2訐1"/>
      <sheetName val="HEDGE_RATES1"/>
      <sheetName val="Altman_Z"/>
      <sheetName val="ICP合同负债ICPContract_Liability"/>
      <sheetName val="ICP主营业务收入ICP_CoreRevenue"/>
      <sheetName val="ICP递延收益ICP_DeferredIncome"/>
      <sheetName val="ICP股利分配ICP_DevidendDeclared"/>
      <sheetName val="ICP费用ICP_Expense"/>
      <sheetName val="ICP租赁负债ICPlease_liability"/>
      <sheetName val="ICP其他应付款ICP_OtherPayable"/>
      <sheetName val="ICP投资收益ICP_InvestmentIncome"/>
      <sheetName val="ICP应付利息ICP_InterestPayable"/>
      <sheetName val="ICP长期应付款ICP_LongtermPayable"/>
      <sheetName val="ICP其他流动负债ICP_OtherCurrentLiab"/>
      <sheetName val="ICP其他业务收入ICP_OtherRevenue"/>
      <sheetName val="ICP短期借款ICP_ShorttermLoans"/>
      <sheetName val="A6620_Detail"/>
      <sheetName val="Net_REVENUE"/>
      <sheetName val="___合同台账__"/>
      <sheetName val="Sales_Seasonality_by_Month"/>
      <sheetName val="Service_Invoice"/>
      <sheetName val="Client_Data"/>
      <sheetName val="US_MC_1"/>
      <sheetName val="Helios_Unity_Part_Number"/>
      <sheetName val="App_4_-_Set-Up_and_References"/>
      <sheetName val="Exh_B-5"/>
      <sheetName val="Exh_B-2"/>
      <sheetName val="Exh_B-6"/>
      <sheetName val="Exh_B-8"/>
      <sheetName val="Exh_B-4"/>
      <sheetName val="Exh_B-3"/>
      <sheetName val="Exh_B-7"/>
      <sheetName val="Exh_B-1"/>
      <sheetName val="FC_switches1"/>
      <sheetName val="F100-1_借款流动性测算1"/>
      <sheetName val="Non-Statistical_Sampling1"/>
      <sheetName val="CUSTOMER_(DETAIL)"/>
      <sheetName val="_Index"/>
      <sheetName val="General_Input"/>
      <sheetName val="quarterly_income_and_e&amp;p"/>
      <sheetName val="Bank_Debt"/>
      <sheetName val="GA_expenses_-_HRML"/>
      <sheetName val="Value_1"/>
      <sheetName val="AFS_CF"/>
      <sheetName val="Sales_Volumes_&amp;_Plan"/>
      <sheetName val="DFI_statement_usd"/>
      <sheetName val="SUIVI_EFFECTIFS"/>
      <sheetName val="EFFECT_"/>
      <sheetName val="Vendas_Tons"/>
      <sheetName val="C_Estr_"/>
      <sheetName val="Dach_+_Säulen"/>
      <sheetName val="BHZ_A3"/>
      <sheetName val="US_Codes"/>
      <sheetName val="5201_2004"/>
      <sheetName val="xs12_8-13_6"/>
      <sheetName val="Financial_Statement"/>
      <sheetName val="Other_assmp_"/>
      <sheetName val="B_1_b"/>
      <sheetName val="B_1_a"/>
      <sheetName val="B_1_f"/>
      <sheetName val="B_1_g"/>
      <sheetName val="B_2_a"/>
      <sheetName val="A_1_b"/>
      <sheetName val="Swap_Calculator"/>
      <sheetName val="AP_Recap"/>
      <sheetName val="表六_"/>
      <sheetName val="1_3_data"/>
      <sheetName val="1461（12_6）"/>
      <sheetName val="외주현황_wq1"/>
      <sheetName val="Addbacks_-_Slide_8"/>
      <sheetName val="Air_Conditional"/>
      <sheetName val="Motor_Vehicle"/>
      <sheetName val="CY_BS"/>
      <sheetName val="FA_Roll_to_GL_(p_2)"/>
      <sheetName val="Lead_(p_1)"/>
      <sheetName val="BASE_DE_DONNEES"/>
      <sheetName val="6_1增值税测算表"/>
      <sheetName val="6_2土地增值税测算表"/>
      <sheetName val="Tickmarks_New"/>
      <sheetName val="Bus_Areas"/>
      <sheetName val="Main_Asset_Class_&amp;_UL"/>
      <sheetName val="Comparative_Balance_Sheet"/>
      <sheetName val="往来函证(基本资料)_"/>
      <sheetName val="Project_Details"/>
      <sheetName val="Class_"/>
      <sheetName val="Addition_OS_test"/>
      <sheetName val="Bank_and_cash_明细"/>
      <sheetName val="Adjustment_Summary"/>
      <sheetName val="Cust_List"/>
      <sheetName val="Raw_materials"/>
      <sheetName val="sales_vol_"/>
      <sheetName val="T__B"/>
      <sheetName val="Panel_Graphs"/>
      <sheetName val="Gross_Profit_Analysis"/>
      <sheetName val="S-FLV_AS_Audi_per_März_04"/>
      <sheetName val="Total_Coach"/>
      <sheetName val="QTP_dt_"/>
      <sheetName val="@Total_yen"/>
      <sheetName val="Gross_Sales"/>
      <sheetName val="Summary_yen"/>
      <sheetName val="Scrap_Bridge_Ytd"/>
      <sheetName val="05_AOP_-_Exp_by_CC"/>
      <sheetName val="05_AOP_-_By_Acct_Detail"/>
      <sheetName val="封面_Cover"/>
      <sheetName val="by_BU1506"/>
      <sheetName val="Output CC"/>
      <sheetName val="EE CLAIM"/>
      <sheetName val="Sheet423"/>
      <sheetName val="贷方"/>
      <sheetName val="CIPA"/>
      <sheetName val="12.长期股权投资"/>
      <sheetName val="33.应付债券"/>
      <sheetName val="Tenants"/>
      <sheetName val="CFS3"/>
      <sheetName val="基本信息输入"/>
      <sheetName val="租赁付款方式"/>
      <sheetName val="Management Projections"/>
      <sheetName val="accudepr1"/>
      <sheetName val="Basic Information"/>
      <sheetName val="Sheet529"/>
      <sheetName val="二工厂明细表2023年预算"/>
      <sheetName val="U411"/>
      <sheetName val="P120"/>
      <sheetName val="DEC Bank"/>
      <sheetName val="DEC GL"/>
      <sheetName val="Pro Sales Buildup"/>
      <sheetName val="Sources &amp; Uses"/>
      <sheetName val="Sheet435"/>
      <sheetName val="往来明细"/>
      <sheetName val="Sheet407"/>
      <sheetName val="Sheet431"/>
      <sheetName val="Matched"/>
      <sheetName val="资金日报表"/>
      <sheetName val="Sheet1222"/>
      <sheetName val="Kalkulation"/>
      <sheetName val="Sheet1034"/>
      <sheetName val="Sheet1248"/>
      <sheetName val="Sheet521"/>
      <sheetName val="경영비율 "/>
      <sheetName val="BasicInfo"/>
      <sheetName val="IA movement"/>
      <sheetName val="JobNames"/>
      <sheetName val="기본"/>
      <sheetName val="NBE DCF"/>
      <sheetName val="Consolidated DCF"/>
      <sheetName val="Boilers DCF"/>
      <sheetName val="NBE (heat rate)"/>
      <sheetName val="Source Gr."/>
      <sheetName val="科目明细"/>
      <sheetName val="补贴收入"/>
      <sheetName val="分专业利润表"/>
      <sheetName val="分专业资产负债表"/>
      <sheetName val="分专业利润分配表"/>
      <sheetName val="上市公司与关联公司往来"/>
      <sheetName val="其他业务利润"/>
      <sheetName val="人工成本"/>
      <sheetName val="所得税"/>
      <sheetName val="营业费用"/>
      <sheetName val="主营业务成本"/>
      <sheetName val="主营业务税金及附加"/>
      <sheetName val="主营业务收入长途"/>
      <sheetName val="主营业务收入数据"/>
      <sheetName val="主营业务收入移动"/>
      <sheetName val="主营业务收入固话"/>
      <sheetName val="主营业务收入新时空及其他"/>
      <sheetName val="主营业务收入寻呼"/>
      <sheetName val="C_Lead"/>
      <sheetName val="C_100 Breakdown"/>
      <sheetName val="Sheet352"/>
      <sheetName val="0521"/>
      <sheetName val="Sheet367"/>
      <sheetName val="BYco_2k"/>
      <sheetName val="P500"/>
      <sheetName val="Segment 1 - LEGAL1"/>
      <sheetName val="存货汇总表10"/>
      <sheetName val="会计科目设置"/>
      <sheetName val="Finsum-NAS"/>
      <sheetName val="Transl"/>
      <sheetName val="预付账款Dy"/>
      <sheetName val="应收票据(关联方)(5)"/>
      <sheetName val="Comps"/>
      <sheetName val="Principal"/>
      <sheetName val="Sheet377"/>
      <sheetName val="Hynix &amp; SYS IC Co"/>
      <sheetName val="Code 2"/>
      <sheetName val="市場"/>
      <sheetName val="Economic evaluation - FY98 base"/>
      <sheetName val="NSV"/>
      <sheetName val="VARIANCES"/>
      <sheetName val="承诺"/>
      <sheetName val="Synergies (From Client)"/>
      <sheetName val="Sheet450"/>
      <sheetName val="Surgical(2010)"/>
      <sheetName val="U120"/>
      <sheetName val="TOP_10 BOOKINGS"/>
      <sheetName val="货币资金审定表"/>
      <sheetName val="报表项目"/>
      <sheetName val="Foglio1"/>
      <sheetName val="9607"/>
      <sheetName val="Sheet356"/>
      <sheetName val="VEHMAINT"/>
      <sheetName val="VEHDAMAG"/>
      <sheetName val="OTHERVEH"/>
      <sheetName val="GASOLINE"/>
      <sheetName val="PL&amp;PD"/>
      <sheetName val="DEPRECIA"/>
      <sheetName val="INTEREST"/>
      <sheetName val="VEHSALWH"/>
      <sheetName val="VEHSALRE"/>
      <sheetName val="MANUCRED"/>
      <sheetName val="TRAWAGES"/>
      <sheetName val="INCENTIV"/>
      <sheetName val="WAGES"/>
      <sheetName val="OVERWAGE"/>
      <sheetName val="BENEFITS"/>
      <sheetName val="CONCESS"/>
      <sheetName val="COMMISSI"/>
      <sheetName val="RESERVAT"/>
      <sheetName val="FACILITY"/>
      <sheetName val="SERVIVEH"/>
      <sheetName val="ADVSYST"/>
      <sheetName val="COUADMIN"/>
      <sheetName val="ADMINFLD"/>
      <sheetName val="ADVCIT&amp;D"/>
      <sheetName val="EURSALES"/>
      <sheetName val="ADMINREB"/>
      <sheetName val="IMPORT"/>
      <sheetName val="库存商品明细审定表"/>
      <sheetName val="报表取数"/>
      <sheetName val="企业基础信息表"/>
      <sheetName val="跨期费用审核表"/>
      <sheetName val="其他类纳税调整审核表"/>
      <sheetName val="未取得合法凭证审核表"/>
      <sheetName val="资本性支出审核表"/>
      <sheetName val="汇算清缴审核调查问卷"/>
      <sheetName val="企业内部控制制度调查问卷"/>
      <sheetName val="委托单位提供资料清单"/>
      <sheetName val="涉及以后年度备查表"/>
      <sheetName val="涉及以前年度调整表"/>
      <sheetName val="补贴收入、专项用途财政性资金审核表"/>
      <sheetName val="存货审核表"/>
      <sheetName val="待摊费用审核表"/>
      <sheetName val="固定资产审核表"/>
      <sheetName val="固定资产折旧审核表"/>
      <sheetName val="库存商品明细表"/>
      <sheetName val="在制品（生产成本）明细表"/>
      <sheetName val="在建工程审核表"/>
      <sheetName val="本年减少固定资产及折旧审核"/>
      <sheetName val="本年增加固定资产及折旧审核"/>
      <sheetName val="财务费用审核表"/>
      <sheetName val="其他业务利润审核表"/>
      <sheetName val="销售费用审核表"/>
      <sheetName val="营业税金及附加审核表"/>
      <sheetName val="营业外收支审核表"/>
      <sheetName val="制造费用明细表"/>
      <sheetName val="主营业务收入、成本审核表"/>
      <sheetName val="企业基础信息表二"/>
      <sheetName val="持有至到期投资审核表"/>
      <sheetName val="原材料、低耗品、包装物明细表"/>
      <sheetName val="货币资金审核表"/>
      <sheetName val="可供出售金融资产审核表"/>
      <sheetName val="投资收益审核表"/>
      <sheetName val="投资性房地产（成本模式）审核表"/>
      <sheetName val="未分配利润审核表"/>
      <sheetName val="应付票据、利息、股利、长期应付款审核表"/>
      <sheetName val="应交税费审核表"/>
      <sheetName val="应收票据、利息、股利、长期应收款审核表"/>
      <sheetName val="与取得收入无关支出审核表"/>
      <sheetName val="其他应付款审核表"/>
      <sheetName val="其他应收款审核表"/>
      <sheetName val="长期资产、生物资产审核表"/>
      <sheetName val="以公允价值计量资产审核表"/>
      <sheetName val="投资性房地产(成本模式)明细表"/>
      <sheetName val="以前年度损益调整审核表"/>
      <sheetName val="应付账款审核表"/>
      <sheetName val="应收帐款审核表"/>
      <sheetName val="资本公积、盈余公积审核表"/>
      <sheetName val="预付帐款审核数"/>
      <sheetName val="预提费用、预计负债审核表"/>
      <sheetName val="预收账款审核表"/>
      <sheetName val="长期股权投资审核表"/>
      <sheetName val="4-6生产"/>
      <sheetName val="4-6生产入库"/>
      <sheetName val="4-6销售出库"/>
      <sheetName val="7-9销售出库"/>
      <sheetName val="7-9生产零用"/>
      <sheetName val="7-9生产入库"/>
      <sheetName val="设置"/>
      <sheetName val="主营业务成本Dy"/>
      <sheetName val="待摊费用Dy"/>
      <sheetName val="制造费用mx"/>
      <sheetName val="BS-client"/>
      <sheetName val="真实性U120C"/>
      <sheetName val="管理费用(集团董事会)"/>
      <sheetName val="Globe"/>
      <sheetName val="SA02-03"/>
      <sheetName val="B1-1001"/>
      <sheetName val="Consolidated AC"/>
      <sheetName val="Q-purchase of RM test"/>
      <sheetName val="Cashbook"/>
      <sheetName val="38-其他应付款明细表"/>
      <sheetName val="37-应交税费"/>
      <sheetName val="51-未分配利润"/>
      <sheetName val="15. bills"/>
      <sheetName val="邻酮定乙酚发出测试"/>
      <sheetName val="剥离前"/>
      <sheetName val="DA-1"/>
      <sheetName val="每月資料"/>
      <sheetName val="4-5 Lead"/>
      <sheetName val="AG18-1_ETB (P&amp;L)"/>
      <sheetName val="FD-Int"/>
      <sheetName val="EXPENDITURE CYCLE"/>
      <sheetName val="p &amp; lx"/>
      <sheetName val="HOTEL"/>
      <sheetName val="营业外支出Dy"/>
      <sheetName val="无形资产Dy"/>
      <sheetName val="无形资产减值准备Dy"/>
      <sheetName val="补贴收入Dy"/>
      <sheetName val="营业外收入Dy"/>
      <sheetName val="所得税Dy"/>
      <sheetName val="应收补贴款Dy"/>
      <sheetName val="其他流动资产Dy"/>
      <sheetName val="内部往来Dy"/>
      <sheetName val="应收账款Dy"/>
      <sheetName val="坏账准备_应收账款Dy"/>
      <sheetName val="长期股权投资Dy"/>
      <sheetName val="主营业务收入Dy"/>
      <sheetName val="投资收益Dy"/>
      <sheetName val="应交税金Dy"/>
      <sheetName val="其他应交款Dy"/>
      <sheetName val="股本Dy"/>
      <sheetName val="盈余公积Dy"/>
      <sheetName val="未分配利润Dy"/>
      <sheetName val="应收出口退税mx"/>
      <sheetName val="其他应收款－个人借款明细"/>
      <sheetName val="固定资产明细表"/>
      <sheetName val="Aging Table"/>
      <sheetName val="内销单据核对记录"/>
      <sheetName val="payroll "/>
      <sheetName val="Khoan cong truong Tan De"/>
      <sheetName val="主营业务税金及附加Dy"/>
      <sheetName val="其他业务利润Dy"/>
      <sheetName val="营业费用Dy"/>
      <sheetName val="应收票据Dy"/>
      <sheetName val="程序表原始数据"/>
      <sheetName val="P3 (Con &amp; dis-continued) "/>
      <sheetName val="Q-purchase_of_RM_test"/>
      <sheetName val="客戶清單customer list"/>
      <sheetName val="固定资产清理"/>
      <sheetName val=" KCBS"/>
      <sheetName val="管理费用mx"/>
      <sheetName val="其他应付款mx"/>
      <sheetName val="preBS"/>
      <sheetName val="preCF"/>
      <sheetName val="preIS"/>
      <sheetName val="preCE"/>
      <sheetName val="conNotes"/>
      <sheetName val="目錄"/>
      <sheetName val="review notes"/>
      <sheetName val="adj."/>
      <sheetName val="Con adj - DTT"/>
      <sheetName val="FA lead"/>
      <sheetName val="主菜单"/>
      <sheetName val="合并清单"/>
      <sheetName val="访谈路线（新）"/>
      <sheetName val="线路一"/>
      <sheetName val="线路二"/>
      <sheetName val="线路三"/>
      <sheetName val="客户（待调整）"/>
      <sheetName val="供应商"/>
      <sheetName val="银行"/>
      <sheetName val="访谈路线"/>
      <sheetName val="客户-2023"/>
      <sheetName val="客户-2024"/>
      <sheetName val="客户-20250930"/>
      <sheetName val="主要终端客戶-2023"/>
      <sheetName val="主要终端客戶-2024"/>
      <sheetName val="主要终端客戶-20250930"/>
      <sheetName val="内销收人"/>
      <sheetName val="Assum"/>
      <sheetName val="Entity reference_2013"/>
      <sheetName val="签约"/>
      <sheetName val="Entity reference_2014"/>
      <sheetName val="Occ, Other Rev, Exp, Dispo"/>
      <sheetName val="A-Property"/>
      <sheetName val="Assumptions &amp; Returns"/>
      <sheetName val="Sales taxes"/>
      <sheetName val="A-General"/>
      <sheetName val="Catering(forecast P13-15)"/>
      <sheetName val="Catering(0528)"/>
      <sheetName val="Entity reference"/>
      <sheetName val="公司名单"/>
      <sheetName val="Facing_Parent_CAS"/>
      <sheetName val="Facing_CAS(Parent)"/>
      <sheetName val="cs1997"/>
      <sheetName val="GS's Assumptions"/>
      <sheetName val="客户(基本资料)"/>
      <sheetName val="公司索引"/>
      <sheetName val="Confirmation status summary"/>
      <sheetName val="2007.1资产"/>
      <sheetName val="规划指标"/>
      <sheetName val="勾稽表"/>
      <sheetName val="汇总表"/>
      <sheetName val="Entity reference_2017"/>
      <sheetName val="地价和公建配套成本分摊"/>
      <sheetName val="Fac_x000e__x000d_ _x0004_"/>
      <sheetName val="Other Calculations"/>
      <sheetName val="A37-2汇总表"/>
      <sheetName val="Combined profit or loss"/>
      <sheetName val="L2-2-2"/>
      <sheetName val="H1.3"/>
      <sheetName val="A1-8截止日测试"/>
      <sheetName val="参数配置"/>
      <sheetName val="O1-硅基智能 Lead"/>
      <sheetName val="O4-lead"/>
      <sheetName val="O3-硅基智能 Console"/>
      <sheetName val="O4-bkd"/>
      <sheetName val="O1-3 2022BKD"/>
      <sheetName val="O1-3 2023BKD"/>
      <sheetName val="O1-3 2024BKD"/>
      <sheetName val="FY22-25630 IFRS（合并）"/>
      <sheetName val="FY22-25 IFRS（合并）"/>
      <sheetName val="PL2"/>
      <sheetName val="ESOP"/>
      <sheetName val="M4.3.1 回购权价值计算"/>
      <sheetName val="BKD"/>
      <sheetName val="H1-console"/>
      <sheetName val="2022PRC审定"/>
      <sheetName val="2023PRC审定"/>
      <sheetName val="2024PRC审定"/>
      <sheetName val="250630PRC审定"/>
    </sheetNames>
    <definedNames>
      <definedName name="____123Graph_B图表_1A" sheetId="7885"/>
      <definedName name="_102__123Graph_XChart_1" sheetId="7885"/>
      <definedName name="_12__123Graph_LBL_ACHART_2" sheetId="7885"/>
      <definedName name="dc" sheetId="7885"/>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refreshError="1"/>
      <sheetData sheetId="7857" refreshError="1"/>
      <sheetData sheetId="7858" refreshError="1"/>
      <sheetData sheetId="7859" refreshError="1"/>
      <sheetData sheetId="7860" refreshError="1"/>
      <sheetData sheetId="7861"/>
      <sheetData sheetId="7862" refreshError="1"/>
      <sheetData sheetId="7863" refreshError="1"/>
      <sheetData sheetId="7864"/>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Set>
  </externalBook>
</externalLink>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removed"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105.543460648201" createdVersion="5" refreshedVersion="5" minRefreshableVersion="3" recordCount="355" xr:uid="{00000000-000A-0000-FFFF-FFFF00000000}">
  <cacheSource type="worksheet">
    <worksheetSource ref="A43:H398" sheet="期后回款分析" r:id="rId2"/>
  </cacheSource>
  <cacheFields count="8">
    <cacheField name="项目编号" numFmtId="0">
      <sharedItems count="355">
        <s v="ST-YDJC003-1"/>
        <s v="ST-YDJC003-2"/>
        <s v="ST-YDJC003-3"/>
        <s v="ST-YDJC002"/>
        <s v="ST-TTZJ000"/>
        <s v="ST-ZYCZ002"/>
        <s v="ST-ZYCZ001"/>
        <s v="ST-ZYCZ004"/>
        <s v="ST-ZYCZ005"/>
        <s v="ST-ZYCZ003"/>
        <s v="ST-YDLYG001"/>
        <s v="ST-ZYNT001"/>
        <s v="ST-ZYTXSZ001"/>
        <s v="ST-ZYTZ001"/>
        <s v="ST-ZYXZ001"/>
        <s v="ST-ZYXZ002"/>
        <s v="ST-ZYXZ003"/>
        <s v="ST-ZYXZ004"/>
        <s v="ST-ZYXZ005"/>
        <s v="ST-ZYYC002"/>
        <s v="ST-ZYYC006"/>
        <s v="ST-ZYYC009"/>
        <s v="ST-ZYYC003"/>
        <s v="ST-ZYYC007"/>
        <s v="ST-ZYYC008"/>
        <s v="ST-ZYYC010"/>
        <s v="ST-ZYJS006"/>
        <s v="ST-ZYJS003"/>
        <s v="ST-ZYJS004"/>
        <s v="ST-ZYJS001"/>
        <s v="ST-ZYJS002"/>
        <s v="ST-ZYJS005"/>
        <s v="ST-ZYJS007"/>
        <s v="ST-ZYJS009"/>
        <s v="ST-ZYJS008"/>
        <s v="ST-ZYJS011"/>
        <s v="ST-TTZJ010"/>
        <s v="ST-ZYJS010"/>
        <s v="ST-ZYJS012"/>
        <s v="ST-ZYJS020"/>
        <s v="ST-ZYJS019"/>
        <s v="ST-ZYJS014"/>
        <s v="ST-ZYJS013"/>
        <s v="ST-ZYJS015"/>
        <s v="ST-ZYJS017"/>
        <s v="ST-ZYJS018"/>
        <s v="ST-ZYJS016"/>
        <s v="ST-TTNJ001"/>
        <s v="ST-TTNJ002-1"/>
        <s v="ST-TTNJ002-2"/>
        <s v="ST-TTNJ003"/>
        <s v="ST-TTNJ005"/>
        <s v="ST-TTNJ006"/>
        <s v="ST-TTNJ007"/>
        <s v="ST-TTNJ004"/>
        <s v="ST-JSNT004-1"/>
        <s v="ST-JSNT004-2"/>
        <s v="ST-JSNT001"/>
        <s v="ST-JSNT002"/>
        <s v="ST-JSNT005"/>
        <s v="ST-JSNT010"/>
        <s v="ST-JSNT006"/>
        <s v="ST-JSNT008"/>
        <s v="ST-JSNT003-1"/>
        <s v="ST-JSNT003-2"/>
        <s v="ST-JSNT021"/>
        <s v="ST-JSNT014-1"/>
        <s v="ST-JSNT014-2"/>
        <s v="ST-JSNT011"/>
        <s v="ST-JSNT022"/>
        <s v="ST-JSNT012"/>
        <s v="ST-JSNT015"/>
        <s v="ST-JSNT023"/>
        <s v="ST-JSNT013"/>
        <s v="ST-JSNT007"/>
        <s v="ST-JSNT016"/>
        <s v="ST-JSNT009"/>
        <s v="ST-JSNT020"/>
        <s v="ST-JSNT019"/>
        <s v="ST-JSNT018"/>
        <s v="ST-JSNT017"/>
        <s v="ST-JSNT026"/>
        <s v="ST-JSNT027"/>
        <s v="ST-JSNT025"/>
        <s v="ST-JSNT024"/>
        <s v="ST-ZYSZ015"/>
        <s v="ST-ZYSZ019"/>
        <s v="ST-ZYSZ012"/>
        <s v="ST-ZYSZ020"/>
        <s v="ST-ZYSZ017"/>
        <s v="ST-ZYSZ018"/>
        <s v="ST-ZYSZ013"/>
        <s v="ST-ZYSZ014"/>
        <s v="ST-ZYSZ016"/>
        <s v="ST-ZYSZ011"/>
        <s v="ST-ZYSZ008"/>
        <s v="ST-ZYSZ002"/>
        <s v="ST-ZYSZ010"/>
        <s v="ST-ZYSZ006"/>
        <s v="ST-ZYSZ007"/>
        <s v="ST-ZYSZ003"/>
        <s v="ST-ZYSZ009"/>
        <s v="ST-ZYSZ004"/>
        <s v="ST-ZYSZ005"/>
        <s v="ST-ZYSZ001"/>
        <s v="ST-ZYWX001"/>
        <s v="ST-ZYWX002"/>
        <s v="ST-ZYWX003-1"/>
        <s v="ST-ZYWX003-2"/>
        <s v="ST-ZYWX007"/>
        <s v="ST-ZYWX008"/>
        <s v="ST-ZYWX009"/>
        <s v="ST-ZYWX010"/>
        <s v="ST-ZYWX011"/>
        <s v="ST-ZYWX012-1"/>
        <s v="ST-ZYWX012-2"/>
        <s v="ST-ZYWX004-1"/>
        <s v="ST-ZYWX004-2"/>
        <s v="ST-ZYWX005-1"/>
        <s v="ST-ZYWX005-2"/>
        <s v="ST-ZYWX006"/>
        <s v="ST-ZYWX016"/>
        <s v="ST-ZYWX014"/>
        <s v="ST-ZYWX015"/>
        <s v="ST-ZYWX018"/>
        <s v="ST-ZYWX020"/>
        <s v="ST-ZYWX023"/>
        <s v="ST-ZYWX022-1"/>
        <s v="ST-ZYWX022-2"/>
        <s v="ST-ZYWX029-1"/>
        <s v="ST-ZYWX029-2"/>
        <s v="ST-ZYWX030-1"/>
        <s v="ST-ZYWX030-2"/>
        <s v="ST-ZYWX025-1"/>
        <s v="ST-ZYWX025-2"/>
        <s v="ST-ZYWX024"/>
        <s v="ST-ZYWX033"/>
        <s v="ST-ZYWX028"/>
        <s v="ST-ZYWX026"/>
        <s v="ST-ZYWX034"/>
        <s v="ST-ZYWX031-1"/>
        <s v="ST-ZYWX031-2"/>
        <s v="ST-ZYWX021"/>
        <s v="ST-ZYWX017"/>
        <s v="ST-ZYWX019"/>
        <s v="ST-ZYWX032"/>
        <s v="ST-ZYWX035"/>
        <s v="ST-ZYWX036"/>
        <s v="ST-ZYSQ001"/>
        <s v="ST-ZYSQ002"/>
        <s v="ST-ZYSQ003"/>
        <s v="ST-ZYSQ004"/>
        <s v="ST-ZYSQ005"/>
        <s v="ST-TTCZ001"/>
        <s v="ST-TTLYG001"/>
        <s v="ST-TTLYG012"/>
        <s v="ST-TTLYG002"/>
        <s v="ST-TTLYG011"/>
        <s v="ST-TTLYG003"/>
        <s v="ST-TTLYG007"/>
        <s v="ST-TTLYG005"/>
        <s v="ST-TTLYG006"/>
        <s v="ST-TTLYG008"/>
        <s v="ST-TTLYG009"/>
        <s v="ST-TTLYG004"/>
        <s v="ST-TTLYG014"/>
        <s v="ST-TTLYG013"/>
        <s v="ST-TTLYG015"/>
        <s v="ST-TTLYG016"/>
        <s v="ST-TTLYG018"/>
        <s v="ST-TTLYG010"/>
        <s v="ST-TTLYG022"/>
        <s v="ST-TTLYG017"/>
        <s v="ST-TTLYG020"/>
        <s v="ST-TTLYG021"/>
        <s v="ST-TTLYG019"/>
        <s v="ST-TTLYG023"/>
        <s v="ST-TTLYG024"/>
        <s v="ST-TTWX004"/>
        <s v="ST-TTWX002"/>
        <s v="ST-TTWX003"/>
        <s v="ST-TTWX008"/>
        <s v="ST-TTWX005"/>
        <s v="ST-TTWX010"/>
        <s v="ST-ZYWX027"/>
        <s v="ST-TTWX007"/>
        <s v="ST-TTWX001"/>
        <s v="ST-TTWX011"/>
        <s v="ST-TTWX009"/>
        <s v="ST-TTWX006"/>
        <s v="ST-TTWX013"/>
        <s v="ST-TTWX012"/>
        <s v="ST-TTWX015"/>
        <s v="ST-TTXZ002"/>
        <s v="ST-TTXZ001"/>
        <s v="ST-TTXZ003"/>
        <s v="ST-TTXZ006"/>
        <s v="ST-TTXZ004"/>
        <s v="ST-TTXZ005"/>
        <s v="ST-TTYC001"/>
        <s v="ST-TTYC002"/>
        <s v="ST-TTYC003"/>
        <s v="ST-TTZJ002"/>
        <s v="ST-TTYC015"/>
        <s v="ST-TTYC016"/>
        <s v="ST-TTYC008"/>
        <s v="ST-TTYC012"/>
        <s v="ST-TTYC013"/>
        <s v="ST-TTYC004"/>
        <s v="ST-TTYC005"/>
        <s v="ST-TTYC007"/>
        <s v="ST-TTYC010"/>
        <s v="ST-TTYC011"/>
        <s v="ST-TTYC006"/>
        <s v="ST-TTYC014"/>
        <s v="ST-TTYC009"/>
        <s v="ST-TTZJ005"/>
        <s v="ST-TTZJ003"/>
        <s v="ST-TTZJ001"/>
        <s v="ST-ZYTT0015"/>
        <s v="ST-TTZJ006"/>
        <s v="ST-TTZJ009"/>
        <s v="ST-TTZJ012"/>
        <s v="ST-TTZJ007"/>
        <s v="ST-TTZJ008"/>
        <s v="ST-TTZJ016"/>
        <s v="ST-TTZJ017"/>
        <s v="ST-TTZJ011"/>
        <s v="ST-TTZJ013"/>
        <s v="ST-TTZJ014"/>
        <s v="ST-TTZJ015"/>
        <s v="ST-TTZJ004"/>
        <s v="ST-ZYXT001-1"/>
        <s v="ST-ZYXT001-2"/>
        <s v="ST-TTNT001"/>
        <s v="ST-TTNT002"/>
        <s v="ST-TTNT003"/>
        <s v="ST-TTLYG025"/>
        <s v="ST-TTLYG026"/>
        <s v="ST-TTLYG029"/>
        <s v="ST-TTLYG030"/>
        <s v="ST-JSNT028"/>
        <s v="ST-ZYJS023"/>
        <s v="ST-TTLYG031"/>
        <s v="ST-TTLYG032"/>
        <s v="ST-YDNJ001"/>
        <s v="ST-ZYJS024"/>
        <s v="ST-JSXZ001"/>
        <s v="ST-ZYNT002"/>
        <s v="ST-ZYWX044"/>
        <s v="ST-ZYWX043"/>
        <s v="ST-TTXZ007"/>
        <s v="ST-ZYXZ006"/>
        <s v="ST-ZYJS025"/>
        <s v="ST-JSNT035"/>
        <s v="ST-TTWX017"/>
        <s v="ST-ZYWX046"/>
        <s v="ST-TTXZ009"/>
        <s v="ST-YDWX001"/>
        <s v="ST-YDWX003"/>
        <s v="ST-YDWX002"/>
        <s v="ST-ZYWX047"/>
        <s v="ST-ZYWX045"/>
        <s v="ST-ZYSZ023"/>
        <s v="ST-JSNT036"/>
        <s v="ST-TTYC018"/>
        <s v="ST-TTYC019"/>
        <s v="ST-TTXZ010"/>
        <s v="ST-TTXZ008"/>
        <s v="ST-TTNJ009"/>
        <s v="ST-TTLYG035"/>
        <s v="ST-TTLYG036"/>
        <s v="ST-TTLYG033"/>
        <s v="ST-TTLYG034"/>
        <s v="ST-ZYWX048"/>
        <s v="ST-ZYWX038-2"/>
        <s v="ST-ZYWX038-1"/>
        <s v="ST-ZYWX049"/>
        <s v="ST-ZYJS029"/>
        <s v="ST-TTLYG037"/>
        <s v="ST-TTXZ011"/>
        <s v="ST-ZYJS036"/>
        <s v="ST-TTYC020"/>
        <s v="ST-JSNT037"/>
        <s v="ST-ZYSZ025"/>
        <s v="ST-TTWX014"/>
        <s v="ST-TTNJ008"/>
        <s v="ST-ZYJS026"/>
        <s v="ST-TTNJ010"/>
        <s v="ST-JSNT031"/>
        <s v="ST-ZYJS027"/>
        <s v="ST-TTYC021"/>
        <s v="ST-TTYC022"/>
        <s v="ST-TTYC017"/>
        <s v="ST-JSNT034"/>
        <s v="ST-ZYJS028"/>
        <s v="ST-ZYXZ007"/>
        <s v="ST-ZYJS031"/>
        <s v="ST-ZYJS033"/>
        <s v="ST-ZYJS035"/>
        <s v="ST-ZYJS037"/>
        <s v="ST-TTLYG028"/>
        <s v="ST-ZYJS034"/>
        <s v="ST-ZYJS021"/>
        <s v="ST-ZYJS032"/>
        <s v="ST-ZYSZ022"/>
        <s v="ST-ZYSZ021"/>
        <s v="ST-ZYWX051"/>
        <s v="ST-ZYWX042"/>
        <s v="ST-ZYWX041"/>
        <s v="ST-ZYJS0010"/>
        <s v="ST-ZYWX050"/>
        <s v="ST-ZYWX052"/>
        <s v="ST-ZYWX055"/>
        <s v="ST-ZYWX053"/>
        <s v="ST-ZYSZ024"/>
        <s v="STJX-ZYSZ001"/>
        <s v="ST-ZYWX054"/>
        <s v="ST-TTWX016"/>
        <s v="ST-JSCZ002"/>
        <s v="ST-YDSZ004"/>
        <s v="ST-YDSZ001"/>
        <s v="ST-YDSZ002"/>
        <s v="ST-JSYC001"/>
        <s v="ST-JSNT033"/>
        <s v="ST-JSNT038"/>
        <s v="ST-JSNT039"/>
        <s v="ST-YDSZ005"/>
        <s v="ST-ZYYC001"/>
        <s v="STJX-JSYC001"/>
        <s v="STJX-ZYSZ007"/>
        <s v="ST-ZYSZ027"/>
        <s v="ST-ZYSZ029"/>
        <s v="ST-ZYSZ026"/>
        <s v="ST-ZYSZ028"/>
        <s v="ST-ZYSZ030"/>
        <s v="STJX-ZYSZ006"/>
        <s v="STJX-ZYSZ002"/>
        <s v="STJX-ZYSZ003"/>
        <s v="STJX-ZYSZ004"/>
        <s v="STJX-ZYSZ005"/>
        <s v="ST-YDSZ006"/>
        <s v="ST-YDSZ007"/>
        <s v="ST-YDSZ003"/>
        <s v="ST-YDSZ008"/>
        <s v="ST-ZYSZ034"/>
        <s v="ST-ZYSZ035"/>
        <s v="ST-ZYSZ038"/>
        <s v="STJX-ZYYC005"/>
        <s v="STJX-ZYYC004"/>
        <s v="STJX-ZYYC007"/>
        <s v="STJX-ZYYC003"/>
        <s v="中移建设有限公司连云港分公司"/>
        <s v="中移建设有限公司镇江分公司"/>
        <s v="中国移动通信集团江苏有限公司无锡分公司数字人项目"/>
      </sharedItems>
    </cacheField>
    <cacheField name="验收时间" numFmtId="179">
      <sharedItems containsDate="1" containsBlank="1" containsMixedTypes="1" count="147">
        <d v="2024-06-27T00:00:00"/>
        <d v="2024-06-28T00:00:00"/>
        <d v="2022-09-30T00:00:00"/>
        <d v="2023-04-10T00:00:00"/>
        <d v="2023-12-05T00:00:00"/>
        <d v="2025-05-30T00:00:00"/>
        <d v="2024-12-16T00:00:00"/>
        <d v="2023-12-26T00:00:00"/>
        <d v="2023-12-06T00:00:00"/>
        <d v="2024-03-08T00:00:00"/>
        <d v="2024-04-01T00:00:00"/>
        <d v="2024-08-15T00:00:00"/>
        <d v="2024-10-31T00:00:00"/>
        <d v="2025-01-20T00:00:00"/>
        <d v="2023-03-20T00:00:00"/>
        <d v="2023-11-30T00:00:00"/>
        <d v="2023-12-10T00:00:00"/>
        <d v="2024-05-28T00:00:00"/>
        <d v="2024-06-15T00:00:00"/>
        <d v="2023-06-30T00:00:00"/>
        <d v="2024-11-29T00:00:00"/>
        <d v="2023-12-15T00:00:00"/>
        <d v="2023-06-20T00:00:00"/>
        <d v="2023-09-30T00:00:00"/>
        <d v="2024-01-31T00:00:00"/>
        <d v="2024-05-31T00:00:00"/>
        <d v="2024-06-20T00:00:00"/>
        <d v="2024-06-26T00:00:00"/>
        <d v="2024-11-27T00:00:00"/>
        <d v="2025-01-10T00:00:00"/>
        <d v="2023-12-31T00:00:00"/>
        <d v="2025-04-30T00:00:00"/>
        <d v="2024-01-10T00:00:00"/>
        <d v="2024-02-02T00:00:00"/>
        <d v="2024-02-06T00:00:00"/>
        <d v="2024-03-29T00:00:00"/>
        <d v="2024-03-03T00:00:00"/>
        <d v="2024-05-10T00:00:00"/>
        <d v="2024-04-25T00:00:00"/>
        <d v="2024-05-15T00:00:00"/>
        <d v="2024-07-08T00:00:00"/>
        <d v="2024-04-08T00:00:00"/>
        <d v="2024-04-10T00:00:00"/>
        <d v="2024-05-13T00:00:00"/>
        <d v="2024-05-24T00:00:00"/>
        <d v="2024-08-02T00:00:00"/>
        <d v="2024-09-03T00:00:00"/>
        <d v="2024-09-20T00:00:00"/>
        <d v="2024-08-05T00:00:00"/>
        <d v="2024-11-25T00:00:00"/>
        <d v="2024-11-22T00:00:00"/>
        <d v="2024-07-05T00:00:00"/>
        <d v="2024-10-28T00:00:00"/>
        <d v="2024-08-20T00:00:00"/>
        <d v="2022-12-31T00:00:00"/>
        <d v="2023-01-31T00:00:00"/>
        <d v="2023-03-15T00:00:00"/>
        <d v="2023-03-31T00:00:00"/>
        <d v="2023-12-30T00:00:00"/>
        <d v="2024-01-16T00:00:00"/>
        <d v="2024-03-31T00:00:00"/>
        <d v="2024-06-01T00:00:00"/>
        <d v="2024-06-25T00:00:00"/>
        <d v="2023-07-14T00:00:00"/>
        <d v="2023-10-17T00:00:00"/>
        <d v="2025-04-29T00:00:00"/>
        <d v="2024-12-27T00:00:00"/>
        <d v="2024-03-05T00:00:00"/>
        <d v="2023-05-30T00:00:00"/>
        <d v="2023-07-24T00:00:00"/>
        <d v="2023-08-15T00:00:00"/>
        <s v="未验收"/>
        <d v="2023-11-10T00:00:00"/>
        <d v="2023-12-20T00:00:00"/>
        <d v="2024-05-27T00:00:00"/>
        <d v="2024-06-14T00:00:00"/>
        <d v="2024-06-21T00:00:00"/>
        <d v="2024-08-26T00:00:00"/>
        <d v="2024-10-09T00:00:00"/>
        <d v="2024-11-21T00:00:00"/>
        <d v="2023-05-31T00:00:00"/>
        <d v="2023-07-05T00:00:00"/>
        <d v="2023-09-18T00:00:00"/>
        <d v="2024-01-15T00:00:00"/>
        <d v="2024-06-18T00:00:00"/>
        <d v="2025-01-31T00:00:00"/>
        <d v="2024-11-20T00:00:00"/>
        <d v="2023-10-09T00:00:00"/>
        <d v="2023-08-31T00:00:00"/>
        <d v="2023-09-10T00:00:00"/>
        <d v="2023-12-23T00:00:00"/>
        <d v="2023-10-15T00:00:00"/>
        <d v="2023-12-22T00:00:00"/>
        <d v="2023-10-13T00:00:00"/>
        <d v="2023-10-16T00:00:00"/>
        <d v="2024-04-26T00:00:00"/>
        <d v="2024-04-02T00:00:00"/>
        <d v="2024-01-22T00:00:00"/>
        <d v="2023-05-20T00:00:00"/>
        <d v="2023-12-28T00:00:00"/>
        <d v="2025-01-30T00:00:00"/>
        <d v="2024-12-20T00:00:00"/>
        <d v="2024-12-23T00:00:00"/>
        <d v="2025-01-24T00:00:00"/>
        <d v="2025-01-02T00:00:00"/>
        <d v="2025-07-28T00:00:00"/>
        <d v="2025-01-21T00:00:00"/>
        <d v="2025-03-31T00:00:00"/>
        <d v="2025-02-27T00:00:00"/>
        <d v="2025-05-29T00:00:00"/>
        <d v="2025-03-26T00:00:00"/>
        <d v="2025-02-28T00:00:00"/>
        <d v="2025-03-24T00:00:00"/>
        <d v="2025-04-25T00:00:00"/>
        <d v="2025-03-21T00:00:00"/>
        <d v="2025-03-25T00:00:00"/>
        <d v="2025-03-10T00:00:00"/>
        <d v="2025-05-23T00:00:00"/>
        <d v="2025-12-29T00:00:00"/>
        <d v="2025-07-31T00:00:00"/>
        <d v="2025-06-30T00:00:00"/>
        <d v="2025-12-26T00:00:00"/>
        <d v="2025-11-25T00:00:00"/>
        <d v="2026-01-30T00:00:00"/>
        <d v="2025-06-27T00:00:00"/>
        <d v="2025-11-28T00:00:00"/>
        <d v="2025-10-31T00:00:00"/>
        <d v="2025-10-10T00:00:00"/>
        <d v="2025-08-28T00:00:00"/>
        <d v="2025-08-24T00:00:00"/>
        <d v="2025-09-29T00:00:00"/>
        <d v="2025-12-30T00:00:00"/>
        <d v="2025-12-18T00:00:00"/>
        <d v="2025-12-08T00:00:00"/>
        <d v="2025-12-19T00:00:00"/>
        <d v="2025-12-16T00:00:00"/>
        <d v="2025-12-09T00:00:00"/>
        <d v="2025-12-12T00:00:00"/>
        <d v="2025-12-10T00:00:00"/>
        <d v="2026-02-27T00:00:00"/>
        <d v="2025-12-05T00:00:00"/>
        <d v="2025-12-23T00:00:00"/>
        <d v="2025-12-25T00:00:00"/>
        <d v="2026-01-16T00:00:00"/>
        <d v="2026-01-20T00:00:00"/>
        <d v="2026-01-21T00:00:00"/>
        <m/>
      </sharedItems>
    </cacheField>
    <cacheField name="2022年回款" numFmtId="166">
      <sharedItems containsString="0" containsBlank="1" containsNumber="1" count="15">
        <n v="0"/>
        <n v="144000"/>
        <n v="1950200"/>
        <n v="1518000"/>
        <n v="2596616.36"/>
        <n v="1694075.2"/>
        <n v="2092847.46"/>
        <n v="333986.24"/>
        <n v="6756547.9400000004"/>
        <n v="924813.71"/>
        <n v="252548.69"/>
        <n v="51300"/>
        <n v="390646.78"/>
        <n v="1049267.48"/>
        <m/>
      </sharedItems>
    </cacheField>
    <cacheField name="2023年回款" numFmtId="166">
      <sharedItems containsString="0" containsBlank="1" containsNumber="1" count="93">
        <n v="0"/>
        <n v="4320000"/>
        <n v="2599105"/>
        <n v="940800"/>
        <n v="2530800"/>
        <n v="7247820"/>
        <n v="1614311.6"/>
        <n v="1698597"/>
        <n v="2337060"/>
        <n v="124460"/>
        <n v="1247400"/>
        <n v="1835428.4"/>
        <n v="469386"/>
        <n v="2989200"/>
        <n v="3959985.74"/>
        <n v="1800000"/>
        <n v="446755.55"/>
        <n v="3276349"/>
        <n v="1237201.56"/>
        <n v="9422.74"/>
        <n v="3325000"/>
        <n v="495988.5"/>
        <n v="858600"/>
        <n v="1766114"/>
        <n v="2684005.2000000002"/>
        <n v="6173488"/>
        <n v="5663834.7300000004"/>
        <n v="5031429.96"/>
        <n v="113525"/>
        <n v="22325"/>
        <n v="923731.6"/>
        <n v="412500"/>
        <n v="540274.84"/>
        <n v="237000"/>
        <n v="307278"/>
        <n v="2436587.5499999998"/>
        <n v="2322746.2000000002"/>
        <n v="2013748.25"/>
        <n v="185325"/>
        <n v="3462369.38"/>
        <n v="289210.40000000002"/>
        <n v="84956"/>
        <n v="259278.81"/>
        <n v="586880"/>
        <n v="30700"/>
        <n v="4327693.93"/>
        <n v="1157030.2"/>
        <n v="1533641"/>
        <n v="4174193.69"/>
        <n v="5565241.0499999998"/>
        <n v="2449326.35"/>
        <n v="2327992.69"/>
        <n v="417480"/>
        <n v="2229422.58"/>
        <n v="1875877.25"/>
        <n v="804918.5"/>
        <n v="958844.24"/>
        <n v="948759.29"/>
        <n v="101286.41"/>
        <n v="331510.58"/>
        <n v="56855.9"/>
        <n v="2631287.4500000002"/>
        <n v="2130587.04"/>
        <n v="1745288.93"/>
        <n v="1412000"/>
        <n v="4462638.33"/>
        <n v="353000"/>
        <n v="191825"/>
        <n v="49000"/>
        <n v="2078556.48"/>
        <n v="5371719.1600000001"/>
        <n v="1700082.74"/>
        <n v="277155.88"/>
        <n v="2944648.29"/>
        <n v="495615.68"/>
        <n v="2890675.99"/>
        <n v="455254.8"/>
        <n v="259832.79"/>
        <n v="1830309.42"/>
        <n v="1007606.75"/>
        <n v="2813008.69"/>
        <n v="1525611.75"/>
        <n v="1543404.36"/>
        <n v="1551916.5"/>
        <n v="22911.040000001001"/>
        <n v="432056.96"/>
        <n v="273747.95"/>
        <n v="87198.98"/>
        <n v="492413.61"/>
        <n v="157884"/>
        <n v="3640539.19"/>
        <n v="3658259.24"/>
        <m/>
      </sharedItems>
    </cacheField>
    <cacheField name="2024年回款" numFmtId="166">
      <sharedItems containsString="0" containsBlank="1" containsNumber="1" count="178">
        <n v="2236568"/>
        <n v="2032200"/>
        <n v="552000"/>
        <n v="0"/>
        <n v="136795"/>
        <n v="356280"/>
        <n v="32900"/>
        <n v="12683685"/>
        <n v="328428"/>
        <n v="10009574.5"/>
        <n v="188733"/>
        <n v="2142051"/>
        <n v="2559927.5"/>
        <n v="2614177.13"/>
        <n v="2108181.65"/>
        <n v="187491.25"/>
        <n v="188592.92"/>
        <n v="583110"/>
        <n v="185115"/>
        <n v="805950"/>
        <n v="482068.66"/>
        <n v="884336.82"/>
        <n v="2230153.71"/>
        <n v="2689304.47"/>
        <n v="9074093.6899999995"/>
        <n v="2463785.65"/>
        <n v="2477606.64"/>
        <n v="460538.06"/>
        <n v="9888132.2699999996"/>
        <n v="6066630.0599999996"/>
        <n v="1846334.5"/>
        <n v="2075930.5"/>
        <n v="5675595.5999999996"/>
        <n v="13112791.74"/>
        <n v="2231752.77"/>
        <n v="2474712.1"/>
        <n v="438051.24"/>
        <n v="192510.34"/>
        <n v="431191.19"/>
        <n v="18430"/>
        <n v="148264.18"/>
        <n v="14979122.18"/>
        <n v="4607521.74"/>
        <n v="8450078.3699999992"/>
        <n v="528104.86"/>
        <n v="142085.6"/>
        <n v="66968.800000000003"/>
        <n v="453549"/>
        <n v="451063.8"/>
        <n v="125598.55"/>
        <n v="26736.33"/>
        <n v="24245.52"/>
        <n v="115429.75"/>
        <n v="252225"/>
        <n v="475000"/>
        <n v="171000"/>
        <n v="18620"/>
        <n v="93100"/>
        <n v="108627.75"/>
        <n v="85554"/>
        <n v="150773.76999999999"/>
        <n v="20577.61"/>
        <n v="193247.67"/>
        <n v="311384.92"/>
        <n v="268096.65000000002"/>
        <n v="2179300"/>
        <n v="371450"/>
        <n v="1489600"/>
        <n v="1609300"/>
        <n v="3984826.12"/>
        <n v="570000"/>
        <n v="2031100"/>
        <n v="1715700"/>
        <n v="11118783.439999999"/>
        <n v="2881472.95"/>
        <n v="2868140.75"/>
        <n v="291123.7"/>
        <n v="2735937.8"/>
        <n v="2912086.5"/>
        <n v="2848822.5"/>
        <n v="2682490.5"/>
        <n v="2893186.7"/>
        <n v="2876071.3"/>
        <n v="2930154.93"/>
        <n v="2938156.08"/>
        <n v="2819159.14"/>
        <n v="2855515.18"/>
        <n v="2850732.08"/>
        <n v="2833512.89"/>
        <n v="2879516.5"/>
        <n v="2870821.13"/>
        <n v="2875604.24"/>
        <n v="2951231.81"/>
        <n v="56000"/>
        <n v="95400"/>
        <n v="240900"/>
        <n v="2860549.15"/>
        <n v="80761.399999999994"/>
        <n v="52367.040000000001"/>
        <n v="395439.66"/>
        <n v="35443.589999999902"/>
        <n v="185325"/>
        <n v="1826661.98"/>
        <n v="1405389.18"/>
        <n v="234204.37"/>
        <n v="280360.67"/>
        <n v="140870.28"/>
        <n v="2350960.4500000002"/>
        <n v="201933.5"/>
        <n v="196766.5"/>
        <n v="449000"/>
        <n v="436220"/>
        <n v="414675"/>
        <n v="4215776.05"/>
        <n v="151881.04999999999"/>
        <n v="311046.33"/>
        <n v="139040"/>
        <n v="267038.81"/>
        <n v="680853.5"/>
        <n v="1894912.16"/>
        <n v="11999282.82"/>
        <n v="1654679.62"/>
        <n v="1446287.75"/>
        <n v="1998091.3"/>
        <n v="4360053.03"/>
        <n v="250889.25"/>
        <n v="618359.92000000004"/>
        <n v="73340.62"/>
        <n v="1204664.83"/>
        <n v="106448.5"/>
        <n v="268879.46000000002"/>
        <n v="921800.7"/>
        <n v="1311636.8899999999"/>
        <n v="1500800.62"/>
        <n v="1952475.19"/>
        <n v="20900"/>
        <n v="2149698.27"/>
        <n v="2713969.72"/>
        <n v="2796791.08"/>
        <n v="769502.16"/>
        <n v="27980.35"/>
        <n v="2058884.79"/>
        <n v="1500258.57"/>
        <n v="2585179.17"/>
        <n v="2503507.4300000002"/>
        <n v="1954842.63"/>
        <n v="2501066.96"/>
        <n v="3008057.4"/>
        <n v="404493.47"/>
        <n v="154711.06"/>
        <n v="897913.34"/>
        <n v="663143.65"/>
        <n v="142500"/>
        <n v="1113272.1599999999"/>
        <n v="5464589.5199999996"/>
        <n v="2226795.79"/>
        <n v="1818289.25"/>
        <n v="2556243.33"/>
        <n v="959247.55"/>
        <n v="1472038.05"/>
        <n v="3535521.63"/>
        <n v="585000"/>
        <n v="109740.79"/>
        <n v="747725.27"/>
        <n v="861843.61"/>
        <n v="630440.01"/>
        <n v="400339.44"/>
        <n v="58454.76"/>
        <n v="1328221.25"/>
        <n v="30267"/>
        <n v="7934.4"/>
        <n v="172965.55"/>
        <n v="10237.83"/>
        <n v="311600"/>
        <n v="1772571.75"/>
        <n v="431686.01"/>
        <n v="1444394.85"/>
        <m/>
      </sharedItems>
    </cacheField>
    <cacheField name="2025年回款" numFmtId="166">
      <sharedItems containsString="0" containsBlank="1" containsNumber="1" count="177">
        <n v="0"/>
        <n v="3240000"/>
        <n v="906035"/>
        <n v="2444400"/>
        <n v="1766395.5"/>
        <n v="272911.53999999998"/>
        <n v="2241784.5"/>
        <n v="118902.5"/>
        <n v="1602029.79"/>
        <n v="503422.5"/>
        <n v="55158.86"/>
        <n v="1701382.69"/>
        <n v="348145.91999999998"/>
        <n v="460111.08"/>
        <n v="7841653.7999999998"/>
        <n v="3343.24"/>
        <n v="2628080.9900000002"/>
        <n v="3232128.46"/>
        <n v="491033.28"/>
        <n v="2187947.52"/>
        <n v="12961451.609999999"/>
        <n v="3823496.32"/>
        <n v="667087.72"/>
        <n v="8060407.7400000002"/>
        <n v="8776969.4900000002"/>
        <n v="8704.85"/>
        <n v="11067.6"/>
        <n v="132240"/>
        <n v="67332.740000000005"/>
        <n v="795286.8"/>
        <n v="17283370.34"/>
        <n v="1543715.08"/>
        <n v="108527.05"/>
        <n v="2990000"/>
        <n v="70830.929999999993"/>
        <n v="2632801.5"/>
        <n v="254062.2"/>
        <n v="307509.5"/>
        <n v="345074.2"/>
        <n v="2545987"/>
        <n v="1276695"/>
        <n v="2799334.65"/>
        <n v="2087334.96"/>
        <n v="587299.81999999995"/>
        <n v="247500"/>
        <n v="324164.90000000002"/>
        <n v="142200"/>
        <n v="609926.37"/>
        <n v="142698.20000000001"/>
        <n v="170620"/>
        <n v="165763.6"/>
        <n v="269300"/>
        <n v="32662.9"/>
        <n v="263927.28999999998"/>
        <n v="672920.25"/>
        <n v="918026.56"/>
        <n v="5856575.0700000003"/>
        <n v="7358334.8300000001"/>
        <n v="2078810.63"/>
        <n v="1115741.93"/>
        <n v="232540.53"/>
        <n v="48666.69"/>
        <n v="877855.17"/>
        <n v="114128.92"/>
        <n v="305243.28999999998"/>
        <n v="723280.8"/>
        <n v="179518.87"/>
        <n v="346238.4"/>
        <n v="41800.000000000102"/>
        <n v="605301.73"/>
        <n v="82830.28"/>
        <n v="2755000"/>
        <n v="4022.52"/>
        <n v="23726.68"/>
        <n v="1229556.9099999999"/>
        <n v="41987.57"/>
        <n v="666439.31999999995"/>
        <n v="1436455.9"/>
        <n v="4456750.55"/>
        <n v="325917.96000000002"/>
        <n v="842307.71"/>
        <n v="1614166.81"/>
        <n v="1319982.6499999999"/>
        <n v="2523109.6800000002"/>
        <n v="66145.2"/>
        <n v="875942.40000000002"/>
        <n v="823886.95"/>
        <n v="557177.07999999996"/>
        <n v="1320130.8600000001"/>
        <n v="4058787.04"/>
        <n v="2139805.33"/>
        <n v="854746.4"/>
        <n v="2823528.17"/>
        <n v="560391.12"/>
        <n v="249994.22"/>
        <n v="271891.82"/>
        <n v="238280"/>
        <n v="222286.78"/>
        <n v="377957.77"/>
        <n v="2326500"/>
        <n v="2321659.5699999998"/>
        <n v="1147984.31"/>
        <n v="1171466.69"/>
        <n v="2462598.52"/>
        <n v="10570.17"/>
        <n v="9064409.5800000001"/>
        <n v="2566245.92"/>
        <n v="1164473.6200000001"/>
        <n v="208000"/>
        <n v="5341145.0999999996"/>
        <n v="206978.4"/>
        <n v="1029552.5"/>
        <n v="1903680.98"/>
        <n v="2328749.2599999998"/>
        <n v="2144581.98"/>
        <n v="2466912.5"/>
        <n v="1814083.84"/>
        <n v="433452.6"/>
        <n v="2090430.5"/>
        <n v="875520"/>
        <n v="2437547.11"/>
        <n v="1743000"/>
        <n v="2869182"/>
        <n v="1818270"/>
        <n v="2165863.0499999998"/>
        <n v="2382506.04"/>
        <n v="2821413.56"/>
        <n v="889177.92"/>
        <n v="2794531.5"/>
        <n v="2736901.25"/>
        <n v="1977500.32"/>
        <n v="2520074.11"/>
        <n v="515414.4"/>
        <n v="2340236.88"/>
        <n v="2394077.7799999998"/>
        <n v="2165540.0499999998"/>
        <n v="1949321.96"/>
        <n v="876492.7"/>
        <n v="97283.199999999997"/>
        <n v="80776.800000000003"/>
        <n v="2467907.89"/>
        <n v="1951559.92"/>
        <n v="2481150.94"/>
        <n v="2242307.96"/>
        <n v="2266356.71"/>
        <n v="4890876"/>
        <n v="8919157.9900000002"/>
        <n v="835461"/>
        <n v="1889455"/>
        <n v="1968525.11"/>
        <n v="3062304.27"/>
        <n v="2600356.5"/>
        <n v="1376624"/>
        <n v="5567460.5"/>
        <n v="5551140.7999999998"/>
        <n v="2786095.35"/>
        <n v="2839337.2"/>
        <n v="2816377.6"/>
        <n v="5618288.5"/>
        <n v="2819070"/>
        <n v="2534400"/>
        <n v="1750400"/>
        <n v="1120818.46"/>
        <n v="2851200"/>
        <n v="810960.38"/>
        <n v="2779487.2"/>
        <n v="2902077.2"/>
        <n v="2766631.8"/>
        <n v="2608784.5499999998"/>
        <n v="2692969.75"/>
        <n v="2355272.2999999998"/>
        <n v="2634614.1"/>
        <n v="147798.28"/>
        <n v="2333144.88"/>
        <n v="2062249.2"/>
        <n v="2085326.73"/>
        <m/>
      </sharedItems>
    </cacheField>
    <cacheField name="2026年1-2月回款" numFmtId="166">
      <sharedItems containsSemiMixedTypes="0" containsString="0" containsNumber="1" count="28">
        <n v="0"/>
        <n v="66130.23"/>
        <n v="4839554.74"/>
        <n v="69473.2"/>
        <n v="3710035"/>
        <n v="291665.3"/>
        <n v="419086.29"/>
        <n v="48151.89"/>
        <n v="289884.84000000003"/>
        <n v="344068.88"/>
        <n v="44490.68"/>
        <n v="152352.07"/>
        <n v="326952"/>
        <n v="7940.63"/>
        <n v="267416.93"/>
        <n v="17640"/>
        <n v="839970.22"/>
        <n v="10212.43"/>
        <n v="70131.490000000005"/>
        <n v="247104"/>
        <n v="813242.14"/>
        <n v="17267.39"/>
        <n v="1341212.3999999999"/>
        <n v="8033772.5499999998"/>
        <n v="5041441.8499999996"/>
        <n v="1881067.5"/>
        <n v="12060.3"/>
        <n v="1816361.15"/>
      </sharedItems>
    </cacheField>
    <cacheField name="验收年度" numFmtId="0">
      <sharedItems containsMixedTypes="1" containsNumber="1" containsInteger="1" count="6">
        <n v="2024"/>
        <n v="2022"/>
        <n v="2023"/>
        <n v="2025"/>
        <s v="未验收"/>
        <n v="2026"/>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105.552164351902" createdVersion="5" refreshedVersion="5" minRefreshableVersion="3" recordCount="128" xr:uid="{00000000-000A-0000-FFFF-FFFF01000000}">
  <cacheSource type="worksheet">
    <worksheetSource ref="B2:H130" sheet="附 应收账款by客商"/>
  </cacheSource>
  <cacheFields count="7">
    <cacheField name="客户名称" numFmtId="0">
      <sharedItems count="128">
        <s v="北京融创数金科技有限公司"/>
        <s v="中移铁通有限公司盐城分公司"/>
        <s v="武汉长天银通应用软件有限公司"/>
        <s v="中移建设有限公司宿迁分公司"/>
        <s v="中移铁通有限公司镇江分公司"/>
        <s v="中移建设有限公司无锡分公司"/>
        <s v="北京腾云天下科技有限公司"/>
        <s v="招商银行股份有限公司"/>
        <s v="中信银行股份有限公司"/>
        <s v="中国工商银行股份有限公司安徽省分行"/>
        <s v="中移铁通有限公司无锡分公司"/>
        <s v="无锡广播电视集团"/>
        <s v="深圳市华云中盛科技股份有限公司"/>
        <s v="华为云计算技术有限公司"/>
        <s v="广州市玄武无线科技股份有限公司"/>
        <s v="安庆市云升信息科技有限公司"/>
        <s v="浙江九州云信息科技有限公司"/>
        <s v="上海易鑫融资租赁有限公司"/>
        <s v="广州灏成计算机科技有限公司"/>
        <s v="添可电器有限公司"/>
        <s v="江苏索派科技产业集团有限公司"/>
        <s v="深圳市博安云科技有限公司"/>
        <s v="中国银行股份有限公司湖南省分行"/>
        <s v="南京云设智能科技有限公司"/>
        <s v="云南南天电子信息产业股份有限公司"/>
        <s v="中国工商银行股份有限公司四川省分行"/>
        <s v="绵阳锐达科技有限公司"/>
        <s v="南京市雨花台区市场监督管理局"/>
        <s v="普强信息技术（北京）有限公司"/>
        <s v="北京百瑞德展览展示中心"/>
        <s v="苏州创捷传媒展览股份有限公司"/>
        <s v="锦创科技股份有限公司"/>
        <s v="招商银行股份有限公司南京分行"/>
        <s v="南京士逞网络科技有限公司"/>
        <s v="杭州闪应科技有限公司"/>
        <s v="厦门深言据意科技有限公司"/>
        <s v="上海慕图信息科技有限公司"/>
        <s v="中国移动通信集团江苏有限公司苏州分公司"/>
        <s v="中移铁通有限公司连云港分公司"/>
        <s v="南京云创大数据科技股份有限公司"/>
        <s v="江西嶝晓数字科技有限公司"/>
        <s v="中移建设有限公司江苏分公司"/>
        <s v="中国移动通信集团江苏有限公司盐城分公司"/>
        <s v="联想（北京）有限公司"/>
        <s v="中移铁通有限公司南通分公司"/>
        <s v="中国移动通信集团江苏有限公司泰州分公司"/>
        <s v="北京巨量引擎信息技术有限公司"/>
        <s v="中移信息系统集成有限公司"/>
        <s v="上海鑫众通信技术有限公司"/>
        <s v="无锡银通软件科技有限公司"/>
        <s v="中移建设有限公司南京分公司"/>
        <s v="中国移动通信集团江苏有限公司常州分公司"/>
        <s v="中移（上海）信息通信科技有限公司"/>
        <s v="中国工商银行股份有限公司贵州省分行"/>
        <s v="杭州海川信息技术有限公司"/>
        <s v="南京智苑机电设备有限公司"/>
        <s v="上海蔲樱信息科技有限公司"/>
        <s v="江西新原电子商务有限公司"/>
        <s v="湖北泰跃卫星技术发展股份有限公司"/>
        <s v="交通银行股份有限公司江苏省分行"/>
        <s v="中国工商银行股份有限公司泸州分行"/>
        <s v="联通数字科技有限公司陕西分公司"/>
        <s v="中国工商银行股份有限公司内江分行"/>
        <s v="陕西交通职业技术学院"/>
        <s v="中国工商银行股份有限公司绵阳分行"/>
        <s v="中国工商银行股份有限公司南充分行"/>
        <s v="苏州银行股份有限公司"/>
        <s v="中国工商银行股份有限公司德阳分行"/>
        <s v="江西福百弘信息科技有限公司"/>
        <s v="中国工商银行股份有限公司甘孜直属支行"/>
        <s v="诺优信息技术（上海）有限公司"/>
        <s v="中移建设有限公司南通分公司"/>
        <s v="江苏移动信息系统集成有限公司"/>
        <s v="江苏数智网联信息技术有限公司"/>
        <s v="中移建设有限公司苏州分公司"/>
        <s v="中移铁通有限公司徐州分公司"/>
        <s v="富康尼科技（泰州）有限公司"/>
        <s v="中国移动通信集团江苏有限公司连云港分公司"/>
        <s v="珠海市东信时代信息技术有限公司"/>
        <s v="联想（北京）信息技术有限公司"/>
        <s v="中国移动通信集团江苏有限公司徐州分公司"/>
        <s v="中国工商银行股份有限公司江苏省分行"/>
        <s v="中移铁通有限公司常州分公司"/>
        <s v="南京信非技术有限公司"/>
        <s v="中国移动通信集团江苏有限公司南通分公司"/>
        <s v="昆山慧创信息科技有限公司"/>
        <s v="上海电信百事应信息有限公司"/>
        <s v="默沙东（中国）投资有限公司"/>
        <s v="梓潼县公安局"/>
        <s v="南京银行股份有限公司"/>
        <s v="华为技术有限公司"/>
        <s v="绵阳市涪城区城郊街道城郊社区居民委员会"/>
        <s v="中国铁塔股份有限公司镇江分公司"/>
        <s v="江苏磬石软件科技有限公司"/>
        <s v="中移建设有限公司徐州分公司"/>
        <s v="中国移动通信集团江苏有限公司南京分公司"/>
        <s v="广州和联通信科技有限公司"/>
        <s v="江苏赞奇科技股份有限公司"/>
        <s v="溧阳市栗里文旅投资发展有限公司"/>
        <s v="中国移动通信集团江苏有限公司无锡分公司"/>
        <s v="绵阳市涪城区城厢街道办事处"/>
        <s v="江苏号百科技有限公司"/>
        <s v="中移铁通有限公司南通分公司 "/>
        <s v="盐亭县公安局"/>
        <s v="其他"/>
        <s v="其他客商"/>
        <s v="中国移动通信集团四川有限公司绵阳分公司"/>
        <s v="东部机场集团有限公司"/>
        <s v="吉创文化传播（上海）有限公司"/>
        <s v="上海马师傅品牌管理有限公司"/>
        <s v="深圳迅策科技股份有限公司"/>
        <s v="成都万维图新信息技术有限公司"/>
        <s v="成都卡普数据服务有限责任公司"/>
        <s v="深圳市广通软件有限公司"/>
        <s v="北京加菲智能科技有限公司"/>
        <s v="南京迅集科技有限公司"/>
        <s v="安徽天易数聚科技有限公司"/>
        <s v="南京形翼科技有限公司"/>
        <s v="北京天易数智科技有限公司"/>
        <s v="中电数科科技有限公司"/>
        <s v="国汽智端（成都）科技有限公司"/>
        <s v="高勘（广州）技术有限公司"/>
        <s v="南京晶赛电气科技有限公司"/>
        <s v="航天广通科技（深圳）有限公司"/>
        <s v="众安在线财产保险股份有限公司"/>
        <s v="上海浦东发展银行股份有限公司"/>
        <s v="中移建设有限公司常州分公司"/>
        <s v="咪咕新空文化科技（厦门）"/>
      </sharedItems>
    </cacheField>
    <cacheField name="合并客户名称" numFmtId="0">
      <sharedItems count="87">
        <s v="北京融创数金科技有限公司"/>
        <s v="中国移动通信有限公司"/>
        <s v="武汉长天银通应用软件有限公司"/>
        <s v="北京腾云天下科技有限公司"/>
        <s v="招商银行股份有限公司"/>
        <s v="中信银行股份有限公司"/>
        <s v="中国工商银行股份有限公司"/>
        <s v="无锡广播电视集团"/>
        <s v="深圳市华云中盛科技股份有限公司"/>
        <s v="华为技术有限公司"/>
        <s v="广州市玄武无线科技股份有限公司"/>
        <s v="安庆市云升信息科技有限公司"/>
        <s v="浙江九州未来信息科技有限公司"/>
        <s v="上海畅途融资租赁有限公司"/>
        <s v="广州灏成计算机科技有限公司"/>
        <s v="添可电器有限公司"/>
        <s v="江苏索派科技产业集团有限公司"/>
        <s v="深圳市博安云科技有限公司"/>
        <s v="中国银行股份有限公司"/>
        <s v="南京云设智能科技有限公司"/>
        <s v="云南南天电子信息产业股份有限公司"/>
        <s v="绵阳锐达科技有限公司"/>
        <s v="南京市雨花台区市场监督管理局"/>
        <s v="普强信息技术（北京）有限公司"/>
        <s v="北京百瑞德展览展示中心"/>
        <s v="苏州创捷传媒展览股份有限公司"/>
        <s v="锦创科技股份有限公司"/>
        <s v="南京士逞网络科技有限公司"/>
        <s v="杭州闪应科技有限公司"/>
        <s v="厦门深言据意科技有限公司"/>
        <s v="上海慕图信息科技有限公司"/>
        <s v="南京云创大数据科技股份有限公司"/>
        <s v="江西嶝晓数字科技有限公司"/>
        <s v="联想（北京）有限公司"/>
        <s v="北京巨量引擎信息技术有限公司"/>
        <s v="上海鑫众通信技术有限公司"/>
        <s v="无锡银通软件科技有限公司"/>
        <s v="杭州海川信息技术有限公司"/>
        <s v="南京智苑机电设备有限公司"/>
        <s v="上海蔲樱信息科技有限公司"/>
        <s v="江西新原电子商务有限公司"/>
        <s v="湖北泰跃卫星技术发展股份有限公司"/>
        <s v="交通银行股份有限公司"/>
        <s v="联通数字科技有限公司"/>
        <s v="陕西交通职业技术学院"/>
        <s v="苏州银行股份有限公司"/>
        <s v="江西福百弘信息科技有限公司"/>
        <s v="诺优信息技术（上海）有限公司"/>
        <s v="江苏数智网联信息技术有限公司"/>
        <s v="富康尼科技（泰州）有限公司"/>
        <s v="珠海市东信时代信息技术有限公司"/>
        <s v="南京信非技术有限公司"/>
        <s v="昆山慧创信息科技有限公司"/>
        <s v="上海电信百事应信息有限公司"/>
        <s v="默沙东（中国）投资有限公司"/>
        <s v="梓潼县公安局"/>
        <s v="南京银行股份有限公司"/>
        <s v="绵阳市涪城区城郊街道城郊社区居民委员会"/>
        <s v="中国铁塔股份有限公司"/>
        <s v="江苏磬石软件科技有限公司"/>
        <s v="广州和联通信科技有限公司"/>
        <s v="江苏赞奇科技股份有限公司"/>
        <s v="溧阳市栗里文旅投资发展有限公司"/>
        <s v="绵阳市涪城区城厢街道办事处"/>
        <s v="江苏号百科技有限公司"/>
        <s v="盐亭县公安局"/>
        <s v="其他"/>
        <s v="东部机场集团有限公司"/>
        <s v="吉创文化传播（上海）有限公司"/>
        <s v="上海马师傅品牌管理有限公司"/>
        <s v="深圳迅策科技股份有限公司"/>
        <s v="成都万维图新信息技术有限公司"/>
        <s v="成都卡普数据服务有限责任公司"/>
        <s v="深圳市广通软件有限公司"/>
        <s v="北京加菲智能科技有限公司"/>
        <s v="南京迅集科技有限公司"/>
        <s v="安徽天易数聚科技有限公司"/>
        <s v="南京形翼科技有限公司"/>
        <s v="北京天易数智科技有限公司"/>
        <s v="中电数科科技有限公司"/>
        <s v="国汽智端（成都）科技有限公司"/>
        <s v="高勘（广州）技术有限公司"/>
        <s v="南京晶赛电气科技有限公司"/>
        <s v="航天广通科技（深圳）有限公司"/>
        <s v="众安在线财产保险股份有限公司"/>
        <s v="上海浦东发展银行股份有限公司"/>
        <s v="咪咕新空文化科技（厦门）"/>
      </sharedItems>
    </cacheField>
    <cacheField name="2022年" numFmtId="0">
      <sharedItems containsString="0" containsBlank="1" containsNumber="1" count="37">
        <n v="18500000"/>
        <n v="14233088.640000001"/>
        <n v="6400000"/>
        <n v="5626002.0999999996"/>
        <n v="2964257.51"/>
        <n v="2757000"/>
        <n v="2036895.38"/>
        <n v="1336334"/>
        <n v="708000"/>
        <n v="591000"/>
        <n v="410285"/>
        <n v="400000"/>
        <n v="0"/>
        <n v="218163.32"/>
        <n v="160000"/>
        <n v="128000"/>
        <n v="125000"/>
        <n v="121715.6"/>
        <n v="120000"/>
        <n v="93243.28"/>
        <n v="88000"/>
        <n v="59396.67"/>
        <n v="44000"/>
        <n v="30000"/>
        <n v="20000"/>
        <n v="13000"/>
        <n v="12500"/>
        <n v="11333"/>
        <n v="11000.1"/>
        <n v="10000"/>
        <n v="9000"/>
        <n v="8800"/>
        <n v="4000"/>
        <n v="200"/>
        <n v="0.08"/>
        <m/>
        <n v="4836262.83"/>
      </sharedItems>
    </cacheField>
    <cacheField name="2023年" numFmtId="0">
      <sharedItems containsString="0" containsBlank="1" containsNumber="1" count="56">
        <n v="0"/>
        <n v="12337735.210000001"/>
        <n v="5550000"/>
        <n v="1298308.17"/>
        <n v="6012798.7199999997"/>
        <n v="22948059.289999999"/>
        <n v="2302220"/>
        <n v="13047957.35"/>
        <n v="100000"/>
        <n v="253861.82"/>
        <n v="200000"/>
        <n v="9942.2999999999993"/>
        <n v="10000"/>
        <n v="136800"/>
        <n v="12500"/>
        <n v="11333"/>
        <n v="25000"/>
        <n v="9000"/>
        <n v="4000"/>
        <n v="20928000"/>
        <n v="18883334"/>
        <n v="11775970"/>
        <n v="9936092.6899999995"/>
        <n v="7226000"/>
        <n v="6696222"/>
        <n v="5616914.1500000004"/>
        <n v="4481080"/>
        <n v="2304440"/>
        <n v="2084171.75"/>
        <n v="1201403"/>
        <n v="1170618"/>
        <n v="1036300.5"/>
        <n v="933539"/>
        <n v="900000"/>
        <n v="431191.19"/>
        <n v="378200"/>
        <n v="213193.4"/>
        <n v="160000"/>
        <n v="123000"/>
        <n v="114000"/>
        <n v="105000"/>
        <n v="84997"/>
        <n v="66000"/>
        <n v="38250"/>
        <n v="13091.02"/>
        <n v="9449.9"/>
        <n v="8632.35"/>
        <n v="8000"/>
        <n v="6992"/>
        <n v="5546.46"/>
        <n v="4950"/>
        <n v="3495"/>
        <n v="1729"/>
        <n v="290.12"/>
        <m/>
        <n v="2019619.73"/>
      </sharedItems>
    </cacheField>
    <cacheField name="2024年" numFmtId="0">
      <sharedItems containsString="0" containsBlank="1" containsNumber="1" count="56">
        <n v="0"/>
        <n v="12289132.789999999"/>
        <n v="3540000"/>
        <n v="2583655.14"/>
        <n v="5956440.2199999997"/>
        <n v="29806525.710000001"/>
        <n v="312000"/>
        <n v="7923005.2699999996"/>
        <n v="100000"/>
        <n v="415626.94"/>
        <n v="200000"/>
        <n v="10000"/>
        <n v="206800"/>
        <n v="11333"/>
        <n v="25000"/>
        <n v="4000"/>
        <n v="1766395.5"/>
        <n v="17603166.399999999"/>
        <n v="25968550.890000001"/>
        <n v="7595392.4299999997"/>
        <n v="6825202"/>
        <n v="1012670"/>
        <n v="1036300.5"/>
        <n v="600000"/>
        <n v="22857237.710000001"/>
        <n v="12705605"/>
        <n v="213193.4"/>
        <n v="123000"/>
        <n v="14250"/>
        <n v="34487.43"/>
        <n v="4950"/>
        <n v="290.12"/>
        <n v="29939242.5"/>
        <n v="28495156.510000002"/>
        <n v="13227988.01"/>
        <n v="10400000"/>
        <n v="8006263.3200000003"/>
        <n v="5415126.0800000001"/>
        <n v="2610000"/>
        <n v="2571572"/>
        <n v="1776623.13"/>
        <n v="1616155.5"/>
        <n v="960662.72"/>
        <n v="748000"/>
        <n v="574917.06000000006"/>
        <n v="413995"/>
        <n v="385688.4"/>
        <n v="133500"/>
        <n v="87000"/>
        <n v="37760"/>
        <n v="34020"/>
        <n v="28000"/>
        <n v="19800"/>
        <n v="16000"/>
        <m/>
        <n v="821583.89"/>
      </sharedItems>
    </cacheField>
    <cacheField name="2025年H1" numFmtId="0">
      <sharedItems containsString="0" containsBlank="1" containsNumber="1" count="59">
        <n v="0"/>
        <n v="14634848.33"/>
        <n v="3540000"/>
        <n v="1900682.6"/>
        <n v="2175388.09"/>
        <n v="20017629.829999998"/>
        <n v="312000"/>
        <n v="5388291.8200000003"/>
        <n v="100000"/>
        <n v="26978"/>
        <n v="200000"/>
        <n v="10000"/>
        <n v="206800"/>
        <n v="22133"/>
        <n v="25000"/>
        <n v="4000"/>
        <n v="1766395.5"/>
        <n v="10227585.140000001"/>
        <n v="46395672.850000001"/>
        <n v="4000655.3599999999"/>
        <n v="361900"/>
        <n v="1012670"/>
        <n v="738023.38"/>
        <n v="3700000"/>
        <n v="30678776.940000001"/>
        <n v="15189360"/>
        <n v="213193.4"/>
        <n v="123000"/>
        <n v="14250"/>
        <n v="34487.43"/>
        <n v="290.12"/>
        <n v="20029140.329999998"/>
        <n v="9987988.0099999998"/>
        <n v="10400000"/>
        <n v="14167593.960000001"/>
        <n v="3628999.1"/>
        <n v="8264846.54"/>
        <n v="127172"/>
        <n v="3575830.5"/>
        <n v="4404054.18"/>
        <n v="342376.53"/>
        <n v="413995"/>
        <n v="385688.4"/>
        <n v="26700"/>
        <n v="37760"/>
        <n v="115500"/>
        <n v="7451935"/>
        <n v="6379321.5999999996"/>
        <n v="2747000"/>
        <n v="883224"/>
        <n v="700000"/>
        <n v="411880"/>
        <n v="375408"/>
        <n v="130500"/>
        <n v="80000"/>
        <n v="48161.4"/>
        <n v="29800"/>
        <n v="424473.97"/>
        <m/>
      </sharedItems>
    </cacheField>
    <cacheField name="2025年" numFmtId="43">
      <sharedItems containsSemiMixedTypes="0" containsString="0" containsNumber="1" count="71">
        <n v="0"/>
        <n v="3851751"/>
        <n v="3540000"/>
        <n v="2838562.2"/>
        <n v="1817704.34"/>
        <n v="29225507.109999999"/>
        <n v="312000"/>
        <n v="421560"/>
        <n v="13179588.32"/>
        <n v="26978"/>
        <n v="200000"/>
        <n v="10000"/>
        <n v="124388"/>
        <n v="11333"/>
        <n v="25000"/>
        <n v="4000"/>
        <n v="784000"/>
        <n v="4952635.72"/>
        <n v="53056282.25"/>
        <n v="3614496.09"/>
        <n v="361900"/>
        <n v="1012670"/>
        <n v="1003773.6887000001"/>
        <n v="120000"/>
        <n v="40565263.68"/>
        <n v="14666670"/>
        <n v="213193.4"/>
        <n v="123000"/>
        <n v="14250"/>
        <n v="34487.43"/>
        <n v="290.12"/>
        <n v="14036325.74"/>
        <n v="9987988.0089999996"/>
        <n v="3226908.89"/>
        <n v="1070974.52"/>
        <n v="4466800"/>
        <n v="127172"/>
        <n v="1803697.68"/>
        <n v="342376.52999999898"/>
        <n v="3509232"/>
        <n v="1356135.9"/>
        <n v="174600"/>
        <n v="16000"/>
        <n v="2007324"/>
        <n v="6379321.5999999996"/>
        <n v="2692000"/>
        <n v="883224"/>
        <n v="1988567.1"/>
        <n v="130500"/>
        <n v="925"/>
        <n v="4950"/>
        <n v="7286836.9400000004"/>
        <n v="4648680"/>
        <n v="2000"/>
        <n v="5100000"/>
        <n v="4578000"/>
        <n v="3505000"/>
        <n v="7100000"/>
        <n v="18600300"/>
        <n v="6226290"/>
        <n v="5697000"/>
        <n v="3223710"/>
        <n v="15100000"/>
        <n v="8169000"/>
        <n v="9270000"/>
        <n v="4500000"/>
        <n v="2880000"/>
        <n v="2504084.65"/>
        <n v="1980000"/>
        <n v="4390486.2"/>
        <n v="120900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55">
  <r>
    <x v="0"/>
    <x v="0"/>
    <x v="0"/>
    <x v="0"/>
    <x v="0"/>
    <x v="0"/>
    <x v="0"/>
    <x v="0"/>
  </r>
  <r>
    <x v="1"/>
    <x v="0"/>
    <x v="0"/>
    <x v="0"/>
    <x v="1"/>
    <x v="0"/>
    <x v="0"/>
    <x v="0"/>
  </r>
  <r>
    <x v="2"/>
    <x v="0"/>
    <x v="0"/>
    <x v="0"/>
    <x v="2"/>
    <x v="0"/>
    <x v="0"/>
    <x v="0"/>
  </r>
  <r>
    <x v="3"/>
    <x v="1"/>
    <x v="0"/>
    <x v="1"/>
    <x v="3"/>
    <x v="1"/>
    <x v="0"/>
    <x v="0"/>
  </r>
  <r>
    <x v="4"/>
    <x v="2"/>
    <x v="1"/>
    <x v="0"/>
    <x v="3"/>
    <x v="0"/>
    <x v="0"/>
    <x v="1"/>
  </r>
  <r>
    <x v="5"/>
    <x v="3"/>
    <x v="0"/>
    <x v="2"/>
    <x v="4"/>
    <x v="0"/>
    <x v="0"/>
    <x v="2"/>
  </r>
  <r>
    <x v="6"/>
    <x v="4"/>
    <x v="2"/>
    <x v="3"/>
    <x v="3"/>
    <x v="0"/>
    <x v="0"/>
    <x v="2"/>
  </r>
  <r>
    <x v="7"/>
    <x v="4"/>
    <x v="0"/>
    <x v="4"/>
    <x v="5"/>
    <x v="0"/>
    <x v="0"/>
    <x v="2"/>
  </r>
  <r>
    <x v="8"/>
    <x v="5"/>
    <x v="0"/>
    <x v="0"/>
    <x v="6"/>
    <x v="2"/>
    <x v="0"/>
    <x v="3"/>
  </r>
  <r>
    <x v="9"/>
    <x v="1"/>
    <x v="0"/>
    <x v="5"/>
    <x v="7"/>
    <x v="0"/>
    <x v="0"/>
    <x v="0"/>
  </r>
  <r>
    <x v="10"/>
    <x v="6"/>
    <x v="0"/>
    <x v="0"/>
    <x v="8"/>
    <x v="3"/>
    <x v="0"/>
    <x v="0"/>
  </r>
  <r>
    <x v="11"/>
    <x v="1"/>
    <x v="0"/>
    <x v="6"/>
    <x v="3"/>
    <x v="0"/>
    <x v="0"/>
    <x v="0"/>
  </r>
  <r>
    <x v="12"/>
    <x v="7"/>
    <x v="0"/>
    <x v="0"/>
    <x v="9"/>
    <x v="4"/>
    <x v="0"/>
    <x v="2"/>
  </r>
  <r>
    <x v="13"/>
    <x v="8"/>
    <x v="0"/>
    <x v="7"/>
    <x v="10"/>
    <x v="0"/>
    <x v="0"/>
    <x v="2"/>
  </r>
  <r>
    <x v="14"/>
    <x v="9"/>
    <x v="0"/>
    <x v="0"/>
    <x v="11"/>
    <x v="0"/>
    <x v="0"/>
    <x v="0"/>
  </r>
  <r>
    <x v="15"/>
    <x v="10"/>
    <x v="0"/>
    <x v="0"/>
    <x v="12"/>
    <x v="0"/>
    <x v="0"/>
    <x v="0"/>
  </r>
  <r>
    <x v="16"/>
    <x v="11"/>
    <x v="0"/>
    <x v="0"/>
    <x v="13"/>
    <x v="0"/>
    <x v="0"/>
    <x v="0"/>
  </r>
  <r>
    <x v="17"/>
    <x v="12"/>
    <x v="0"/>
    <x v="0"/>
    <x v="14"/>
    <x v="5"/>
    <x v="0"/>
    <x v="0"/>
  </r>
  <r>
    <x v="18"/>
    <x v="13"/>
    <x v="0"/>
    <x v="0"/>
    <x v="3"/>
    <x v="6"/>
    <x v="0"/>
    <x v="3"/>
  </r>
  <r>
    <x v="19"/>
    <x v="14"/>
    <x v="0"/>
    <x v="8"/>
    <x v="15"/>
    <x v="7"/>
    <x v="0"/>
    <x v="2"/>
  </r>
  <r>
    <x v="20"/>
    <x v="15"/>
    <x v="0"/>
    <x v="9"/>
    <x v="16"/>
    <x v="8"/>
    <x v="0"/>
    <x v="2"/>
  </r>
  <r>
    <x v="21"/>
    <x v="16"/>
    <x v="0"/>
    <x v="10"/>
    <x v="17"/>
    <x v="9"/>
    <x v="0"/>
    <x v="2"/>
  </r>
  <r>
    <x v="22"/>
    <x v="17"/>
    <x v="0"/>
    <x v="0"/>
    <x v="18"/>
    <x v="10"/>
    <x v="1"/>
    <x v="0"/>
  </r>
  <r>
    <x v="23"/>
    <x v="18"/>
    <x v="0"/>
    <x v="11"/>
    <x v="3"/>
    <x v="0"/>
    <x v="0"/>
    <x v="0"/>
  </r>
  <r>
    <x v="24"/>
    <x v="19"/>
    <x v="0"/>
    <x v="12"/>
    <x v="3"/>
    <x v="0"/>
    <x v="0"/>
    <x v="2"/>
  </r>
  <r>
    <x v="25"/>
    <x v="20"/>
    <x v="0"/>
    <x v="0"/>
    <x v="19"/>
    <x v="11"/>
    <x v="0"/>
    <x v="0"/>
  </r>
  <r>
    <x v="26"/>
    <x v="21"/>
    <x v="0"/>
    <x v="13"/>
    <x v="3"/>
    <x v="0"/>
    <x v="0"/>
    <x v="2"/>
  </r>
  <r>
    <x v="27"/>
    <x v="22"/>
    <x v="0"/>
    <x v="14"/>
    <x v="3"/>
    <x v="0"/>
    <x v="0"/>
    <x v="2"/>
  </r>
  <r>
    <x v="28"/>
    <x v="23"/>
    <x v="0"/>
    <x v="15"/>
    <x v="3"/>
    <x v="0"/>
    <x v="0"/>
    <x v="2"/>
  </r>
  <r>
    <x v="29"/>
    <x v="15"/>
    <x v="0"/>
    <x v="16"/>
    <x v="20"/>
    <x v="0"/>
    <x v="0"/>
    <x v="2"/>
  </r>
  <r>
    <x v="30"/>
    <x v="15"/>
    <x v="0"/>
    <x v="17"/>
    <x v="21"/>
    <x v="0"/>
    <x v="0"/>
    <x v="2"/>
  </r>
  <r>
    <x v="31"/>
    <x v="16"/>
    <x v="0"/>
    <x v="18"/>
    <x v="22"/>
    <x v="0"/>
    <x v="0"/>
    <x v="2"/>
  </r>
  <r>
    <x v="32"/>
    <x v="24"/>
    <x v="0"/>
    <x v="0"/>
    <x v="23"/>
    <x v="0"/>
    <x v="0"/>
    <x v="0"/>
  </r>
  <r>
    <x v="33"/>
    <x v="25"/>
    <x v="0"/>
    <x v="0"/>
    <x v="24"/>
    <x v="12"/>
    <x v="0"/>
    <x v="0"/>
  </r>
  <r>
    <x v="34"/>
    <x v="26"/>
    <x v="0"/>
    <x v="0"/>
    <x v="25"/>
    <x v="0"/>
    <x v="0"/>
    <x v="0"/>
  </r>
  <r>
    <x v="35"/>
    <x v="27"/>
    <x v="0"/>
    <x v="0"/>
    <x v="26"/>
    <x v="0"/>
    <x v="0"/>
    <x v="0"/>
  </r>
  <r>
    <x v="36"/>
    <x v="1"/>
    <x v="0"/>
    <x v="19"/>
    <x v="27"/>
    <x v="13"/>
    <x v="0"/>
    <x v="0"/>
  </r>
  <r>
    <x v="37"/>
    <x v="1"/>
    <x v="0"/>
    <x v="0"/>
    <x v="28"/>
    <x v="14"/>
    <x v="0"/>
    <x v="0"/>
  </r>
  <r>
    <x v="38"/>
    <x v="1"/>
    <x v="0"/>
    <x v="0"/>
    <x v="29"/>
    <x v="15"/>
    <x v="0"/>
    <x v="0"/>
  </r>
  <r>
    <x v="39"/>
    <x v="20"/>
    <x v="0"/>
    <x v="0"/>
    <x v="30"/>
    <x v="0"/>
    <x v="0"/>
    <x v="0"/>
  </r>
  <r>
    <x v="40"/>
    <x v="20"/>
    <x v="0"/>
    <x v="0"/>
    <x v="31"/>
    <x v="0"/>
    <x v="0"/>
    <x v="0"/>
  </r>
  <r>
    <x v="41"/>
    <x v="20"/>
    <x v="0"/>
    <x v="0"/>
    <x v="32"/>
    <x v="16"/>
    <x v="0"/>
    <x v="0"/>
  </r>
  <r>
    <x v="42"/>
    <x v="20"/>
    <x v="0"/>
    <x v="0"/>
    <x v="33"/>
    <x v="17"/>
    <x v="0"/>
    <x v="0"/>
  </r>
  <r>
    <x v="43"/>
    <x v="12"/>
    <x v="0"/>
    <x v="0"/>
    <x v="34"/>
    <x v="18"/>
    <x v="0"/>
    <x v="0"/>
  </r>
  <r>
    <x v="44"/>
    <x v="28"/>
    <x v="0"/>
    <x v="0"/>
    <x v="35"/>
    <x v="0"/>
    <x v="0"/>
    <x v="0"/>
  </r>
  <r>
    <x v="45"/>
    <x v="5"/>
    <x v="0"/>
    <x v="0"/>
    <x v="36"/>
    <x v="19"/>
    <x v="0"/>
    <x v="3"/>
  </r>
  <r>
    <x v="46"/>
    <x v="29"/>
    <x v="0"/>
    <x v="0"/>
    <x v="37"/>
    <x v="20"/>
    <x v="0"/>
    <x v="3"/>
  </r>
  <r>
    <x v="47"/>
    <x v="30"/>
    <x v="0"/>
    <x v="0"/>
    <x v="38"/>
    <x v="0"/>
    <x v="0"/>
    <x v="2"/>
  </r>
  <r>
    <x v="48"/>
    <x v="25"/>
    <x v="0"/>
    <x v="0"/>
    <x v="39"/>
    <x v="0"/>
    <x v="0"/>
    <x v="0"/>
  </r>
  <r>
    <x v="49"/>
    <x v="25"/>
    <x v="0"/>
    <x v="0"/>
    <x v="40"/>
    <x v="0"/>
    <x v="0"/>
    <x v="0"/>
  </r>
  <r>
    <x v="50"/>
    <x v="25"/>
    <x v="0"/>
    <x v="0"/>
    <x v="41"/>
    <x v="21"/>
    <x v="0"/>
    <x v="0"/>
  </r>
  <r>
    <x v="51"/>
    <x v="20"/>
    <x v="0"/>
    <x v="0"/>
    <x v="42"/>
    <x v="22"/>
    <x v="2"/>
    <x v="0"/>
  </r>
  <r>
    <x v="52"/>
    <x v="12"/>
    <x v="0"/>
    <x v="0"/>
    <x v="43"/>
    <x v="0"/>
    <x v="0"/>
    <x v="0"/>
  </r>
  <r>
    <x v="53"/>
    <x v="20"/>
    <x v="0"/>
    <x v="0"/>
    <x v="3"/>
    <x v="23"/>
    <x v="0"/>
    <x v="0"/>
  </r>
  <r>
    <x v="54"/>
    <x v="31"/>
    <x v="0"/>
    <x v="0"/>
    <x v="44"/>
    <x v="24"/>
    <x v="0"/>
    <x v="3"/>
  </r>
  <r>
    <x v="55"/>
    <x v="32"/>
    <x v="0"/>
    <x v="0"/>
    <x v="45"/>
    <x v="0"/>
    <x v="0"/>
    <x v="0"/>
  </r>
  <r>
    <x v="56"/>
    <x v="32"/>
    <x v="0"/>
    <x v="0"/>
    <x v="46"/>
    <x v="0"/>
    <x v="0"/>
    <x v="0"/>
  </r>
  <r>
    <x v="57"/>
    <x v="33"/>
    <x v="0"/>
    <x v="0"/>
    <x v="47"/>
    <x v="0"/>
    <x v="0"/>
    <x v="0"/>
  </r>
  <r>
    <x v="58"/>
    <x v="34"/>
    <x v="0"/>
    <x v="0"/>
    <x v="48"/>
    <x v="0"/>
    <x v="0"/>
    <x v="0"/>
  </r>
  <r>
    <x v="59"/>
    <x v="9"/>
    <x v="0"/>
    <x v="0"/>
    <x v="49"/>
    <x v="25"/>
    <x v="0"/>
    <x v="0"/>
  </r>
  <r>
    <x v="60"/>
    <x v="35"/>
    <x v="0"/>
    <x v="0"/>
    <x v="50"/>
    <x v="26"/>
    <x v="0"/>
    <x v="0"/>
  </r>
  <r>
    <x v="61"/>
    <x v="36"/>
    <x v="0"/>
    <x v="0"/>
    <x v="51"/>
    <x v="0"/>
    <x v="0"/>
    <x v="0"/>
  </r>
  <r>
    <x v="62"/>
    <x v="35"/>
    <x v="0"/>
    <x v="0"/>
    <x v="52"/>
    <x v="0"/>
    <x v="0"/>
    <x v="0"/>
  </r>
  <r>
    <x v="63"/>
    <x v="25"/>
    <x v="0"/>
    <x v="0"/>
    <x v="53"/>
    <x v="0"/>
    <x v="0"/>
    <x v="0"/>
  </r>
  <r>
    <x v="64"/>
    <x v="25"/>
    <x v="0"/>
    <x v="0"/>
    <x v="54"/>
    <x v="0"/>
    <x v="0"/>
    <x v="0"/>
  </r>
  <r>
    <x v="65"/>
    <x v="27"/>
    <x v="0"/>
    <x v="0"/>
    <x v="55"/>
    <x v="27"/>
    <x v="0"/>
    <x v="0"/>
  </r>
  <r>
    <x v="66"/>
    <x v="37"/>
    <x v="0"/>
    <x v="0"/>
    <x v="56"/>
    <x v="0"/>
    <x v="0"/>
    <x v="0"/>
  </r>
  <r>
    <x v="67"/>
    <x v="37"/>
    <x v="0"/>
    <x v="0"/>
    <x v="57"/>
    <x v="0"/>
    <x v="0"/>
    <x v="0"/>
  </r>
  <r>
    <x v="68"/>
    <x v="38"/>
    <x v="0"/>
    <x v="0"/>
    <x v="58"/>
    <x v="0"/>
    <x v="0"/>
    <x v="0"/>
  </r>
  <r>
    <x v="69"/>
    <x v="0"/>
    <x v="0"/>
    <x v="0"/>
    <x v="59"/>
    <x v="0"/>
    <x v="0"/>
    <x v="0"/>
  </r>
  <r>
    <x v="70"/>
    <x v="1"/>
    <x v="0"/>
    <x v="0"/>
    <x v="60"/>
    <x v="28"/>
    <x v="0"/>
    <x v="0"/>
  </r>
  <r>
    <x v="71"/>
    <x v="39"/>
    <x v="0"/>
    <x v="0"/>
    <x v="61"/>
    <x v="0"/>
    <x v="0"/>
    <x v="0"/>
  </r>
  <r>
    <x v="72"/>
    <x v="40"/>
    <x v="0"/>
    <x v="0"/>
    <x v="3"/>
    <x v="29"/>
    <x v="0"/>
    <x v="0"/>
  </r>
  <r>
    <x v="73"/>
    <x v="41"/>
    <x v="0"/>
    <x v="0"/>
    <x v="62"/>
    <x v="0"/>
    <x v="0"/>
    <x v="0"/>
  </r>
  <r>
    <x v="74"/>
    <x v="42"/>
    <x v="0"/>
    <x v="0"/>
    <x v="63"/>
    <x v="0"/>
    <x v="0"/>
    <x v="0"/>
  </r>
  <r>
    <x v="75"/>
    <x v="43"/>
    <x v="0"/>
    <x v="0"/>
    <x v="64"/>
    <x v="0"/>
    <x v="0"/>
    <x v="0"/>
  </r>
  <r>
    <x v="76"/>
    <x v="44"/>
    <x v="0"/>
    <x v="0"/>
    <x v="65"/>
    <x v="0"/>
    <x v="0"/>
    <x v="0"/>
  </r>
  <r>
    <x v="77"/>
    <x v="40"/>
    <x v="0"/>
    <x v="0"/>
    <x v="66"/>
    <x v="0"/>
    <x v="0"/>
    <x v="0"/>
  </r>
  <r>
    <x v="78"/>
    <x v="27"/>
    <x v="0"/>
    <x v="0"/>
    <x v="67"/>
    <x v="0"/>
    <x v="0"/>
    <x v="0"/>
  </r>
  <r>
    <x v="79"/>
    <x v="0"/>
    <x v="0"/>
    <x v="0"/>
    <x v="68"/>
    <x v="0"/>
    <x v="0"/>
    <x v="0"/>
  </r>
  <r>
    <x v="80"/>
    <x v="20"/>
    <x v="0"/>
    <x v="0"/>
    <x v="69"/>
    <x v="30"/>
    <x v="3"/>
    <x v="0"/>
  </r>
  <r>
    <x v="81"/>
    <x v="45"/>
    <x v="0"/>
    <x v="0"/>
    <x v="70"/>
    <x v="0"/>
    <x v="0"/>
    <x v="0"/>
  </r>
  <r>
    <x v="82"/>
    <x v="46"/>
    <x v="0"/>
    <x v="0"/>
    <x v="71"/>
    <x v="0"/>
    <x v="0"/>
    <x v="0"/>
  </r>
  <r>
    <x v="83"/>
    <x v="45"/>
    <x v="0"/>
    <x v="0"/>
    <x v="72"/>
    <x v="0"/>
    <x v="0"/>
    <x v="0"/>
  </r>
  <r>
    <x v="84"/>
    <x v="12"/>
    <x v="0"/>
    <x v="0"/>
    <x v="73"/>
    <x v="31"/>
    <x v="4"/>
    <x v="0"/>
  </r>
  <r>
    <x v="85"/>
    <x v="47"/>
    <x v="0"/>
    <x v="0"/>
    <x v="74"/>
    <x v="32"/>
    <x v="0"/>
    <x v="0"/>
  </r>
  <r>
    <x v="86"/>
    <x v="20"/>
    <x v="0"/>
    <x v="0"/>
    <x v="3"/>
    <x v="33"/>
    <x v="0"/>
    <x v="0"/>
  </r>
  <r>
    <x v="87"/>
    <x v="48"/>
    <x v="0"/>
    <x v="0"/>
    <x v="75"/>
    <x v="34"/>
    <x v="0"/>
    <x v="0"/>
  </r>
  <r>
    <x v="88"/>
    <x v="20"/>
    <x v="0"/>
    <x v="0"/>
    <x v="76"/>
    <x v="35"/>
    <x v="0"/>
    <x v="0"/>
  </r>
  <r>
    <x v="89"/>
    <x v="49"/>
    <x v="0"/>
    <x v="0"/>
    <x v="77"/>
    <x v="36"/>
    <x v="0"/>
    <x v="0"/>
  </r>
  <r>
    <x v="90"/>
    <x v="50"/>
    <x v="0"/>
    <x v="0"/>
    <x v="78"/>
    <x v="0"/>
    <x v="0"/>
    <x v="0"/>
  </r>
  <r>
    <x v="91"/>
    <x v="51"/>
    <x v="0"/>
    <x v="0"/>
    <x v="79"/>
    <x v="0"/>
    <x v="0"/>
    <x v="0"/>
  </r>
  <r>
    <x v="92"/>
    <x v="52"/>
    <x v="0"/>
    <x v="0"/>
    <x v="80"/>
    <x v="37"/>
    <x v="0"/>
    <x v="0"/>
  </r>
  <r>
    <x v="93"/>
    <x v="50"/>
    <x v="0"/>
    <x v="0"/>
    <x v="81"/>
    <x v="0"/>
    <x v="0"/>
    <x v="0"/>
  </r>
  <r>
    <x v="94"/>
    <x v="48"/>
    <x v="0"/>
    <x v="0"/>
    <x v="82"/>
    <x v="0"/>
    <x v="0"/>
    <x v="0"/>
  </r>
  <r>
    <x v="95"/>
    <x v="53"/>
    <x v="0"/>
    <x v="0"/>
    <x v="83"/>
    <x v="0"/>
    <x v="0"/>
    <x v="0"/>
  </r>
  <r>
    <x v="96"/>
    <x v="51"/>
    <x v="0"/>
    <x v="0"/>
    <x v="84"/>
    <x v="0"/>
    <x v="0"/>
    <x v="0"/>
  </r>
  <r>
    <x v="97"/>
    <x v="47"/>
    <x v="0"/>
    <x v="0"/>
    <x v="85"/>
    <x v="0"/>
    <x v="0"/>
    <x v="0"/>
  </r>
  <r>
    <x v="98"/>
    <x v="51"/>
    <x v="0"/>
    <x v="0"/>
    <x v="86"/>
    <x v="0"/>
    <x v="0"/>
    <x v="0"/>
  </r>
  <r>
    <x v="99"/>
    <x v="51"/>
    <x v="0"/>
    <x v="0"/>
    <x v="87"/>
    <x v="0"/>
    <x v="0"/>
    <x v="0"/>
  </r>
  <r>
    <x v="100"/>
    <x v="51"/>
    <x v="0"/>
    <x v="0"/>
    <x v="88"/>
    <x v="0"/>
    <x v="0"/>
    <x v="0"/>
  </r>
  <r>
    <x v="101"/>
    <x v="47"/>
    <x v="0"/>
    <x v="0"/>
    <x v="89"/>
    <x v="0"/>
    <x v="0"/>
    <x v="0"/>
  </r>
  <r>
    <x v="102"/>
    <x v="51"/>
    <x v="0"/>
    <x v="0"/>
    <x v="90"/>
    <x v="0"/>
    <x v="0"/>
    <x v="0"/>
  </r>
  <r>
    <x v="103"/>
    <x v="51"/>
    <x v="0"/>
    <x v="0"/>
    <x v="91"/>
    <x v="0"/>
    <x v="0"/>
    <x v="0"/>
  </r>
  <r>
    <x v="104"/>
    <x v="51"/>
    <x v="0"/>
    <x v="0"/>
    <x v="92"/>
    <x v="0"/>
    <x v="0"/>
    <x v="0"/>
  </r>
  <r>
    <x v="105"/>
    <x v="54"/>
    <x v="3"/>
    <x v="0"/>
    <x v="3"/>
    <x v="0"/>
    <x v="0"/>
    <x v="1"/>
  </r>
  <r>
    <x v="106"/>
    <x v="55"/>
    <x v="0"/>
    <x v="20"/>
    <x v="3"/>
    <x v="0"/>
    <x v="0"/>
    <x v="2"/>
  </r>
  <r>
    <x v="107"/>
    <x v="54"/>
    <x v="0"/>
    <x v="21"/>
    <x v="93"/>
    <x v="0"/>
    <x v="0"/>
    <x v="1"/>
  </r>
  <r>
    <x v="108"/>
    <x v="54"/>
    <x v="0"/>
    <x v="22"/>
    <x v="94"/>
    <x v="0"/>
    <x v="0"/>
    <x v="1"/>
  </r>
  <r>
    <x v="109"/>
    <x v="55"/>
    <x v="0"/>
    <x v="23"/>
    <x v="95"/>
    <x v="38"/>
    <x v="0"/>
    <x v="2"/>
  </r>
  <r>
    <x v="110"/>
    <x v="55"/>
    <x v="0"/>
    <x v="24"/>
    <x v="96"/>
    <x v="39"/>
    <x v="0"/>
    <x v="2"/>
  </r>
  <r>
    <x v="111"/>
    <x v="55"/>
    <x v="0"/>
    <x v="25"/>
    <x v="3"/>
    <x v="40"/>
    <x v="0"/>
    <x v="2"/>
  </r>
  <r>
    <x v="112"/>
    <x v="55"/>
    <x v="0"/>
    <x v="26"/>
    <x v="3"/>
    <x v="41"/>
    <x v="0"/>
    <x v="2"/>
  </r>
  <r>
    <x v="113"/>
    <x v="55"/>
    <x v="0"/>
    <x v="27"/>
    <x v="3"/>
    <x v="42"/>
    <x v="0"/>
    <x v="2"/>
  </r>
  <r>
    <x v="114"/>
    <x v="56"/>
    <x v="0"/>
    <x v="28"/>
    <x v="3"/>
    <x v="0"/>
    <x v="0"/>
    <x v="2"/>
  </r>
  <r>
    <x v="115"/>
    <x v="56"/>
    <x v="0"/>
    <x v="29"/>
    <x v="3"/>
    <x v="0"/>
    <x v="0"/>
    <x v="2"/>
  </r>
  <r>
    <x v="116"/>
    <x v="57"/>
    <x v="0"/>
    <x v="30"/>
    <x v="97"/>
    <x v="43"/>
    <x v="0"/>
    <x v="2"/>
  </r>
  <r>
    <x v="117"/>
    <x v="57"/>
    <x v="0"/>
    <x v="31"/>
    <x v="3"/>
    <x v="44"/>
    <x v="0"/>
    <x v="2"/>
  </r>
  <r>
    <x v="118"/>
    <x v="57"/>
    <x v="0"/>
    <x v="32"/>
    <x v="98"/>
    <x v="45"/>
    <x v="0"/>
    <x v="2"/>
  </r>
  <r>
    <x v="119"/>
    <x v="57"/>
    <x v="0"/>
    <x v="33"/>
    <x v="3"/>
    <x v="46"/>
    <x v="0"/>
    <x v="2"/>
  </r>
  <r>
    <x v="120"/>
    <x v="57"/>
    <x v="0"/>
    <x v="34"/>
    <x v="99"/>
    <x v="0"/>
    <x v="0"/>
    <x v="2"/>
  </r>
  <r>
    <x v="121"/>
    <x v="19"/>
    <x v="0"/>
    <x v="35"/>
    <x v="3"/>
    <x v="0"/>
    <x v="0"/>
    <x v="2"/>
  </r>
  <r>
    <x v="122"/>
    <x v="19"/>
    <x v="0"/>
    <x v="36"/>
    <x v="100"/>
    <x v="0"/>
    <x v="0"/>
    <x v="2"/>
  </r>
  <r>
    <x v="123"/>
    <x v="19"/>
    <x v="0"/>
    <x v="37"/>
    <x v="3"/>
    <x v="47"/>
    <x v="0"/>
    <x v="2"/>
  </r>
  <r>
    <x v="124"/>
    <x v="23"/>
    <x v="0"/>
    <x v="38"/>
    <x v="101"/>
    <x v="0"/>
    <x v="0"/>
    <x v="2"/>
  </r>
  <r>
    <x v="125"/>
    <x v="15"/>
    <x v="0"/>
    <x v="39"/>
    <x v="102"/>
    <x v="0"/>
    <x v="0"/>
    <x v="2"/>
  </r>
  <r>
    <x v="126"/>
    <x v="58"/>
    <x v="0"/>
    <x v="40"/>
    <x v="103"/>
    <x v="48"/>
    <x v="0"/>
    <x v="2"/>
  </r>
  <r>
    <x v="127"/>
    <x v="59"/>
    <x v="0"/>
    <x v="41"/>
    <x v="104"/>
    <x v="0"/>
    <x v="0"/>
    <x v="0"/>
  </r>
  <r>
    <x v="128"/>
    <x v="59"/>
    <x v="0"/>
    <x v="42"/>
    <x v="105"/>
    <x v="0"/>
    <x v="0"/>
    <x v="0"/>
  </r>
  <r>
    <x v="129"/>
    <x v="24"/>
    <x v="0"/>
    <x v="0"/>
    <x v="106"/>
    <x v="0"/>
    <x v="0"/>
    <x v="0"/>
  </r>
  <r>
    <x v="130"/>
    <x v="24"/>
    <x v="0"/>
    <x v="0"/>
    <x v="107"/>
    <x v="0"/>
    <x v="0"/>
    <x v="0"/>
  </r>
  <r>
    <x v="131"/>
    <x v="35"/>
    <x v="0"/>
    <x v="0"/>
    <x v="108"/>
    <x v="0"/>
    <x v="0"/>
    <x v="0"/>
  </r>
  <r>
    <x v="132"/>
    <x v="35"/>
    <x v="0"/>
    <x v="0"/>
    <x v="109"/>
    <x v="0"/>
    <x v="0"/>
    <x v="0"/>
  </r>
  <r>
    <x v="133"/>
    <x v="60"/>
    <x v="0"/>
    <x v="0"/>
    <x v="110"/>
    <x v="49"/>
    <x v="0"/>
    <x v="0"/>
  </r>
  <r>
    <x v="134"/>
    <x v="60"/>
    <x v="0"/>
    <x v="0"/>
    <x v="111"/>
    <x v="50"/>
    <x v="0"/>
    <x v="0"/>
  </r>
  <r>
    <x v="135"/>
    <x v="61"/>
    <x v="0"/>
    <x v="0"/>
    <x v="112"/>
    <x v="0"/>
    <x v="0"/>
    <x v="0"/>
  </r>
  <r>
    <x v="136"/>
    <x v="26"/>
    <x v="0"/>
    <x v="0"/>
    <x v="113"/>
    <x v="0"/>
    <x v="0"/>
    <x v="0"/>
  </r>
  <r>
    <x v="137"/>
    <x v="62"/>
    <x v="0"/>
    <x v="0"/>
    <x v="114"/>
    <x v="51"/>
    <x v="5"/>
    <x v="0"/>
  </r>
  <r>
    <x v="138"/>
    <x v="1"/>
    <x v="0"/>
    <x v="0"/>
    <x v="115"/>
    <x v="52"/>
    <x v="0"/>
    <x v="0"/>
  </r>
  <r>
    <x v="139"/>
    <x v="1"/>
    <x v="0"/>
    <x v="0"/>
    <x v="116"/>
    <x v="0"/>
    <x v="0"/>
    <x v="0"/>
  </r>
  <r>
    <x v="140"/>
    <x v="1"/>
    <x v="0"/>
    <x v="0"/>
    <x v="117"/>
    <x v="53"/>
    <x v="0"/>
    <x v="0"/>
  </r>
  <r>
    <x v="141"/>
    <x v="1"/>
    <x v="0"/>
    <x v="0"/>
    <x v="118"/>
    <x v="54"/>
    <x v="0"/>
    <x v="0"/>
  </r>
  <r>
    <x v="142"/>
    <x v="1"/>
    <x v="0"/>
    <x v="0"/>
    <x v="119"/>
    <x v="55"/>
    <x v="0"/>
    <x v="0"/>
  </r>
  <r>
    <x v="143"/>
    <x v="63"/>
    <x v="0"/>
    <x v="43"/>
    <x v="3"/>
    <x v="0"/>
    <x v="0"/>
    <x v="2"/>
  </r>
  <r>
    <x v="144"/>
    <x v="64"/>
    <x v="0"/>
    <x v="44"/>
    <x v="3"/>
    <x v="0"/>
    <x v="0"/>
    <x v="2"/>
  </r>
  <r>
    <x v="145"/>
    <x v="1"/>
    <x v="0"/>
    <x v="0"/>
    <x v="120"/>
    <x v="56"/>
    <x v="0"/>
    <x v="0"/>
  </r>
  <r>
    <x v="146"/>
    <x v="65"/>
    <x v="0"/>
    <x v="0"/>
    <x v="3"/>
    <x v="57"/>
    <x v="0"/>
    <x v="3"/>
  </r>
  <r>
    <x v="147"/>
    <x v="66"/>
    <x v="0"/>
    <x v="0"/>
    <x v="121"/>
    <x v="58"/>
    <x v="0"/>
    <x v="0"/>
  </r>
  <r>
    <x v="148"/>
    <x v="2"/>
    <x v="4"/>
    <x v="45"/>
    <x v="3"/>
    <x v="0"/>
    <x v="0"/>
    <x v="1"/>
  </r>
  <r>
    <x v="149"/>
    <x v="2"/>
    <x v="5"/>
    <x v="46"/>
    <x v="122"/>
    <x v="0"/>
    <x v="0"/>
    <x v="1"/>
  </r>
  <r>
    <x v="150"/>
    <x v="15"/>
    <x v="0"/>
    <x v="47"/>
    <x v="3"/>
    <x v="0"/>
    <x v="0"/>
    <x v="2"/>
  </r>
  <r>
    <x v="151"/>
    <x v="67"/>
    <x v="0"/>
    <x v="0"/>
    <x v="123"/>
    <x v="0"/>
    <x v="0"/>
    <x v="0"/>
  </r>
  <r>
    <x v="152"/>
    <x v="20"/>
    <x v="0"/>
    <x v="0"/>
    <x v="124"/>
    <x v="59"/>
    <x v="0"/>
    <x v="0"/>
  </r>
  <r>
    <x v="153"/>
    <x v="39"/>
    <x v="0"/>
    <x v="48"/>
    <x v="125"/>
    <x v="60"/>
    <x v="0"/>
    <x v="0"/>
  </r>
  <r>
    <x v="154"/>
    <x v="68"/>
    <x v="0"/>
    <x v="49"/>
    <x v="126"/>
    <x v="0"/>
    <x v="0"/>
    <x v="2"/>
  </r>
  <r>
    <x v="155"/>
    <x v="69"/>
    <x v="0"/>
    <x v="50"/>
    <x v="3"/>
    <x v="0"/>
    <x v="0"/>
    <x v="2"/>
  </r>
  <r>
    <x v="156"/>
    <x v="70"/>
    <x v="0"/>
    <x v="51"/>
    <x v="127"/>
    <x v="61"/>
    <x v="0"/>
    <x v="2"/>
  </r>
  <r>
    <x v="157"/>
    <x v="70"/>
    <x v="0"/>
    <x v="52"/>
    <x v="128"/>
    <x v="62"/>
    <x v="0"/>
    <x v="2"/>
  </r>
  <r>
    <x v="158"/>
    <x v="71"/>
    <x v="0"/>
    <x v="0"/>
    <x v="3"/>
    <x v="0"/>
    <x v="0"/>
    <x v="4"/>
  </r>
  <r>
    <x v="159"/>
    <x v="72"/>
    <x v="0"/>
    <x v="53"/>
    <x v="129"/>
    <x v="63"/>
    <x v="0"/>
    <x v="2"/>
  </r>
  <r>
    <x v="160"/>
    <x v="15"/>
    <x v="0"/>
    <x v="54"/>
    <x v="130"/>
    <x v="64"/>
    <x v="0"/>
    <x v="2"/>
  </r>
  <r>
    <x v="161"/>
    <x v="15"/>
    <x v="0"/>
    <x v="55"/>
    <x v="131"/>
    <x v="65"/>
    <x v="0"/>
    <x v="2"/>
  </r>
  <r>
    <x v="162"/>
    <x v="15"/>
    <x v="0"/>
    <x v="56"/>
    <x v="132"/>
    <x v="66"/>
    <x v="0"/>
    <x v="2"/>
  </r>
  <r>
    <x v="163"/>
    <x v="15"/>
    <x v="0"/>
    <x v="57"/>
    <x v="133"/>
    <x v="0"/>
    <x v="0"/>
    <x v="2"/>
  </r>
  <r>
    <x v="164"/>
    <x v="73"/>
    <x v="0"/>
    <x v="58"/>
    <x v="134"/>
    <x v="67"/>
    <x v="0"/>
    <x v="2"/>
  </r>
  <r>
    <x v="165"/>
    <x v="24"/>
    <x v="0"/>
    <x v="0"/>
    <x v="135"/>
    <x v="68"/>
    <x v="0"/>
    <x v="0"/>
  </r>
  <r>
    <x v="166"/>
    <x v="74"/>
    <x v="0"/>
    <x v="0"/>
    <x v="136"/>
    <x v="69"/>
    <x v="0"/>
    <x v="0"/>
  </r>
  <r>
    <x v="167"/>
    <x v="75"/>
    <x v="0"/>
    <x v="0"/>
    <x v="137"/>
    <x v="70"/>
    <x v="0"/>
    <x v="0"/>
  </r>
  <r>
    <x v="168"/>
    <x v="75"/>
    <x v="0"/>
    <x v="0"/>
    <x v="138"/>
    <x v="0"/>
    <x v="0"/>
    <x v="0"/>
  </r>
  <r>
    <x v="169"/>
    <x v="76"/>
    <x v="0"/>
    <x v="0"/>
    <x v="3"/>
    <x v="71"/>
    <x v="0"/>
    <x v="0"/>
  </r>
  <r>
    <x v="170"/>
    <x v="77"/>
    <x v="0"/>
    <x v="59"/>
    <x v="139"/>
    <x v="72"/>
    <x v="0"/>
    <x v="0"/>
  </r>
  <r>
    <x v="171"/>
    <x v="78"/>
    <x v="0"/>
    <x v="0"/>
    <x v="140"/>
    <x v="0"/>
    <x v="0"/>
    <x v="0"/>
  </r>
  <r>
    <x v="172"/>
    <x v="0"/>
    <x v="0"/>
    <x v="0"/>
    <x v="141"/>
    <x v="73"/>
    <x v="6"/>
    <x v="0"/>
  </r>
  <r>
    <x v="173"/>
    <x v="20"/>
    <x v="0"/>
    <x v="0"/>
    <x v="142"/>
    <x v="74"/>
    <x v="0"/>
    <x v="0"/>
  </r>
  <r>
    <x v="174"/>
    <x v="79"/>
    <x v="0"/>
    <x v="0"/>
    <x v="143"/>
    <x v="0"/>
    <x v="7"/>
    <x v="0"/>
  </r>
  <r>
    <x v="175"/>
    <x v="12"/>
    <x v="0"/>
    <x v="0"/>
    <x v="144"/>
    <x v="75"/>
    <x v="0"/>
    <x v="0"/>
  </r>
  <r>
    <x v="176"/>
    <x v="49"/>
    <x v="0"/>
    <x v="0"/>
    <x v="145"/>
    <x v="76"/>
    <x v="0"/>
    <x v="0"/>
  </r>
  <r>
    <x v="177"/>
    <x v="20"/>
    <x v="0"/>
    <x v="0"/>
    <x v="146"/>
    <x v="0"/>
    <x v="0"/>
    <x v="0"/>
  </r>
  <r>
    <x v="178"/>
    <x v="54"/>
    <x v="0"/>
    <x v="60"/>
    <x v="3"/>
    <x v="0"/>
    <x v="0"/>
    <x v="1"/>
  </r>
  <r>
    <x v="179"/>
    <x v="80"/>
    <x v="0"/>
    <x v="61"/>
    <x v="147"/>
    <x v="77"/>
    <x v="0"/>
    <x v="2"/>
  </r>
  <r>
    <x v="180"/>
    <x v="19"/>
    <x v="0"/>
    <x v="62"/>
    <x v="148"/>
    <x v="0"/>
    <x v="0"/>
    <x v="2"/>
  </r>
  <r>
    <x v="181"/>
    <x v="81"/>
    <x v="0"/>
    <x v="63"/>
    <x v="149"/>
    <x v="0"/>
    <x v="0"/>
    <x v="2"/>
  </r>
  <r>
    <x v="182"/>
    <x v="82"/>
    <x v="0"/>
    <x v="64"/>
    <x v="3"/>
    <x v="0"/>
    <x v="0"/>
    <x v="2"/>
  </r>
  <r>
    <x v="183"/>
    <x v="15"/>
    <x v="0"/>
    <x v="65"/>
    <x v="150"/>
    <x v="0"/>
    <x v="0"/>
    <x v="2"/>
  </r>
  <r>
    <x v="184"/>
    <x v="15"/>
    <x v="0"/>
    <x v="0"/>
    <x v="151"/>
    <x v="78"/>
    <x v="0"/>
    <x v="2"/>
  </r>
  <r>
    <x v="185"/>
    <x v="15"/>
    <x v="0"/>
    <x v="0"/>
    <x v="3"/>
    <x v="0"/>
    <x v="0"/>
    <x v="2"/>
  </r>
  <r>
    <x v="186"/>
    <x v="54"/>
    <x v="0"/>
    <x v="66"/>
    <x v="3"/>
    <x v="0"/>
    <x v="0"/>
    <x v="1"/>
  </r>
  <r>
    <x v="187"/>
    <x v="19"/>
    <x v="0"/>
    <x v="67"/>
    <x v="3"/>
    <x v="0"/>
    <x v="0"/>
    <x v="2"/>
  </r>
  <r>
    <x v="188"/>
    <x v="57"/>
    <x v="0"/>
    <x v="68"/>
    <x v="3"/>
    <x v="0"/>
    <x v="0"/>
    <x v="2"/>
  </r>
  <r>
    <x v="189"/>
    <x v="71"/>
    <x v="0"/>
    <x v="0"/>
    <x v="3"/>
    <x v="0"/>
    <x v="0"/>
    <x v="4"/>
  </r>
  <r>
    <x v="190"/>
    <x v="83"/>
    <x v="0"/>
    <x v="0"/>
    <x v="152"/>
    <x v="0"/>
    <x v="0"/>
    <x v="0"/>
  </r>
  <r>
    <x v="191"/>
    <x v="60"/>
    <x v="0"/>
    <x v="69"/>
    <x v="153"/>
    <x v="0"/>
    <x v="0"/>
    <x v="0"/>
  </r>
  <r>
    <x v="192"/>
    <x v="25"/>
    <x v="0"/>
    <x v="0"/>
    <x v="154"/>
    <x v="0"/>
    <x v="0"/>
    <x v="0"/>
  </r>
  <r>
    <x v="193"/>
    <x v="84"/>
    <x v="0"/>
    <x v="0"/>
    <x v="155"/>
    <x v="79"/>
    <x v="0"/>
    <x v="0"/>
  </r>
  <r>
    <x v="194"/>
    <x v="20"/>
    <x v="0"/>
    <x v="0"/>
    <x v="156"/>
    <x v="80"/>
    <x v="0"/>
    <x v="0"/>
  </r>
  <r>
    <x v="195"/>
    <x v="0"/>
    <x v="0"/>
    <x v="0"/>
    <x v="157"/>
    <x v="0"/>
    <x v="0"/>
    <x v="0"/>
  </r>
  <r>
    <x v="196"/>
    <x v="85"/>
    <x v="0"/>
    <x v="0"/>
    <x v="158"/>
    <x v="81"/>
    <x v="0"/>
    <x v="3"/>
  </r>
  <r>
    <x v="197"/>
    <x v="20"/>
    <x v="0"/>
    <x v="0"/>
    <x v="159"/>
    <x v="82"/>
    <x v="0"/>
    <x v="0"/>
  </r>
  <r>
    <x v="198"/>
    <x v="86"/>
    <x v="0"/>
    <x v="0"/>
    <x v="3"/>
    <x v="83"/>
    <x v="0"/>
    <x v="0"/>
  </r>
  <r>
    <x v="199"/>
    <x v="2"/>
    <x v="6"/>
    <x v="70"/>
    <x v="3"/>
    <x v="84"/>
    <x v="0"/>
    <x v="1"/>
  </r>
  <r>
    <x v="200"/>
    <x v="2"/>
    <x v="7"/>
    <x v="71"/>
    <x v="160"/>
    <x v="85"/>
    <x v="0"/>
    <x v="1"/>
  </r>
  <r>
    <x v="201"/>
    <x v="2"/>
    <x v="8"/>
    <x v="72"/>
    <x v="3"/>
    <x v="0"/>
    <x v="0"/>
    <x v="1"/>
  </r>
  <r>
    <x v="202"/>
    <x v="2"/>
    <x v="9"/>
    <x v="73"/>
    <x v="3"/>
    <x v="0"/>
    <x v="0"/>
    <x v="1"/>
  </r>
  <r>
    <x v="203"/>
    <x v="1"/>
    <x v="0"/>
    <x v="0"/>
    <x v="3"/>
    <x v="0"/>
    <x v="8"/>
    <x v="0"/>
  </r>
  <r>
    <x v="204"/>
    <x v="1"/>
    <x v="0"/>
    <x v="0"/>
    <x v="3"/>
    <x v="86"/>
    <x v="0"/>
    <x v="0"/>
  </r>
  <r>
    <x v="205"/>
    <x v="19"/>
    <x v="0"/>
    <x v="74"/>
    <x v="3"/>
    <x v="0"/>
    <x v="0"/>
    <x v="2"/>
  </r>
  <r>
    <x v="206"/>
    <x v="87"/>
    <x v="0"/>
    <x v="75"/>
    <x v="3"/>
    <x v="0"/>
    <x v="0"/>
    <x v="2"/>
  </r>
  <r>
    <x v="207"/>
    <x v="82"/>
    <x v="0"/>
    <x v="76"/>
    <x v="3"/>
    <x v="0"/>
    <x v="0"/>
    <x v="2"/>
  </r>
  <r>
    <x v="208"/>
    <x v="2"/>
    <x v="10"/>
    <x v="77"/>
    <x v="161"/>
    <x v="0"/>
    <x v="9"/>
    <x v="1"/>
  </r>
  <r>
    <x v="209"/>
    <x v="2"/>
    <x v="11"/>
    <x v="0"/>
    <x v="3"/>
    <x v="0"/>
    <x v="0"/>
    <x v="1"/>
  </r>
  <r>
    <x v="210"/>
    <x v="88"/>
    <x v="0"/>
    <x v="78"/>
    <x v="3"/>
    <x v="87"/>
    <x v="10"/>
    <x v="2"/>
  </r>
  <r>
    <x v="211"/>
    <x v="89"/>
    <x v="0"/>
    <x v="79"/>
    <x v="162"/>
    <x v="88"/>
    <x v="0"/>
    <x v="2"/>
  </r>
  <r>
    <x v="212"/>
    <x v="87"/>
    <x v="0"/>
    <x v="80"/>
    <x v="3"/>
    <x v="0"/>
    <x v="0"/>
    <x v="2"/>
  </r>
  <r>
    <x v="213"/>
    <x v="90"/>
    <x v="0"/>
    <x v="81"/>
    <x v="3"/>
    <x v="89"/>
    <x v="0"/>
    <x v="2"/>
  </r>
  <r>
    <x v="214"/>
    <x v="27"/>
    <x v="0"/>
    <x v="0"/>
    <x v="163"/>
    <x v="90"/>
    <x v="0"/>
    <x v="0"/>
  </r>
  <r>
    <x v="215"/>
    <x v="15"/>
    <x v="0"/>
    <x v="82"/>
    <x v="3"/>
    <x v="91"/>
    <x v="0"/>
    <x v="2"/>
  </r>
  <r>
    <x v="216"/>
    <x v="15"/>
    <x v="0"/>
    <x v="83"/>
    <x v="164"/>
    <x v="92"/>
    <x v="0"/>
    <x v="2"/>
  </r>
  <r>
    <x v="217"/>
    <x v="71"/>
    <x v="0"/>
    <x v="0"/>
    <x v="3"/>
    <x v="0"/>
    <x v="0"/>
    <x v="4"/>
  </r>
  <r>
    <x v="218"/>
    <x v="2"/>
    <x v="12"/>
    <x v="0"/>
    <x v="3"/>
    <x v="0"/>
    <x v="0"/>
    <x v="1"/>
  </r>
  <r>
    <x v="219"/>
    <x v="91"/>
    <x v="0"/>
    <x v="84"/>
    <x v="3"/>
    <x v="0"/>
    <x v="0"/>
    <x v="2"/>
  </r>
  <r>
    <x v="220"/>
    <x v="92"/>
    <x v="0"/>
    <x v="85"/>
    <x v="165"/>
    <x v="93"/>
    <x v="0"/>
    <x v="2"/>
  </r>
  <r>
    <x v="221"/>
    <x v="58"/>
    <x v="0"/>
    <x v="86"/>
    <x v="166"/>
    <x v="94"/>
    <x v="0"/>
    <x v="2"/>
  </r>
  <r>
    <x v="222"/>
    <x v="35"/>
    <x v="0"/>
    <x v="0"/>
    <x v="167"/>
    <x v="95"/>
    <x v="11"/>
    <x v="0"/>
  </r>
  <r>
    <x v="223"/>
    <x v="93"/>
    <x v="0"/>
    <x v="87"/>
    <x v="3"/>
    <x v="0"/>
    <x v="0"/>
    <x v="2"/>
  </r>
  <r>
    <x v="224"/>
    <x v="94"/>
    <x v="0"/>
    <x v="88"/>
    <x v="3"/>
    <x v="0"/>
    <x v="0"/>
    <x v="2"/>
  </r>
  <r>
    <x v="225"/>
    <x v="71"/>
    <x v="0"/>
    <x v="0"/>
    <x v="3"/>
    <x v="0"/>
    <x v="0"/>
    <x v="4"/>
  </r>
  <r>
    <x v="226"/>
    <x v="71"/>
    <x v="0"/>
    <x v="0"/>
    <x v="3"/>
    <x v="0"/>
    <x v="0"/>
    <x v="4"/>
  </r>
  <r>
    <x v="227"/>
    <x v="0"/>
    <x v="0"/>
    <x v="0"/>
    <x v="168"/>
    <x v="96"/>
    <x v="0"/>
    <x v="0"/>
  </r>
  <r>
    <x v="228"/>
    <x v="95"/>
    <x v="0"/>
    <x v="0"/>
    <x v="169"/>
    <x v="0"/>
    <x v="0"/>
    <x v="0"/>
  </r>
  <r>
    <x v="229"/>
    <x v="96"/>
    <x v="0"/>
    <x v="0"/>
    <x v="170"/>
    <x v="0"/>
    <x v="0"/>
    <x v="0"/>
  </r>
  <r>
    <x v="230"/>
    <x v="97"/>
    <x v="0"/>
    <x v="0"/>
    <x v="171"/>
    <x v="0"/>
    <x v="0"/>
    <x v="0"/>
  </r>
  <r>
    <x v="231"/>
    <x v="98"/>
    <x v="0"/>
    <x v="89"/>
    <x v="172"/>
    <x v="0"/>
    <x v="0"/>
    <x v="2"/>
  </r>
  <r>
    <x v="232"/>
    <x v="55"/>
    <x v="13"/>
    <x v="90"/>
    <x v="3"/>
    <x v="97"/>
    <x v="0"/>
    <x v="2"/>
  </r>
  <r>
    <x v="233"/>
    <x v="55"/>
    <x v="0"/>
    <x v="91"/>
    <x v="3"/>
    <x v="98"/>
    <x v="0"/>
    <x v="2"/>
  </r>
  <r>
    <x v="234"/>
    <x v="92"/>
    <x v="0"/>
    <x v="0"/>
    <x v="173"/>
    <x v="0"/>
    <x v="0"/>
    <x v="2"/>
  </r>
  <r>
    <x v="235"/>
    <x v="99"/>
    <x v="0"/>
    <x v="0"/>
    <x v="174"/>
    <x v="0"/>
    <x v="0"/>
    <x v="2"/>
  </r>
  <r>
    <x v="236"/>
    <x v="100"/>
    <x v="0"/>
    <x v="0"/>
    <x v="3"/>
    <x v="99"/>
    <x v="12"/>
    <x v="3"/>
  </r>
  <r>
    <x v="237"/>
    <x v="66"/>
    <x v="0"/>
    <x v="0"/>
    <x v="175"/>
    <x v="100"/>
    <x v="0"/>
    <x v="0"/>
  </r>
  <r>
    <x v="238"/>
    <x v="66"/>
    <x v="0"/>
    <x v="0"/>
    <x v="176"/>
    <x v="101"/>
    <x v="0"/>
    <x v="0"/>
  </r>
  <r>
    <x v="239"/>
    <x v="101"/>
    <x v="0"/>
    <x v="0"/>
    <x v="3"/>
    <x v="102"/>
    <x v="0"/>
    <x v="0"/>
  </r>
  <r>
    <x v="240"/>
    <x v="102"/>
    <x v="0"/>
    <x v="0"/>
    <x v="3"/>
    <x v="103"/>
    <x v="0"/>
    <x v="0"/>
  </r>
  <r>
    <x v="241"/>
    <x v="6"/>
    <x v="0"/>
    <x v="0"/>
    <x v="3"/>
    <x v="104"/>
    <x v="0"/>
    <x v="0"/>
  </r>
  <r>
    <x v="242"/>
    <x v="103"/>
    <x v="0"/>
    <x v="0"/>
    <x v="3"/>
    <x v="105"/>
    <x v="13"/>
    <x v="3"/>
  </r>
  <r>
    <x v="243"/>
    <x v="103"/>
    <x v="0"/>
    <x v="0"/>
    <x v="3"/>
    <x v="106"/>
    <x v="0"/>
    <x v="3"/>
  </r>
  <r>
    <x v="244"/>
    <x v="104"/>
    <x v="0"/>
    <x v="0"/>
    <x v="3"/>
    <x v="107"/>
    <x v="0"/>
    <x v="3"/>
  </r>
  <r>
    <x v="245"/>
    <x v="5"/>
    <x v="0"/>
    <x v="0"/>
    <x v="3"/>
    <x v="108"/>
    <x v="0"/>
    <x v="3"/>
  </r>
  <r>
    <x v="246"/>
    <x v="100"/>
    <x v="0"/>
    <x v="0"/>
    <x v="3"/>
    <x v="109"/>
    <x v="0"/>
    <x v="3"/>
  </r>
  <r>
    <x v="247"/>
    <x v="5"/>
    <x v="0"/>
    <x v="0"/>
    <x v="3"/>
    <x v="110"/>
    <x v="0"/>
    <x v="3"/>
  </r>
  <r>
    <x v="248"/>
    <x v="105"/>
    <x v="0"/>
    <x v="0"/>
    <x v="3"/>
    <x v="111"/>
    <x v="0"/>
    <x v="3"/>
  </r>
  <r>
    <x v="249"/>
    <x v="100"/>
    <x v="0"/>
    <x v="0"/>
    <x v="3"/>
    <x v="112"/>
    <x v="0"/>
    <x v="3"/>
  </r>
  <r>
    <x v="250"/>
    <x v="106"/>
    <x v="0"/>
    <x v="0"/>
    <x v="3"/>
    <x v="113"/>
    <x v="0"/>
    <x v="3"/>
  </r>
  <r>
    <x v="251"/>
    <x v="85"/>
    <x v="0"/>
    <x v="0"/>
    <x v="3"/>
    <x v="114"/>
    <x v="0"/>
    <x v="3"/>
  </r>
  <r>
    <x v="252"/>
    <x v="13"/>
    <x v="0"/>
    <x v="0"/>
    <x v="3"/>
    <x v="115"/>
    <x v="0"/>
    <x v="3"/>
  </r>
  <r>
    <x v="253"/>
    <x v="107"/>
    <x v="0"/>
    <x v="0"/>
    <x v="3"/>
    <x v="116"/>
    <x v="0"/>
    <x v="3"/>
  </r>
  <r>
    <x v="254"/>
    <x v="108"/>
    <x v="0"/>
    <x v="0"/>
    <x v="3"/>
    <x v="117"/>
    <x v="0"/>
    <x v="3"/>
  </r>
  <r>
    <x v="255"/>
    <x v="85"/>
    <x v="0"/>
    <x v="0"/>
    <x v="3"/>
    <x v="118"/>
    <x v="0"/>
    <x v="3"/>
  </r>
  <r>
    <x v="256"/>
    <x v="109"/>
    <x v="0"/>
    <x v="0"/>
    <x v="3"/>
    <x v="119"/>
    <x v="0"/>
    <x v="3"/>
  </r>
  <r>
    <x v="257"/>
    <x v="110"/>
    <x v="0"/>
    <x v="0"/>
    <x v="3"/>
    <x v="120"/>
    <x v="0"/>
    <x v="3"/>
  </r>
  <r>
    <x v="258"/>
    <x v="111"/>
    <x v="0"/>
    <x v="0"/>
    <x v="3"/>
    <x v="121"/>
    <x v="0"/>
    <x v="3"/>
  </r>
  <r>
    <x v="259"/>
    <x v="31"/>
    <x v="0"/>
    <x v="0"/>
    <x v="3"/>
    <x v="122"/>
    <x v="0"/>
    <x v="3"/>
  </r>
  <r>
    <x v="260"/>
    <x v="112"/>
    <x v="0"/>
    <x v="0"/>
    <x v="3"/>
    <x v="123"/>
    <x v="0"/>
    <x v="3"/>
  </r>
  <r>
    <x v="261"/>
    <x v="107"/>
    <x v="0"/>
    <x v="0"/>
    <x v="3"/>
    <x v="124"/>
    <x v="0"/>
    <x v="3"/>
  </r>
  <r>
    <x v="262"/>
    <x v="107"/>
    <x v="0"/>
    <x v="0"/>
    <x v="3"/>
    <x v="125"/>
    <x v="0"/>
    <x v="3"/>
  </r>
  <r>
    <x v="263"/>
    <x v="5"/>
    <x v="0"/>
    <x v="0"/>
    <x v="3"/>
    <x v="126"/>
    <x v="0"/>
    <x v="3"/>
  </r>
  <r>
    <x v="264"/>
    <x v="5"/>
    <x v="0"/>
    <x v="0"/>
    <x v="3"/>
    <x v="127"/>
    <x v="0"/>
    <x v="3"/>
  </r>
  <r>
    <x v="265"/>
    <x v="31"/>
    <x v="0"/>
    <x v="0"/>
    <x v="3"/>
    <x v="128"/>
    <x v="0"/>
    <x v="3"/>
  </r>
  <r>
    <x v="266"/>
    <x v="113"/>
    <x v="0"/>
    <x v="0"/>
    <x v="3"/>
    <x v="129"/>
    <x v="0"/>
    <x v="3"/>
  </r>
  <r>
    <x v="267"/>
    <x v="114"/>
    <x v="0"/>
    <x v="0"/>
    <x v="3"/>
    <x v="130"/>
    <x v="0"/>
    <x v="3"/>
  </r>
  <r>
    <x v="268"/>
    <x v="5"/>
    <x v="0"/>
    <x v="0"/>
    <x v="3"/>
    <x v="131"/>
    <x v="0"/>
    <x v="3"/>
  </r>
  <r>
    <x v="269"/>
    <x v="5"/>
    <x v="0"/>
    <x v="0"/>
    <x v="3"/>
    <x v="132"/>
    <x v="0"/>
    <x v="3"/>
  </r>
  <r>
    <x v="270"/>
    <x v="107"/>
    <x v="0"/>
    <x v="0"/>
    <x v="3"/>
    <x v="133"/>
    <x v="14"/>
    <x v="3"/>
  </r>
  <r>
    <x v="271"/>
    <x v="115"/>
    <x v="0"/>
    <x v="0"/>
    <x v="3"/>
    <x v="134"/>
    <x v="0"/>
    <x v="3"/>
  </r>
  <r>
    <x v="272"/>
    <x v="5"/>
    <x v="0"/>
    <x v="0"/>
    <x v="3"/>
    <x v="135"/>
    <x v="0"/>
    <x v="3"/>
  </r>
  <r>
    <x v="273"/>
    <x v="116"/>
    <x v="0"/>
    <x v="0"/>
    <x v="3"/>
    <x v="136"/>
    <x v="0"/>
    <x v="3"/>
  </r>
  <r>
    <x v="274"/>
    <x v="5"/>
    <x v="0"/>
    <x v="0"/>
    <x v="3"/>
    <x v="137"/>
    <x v="0"/>
    <x v="3"/>
  </r>
  <r>
    <x v="275"/>
    <x v="117"/>
    <x v="0"/>
    <x v="0"/>
    <x v="3"/>
    <x v="138"/>
    <x v="0"/>
    <x v="3"/>
  </r>
  <r>
    <x v="276"/>
    <x v="117"/>
    <x v="0"/>
    <x v="0"/>
    <x v="3"/>
    <x v="139"/>
    <x v="0"/>
    <x v="3"/>
  </r>
  <r>
    <x v="277"/>
    <x v="31"/>
    <x v="0"/>
    <x v="0"/>
    <x v="3"/>
    <x v="140"/>
    <x v="0"/>
    <x v="3"/>
  </r>
  <r>
    <x v="278"/>
    <x v="5"/>
    <x v="0"/>
    <x v="0"/>
    <x v="3"/>
    <x v="141"/>
    <x v="15"/>
    <x v="3"/>
  </r>
  <r>
    <x v="279"/>
    <x v="31"/>
    <x v="0"/>
    <x v="0"/>
    <x v="3"/>
    <x v="142"/>
    <x v="0"/>
    <x v="3"/>
  </r>
  <r>
    <x v="280"/>
    <x v="113"/>
    <x v="0"/>
    <x v="0"/>
    <x v="3"/>
    <x v="143"/>
    <x v="0"/>
    <x v="3"/>
  </r>
  <r>
    <x v="281"/>
    <x v="118"/>
    <x v="0"/>
    <x v="0"/>
    <x v="3"/>
    <x v="0"/>
    <x v="0"/>
    <x v="3"/>
  </r>
  <r>
    <x v="282"/>
    <x v="5"/>
    <x v="0"/>
    <x v="0"/>
    <x v="3"/>
    <x v="144"/>
    <x v="0"/>
    <x v="3"/>
  </r>
  <r>
    <x v="283"/>
    <x v="5"/>
    <x v="0"/>
    <x v="0"/>
    <x v="3"/>
    <x v="145"/>
    <x v="0"/>
    <x v="3"/>
  </r>
  <r>
    <x v="284"/>
    <x v="5"/>
    <x v="0"/>
    <x v="0"/>
    <x v="3"/>
    <x v="146"/>
    <x v="0"/>
    <x v="3"/>
  </r>
  <r>
    <x v="285"/>
    <x v="119"/>
    <x v="0"/>
    <x v="0"/>
    <x v="3"/>
    <x v="0"/>
    <x v="0"/>
    <x v="3"/>
  </r>
  <r>
    <x v="286"/>
    <x v="120"/>
    <x v="0"/>
    <x v="0"/>
    <x v="3"/>
    <x v="0"/>
    <x v="0"/>
    <x v="3"/>
  </r>
  <r>
    <x v="287"/>
    <x v="120"/>
    <x v="0"/>
    <x v="0"/>
    <x v="3"/>
    <x v="0"/>
    <x v="0"/>
    <x v="3"/>
  </r>
  <r>
    <x v="288"/>
    <x v="121"/>
    <x v="0"/>
    <x v="0"/>
    <x v="3"/>
    <x v="0"/>
    <x v="0"/>
    <x v="3"/>
  </r>
  <r>
    <x v="289"/>
    <x v="120"/>
    <x v="0"/>
    <x v="0"/>
    <x v="3"/>
    <x v="147"/>
    <x v="0"/>
    <x v="3"/>
  </r>
  <r>
    <x v="290"/>
    <x v="120"/>
    <x v="0"/>
    <x v="0"/>
    <x v="3"/>
    <x v="0"/>
    <x v="0"/>
    <x v="3"/>
  </r>
  <r>
    <x v="291"/>
    <x v="122"/>
    <x v="0"/>
    <x v="0"/>
    <x v="3"/>
    <x v="148"/>
    <x v="0"/>
    <x v="3"/>
  </r>
  <r>
    <x v="292"/>
    <x v="123"/>
    <x v="0"/>
    <x v="0"/>
    <x v="3"/>
    <x v="0"/>
    <x v="0"/>
    <x v="5"/>
  </r>
  <r>
    <x v="293"/>
    <x v="124"/>
    <x v="0"/>
    <x v="0"/>
    <x v="3"/>
    <x v="149"/>
    <x v="0"/>
    <x v="3"/>
  </r>
  <r>
    <x v="294"/>
    <x v="121"/>
    <x v="0"/>
    <x v="0"/>
    <x v="3"/>
    <x v="150"/>
    <x v="16"/>
    <x v="3"/>
  </r>
  <r>
    <x v="295"/>
    <x v="118"/>
    <x v="0"/>
    <x v="0"/>
    <x v="3"/>
    <x v="0"/>
    <x v="0"/>
    <x v="3"/>
  </r>
  <r>
    <x v="296"/>
    <x v="120"/>
    <x v="0"/>
    <x v="0"/>
    <x v="3"/>
    <x v="151"/>
    <x v="0"/>
    <x v="3"/>
  </r>
  <r>
    <x v="297"/>
    <x v="120"/>
    <x v="0"/>
    <x v="0"/>
    <x v="3"/>
    <x v="0"/>
    <x v="0"/>
    <x v="3"/>
  </r>
  <r>
    <x v="298"/>
    <x v="120"/>
    <x v="0"/>
    <x v="0"/>
    <x v="3"/>
    <x v="0"/>
    <x v="0"/>
    <x v="3"/>
  </r>
  <r>
    <x v="299"/>
    <x v="124"/>
    <x v="0"/>
    <x v="0"/>
    <x v="3"/>
    <x v="0"/>
    <x v="0"/>
    <x v="3"/>
  </r>
  <r>
    <x v="300"/>
    <x v="124"/>
    <x v="0"/>
    <x v="0"/>
    <x v="3"/>
    <x v="0"/>
    <x v="0"/>
    <x v="3"/>
  </r>
  <r>
    <x v="301"/>
    <x v="121"/>
    <x v="0"/>
    <x v="0"/>
    <x v="3"/>
    <x v="0"/>
    <x v="0"/>
    <x v="3"/>
  </r>
  <r>
    <x v="302"/>
    <x v="125"/>
    <x v="0"/>
    <x v="0"/>
    <x v="3"/>
    <x v="152"/>
    <x v="17"/>
    <x v="3"/>
  </r>
  <r>
    <x v="303"/>
    <x v="126"/>
    <x v="0"/>
    <x v="0"/>
    <x v="3"/>
    <x v="153"/>
    <x v="0"/>
    <x v="3"/>
  </r>
  <r>
    <x v="304"/>
    <x v="127"/>
    <x v="0"/>
    <x v="0"/>
    <x v="3"/>
    <x v="154"/>
    <x v="0"/>
    <x v="3"/>
  </r>
  <r>
    <x v="305"/>
    <x v="128"/>
    <x v="0"/>
    <x v="0"/>
    <x v="3"/>
    <x v="33"/>
    <x v="0"/>
    <x v="3"/>
  </r>
  <r>
    <x v="306"/>
    <x v="129"/>
    <x v="0"/>
    <x v="0"/>
    <x v="3"/>
    <x v="33"/>
    <x v="0"/>
    <x v="3"/>
  </r>
  <r>
    <x v="307"/>
    <x v="130"/>
    <x v="0"/>
    <x v="0"/>
    <x v="3"/>
    <x v="0"/>
    <x v="0"/>
    <x v="3"/>
  </r>
  <r>
    <x v="308"/>
    <x v="71"/>
    <x v="0"/>
    <x v="0"/>
    <x v="3"/>
    <x v="0"/>
    <x v="0"/>
    <x v="4"/>
  </r>
  <r>
    <x v="309"/>
    <x v="71"/>
    <x v="0"/>
    <x v="0"/>
    <x v="3"/>
    <x v="0"/>
    <x v="0"/>
    <x v="4"/>
  </r>
  <r>
    <x v="310"/>
    <x v="71"/>
    <x v="0"/>
    <x v="0"/>
    <x v="3"/>
    <x v="0"/>
    <x v="0"/>
    <x v="4"/>
  </r>
  <r>
    <x v="311"/>
    <x v="121"/>
    <x v="0"/>
    <x v="0"/>
    <x v="3"/>
    <x v="0"/>
    <x v="0"/>
    <x v="3"/>
  </r>
  <r>
    <x v="312"/>
    <x v="121"/>
    <x v="0"/>
    <x v="0"/>
    <x v="3"/>
    <x v="0"/>
    <x v="0"/>
    <x v="3"/>
  </r>
  <r>
    <x v="313"/>
    <x v="131"/>
    <x v="0"/>
    <x v="0"/>
    <x v="3"/>
    <x v="0"/>
    <x v="0"/>
    <x v="3"/>
  </r>
  <r>
    <x v="314"/>
    <x v="130"/>
    <x v="0"/>
    <x v="0"/>
    <x v="3"/>
    <x v="155"/>
    <x v="18"/>
    <x v="3"/>
  </r>
  <r>
    <x v="315"/>
    <x v="130"/>
    <x v="0"/>
    <x v="0"/>
    <x v="3"/>
    <x v="156"/>
    <x v="0"/>
    <x v="3"/>
  </r>
  <r>
    <x v="316"/>
    <x v="132"/>
    <x v="0"/>
    <x v="0"/>
    <x v="3"/>
    <x v="157"/>
    <x v="0"/>
    <x v="3"/>
  </r>
  <r>
    <x v="317"/>
    <x v="125"/>
    <x v="0"/>
    <x v="0"/>
    <x v="3"/>
    <x v="0"/>
    <x v="0"/>
    <x v="3"/>
  </r>
  <r>
    <x v="318"/>
    <x v="119"/>
    <x v="0"/>
    <x v="0"/>
    <x v="3"/>
    <x v="0"/>
    <x v="0"/>
    <x v="3"/>
  </r>
  <r>
    <x v="319"/>
    <x v="125"/>
    <x v="0"/>
    <x v="0"/>
    <x v="3"/>
    <x v="158"/>
    <x v="0"/>
    <x v="3"/>
  </r>
  <r>
    <x v="320"/>
    <x v="133"/>
    <x v="0"/>
    <x v="0"/>
    <x v="3"/>
    <x v="159"/>
    <x v="0"/>
    <x v="3"/>
  </r>
  <r>
    <x v="321"/>
    <x v="134"/>
    <x v="0"/>
    <x v="0"/>
    <x v="3"/>
    <x v="160"/>
    <x v="0"/>
    <x v="3"/>
  </r>
  <r>
    <x v="322"/>
    <x v="135"/>
    <x v="0"/>
    <x v="0"/>
    <x v="3"/>
    <x v="161"/>
    <x v="19"/>
    <x v="3"/>
  </r>
  <r>
    <x v="323"/>
    <x v="123"/>
    <x v="0"/>
    <x v="0"/>
    <x v="3"/>
    <x v="162"/>
    <x v="20"/>
    <x v="5"/>
  </r>
  <r>
    <x v="324"/>
    <x v="71"/>
    <x v="0"/>
    <x v="0"/>
    <x v="3"/>
    <x v="0"/>
    <x v="0"/>
    <x v="4"/>
  </r>
  <r>
    <x v="325"/>
    <x v="71"/>
    <x v="0"/>
    <x v="0"/>
    <x v="3"/>
    <x v="0"/>
    <x v="0"/>
    <x v="4"/>
  </r>
  <r>
    <x v="326"/>
    <x v="71"/>
    <x v="0"/>
    <x v="0"/>
    <x v="3"/>
    <x v="0"/>
    <x v="0"/>
    <x v="4"/>
  </r>
  <r>
    <x v="327"/>
    <x v="136"/>
    <x v="0"/>
    <x v="0"/>
    <x v="3"/>
    <x v="163"/>
    <x v="0"/>
    <x v="3"/>
  </r>
  <r>
    <x v="328"/>
    <x v="71"/>
    <x v="0"/>
    <x v="0"/>
    <x v="3"/>
    <x v="0"/>
    <x v="0"/>
    <x v="4"/>
  </r>
  <r>
    <x v="329"/>
    <x v="123"/>
    <x v="0"/>
    <x v="0"/>
    <x v="3"/>
    <x v="164"/>
    <x v="0"/>
    <x v="5"/>
  </r>
  <r>
    <x v="330"/>
    <x v="71"/>
    <x v="0"/>
    <x v="0"/>
    <x v="3"/>
    <x v="0"/>
    <x v="0"/>
    <x v="4"/>
  </r>
  <r>
    <x v="331"/>
    <x v="71"/>
    <x v="0"/>
    <x v="0"/>
    <x v="3"/>
    <x v="0"/>
    <x v="0"/>
    <x v="4"/>
  </r>
  <r>
    <x v="332"/>
    <x v="137"/>
    <x v="0"/>
    <x v="0"/>
    <x v="3"/>
    <x v="165"/>
    <x v="0"/>
    <x v="3"/>
  </r>
  <r>
    <x v="333"/>
    <x v="71"/>
    <x v="0"/>
    <x v="0"/>
    <x v="3"/>
    <x v="0"/>
    <x v="0"/>
    <x v="4"/>
  </r>
  <r>
    <x v="334"/>
    <x v="138"/>
    <x v="0"/>
    <x v="0"/>
    <x v="3"/>
    <x v="166"/>
    <x v="0"/>
    <x v="3"/>
  </r>
  <r>
    <x v="335"/>
    <x v="139"/>
    <x v="0"/>
    <x v="0"/>
    <x v="3"/>
    <x v="0"/>
    <x v="21"/>
    <x v="5"/>
  </r>
  <r>
    <x v="336"/>
    <x v="140"/>
    <x v="0"/>
    <x v="0"/>
    <x v="3"/>
    <x v="167"/>
    <x v="0"/>
    <x v="3"/>
  </r>
  <r>
    <x v="337"/>
    <x v="141"/>
    <x v="0"/>
    <x v="0"/>
    <x v="3"/>
    <x v="168"/>
    <x v="0"/>
    <x v="3"/>
  </r>
  <r>
    <x v="338"/>
    <x v="134"/>
    <x v="0"/>
    <x v="0"/>
    <x v="3"/>
    <x v="169"/>
    <x v="0"/>
    <x v="3"/>
  </r>
  <r>
    <x v="339"/>
    <x v="142"/>
    <x v="0"/>
    <x v="0"/>
    <x v="3"/>
    <x v="170"/>
    <x v="0"/>
    <x v="3"/>
  </r>
  <r>
    <x v="340"/>
    <x v="134"/>
    <x v="0"/>
    <x v="0"/>
    <x v="3"/>
    <x v="171"/>
    <x v="0"/>
    <x v="3"/>
  </r>
  <r>
    <x v="341"/>
    <x v="123"/>
    <x v="0"/>
    <x v="0"/>
    <x v="3"/>
    <x v="0"/>
    <x v="22"/>
    <x v="5"/>
  </r>
  <r>
    <x v="342"/>
    <x v="123"/>
    <x v="0"/>
    <x v="0"/>
    <x v="3"/>
    <x v="172"/>
    <x v="0"/>
    <x v="5"/>
  </r>
  <r>
    <x v="343"/>
    <x v="143"/>
    <x v="0"/>
    <x v="0"/>
    <x v="3"/>
    <x v="173"/>
    <x v="0"/>
    <x v="5"/>
  </r>
  <r>
    <x v="344"/>
    <x v="123"/>
    <x v="0"/>
    <x v="0"/>
    <x v="3"/>
    <x v="174"/>
    <x v="0"/>
    <x v="5"/>
  </r>
  <r>
    <x v="345"/>
    <x v="144"/>
    <x v="0"/>
    <x v="0"/>
    <x v="3"/>
    <x v="0"/>
    <x v="23"/>
    <x v="5"/>
  </r>
  <r>
    <x v="346"/>
    <x v="123"/>
    <x v="0"/>
    <x v="0"/>
    <x v="3"/>
    <x v="0"/>
    <x v="24"/>
    <x v="5"/>
  </r>
  <r>
    <x v="347"/>
    <x v="145"/>
    <x v="0"/>
    <x v="0"/>
    <x v="3"/>
    <x v="0"/>
    <x v="25"/>
    <x v="5"/>
  </r>
  <r>
    <x v="348"/>
    <x v="71"/>
    <x v="0"/>
    <x v="0"/>
    <x v="3"/>
    <x v="0"/>
    <x v="0"/>
    <x v="4"/>
  </r>
  <r>
    <x v="349"/>
    <x v="71"/>
    <x v="0"/>
    <x v="0"/>
    <x v="3"/>
    <x v="0"/>
    <x v="0"/>
    <x v="4"/>
  </r>
  <r>
    <x v="350"/>
    <x v="71"/>
    <x v="0"/>
    <x v="0"/>
    <x v="3"/>
    <x v="0"/>
    <x v="0"/>
    <x v="4"/>
  </r>
  <r>
    <x v="351"/>
    <x v="71"/>
    <x v="0"/>
    <x v="0"/>
    <x v="3"/>
    <x v="0"/>
    <x v="0"/>
    <x v="4"/>
  </r>
  <r>
    <x v="352"/>
    <x v="71"/>
    <x v="14"/>
    <x v="92"/>
    <x v="177"/>
    <x v="175"/>
    <x v="0"/>
    <x v="4"/>
  </r>
  <r>
    <x v="353"/>
    <x v="71"/>
    <x v="14"/>
    <x v="92"/>
    <x v="177"/>
    <x v="176"/>
    <x v="26"/>
    <x v="4"/>
  </r>
  <r>
    <x v="354"/>
    <x v="146"/>
    <x v="14"/>
    <x v="92"/>
    <x v="177"/>
    <x v="176"/>
    <x v="27"/>
    <x v="3"/>
  </r>
</pivotCacheRecords>
</file>

<file path=xl/pivotCache/pivotCacheRecords2.xml><?xml version="1.0" encoding="utf-8"?>
<pivotCacheRecords xmlns="http://schemas.openxmlformats.org/spreadsheetml/2006/main" xmlns:r="http://schemas.openxmlformats.org/officeDocument/2006/relationships" count="128">
  <r>
    <x v="0"/>
    <x v="0"/>
    <x v="0"/>
    <x v="0"/>
    <x v="0"/>
    <x v="0"/>
    <x v="0"/>
  </r>
  <r>
    <x v="1"/>
    <x v="1"/>
    <x v="1"/>
    <x v="1"/>
    <x v="1"/>
    <x v="1"/>
    <x v="1"/>
  </r>
  <r>
    <x v="2"/>
    <x v="2"/>
    <x v="2"/>
    <x v="2"/>
    <x v="2"/>
    <x v="2"/>
    <x v="2"/>
  </r>
  <r>
    <x v="3"/>
    <x v="1"/>
    <x v="3"/>
    <x v="3"/>
    <x v="3"/>
    <x v="3"/>
    <x v="3"/>
  </r>
  <r>
    <x v="4"/>
    <x v="1"/>
    <x v="4"/>
    <x v="4"/>
    <x v="4"/>
    <x v="4"/>
    <x v="4"/>
  </r>
  <r>
    <x v="5"/>
    <x v="1"/>
    <x v="5"/>
    <x v="5"/>
    <x v="5"/>
    <x v="5"/>
    <x v="5"/>
  </r>
  <r>
    <x v="6"/>
    <x v="3"/>
    <x v="6"/>
    <x v="0"/>
    <x v="0"/>
    <x v="0"/>
    <x v="0"/>
  </r>
  <r>
    <x v="7"/>
    <x v="4"/>
    <x v="7"/>
    <x v="6"/>
    <x v="6"/>
    <x v="6"/>
    <x v="6"/>
  </r>
  <r>
    <x v="8"/>
    <x v="5"/>
    <x v="8"/>
    <x v="0"/>
    <x v="0"/>
    <x v="0"/>
    <x v="7"/>
  </r>
  <r>
    <x v="9"/>
    <x v="6"/>
    <x v="9"/>
    <x v="0"/>
    <x v="0"/>
    <x v="0"/>
    <x v="0"/>
  </r>
  <r>
    <x v="10"/>
    <x v="1"/>
    <x v="10"/>
    <x v="7"/>
    <x v="7"/>
    <x v="7"/>
    <x v="8"/>
  </r>
  <r>
    <x v="11"/>
    <x v="7"/>
    <x v="11"/>
    <x v="8"/>
    <x v="8"/>
    <x v="8"/>
    <x v="0"/>
  </r>
  <r>
    <x v="12"/>
    <x v="8"/>
    <x v="12"/>
    <x v="0"/>
    <x v="9"/>
    <x v="9"/>
    <x v="9"/>
  </r>
  <r>
    <x v="13"/>
    <x v="9"/>
    <x v="13"/>
    <x v="9"/>
    <x v="0"/>
    <x v="0"/>
    <x v="0"/>
  </r>
  <r>
    <x v="14"/>
    <x v="10"/>
    <x v="14"/>
    <x v="0"/>
    <x v="0"/>
    <x v="0"/>
    <x v="0"/>
  </r>
  <r>
    <x v="15"/>
    <x v="11"/>
    <x v="15"/>
    <x v="0"/>
    <x v="0"/>
    <x v="0"/>
    <x v="0"/>
  </r>
  <r>
    <x v="16"/>
    <x v="12"/>
    <x v="16"/>
    <x v="10"/>
    <x v="10"/>
    <x v="10"/>
    <x v="10"/>
  </r>
  <r>
    <x v="17"/>
    <x v="13"/>
    <x v="17"/>
    <x v="11"/>
    <x v="0"/>
    <x v="0"/>
    <x v="0"/>
  </r>
  <r>
    <x v="18"/>
    <x v="14"/>
    <x v="18"/>
    <x v="12"/>
    <x v="11"/>
    <x v="11"/>
    <x v="11"/>
  </r>
  <r>
    <x v="19"/>
    <x v="15"/>
    <x v="19"/>
    <x v="0"/>
    <x v="0"/>
    <x v="0"/>
    <x v="0"/>
  </r>
  <r>
    <x v="20"/>
    <x v="16"/>
    <x v="20"/>
    <x v="0"/>
    <x v="0"/>
    <x v="0"/>
    <x v="0"/>
  </r>
  <r>
    <x v="21"/>
    <x v="17"/>
    <x v="21"/>
    <x v="0"/>
    <x v="0"/>
    <x v="0"/>
    <x v="0"/>
  </r>
  <r>
    <x v="22"/>
    <x v="18"/>
    <x v="22"/>
    <x v="13"/>
    <x v="12"/>
    <x v="12"/>
    <x v="12"/>
  </r>
  <r>
    <x v="23"/>
    <x v="19"/>
    <x v="23"/>
    <x v="0"/>
    <x v="0"/>
    <x v="0"/>
    <x v="0"/>
  </r>
  <r>
    <x v="24"/>
    <x v="20"/>
    <x v="24"/>
    <x v="0"/>
    <x v="0"/>
    <x v="0"/>
    <x v="0"/>
  </r>
  <r>
    <x v="25"/>
    <x v="6"/>
    <x v="25"/>
    <x v="0"/>
    <x v="0"/>
    <x v="0"/>
    <x v="0"/>
  </r>
  <r>
    <x v="26"/>
    <x v="21"/>
    <x v="26"/>
    <x v="14"/>
    <x v="0"/>
    <x v="0"/>
    <x v="0"/>
  </r>
  <r>
    <x v="27"/>
    <x v="22"/>
    <x v="27"/>
    <x v="15"/>
    <x v="13"/>
    <x v="13"/>
    <x v="13"/>
  </r>
  <r>
    <x v="28"/>
    <x v="23"/>
    <x v="28"/>
    <x v="0"/>
    <x v="0"/>
    <x v="0"/>
    <x v="0"/>
  </r>
  <r>
    <x v="29"/>
    <x v="24"/>
    <x v="29"/>
    <x v="16"/>
    <x v="14"/>
    <x v="14"/>
    <x v="14"/>
  </r>
  <r>
    <x v="30"/>
    <x v="25"/>
    <x v="30"/>
    <x v="17"/>
    <x v="0"/>
    <x v="0"/>
    <x v="0"/>
  </r>
  <r>
    <x v="31"/>
    <x v="26"/>
    <x v="31"/>
    <x v="0"/>
    <x v="0"/>
    <x v="0"/>
    <x v="0"/>
  </r>
  <r>
    <x v="32"/>
    <x v="4"/>
    <x v="32"/>
    <x v="18"/>
    <x v="15"/>
    <x v="15"/>
    <x v="15"/>
  </r>
  <r>
    <x v="33"/>
    <x v="27"/>
    <x v="33"/>
    <x v="0"/>
    <x v="0"/>
    <x v="0"/>
    <x v="0"/>
  </r>
  <r>
    <x v="34"/>
    <x v="28"/>
    <x v="34"/>
    <x v="0"/>
    <x v="0"/>
    <x v="0"/>
    <x v="0"/>
  </r>
  <r>
    <x v="35"/>
    <x v="29"/>
    <x v="35"/>
    <x v="19"/>
    <x v="0"/>
    <x v="0"/>
    <x v="0"/>
  </r>
  <r>
    <x v="36"/>
    <x v="30"/>
    <x v="35"/>
    <x v="20"/>
    <x v="0"/>
    <x v="0"/>
    <x v="0"/>
  </r>
  <r>
    <x v="37"/>
    <x v="1"/>
    <x v="35"/>
    <x v="21"/>
    <x v="16"/>
    <x v="16"/>
    <x v="16"/>
  </r>
  <r>
    <x v="38"/>
    <x v="1"/>
    <x v="35"/>
    <x v="22"/>
    <x v="17"/>
    <x v="17"/>
    <x v="17"/>
  </r>
  <r>
    <x v="39"/>
    <x v="31"/>
    <x v="35"/>
    <x v="23"/>
    <x v="0"/>
    <x v="0"/>
    <x v="0"/>
  </r>
  <r>
    <x v="40"/>
    <x v="32"/>
    <x v="35"/>
    <x v="24"/>
    <x v="0"/>
    <x v="0"/>
    <x v="0"/>
  </r>
  <r>
    <x v="41"/>
    <x v="1"/>
    <x v="35"/>
    <x v="25"/>
    <x v="18"/>
    <x v="18"/>
    <x v="18"/>
  </r>
  <r>
    <x v="42"/>
    <x v="1"/>
    <x v="35"/>
    <x v="26"/>
    <x v="19"/>
    <x v="19"/>
    <x v="19"/>
  </r>
  <r>
    <x v="43"/>
    <x v="33"/>
    <x v="35"/>
    <x v="27"/>
    <x v="20"/>
    <x v="0"/>
    <x v="0"/>
  </r>
  <r>
    <x v="44"/>
    <x v="1"/>
    <x v="35"/>
    <x v="28"/>
    <x v="0"/>
    <x v="20"/>
    <x v="20"/>
  </r>
  <r>
    <x v="45"/>
    <x v="1"/>
    <x v="35"/>
    <x v="29"/>
    <x v="21"/>
    <x v="21"/>
    <x v="21"/>
  </r>
  <r>
    <x v="46"/>
    <x v="34"/>
    <x v="35"/>
    <x v="30"/>
    <x v="0"/>
    <x v="0"/>
    <x v="0"/>
  </r>
  <r>
    <x v="47"/>
    <x v="1"/>
    <x v="35"/>
    <x v="31"/>
    <x v="22"/>
    <x v="22"/>
    <x v="22"/>
  </r>
  <r>
    <x v="48"/>
    <x v="35"/>
    <x v="35"/>
    <x v="32"/>
    <x v="0"/>
    <x v="0"/>
    <x v="0"/>
  </r>
  <r>
    <x v="49"/>
    <x v="36"/>
    <x v="35"/>
    <x v="33"/>
    <x v="23"/>
    <x v="23"/>
    <x v="23"/>
  </r>
  <r>
    <x v="50"/>
    <x v="1"/>
    <x v="35"/>
    <x v="34"/>
    <x v="24"/>
    <x v="24"/>
    <x v="24"/>
  </r>
  <r>
    <x v="51"/>
    <x v="1"/>
    <x v="35"/>
    <x v="35"/>
    <x v="25"/>
    <x v="25"/>
    <x v="25"/>
  </r>
  <r>
    <x v="52"/>
    <x v="1"/>
    <x v="35"/>
    <x v="36"/>
    <x v="26"/>
    <x v="26"/>
    <x v="26"/>
  </r>
  <r>
    <x v="53"/>
    <x v="6"/>
    <x v="35"/>
    <x v="37"/>
    <x v="0"/>
    <x v="0"/>
    <x v="0"/>
  </r>
  <r>
    <x v="54"/>
    <x v="37"/>
    <x v="35"/>
    <x v="38"/>
    <x v="27"/>
    <x v="27"/>
    <x v="27"/>
  </r>
  <r>
    <x v="55"/>
    <x v="38"/>
    <x v="35"/>
    <x v="39"/>
    <x v="28"/>
    <x v="28"/>
    <x v="28"/>
  </r>
  <r>
    <x v="56"/>
    <x v="39"/>
    <x v="35"/>
    <x v="40"/>
    <x v="0"/>
    <x v="0"/>
    <x v="0"/>
  </r>
  <r>
    <x v="57"/>
    <x v="40"/>
    <x v="35"/>
    <x v="41"/>
    <x v="0"/>
    <x v="0"/>
    <x v="0"/>
  </r>
  <r>
    <x v="58"/>
    <x v="41"/>
    <x v="35"/>
    <x v="42"/>
    <x v="0"/>
    <x v="0"/>
    <x v="0"/>
  </r>
  <r>
    <x v="59"/>
    <x v="42"/>
    <x v="35"/>
    <x v="43"/>
    <x v="0"/>
    <x v="0"/>
    <x v="0"/>
  </r>
  <r>
    <x v="60"/>
    <x v="6"/>
    <x v="35"/>
    <x v="44"/>
    <x v="0"/>
    <x v="0"/>
    <x v="0"/>
  </r>
  <r>
    <x v="61"/>
    <x v="43"/>
    <x v="35"/>
    <x v="45"/>
    <x v="29"/>
    <x v="29"/>
    <x v="29"/>
  </r>
  <r>
    <x v="62"/>
    <x v="6"/>
    <x v="35"/>
    <x v="46"/>
    <x v="0"/>
    <x v="0"/>
    <x v="0"/>
  </r>
  <r>
    <x v="63"/>
    <x v="44"/>
    <x v="35"/>
    <x v="47"/>
    <x v="0"/>
    <x v="0"/>
    <x v="0"/>
  </r>
  <r>
    <x v="64"/>
    <x v="6"/>
    <x v="35"/>
    <x v="48"/>
    <x v="0"/>
    <x v="0"/>
    <x v="0"/>
  </r>
  <r>
    <x v="65"/>
    <x v="6"/>
    <x v="35"/>
    <x v="49"/>
    <x v="0"/>
    <x v="0"/>
    <x v="0"/>
  </r>
  <r>
    <x v="66"/>
    <x v="45"/>
    <x v="35"/>
    <x v="50"/>
    <x v="30"/>
    <x v="0"/>
    <x v="0"/>
  </r>
  <r>
    <x v="67"/>
    <x v="6"/>
    <x v="35"/>
    <x v="51"/>
    <x v="0"/>
    <x v="0"/>
    <x v="0"/>
  </r>
  <r>
    <x v="68"/>
    <x v="46"/>
    <x v="35"/>
    <x v="52"/>
    <x v="0"/>
    <x v="0"/>
    <x v="0"/>
  </r>
  <r>
    <x v="69"/>
    <x v="6"/>
    <x v="35"/>
    <x v="53"/>
    <x v="31"/>
    <x v="30"/>
    <x v="30"/>
  </r>
  <r>
    <x v="70"/>
    <x v="47"/>
    <x v="35"/>
    <x v="54"/>
    <x v="32"/>
    <x v="0"/>
    <x v="0"/>
  </r>
  <r>
    <x v="71"/>
    <x v="1"/>
    <x v="35"/>
    <x v="54"/>
    <x v="33"/>
    <x v="31"/>
    <x v="31"/>
  </r>
  <r>
    <x v="72"/>
    <x v="1"/>
    <x v="35"/>
    <x v="54"/>
    <x v="34"/>
    <x v="32"/>
    <x v="32"/>
  </r>
  <r>
    <x v="73"/>
    <x v="48"/>
    <x v="35"/>
    <x v="54"/>
    <x v="35"/>
    <x v="33"/>
    <x v="0"/>
  </r>
  <r>
    <x v="74"/>
    <x v="1"/>
    <x v="35"/>
    <x v="54"/>
    <x v="36"/>
    <x v="34"/>
    <x v="33"/>
  </r>
  <r>
    <x v="75"/>
    <x v="1"/>
    <x v="35"/>
    <x v="54"/>
    <x v="37"/>
    <x v="35"/>
    <x v="34"/>
  </r>
  <r>
    <x v="76"/>
    <x v="49"/>
    <x v="35"/>
    <x v="54"/>
    <x v="38"/>
    <x v="36"/>
    <x v="35"/>
  </r>
  <r>
    <x v="77"/>
    <x v="1"/>
    <x v="35"/>
    <x v="54"/>
    <x v="39"/>
    <x v="37"/>
    <x v="36"/>
  </r>
  <r>
    <x v="78"/>
    <x v="50"/>
    <x v="35"/>
    <x v="54"/>
    <x v="40"/>
    <x v="0"/>
    <x v="0"/>
  </r>
  <r>
    <x v="79"/>
    <x v="33"/>
    <x v="35"/>
    <x v="54"/>
    <x v="41"/>
    <x v="38"/>
    <x v="0"/>
  </r>
  <r>
    <x v="80"/>
    <x v="1"/>
    <x v="35"/>
    <x v="54"/>
    <x v="42"/>
    <x v="39"/>
    <x v="37"/>
  </r>
  <r>
    <x v="81"/>
    <x v="6"/>
    <x v="35"/>
    <x v="54"/>
    <x v="43"/>
    <x v="0"/>
    <x v="0"/>
  </r>
  <r>
    <x v="82"/>
    <x v="1"/>
    <x v="35"/>
    <x v="54"/>
    <x v="44"/>
    <x v="40"/>
    <x v="38"/>
  </r>
  <r>
    <x v="83"/>
    <x v="51"/>
    <x v="35"/>
    <x v="54"/>
    <x v="45"/>
    <x v="41"/>
    <x v="39"/>
  </r>
  <r>
    <x v="84"/>
    <x v="1"/>
    <x v="35"/>
    <x v="54"/>
    <x v="46"/>
    <x v="42"/>
    <x v="40"/>
  </r>
  <r>
    <x v="85"/>
    <x v="52"/>
    <x v="35"/>
    <x v="54"/>
    <x v="47"/>
    <x v="43"/>
    <x v="0"/>
  </r>
  <r>
    <x v="86"/>
    <x v="53"/>
    <x v="35"/>
    <x v="54"/>
    <x v="0"/>
    <x v="0"/>
    <x v="41"/>
  </r>
  <r>
    <x v="87"/>
    <x v="54"/>
    <x v="35"/>
    <x v="54"/>
    <x v="48"/>
    <x v="0"/>
    <x v="0"/>
  </r>
  <r>
    <x v="88"/>
    <x v="55"/>
    <x v="35"/>
    <x v="54"/>
    <x v="49"/>
    <x v="44"/>
    <x v="0"/>
  </r>
  <r>
    <x v="89"/>
    <x v="56"/>
    <x v="35"/>
    <x v="54"/>
    <x v="50"/>
    <x v="45"/>
    <x v="0"/>
  </r>
  <r>
    <x v="90"/>
    <x v="9"/>
    <x v="35"/>
    <x v="54"/>
    <x v="51"/>
    <x v="0"/>
    <x v="0"/>
  </r>
  <r>
    <x v="91"/>
    <x v="57"/>
    <x v="35"/>
    <x v="54"/>
    <x v="52"/>
    <x v="0"/>
    <x v="0"/>
  </r>
  <r>
    <x v="92"/>
    <x v="58"/>
    <x v="35"/>
    <x v="54"/>
    <x v="53"/>
    <x v="0"/>
    <x v="42"/>
  </r>
  <r>
    <x v="93"/>
    <x v="59"/>
    <x v="35"/>
    <x v="54"/>
    <x v="54"/>
    <x v="46"/>
    <x v="43"/>
  </r>
  <r>
    <x v="94"/>
    <x v="1"/>
    <x v="35"/>
    <x v="54"/>
    <x v="54"/>
    <x v="47"/>
    <x v="44"/>
  </r>
  <r>
    <x v="95"/>
    <x v="1"/>
    <x v="35"/>
    <x v="54"/>
    <x v="54"/>
    <x v="48"/>
    <x v="45"/>
  </r>
  <r>
    <x v="96"/>
    <x v="60"/>
    <x v="35"/>
    <x v="54"/>
    <x v="54"/>
    <x v="49"/>
    <x v="46"/>
  </r>
  <r>
    <x v="97"/>
    <x v="61"/>
    <x v="35"/>
    <x v="54"/>
    <x v="54"/>
    <x v="50"/>
    <x v="0"/>
  </r>
  <r>
    <x v="98"/>
    <x v="62"/>
    <x v="35"/>
    <x v="54"/>
    <x v="54"/>
    <x v="51"/>
    <x v="0"/>
  </r>
  <r>
    <x v="99"/>
    <x v="1"/>
    <x v="35"/>
    <x v="54"/>
    <x v="54"/>
    <x v="52"/>
    <x v="47"/>
  </r>
  <r>
    <x v="100"/>
    <x v="63"/>
    <x v="35"/>
    <x v="54"/>
    <x v="54"/>
    <x v="53"/>
    <x v="48"/>
  </r>
  <r>
    <x v="101"/>
    <x v="64"/>
    <x v="35"/>
    <x v="54"/>
    <x v="54"/>
    <x v="54"/>
    <x v="0"/>
  </r>
  <r>
    <x v="102"/>
    <x v="1"/>
    <x v="35"/>
    <x v="54"/>
    <x v="54"/>
    <x v="55"/>
    <x v="0"/>
  </r>
  <r>
    <x v="103"/>
    <x v="65"/>
    <x v="35"/>
    <x v="54"/>
    <x v="54"/>
    <x v="56"/>
    <x v="0"/>
  </r>
  <r>
    <x v="104"/>
    <x v="66"/>
    <x v="36"/>
    <x v="55"/>
    <x v="55"/>
    <x v="0"/>
    <x v="0"/>
  </r>
  <r>
    <x v="105"/>
    <x v="66"/>
    <x v="35"/>
    <x v="54"/>
    <x v="54"/>
    <x v="57"/>
    <x v="0"/>
  </r>
  <r>
    <x v="106"/>
    <x v="1"/>
    <x v="35"/>
    <x v="54"/>
    <x v="54"/>
    <x v="58"/>
    <x v="49"/>
  </r>
  <r>
    <x v="107"/>
    <x v="67"/>
    <x v="35"/>
    <x v="54"/>
    <x v="54"/>
    <x v="58"/>
    <x v="50"/>
  </r>
  <r>
    <x v="108"/>
    <x v="68"/>
    <x v="35"/>
    <x v="54"/>
    <x v="54"/>
    <x v="58"/>
    <x v="51"/>
  </r>
  <r>
    <x v="109"/>
    <x v="69"/>
    <x v="35"/>
    <x v="54"/>
    <x v="54"/>
    <x v="58"/>
    <x v="52"/>
  </r>
  <r>
    <x v="110"/>
    <x v="70"/>
    <x v="35"/>
    <x v="54"/>
    <x v="54"/>
    <x v="58"/>
    <x v="53"/>
  </r>
  <r>
    <x v="111"/>
    <x v="71"/>
    <x v="35"/>
    <x v="54"/>
    <x v="54"/>
    <x v="58"/>
    <x v="54"/>
  </r>
  <r>
    <x v="112"/>
    <x v="72"/>
    <x v="35"/>
    <x v="54"/>
    <x v="54"/>
    <x v="58"/>
    <x v="55"/>
  </r>
  <r>
    <x v="113"/>
    <x v="73"/>
    <x v="35"/>
    <x v="54"/>
    <x v="54"/>
    <x v="58"/>
    <x v="56"/>
  </r>
  <r>
    <x v="114"/>
    <x v="74"/>
    <x v="35"/>
    <x v="54"/>
    <x v="54"/>
    <x v="58"/>
    <x v="57"/>
  </r>
  <r>
    <x v="115"/>
    <x v="75"/>
    <x v="35"/>
    <x v="54"/>
    <x v="54"/>
    <x v="58"/>
    <x v="58"/>
  </r>
  <r>
    <x v="116"/>
    <x v="76"/>
    <x v="35"/>
    <x v="54"/>
    <x v="54"/>
    <x v="58"/>
    <x v="59"/>
  </r>
  <r>
    <x v="117"/>
    <x v="77"/>
    <x v="35"/>
    <x v="54"/>
    <x v="54"/>
    <x v="58"/>
    <x v="60"/>
  </r>
  <r>
    <x v="118"/>
    <x v="78"/>
    <x v="35"/>
    <x v="54"/>
    <x v="54"/>
    <x v="58"/>
    <x v="61"/>
  </r>
  <r>
    <x v="119"/>
    <x v="79"/>
    <x v="35"/>
    <x v="54"/>
    <x v="54"/>
    <x v="58"/>
    <x v="62"/>
  </r>
  <r>
    <x v="120"/>
    <x v="80"/>
    <x v="35"/>
    <x v="54"/>
    <x v="54"/>
    <x v="58"/>
    <x v="63"/>
  </r>
  <r>
    <x v="121"/>
    <x v="81"/>
    <x v="35"/>
    <x v="54"/>
    <x v="54"/>
    <x v="58"/>
    <x v="64"/>
  </r>
  <r>
    <x v="122"/>
    <x v="82"/>
    <x v="35"/>
    <x v="54"/>
    <x v="54"/>
    <x v="58"/>
    <x v="65"/>
  </r>
  <r>
    <x v="123"/>
    <x v="83"/>
    <x v="35"/>
    <x v="54"/>
    <x v="54"/>
    <x v="58"/>
    <x v="66"/>
  </r>
  <r>
    <x v="124"/>
    <x v="84"/>
    <x v="35"/>
    <x v="54"/>
    <x v="54"/>
    <x v="58"/>
    <x v="67"/>
  </r>
  <r>
    <x v="125"/>
    <x v="85"/>
    <x v="35"/>
    <x v="54"/>
    <x v="54"/>
    <x v="58"/>
    <x v="68"/>
  </r>
  <r>
    <x v="126"/>
    <x v="1"/>
    <x v="35"/>
    <x v="54"/>
    <x v="54"/>
    <x v="58"/>
    <x v="69"/>
  </r>
  <r>
    <x v="127"/>
    <x v="86"/>
    <x v="35"/>
    <x v="54"/>
    <x v="54"/>
    <x v="58"/>
    <x v="7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2000-000001000000}" name="数据透视表2" cacheId="167" autoFormatId="4117" applyNumberFormats="1" applyBorderFormats="1" applyFontFormats="1" applyPatternFormats="1" applyAlignmentFormats="1" applyWidthHeightFormats="1" dataCaption="值" updatedVersion="5" useAutoFormatting="1" createdVersion="5" indent="0" compact="0" outline="1" outlineData="1" compactData="0" multipleFieldFilters="0">
  <location ref="J49:O56" firstHeaderRow="0" firstDataRow="1" firstDataCol="1"/>
  <pivotFields count="8">
    <pivotField compact="0" showAll="0">
      <items count="356">
        <item x="319"/>
        <item x="57"/>
        <item x="58"/>
        <item x="63"/>
        <item x="64"/>
        <item x="55"/>
        <item x="56"/>
        <item x="59"/>
        <item x="61"/>
        <item x="74"/>
        <item x="62"/>
        <item x="76"/>
        <item x="60"/>
        <item x="68"/>
        <item x="70"/>
        <item x="73"/>
        <item x="66"/>
        <item x="67"/>
        <item x="71"/>
        <item x="75"/>
        <item x="80"/>
        <item x="79"/>
        <item x="78"/>
        <item x="77"/>
        <item x="65"/>
        <item x="69"/>
        <item x="72"/>
        <item x="84"/>
        <item x="83"/>
        <item x="81"/>
        <item x="82"/>
        <item x="241"/>
        <item x="289"/>
        <item x="324"/>
        <item x="294"/>
        <item x="254"/>
        <item x="264"/>
        <item x="283"/>
        <item x="325"/>
        <item x="326"/>
        <item x="247"/>
        <item x="323"/>
        <item x="329"/>
        <item x="316"/>
        <item x="337"/>
        <item x="338"/>
        <item x="339"/>
        <item x="340"/>
        <item x="336"/>
        <item x="330"/>
        <item x="351"/>
        <item x="349"/>
        <item x="348"/>
        <item x="350"/>
        <item x="153"/>
        <item x="154"/>
        <item x="156"/>
        <item x="158"/>
        <item x="164"/>
        <item x="160"/>
        <item x="161"/>
        <item x="159"/>
        <item x="162"/>
        <item x="163"/>
        <item x="170"/>
        <item x="157"/>
        <item x="155"/>
        <item x="166"/>
        <item x="165"/>
        <item x="167"/>
        <item x="168"/>
        <item x="172"/>
        <item x="169"/>
        <item x="175"/>
        <item x="173"/>
        <item x="174"/>
        <item x="171"/>
        <item x="176"/>
        <item x="177"/>
        <item x="237"/>
        <item x="238"/>
        <item x="301"/>
        <item x="239"/>
        <item x="240"/>
        <item x="243"/>
        <item x="244"/>
        <item x="272"/>
        <item x="273"/>
        <item x="270"/>
        <item x="271"/>
        <item x="279"/>
        <item x="47"/>
        <item x="48"/>
        <item x="49"/>
        <item x="50"/>
        <item x="54"/>
        <item x="51"/>
        <item x="52"/>
        <item x="53"/>
        <item x="286"/>
        <item x="269"/>
        <item x="288"/>
        <item x="234"/>
        <item x="235"/>
        <item x="236"/>
        <item x="186"/>
        <item x="179"/>
        <item x="180"/>
        <item x="178"/>
        <item x="182"/>
        <item x="189"/>
        <item x="185"/>
        <item x="181"/>
        <item x="188"/>
        <item x="183"/>
        <item x="187"/>
        <item x="191"/>
        <item x="190"/>
        <item x="285"/>
        <item x="192"/>
        <item x="318"/>
        <item x="255"/>
        <item x="194"/>
        <item x="193"/>
        <item x="195"/>
        <item x="197"/>
        <item x="198"/>
        <item x="196"/>
        <item x="251"/>
        <item x="268"/>
        <item x="257"/>
        <item x="267"/>
        <item x="280"/>
        <item x="199"/>
        <item x="200"/>
        <item x="201"/>
        <item x="208"/>
        <item x="209"/>
        <item x="213"/>
        <item x="210"/>
        <item x="205"/>
        <item x="215"/>
        <item x="211"/>
        <item x="212"/>
        <item x="206"/>
        <item x="207"/>
        <item x="214"/>
        <item x="203"/>
        <item x="204"/>
        <item x="293"/>
        <item x="265"/>
        <item x="266"/>
        <item x="282"/>
        <item x="291"/>
        <item x="292"/>
        <item x="4"/>
        <item x="218"/>
        <item x="202"/>
        <item x="217"/>
        <item x="231"/>
        <item x="216"/>
        <item x="220"/>
        <item x="223"/>
        <item x="224"/>
        <item x="221"/>
        <item x="36"/>
        <item x="227"/>
        <item x="222"/>
        <item x="228"/>
        <item x="229"/>
        <item x="230"/>
        <item x="225"/>
        <item x="226"/>
        <item x="3"/>
        <item x="0"/>
        <item x="1"/>
        <item x="2"/>
        <item x="10"/>
        <item x="245"/>
        <item x="321"/>
        <item x="322"/>
        <item x="343"/>
        <item x="320"/>
        <item x="327"/>
        <item x="341"/>
        <item x="342"/>
        <item x="344"/>
        <item x="258"/>
        <item x="260"/>
        <item x="259"/>
        <item x="6"/>
        <item x="5"/>
        <item x="9"/>
        <item x="7"/>
        <item x="8"/>
        <item x="29"/>
        <item x="310"/>
        <item x="30"/>
        <item x="27"/>
        <item x="28"/>
        <item x="31"/>
        <item x="26"/>
        <item x="32"/>
        <item x="34"/>
        <item x="33"/>
        <item x="37"/>
        <item x="35"/>
        <item x="38"/>
        <item x="42"/>
        <item x="41"/>
        <item x="43"/>
        <item x="46"/>
        <item x="44"/>
        <item x="45"/>
        <item x="40"/>
        <item x="39"/>
        <item x="303"/>
        <item x="242"/>
        <item x="246"/>
        <item x="253"/>
        <item x="287"/>
        <item x="290"/>
        <item x="295"/>
        <item x="278"/>
        <item x="297"/>
        <item x="304"/>
        <item x="298"/>
        <item x="302"/>
        <item x="299"/>
        <item x="281"/>
        <item x="300"/>
        <item x="11"/>
        <item x="248"/>
        <item x="148"/>
        <item x="149"/>
        <item x="150"/>
        <item x="151"/>
        <item x="152"/>
        <item x="104"/>
        <item x="96"/>
        <item x="100"/>
        <item x="102"/>
        <item x="103"/>
        <item x="98"/>
        <item x="99"/>
        <item x="95"/>
        <item x="101"/>
        <item x="97"/>
        <item x="94"/>
        <item x="87"/>
        <item x="91"/>
        <item x="92"/>
        <item x="85"/>
        <item x="93"/>
        <item x="89"/>
        <item x="90"/>
        <item x="86"/>
        <item x="88"/>
        <item x="306"/>
        <item x="305"/>
        <item x="263"/>
        <item x="315"/>
        <item x="284"/>
        <item x="333"/>
        <item x="331"/>
        <item x="334"/>
        <item x="332"/>
        <item x="335"/>
        <item x="345"/>
        <item x="346"/>
        <item x="347"/>
        <item x="219"/>
        <item x="12"/>
        <item x="13"/>
        <item x="105"/>
        <item x="106"/>
        <item x="107"/>
        <item x="108"/>
        <item x="116"/>
        <item x="117"/>
        <item x="118"/>
        <item x="119"/>
        <item x="120"/>
        <item x="109"/>
        <item x="110"/>
        <item x="111"/>
        <item x="112"/>
        <item x="113"/>
        <item x="114"/>
        <item x="115"/>
        <item x="122"/>
        <item x="123"/>
        <item x="121"/>
        <item x="143"/>
        <item x="124"/>
        <item x="144"/>
        <item x="125"/>
        <item x="142"/>
        <item x="127"/>
        <item x="128"/>
        <item x="126"/>
        <item x="135"/>
        <item x="133"/>
        <item x="134"/>
        <item x="138"/>
        <item x="184"/>
        <item x="137"/>
        <item x="129"/>
        <item x="130"/>
        <item x="131"/>
        <item x="132"/>
        <item x="140"/>
        <item x="141"/>
        <item x="145"/>
        <item x="136"/>
        <item x="139"/>
        <item x="146"/>
        <item x="147"/>
        <item x="276"/>
        <item x="275"/>
        <item x="309"/>
        <item x="308"/>
        <item x="250"/>
        <item x="249"/>
        <item x="262"/>
        <item x="256"/>
        <item x="261"/>
        <item x="274"/>
        <item x="277"/>
        <item x="311"/>
        <item x="307"/>
        <item x="312"/>
        <item x="314"/>
        <item x="317"/>
        <item x="313"/>
        <item x="232"/>
        <item x="233"/>
        <item x="14"/>
        <item x="15"/>
        <item x="16"/>
        <item x="17"/>
        <item x="18"/>
        <item x="252"/>
        <item x="296"/>
        <item x="328"/>
        <item x="19"/>
        <item x="22"/>
        <item x="20"/>
        <item x="23"/>
        <item x="24"/>
        <item x="21"/>
        <item x="25"/>
        <item x="354"/>
        <item x="352"/>
        <item x="353"/>
        <item t="default"/>
      </items>
    </pivotField>
    <pivotField compact="0" showAll="0">
      <items count="1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t="default"/>
      </items>
    </pivotField>
    <pivotField dataField="1" compact="0" showAll="0">
      <items count="16">
        <item x="0"/>
        <item x="1"/>
        <item x="2"/>
        <item x="3"/>
        <item x="4"/>
        <item x="5"/>
        <item x="6"/>
        <item x="7"/>
        <item x="8"/>
        <item x="9"/>
        <item x="10"/>
        <item x="11"/>
        <item x="12"/>
        <item x="13"/>
        <item x="14"/>
        <item t="default"/>
      </items>
    </pivotField>
    <pivotField dataField="1" compact="0"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dataField="1" compact="0" showAll="0">
      <items count="1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t="default"/>
      </items>
    </pivotField>
    <pivotField dataField="1" compact="0" showAll="0">
      <items count="1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t="default"/>
      </items>
    </pivotField>
    <pivotField dataField="1" compact="0" numFmtId="166"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axis="axisRow" compact="0" showAll="0">
      <items count="7">
        <item x="1"/>
        <item x="2"/>
        <item x="0"/>
        <item x="3"/>
        <item x="5"/>
        <item x="4"/>
        <item t="default"/>
      </items>
    </pivotField>
  </pivotFields>
  <rowFields count="1">
    <field x="7"/>
  </rowFields>
  <rowItems count="7">
    <i>
      <x/>
    </i>
    <i>
      <x v="1"/>
    </i>
    <i>
      <x v="2"/>
    </i>
    <i>
      <x v="3"/>
    </i>
    <i>
      <x v="4"/>
    </i>
    <i>
      <x v="5"/>
    </i>
    <i t="grand">
      <x/>
    </i>
  </rowItems>
  <colFields count="1">
    <field x="-2"/>
  </colFields>
  <colItems count="5">
    <i>
      <x/>
    </i>
    <i i="1">
      <x v="1"/>
    </i>
    <i i="2">
      <x v="2"/>
    </i>
    <i i="3">
      <x v="3"/>
    </i>
    <i i="4">
      <x v="4"/>
    </i>
  </colItems>
  <dataFields count="5">
    <dataField name="求和项:2022年回款" fld="2" baseField="0" baseItem="0"/>
    <dataField name="求和项:2023年回款" fld="3" baseField="0" baseItem="0"/>
    <dataField name="求和项:2024年回款" fld="4" baseField="0" baseItem="0"/>
    <dataField name="求和项:2025年回款" fld="5" baseField="0" baseItem="0"/>
    <dataField name="求和项:2026年1-2月回款" fld="6" baseField="0" baseItem="0"/>
  </dataFields>
  <formats count="1">
    <format dxfId="10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2000-000000000000}" name="数据透视表3" cacheId="168" autoFormatId="4117" applyNumberFormats="1" applyBorderFormats="1" applyFontFormats="1" applyPatternFormats="1" applyAlignmentFormats="1" applyWidthHeightFormats="1" dataCaption="值" updatedVersion="5" useAutoFormatting="1" createdVersion="5" indent="0" compact="0" outline="1" outlineData="1" compactData="0" multipleFieldFilters="0">
  <location ref="J61:K149" firstHeaderRow="1" firstDataRow="1" firstDataCol="1"/>
  <pivotFields count="7">
    <pivotField compact="0" showAll="0">
      <items count="129">
        <item x="116"/>
        <item x="15"/>
        <item x="29"/>
        <item x="114"/>
        <item x="46"/>
        <item x="0"/>
        <item x="6"/>
        <item x="118"/>
        <item x="112"/>
        <item x="111"/>
        <item x="107"/>
        <item x="76"/>
        <item x="121"/>
        <item x="18"/>
        <item x="96"/>
        <item x="14"/>
        <item x="120"/>
        <item x="54"/>
        <item x="34"/>
        <item x="123"/>
        <item x="58"/>
        <item x="90"/>
        <item x="13"/>
        <item x="108"/>
        <item x="101"/>
        <item x="93"/>
        <item x="73"/>
        <item x="20"/>
        <item x="72"/>
        <item x="97"/>
        <item x="40"/>
        <item x="68"/>
        <item x="57"/>
        <item x="59"/>
        <item x="31"/>
        <item x="85"/>
        <item x="98"/>
        <item x="61"/>
        <item x="79"/>
        <item x="43"/>
        <item x="127"/>
        <item x="26"/>
        <item x="91"/>
        <item x="100"/>
        <item x="87"/>
        <item x="122"/>
        <item x="33"/>
        <item x="27"/>
        <item x="83"/>
        <item x="117"/>
        <item x="115"/>
        <item x="89"/>
        <item x="39"/>
        <item x="23"/>
        <item x="55"/>
        <item x="70"/>
        <item x="28"/>
        <item x="104"/>
        <item x="105"/>
        <item x="35"/>
        <item x="63"/>
        <item x="86"/>
        <item x="56"/>
        <item x="109"/>
        <item x="36"/>
        <item x="125"/>
        <item x="48"/>
        <item x="17"/>
        <item x="21"/>
        <item x="113"/>
        <item x="12"/>
        <item x="110"/>
        <item x="30"/>
        <item x="66"/>
        <item x="19"/>
        <item x="11"/>
        <item x="49"/>
        <item x="2"/>
        <item x="103"/>
        <item x="24"/>
        <item x="7"/>
        <item x="32"/>
        <item x="16"/>
        <item x="119"/>
        <item x="9"/>
        <item x="67"/>
        <item x="69"/>
        <item x="53"/>
        <item x="81"/>
        <item x="60"/>
        <item x="64"/>
        <item x="65"/>
        <item x="62"/>
        <item x="25"/>
        <item x="92"/>
        <item x="51"/>
        <item x="77"/>
        <item x="95"/>
        <item x="84"/>
        <item x="37"/>
        <item x="45"/>
        <item x="99"/>
        <item x="80"/>
        <item x="42"/>
        <item x="106"/>
        <item x="22"/>
        <item x="8"/>
        <item x="52"/>
        <item x="126"/>
        <item x="41"/>
        <item x="50"/>
        <item x="71"/>
        <item x="74"/>
        <item x="3"/>
        <item x="5"/>
        <item x="94"/>
        <item x="82"/>
        <item x="38"/>
        <item x="44"/>
        <item x="102"/>
        <item x="10"/>
        <item x="75"/>
        <item x="1"/>
        <item x="4"/>
        <item x="47"/>
        <item x="124"/>
        <item x="78"/>
        <item x="88"/>
        <item t="default"/>
      </items>
    </pivotField>
    <pivotField axis="axisRow" compact="0" showAll="0">
      <items count="88">
        <item x="76"/>
        <item x="11"/>
        <item x="24"/>
        <item x="74"/>
        <item x="34"/>
        <item x="0"/>
        <item x="3"/>
        <item x="78"/>
        <item x="72"/>
        <item x="71"/>
        <item x="67"/>
        <item x="49"/>
        <item x="81"/>
        <item x="14"/>
        <item x="60"/>
        <item x="10"/>
        <item x="80"/>
        <item x="37"/>
        <item x="28"/>
        <item x="83"/>
        <item x="41"/>
        <item x="9"/>
        <item x="68"/>
        <item x="64"/>
        <item x="59"/>
        <item x="48"/>
        <item x="16"/>
        <item x="61"/>
        <item x="32"/>
        <item x="46"/>
        <item x="40"/>
        <item x="42"/>
        <item x="26"/>
        <item x="52"/>
        <item x="62"/>
        <item x="43"/>
        <item x="33"/>
        <item x="86"/>
        <item x="21"/>
        <item x="57"/>
        <item x="63"/>
        <item x="54"/>
        <item x="82"/>
        <item x="27"/>
        <item x="22"/>
        <item x="51"/>
        <item x="77"/>
        <item x="75"/>
        <item x="56"/>
        <item x="31"/>
        <item x="19"/>
        <item x="38"/>
        <item x="47"/>
        <item x="23"/>
        <item x="66"/>
        <item x="29"/>
        <item x="44"/>
        <item x="13"/>
        <item x="53"/>
        <item x="39"/>
        <item x="69"/>
        <item x="30"/>
        <item x="85"/>
        <item x="35"/>
        <item x="17"/>
        <item x="73"/>
        <item x="8"/>
        <item x="70"/>
        <item x="25"/>
        <item x="45"/>
        <item x="15"/>
        <item x="7"/>
        <item x="36"/>
        <item x="2"/>
        <item x="65"/>
        <item x="20"/>
        <item x="4"/>
        <item x="12"/>
        <item x="79"/>
        <item x="6"/>
        <item x="58"/>
        <item x="1"/>
        <item x="18"/>
        <item x="5"/>
        <item x="84"/>
        <item x="50"/>
        <item x="55"/>
        <item t="default"/>
      </items>
    </pivotField>
    <pivotField compact="0" showAll="0"/>
    <pivotField compact="0" showAll="0"/>
    <pivotField compact="0" showAll="0"/>
    <pivotField compact="0" showAll="0"/>
    <pivotField dataField="1" compact="0" numFmtId="43" showAll="0">
      <items count="72">
        <item x="0"/>
        <item x="30"/>
        <item x="49"/>
        <item x="53"/>
        <item x="15"/>
        <item x="50"/>
        <item x="11"/>
        <item x="13"/>
        <item x="28"/>
        <item x="42"/>
        <item x="14"/>
        <item x="9"/>
        <item x="29"/>
        <item x="23"/>
        <item x="27"/>
        <item x="12"/>
        <item x="36"/>
        <item x="48"/>
        <item x="41"/>
        <item x="10"/>
        <item x="26"/>
        <item x="6"/>
        <item x="38"/>
        <item x="20"/>
        <item x="7"/>
        <item x="16"/>
        <item x="46"/>
        <item x="22"/>
        <item x="21"/>
        <item x="34"/>
        <item x="70"/>
        <item x="40"/>
        <item x="37"/>
        <item x="4"/>
        <item x="68"/>
        <item x="47"/>
        <item x="43"/>
        <item x="67"/>
        <item x="45"/>
        <item x="3"/>
        <item x="66"/>
        <item x="61"/>
        <item x="33"/>
        <item x="56"/>
        <item x="39"/>
        <item x="2"/>
        <item x="19"/>
        <item x="1"/>
        <item x="69"/>
        <item x="35"/>
        <item x="65"/>
        <item x="55"/>
        <item x="52"/>
        <item x="17"/>
        <item x="54"/>
        <item x="60"/>
        <item x="59"/>
        <item x="44"/>
        <item x="57"/>
        <item x="51"/>
        <item x="63"/>
        <item x="64"/>
        <item x="32"/>
        <item x="8"/>
        <item x="31"/>
        <item x="25"/>
        <item x="62"/>
        <item x="58"/>
        <item x="5"/>
        <item x="24"/>
        <item x="18"/>
        <item t="default"/>
      </items>
    </pivotField>
  </pivotFields>
  <rowFields count="1">
    <field x="1"/>
  </rowFields>
  <rowItems count="8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t="grand">
      <x/>
    </i>
  </rowItems>
  <colItems count="1">
    <i/>
  </colItems>
  <dataFields count="1">
    <dataField name="求和项:2025年"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7.xml"/></Relationships>
</file>

<file path=xl/worksheets/_rels/sheet21.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7.xml.rels><?xml version="1.0" encoding="UTF-8" standalone="yes"?>
<Relationships xmlns="http://schemas.openxmlformats.org/package/2006/relationships"><Relationship Id="rId3" Type="http://schemas.openxmlformats.org/officeDocument/2006/relationships/hyperlink" Target="mailto:&#38271;&#25674;&#20313;&#39069;@241231" TargetMode="External"/><Relationship Id="rId2" Type="http://schemas.openxmlformats.org/officeDocument/2006/relationships/hyperlink" Target="mailto:&#38271;&#25674;&#20313;&#39069;@241231" TargetMode="External"/><Relationship Id="rId1" Type="http://schemas.openxmlformats.org/officeDocument/2006/relationships/hyperlink" Target="mailto:&#38271;&#25674;&#20313;&#39069;@231231" TargetMode="External"/><Relationship Id="rId6" Type="http://schemas.openxmlformats.org/officeDocument/2006/relationships/hyperlink" Target="mailto:&#38271;&#25674;&#20313;&#39069;@251231" TargetMode="External"/><Relationship Id="rId5" Type="http://schemas.openxmlformats.org/officeDocument/2006/relationships/hyperlink" Target="mailto:&#38271;&#25674;&#20313;&#39069;@241231" TargetMode="External"/><Relationship Id="rId4" Type="http://schemas.openxmlformats.org/officeDocument/2006/relationships/hyperlink" Target="mailto:&#38271;&#25674;&#20313;&#39069;@231231" TargetMode="Externa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3.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2.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4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79F03-EC43-48AD-9217-E2471B08EEF5}">
  <sheetPr>
    <tabColor theme="8"/>
  </sheetPr>
  <dimension ref="A1:AI84"/>
  <sheetViews>
    <sheetView topLeftCell="A24" zoomScale="85" zoomScaleNormal="85" workbookViewId="0">
      <selection activeCell="A48" sqref="A48:XFD48"/>
    </sheetView>
  </sheetViews>
  <sheetFormatPr defaultColWidth="8.5" defaultRowHeight="14.25"/>
  <cols>
    <col min="1" max="1" width="0.5" style="915" customWidth="1"/>
    <col min="2" max="2" width="54.5" style="915" customWidth="1"/>
    <col min="3" max="3" width="2.5" style="915" customWidth="1"/>
    <col min="4" max="4" width="2.5" style="915" hidden="1" customWidth="1"/>
    <col min="5" max="5" width="22.5" style="916" hidden="1" customWidth="1"/>
    <col min="6" max="6" width="2.5" style="915" hidden="1" customWidth="1"/>
    <col min="7" max="7" width="22.5" style="916" customWidth="1"/>
    <col min="8" max="8" width="2.5" style="915" customWidth="1"/>
    <col min="9" max="9" width="24.5" style="916" customWidth="1"/>
    <col min="10" max="10" width="2.5" style="915" customWidth="1"/>
    <col min="11" max="11" width="22.5" style="916" customWidth="1"/>
    <col min="12" max="12" width="2.5" style="915" customWidth="1"/>
    <col min="13" max="13" width="22.5" style="915" customWidth="1"/>
    <col min="14" max="14" width="2.5" style="915" customWidth="1"/>
    <col min="15" max="15" width="22.5" style="916" customWidth="1"/>
    <col min="16" max="16" width="2.5" style="915" customWidth="1"/>
    <col min="17" max="17" width="22.5" style="916" customWidth="1"/>
    <col min="18" max="27" width="8.5" style="915"/>
    <col min="28" max="28" width="11.5" style="915"/>
    <col min="29" max="16384" width="8.5" style="915"/>
  </cols>
  <sheetData>
    <row r="1" spans="1:18">
      <c r="A1" s="20"/>
      <c r="B1" s="20"/>
      <c r="C1" s="20"/>
      <c r="D1" s="20"/>
      <c r="E1" s="39"/>
      <c r="F1" s="20"/>
      <c r="G1" s="39"/>
      <c r="H1" s="20"/>
      <c r="I1" s="39"/>
      <c r="J1" s="20"/>
      <c r="K1" s="39"/>
      <c r="L1" s="20"/>
      <c r="M1" s="20"/>
      <c r="N1" s="20"/>
      <c r="O1" s="39"/>
      <c r="P1" s="20"/>
      <c r="Q1" s="39"/>
      <c r="R1" s="20"/>
    </row>
    <row r="2" spans="1:18" ht="30">
      <c r="A2" s="20"/>
      <c r="B2" s="917" t="s">
        <v>0</v>
      </c>
      <c r="C2" s="20"/>
      <c r="D2" s="20"/>
      <c r="E2" s="918" t="s">
        <v>1</v>
      </c>
      <c r="F2" s="20"/>
      <c r="G2" s="918" t="s">
        <v>2</v>
      </c>
      <c r="H2" s="20"/>
      <c r="I2" s="918" t="s">
        <v>3</v>
      </c>
      <c r="J2" s="20"/>
      <c r="K2" s="918" t="s">
        <v>4</v>
      </c>
      <c r="L2" s="20"/>
      <c r="M2" s="918" t="s">
        <v>5</v>
      </c>
      <c r="N2" s="20"/>
      <c r="O2" s="918" t="s">
        <v>6</v>
      </c>
      <c r="P2" s="20"/>
      <c r="Q2" s="918" t="s">
        <v>7</v>
      </c>
      <c r="R2" s="20"/>
    </row>
    <row r="3" spans="1:18" ht="15">
      <c r="A3" s="20"/>
      <c r="B3" s="919" t="s">
        <v>8</v>
      </c>
      <c r="C3" s="20"/>
      <c r="D3" s="20"/>
      <c r="E3" s="920"/>
      <c r="F3" s="20"/>
      <c r="G3" s="920"/>
      <c r="H3" s="20"/>
      <c r="I3" s="39"/>
      <c r="J3" s="20"/>
      <c r="K3" s="39"/>
      <c r="L3" s="20"/>
      <c r="M3" s="39"/>
      <c r="N3" s="20"/>
      <c r="O3" s="39"/>
      <c r="P3" s="20"/>
      <c r="Q3" s="39"/>
      <c r="R3" s="20"/>
    </row>
    <row r="4" spans="1:18" ht="15">
      <c r="A4" s="20" t="s">
        <v>9</v>
      </c>
      <c r="B4" s="921" t="s">
        <v>10</v>
      </c>
      <c r="C4" s="20"/>
      <c r="D4" s="20"/>
      <c r="E4" s="920">
        <v>-79100967.200000003</v>
      </c>
      <c r="F4" s="20"/>
      <c r="G4" s="920">
        <v>-222813080.29792401</v>
      </c>
      <c r="H4" s="20"/>
      <c r="I4" s="920">
        <v>-530805857.57906097</v>
      </c>
      <c r="J4" s="20"/>
      <c r="K4" s="920">
        <v>-655437765.81735694</v>
      </c>
      <c r="L4" s="20"/>
      <c r="M4" s="920">
        <v>-293111728.37924498</v>
      </c>
      <c r="N4" s="20"/>
      <c r="O4" s="920">
        <v>-325808489.10667902</v>
      </c>
      <c r="P4" s="20"/>
      <c r="Q4" s="920">
        <v>-788817923.94773602</v>
      </c>
      <c r="R4" s="20"/>
    </row>
    <row r="5" spans="1:18">
      <c r="A5" s="20" t="s">
        <v>11</v>
      </c>
      <c r="B5" s="922" t="s">
        <v>12</v>
      </c>
      <c r="C5" s="20"/>
      <c r="D5" s="20"/>
      <c r="E5" s="920">
        <v>57146960.210000001</v>
      </c>
      <c r="F5" s="20"/>
      <c r="G5" s="920">
        <v>137010322.69843701</v>
      </c>
      <c r="H5" s="20"/>
      <c r="I5" s="920">
        <v>287645051.42330801</v>
      </c>
      <c r="J5" s="20"/>
      <c r="K5" s="920">
        <v>430359221.79198301</v>
      </c>
      <c r="L5" s="20"/>
      <c r="M5" s="920">
        <v>192384821.98288101</v>
      </c>
      <c r="N5" s="20"/>
      <c r="O5" s="920">
        <v>222898359.7207</v>
      </c>
      <c r="P5" s="20"/>
      <c r="Q5" s="920">
        <v>516747264.50301898</v>
      </c>
      <c r="R5" s="20"/>
    </row>
    <row r="6" spans="1:18" ht="15">
      <c r="A6" s="20"/>
      <c r="B6" s="919" t="s">
        <v>13</v>
      </c>
      <c r="C6" s="20"/>
      <c r="D6" s="20"/>
      <c r="E6" s="923">
        <f t="shared" ref="E6:I6" si="0">E4+E5</f>
        <v>-21954006.989999998</v>
      </c>
      <c r="F6" s="20"/>
      <c r="G6" s="923">
        <f t="shared" si="0"/>
        <v>-85802757.599487498</v>
      </c>
      <c r="H6" s="20"/>
      <c r="I6" s="923">
        <f t="shared" si="0"/>
        <v>-243160806.15575299</v>
      </c>
      <c r="J6" s="20"/>
      <c r="K6" s="923">
        <f t="shared" ref="K6:O6" si="1">K4+K5</f>
        <v>-225078544.025374</v>
      </c>
      <c r="L6" s="20"/>
      <c r="M6" s="923">
        <f t="shared" si="1"/>
        <v>-100726906.396365</v>
      </c>
      <c r="N6" s="20"/>
      <c r="O6" s="923">
        <f t="shared" si="1"/>
        <v>-102910129.385979</v>
      </c>
      <c r="P6" s="20"/>
      <c r="Q6" s="923">
        <f>Q4+Q5</f>
        <v>-272070659.44471699</v>
      </c>
      <c r="R6" s="20"/>
    </row>
    <row r="7" spans="1:18">
      <c r="A7" s="20" t="s">
        <v>14</v>
      </c>
      <c r="B7" s="922" t="s">
        <v>15</v>
      </c>
      <c r="C7" s="20"/>
      <c r="D7" s="20"/>
      <c r="E7" s="920">
        <v>-54187.55</v>
      </c>
      <c r="F7" s="20"/>
      <c r="G7" s="920">
        <v>-17971825.48</v>
      </c>
      <c r="H7" s="20"/>
      <c r="I7" s="920">
        <v>-15975718.880000001</v>
      </c>
      <c r="J7" s="20"/>
      <c r="K7" s="920">
        <v>-10846056.33</v>
      </c>
      <c r="L7" s="20"/>
      <c r="M7" s="920">
        <v>-7396419.4100000001</v>
      </c>
      <c r="N7" s="20"/>
      <c r="O7" s="920">
        <v>-1171485.1299999999</v>
      </c>
      <c r="P7" s="20"/>
      <c r="Q7" s="920">
        <v>-2554126.09</v>
      </c>
      <c r="R7" s="20"/>
    </row>
    <row r="8" spans="1:18">
      <c r="A8" s="20" t="s">
        <v>16</v>
      </c>
      <c r="B8" s="922" t="s">
        <v>17</v>
      </c>
      <c r="C8" s="20"/>
      <c r="D8" s="20"/>
      <c r="E8" s="920">
        <v>-12669457.42</v>
      </c>
      <c r="F8" s="20"/>
      <c r="G8" s="920">
        <v>124678.46</v>
      </c>
      <c r="H8" s="20"/>
      <c r="I8" s="920">
        <v>-37881.559999999597</v>
      </c>
      <c r="J8" s="20"/>
      <c r="K8" s="920">
        <v>678379.24</v>
      </c>
      <c r="L8" s="20"/>
      <c r="M8" s="920">
        <v>659901.6</v>
      </c>
      <c r="N8" s="20"/>
      <c r="O8" s="920">
        <v>-167407.18</v>
      </c>
      <c r="P8" s="20"/>
      <c r="Q8" s="920">
        <v>-716563.08014281897</v>
      </c>
      <c r="R8" s="20"/>
    </row>
    <row r="9" spans="1:18">
      <c r="A9" s="20" t="s">
        <v>18</v>
      </c>
      <c r="B9" s="922" t="s">
        <v>19</v>
      </c>
      <c r="C9" s="20"/>
      <c r="D9" s="20"/>
      <c r="E9" s="920">
        <v>29718058.620000001</v>
      </c>
      <c r="F9" s="20"/>
      <c r="G9" s="920">
        <v>38110116.258607604</v>
      </c>
      <c r="H9" s="20"/>
      <c r="I9" s="920">
        <v>109861488.65487599</v>
      </c>
      <c r="J9" s="20"/>
      <c r="K9" s="920">
        <v>84743935.509056598</v>
      </c>
      <c r="L9" s="20"/>
      <c r="M9" s="920">
        <v>38445225.547042102</v>
      </c>
      <c r="N9" s="20"/>
      <c r="O9" s="920">
        <v>22879865.432333302</v>
      </c>
      <c r="P9" s="20"/>
      <c r="Q9" s="920">
        <v>55235423.862407498</v>
      </c>
      <c r="R9" s="20"/>
    </row>
    <row r="10" spans="1:18">
      <c r="A10" s="20" t="s">
        <v>20</v>
      </c>
      <c r="B10" s="922" t="s">
        <v>21</v>
      </c>
      <c r="C10" s="20"/>
      <c r="D10" s="20"/>
      <c r="E10" s="920">
        <v>58667135.073600002</v>
      </c>
      <c r="F10" s="20"/>
      <c r="G10" s="920">
        <v>47511905.240000002</v>
      </c>
      <c r="H10" s="20"/>
      <c r="I10" s="920">
        <v>48367874.039999999</v>
      </c>
      <c r="J10" s="20"/>
      <c r="K10" s="920">
        <v>39037308.9891752</v>
      </c>
      <c r="L10" s="20"/>
      <c r="M10" s="920">
        <v>21478501.776666701</v>
      </c>
      <c r="N10" s="20"/>
      <c r="O10" s="920">
        <v>17205791.084888902</v>
      </c>
      <c r="P10" s="20"/>
      <c r="Q10" s="920">
        <v>55632190.537902102</v>
      </c>
      <c r="R10" s="20"/>
    </row>
    <row r="11" spans="1:18">
      <c r="A11" s="20" t="s">
        <v>22</v>
      </c>
      <c r="B11" s="922" t="s">
        <v>23</v>
      </c>
      <c r="C11" s="20"/>
      <c r="D11" s="20"/>
      <c r="E11" s="920">
        <v>54066977.25</v>
      </c>
      <c r="F11" s="20"/>
      <c r="G11" s="920">
        <v>75433067.563213199</v>
      </c>
      <c r="H11" s="20"/>
      <c r="I11" s="920">
        <v>129568895.603395</v>
      </c>
      <c r="J11" s="20"/>
      <c r="K11" s="920">
        <v>150129248.23054001</v>
      </c>
      <c r="L11" s="20"/>
      <c r="M11" s="920">
        <v>82098447.661301196</v>
      </c>
      <c r="N11" s="20"/>
      <c r="O11" s="920">
        <v>66538959.723978601</v>
      </c>
      <c r="P11" s="20"/>
      <c r="Q11" s="920">
        <v>163342126.77571899</v>
      </c>
      <c r="R11" s="20"/>
    </row>
    <row r="12" spans="1:18">
      <c r="A12" s="20" t="s">
        <v>24</v>
      </c>
      <c r="B12" s="922" t="s">
        <v>25</v>
      </c>
      <c r="C12" s="20"/>
      <c r="D12" s="20"/>
      <c r="E12" s="920">
        <v>1446834.19</v>
      </c>
      <c r="F12" s="20"/>
      <c r="G12" s="920">
        <v>3552828.81</v>
      </c>
      <c r="H12" s="20"/>
      <c r="I12" s="920">
        <v>11750181.77</v>
      </c>
      <c r="J12" s="20"/>
      <c r="K12" s="920">
        <v>21169519.210000001</v>
      </c>
      <c r="L12" s="20"/>
      <c r="M12" s="920">
        <v>10345025.054873399</v>
      </c>
      <c r="N12" s="20"/>
      <c r="O12" s="920">
        <v>6114900.0199999996</v>
      </c>
      <c r="P12" s="20"/>
      <c r="Q12" s="920">
        <v>27595442.93</v>
      </c>
      <c r="R12" s="20"/>
    </row>
    <row r="13" spans="1:18" ht="15">
      <c r="A13" s="20"/>
      <c r="B13" s="919" t="s">
        <v>26</v>
      </c>
      <c r="C13" s="20"/>
      <c r="D13" s="20"/>
      <c r="E13" s="923">
        <f t="shared" ref="E13:I13" si="2">SUM(E6:E12)</f>
        <v>109221353.1736</v>
      </c>
      <c r="F13" s="20"/>
      <c r="G13" s="923">
        <f t="shared" si="2"/>
        <v>60958013.252333298</v>
      </c>
      <c r="H13" s="20"/>
      <c r="I13" s="923">
        <f t="shared" si="2"/>
        <v>40374033.472517498</v>
      </c>
      <c r="J13" s="20"/>
      <c r="K13" s="923">
        <f t="shared" ref="K13:O13" si="3">SUM(K6:K12)</f>
        <v>59833790.823397398</v>
      </c>
      <c r="L13" s="20"/>
      <c r="M13" s="923">
        <f t="shared" si="3"/>
        <v>44903775.833518602</v>
      </c>
      <c r="N13" s="20"/>
      <c r="O13" s="923">
        <f t="shared" si="3"/>
        <v>8490494.5652217306</v>
      </c>
      <c r="P13" s="20"/>
      <c r="Q13" s="923">
        <f>SUM(Q6:Q12)</f>
        <v>26463835.491168398</v>
      </c>
      <c r="R13" s="20"/>
    </row>
    <row r="14" spans="1:18">
      <c r="A14" s="20" t="s">
        <v>27</v>
      </c>
      <c r="B14" s="922" t="s">
        <v>28</v>
      </c>
      <c r="C14" s="20"/>
      <c r="D14" s="20"/>
      <c r="E14" s="920">
        <v>-14076544.15</v>
      </c>
      <c r="F14" s="20"/>
      <c r="G14" s="920">
        <v>-9458184.7799999993</v>
      </c>
      <c r="H14" s="20"/>
      <c r="I14" s="920">
        <v>-4606419.26</v>
      </c>
      <c r="J14" s="20"/>
      <c r="K14" s="920">
        <v>-2239349.75</v>
      </c>
      <c r="L14" s="20"/>
      <c r="M14" s="920">
        <v>-623760.43999999994</v>
      </c>
      <c r="N14" s="20"/>
      <c r="O14" s="920">
        <v>-464884.35</v>
      </c>
      <c r="P14" s="20"/>
      <c r="Q14" s="920">
        <v>-856870.82574658399</v>
      </c>
      <c r="R14" s="20"/>
    </row>
    <row r="15" spans="1:18">
      <c r="A15" s="20" t="s">
        <v>29</v>
      </c>
      <c r="B15" s="922" t="s">
        <v>30</v>
      </c>
      <c r="C15" s="20"/>
      <c r="D15" s="20"/>
      <c r="E15" s="920">
        <v>0</v>
      </c>
      <c r="F15" s="20"/>
      <c r="G15" s="920">
        <v>759096.24</v>
      </c>
      <c r="H15" s="20"/>
      <c r="I15" s="920">
        <v>435137.10903075902</v>
      </c>
      <c r="J15" s="20"/>
      <c r="K15" s="920">
        <v>239820.09</v>
      </c>
      <c r="L15" s="20"/>
      <c r="M15" s="920">
        <v>158049.15214058899</v>
      </c>
      <c r="N15" s="20"/>
      <c r="O15" s="920">
        <v>99442.49</v>
      </c>
      <c r="P15" s="20"/>
      <c r="Q15" s="920">
        <v>143669.04</v>
      </c>
      <c r="R15" s="20"/>
    </row>
    <row r="16" spans="1:18">
      <c r="A16" s="20" t="s">
        <v>31</v>
      </c>
      <c r="B16" s="922" t="s">
        <v>32</v>
      </c>
      <c r="C16" s="20"/>
      <c r="D16" s="20"/>
      <c r="E16" s="920">
        <v>0</v>
      </c>
      <c r="F16" s="20"/>
      <c r="G16" s="920">
        <v>0</v>
      </c>
      <c r="H16" s="20"/>
      <c r="I16" s="920">
        <v>1104040.82</v>
      </c>
      <c r="J16" s="20"/>
      <c r="K16" s="920">
        <v>26695.484200000799</v>
      </c>
      <c r="L16" s="20"/>
      <c r="M16" s="920">
        <v>0</v>
      </c>
      <c r="N16" s="20"/>
      <c r="O16" s="920">
        <v>164418.73069999999</v>
      </c>
      <c r="P16" s="20"/>
      <c r="Q16" s="920">
        <v>164418.73069999999</v>
      </c>
      <c r="R16" s="20"/>
    </row>
    <row r="17" spans="1:35">
      <c r="A17" s="20" t="s">
        <v>33</v>
      </c>
      <c r="B17" s="922" t="s">
        <v>34</v>
      </c>
      <c r="C17" s="20"/>
      <c r="D17" s="20"/>
      <c r="E17" s="920">
        <v>58659746.869999997</v>
      </c>
      <c r="F17" s="20"/>
      <c r="G17" s="920">
        <v>58659746.869999997</v>
      </c>
      <c r="H17" s="20"/>
      <c r="I17" s="920">
        <v>58659746.869999997</v>
      </c>
      <c r="J17" s="20"/>
      <c r="K17" s="920">
        <v>53838397.810000002</v>
      </c>
      <c r="L17" s="20"/>
      <c r="M17" s="920">
        <v>29329873.434999999</v>
      </c>
      <c r="N17" s="20"/>
      <c r="O17" s="920">
        <v>0</v>
      </c>
      <c r="P17" s="20"/>
      <c r="Q17" s="920">
        <v>0</v>
      </c>
      <c r="R17" s="20"/>
    </row>
    <row r="18" spans="1:35">
      <c r="A18" s="20" t="s">
        <v>35</v>
      </c>
      <c r="B18" s="922" t="s">
        <v>36</v>
      </c>
      <c r="C18" s="20"/>
      <c r="D18" s="20"/>
      <c r="E18" s="920">
        <v>0</v>
      </c>
      <c r="F18" s="20"/>
      <c r="G18" s="920">
        <v>0</v>
      </c>
      <c r="H18" s="20"/>
      <c r="I18" s="920">
        <v>0</v>
      </c>
      <c r="J18" s="20"/>
      <c r="K18" s="920">
        <v>0</v>
      </c>
      <c r="L18" s="20"/>
      <c r="M18" s="920">
        <v>0</v>
      </c>
      <c r="N18" s="20"/>
      <c r="O18" s="920">
        <v>0</v>
      </c>
      <c r="P18" s="20"/>
      <c r="Q18" s="920">
        <v>0</v>
      </c>
      <c r="R18" s="20"/>
    </row>
    <row r="19" spans="1:35" ht="15">
      <c r="A19" s="20"/>
      <c r="B19" s="919" t="s">
        <v>37</v>
      </c>
      <c r="C19" s="20"/>
      <c r="D19" s="20"/>
      <c r="E19" s="923">
        <f t="shared" ref="E19:I19" si="4">SUM(E13:E17)</f>
        <v>153804555.89359999</v>
      </c>
      <c r="F19" s="20"/>
      <c r="G19" s="923">
        <f t="shared" si="4"/>
        <v>110918671.582333</v>
      </c>
      <c r="H19" s="20"/>
      <c r="I19" s="923">
        <f t="shared" si="4"/>
        <v>95966539.011548296</v>
      </c>
      <c r="J19" s="20"/>
      <c r="K19" s="923">
        <f t="shared" ref="K19:O19" si="5">SUM(K13:K17)</f>
        <v>111699354.457597</v>
      </c>
      <c r="L19" s="20"/>
      <c r="M19" s="923">
        <f t="shared" si="5"/>
        <v>73767937.980659202</v>
      </c>
      <c r="N19" s="20"/>
      <c r="O19" s="923">
        <f t="shared" si="5"/>
        <v>8289471.4359217398</v>
      </c>
      <c r="P19" s="20"/>
      <c r="Q19" s="923">
        <f>SUM(Q13:Q17)</f>
        <v>25915052.436121799</v>
      </c>
      <c r="R19" s="20"/>
    </row>
    <row r="20" spans="1:35">
      <c r="A20" s="20" t="s">
        <v>38</v>
      </c>
      <c r="B20" s="924" t="s">
        <v>39</v>
      </c>
      <c r="C20" s="20"/>
      <c r="D20" s="20"/>
      <c r="E20" s="925">
        <v>0</v>
      </c>
      <c r="F20" s="20"/>
      <c r="G20" s="925">
        <v>134240.41</v>
      </c>
      <c r="H20" s="20"/>
      <c r="I20" s="925">
        <v>-59685.84</v>
      </c>
      <c r="J20" s="20"/>
      <c r="K20" s="925">
        <v>0</v>
      </c>
      <c r="L20" s="20"/>
      <c r="M20" s="925">
        <v>0</v>
      </c>
      <c r="N20" s="20"/>
      <c r="O20" s="925">
        <v>0</v>
      </c>
      <c r="P20" s="20"/>
      <c r="Q20" s="925">
        <v>0</v>
      </c>
      <c r="R20" s="20"/>
    </row>
    <row r="21" spans="1:35" ht="15">
      <c r="A21" s="20"/>
      <c r="B21" s="919" t="s">
        <v>40</v>
      </c>
      <c r="C21" s="20"/>
      <c r="D21" s="20"/>
      <c r="E21" s="923">
        <f t="shared" ref="E21:I21" si="6">SUM(E19:E20)</f>
        <v>153804555.89359999</v>
      </c>
      <c r="F21" s="20"/>
      <c r="G21" s="923">
        <f t="shared" si="6"/>
        <v>111052911.99233299</v>
      </c>
      <c r="H21" s="20"/>
      <c r="I21" s="923">
        <f t="shared" si="6"/>
        <v>95906853.171548203</v>
      </c>
      <c r="J21" s="20"/>
      <c r="K21" s="923">
        <f t="shared" ref="K21:O21" si="7">SUM(K19:K20)</f>
        <v>111699354.457597</v>
      </c>
      <c r="L21" s="20"/>
      <c r="M21" s="923">
        <f t="shared" si="7"/>
        <v>73767937.980659202</v>
      </c>
      <c r="N21" s="20"/>
      <c r="O21" s="923">
        <f t="shared" si="7"/>
        <v>8289471.4359217398</v>
      </c>
      <c r="P21" s="20"/>
      <c r="Q21" s="923">
        <f>SUM(Q19:Q20)</f>
        <v>25915052.436121799</v>
      </c>
      <c r="R21" s="20"/>
    </row>
    <row r="22" spans="1:35">
      <c r="A22" s="20"/>
      <c r="B22" s="926"/>
      <c r="C22" s="20"/>
      <c r="D22" s="20"/>
      <c r="E22" s="920"/>
      <c r="F22" s="20"/>
      <c r="G22" s="920"/>
      <c r="H22" s="20"/>
      <c r="I22" s="920"/>
      <c r="J22" s="20"/>
      <c r="K22" s="920"/>
      <c r="L22" s="20"/>
      <c r="M22" s="920"/>
      <c r="N22" s="20"/>
      <c r="O22" s="920"/>
      <c r="P22" s="20"/>
      <c r="Q22" s="920"/>
      <c r="R22" s="20"/>
    </row>
    <row r="23" spans="1:35" ht="15">
      <c r="A23" s="20"/>
      <c r="B23" s="919" t="s">
        <v>41</v>
      </c>
      <c r="C23" s="20"/>
      <c r="D23" s="927"/>
      <c r="E23" s="20"/>
      <c r="F23" s="920"/>
      <c r="G23" s="20"/>
      <c r="H23" s="920"/>
      <c r="I23" s="20"/>
      <c r="J23" s="920"/>
      <c r="K23" s="20"/>
      <c r="L23" s="920"/>
      <c r="M23" s="20"/>
      <c r="N23" s="920"/>
      <c r="O23" s="920"/>
      <c r="P23" s="920"/>
      <c r="Q23" s="20"/>
      <c r="R23" s="928"/>
      <c r="AD23" s="929"/>
      <c r="AE23" s="929"/>
      <c r="AF23" s="929"/>
      <c r="AG23" s="929"/>
      <c r="AH23" s="929"/>
      <c r="AI23" s="929"/>
    </row>
    <row r="24" spans="1:35" ht="28.5">
      <c r="A24" s="20"/>
      <c r="B24" s="930" t="s">
        <v>42</v>
      </c>
      <c r="C24" s="20"/>
      <c r="D24" s="927"/>
      <c r="E24" s="20"/>
      <c r="F24" s="920"/>
      <c r="G24" s="20"/>
      <c r="H24" s="920"/>
      <c r="I24" s="20"/>
      <c r="J24" s="920"/>
      <c r="K24" s="20"/>
      <c r="L24" s="920"/>
      <c r="M24" s="20"/>
      <c r="N24" s="920"/>
      <c r="O24" s="920"/>
      <c r="P24" s="920"/>
      <c r="Q24" s="920">
        <v>474532.31</v>
      </c>
      <c r="R24" s="928"/>
      <c r="AD24" s="929"/>
      <c r="AE24" s="929"/>
      <c r="AF24" s="929"/>
      <c r="AG24" s="929"/>
      <c r="AH24" s="929"/>
      <c r="AI24" s="929"/>
    </row>
    <row r="25" spans="1:35" ht="15">
      <c r="A25" s="20"/>
      <c r="B25" s="926"/>
      <c r="C25" s="20"/>
      <c r="D25" s="927"/>
      <c r="E25" s="20"/>
      <c r="F25" s="920"/>
      <c r="G25" s="20"/>
      <c r="H25" s="920"/>
      <c r="I25" s="20"/>
      <c r="J25" s="920"/>
      <c r="K25" s="20"/>
      <c r="L25" s="920"/>
      <c r="M25" s="20"/>
      <c r="N25" s="920"/>
      <c r="O25" s="920"/>
      <c r="P25" s="920"/>
      <c r="Q25" s="20"/>
      <c r="R25" s="928"/>
      <c r="AD25" s="929"/>
      <c r="AE25" s="929"/>
      <c r="AF25" s="929"/>
      <c r="AG25" s="929"/>
      <c r="AH25" s="929"/>
      <c r="AI25" s="929"/>
    </row>
    <row r="26" spans="1:35" ht="15">
      <c r="A26" s="20"/>
      <c r="B26" s="919" t="s">
        <v>43</v>
      </c>
      <c r="C26" s="20"/>
      <c r="D26" s="927"/>
      <c r="E26" s="931">
        <f t="shared" ref="E26:I26" si="8">E24</f>
        <v>0</v>
      </c>
      <c r="F26" s="920"/>
      <c r="G26" s="931">
        <f t="shared" si="8"/>
        <v>0</v>
      </c>
      <c r="H26" s="920"/>
      <c r="I26" s="931">
        <f t="shared" si="8"/>
        <v>0</v>
      </c>
      <c r="J26" s="920"/>
      <c r="K26" s="931">
        <f t="shared" ref="K26:O26" si="9">K24</f>
        <v>0</v>
      </c>
      <c r="L26" s="920"/>
      <c r="M26" s="931">
        <f t="shared" si="9"/>
        <v>0</v>
      </c>
      <c r="N26" s="923"/>
      <c r="O26" s="931">
        <f t="shared" si="9"/>
        <v>0</v>
      </c>
      <c r="P26" s="920"/>
      <c r="Q26" s="931">
        <f>Q24</f>
        <v>474532.31</v>
      </c>
      <c r="R26" s="923"/>
      <c r="AD26" s="929"/>
      <c r="AE26" s="929"/>
      <c r="AF26" s="929"/>
      <c r="AG26" s="929"/>
      <c r="AH26" s="929"/>
      <c r="AI26" s="929"/>
    </row>
    <row r="27" spans="1:35" ht="15">
      <c r="A27" s="20"/>
      <c r="B27" s="926"/>
      <c r="C27" s="20"/>
      <c r="D27" s="927"/>
      <c r="E27" s="20"/>
      <c r="F27" s="920"/>
      <c r="G27" s="20"/>
      <c r="H27" s="920"/>
      <c r="I27" s="20"/>
      <c r="J27" s="920"/>
      <c r="K27" s="20"/>
      <c r="L27" s="920"/>
      <c r="M27" s="20"/>
      <c r="N27" s="920"/>
      <c r="O27" s="920"/>
      <c r="P27" s="920"/>
      <c r="Q27" s="20"/>
      <c r="R27" s="928"/>
      <c r="AD27" s="929"/>
      <c r="AE27" s="929"/>
      <c r="AF27" s="929"/>
      <c r="AG27" s="929"/>
      <c r="AH27" s="929"/>
      <c r="AI27" s="929"/>
    </row>
    <row r="28" spans="1:35" ht="30">
      <c r="A28" s="20"/>
      <c r="B28" s="932" t="s">
        <v>44</v>
      </c>
      <c r="C28" s="20"/>
      <c r="D28" s="927"/>
      <c r="E28" s="931">
        <f t="shared" ref="E28:I28" si="10">E26+E21</f>
        <v>153804555.89359999</v>
      </c>
      <c r="F28" s="920"/>
      <c r="G28" s="931">
        <f t="shared" si="10"/>
        <v>111052911.99233299</v>
      </c>
      <c r="H28" s="920"/>
      <c r="I28" s="931">
        <f t="shared" si="10"/>
        <v>95906853.171548203</v>
      </c>
      <c r="J28" s="920"/>
      <c r="K28" s="931">
        <f t="shared" ref="K28:O28" si="11">K26+K21</f>
        <v>111699354.457597</v>
      </c>
      <c r="L28" s="920"/>
      <c r="M28" s="931">
        <f t="shared" si="11"/>
        <v>73767937.980659202</v>
      </c>
      <c r="N28" s="923"/>
      <c r="O28" s="931">
        <f t="shared" si="11"/>
        <v>8289471.4359217398</v>
      </c>
      <c r="P28" s="923"/>
      <c r="Q28" s="931">
        <f>Q26+Q21</f>
        <v>26389584.746121801</v>
      </c>
      <c r="R28" s="923"/>
      <c r="AD28" s="929"/>
      <c r="AE28" s="929"/>
      <c r="AF28" s="929"/>
      <c r="AG28" s="929"/>
      <c r="AH28" s="929"/>
      <c r="AI28" s="929"/>
    </row>
    <row r="29" spans="1:35">
      <c r="A29" s="20"/>
      <c r="B29" s="926"/>
      <c r="C29" s="20"/>
      <c r="D29" s="20"/>
      <c r="E29" s="920"/>
      <c r="F29" s="20"/>
      <c r="G29" s="920"/>
      <c r="H29" s="20"/>
      <c r="I29" s="920"/>
      <c r="J29" s="20"/>
      <c r="K29" s="920"/>
      <c r="L29" s="20"/>
      <c r="M29" s="920"/>
      <c r="N29" s="20"/>
      <c r="O29" s="920"/>
      <c r="P29" s="20"/>
      <c r="Q29" s="920"/>
      <c r="R29" s="20"/>
    </row>
    <row r="30" spans="1:35">
      <c r="A30" s="20"/>
      <c r="B30" s="926" t="s">
        <v>45</v>
      </c>
      <c r="C30" s="20"/>
      <c r="D30" s="20"/>
      <c r="E30" s="920"/>
      <c r="F30" s="20"/>
      <c r="G30" s="920"/>
      <c r="H30" s="20"/>
      <c r="I30" s="920"/>
      <c r="J30" s="20"/>
      <c r="K30" s="920"/>
      <c r="L30" s="20"/>
      <c r="M30" s="920"/>
      <c r="N30" s="20"/>
      <c r="O30" s="920"/>
      <c r="P30" s="20"/>
      <c r="Q30" s="920"/>
      <c r="R30" s="20"/>
    </row>
    <row r="31" spans="1:35">
      <c r="A31" s="20"/>
      <c r="B31" s="926"/>
      <c r="C31" s="20"/>
      <c r="D31" s="20"/>
      <c r="E31" s="920"/>
      <c r="F31" s="20"/>
      <c r="G31" s="920"/>
      <c r="H31" s="20"/>
      <c r="I31" s="920"/>
      <c r="J31" s="20"/>
      <c r="K31" s="920"/>
      <c r="L31" s="20"/>
      <c r="M31" s="920"/>
      <c r="N31" s="20"/>
      <c r="O31" s="920"/>
      <c r="P31" s="20"/>
      <c r="Q31" s="920"/>
      <c r="R31" s="20"/>
    </row>
    <row r="32" spans="1:35" ht="25.5" customHeight="1">
      <c r="A32" s="20"/>
      <c r="B32" s="917" t="s">
        <v>46</v>
      </c>
      <c r="C32" s="20"/>
      <c r="D32" s="20"/>
      <c r="E32" s="918" t="s">
        <v>1</v>
      </c>
      <c r="F32" s="20"/>
      <c r="G32" s="918" t="s">
        <v>2</v>
      </c>
      <c r="H32" s="20"/>
      <c r="I32" s="918" t="s">
        <v>3</v>
      </c>
      <c r="J32" s="20"/>
      <c r="K32" s="918" t="s">
        <v>4</v>
      </c>
      <c r="L32" s="20"/>
      <c r="M32" s="918" t="s">
        <v>5</v>
      </c>
      <c r="N32" s="20"/>
      <c r="O32" s="918" t="s">
        <v>6</v>
      </c>
      <c r="P32" s="20"/>
      <c r="Q32" s="918" t="s">
        <v>7</v>
      </c>
      <c r="R32" s="20"/>
    </row>
    <row r="33" spans="1:18" ht="15">
      <c r="A33" s="20"/>
      <c r="B33" s="933" t="s">
        <v>47</v>
      </c>
      <c r="C33" s="20"/>
      <c r="D33" s="20"/>
      <c r="E33" s="39"/>
      <c r="F33" s="20"/>
      <c r="G33" s="39"/>
      <c r="H33" s="20"/>
      <c r="I33" s="39"/>
      <c r="J33" s="20"/>
      <c r="K33" s="39"/>
      <c r="L33" s="20"/>
      <c r="M33" s="39"/>
      <c r="N33" s="20"/>
      <c r="O33" s="39"/>
      <c r="P33" s="20"/>
      <c r="Q33" s="39"/>
      <c r="R33" s="20"/>
    </row>
    <row r="34" spans="1:18" ht="15">
      <c r="A34" s="20"/>
      <c r="B34" s="919" t="s">
        <v>48</v>
      </c>
      <c r="C34" s="20"/>
      <c r="D34" s="20"/>
      <c r="E34" s="39"/>
      <c r="F34" s="20"/>
      <c r="G34" s="39"/>
      <c r="H34" s="20"/>
      <c r="I34" s="39"/>
      <c r="J34" s="20"/>
      <c r="K34" s="39"/>
      <c r="L34" s="20"/>
      <c r="M34" s="39"/>
      <c r="N34" s="20"/>
      <c r="O34" s="39"/>
      <c r="P34" s="20"/>
      <c r="Q34" s="39"/>
      <c r="R34" s="20"/>
    </row>
    <row r="35" spans="1:18">
      <c r="A35" s="20" t="s">
        <v>49</v>
      </c>
      <c r="B35" s="934" t="s">
        <v>50</v>
      </c>
      <c r="C35" s="20"/>
      <c r="D35" s="20"/>
      <c r="E35" s="920">
        <v>13062837.59</v>
      </c>
      <c r="F35" s="20"/>
      <c r="G35" s="920">
        <v>13977866.51</v>
      </c>
      <c r="H35" s="20"/>
      <c r="I35" s="920">
        <v>13965362.01</v>
      </c>
      <c r="J35" s="20"/>
      <c r="K35" s="920">
        <v>9842079.25</v>
      </c>
      <c r="L35" s="20"/>
      <c r="M35" s="920">
        <v>12862054.02</v>
      </c>
      <c r="N35" s="20"/>
      <c r="O35" s="920">
        <v>7201487.96</v>
      </c>
      <c r="P35" s="20"/>
      <c r="Q35" s="920">
        <v>4746012.1500000004</v>
      </c>
      <c r="R35" s="20"/>
    </row>
    <row r="36" spans="1:18">
      <c r="A36" s="20" t="s">
        <v>51</v>
      </c>
      <c r="B36" s="934" t="s">
        <v>52</v>
      </c>
      <c r="C36" s="20"/>
      <c r="D36" s="20"/>
      <c r="E36" s="920">
        <v>18557943.260000002</v>
      </c>
      <c r="F36" s="20"/>
      <c r="G36" s="920">
        <v>13111788.619999999</v>
      </c>
      <c r="H36" s="20"/>
      <c r="I36" s="920">
        <v>6703851.9385204697</v>
      </c>
      <c r="J36" s="20"/>
      <c r="K36" s="920">
        <v>3465689.69</v>
      </c>
      <c r="L36" s="20"/>
      <c r="M36" s="920">
        <v>6123908.5133333299</v>
      </c>
      <c r="N36" s="20"/>
      <c r="O36" s="920">
        <v>6342883.3600000003</v>
      </c>
      <c r="P36" s="20"/>
      <c r="Q36" s="920">
        <v>4886520.18</v>
      </c>
      <c r="R36" s="20"/>
    </row>
    <row r="37" spans="1:18">
      <c r="A37" s="20" t="s">
        <v>53</v>
      </c>
      <c r="B37" s="934" t="s">
        <v>54</v>
      </c>
      <c r="C37" s="20"/>
      <c r="D37" s="20"/>
      <c r="E37" s="920">
        <v>2013506.74</v>
      </c>
      <c r="F37" s="20"/>
      <c r="G37" s="920">
        <v>1266086.51</v>
      </c>
      <c r="H37" s="20"/>
      <c r="I37" s="920">
        <v>713394.6</v>
      </c>
      <c r="J37" s="20"/>
      <c r="K37" s="920">
        <v>493005.35</v>
      </c>
      <c r="L37" s="20"/>
      <c r="M37" s="920">
        <v>544443.18424242397</v>
      </c>
      <c r="N37" s="20"/>
      <c r="O37" s="920">
        <v>455394.83</v>
      </c>
      <c r="P37" s="20"/>
      <c r="Q37" s="920">
        <v>417784.31</v>
      </c>
      <c r="R37" s="20"/>
    </row>
    <row r="38" spans="1:18">
      <c r="A38" s="20"/>
      <c r="B38" s="934" t="s">
        <v>55</v>
      </c>
      <c r="C38" s="20"/>
      <c r="D38" s="20"/>
      <c r="E38" s="920">
        <v>0</v>
      </c>
      <c r="F38" s="20"/>
      <c r="G38" s="920">
        <v>428119.63250000001</v>
      </c>
      <c r="H38" s="20"/>
      <c r="I38" s="920">
        <v>1358136.942</v>
      </c>
      <c r="J38" s="20"/>
      <c r="K38" s="920">
        <v>7137320.6523000002</v>
      </c>
      <c r="L38" s="20"/>
      <c r="M38" s="920">
        <v>2243838.8745984002</v>
      </c>
      <c r="N38" s="20"/>
      <c r="O38" s="920">
        <v>5588050.2823000001</v>
      </c>
      <c r="P38" s="20"/>
      <c r="Q38" s="920">
        <v>5463100.4622999998</v>
      </c>
      <c r="R38" s="20"/>
    </row>
    <row r="39" spans="1:18">
      <c r="A39" s="20" t="s">
        <v>56</v>
      </c>
      <c r="B39" s="934" t="s">
        <v>57</v>
      </c>
      <c r="C39" s="20"/>
      <c r="D39" s="20"/>
      <c r="E39" s="920">
        <v>2000000</v>
      </c>
      <c r="F39" s="20"/>
      <c r="G39" s="920">
        <v>0</v>
      </c>
      <c r="H39" s="20"/>
      <c r="I39" s="920">
        <v>0</v>
      </c>
      <c r="J39" s="20"/>
      <c r="K39" s="920">
        <v>173304.515799999</v>
      </c>
      <c r="L39" s="20"/>
      <c r="M39" s="920">
        <v>0</v>
      </c>
      <c r="N39" s="20"/>
      <c r="O39" s="920">
        <v>198885.78509998301</v>
      </c>
      <c r="P39" s="20"/>
      <c r="Q39" s="920">
        <v>0</v>
      </c>
      <c r="R39" s="20"/>
    </row>
    <row r="40" spans="1:18">
      <c r="A40" s="20"/>
      <c r="B40" s="934" t="s">
        <v>58</v>
      </c>
      <c r="C40" s="20"/>
      <c r="D40" s="20"/>
      <c r="E40" s="920"/>
      <c r="F40" s="20"/>
      <c r="G40" s="920"/>
      <c r="H40" s="20"/>
      <c r="I40" s="920"/>
      <c r="J40" s="20"/>
      <c r="K40" s="920"/>
      <c r="L40" s="20"/>
      <c r="M40" s="920"/>
      <c r="N40" s="20"/>
      <c r="O40" s="920"/>
      <c r="P40" s="20"/>
      <c r="Q40" s="920"/>
      <c r="R40" s="20"/>
    </row>
    <row r="41" spans="1:18">
      <c r="A41" s="20" t="s">
        <v>59</v>
      </c>
      <c r="B41" s="934" t="s">
        <v>60</v>
      </c>
      <c r="C41" s="20"/>
      <c r="D41" s="20"/>
      <c r="E41" s="920">
        <v>0</v>
      </c>
      <c r="F41" s="20"/>
      <c r="G41" s="920">
        <v>0</v>
      </c>
      <c r="H41" s="20"/>
      <c r="I41" s="920">
        <v>0</v>
      </c>
      <c r="J41" s="20"/>
      <c r="K41" s="920">
        <v>0</v>
      </c>
      <c r="L41" s="20"/>
      <c r="M41" s="920">
        <v>0</v>
      </c>
      <c r="N41" s="20"/>
      <c r="O41" s="920">
        <v>0</v>
      </c>
      <c r="P41" s="20"/>
      <c r="Q41" s="920">
        <v>0</v>
      </c>
      <c r="R41" s="20"/>
    </row>
    <row r="42" spans="1:18">
      <c r="A42" s="20" t="s">
        <v>61</v>
      </c>
      <c r="B42" s="934" t="s">
        <v>62</v>
      </c>
      <c r="C42" s="20"/>
      <c r="D42" s="20"/>
      <c r="E42" s="925">
        <v>0</v>
      </c>
      <c r="F42" s="20"/>
      <c r="G42" s="925">
        <v>0</v>
      </c>
      <c r="H42" s="20"/>
      <c r="I42" s="925">
        <v>0</v>
      </c>
      <c r="J42" s="20"/>
      <c r="K42" s="925">
        <v>0</v>
      </c>
      <c r="L42" s="20"/>
      <c r="M42" s="925">
        <v>0</v>
      </c>
      <c r="N42" s="20"/>
      <c r="O42" s="925">
        <v>0</v>
      </c>
      <c r="P42" s="20"/>
      <c r="Q42" s="925">
        <v>0</v>
      </c>
      <c r="R42" s="20"/>
    </row>
    <row r="43" spans="1:18" ht="15">
      <c r="A43" s="20"/>
      <c r="B43" s="935"/>
      <c r="C43" s="20"/>
      <c r="D43" s="20"/>
      <c r="E43" s="936">
        <f t="shared" ref="E43:I43" si="12">SUM(E35:E42)</f>
        <v>35634287.590000004</v>
      </c>
      <c r="F43" s="20"/>
      <c r="G43" s="936">
        <f t="shared" si="12"/>
        <v>28783861.272500001</v>
      </c>
      <c r="H43" s="20"/>
      <c r="I43" s="936">
        <f t="shared" si="12"/>
        <v>22740745.4905205</v>
      </c>
      <c r="J43" s="20"/>
      <c r="K43" s="936">
        <f t="shared" ref="K43:O43" si="13">SUM(K35:K42)</f>
        <v>21111399.458099999</v>
      </c>
      <c r="L43" s="20"/>
      <c r="M43" s="936">
        <f t="shared" si="13"/>
        <v>21774244.592174198</v>
      </c>
      <c r="N43" s="20"/>
      <c r="O43" s="936">
        <f t="shared" si="13"/>
        <v>19786702.217399999</v>
      </c>
      <c r="P43" s="20"/>
      <c r="Q43" s="936">
        <f>SUM(Q35:Q42)</f>
        <v>15513417.102299999</v>
      </c>
      <c r="R43" s="20"/>
    </row>
    <row r="44" spans="1:18" ht="15">
      <c r="A44" s="20"/>
      <c r="B44" s="919" t="s">
        <v>63</v>
      </c>
      <c r="C44" s="20"/>
      <c r="D44" s="20"/>
      <c r="E44" s="39"/>
      <c r="F44" s="20"/>
      <c r="G44" s="39"/>
      <c r="H44" s="20"/>
      <c r="I44" s="39"/>
      <c r="J44" s="20"/>
      <c r="K44" s="39"/>
      <c r="L44" s="20"/>
      <c r="M44" s="39"/>
      <c r="N44" s="20"/>
      <c r="O44" s="39"/>
      <c r="P44" s="20"/>
      <c r="Q44" s="39"/>
      <c r="R44" s="20"/>
    </row>
    <row r="45" spans="1:18">
      <c r="A45" s="20" t="s">
        <v>64</v>
      </c>
      <c r="B45" s="937" t="s">
        <v>65</v>
      </c>
      <c r="C45" s="20"/>
      <c r="D45" s="20"/>
      <c r="E45" s="920">
        <v>1483376.26</v>
      </c>
      <c r="F45" s="20"/>
      <c r="G45" s="920">
        <v>297941.71000000002</v>
      </c>
      <c r="H45" s="20"/>
      <c r="I45" s="920">
        <v>14994415.3954717</v>
      </c>
      <c r="J45" s="20"/>
      <c r="K45" s="920">
        <v>42367810.446917698</v>
      </c>
      <c r="L45" s="20"/>
      <c r="M45" s="920">
        <v>694616.1</v>
      </c>
      <c r="N45" s="20"/>
      <c r="O45" s="920">
        <v>70024651.032389402</v>
      </c>
      <c r="P45" s="20"/>
      <c r="Q45" s="920">
        <v>79207862.156981096</v>
      </c>
      <c r="R45" s="20"/>
    </row>
    <row r="46" spans="1:18">
      <c r="A46" s="20" t="s">
        <v>66</v>
      </c>
      <c r="B46" s="937" t="s">
        <v>67</v>
      </c>
      <c r="C46" s="20"/>
      <c r="D46" s="20"/>
      <c r="E46" s="920">
        <v>28679317.210000001</v>
      </c>
      <c r="F46" s="20"/>
      <c r="G46" s="920">
        <v>57107464.267311297</v>
      </c>
      <c r="H46" s="20"/>
      <c r="I46" s="920">
        <v>146717233.432237</v>
      </c>
      <c r="J46" s="20"/>
      <c r="K46" s="920">
        <v>232475041.697184</v>
      </c>
      <c r="L46" s="20"/>
      <c r="M46" s="920">
        <v>261398896.68051401</v>
      </c>
      <c r="N46" s="20"/>
      <c r="O46" s="920">
        <v>214857225.10769999</v>
      </c>
      <c r="P46" s="20"/>
      <c r="Q46" s="920">
        <v>281637008.17000002</v>
      </c>
      <c r="R46" s="20"/>
    </row>
    <row r="47" spans="1:18">
      <c r="A47" s="20" t="s">
        <v>68</v>
      </c>
      <c r="B47" s="937" t="s">
        <v>69</v>
      </c>
      <c r="C47" s="20"/>
      <c r="D47" s="20"/>
      <c r="E47" s="920">
        <v>0</v>
      </c>
      <c r="F47" s="20"/>
      <c r="G47" s="920">
        <v>59015</v>
      </c>
      <c r="H47" s="20"/>
      <c r="I47" s="920">
        <v>4016920.878</v>
      </c>
      <c r="J47" s="20"/>
      <c r="K47" s="920">
        <v>674389.34250000003</v>
      </c>
      <c r="L47" s="20"/>
      <c r="M47" s="920">
        <v>0</v>
      </c>
      <c r="N47" s="20"/>
      <c r="O47" s="920">
        <v>1598106.6</v>
      </c>
      <c r="P47" s="20"/>
      <c r="Q47" s="920">
        <v>14792115.449999999</v>
      </c>
      <c r="R47" s="20"/>
    </row>
    <row r="48" spans="1:18">
      <c r="A48" s="20" t="s">
        <v>70</v>
      </c>
      <c r="B48" s="937" t="s">
        <v>71</v>
      </c>
      <c r="C48" s="20"/>
      <c r="D48" s="20"/>
      <c r="E48" s="920">
        <v>8033233.7000000104</v>
      </c>
      <c r="F48" s="20"/>
      <c r="G48" s="920">
        <v>59590689.916786797</v>
      </c>
      <c r="H48" s="20"/>
      <c r="I48" s="920">
        <v>72327296.424522206</v>
      </c>
      <c r="J48" s="20"/>
      <c r="K48" s="920">
        <v>40825050.182852298</v>
      </c>
      <c r="L48" s="20"/>
      <c r="M48" s="920">
        <v>65444742.606590897</v>
      </c>
      <c r="N48" s="20"/>
      <c r="O48" s="920">
        <v>34346833.342963599</v>
      </c>
      <c r="P48" s="20"/>
      <c r="Q48" s="920">
        <v>81874372.736079901</v>
      </c>
      <c r="R48" s="20"/>
    </row>
    <row r="49" spans="1:18">
      <c r="A49" s="20" t="s">
        <v>72</v>
      </c>
      <c r="B49" s="937" t="s">
        <v>73</v>
      </c>
      <c r="C49" s="20"/>
      <c r="D49" s="20"/>
      <c r="E49" s="920">
        <v>0</v>
      </c>
      <c r="F49" s="20"/>
      <c r="G49" s="920">
        <v>0</v>
      </c>
      <c r="H49" s="20"/>
      <c r="I49" s="920">
        <v>0</v>
      </c>
      <c r="J49" s="20"/>
      <c r="K49" s="920">
        <v>0</v>
      </c>
      <c r="L49" s="20"/>
      <c r="M49" s="920">
        <v>0</v>
      </c>
      <c r="N49" s="20"/>
      <c r="O49" s="920">
        <v>0</v>
      </c>
      <c r="P49" s="20"/>
      <c r="Q49" s="920">
        <v>0</v>
      </c>
      <c r="R49" s="20"/>
    </row>
    <row r="50" spans="1:18">
      <c r="A50" s="20"/>
      <c r="B50" s="937" t="s">
        <v>74</v>
      </c>
      <c r="C50" s="20"/>
      <c r="D50" s="20"/>
      <c r="E50" s="920">
        <v>220000000</v>
      </c>
      <c r="F50" s="20"/>
      <c r="G50" s="920">
        <v>110000000</v>
      </c>
      <c r="H50" s="20"/>
      <c r="I50" s="920">
        <v>0</v>
      </c>
      <c r="J50" s="20"/>
      <c r="K50" s="920">
        <v>0</v>
      </c>
      <c r="L50" s="20"/>
      <c r="M50" s="920">
        <v>0</v>
      </c>
      <c r="N50" s="20"/>
      <c r="O50" s="920">
        <v>0</v>
      </c>
      <c r="P50" s="20"/>
      <c r="Q50" s="920"/>
      <c r="R50" s="20"/>
    </row>
    <row r="51" spans="1:18">
      <c r="A51" s="20" t="s">
        <v>75</v>
      </c>
      <c r="B51" s="937" t="s">
        <v>76</v>
      </c>
      <c r="C51" s="20"/>
      <c r="D51" s="20"/>
      <c r="E51" s="925">
        <v>204134279.16</v>
      </c>
      <c r="F51" s="20"/>
      <c r="G51" s="925">
        <v>207044435.25999999</v>
      </c>
      <c r="H51" s="20"/>
      <c r="I51" s="925">
        <v>256106526.19</v>
      </c>
      <c r="J51" s="20"/>
      <c r="K51" s="925">
        <v>170249827.03</v>
      </c>
      <c r="L51" s="20"/>
      <c r="M51" s="925">
        <v>181802233.05000001</v>
      </c>
      <c r="N51" s="20"/>
      <c r="O51" s="925">
        <v>304886202.82999998</v>
      </c>
      <c r="P51" s="20"/>
      <c r="Q51" s="925">
        <v>217755613.80165601</v>
      </c>
      <c r="R51" s="20"/>
    </row>
    <row r="52" spans="1:18" ht="15">
      <c r="A52" s="20"/>
      <c r="B52" s="935"/>
      <c r="C52" s="20"/>
      <c r="D52" s="20"/>
      <c r="E52" s="936">
        <f t="shared" ref="E52:I52" si="14">SUM(E45:E51)</f>
        <v>462330206.32999998</v>
      </c>
      <c r="F52" s="20"/>
      <c r="G52" s="936">
        <f t="shared" si="14"/>
        <v>434099546.15409797</v>
      </c>
      <c r="H52" s="20"/>
      <c r="I52" s="936">
        <f t="shared" si="14"/>
        <v>494162392.32023001</v>
      </c>
      <c r="J52" s="20"/>
      <c r="K52" s="936">
        <f t="shared" ref="K52:O52" si="15">SUM(K45:K51)</f>
        <v>486592118.69945401</v>
      </c>
      <c r="L52" s="20"/>
      <c r="M52" s="936">
        <f t="shared" si="15"/>
        <v>509340488.437105</v>
      </c>
      <c r="N52" s="20"/>
      <c r="O52" s="936">
        <f t="shared" si="15"/>
        <v>625713018.91305304</v>
      </c>
      <c r="P52" s="20"/>
      <c r="Q52" s="936">
        <f>SUM(Q45:Q51)</f>
        <v>675266972.31471705</v>
      </c>
      <c r="R52" s="20"/>
    </row>
    <row r="53" spans="1:18" ht="15">
      <c r="A53" s="20"/>
      <c r="B53" s="919" t="s">
        <v>77</v>
      </c>
      <c r="C53" s="20"/>
      <c r="D53" s="20"/>
      <c r="E53" s="39"/>
      <c r="F53" s="20"/>
      <c r="G53" s="39"/>
      <c r="H53" s="20"/>
      <c r="I53" s="39"/>
      <c r="J53" s="20"/>
      <c r="K53" s="39"/>
      <c r="L53" s="20"/>
      <c r="M53" s="39"/>
      <c r="N53" s="20"/>
      <c r="O53" s="39"/>
      <c r="P53" s="20"/>
      <c r="Q53" s="39"/>
      <c r="R53" s="20"/>
    </row>
    <row r="54" spans="1:18">
      <c r="A54" s="20" t="s">
        <v>78</v>
      </c>
      <c r="B54" s="934" t="s">
        <v>79</v>
      </c>
      <c r="C54" s="20"/>
      <c r="D54" s="20"/>
      <c r="E54" s="920">
        <v>-20631401.23</v>
      </c>
      <c r="F54" s="20"/>
      <c r="G54" s="920">
        <v>-37424700.700000003</v>
      </c>
      <c r="H54" s="20"/>
      <c r="I54" s="920">
        <v>-96413489.018782794</v>
      </c>
      <c r="J54" s="20"/>
      <c r="K54" s="920">
        <v>-115689432.79522</v>
      </c>
      <c r="L54" s="20"/>
      <c r="M54" s="920">
        <v>-160112700.69712299</v>
      </c>
      <c r="N54" s="20"/>
      <c r="O54" s="920">
        <v>-87110722.407519296</v>
      </c>
      <c r="P54" s="20"/>
      <c r="Q54" s="920">
        <v>-102518988.389044</v>
      </c>
      <c r="R54" s="20"/>
    </row>
    <row r="55" spans="1:18">
      <c r="A55" s="20" t="s">
        <v>80</v>
      </c>
      <c r="B55" s="934" t="s">
        <v>81</v>
      </c>
      <c r="C55" s="20"/>
      <c r="D55" s="20"/>
      <c r="E55" s="920">
        <v>-24578850.953600001</v>
      </c>
      <c r="F55" s="20"/>
      <c r="G55" s="920">
        <v>-22449692.9603207</v>
      </c>
      <c r="H55" s="20"/>
      <c r="I55" s="920">
        <v>-15568153.564192399</v>
      </c>
      <c r="J55" s="20"/>
      <c r="K55" s="920">
        <v>-23527523.3092843</v>
      </c>
      <c r="L55" s="20"/>
      <c r="M55" s="920">
        <v>-9992948.8259811103</v>
      </c>
      <c r="N55" s="20"/>
      <c r="O55" s="920">
        <v>-33618809.588770799</v>
      </c>
      <c r="P55" s="20"/>
      <c r="Q55" s="920">
        <v>-16340656.874266</v>
      </c>
      <c r="R55" s="20"/>
    </row>
    <row r="56" spans="1:18">
      <c r="A56" s="20" t="s">
        <v>82</v>
      </c>
      <c r="B56" s="934" t="s">
        <v>83</v>
      </c>
      <c r="C56" s="20"/>
      <c r="D56" s="20"/>
      <c r="E56" s="920">
        <v>-6339661.71</v>
      </c>
      <c r="F56" s="20"/>
      <c r="G56" s="920">
        <v>-6804807.2618867904</v>
      </c>
      <c r="H56" s="20"/>
      <c r="I56" s="920">
        <v>-46497255.816603802</v>
      </c>
      <c r="J56" s="20"/>
      <c r="K56" s="920">
        <v>-50236540.194811702</v>
      </c>
      <c r="L56" s="20"/>
      <c r="M56" s="920">
        <v>-37654741.899999999</v>
      </c>
      <c r="N56" s="20"/>
      <c r="O56" s="920">
        <v>-20030907.140943401</v>
      </c>
      <c r="P56" s="20"/>
      <c r="Q56" s="920">
        <v>-75574266.739999995</v>
      </c>
      <c r="R56" s="20"/>
    </row>
    <row r="57" spans="1:18">
      <c r="A57" s="20" t="s">
        <v>84</v>
      </c>
      <c r="B57" s="934" t="s">
        <v>85</v>
      </c>
      <c r="C57" s="20"/>
      <c r="D57" s="20"/>
      <c r="E57" s="920">
        <v>-6463610.46</v>
      </c>
      <c r="F57" s="20"/>
      <c r="G57" s="920">
        <v>-8249420.5199999996</v>
      </c>
      <c r="H57" s="20"/>
      <c r="I57" s="920">
        <v>-5802185.53785941</v>
      </c>
      <c r="J57" s="20"/>
      <c r="K57" s="920">
        <v>-1220214.6200000001</v>
      </c>
      <c r="L57" s="20"/>
      <c r="M57" s="920">
        <v>-3084536.5504761902</v>
      </c>
      <c r="N57" s="20"/>
      <c r="O57" s="920">
        <v>-3021398.52</v>
      </c>
      <c r="P57" s="20"/>
      <c r="Q57" s="920">
        <v>-3107443.0932110101</v>
      </c>
      <c r="R57" s="20"/>
    </row>
    <row r="58" spans="1:18">
      <c r="A58" s="20" t="s">
        <v>86</v>
      </c>
      <c r="B58" s="934" t="s">
        <v>87</v>
      </c>
      <c r="C58" s="20"/>
      <c r="D58" s="20"/>
      <c r="E58" s="920">
        <v>-795678963.64999998</v>
      </c>
      <c r="F58" s="20"/>
      <c r="G58" s="920">
        <v>-854338710.51999998</v>
      </c>
      <c r="H58" s="20"/>
      <c r="I58" s="920">
        <v>-912998457.38999999</v>
      </c>
      <c r="J58" s="20"/>
      <c r="K58" s="920">
        <v>0</v>
      </c>
      <c r="L58" s="20"/>
      <c r="M58" s="920">
        <v>-942328330.83000004</v>
      </c>
      <c r="N58" s="20"/>
      <c r="O58" s="920">
        <v>0</v>
      </c>
      <c r="P58" s="20"/>
      <c r="Q58" s="920">
        <v>0</v>
      </c>
      <c r="R58" s="20"/>
    </row>
    <row r="59" spans="1:18">
      <c r="A59" s="20"/>
      <c r="B59" s="934" t="s">
        <v>88</v>
      </c>
      <c r="C59" s="20"/>
      <c r="D59" s="20"/>
      <c r="E59" s="920">
        <v>0</v>
      </c>
      <c r="F59" s="20"/>
      <c r="G59" s="920">
        <v>0</v>
      </c>
      <c r="H59" s="20"/>
      <c r="I59" s="920">
        <v>0</v>
      </c>
      <c r="J59" s="20"/>
      <c r="K59" s="920">
        <v>0</v>
      </c>
      <c r="L59" s="20"/>
      <c r="M59" s="920">
        <v>0</v>
      </c>
      <c r="N59" s="20"/>
      <c r="O59" s="920">
        <v>0</v>
      </c>
      <c r="P59" s="20"/>
      <c r="Q59" s="920">
        <v>0</v>
      </c>
      <c r="R59" s="20"/>
    </row>
    <row r="60" spans="1:18">
      <c r="A60" s="20" t="s">
        <v>89</v>
      </c>
      <c r="B60" s="934" t="s">
        <v>90</v>
      </c>
      <c r="C60" s="20"/>
      <c r="D60" s="20"/>
      <c r="E60" s="925">
        <v>0</v>
      </c>
      <c r="F60" s="20"/>
      <c r="G60" s="925">
        <v>0</v>
      </c>
      <c r="H60" s="20"/>
      <c r="I60" s="925">
        <v>0</v>
      </c>
      <c r="J60" s="20"/>
      <c r="K60" s="925">
        <v>0</v>
      </c>
      <c r="L60" s="20"/>
      <c r="M60" s="925">
        <v>0</v>
      </c>
      <c r="N60" s="20"/>
      <c r="O60" s="925">
        <v>0</v>
      </c>
      <c r="P60" s="20"/>
      <c r="Q60" s="925">
        <v>0</v>
      </c>
      <c r="R60" s="20"/>
    </row>
    <row r="61" spans="1:18" ht="15">
      <c r="A61" s="20"/>
      <c r="B61" s="935"/>
      <c r="C61" s="20"/>
      <c r="D61" s="20"/>
      <c r="E61" s="936">
        <f t="shared" ref="E61:I61" si="16">SUM(E54:E60)</f>
        <v>-853692488.0036</v>
      </c>
      <c r="F61" s="20"/>
      <c r="G61" s="936">
        <f t="shared" si="16"/>
        <v>-929267331.96220803</v>
      </c>
      <c r="H61" s="20"/>
      <c r="I61" s="936">
        <f t="shared" si="16"/>
        <v>-1077279541.32744</v>
      </c>
      <c r="J61" s="20"/>
      <c r="K61" s="936">
        <f t="shared" ref="K61:O61" si="17">SUM(K54:K60)</f>
        <v>-190673710.91931599</v>
      </c>
      <c r="L61" s="20"/>
      <c r="M61" s="936">
        <f t="shared" si="17"/>
        <v>-1153173258.80358</v>
      </c>
      <c r="N61" s="20"/>
      <c r="O61" s="936">
        <f t="shared" si="17"/>
        <v>-143781837.65723401</v>
      </c>
      <c r="P61" s="20"/>
      <c r="Q61" s="936">
        <f>SUM(Q54:Q60)</f>
        <v>-197541355.09652099</v>
      </c>
      <c r="R61" s="20"/>
    </row>
    <row r="62" spans="1:18">
      <c r="A62" s="20"/>
      <c r="B62" s="934"/>
      <c r="C62" s="20"/>
      <c r="D62" s="20"/>
      <c r="E62" s="39"/>
      <c r="F62" s="20"/>
      <c r="G62" s="39"/>
      <c r="H62" s="20"/>
      <c r="I62" s="39"/>
      <c r="J62" s="20"/>
      <c r="K62" s="39"/>
      <c r="L62" s="20"/>
      <c r="M62" s="39"/>
      <c r="N62" s="20"/>
      <c r="O62" s="39"/>
      <c r="P62" s="20"/>
      <c r="Q62" s="39"/>
      <c r="R62" s="20"/>
    </row>
    <row r="63" spans="1:18" ht="15">
      <c r="A63" s="20"/>
      <c r="B63" s="919" t="s">
        <v>91</v>
      </c>
      <c r="C63" s="20"/>
      <c r="D63" s="20"/>
      <c r="E63" s="938">
        <f t="shared" ref="E63:I63" si="18">E52+E61</f>
        <v>-391362281.67360002</v>
      </c>
      <c r="F63" s="20"/>
      <c r="G63" s="938">
        <f t="shared" si="18"/>
        <v>-495167785.80810899</v>
      </c>
      <c r="H63" s="20"/>
      <c r="I63" s="938">
        <f t="shared" si="18"/>
        <v>-583117149.00720799</v>
      </c>
      <c r="J63" s="20"/>
      <c r="K63" s="938">
        <f t="shared" ref="K63:O63" si="19">K52+K61</f>
        <v>295918407.78013903</v>
      </c>
      <c r="L63" s="20"/>
      <c r="M63" s="938">
        <f t="shared" si="19"/>
        <v>-643832770.36647606</v>
      </c>
      <c r="N63" s="20"/>
      <c r="O63" s="938">
        <f t="shared" si="19"/>
        <v>481931181.25581902</v>
      </c>
      <c r="P63" s="20"/>
      <c r="Q63" s="938">
        <f>Q52+Q61</f>
        <v>477725617.21819597</v>
      </c>
      <c r="R63" s="20"/>
    </row>
    <row r="64" spans="1:18" ht="15">
      <c r="A64" s="20"/>
      <c r="B64" s="919" t="s">
        <v>92</v>
      </c>
      <c r="C64" s="20"/>
      <c r="D64" s="20"/>
      <c r="E64" s="925">
        <v>-355727994.08359998</v>
      </c>
      <c r="F64" s="20"/>
      <c r="G64" s="925">
        <v>-466383924.53560901</v>
      </c>
      <c r="H64" s="20"/>
      <c r="I64" s="925">
        <v>-560376403.51668704</v>
      </c>
      <c r="J64" s="20"/>
      <c r="K64" s="925">
        <v>317029807.23823899</v>
      </c>
      <c r="L64" s="20"/>
      <c r="M64" s="925">
        <v>-622058525.77430201</v>
      </c>
      <c r="N64" s="20"/>
      <c r="O64" s="925">
        <v>501717883.47321898</v>
      </c>
      <c r="P64" s="20"/>
      <c r="Q64" s="925">
        <v>493389183.68049598</v>
      </c>
      <c r="R64" s="20"/>
    </row>
    <row r="65" spans="1:18" ht="15">
      <c r="A65" s="20"/>
      <c r="B65" s="935"/>
      <c r="C65" s="20"/>
      <c r="D65" s="20"/>
      <c r="E65" s="936"/>
      <c r="F65" s="20"/>
      <c r="G65" s="936"/>
      <c r="H65" s="20"/>
      <c r="I65" s="936"/>
      <c r="J65" s="20"/>
      <c r="K65" s="936"/>
      <c r="L65" s="20"/>
      <c r="M65" s="936"/>
      <c r="N65" s="20"/>
      <c r="O65" s="936"/>
      <c r="P65" s="20"/>
      <c r="Q65" s="936"/>
      <c r="R65" s="20"/>
    </row>
    <row r="66" spans="1:18" ht="15">
      <c r="A66" s="20"/>
      <c r="B66" s="939" t="s">
        <v>93</v>
      </c>
      <c r="C66" s="20"/>
      <c r="D66" s="20"/>
      <c r="E66" s="39"/>
      <c r="F66" s="20"/>
      <c r="G66" s="39"/>
      <c r="H66" s="20"/>
      <c r="I66" s="39"/>
      <c r="J66" s="20"/>
      <c r="K66" s="39"/>
      <c r="L66" s="20"/>
      <c r="M66" s="39"/>
      <c r="N66" s="20"/>
      <c r="O66" s="39"/>
      <c r="P66" s="20"/>
      <c r="Q66" s="39"/>
      <c r="R66" s="20"/>
    </row>
    <row r="67" spans="1:18">
      <c r="A67" s="20" t="s">
        <v>94</v>
      </c>
      <c r="B67" s="934" t="s">
        <v>95</v>
      </c>
      <c r="C67" s="20"/>
      <c r="D67" s="20"/>
      <c r="E67" s="920">
        <v>-12177716.869999999</v>
      </c>
      <c r="F67" s="20"/>
      <c r="G67" s="920">
        <v>-5173898.9400000004</v>
      </c>
      <c r="H67" s="20"/>
      <c r="I67" s="920">
        <v>-306350.541478367</v>
      </c>
      <c r="J67" s="20"/>
      <c r="K67" s="920">
        <v>-1271463.5900000001</v>
      </c>
      <c r="L67" s="20"/>
      <c r="M67" s="920">
        <v>-1845033.18666666</v>
      </c>
      <c r="N67" s="20"/>
      <c r="O67" s="920">
        <v>-3058547.7719266</v>
      </c>
      <c r="P67" s="20"/>
      <c r="Q67" s="920">
        <v>-1961255.1567889899</v>
      </c>
      <c r="R67" s="20"/>
    </row>
    <row r="68" spans="1:18">
      <c r="A68" s="20" t="s">
        <v>96</v>
      </c>
      <c r="B68" s="934" t="s">
        <v>97</v>
      </c>
      <c r="C68" s="20"/>
      <c r="D68" s="20"/>
      <c r="E68" s="920">
        <v>-7.4505805969238298E-9</v>
      </c>
      <c r="F68" s="20"/>
      <c r="G68" s="920">
        <v>-1.8626451492309599E-9</v>
      </c>
      <c r="H68" s="20"/>
      <c r="I68" s="920">
        <v>-3.6321580410003702E-8</v>
      </c>
      <c r="J68" s="20"/>
      <c r="K68" s="920">
        <v>-1.4901161193847699E-8</v>
      </c>
      <c r="L68" s="20"/>
      <c r="M68" s="920">
        <v>0</v>
      </c>
      <c r="N68" s="20"/>
      <c r="O68" s="920">
        <v>0</v>
      </c>
      <c r="P68" s="20"/>
      <c r="Q68" s="920">
        <v>0</v>
      </c>
      <c r="R68" s="20"/>
    </row>
    <row r="69" spans="1:18">
      <c r="A69" s="20" t="s">
        <v>98</v>
      </c>
      <c r="B69" s="934" t="s">
        <v>99</v>
      </c>
      <c r="C69" s="20"/>
      <c r="D69" s="20"/>
      <c r="E69" s="920">
        <v>0</v>
      </c>
      <c r="F69" s="20"/>
      <c r="G69" s="920">
        <v>-1228572.8</v>
      </c>
      <c r="H69" s="20"/>
      <c r="I69" s="920">
        <v>-175510.39999999999</v>
      </c>
      <c r="J69" s="20"/>
      <c r="K69" s="920">
        <v>0</v>
      </c>
      <c r="L69" s="20"/>
      <c r="M69" s="920">
        <v>0</v>
      </c>
      <c r="N69" s="20"/>
      <c r="O69" s="920">
        <v>0</v>
      </c>
      <c r="P69" s="20"/>
      <c r="Q69" s="920">
        <v>0</v>
      </c>
      <c r="R69" s="20"/>
    </row>
    <row r="70" spans="1:18">
      <c r="A70" s="20" t="s">
        <v>100</v>
      </c>
      <c r="B70" s="934" t="s">
        <v>101</v>
      </c>
      <c r="C70" s="20"/>
      <c r="D70" s="20"/>
      <c r="E70" s="920">
        <v>0</v>
      </c>
      <c r="F70" s="20"/>
      <c r="G70" s="920">
        <v>0</v>
      </c>
      <c r="H70" s="20"/>
      <c r="I70" s="920">
        <v>0</v>
      </c>
      <c r="J70" s="20"/>
      <c r="K70" s="920">
        <v>0</v>
      </c>
      <c r="L70" s="20"/>
      <c r="M70" s="920">
        <v>0</v>
      </c>
      <c r="N70" s="20"/>
      <c r="O70" s="920">
        <v>0</v>
      </c>
      <c r="P70" s="20"/>
      <c r="Q70" s="920"/>
      <c r="R70" s="20"/>
    </row>
    <row r="71" spans="1:18">
      <c r="A71" s="20" t="s">
        <v>102</v>
      </c>
      <c r="B71" s="934" t="s">
        <v>103</v>
      </c>
      <c r="C71" s="20"/>
      <c r="D71" s="20"/>
      <c r="E71" s="925">
        <v>0</v>
      </c>
      <c r="F71" s="20"/>
      <c r="G71" s="925">
        <v>0</v>
      </c>
      <c r="H71" s="20"/>
      <c r="I71" s="925">
        <v>0</v>
      </c>
      <c r="J71" s="20"/>
      <c r="K71" s="925">
        <v>0</v>
      </c>
      <c r="L71" s="20"/>
      <c r="M71" s="925">
        <v>0</v>
      </c>
      <c r="N71" s="20"/>
      <c r="O71" s="925">
        <v>0</v>
      </c>
      <c r="P71" s="20"/>
      <c r="Q71" s="925"/>
      <c r="R71" s="20"/>
    </row>
    <row r="72" spans="1:18" ht="15">
      <c r="A72" s="20"/>
      <c r="B72" s="940" t="s">
        <v>104</v>
      </c>
      <c r="C72" s="20"/>
      <c r="D72" s="20"/>
      <c r="E72" s="936">
        <f t="shared" ref="E72:I72" si="20">E64-E67-E68-E69-E71</f>
        <v>-343550277.21359998</v>
      </c>
      <c r="F72" s="20"/>
      <c r="G72" s="936">
        <f t="shared" si="20"/>
        <v>-459981452.795609</v>
      </c>
      <c r="H72" s="20"/>
      <c r="I72" s="936">
        <f t="shared" si="20"/>
        <v>-559894542.57520902</v>
      </c>
      <c r="J72" s="20"/>
      <c r="K72" s="936">
        <f t="shared" ref="K72:O72" si="21">K64-K67-K68-K69-K71</f>
        <v>318301270.82823902</v>
      </c>
      <c r="L72" s="20"/>
      <c r="M72" s="936">
        <f t="shared" si="21"/>
        <v>-620213492.58763504</v>
      </c>
      <c r="N72" s="20"/>
      <c r="O72" s="936">
        <f t="shared" si="21"/>
        <v>504776431.24514502</v>
      </c>
      <c r="P72" s="20"/>
      <c r="Q72" s="936">
        <f>Q64-Q67-Q68-Q69-Q71</f>
        <v>495350438.83728498</v>
      </c>
      <c r="R72" s="20"/>
    </row>
    <row r="73" spans="1:18" ht="15">
      <c r="A73" s="20"/>
      <c r="B73" s="919"/>
      <c r="C73" s="20"/>
      <c r="D73" s="20"/>
      <c r="E73" s="39"/>
      <c r="F73" s="20"/>
      <c r="G73" s="39"/>
      <c r="H73" s="20"/>
      <c r="I73" s="39"/>
      <c r="J73" s="20"/>
      <c r="K73" s="39"/>
      <c r="L73" s="20"/>
      <c r="M73" s="39"/>
      <c r="N73" s="20"/>
      <c r="O73" s="39"/>
      <c r="P73" s="20"/>
      <c r="Q73" s="39"/>
      <c r="R73" s="20"/>
    </row>
    <row r="74" spans="1:18" ht="15">
      <c r="A74" s="20"/>
      <c r="B74" s="932" t="s">
        <v>105</v>
      </c>
      <c r="C74" s="20"/>
      <c r="D74" s="20"/>
      <c r="E74" s="39"/>
      <c r="F74" s="20"/>
      <c r="G74" s="39"/>
      <c r="H74" s="20"/>
      <c r="I74" s="39"/>
      <c r="J74" s="20"/>
      <c r="K74" s="39"/>
      <c r="L74" s="20"/>
      <c r="M74" s="39"/>
      <c r="N74" s="20"/>
      <c r="O74" s="39"/>
      <c r="P74" s="20"/>
      <c r="Q74" s="39"/>
      <c r="R74" s="20"/>
    </row>
    <row r="75" spans="1:18">
      <c r="A75" s="20" t="s">
        <v>106</v>
      </c>
      <c r="B75" s="934" t="s">
        <v>107</v>
      </c>
      <c r="C75" s="20"/>
      <c r="D75" s="20"/>
      <c r="E75" s="920">
        <v>-15787627.449999999</v>
      </c>
      <c r="F75" s="20"/>
      <c r="G75" s="920">
        <v>-15787627.449999999</v>
      </c>
      <c r="H75" s="20"/>
      <c r="I75" s="920">
        <v>-15787627.449999999</v>
      </c>
      <c r="J75" s="20"/>
      <c r="K75" s="920">
        <v>-15787627.449999999</v>
      </c>
      <c r="L75" s="20"/>
      <c r="M75" s="920">
        <v>-15787627.449999999</v>
      </c>
      <c r="N75" s="20"/>
      <c r="O75" s="920">
        <v>-17084745</v>
      </c>
      <c r="P75" s="20"/>
      <c r="Q75" s="920">
        <v>-17084745</v>
      </c>
      <c r="R75" s="20"/>
    </row>
    <row r="76" spans="1:18">
      <c r="A76" s="20" t="s">
        <v>108</v>
      </c>
      <c r="B76" s="934" t="s">
        <v>109</v>
      </c>
      <c r="C76" s="20"/>
      <c r="D76" s="20"/>
      <c r="E76" s="920">
        <v>383693338.40359998</v>
      </c>
      <c r="F76" s="20"/>
      <c r="G76" s="920">
        <v>488574023.72593302</v>
      </c>
      <c r="H76" s="20"/>
      <c r="I76" s="920">
        <v>576645891.90816605</v>
      </c>
      <c r="J76" s="20"/>
      <c r="K76" s="920">
        <v>-299970716.200077</v>
      </c>
      <c r="L76" s="20"/>
      <c r="M76" s="920">
        <v>639691186.40976703</v>
      </c>
      <c r="N76" s="20"/>
      <c r="O76" s="920">
        <v>-481574590.70231098</v>
      </c>
      <c r="P76" s="20"/>
      <c r="Q76" s="920">
        <v>-474193034.16370702</v>
      </c>
      <c r="R76" s="20"/>
    </row>
    <row r="77" spans="1:18">
      <c r="A77" s="20"/>
      <c r="B77" s="934"/>
      <c r="C77" s="20"/>
      <c r="D77" s="20"/>
      <c r="E77" s="920"/>
      <c r="F77" s="20"/>
      <c r="G77" s="920"/>
      <c r="H77" s="20"/>
      <c r="I77" s="920"/>
      <c r="J77" s="20"/>
      <c r="K77" s="920"/>
      <c r="L77" s="20"/>
      <c r="M77" s="920"/>
      <c r="N77" s="20"/>
      <c r="O77" s="920"/>
      <c r="P77" s="20"/>
      <c r="Q77" s="920"/>
      <c r="R77" s="20"/>
    </row>
    <row r="78" spans="1:18" ht="30">
      <c r="A78" s="20"/>
      <c r="B78" s="941" t="s">
        <v>110</v>
      </c>
      <c r="C78" s="20"/>
      <c r="D78" s="20"/>
      <c r="E78" s="923">
        <f t="shared" ref="E78:I78" si="22">SUM(E75:E77)</f>
        <v>367905710.95359999</v>
      </c>
      <c r="F78" s="20"/>
      <c r="G78" s="923">
        <f t="shared" si="22"/>
        <v>472786396.27593303</v>
      </c>
      <c r="H78" s="20"/>
      <c r="I78" s="923">
        <f t="shared" si="22"/>
        <v>560858264.458166</v>
      </c>
      <c r="J78" s="20"/>
      <c r="K78" s="923">
        <f t="shared" ref="K78:O78" si="23">SUM(K75:K77)</f>
        <v>-315758343.65007699</v>
      </c>
      <c r="L78" s="20"/>
      <c r="M78" s="923">
        <f t="shared" si="23"/>
        <v>623903558.95976698</v>
      </c>
      <c r="N78" s="20"/>
      <c r="O78" s="923">
        <f t="shared" si="23"/>
        <v>-498659335.70231098</v>
      </c>
      <c r="P78" s="20"/>
      <c r="Q78" s="923">
        <f>SUM(Q75:Q77)</f>
        <v>-491277779.16370702</v>
      </c>
      <c r="R78" s="20"/>
    </row>
    <row r="79" spans="1:18">
      <c r="A79" s="20"/>
      <c r="B79" s="934"/>
      <c r="C79" s="20"/>
      <c r="D79" s="20"/>
      <c r="E79" s="39"/>
      <c r="F79" s="20"/>
      <c r="G79" s="39"/>
      <c r="H79" s="20"/>
      <c r="I79" s="39"/>
      <c r="J79" s="20"/>
      <c r="K79" s="39"/>
      <c r="L79" s="20"/>
      <c r="M79" s="39"/>
      <c r="N79" s="20"/>
      <c r="O79" s="39"/>
      <c r="P79" s="20"/>
      <c r="Q79" s="39"/>
      <c r="R79" s="20"/>
    </row>
    <row r="80" spans="1:18" ht="15">
      <c r="A80" s="20"/>
      <c r="B80" s="942" t="s">
        <v>111</v>
      </c>
      <c r="C80" s="20"/>
      <c r="D80" s="20"/>
      <c r="E80" s="39">
        <f>ROUND(E43+E52+E61+SUM(E67:E71)+E78,2)</f>
        <v>0</v>
      </c>
      <c r="F80" s="20"/>
      <c r="G80" s="39">
        <f>ROUND(G43+G52+G61+SUM(G67:G71)+G78,2)</f>
        <v>0</v>
      </c>
      <c r="H80" s="20"/>
      <c r="I80" s="39">
        <f>ROUND(I43+I52+I61+SUM(I67:I71)+I78,2)</f>
        <v>0</v>
      </c>
      <c r="J80" s="20"/>
      <c r="K80" s="39">
        <f>ROUND(K43+K52+K61+SUM(K67:K71)+K78,2)</f>
        <v>0</v>
      </c>
      <c r="L80" s="20"/>
      <c r="M80" s="39">
        <f>ROUND(M43+M52+M61+SUM(M67:M71)+M78,2)</f>
        <v>0</v>
      </c>
      <c r="N80" s="20"/>
      <c r="O80" s="39">
        <f>ROUND(O43+O52+O61+SUM(O67:O71)+O78,2)</f>
        <v>0</v>
      </c>
      <c r="P80" s="20"/>
      <c r="Q80" s="39">
        <f>ROUND(Q43+Q52+Q61+SUM(Q67:Q71)+Q78,2)</f>
        <v>0</v>
      </c>
      <c r="R80" s="20"/>
    </row>
    <row r="81" spans="1:18" ht="15">
      <c r="A81" s="20"/>
      <c r="B81" s="942" t="s">
        <v>112</v>
      </c>
      <c r="C81" s="20"/>
      <c r="D81" s="20"/>
      <c r="E81" s="39">
        <v>0</v>
      </c>
      <c r="F81" s="20"/>
      <c r="G81" s="39">
        <v>0</v>
      </c>
      <c r="H81" s="20"/>
      <c r="I81" s="39">
        <v>0</v>
      </c>
      <c r="J81" s="20"/>
      <c r="K81" s="39">
        <v>0</v>
      </c>
      <c r="L81" s="20"/>
      <c r="M81" s="39">
        <v>0</v>
      </c>
      <c r="N81" s="20"/>
      <c r="O81" s="39">
        <v>0</v>
      </c>
      <c r="P81" s="20"/>
      <c r="Q81" s="39">
        <v>0</v>
      </c>
      <c r="R81" s="20"/>
    </row>
    <row r="82" spans="1:18">
      <c r="A82" s="20"/>
      <c r="B82" s="608"/>
      <c r="C82" s="20"/>
      <c r="D82" s="20"/>
      <c r="E82" s="39"/>
      <c r="F82" s="20"/>
      <c r="G82" s="39"/>
      <c r="H82" s="20"/>
      <c r="I82" s="39"/>
      <c r="J82" s="20"/>
      <c r="K82" s="39"/>
      <c r="L82" s="20"/>
      <c r="M82" s="20"/>
      <c r="N82" s="20"/>
      <c r="O82" s="39"/>
      <c r="P82" s="20"/>
      <c r="Q82" s="39"/>
      <c r="R82" s="20"/>
    </row>
    <row r="83" spans="1:18">
      <c r="B83" s="943"/>
      <c r="E83" s="944"/>
      <c r="G83" s="944"/>
    </row>
    <row r="84" spans="1:18">
      <c r="B84" s="943"/>
      <c r="E84" s="944"/>
      <c r="G84" s="944"/>
    </row>
  </sheetData>
  <conditionalFormatting sqref="E80:E81">
    <cfRule type="cellIs" dxfId="108" priority="1" operator="equal">
      <formula>0</formula>
    </cfRule>
  </conditionalFormatting>
  <conditionalFormatting sqref="G80:G81">
    <cfRule type="cellIs" dxfId="107" priority="2" operator="equal">
      <formula>0</formula>
    </cfRule>
  </conditionalFormatting>
  <conditionalFormatting sqref="I80:I81">
    <cfRule type="cellIs" dxfId="106" priority="3" operator="equal">
      <formula>0</formula>
    </cfRule>
  </conditionalFormatting>
  <conditionalFormatting sqref="K80:K81">
    <cfRule type="cellIs" dxfId="105" priority="4" operator="equal">
      <formula>0</formula>
    </cfRule>
  </conditionalFormatting>
  <conditionalFormatting sqref="M80:M81">
    <cfRule type="cellIs" dxfId="104" priority="5" operator="equal">
      <formula>0</formula>
    </cfRule>
  </conditionalFormatting>
  <conditionalFormatting sqref="O80:O81">
    <cfRule type="cellIs" dxfId="103" priority="6" operator="equal">
      <formula>0</formula>
    </cfRule>
  </conditionalFormatting>
  <conditionalFormatting sqref="Q80:Q81">
    <cfRule type="cellIs" dxfId="102" priority="7" operator="equal">
      <formula>0</formula>
    </cfRule>
  </conditionalFormatting>
  <pageMargins left="0.7" right="0.7" top="0.75" bottom="0.75" header="0.3" footer="0.3"/>
  <pageSetup paperSize="9" scale="38" orientation="portrait" horizontalDpi="90" verticalDpi="9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61940-F562-4D9E-81B4-E09B582A079F}">
  <sheetPr>
    <tabColor theme="4" tint="-0.49995422223578601"/>
  </sheetPr>
  <dimension ref="K28"/>
  <sheetViews>
    <sheetView workbookViewId="0">
      <selection activeCell="F16" sqref="F16"/>
    </sheetView>
  </sheetViews>
  <sheetFormatPr defaultColWidth="9.125" defaultRowHeight="14.25"/>
  <cols>
    <col min="1" max="16384" width="9.125" style="914"/>
  </cols>
  <sheetData>
    <row r="28" spans="11:11">
      <c r="K28" s="914" t="s">
        <v>113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CF0C9-851D-4620-9524-84A8BF179267}">
  <sheetPr>
    <tabColor rgb="FF92D050"/>
  </sheetPr>
  <dimension ref="B1:I23"/>
  <sheetViews>
    <sheetView workbookViewId="0">
      <selection activeCell="H1" sqref="H1:I1048576"/>
    </sheetView>
  </sheetViews>
  <sheetFormatPr defaultColWidth="9" defaultRowHeight="14.25"/>
  <cols>
    <col min="1" max="1" width="9" style="893"/>
    <col min="2" max="2" width="34.375" style="893" customWidth="1"/>
    <col min="3" max="3" width="42.625" style="893" customWidth="1"/>
    <col min="4" max="4" width="13.625" style="893" hidden="1" customWidth="1"/>
    <col min="5" max="16384" width="9" style="893"/>
  </cols>
  <sheetData>
    <row r="1" spans="2:9" ht="15">
      <c r="B1" s="894" t="s">
        <v>10</v>
      </c>
      <c r="C1" s="895" t="s">
        <v>9</v>
      </c>
      <c r="D1" s="896">
        <v>2022</v>
      </c>
      <c r="E1" s="896">
        <v>2023</v>
      </c>
      <c r="F1" s="896">
        <v>2024</v>
      </c>
      <c r="G1" s="896">
        <v>2025</v>
      </c>
    </row>
    <row r="2" spans="2:9" ht="16.5">
      <c r="B2" s="897" t="s">
        <v>114</v>
      </c>
      <c r="C2" s="898" t="s">
        <v>115</v>
      </c>
      <c r="D2" s="899">
        <f>(-收入成本拆分!D6-收入成本拆分!D7)/1000</f>
        <v>139864.02671981099</v>
      </c>
      <c r="E2" s="899">
        <f>(-收入成本拆分!F6-收入成本拆分!F7)/1000</f>
        <v>460050.82179528102</v>
      </c>
      <c r="F2" s="899">
        <f>(-收入成本拆分!H6-收入成本拆分!H7)/1000</f>
        <v>612656.00275999994</v>
      </c>
      <c r="G2" s="900">
        <f>(-收入成本拆分!J6-收入成本拆分!J7)/1000</f>
        <v>722872.00991999998</v>
      </c>
      <c r="H2" s="901"/>
      <c r="I2" s="902"/>
    </row>
    <row r="3" spans="2:9" ht="16.5">
      <c r="B3" s="897" t="s">
        <v>116</v>
      </c>
      <c r="C3" s="898" t="s">
        <v>117</v>
      </c>
      <c r="D3" s="899">
        <f>-收入成本拆分!D8/1000</f>
        <v>68752.074500000002</v>
      </c>
      <c r="E3" s="899">
        <f>-收入成本拆分!F8/1000</f>
        <v>25312.276809999999</v>
      </c>
      <c r="F3" s="899">
        <f>-收入成本拆分!H8/1000</f>
        <v>16788.50692</v>
      </c>
      <c r="G3" s="900">
        <f>-收入成本拆分!J8/1000</f>
        <v>3974.9551200000001</v>
      </c>
      <c r="H3" s="901"/>
      <c r="I3" s="902"/>
    </row>
    <row r="4" spans="2:9" ht="16.5">
      <c r="B4" s="897" t="s">
        <v>118</v>
      </c>
      <c r="C4" s="898" t="s">
        <v>119</v>
      </c>
      <c r="D4" s="899">
        <f>-收入成本拆分!D9/1000</f>
        <v>14196.979079999999</v>
      </c>
      <c r="E4" s="899">
        <f>-收入成本拆分!F9/1000</f>
        <v>45442.758970000003</v>
      </c>
      <c r="F4" s="899">
        <f>-收入成本拆分!H9/1000</f>
        <v>25993.256229999999</v>
      </c>
      <c r="G4" s="900">
        <f>-收入成本拆分!J9/1000</f>
        <v>10583.47417</v>
      </c>
      <c r="H4" s="901"/>
      <c r="I4" s="902"/>
    </row>
    <row r="5" spans="2:9" ht="16.5">
      <c r="B5" s="897" t="s">
        <v>120</v>
      </c>
      <c r="C5" s="898" t="s">
        <v>121</v>
      </c>
      <c r="D5" s="903">
        <v>0</v>
      </c>
      <c r="E5" s="903">
        <v>0</v>
      </c>
      <c r="F5" s="903">
        <v>0</v>
      </c>
      <c r="G5" s="900">
        <f>-收入成本拆分!J10/1000</f>
        <v>51387.720419999998</v>
      </c>
      <c r="H5" s="901"/>
      <c r="I5" s="902"/>
    </row>
    <row r="6" spans="2:9" s="892" customFormat="1" ht="15">
      <c r="B6" s="904" t="s">
        <v>122</v>
      </c>
      <c r="C6" s="905" t="s">
        <v>123</v>
      </c>
      <c r="D6" s="906">
        <f t="shared" ref="D6:G6" si="0">D3+D4+D2+D5</f>
        <v>222813.080299811</v>
      </c>
      <c r="E6" s="906">
        <f t="shared" si="0"/>
        <v>530805.85757528106</v>
      </c>
      <c r="F6" s="906">
        <f t="shared" si="0"/>
        <v>655437.76590999996</v>
      </c>
      <c r="G6" s="906">
        <f t="shared" si="0"/>
        <v>788818.15963000001</v>
      </c>
      <c r="H6" s="901"/>
      <c r="I6" s="902"/>
    </row>
    <row r="7" spans="2:9">
      <c r="H7" s="901"/>
      <c r="I7" s="902"/>
    </row>
    <row r="8" spans="2:9" ht="15">
      <c r="B8" s="894" t="s">
        <v>124</v>
      </c>
      <c r="C8" s="895" t="s">
        <v>11</v>
      </c>
      <c r="D8" s="896">
        <v>2022</v>
      </c>
      <c r="E8" s="896">
        <v>2023</v>
      </c>
      <c r="F8" s="896">
        <v>2024</v>
      </c>
      <c r="G8" s="896">
        <v>2025</v>
      </c>
      <c r="H8" s="901"/>
      <c r="I8" s="902"/>
    </row>
    <row r="9" spans="2:9" ht="16.5">
      <c r="B9" s="897" t="s">
        <v>114</v>
      </c>
      <c r="C9" s="898" t="s">
        <v>115</v>
      </c>
      <c r="D9" s="899">
        <f>(收入成本拆分!D17+收入成本拆分!D18+收入成本拆分!D33)/1000</f>
        <v>83068.018758437101</v>
      </c>
      <c r="E9" s="899">
        <f>(收入成本拆分!F17+收入成本拆分!F18+收入成本拆分!F33)/1000</f>
        <v>261270.72359330801</v>
      </c>
      <c r="F9" s="899">
        <f>(收入成本拆分!H17+收入成本拆分!H18+收入成本拆分!H33)/1000</f>
        <v>411907.12635934103</v>
      </c>
      <c r="G9" s="899">
        <f>(收入成本拆分!J17+收入成本拆分!J18+收入成本拆分!J33)/1000</f>
        <v>482503.68310999998</v>
      </c>
      <c r="H9" s="901"/>
      <c r="I9" s="902"/>
    </row>
    <row r="10" spans="2:9" ht="16.5">
      <c r="B10" s="897" t="s">
        <v>116</v>
      </c>
      <c r="C10" s="898" t="s">
        <v>117</v>
      </c>
      <c r="D10" s="899">
        <f>收入成本拆分!D19/1000</f>
        <v>46230.954169999997</v>
      </c>
      <c r="E10" s="899">
        <f>收入成本拆分!F19/1000</f>
        <v>17584.906999999999</v>
      </c>
      <c r="F10" s="899">
        <f>收入成本拆分!H19/1000</f>
        <v>9888.2587700000004</v>
      </c>
      <c r="G10" s="899">
        <f>收入成本拆分!J19/1000</f>
        <v>2951.9146700000001</v>
      </c>
    </row>
    <row r="11" spans="2:9" ht="16.5">
      <c r="B11" s="897" t="s">
        <v>118</v>
      </c>
      <c r="C11" s="898" t="s">
        <v>119</v>
      </c>
      <c r="D11" s="899">
        <f>收入成本拆分!D20/1000</f>
        <v>7981.1701999999996</v>
      </c>
      <c r="E11" s="899">
        <f>收入成本拆分!F20/1000</f>
        <v>8789.4208299999991</v>
      </c>
      <c r="F11" s="899">
        <f>收入成本拆分!H20/1000</f>
        <v>8563.8366600000008</v>
      </c>
      <c r="G11" s="899">
        <f>收入成本拆分!J20/1000</f>
        <v>8139.8702499999999</v>
      </c>
    </row>
    <row r="12" spans="2:9" ht="16.5">
      <c r="B12" s="897" t="s">
        <v>120</v>
      </c>
      <c r="C12" s="898" t="s">
        <v>121</v>
      </c>
      <c r="D12" s="907">
        <v>0</v>
      </c>
      <c r="E12" s="899">
        <v>0</v>
      </c>
      <c r="F12" s="899">
        <v>0</v>
      </c>
      <c r="G12" s="899">
        <f>收入成本拆分!J21/1000</f>
        <v>23151.796470000001</v>
      </c>
    </row>
    <row r="13" spans="2:9" ht="15">
      <c r="B13" s="904" t="s">
        <v>125</v>
      </c>
      <c r="C13" s="908" t="s">
        <v>126</v>
      </c>
      <c r="D13" s="906">
        <f t="shared" ref="D13:G13" si="1">SUM(D9:D12)</f>
        <v>137280.14312843699</v>
      </c>
      <c r="E13" s="906">
        <f t="shared" si="1"/>
        <v>287645.05142330797</v>
      </c>
      <c r="F13" s="906">
        <f t="shared" si="1"/>
        <v>430359.22178934101</v>
      </c>
      <c r="G13" s="906">
        <f t="shared" si="1"/>
        <v>516747.26449999999</v>
      </c>
    </row>
    <row r="15" spans="2:9" ht="15">
      <c r="B15" s="894" t="s">
        <v>127</v>
      </c>
      <c r="C15" s="895" t="s">
        <v>128</v>
      </c>
      <c r="D15" s="896">
        <v>2022</v>
      </c>
      <c r="E15" s="896">
        <v>2023</v>
      </c>
      <c r="F15" s="896">
        <v>2024</v>
      </c>
      <c r="G15" s="896">
        <v>2025</v>
      </c>
    </row>
    <row r="16" spans="2:9" ht="16.5">
      <c r="B16" s="897" t="s">
        <v>114</v>
      </c>
      <c r="C16" s="898" t="s">
        <v>115</v>
      </c>
      <c r="D16" s="909">
        <f t="shared" ref="D16:G18" si="2">(D2-D9)/D2</f>
        <v>0.40608017153083298</v>
      </c>
      <c r="E16" s="909">
        <f t="shared" si="2"/>
        <v>0.43208291081029498</v>
      </c>
      <c r="F16" s="909">
        <f t="shared" si="2"/>
        <v>0.32766981062176898</v>
      </c>
      <c r="G16" s="909">
        <f t="shared" si="2"/>
        <v>0.33251851435858099</v>
      </c>
    </row>
    <row r="17" spans="2:7" ht="16.5">
      <c r="B17" s="897" t="s">
        <v>116</v>
      </c>
      <c r="C17" s="898" t="s">
        <v>117</v>
      </c>
      <c r="D17" s="909">
        <f t="shared" si="2"/>
        <v>0.32757004779542997</v>
      </c>
      <c r="E17" s="909">
        <f t="shared" si="2"/>
        <v>0.305281499092456</v>
      </c>
      <c r="F17" s="909">
        <f t="shared" si="2"/>
        <v>0.41101023354136401</v>
      </c>
      <c r="G17" s="909">
        <f t="shared" si="2"/>
        <v>0.257371572537403</v>
      </c>
    </row>
    <row r="18" spans="2:7" ht="16.5">
      <c r="B18" s="897" t="s">
        <v>118</v>
      </c>
      <c r="C18" s="898" t="s">
        <v>119</v>
      </c>
      <c r="D18" s="909">
        <f t="shared" si="2"/>
        <v>0.43782616322626899</v>
      </c>
      <c r="E18" s="909">
        <f t="shared" si="2"/>
        <v>0.80658258809060102</v>
      </c>
      <c r="F18" s="909">
        <f t="shared" si="2"/>
        <v>0.67053621199963098</v>
      </c>
      <c r="G18" s="909">
        <f t="shared" si="2"/>
        <v>0.23088863644857399</v>
      </c>
    </row>
    <row r="19" spans="2:7" ht="16.5">
      <c r="B19" s="897" t="s">
        <v>120</v>
      </c>
      <c r="C19" s="898" t="s">
        <v>121</v>
      </c>
      <c r="D19" s="909"/>
      <c r="E19" s="909"/>
      <c r="F19" s="909"/>
      <c r="G19" s="909">
        <f>(G5-G12)/G5</f>
        <v>0.54946831109111904</v>
      </c>
    </row>
    <row r="20" spans="2:7" ht="15">
      <c r="B20" s="910" t="s">
        <v>129</v>
      </c>
      <c r="C20" s="911" t="s">
        <v>128</v>
      </c>
      <c r="D20" s="912">
        <f t="shared" ref="D20:G20" si="3">(D6-D13)/D6</f>
        <v>0.38387754011695902</v>
      </c>
      <c r="E20" s="912">
        <f t="shared" si="3"/>
        <v>0.458097443126816</v>
      </c>
      <c r="F20" s="912">
        <f t="shared" si="3"/>
        <v>0.34340185419154701</v>
      </c>
      <c r="G20" s="912">
        <f t="shared" si="3"/>
        <v>0.34490952294710903</v>
      </c>
    </row>
    <row r="21" spans="2:7">
      <c r="B21" s="913"/>
    </row>
    <row r="22" spans="2:7">
      <c r="E22" s="899">
        <v>287645</v>
      </c>
      <c r="F22" s="899">
        <v>430359</v>
      </c>
      <c r="G22" s="899">
        <v>516747</v>
      </c>
    </row>
    <row r="23" spans="2:7">
      <c r="E23" s="899">
        <f>E22-E13</f>
        <v>-5.1423307682853199E-2</v>
      </c>
      <c r="F23" s="899">
        <f>F22-F13</f>
        <v>-0.22178934095427399</v>
      </c>
      <c r="G23" s="899">
        <f>G22-G13</f>
        <v>-0.264499999990221</v>
      </c>
    </row>
  </sheetData>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B8077-8908-4859-B619-E92B2F37BE90}">
  <sheetPr>
    <tabColor rgb="FF92D050"/>
  </sheetPr>
  <dimension ref="B2:K36"/>
  <sheetViews>
    <sheetView topLeftCell="A22" zoomScale="55" zoomScaleNormal="55" workbookViewId="0">
      <selection activeCell="G23" sqref="G23"/>
    </sheetView>
  </sheetViews>
  <sheetFormatPr defaultColWidth="9.125" defaultRowHeight="16.5" outlineLevelRow="1"/>
  <cols>
    <col min="1" max="1" width="9.125" style="873"/>
    <col min="2" max="2" width="52.5" style="873" customWidth="1"/>
    <col min="3" max="3" width="9.125" style="873"/>
    <col min="4" max="4" width="20" style="873" customWidth="1"/>
    <col min="5" max="5" width="9.125" style="873"/>
    <col min="6" max="6" width="20" style="873" customWidth="1"/>
    <col min="7" max="7" width="9.125" style="873"/>
    <col min="8" max="8" width="20" style="873" customWidth="1"/>
    <col min="9" max="9" width="6.5" style="873" customWidth="1"/>
    <col min="10" max="10" width="20" style="873" customWidth="1"/>
    <col min="11" max="12" width="9.125" style="873"/>
    <col min="13" max="13" width="9.125" style="873" customWidth="1"/>
    <col min="14" max="16384" width="9.125" style="873"/>
  </cols>
  <sheetData>
    <row r="2" spans="2:11">
      <c r="B2" s="872"/>
    </row>
    <row r="3" spans="2:11" ht="17.25" thickBot="1">
      <c r="B3" s="51" t="s">
        <v>9</v>
      </c>
      <c r="C3" s="52"/>
      <c r="D3" s="53" t="s">
        <v>130</v>
      </c>
      <c r="E3" s="54"/>
      <c r="F3" s="53" t="s">
        <v>131</v>
      </c>
      <c r="G3" s="55"/>
      <c r="H3" s="53" t="s">
        <v>132</v>
      </c>
      <c r="I3" s="54"/>
      <c r="J3" s="53" t="s">
        <v>133</v>
      </c>
      <c r="K3" s="766"/>
    </row>
    <row r="4" spans="2:11">
      <c r="B4" s="51"/>
      <c r="C4" s="51"/>
      <c r="D4" s="56" t="s">
        <v>134</v>
      </c>
      <c r="E4" s="56"/>
      <c r="F4" s="56" t="s">
        <v>135</v>
      </c>
      <c r="G4" s="56"/>
      <c r="H4" s="56" t="s">
        <v>136</v>
      </c>
      <c r="I4" s="56"/>
      <c r="J4" s="56" t="s">
        <v>137</v>
      </c>
      <c r="K4" s="56"/>
    </row>
    <row r="5" spans="2:11" s="872" customFormat="1" ht="15">
      <c r="B5" s="21" t="s">
        <v>138</v>
      </c>
      <c r="C5" s="51"/>
      <c r="D5" s="779">
        <f t="shared" ref="D5:H5" si="0">SUM(D6:D8)</f>
        <v>-208616101.21981099</v>
      </c>
      <c r="E5" s="779"/>
      <c r="F5" s="779">
        <f t="shared" si="0"/>
        <v>-485363098.605281</v>
      </c>
      <c r="G5" s="874"/>
      <c r="H5" s="779">
        <f t="shared" si="0"/>
        <v>-629444509.67999995</v>
      </c>
      <c r="I5" s="779"/>
      <c r="J5" s="779">
        <f>SUM(J6:J10)</f>
        <v>-788818159.63</v>
      </c>
      <c r="K5" s="875"/>
    </row>
    <row r="6" spans="2:11" outlineLevel="1">
      <c r="B6" s="28" t="s">
        <v>139</v>
      </c>
      <c r="C6" s="61"/>
      <c r="D6" s="30">
        <v>-37081815.649999999</v>
      </c>
      <c r="E6" s="30"/>
      <c r="F6" s="30">
        <v>-194790703.345281</v>
      </c>
      <c r="G6" s="31"/>
      <c r="H6" s="30">
        <v>-422152336.47000003</v>
      </c>
      <c r="I6" s="30"/>
      <c r="J6" s="30">
        <v>-323358457.22000003</v>
      </c>
      <c r="K6" s="121"/>
    </row>
    <row r="7" spans="2:11" outlineLevel="1">
      <c r="B7" s="28" t="s">
        <v>140</v>
      </c>
      <c r="C7" s="61"/>
      <c r="D7" s="30">
        <v>-102782211.069811</v>
      </c>
      <c r="E7" s="32"/>
      <c r="F7" s="30">
        <v>-265260118.44999999</v>
      </c>
      <c r="G7" s="33"/>
      <c r="H7" s="30">
        <v>-190503666.28999999</v>
      </c>
      <c r="I7" s="30"/>
      <c r="J7" s="30">
        <v>-399513552.69999999</v>
      </c>
      <c r="K7" s="121"/>
    </row>
    <row r="8" spans="2:11" outlineLevel="1">
      <c r="B8" s="28" t="s">
        <v>141</v>
      </c>
      <c r="C8" s="61"/>
      <c r="D8" s="30">
        <v>-68752074.5</v>
      </c>
      <c r="E8" s="32"/>
      <c r="F8" s="30">
        <v>-25312276.809999999</v>
      </c>
      <c r="G8" s="33"/>
      <c r="H8" s="30">
        <v>-16788506.920000002</v>
      </c>
      <c r="I8" s="30"/>
      <c r="J8" s="30">
        <v>-3974955.12</v>
      </c>
      <c r="K8" s="121"/>
    </row>
    <row r="9" spans="2:11" s="872" customFormat="1" ht="15">
      <c r="B9" s="21" t="s">
        <v>142</v>
      </c>
      <c r="C9" s="876"/>
      <c r="D9" s="779">
        <v>-14196979.08</v>
      </c>
      <c r="E9" s="37"/>
      <c r="F9" s="779">
        <v>-45442758.969999999</v>
      </c>
      <c r="G9" s="877"/>
      <c r="H9" s="779">
        <v>-25993256.23</v>
      </c>
      <c r="I9" s="779"/>
      <c r="J9" s="779">
        <v>-10583474.17</v>
      </c>
      <c r="K9" s="121"/>
    </row>
    <row r="10" spans="2:11" s="872" customFormat="1" ht="15">
      <c r="B10" s="878" t="s">
        <v>120</v>
      </c>
      <c r="D10" s="878"/>
      <c r="E10" s="878"/>
      <c r="F10" s="878"/>
      <c r="G10" s="878"/>
      <c r="H10" s="878"/>
      <c r="I10" s="878"/>
      <c r="J10" s="37">
        <v>-51387720.420000002</v>
      </c>
      <c r="K10" s="121"/>
    </row>
    <row r="11" spans="2:11" thickBot="1">
      <c r="B11" s="314" t="s">
        <v>143</v>
      </c>
      <c r="C11" s="314"/>
      <c r="D11" s="879">
        <f t="shared" ref="D11:H11" si="1">SUM(D6:D9)</f>
        <v>-222813080.29981101</v>
      </c>
      <c r="E11" s="880"/>
      <c r="F11" s="879">
        <f t="shared" si="1"/>
        <v>-530805857.57528102</v>
      </c>
      <c r="G11" s="880"/>
      <c r="H11" s="879">
        <f t="shared" si="1"/>
        <v>-655437765.90999997</v>
      </c>
      <c r="I11" s="880"/>
      <c r="J11" s="879">
        <f>SUM(J6:J10)</f>
        <v>-788818159.63</v>
      </c>
      <c r="K11" s="121"/>
    </row>
    <row r="12" spans="2:11" thickTop="1">
      <c r="D12" s="881">
        <f>ROUND(D11-'[1]FY22-25630 IFRS（合并）'!G4,0)</f>
        <v>0</v>
      </c>
      <c r="E12" s="882"/>
      <c r="F12" s="881">
        <f>ROUND(F11-'[1]FY22-25630 IFRS（合并）'!I4,0)</f>
        <v>0</v>
      </c>
      <c r="G12" s="882"/>
      <c r="H12" s="881">
        <f>ROUND(H11-'[1]FY22-25630 IFRS（合并）'!K4,0)</f>
        <v>0</v>
      </c>
      <c r="I12" s="883"/>
      <c r="J12" s="881">
        <f>ROUND(J11-'[1]FY22-25 IFRS（合并）'!$AB$4,0)</f>
        <v>0</v>
      </c>
      <c r="K12" s="882"/>
    </row>
    <row r="13" spans="2:11">
      <c r="D13" s="872"/>
    </row>
    <row r="14" spans="2:11">
      <c r="B14" s="873" t="s">
        <v>11</v>
      </c>
    </row>
    <row r="16" spans="2:11" s="872" customFormat="1" ht="15">
      <c r="B16" s="21" t="s">
        <v>138</v>
      </c>
      <c r="D16" s="779">
        <f t="shared" ref="D16:H16" si="2">D17+D18+D19</f>
        <v>128965158.36843701</v>
      </c>
      <c r="E16" s="779"/>
      <c r="F16" s="779">
        <f t="shared" si="2"/>
        <v>278512441.32368499</v>
      </c>
      <c r="G16" s="779"/>
      <c r="H16" s="779">
        <f t="shared" si="2"/>
        <v>421085092.59934098</v>
      </c>
      <c r="I16" s="779"/>
      <c r="J16" s="779">
        <f>J17+J18+J19</f>
        <v>485176887.82999998</v>
      </c>
      <c r="K16" s="779"/>
    </row>
    <row r="17" spans="2:11">
      <c r="B17" s="28" t="s">
        <v>139</v>
      </c>
      <c r="D17" s="30">
        <f>[1]PL2!E9</f>
        <v>27239173.5284371</v>
      </c>
      <c r="F17" s="30">
        <f>[1]PL2!I9</f>
        <v>133268849.662553</v>
      </c>
      <c r="G17" s="30"/>
      <c r="H17" s="30">
        <f>[1]PL2!M9</f>
        <v>301153745.97198302</v>
      </c>
      <c r="I17" s="30"/>
      <c r="J17" s="30">
        <v>230361634.97</v>
      </c>
      <c r="K17" s="30"/>
    </row>
    <row r="18" spans="2:11">
      <c r="B18" s="28" t="s">
        <v>140</v>
      </c>
      <c r="D18" s="30">
        <f>[1]PL2!E15</f>
        <v>55495030.670000002</v>
      </c>
      <c r="F18" s="30">
        <f>[1]PL2!I15</f>
        <v>127658684.66113199</v>
      </c>
      <c r="G18" s="30"/>
      <c r="H18" s="30">
        <f>[1]PL2!M15</f>
        <v>110043087.85735799</v>
      </c>
      <c r="I18" s="30"/>
      <c r="J18" s="30">
        <f>251772193.51-837866.44+1207721.07-278709.95</f>
        <v>251863338.19</v>
      </c>
      <c r="K18" s="30"/>
    </row>
    <row r="19" spans="2:11">
      <c r="B19" s="28" t="s">
        <v>141</v>
      </c>
      <c r="D19" s="30">
        <f>[1]PL2!E31+[1]PL2!E35</f>
        <v>46230954.170000002</v>
      </c>
      <c r="F19" s="30">
        <f>[1]PL2!I31+[1]PL2!I35</f>
        <v>17584907</v>
      </c>
      <c r="G19" s="30"/>
      <c r="H19" s="30">
        <f>[1]PL2!M31+[1]PL2!M35</f>
        <v>9888258.7699999996</v>
      </c>
      <c r="I19" s="30"/>
      <c r="J19" s="30">
        <v>2951914.67</v>
      </c>
      <c r="K19" s="30"/>
    </row>
    <row r="20" spans="2:11" s="872" customFormat="1" ht="15">
      <c r="B20" s="21" t="s">
        <v>142</v>
      </c>
      <c r="D20" s="779">
        <f>[1]PL2!E23</f>
        <v>7981170.2000000002</v>
      </c>
      <c r="E20" s="779"/>
      <c r="F20" s="779">
        <f>[1]PL2!I23</f>
        <v>8789420.8300000001</v>
      </c>
      <c r="G20" s="779"/>
      <c r="H20" s="779">
        <f>[1]PL2!M23</f>
        <v>8563836.6600000001</v>
      </c>
      <c r="I20" s="779"/>
      <c r="J20" s="779">
        <v>8139870.25</v>
      </c>
      <c r="K20" s="779"/>
    </row>
    <row r="21" spans="2:11" s="872" customFormat="1" ht="15">
      <c r="B21" s="878" t="s">
        <v>120</v>
      </c>
      <c r="D21" s="779">
        <v>0</v>
      </c>
      <c r="E21" s="779"/>
      <c r="F21" s="779">
        <v>0</v>
      </c>
      <c r="G21" s="779"/>
      <c r="H21" s="779"/>
      <c r="I21" s="779"/>
      <c r="J21" s="884">
        <v>23151796.469999999</v>
      </c>
      <c r="K21" s="779"/>
    </row>
    <row r="22" spans="2:11" thickBot="1">
      <c r="B22" s="314" t="s">
        <v>143</v>
      </c>
      <c r="D22" s="879">
        <f>SUM(D17:D21)</f>
        <v>136946328.56843701</v>
      </c>
      <c r="F22" s="879">
        <f t="shared" ref="F22:H22" si="3">SUM(F17:F21)</f>
        <v>287301862.15368497</v>
      </c>
      <c r="H22" s="879">
        <f t="shared" si="3"/>
        <v>429648929.259341</v>
      </c>
      <c r="J22" s="879">
        <f>SUM(J17:J21)</f>
        <v>516468554.55000001</v>
      </c>
    </row>
    <row r="23" spans="2:11" ht="17.25" thickTop="1">
      <c r="B23" s="314"/>
      <c r="J23" s="885"/>
    </row>
    <row r="24" spans="2:11">
      <c r="B24" s="873" t="s">
        <v>144</v>
      </c>
      <c r="D24" s="886">
        <f t="shared" ref="D24:H24" si="4">-(-D11-D22)/D11</f>
        <v>0.38537572217858101</v>
      </c>
      <c r="F24" s="886">
        <f t="shared" si="4"/>
        <v>0.458743986989747</v>
      </c>
      <c r="H24" s="886">
        <f t="shared" si="4"/>
        <v>0.34448554598799602</v>
      </c>
      <c r="J24" s="886">
        <f>-(-J11-J22)/J11</f>
        <v>0.34526284892800602</v>
      </c>
    </row>
    <row r="26" spans="2:11">
      <c r="B26" s="21" t="s">
        <v>138</v>
      </c>
      <c r="D26" s="886">
        <f t="shared" ref="D26:H30" si="5">-(-D5-D16)/D5</f>
        <v>0.38180630538890498</v>
      </c>
      <c r="E26" s="887"/>
      <c r="F26" s="886">
        <f t="shared" si="5"/>
        <v>0.42617714011632402</v>
      </c>
      <c r="G26" s="887"/>
      <c r="H26" s="886">
        <f t="shared" si="5"/>
        <v>0.33102110492088599</v>
      </c>
      <c r="I26" s="887"/>
      <c r="J26" s="886">
        <f t="shared" ref="J26:J31" si="6">-(-J5-J16)/J5</f>
        <v>0.38493189855368498</v>
      </c>
      <c r="K26" s="887"/>
    </row>
    <row r="27" spans="2:11">
      <c r="B27" s="28" t="s">
        <v>139</v>
      </c>
      <c r="D27" s="886">
        <f t="shared" si="5"/>
        <v>0.26543042591181498</v>
      </c>
      <c r="E27" s="887"/>
      <c r="F27" s="886">
        <f t="shared" si="5"/>
        <v>0.31583567709428101</v>
      </c>
      <c r="G27" s="887"/>
      <c r="H27" s="886">
        <f t="shared" si="5"/>
        <v>0.28662305060253002</v>
      </c>
      <c r="I27" s="887"/>
      <c r="J27" s="886">
        <f t="shared" si="6"/>
        <v>0.28759669083505301</v>
      </c>
      <c r="K27" s="887"/>
    </row>
    <row r="28" spans="2:11">
      <c r="B28" s="28" t="s">
        <v>140</v>
      </c>
      <c r="D28" s="886">
        <f t="shared" si="5"/>
        <v>0.46007163990365002</v>
      </c>
      <c r="E28" s="887"/>
      <c r="F28" s="886">
        <f t="shared" si="5"/>
        <v>0.51874150774310601</v>
      </c>
      <c r="G28" s="887"/>
      <c r="H28" s="886">
        <f t="shared" si="5"/>
        <v>0.42235711259309</v>
      </c>
      <c r="I28" s="887"/>
      <c r="J28" s="886">
        <f t="shared" si="6"/>
        <v>0.36957498315676002</v>
      </c>
      <c r="K28" s="887"/>
    </row>
    <row r="29" spans="2:11">
      <c r="B29" s="28" t="s">
        <v>141</v>
      </c>
      <c r="D29" s="886">
        <f t="shared" si="5"/>
        <v>0.32757004779542997</v>
      </c>
      <c r="E29" s="887"/>
      <c r="F29" s="886">
        <f t="shared" si="5"/>
        <v>0.305281499092456</v>
      </c>
      <c r="G29" s="887"/>
      <c r="H29" s="886">
        <f t="shared" si="5"/>
        <v>0.41101023354136401</v>
      </c>
      <c r="I29" s="887"/>
      <c r="J29" s="886">
        <f t="shared" si="6"/>
        <v>0.257371572537403</v>
      </c>
      <c r="K29" s="887"/>
    </row>
    <row r="30" spans="2:11">
      <c r="B30" s="21" t="s">
        <v>142</v>
      </c>
      <c r="D30" s="886">
        <f t="shared" si="5"/>
        <v>0.43782616322626899</v>
      </c>
      <c r="E30" s="887"/>
      <c r="F30" s="886">
        <f t="shared" si="5"/>
        <v>0.80658258809060202</v>
      </c>
      <c r="G30" s="887"/>
      <c r="H30" s="886">
        <f t="shared" si="5"/>
        <v>0.67053621199963098</v>
      </c>
      <c r="I30" s="887"/>
      <c r="J30" s="886">
        <f t="shared" si="6"/>
        <v>0.23088863644857399</v>
      </c>
      <c r="K30" s="887"/>
    </row>
    <row r="31" spans="2:11">
      <c r="B31" s="878" t="s">
        <v>120</v>
      </c>
      <c r="D31" s="888" t="s">
        <v>145</v>
      </c>
      <c r="E31" s="887"/>
      <c r="F31" s="888" t="s">
        <v>145</v>
      </c>
      <c r="G31" s="887"/>
      <c r="H31" s="888" t="s">
        <v>145</v>
      </c>
      <c r="I31" s="887"/>
      <c r="J31" s="886">
        <f t="shared" si="6"/>
        <v>0.54946831109111904</v>
      </c>
      <c r="K31" s="887"/>
    </row>
    <row r="33" spans="2:11">
      <c r="B33" s="873" t="s">
        <v>146</v>
      </c>
      <c r="D33" s="30">
        <v>333814.56</v>
      </c>
      <c r="E33" s="30"/>
      <c r="F33" s="30">
        <v>343189.26962268399</v>
      </c>
      <c r="G33" s="30"/>
      <c r="H33" s="30">
        <v>710292.53</v>
      </c>
      <c r="I33" s="30"/>
      <c r="J33" s="30">
        <v>278709.95</v>
      </c>
    </row>
    <row r="34" spans="2:11">
      <c r="D34" s="889" t="s">
        <v>147</v>
      </c>
      <c r="F34" s="885">
        <f>'[1]FY22-25 IFRS（合并）'!$J$5</f>
        <v>287645051.42330801</v>
      </c>
      <c r="H34" s="885">
        <f>'[1]FY22-25 IFRS（合并）'!$L$5</f>
        <v>430359221.79198301</v>
      </c>
      <c r="J34" s="885">
        <f>'[1]FY22-25 IFRS（合并）'!$AB$5</f>
        <v>516747264.50301898</v>
      </c>
    </row>
    <row r="35" spans="2:11">
      <c r="F35" s="890">
        <f>F22+F33</f>
        <v>287645051.42330801</v>
      </c>
      <c r="G35" s="890"/>
      <c r="H35" s="890">
        <f>H22+H33</f>
        <v>430359221.78934097</v>
      </c>
      <c r="I35" s="890"/>
      <c r="J35" s="890">
        <f>J22+J33</f>
        <v>516747264.5</v>
      </c>
      <c r="K35" s="885"/>
    </row>
    <row r="36" spans="2:11">
      <c r="F36" s="891">
        <f>F35/1000</f>
        <v>287645.05142330797</v>
      </c>
      <c r="G36" s="891">
        <f>G35/1000</f>
        <v>0</v>
      </c>
      <c r="H36" s="891">
        <f>H35/1000</f>
        <v>430359.22178934101</v>
      </c>
      <c r="I36" s="891">
        <f>I35/1000</f>
        <v>0</v>
      </c>
      <c r="J36" s="891">
        <f>J35/1000</f>
        <v>516747.26449999999</v>
      </c>
    </row>
  </sheetData>
  <conditionalFormatting sqref="D12">
    <cfRule type="cellIs" dxfId="101" priority="4" operator="equal">
      <formula>0</formula>
    </cfRule>
  </conditionalFormatting>
  <conditionalFormatting sqref="F12">
    <cfRule type="cellIs" dxfId="100" priority="3" operator="equal">
      <formula>0</formula>
    </cfRule>
  </conditionalFormatting>
  <conditionalFormatting sqref="H12">
    <cfRule type="cellIs" dxfId="99" priority="2" operator="equal">
      <formula>0</formula>
    </cfRule>
  </conditionalFormatting>
  <conditionalFormatting sqref="J12">
    <cfRule type="cellIs" dxfId="98" priority="1" operator="equal">
      <formula>0</formula>
    </cfRule>
  </conditionalFormatting>
  <pageMargins left="0.7" right="0.7" top="0.75" bottom="0.75" header="0.3" footer="0.3"/>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B7F4C-99BD-4707-933D-46AE4190E50E}">
  <sheetPr>
    <tabColor rgb="FF92D050"/>
  </sheetPr>
  <dimension ref="B2:N53"/>
  <sheetViews>
    <sheetView zoomScale="70" zoomScaleNormal="70" workbookViewId="0">
      <selection activeCell="J11" sqref="J11"/>
    </sheetView>
  </sheetViews>
  <sheetFormatPr defaultColWidth="9.125" defaultRowHeight="16.5" outlineLevelRow="1"/>
  <cols>
    <col min="1" max="1" width="9.125" style="500"/>
    <col min="2" max="2" width="31.875" style="500" customWidth="1"/>
    <col min="3" max="3" width="9.125" style="500"/>
    <col min="4" max="4" width="20" style="500" customWidth="1"/>
    <col min="5" max="5" width="9.125" style="500"/>
    <col min="6" max="6" width="20" style="500" customWidth="1"/>
    <col min="7" max="7" width="9.125" style="500"/>
    <col min="8" max="8" width="20" style="500" customWidth="1"/>
    <col min="9" max="9" width="6.5" style="500" customWidth="1"/>
    <col min="10" max="10" width="20" style="500" customWidth="1"/>
    <col min="11" max="11" width="9.125" style="500"/>
    <col min="12" max="12" width="20" style="500" customWidth="1"/>
    <col min="13" max="13" width="9.125" style="500"/>
    <col min="14" max="14" width="20" style="500" customWidth="1"/>
    <col min="15" max="15" width="9.125" style="500"/>
    <col min="16" max="16" width="9.125" style="500" customWidth="1"/>
    <col min="17" max="16384" width="9.125" style="500"/>
  </cols>
  <sheetData>
    <row r="2" spans="2:14">
      <c r="B2" s="787"/>
    </row>
    <row r="3" spans="2:14" ht="17.25" thickBot="1">
      <c r="B3" s="51" t="s">
        <v>9</v>
      </c>
      <c r="C3" s="52"/>
      <c r="D3" s="53" t="s">
        <v>130</v>
      </c>
      <c r="E3" s="54"/>
      <c r="F3" s="53" t="s">
        <v>131</v>
      </c>
      <c r="G3" s="55"/>
      <c r="H3" s="53" t="s">
        <v>132</v>
      </c>
      <c r="I3" s="54"/>
      <c r="J3" s="53" t="s">
        <v>133</v>
      </c>
      <c r="K3" s="766"/>
      <c r="L3" s="53" t="s">
        <v>148</v>
      </c>
      <c r="M3" s="766"/>
      <c r="N3" s="53" t="s">
        <v>149</v>
      </c>
    </row>
    <row r="4" spans="2:14">
      <c r="B4" s="51"/>
      <c r="C4" s="51"/>
      <c r="D4" s="56" t="s">
        <v>134</v>
      </c>
      <c r="E4" s="56"/>
      <c r="F4" s="56" t="s">
        <v>135</v>
      </c>
      <c r="G4" s="56"/>
      <c r="H4" s="56" t="s">
        <v>136</v>
      </c>
      <c r="I4" s="56"/>
      <c r="J4" s="56" t="s">
        <v>137</v>
      </c>
      <c r="K4" s="56"/>
      <c r="L4" s="56" t="s">
        <v>150</v>
      </c>
      <c r="M4" s="56"/>
      <c r="N4" s="56" t="s">
        <v>151</v>
      </c>
    </row>
    <row r="5" spans="2:14">
      <c r="B5" s="51" t="s">
        <v>138</v>
      </c>
      <c r="C5" s="51"/>
      <c r="D5" s="59">
        <f>SUM(D6:D8)</f>
        <v>-208616101.21981099</v>
      </c>
      <c r="E5" s="59"/>
      <c r="F5" s="59">
        <f>SUM(F6:F8)</f>
        <v>-485363098.605281</v>
      </c>
      <c r="G5" s="60"/>
      <c r="H5" s="59">
        <f>SUM(H6:H8)</f>
        <v>-629444509.67999995</v>
      </c>
      <c r="I5" s="59"/>
      <c r="J5" s="59">
        <f>SUM(J6:J10)</f>
        <v>-788818159.63</v>
      </c>
      <c r="K5" s="317"/>
      <c r="L5" s="59">
        <f>SUM(L6:L8)</f>
        <v>-280041437.45999998</v>
      </c>
      <c r="M5" s="317"/>
      <c r="N5" s="59">
        <f>SUM(N6:N8)</f>
        <v>-318845013.5</v>
      </c>
    </row>
    <row r="6" spans="2:14" outlineLevel="1">
      <c r="B6" s="58" t="s">
        <v>139</v>
      </c>
      <c r="C6" s="61"/>
      <c r="D6" s="59">
        <v>-37081815.649999999</v>
      </c>
      <c r="E6" s="59"/>
      <c r="F6" s="59">
        <v>-194790703.345281</v>
      </c>
      <c r="G6" s="60"/>
      <c r="H6" s="59">
        <v>-422152336.47000003</v>
      </c>
      <c r="I6" s="59"/>
      <c r="J6" s="59">
        <v>-323358457.22000003</v>
      </c>
      <c r="K6" s="317"/>
      <c r="L6" s="59">
        <v>-202697471.84</v>
      </c>
      <c r="M6" s="317"/>
      <c r="N6" s="59">
        <v>-209805376.09</v>
      </c>
    </row>
    <row r="7" spans="2:14" outlineLevel="1">
      <c r="B7" s="58" t="s">
        <v>140</v>
      </c>
      <c r="C7" s="61"/>
      <c r="D7" s="59">
        <v>-102782211.069811</v>
      </c>
      <c r="E7" s="62"/>
      <c r="F7" s="59">
        <v>-265260118.44999999</v>
      </c>
      <c r="G7" s="63"/>
      <c r="H7" s="59">
        <v>-190503666.28999999</v>
      </c>
      <c r="I7" s="59"/>
      <c r="J7" s="59">
        <v>-399513552.69999999</v>
      </c>
      <c r="K7" s="317"/>
      <c r="L7" s="59">
        <v>-68796247.620000005</v>
      </c>
      <c r="M7" s="317"/>
      <c r="N7" s="59">
        <v>-107088701.16</v>
      </c>
    </row>
    <row r="8" spans="2:14" outlineLevel="1">
      <c r="B8" s="58" t="s">
        <v>141</v>
      </c>
      <c r="C8" s="61"/>
      <c r="D8" s="59">
        <v>-68752074.5</v>
      </c>
      <c r="E8" s="62"/>
      <c r="F8" s="59">
        <v>-25312276.809999999</v>
      </c>
      <c r="G8" s="63"/>
      <c r="H8" s="59">
        <v>-16788506.920000002</v>
      </c>
      <c r="I8" s="59"/>
      <c r="J8" s="59">
        <v>-3974955.12</v>
      </c>
      <c r="K8" s="317"/>
      <c r="L8" s="59">
        <v>-8547718</v>
      </c>
      <c r="M8" s="317"/>
      <c r="N8" s="59">
        <v>-1950936.25</v>
      </c>
    </row>
    <row r="9" spans="2:14">
      <c r="B9" s="51" t="s">
        <v>142</v>
      </c>
      <c r="C9" s="61"/>
      <c r="D9" s="59">
        <v>-14196979.08</v>
      </c>
      <c r="E9" s="62"/>
      <c r="F9" s="59">
        <v>-45442758.969999999</v>
      </c>
      <c r="G9" s="63"/>
      <c r="H9" s="59">
        <v>-25993256.23</v>
      </c>
      <c r="I9" s="59"/>
      <c r="J9" s="59">
        <v>-10583474.17</v>
      </c>
      <c r="K9" s="317"/>
      <c r="L9" s="59">
        <v>-13070290.92</v>
      </c>
      <c r="M9" s="317"/>
      <c r="N9" s="59">
        <v>-6963475.6100000003</v>
      </c>
    </row>
    <row r="10" spans="2:14">
      <c r="B10" s="500" t="s">
        <v>152</v>
      </c>
      <c r="J10" s="62">
        <v>-51387720.420000002</v>
      </c>
      <c r="L10" s="62"/>
    </row>
    <row r="11" spans="2:14" ht="17.25" thickBot="1">
      <c r="B11" s="314" t="s">
        <v>143</v>
      </c>
      <c r="C11" s="314"/>
      <c r="D11" s="64">
        <f>SUM(D6:D9)</f>
        <v>-222813080.29981101</v>
      </c>
      <c r="E11" s="768"/>
      <c r="F11" s="64">
        <f>SUM(F6:F9)</f>
        <v>-530805857.57528102</v>
      </c>
      <c r="G11" s="768"/>
      <c r="H11" s="64">
        <f>SUM(H6:H9)</f>
        <v>-655437765.90999997</v>
      </c>
      <c r="I11" s="768"/>
      <c r="J11" s="64">
        <f>SUM(J6:J10)</f>
        <v>-788818159.63</v>
      </c>
      <c r="K11" s="317"/>
      <c r="L11" s="64">
        <f>SUM(L6:L9)</f>
        <v>-293111728.38</v>
      </c>
      <c r="M11" s="317"/>
      <c r="N11" s="64">
        <f>SUM(N6:N9)</f>
        <v>-325808489.11000001</v>
      </c>
    </row>
    <row r="12" spans="2:14" thickTop="1">
      <c r="D12" s="36">
        <f>ROUND(D11-'FY22-25 IFRS（合并）'!G4,0)</f>
        <v>0</v>
      </c>
      <c r="F12" s="36">
        <f>ROUND(F11-'FY22-25 IFRS（合并）'!I4,0)</f>
        <v>0</v>
      </c>
      <c r="H12" s="36">
        <f>ROUND(H11-'FY22-25 IFRS（合并）'!K4,0)</f>
        <v>0</v>
      </c>
      <c r="J12" s="36">
        <f>ROUND(J11-'FY22-25 IFRS（合并）'!Q4,0)</f>
        <v>-236</v>
      </c>
      <c r="L12" s="36">
        <f>ROUND(L11-'FY22-25 IFRS（合并）'!M4,0)</f>
        <v>0</v>
      </c>
      <c r="N12" s="36">
        <f>ROUND(N11-'FY22-25 IFRS（合并）'!O4,0)</f>
        <v>0</v>
      </c>
    </row>
    <row r="13" spans="2:14">
      <c r="D13" s="787"/>
    </row>
    <row r="15" spans="2:14" ht="17.25" hidden="1" thickBot="1">
      <c r="B15" s="787" t="s">
        <v>153</v>
      </c>
      <c r="D15" s="53" t="s">
        <v>130</v>
      </c>
      <c r="E15" s="54"/>
      <c r="F15" s="53" t="s">
        <v>131</v>
      </c>
      <c r="G15" s="55"/>
      <c r="H15" s="53" t="s">
        <v>132</v>
      </c>
      <c r="I15" s="54"/>
      <c r="J15" s="53" t="s">
        <v>133</v>
      </c>
      <c r="K15" s="766"/>
      <c r="L15" s="53" t="s">
        <v>148</v>
      </c>
      <c r="M15" s="766"/>
      <c r="N15" s="53" t="s">
        <v>149</v>
      </c>
    </row>
    <row r="16" spans="2:14" hidden="1"/>
    <row r="17" spans="2:14" hidden="1">
      <c r="B17" s="500" t="s">
        <v>154</v>
      </c>
      <c r="D17" s="869">
        <v>-222813080.29981101</v>
      </c>
      <c r="E17" s="869"/>
      <c r="F17" s="869">
        <v>-530805857.57528102</v>
      </c>
      <c r="G17" s="869"/>
      <c r="H17" s="869">
        <v>-655437765.90999997</v>
      </c>
      <c r="I17" s="869"/>
      <c r="J17" s="869">
        <f>J11</f>
        <v>-788818159.63</v>
      </c>
      <c r="K17" s="869"/>
      <c r="L17" s="869">
        <v>-293111728.38</v>
      </c>
      <c r="M17" s="869"/>
      <c r="N17" s="869">
        <v>-325808489.11000001</v>
      </c>
    </row>
    <row r="18" spans="2:14" hidden="1">
      <c r="B18" s="500" t="s">
        <v>155</v>
      </c>
      <c r="D18" s="869">
        <v>0</v>
      </c>
      <c r="E18" s="869"/>
      <c r="F18" s="869">
        <v>0</v>
      </c>
      <c r="G18" s="869"/>
      <c r="H18" s="869">
        <v>0</v>
      </c>
      <c r="I18" s="869"/>
      <c r="J18" s="869">
        <v>0</v>
      </c>
      <c r="K18" s="869"/>
      <c r="L18" s="869">
        <v>0</v>
      </c>
      <c r="M18" s="869"/>
      <c r="N18" s="869">
        <v>0</v>
      </c>
    </row>
    <row r="19" spans="2:14" hidden="1"/>
    <row r="20" spans="2:14" ht="17.25" hidden="1" thickBot="1">
      <c r="B20" s="314" t="s">
        <v>143</v>
      </c>
      <c r="C20" s="314"/>
      <c r="D20" s="64">
        <f>SUM(D17:D18)</f>
        <v>-222813080.29981101</v>
      </c>
      <c r="E20" s="768"/>
      <c r="F20" s="64">
        <f>SUM(F17:F18)</f>
        <v>-530805857.57528102</v>
      </c>
      <c r="G20" s="768"/>
      <c r="H20" s="64">
        <f>SUM(H17:H18)</f>
        <v>-655437765.90999997</v>
      </c>
      <c r="I20" s="768"/>
      <c r="J20" s="64">
        <f>SUM(J17:J18)</f>
        <v>-788818159.63</v>
      </c>
      <c r="K20" s="317"/>
      <c r="L20" s="64">
        <f>SUM(L17:L18)</f>
        <v>-293111728.38</v>
      </c>
      <c r="M20" s="317"/>
      <c r="N20" s="64">
        <f>SUM(N17:N18)</f>
        <v>-325808489.11000001</v>
      </c>
    </row>
    <row r="21" spans="2:14" hidden="1" thickTop="1">
      <c r="D21" s="36">
        <f>ROUND(D20-'FY22-25 IFRS（合并）'!G4,0)</f>
        <v>0</v>
      </c>
      <c r="F21" s="36">
        <f>ROUND(F20-'FY22-25 IFRS（合并）'!I4,0)</f>
        <v>0</v>
      </c>
      <c r="H21" s="36">
        <f>ROUND(H20-'FY22-25 IFRS（合并）'!K4,0)</f>
        <v>0</v>
      </c>
      <c r="I21" s="36"/>
      <c r="J21" s="36">
        <f>ROUND(J20-'[1]FY22-25 IFRS（合并）'!$AB$4,0)</f>
        <v>0</v>
      </c>
      <c r="L21" s="36">
        <f>ROUND(L20-'FY22-25 IFRS（合并）'!M4,0)</f>
        <v>0</v>
      </c>
      <c r="N21" s="36" t="e">
        <f>ROUND(N20-#REF!,0)</f>
        <v>#REF!</v>
      </c>
    </row>
    <row r="22" spans="2:14" hidden="1"/>
    <row r="23" spans="2:14" hidden="1"/>
    <row r="24" spans="2:14" ht="17.25" hidden="1" thickBot="1">
      <c r="B24" s="870" t="s">
        <v>156</v>
      </c>
      <c r="C24" s="52"/>
      <c r="D24" s="53" t="s">
        <v>130</v>
      </c>
      <c r="E24" s="54"/>
      <c r="F24" s="53" t="s">
        <v>131</v>
      </c>
      <c r="G24" s="55"/>
      <c r="H24" s="53" t="s">
        <v>132</v>
      </c>
      <c r="I24" s="54"/>
      <c r="J24" s="53" t="s">
        <v>133</v>
      </c>
      <c r="K24" s="766"/>
      <c r="L24" s="53" t="s">
        <v>148</v>
      </c>
      <c r="M24" s="766"/>
      <c r="N24" s="53" t="s">
        <v>149</v>
      </c>
    </row>
    <row r="25" spans="2:14" hidden="1">
      <c r="D25" s="787"/>
    </row>
    <row r="26" spans="2:14" hidden="1">
      <c r="B26" s="500" t="s">
        <v>157</v>
      </c>
    </row>
    <row r="27" spans="2:14" hidden="1">
      <c r="B27" s="500" t="s">
        <v>158</v>
      </c>
    </row>
    <row r="28" spans="2:14" hidden="1">
      <c r="B28" s="500" t="s">
        <v>159</v>
      </c>
    </row>
    <row r="29" spans="2:14" hidden="1">
      <c r="D29" s="787"/>
    </row>
    <row r="30" spans="2:14" ht="17.25" hidden="1" thickBot="1">
      <c r="B30" s="314" t="s">
        <v>143</v>
      </c>
      <c r="C30" s="314"/>
      <c r="D30" s="64">
        <f>SUM(D25:D28)</f>
        <v>0</v>
      </c>
      <c r="E30" s="768"/>
      <c r="F30" s="64">
        <f>SUM(F25:F28)</f>
        <v>0</v>
      </c>
      <c r="G30" s="768"/>
      <c r="H30" s="64">
        <f>SUM(H25:H28)</f>
        <v>0</v>
      </c>
      <c r="I30" s="768"/>
      <c r="J30" s="64">
        <f>SUM(J25:J28)</f>
        <v>0</v>
      </c>
      <c r="K30" s="317"/>
      <c r="L30" s="64">
        <f>SUM(L25:L28)</f>
        <v>0</v>
      </c>
      <c r="M30" s="317"/>
      <c r="N30" s="64">
        <f>SUM(N25:N28)</f>
        <v>0</v>
      </c>
    </row>
    <row r="31" spans="2:14" hidden="1" thickTop="1"/>
    <row r="32" spans="2:14" hidden="1"/>
    <row r="33" spans="2:14" ht="17.25" hidden="1" thickBot="1">
      <c r="B33" s="870" t="s">
        <v>160</v>
      </c>
      <c r="C33" s="52"/>
      <c r="D33" s="53" t="s">
        <v>130</v>
      </c>
      <c r="E33" s="54"/>
      <c r="F33" s="53" t="s">
        <v>131</v>
      </c>
      <c r="G33" s="55"/>
      <c r="H33" s="53" t="s">
        <v>132</v>
      </c>
      <c r="I33" s="54"/>
      <c r="J33" s="53" t="s">
        <v>133</v>
      </c>
      <c r="K33" s="766"/>
      <c r="L33" s="53" t="s">
        <v>148</v>
      </c>
      <c r="M33" s="766"/>
      <c r="N33" s="53" t="s">
        <v>149</v>
      </c>
    </row>
    <row r="34" spans="2:14" hidden="1">
      <c r="D34" s="787"/>
    </row>
    <row r="35" spans="2:14" hidden="1">
      <c r="B35" s="500" t="s">
        <v>161</v>
      </c>
    </row>
    <row r="36" spans="2:14" hidden="1">
      <c r="B36" s="500" t="s">
        <v>162</v>
      </c>
    </row>
    <row r="37" spans="2:14" hidden="1">
      <c r="D37" s="787"/>
    </row>
    <row r="38" spans="2:14" ht="17.25" hidden="1" thickBot="1">
      <c r="B38" s="314" t="s">
        <v>143</v>
      </c>
      <c r="C38" s="314"/>
      <c r="D38" s="64">
        <f>SUM(D34:D36)</f>
        <v>0</v>
      </c>
      <c r="E38" s="768"/>
      <c r="F38" s="64">
        <f>SUM(F34:F36)</f>
        <v>0</v>
      </c>
      <c r="G38" s="768"/>
      <c r="H38" s="64">
        <f>SUM(H34:H36)</f>
        <v>0</v>
      </c>
      <c r="I38" s="768"/>
      <c r="J38" s="64">
        <f>SUM(J34:J36)</f>
        <v>0</v>
      </c>
      <c r="K38" s="317"/>
      <c r="L38" s="64">
        <f>SUM(L34:L36)</f>
        <v>0</v>
      </c>
      <c r="M38" s="317"/>
      <c r="N38" s="64">
        <f>SUM(N34:N36)</f>
        <v>0</v>
      </c>
    </row>
    <row r="39" spans="2:14" hidden="1" thickTop="1">
      <c r="C39" s="787"/>
    </row>
    <row r="40" spans="2:14" ht="17.25" hidden="1" thickBot="1">
      <c r="B40" s="871" t="s">
        <v>153</v>
      </c>
      <c r="C40" s="52"/>
      <c r="D40" s="53" t="s">
        <v>130</v>
      </c>
      <c r="E40" s="54"/>
      <c r="F40" s="53" t="s">
        <v>131</v>
      </c>
      <c r="G40" s="55"/>
      <c r="H40" s="53" t="s">
        <v>132</v>
      </c>
      <c r="I40" s="54"/>
      <c r="J40" s="53" t="s">
        <v>133</v>
      </c>
      <c r="K40" s="766"/>
      <c r="L40" s="53" t="s">
        <v>148</v>
      </c>
      <c r="M40" s="766"/>
      <c r="N40" s="53" t="s">
        <v>149</v>
      </c>
    </row>
    <row r="41" spans="2:14" hidden="1">
      <c r="D41" s="787"/>
    </row>
    <row r="42" spans="2:14" hidden="1">
      <c r="B42" s="500" t="s">
        <v>163</v>
      </c>
    </row>
    <row r="43" spans="2:14" hidden="1">
      <c r="B43" s="500" t="s">
        <v>164</v>
      </c>
    </row>
    <row r="44" spans="2:14" hidden="1">
      <c r="B44" s="500" t="s">
        <v>165</v>
      </c>
    </row>
    <row r="45" spans="2:14" hidden="1">
      <c r="D45" s="787"/>
    </row>
    <row r="46" spans="2:14" ht="17.25" hidden="1" thickBot="1">
      <c r="B46" s="314" t="s">
        <v>143</v>
      </c>
      <c r="C46" s="314"/>
      <c r="D46" s="64">
        <f>SUM(D41:D43)</f>
        <v>0</v>
      </c>
      <c r="E46" s="768"/>
      <c r="F46" s="64">
        <f>SUM(F41:F43)</f>
        <v>0</v>
      </c>
      <c r="G46" s="768"/>
      <c r="H46" s="64">
        <f>SUM(H41:H43)</f>
        <v>0</v>
      </c>
      <c r="I46" s="768"/>
      <c r="J46" s="64">
        <f>SUM(J41:J43)</f>
        <v>0</v>
      </c>
      <c r="K46" s="317"/>
      <c r="L46" s="64">
        <f>SUM(L41:L43)</f>
        <v>0</v>
      </c>
      <c r="M46" s="317"/>
      <c r="N46" s="64">
        <f>SUM(N41:N43)</f>
        <v>0</v>
      </c>
    </row>
    <row r="47" spans="2:14" hidden="1" thickTop="1"/>
    <row r="48" spans="2:14">
      <c r="C48" s="787"/>
    </row>
    <row r="53" spans="3:4">
      <c r="C53" s="787"/>
      <c r="D53" s="787"/>
    </row>
  </sheetData>
  <conditionalFormatting sqref="D12">
    <cfRule type="cellIs" dxfId="97" priority="13" operator="equal">
      <formula>0</formula>
    </cfRule>
  </conditionalFormatting>
  <conditionalFormatting sqref="F12">
    <cfRule type="cellIs" dxfId="96" priority="12" operator="equal">
      <formula>0</formula>
    </cfRule>
  </conditionalFormatting>
  <conditionalFormatting sqref="L12">
    <cfRule type="cellIs" dxfId="95" priority="8" operator="equal">
      <formula>0</formula>
    </cfRule>
  </conditionalFormatting>
  <conditionalFormatting sqref="N12">
    <cfRule type="cellIs" dxfId="94" priority="10" operator="equal">
      <formula>0</formula>
    </cfRule>
  </conditionalFormatting>
  <conditionalFormatting sqref="D21">
    <cfRule type="cellIs" dxfId="93" priority="7" operator="equal">
      <formula>0</formula>
    </cfRule>
  </conditionalFormatting>
  <conditionalFormatting sqref="F21">
    <cfRule type="cellIs" dxfId="92" priority="6" operator="equal">
      <formula>0</formula>
    </cfRule>
  </conditionalFormatting>
  <conditionalFormatting sqref="H21:J21">
    <cfRule type="cellIs" dxfId="91" priority="1" operator="equal">
      <formula>0</formula>
    </cfRule>
  </conditionalFormatting>
  <conditionalFormatting sqref="L21">
    <cfRule type="cellIs" dxfId="90" priority="3" operator="equal">
      <formula>0</formula>
    </cfRule>
  </conditionalFormatting>
  <conditionalFormatting sqref="N21">
    <cfRule type="cellIs" dxfId="89" priority="4" operator="equal">
      <formula>0</formula>
    </cfRule>
  </conditionalFormatting>
  <conditionalFormatting sqref="H12 J12">
    <cfRule type="cellIs" dxfId="88" priority="2" operator="equal">
      <formula>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8A785-9361-48C9-8D75-85249FB3DA39}">
  <sheetPr>
    <tabColor rgb="FF92D050"/>
  </sheetPr>
  <dimension ref="B1:L2218"/>
  <sheetViews>
    <sheetView zoomScale="70" zoomScaleNormal="70" workbookViewId="0">
      <selection activeCell="D2" sqref="D2"/>
    </sheetView>
  </sheetViews>
  <sheetFormatPr defaultColWidth="9" defaultRowHeight="14.25"/>
  <cols>
    <col min="2" max="2" width="46.5" customWidth="1"/>
    <col min="3" max="3" width="53.125" customWidth="1"/>
    <col min="4" max="7" width="14.375" customWidth="1"/>
    <col min="8" max="8" width="14.625" customWidth="1"/>
    <col min="9" max="9" width="11.125" customWidth="1"/>
    <col min="11" max="11" width="39.5" customWidth="1"/>
    <col min="12" max="12" width="14.375" style="50" customWidth="1"/>
  </cols>
  <sheetData>
    <row r="1" spans="2:9">
      <c r="D1" s="48">
        <f>SUM(D3:D2218)+'FY22-25 IFRS（合并）'!G4</f>
        <v>0.64094364643096902</v>
      </c>
      <c r="E1" s="48">
        <f>SUM(E3:E2218)+'FY22-25 IFRS（合并）'!I4</f>
        <v>0.13584452867507901</v>
      </c>
      <c r="F1" s="48">
        <f>SUM(F3:F2218)+'FY22-25 IFRS（合并）'!K4</f>
        <v>-9.2952837944030797</v>
      </c>
      <c r="G1" s="48">
        <f>SUM(G3:G2218)+'FY22-25 IFRS（合并）'!Q4</f>
        <v>235.85320723056799</v>
      </c>
    </row>
    <row r="2" spans="2:9">
      <c r="B2" s="49" t="s">
        <v>166</v>
      </c>
      <c r="C2" s="49" t="s">
        <v>167</v>
      </c>
      <c r="D2" s="49" t="s">
        <v>168</v>
      </c>
      <c r="E2" s="49" t="s">
        <v>169</v>
      </c>
      <c r="F2" s="49" t="s">
        <v>170</v>
      </c>
      <c r="G2" s="49" t="s">
        <v>171</v>
      </c>
      <c r="H2" s="49" t="s">
        <v>172</v>
      </c>
      <c r="I2" s="49"/>
    </row>
    <row r="3" spans="2:9">
      <c r="B3" t="s">
        <v>173</v>
      </c>
      <c r="C3" t="s">
        <v>174</v>
      </c>
      <c r="D3" s="50">
        <v>0</v>
      </c>
      <c r="E3" s="50">
        <v>18232458.489999998</v>
      </c>
      <c r="F3" s="50">
        <v>79186060.340000004</v>
      </c>
      <c r="G3" s="50">
        <v>72540462.213018894</v>
      </c>
      <c r="H3" s="50">
        <v>58710254.710000001</v>
      </c>
    </row>
    <row r="4" spans="2:9">
      <c r="B4" t="s">
        <v>175</v>
      </c>
      <c r="C4" t="s">
        <v>174</v>
      </c>
      <c r="D4" s="50">
        <v>0</v>
      </c>
      <c r="E4" s="50">
        <v>406784.14</v>
      </c>
      <c r="F4" s="50">
        <v>48031471.706792504</v>
      </c>
      <c r="G4" s="50">
        <v>37809940.099434003</v>
      </c>
      <c r="H4" s="50">
        <v>28842015.559999999</v>
      </c>
    </row>
    <row r="5" spans="2:9">
      <c r="B5" t="s">
        <v>176</v>
      </c>
      <c r="C5" t="s">
        <v>176</v>
      </c>
      <c r="D5" s="50"/>
      <c r="E5" s="50"/>
      <c r="F5" s="50"/>
      <c r="G5" s="50">
        <v>27322507.93</v>
      </c>
      <c r="H5" s="50">
        <v>27322507.934037399</v>
      </c>
    </row>
    <row r="6" spans="2:9">
      <c r="B6" t="s">
        <v>177</v>
      </c>
      <c r="C6" t="s">
        <v>174</v>
      </c>
      <c r="D6" s="50">
        <v>1960377.36</v>
      </c>
      <c r="E6" s="50">
        <v>59068020.740000002</v>
      </c>
      <c r="F6" s="50">
        <v>32463211.32</v>
      </c>
      <c r="G6" s="50">
        <v>40190109.419056602</v>
      </c>
      <c r="H6" s="50">
        <v>27954530.940000001</v>
      </c>
    </row>
    <row r="7" spans="2:9">
      <c r="B7" t="s">
        <v>178</v>
      </c>
      <c r="C7" t="s">
        <v>178</v>
      </c>
      <c r="D7" s="50"/>
      <c r="E7" s="50"/>
      <c r="F7" s="50"/>
      <c r="G7" s="50">
        <v>16664603.77</v>
      </c>
      <c r="H7" s="50">
        <v>16664603.77</v>
      </c>
    </row>
    <row r="8" spans="2:9">
      <c r="B8" t="s">
        <v>179</v>
      </c>
      <c r="C8" t="s">
        <v>174</v>
      </c>
      <c r="D8" s="50">
        <v>0</v>
      </c>
      <c r="E8" s="50">
        <v>26635472.760000002</v>
      </c>
      <c r="F8" s="50">
        <v>36644440.246603802</v>
      </c>
      <c r="G8" s="50">
        <v>16522641.490566</v>
      </c>
      <c r="H8" s="50">
        <v>16522641.52</v>
      </c>
    </row>
    <row r="9" spans="2:9">
      <c r="B9" t="s">
        <v>180</v>
      </c>
      <c r="C9" t="s">
        <v>180</v>
      </c>
      <c r="D9" s="50"/>
      <c r="E9" s="50"/>
      <c r="F9" s="50">
        <v>5167482.8099999996</v>
      </c>
      <c r="G9" s="50">
        <v>27011581.100000001</v>
      </c>
      <c r="H9" s="50">
        <v>15819077.189999999</v>
      </c>
    </row>
    <row r="10" spans="2:9">
      <c r="B10" t="s">
        <v>181</v>
      </c>
      <c r="C10" t="s">
        <v>181</v>
      </c>
      <c r="D10" s="50"/>
      <c r="E10" s="50"/>
      <c r="F10" s="50">
        <v>23170358.670000002</v>
      </c>
      <c r="G10" s="50">
        <v>20471732.859999999</v>
      </c>
      <c r="H10" s="50">
        <v>13995774.91</v>
      </c>
    </row>
    <row r="11" spans="2:9">
      <c r="B11" t="s">
        <v>182</v>
      </c>
      <c r="C11" t="s">
        <v>174</v>
      </c>
      <c r="D11" s="50"/>
      <c r="E11" s="50"/>
      <c r="F11" s="50">
        <v>12724992.91</v>
      </c>
      <c r="G11" s="50">
        <v>13738294.5762264</v>
      </c>
      <c r="H11" s="50">
        <v>13738294.619999999</v>
      </c>
    </row>
    <row r="12" spans="2:9">
      <c r="B12" t="s">
        <v>183</v>
      </c>
      <c r="C12" t="s">
        <v>174</v>
      </c>
      <c r="D12" s="50"/>
      <c r="E12" s="50"/>
      <c r="F12" s="50">
        <v>56415094.359999999</v>
      </c>
      <c r="G12" s="50">
        <v>38468396.2462264</v>
      </c>
      <c r="H12" s="50">
        <v>11311320.76</v>
      </c>
    </row>
    <row r="13" spans="2:9">
      <c r="B13" t="s">
        <v>184</v>
      </c>
      <c r="C13" t="s">
        <v>174</v>
      </c>
      <c r="D13" s="50">
        <v>22377659.41</v>
      </c>
      <c r="E13" s="50">
        <v>18458624.510000002</v>
      </c>
      <c r="F13" s="50">
        <v>3960472.26</v>
      </c>
      <c r="G13" s="50">
        <v>12613212.292830201</v>
      </c>
      <c r="H13" s="50">
        <v>10830707.550000001</v>
      </c>
    </row>
    <row r="14" spans="2:9">
      <c r="B14" t="s">
        <v>185</v>
      </c>
      <c r="C14" t="s">
        <v>174</v>
      </c>
      <c r="D14" s="50"/>
      <c r="E14" s="50"/>
      <c r="F14" s="50">
        <v>53326064.789999999</v>
      </c>
      <c r="G14" s="50">
        <v>14218184.8707547</v>
      </c>
      <c r="H14" s="50">
        <v>9521188.6799999997</v>
      </c>
    </row>
    <row r="15" spans="2:9">
      <c r="B15" t="s">
        <v>186</v>
      </c>
      <c r="C15" t="s">
        <v>174</v>
      </c>
      <c r="D15" s="50"/>
      <c r="E15" s="50"/>
      <c r="F15" s="50">
        <v>9797169.8200000003</v>
      </c>
      <c r="G15" s="50">
        <v>7948113.1981132096</v>
      </c>
      <c r="H15" s="50">
        <v>7948113.2000000002</v>
      </c>
    </row>
    <row r="16" spans="2:9">
      <c r="B16" t="s">
        <v>187</v>
      </c>
      <c r="C16" t="s">
        <v>174</v>
      </c>
      <c r="D16" s="50"/>
      <c r="E16" s="50"/>
      <c r="F16" s="50"/>
      <c r="G16" s="50">
        <v>6213490.57396226</v>
      </c>
      <c r="H16" s="50">
        <v>6213490.5700000003</v>
      </c>
    </row>
    <row r="17" spans="2:8">
      <c r="B17" t="s">
        <v>188</v>
      </c>
      <c r="C17" t="s">
        <v>174</v>
      </c>
      <c r="D17" s="50"/>
      <c r="E17" s="50"/>
      <c r="F17" s="50"/>
      <c r="G17" s="50">
        <v>7941914.25</v>
      </c>
      <c r="H17" s="50">
        <v>6138735.8499999996</v>
      </c>
    </row>
    <row r="18" spans="2:8">
      <c r="B18" t="s">
        <v>189</v>
      </c>
      <c r="C18" t="s">
        <v>190</v>
      </c>
      <c r="D18" s="50"/>
      <c r="E18" s="50"/>
      <c r="F18" s="50">
        <v>11325225</v>
      </c>
      <c r="G18" s="50">
        <v>9254625</v>
      </c>
      <c r="H18" s="50">
        <v>6029100</v>
      </c>
    </row>
    <row r="19" spans="2:8">
      <c r="B19" t="s">
        <v>191</v>
      </c>
      <c r="C19" t="s">
        <v>174</v>
      </c>
      <c r="D19" s="50">
        <v>389905.66</v>
      </c>
      <c r="E19" s="50">
        <v>24214283.030000001</v>
      </c>
      <c r="F19" s="50">
        <v>8306886.79</v>
      </c>
      <c r="G19" s="50">
        <v>12487929.243207499</v>
      </c>
      <c r="H19" s="50">
        <v>4440094.34</v>
      </c>
    </row>
    <row r="20" spans="2:8">
      <c r="B20" t="s">
        <v>192</v>
      </c>
      <c r="C20" t="s">
        <v>192</v>
      </c>
      <c r="D20" s="50"/>
      <c r="E20" s="50">
        <v>2523584.89</v>
      </c>
      <c r="F20" s="50">
        <v>3136792.4558490599</v>
      </c>
      <c r="G20" s="50">
        <v>4273584.9000000004</v>
      </c>
      <c r="H20" s="50">
        <v>4273584.9000000004</v>
      </c>
    </row>
    <row r="21" spans="2:8">
      <c r="B21" t="s">
        <v>193</v>
      </c>
      <c r="C21" t="s">
        <v>193</v>
      </c>
      <c r="D21" s="50"/>
      <c r="E21" s="50"/>
      <c r="F21" s="50">
        <v>3883018.88</v>
      </c>
      <c r="G21" s="50">
        <v>3584905.66</v>
      </c>
      <c r="H21" s="50">
        <v>3584905.66</v>
      </c>
    </row>
    <row r="22" spans="2:8">
      <c r="B22" t="s">
        <v>190</v>
      </c>
      <c r="C22" t="s">
        <v>190</v>
      </c>
      <c r="D22" s="50"/>
      <c r="E22" s="50">
        <v>2174000</v>
      </c>
      <c r="F22" s="50">
        <v>7327070</v>
      </c>
      <c r="G22" s="50">
        <v>9439500</v>
      </c>
      <c r="H22" s="50">
        <v>9439500</v>
      </c>
    </row>
    <row r="23" spans="2:8">
      <c r="B23" t="s">
        <v>194</v>
      </c>
      <c r="C23" t="s">
        <v>194</v>
      </c>
      <c r="D23" s="50"/>
      <c r="E23" s="50"/>
      <c r="F23" s="50"/>
      <c r="G23" s="50">
        <v>2830188.68</v>
      </c>
      <c r="H23" s="50">
        <v>2830188.68</v>
      </c>
    </row>
    <row r="24" spans="2:8">
      <c r="B24" t="s">
        <v>195</v>
      </c>
      <c r="C24" t="s">
        <v>174</v>
      </c>
      <c r="D24" s="50">
        <v>0</v>
      </c>
      <c r="E24" s="50">
        <v>8154785.4500000002</v>
      </c>
      <c r="F24" s="50">
        <v>34187830.189999998</v>
      </c>
      <c r="G24" s="50">
        <v>2735849.0433962299</v>
      </c>
      <c r="H24" s="50">
        <v>2735849.06</v>
      </c>
    </row>
    <row r="25" spans="2:8">
      <c r="B25" t="s">
        <v>196</v>
      </c>
      <c r="C25" t="s">
        <v>174</v>
      </c>
      <c r="D25" s="50"/>
      <c r="E25" s="50"/>
      <c r="F25" s="50"/>
      <c r="G25" s="50">
        <v>2735849.0433962299</v>
      </c>
      <c r="H25" s="50">
        <v>2735849.06</v>
      </c>
    </row>
    <row r="26" spans="2:8">
      <c r="B26" t="s">
        <v>197</v>
      </c>
      <c r="C26" t="s">
        <v>174</v>
      </c>
      <c r="D26" s="50">
        <v>0</v>
      </c>
      <c r="E26" s="50">
        <v>1966199.76</v>
      </c>
      <c r="F26" s="50">
        <v>0</v>
      </c>
      <c r="G26" s="50">
        <v>2990579.2547169798</v>
      </c>
      <c r="H26" s="50">
        <v>2990579.25</v>
      </c>
    </row>
    <row r="27" spans="2:8">
      <c r="B27" t="s">
        <v>198</v>
      </c>
      <c r="C27" t="s">
        <v>198</v>
      </c>
      <c r="D27" s="50"/>
      <c r="E27" s="50"/>
      <c r="F27" s="50">
        <v>10601368.369999999</v>
      </c>
      <c r="G27" s="50">
        <v>19418653.010000002</v>
      </c>
      <c r="H27" s="50">
        <v>1976382.36</v>
      </c>
    </row>
    <row r="28" spans="2:8">
      <c r="B28" t="s">
        <v>199</v>
      </c>
      <c r="C28" t="s">
        <v>199</v>
      </c>
      <c r="D28" s="50"/>
      <c r="E28" s="50"/>
      <c r="F28" s="50"/>
      <c r="G28" s="50">
        <v>1698490.57</v>
      </c>
      <c r="H28" s="50">
        <v>1698490.57</v>
      </c>
    </row>
    <row r="29" spans="2:8">
      <c r="B29" t="s">
        <v>200</v>
      </c>
      <c r="C29" t="s">
        <v>200</v>
      </c>
      <c r="D29" s="50"/>
      <c r="E29" s="50"/>
      <c r="F29" s="50"/>
      <c r="G29" s="50">
        <v>1132075.47</v>
      </c>
      <c r="H29" s="50">
        <v>1132075.47</v>
      </c>
    </row>
    <row r="30" spans="2:8">
      <c r="B30" t="s">
        <v>201</v>
      </c>
      <c r="C30" t="s">
        <v>202</v>
      </c>
      <c r="D30" s="50">
        <v>2050029.89</v>
      </c>
      <c r="E30" s="50">
        <v>6153032.1599999797</v>
      </c>
      <c r="F30" s="50">
        <v>2117004.44</v>
      </c>
      <c r="G30" s="50">
        <v>1251500.97</v>
      </c>
      <c r="H30" s="50">
        <v>944851.15</v>
      </c>
    </row>
    <row r="31" spans="2:8">
      <c r="B31" t="s">
        <v>203</v>
      </c>
      <c r="C31" t="s">
        <v>203</v>
      </c>
      <c r="D31" s="50">
        <v>1335849.08</v>
      </c>
      <c r="E31" s="50">
        <v>13547.14</v>
      </c>
      <c r="F31" s="50">
        <v>1417754.68</v>
      </c>
      <c r="G31" s="50">
        <v>1256150.94</v>
      </c>
      <c r="H31" s="50">
        <v>858452.83</v>
      </c>
    </row>
    <row r="32" spans="2:8">
      <c r="B32" t="s">
        <v>204</v>
      </c>
      <c r="C32" t="s">
        <v>204</v>
      </c>
      <c r="D32" s="50"/>
      <c r="E32" s="50"/>
      <c r="F32" s="50"/>
      <c r="G32" s="50">
        <v>665070.75</v>
      </c>
      <c r="H32" s="50">
        <v>665070.75</v>
      </c>
    </row>
    <row r="33" spans="2:8">
      <c r="B33" t="s">
        <v>205</v>
      </c>
      <c r="C33" t="s">
        <v>205</v>
      </c>
      <c r="D33" s="50"/>
      <c r="E33" s="50"/>
      <c r="F33" s="50"/>
      <c r="G33" s="50">
        <v>542915.34</v>
      </c>
      <c r="H33" s="50">
        <v>555094.32999999996</v>
      </c>
    </row>
    <row r="34" spans="2:8">
      <c r="B34" t="s">
        <v>206</v>
      </c>
      <c r="C34" t="s">
        <v>206</v>
      </c>
      <c r="D34" s="50">
        <v>2828573.2</v>
      </c>
      <c r="E34" s="50">
        <v>1955526.76</v>
      </c>
      <c r="F34" s="50">
        <v>491528.29</v>
      </c>
      <c r="G34" s="50">
        <v>678301.89</v>
      </c>
      <c r="H34" s="50">
        <v>542452.84</v>
      </c>
    </row>
    <row r="35" spans="2:8">
      <c r="B35" t="s">
        <v>207</v>
      </c>
      <c r="C35" t="s">
        <v>207</v>
      </c>
      <c r="D35" s="50"/>
      <c r="E35" s="50"/>
      <c r="F35" s="50">
        <v>130575.22</v>
      </c>
      <c r="G35" s="50">
        <v>444646.02</v>
      </c>
      <c r="H35" s="50">
        <v>444646.02</v>
      </c>
    </row>
    <row r="36" spans="2:8">
      <c r="B36" t="s">
        <v>208</v>
      </c>
      <c r="C36" t="s">
        <v>208</v>
      </c>
      <c r="D36" s="50"/>
      <c r="E36" s="50">
        <v>56132.08</v>
      </c>
      <c r="F36" s="50">
        <v>43396.22</v>
      </c>
      <c r="G36" s="50">
        <v>820905</v>
      </c>
      <c r="H36" s="50">
        <v>410452.5</v>
      </c>
    </row>
    <row r="37" spans="2:8">
      <c r="B37" t="s">
        <v>209</v>
      </c>
      <c r="C37" t="s">
        <v>209</v>
      </c>
      <c r="D37" s="50"/>
      <c r="E37" s="50"/>
      <c r="F37" s="50">
        <v>16981.13</v>
      </c>
      <c r="G37" s="50">
        <v>405660.37</v>
      </c>
      <c r="H37" s="50">
        <v>405660.37</v>
      </c>
    </row>
    <row r="38" spans="2:8">
      <c r="B38" t="s">
        <v>210</v>
      </c>
      <c r="C38" t="s">
        <v>211</v>
      </c>
      <c r="D38" s="50">
        <v>2338206.13</v>
      </c>
      <c r="E38" s="50">
        <v>4391701.26</v>
      </c>
      <c r="F38" s="50">
        <v>4477076.96</v>
      </c>
      <c r="G38" s="50">
        <v>560872.80000000005</v>
      </c>
      <c r="H38" s="50">
        <v>270432.23</v>
      </c>
    </row>
    <row r="39" spans="2:8">
      <c r="B39" t="s">
        <v>212</v>
      </c>
      <c r="C39" t="s">
        <v>212</v>
      </c>
      <c r="D39" s="50"/>
      <c r="E39" s="50"/>
      <c r="F39" s="50">
        <v>9433.9599999999991</v>
      </c>
      <c r="G39" s="50">
        <v>266666.96000000002</v>
      </c>
      <c r="H39" s="50">
        <v>227987.72</v>
      </c>
    </row>
    <row r="40" spans="2:8">
      <c r="B40" t="s">
        <v>213</v>
      </c>
      <c r="C40" t="s">
        <v>213</v>
      </c>
      <c r="D40" s="50"/>
      <c r="E40" s="50">
        <v>77017.03</v>
      </c>
      <c r="F40" s="50">
        <v>30260.38</v>
      </c>
      <c r="G40" s="50">
        <v>193701.89</v>
      </c>
      <c r="H40" s="50">
        <v>193701.89</v>
      </c>
    </row>
    <row r="41" spans="2:8">
      <c r="B41" t="s">
        <v>214</v>
      </c>
      <c r="C41" t="s">
        <v>214</v>
      </c>
      <c r="D41" s="50"/>
      <c r="E41" s="50"/>
      <c r="F41" s="50"/>
      <c r="G41" s="50">
        <v>229622.64</v>
      </c>
      <c r="H41" s="50">
        <v>176415.09</v>
      </c>
    </row>
    <row r="42" spans="2:8">
      <c r="B42" t="s">
        <v>215</v>
      </c>
      <c r="C42" t="s">
        <v>215</v>
      </c>
      <c r="D42" s="50"/>
      <c r="E42" s="50"/>
      <c r="F42" s="50">
        <v>32830.19</v>
      </c>
      <c r="G42" s="50">
        <v>169436.47</v>
      </c>
      <c r="H42" s="50">
        <v>169436.47</v>
      </c>
    </row>
    <row r="43" spans="2:8">
      <c r="B43" t="s">
        <v>216</v>
      </c>
      <c r="C43" t="s">
        <v>216</v>
      </c>
      <c r="D43" s="50"/>
      <c r="E43" s="50"/>
      <c r="F43" s="50"/>
      <c r="G43" s="50">
        <v>156276.22</v>
      </c>
      <c r="H43" s="50">
        <v>156276.22</v>
      </c>
    </row>
    <row r="44" spans="2:8">
      <c r="B44" t="s">
        <v>217</v>
      </c>
      <c r="C44" t="s">
        <v>217</v>
      </c>
      <c r="D44" s="50"/>
      <c r="E44" s="50"/>
      <c r="F44" s="50">
        <v>6566.04</v>
      </c>
      <c r="G44" s="50">
        <v>247547.16</v>
      </c>
      <c r="H44" s="50">
        <v>153207.54</v>
      </c>
    </row>
    <row r="45" spans="2:8">
      <c r="B45" t="s">
        <v>218</v>
      </c>
      <c r="C45" t="s">
        <v>218</v>
      </c>
      <c r="D45" s="50"/>
      <c r="E45" s="50"/>
      <c r="F45" s="50">
        <v>62943.4</v>
      </c>
      <c r="G45" s="50">
        <v>142627.35999999999</v>
      </c>
      <c r="H45" s="50">
        <v>142627.35999999999</v>
      </c>
    </row>
    <row r="46" spans="2:8">
      <c r="B46" t="s">
        <v>219</v>
      </c>
      <c r="C46" t="s">
        <v>219</v>
      </c>
      <c r="D46" s="50"/>
      <c r="E46" s="50"/>
      <c r="F46" s="50"/>
      <c r="G46" s="50">
        <v>452830.19</v>
      </c>
      <c r="H46" s="50">
        <v>135849.06</v>
      </c>
    </row>
    <row r="47" spans="2:8">
      <c r="B47" t="s">
        <v>220</v>
      </c>
      <c r="C47" t="s">
        <v>220</v>
      </c>
      <c r="D47" s="50"/>
      <c r="E47" s="50"/>
      <c r="F47" s="50"/>
      <c r="G47" s="50">
        <v>123735.85</v>
      </c>
      <c r="H47" s="50">
        <v>123735.85</v>
      </c>
    </row>
    <row r="48" spans="2:8">
      <c r="B48" t="s">
        <v>221</v>
      </c>
      <c r="C48" t="s">
        <v>221</v>
      </c>
      <c r="D48" s="50"/>
      <c r="E48" s="50">
        <v>54193.4</v>
      </c>
      <c r="F48" s="50">
        <v>14194.34</v>
      </c>
      <c r="G48" s="50">
        <v>120291.51</v>
      </c>
      <c r="H48" s="50">
        <v>120291.51</v>
      </c>
    </row>
    <row r="49" spans="2:8">
      <c r="B49" t="s">
        <v>222</v>
      </c>
      <c r="C49" t="s">
        <v>222</v>
      </c>
      <c r="D49" s="50"/>
      <c r="E49" s="50">
        <v>663566.69999999995</v>
      </c>
      <c r="F49" s="50">
        <v>215877.36</v>
      </c>
      <c r="G49" s="50">
        <v>142397.16</v>
      </c>
      <c r="H49" s="50">
        <v>116621.69</v>
      </c>
    </row>
    <row r="50" spans="2:8">
      <c r="B50" t="s">
        <v>223</v>
      </c>
      <c r="C50" t="s">
        <v>223</v>
      </c>
      <c r="D50" s="50"/>
      <c r="E50" s="50"/>
      <c r="F50" s="50"/>
      <c r="G50" s="50">
        <v>115403.78</v>
      </c>
      <c r="H50" s="50">
        <v>115403.78</v>
      </c>
    </row>
    <row r="51" spans="2:8">
      <c r="B51" t="s">
        <v>224</v>
      </c>
      <c r="C51" t="s">
        <v>224</v>
      </c>
      <c r="D51" s="50"/>
      <c r="E51" s="50"/>
      <c r="F51" s="50">
        <v>100132.08</v>
      </c>
      <c r="G51" s="50">
        <v>233110.36</v>
      </c>
      <c r="H51" s="50">
        <v>101714.14</v>
      </c>
    </row>
    <row r="52" spans="2:8">
      <c r="B52" t="s">
        <v>225</v>
      </c>
      <c r="C52" t="s">
        <v>226</v>
      </c>
      <c r="D52" s="50"/>
      <c r="E52" s="50"/>
      <c r="F52" s="50"/>
      <c r="G52" s="50">
        <v>98377.35</v>
      </c>
      <c r="H52" s="50">
        <v>98377.35</v>
      </c>
    </row>
    <row r="53" spans="2:8">
      <c r="B53" t="s">
        <v>227</v>
      </c>
      <c r="C53" t="s">
        <v>227</v>
      </c>
      <c r="D53" s="50"/>
      <c r="E53" s="50"/>
      <c r="F53" s="50"/>
      <c r="G53" s="50">
        <v>92801.89</v>
      </c>
      <c r="H53" s="50">
        <v>91858.49</v>
      </c>
    </row>
    <row r="54" spans="2:8">
      <c r="B54" t="s">
        <v>228</v>
      </c>
      <c r="C54" t="s">
        <v>228</v>
      </c>
      <c r="D54" s="50"/>
      <c r="E54" s="50"/>
      <c r="F54" s="50">
        <v>241509.44</v>
      </c>
      <c r="G54" s="50">
        <v>166037.74</v>
      </c>
      <c r="H54" s="50">
        <v>90566.04</v>
      </c>
    </row>
    <row r="55" spans="2:8">
      <c r="B55" t="s">
        <v>229</v>
      </c>
      <c r="C55" t="s">
        <v>230</v>
      </c>
      <c r="D55" s="50"/>
      <c r="E55" s="50"/>
      <c r="F55" s="50"/>
      <c r="G55" s="50">
        <v>237298.12</v>
      </c>
      <c r="H55" s="50">
        <v>89858.49</v>
      </c>
    </row>
    <row r="56" spans="2:8">
      <c r="B56" t="s">
        <v>231</v>
      </c>
      <c r="C56" t="s">
        <v>174</v>
      </c>
      <c r="D56" s="50"/>
      <c r="E56" s="50"/>
      <c r="F56" s="50"/>
      <c r="G56" s="50">
        <v>111737.73</v>
      </c>
      <c r="H56" s="50">
        <v>82633.960000000006</v>
      </c>
    </row>
    <row r="57" spans="2:8">
      <c r="B57" t="s">
        <v>232</v>
      </c>
      <c r="C57" t="s">
        <v>232</v>
      </c>
      <c r="D57" s="50"/>
      <c r="E57" s="50">
        <v>107490.08</v>
      </c>
      <c r="F57" s="50">
        <v>685410.37</v>
      </c>
      <c r="G57" s="50">
        <v>129138.68</v>
      </c>
      <c r="H57" s="50">
        <v>80209.440000000002</v>
      </c>
    </row>
    <row r="58" spans="2:8">
      <c r="B58" t="s">
        <v>233</v>
      </c>
      <c r="C58" t="s">
        <v>233</v>
      </c>
      <c r="D58" s="50"/>
      <c r="E58" s="50">
        <v>82075.47</v>
      </c>
      <c r="F58" s="50">
        <v>112264.15</v>
      </c>
      <c r="G58" s="50">
        <v>79245.279999999999</v>
      </c>
      <c r="H58" s="50">
        <v>79245.279999999999</v>
      </c>
    </row>
    <row r="59" spans="2:8">
      <c r="B59" t="s">
        <v>234</v>
      </c>
      <c r="C59" t="s">
        <v>234</v>
      </c>
      <c r="D59" s="50"/>
      <c r="E59" s="50">
        <v>42942.92</v>
      </c>
      <c r="F59" s="50">
        <v>16006.62</v>
      </c>
      <c r="G59" s="50">
        <v>268940.84999999998</v>
      </c>
      <c r="H59" s="50">
        <v>78044.899999999994</v>
      </c>
    </row>
    <row r="60" spans="2:8">
      <c r="B60" t="s">
        <v>235</v>
      </c>
      <c r="C60" t="s">
        <v>235</v>
      </c>
      <c r="D60" s="50"/>
      <c r="E60" s="50">
        <v>138515.62</v>
      </c>
      <c r="F60" s="50"/>
      <c r="G60" s="50">
        <v>75471.7</v>
      </c>
      <c r="H60" s="50">
        <v>75471.7</v>
      </c>
    </row>
    <row r="61" spans="2:8">
      <c r="B61" t="s">
        <v>236</v>
      </c>
      <c r="C61" t="s">
        <v>236</v>
      </c>
      <c r="D61" s="50"/>
      <c r="E61" s="50">
        <v>388915.1</v>
      </c>
      <c r="F61" s="50">
        <v>369206.6</v>
      </c>
      <c r="G61" s="50">
        <v>78036.800000000003</v>
      </c>
      <c r="H61" s="50">
        <v>72630.19</v>
      </c>
    </row>
    <row r="62" spans="2:8">
      <c r="B62" t="s">
        <v>237</v>
      </c>
      <c r="C62" t="s">
        <v>237</v>
      </c>
      <c r="D62" s="50"/>
      <c r="E62" s="50"/>
      <c r="F62" s="50"/>
      <c r="G62" s="50">
        <v>71831.69</v>
      </c>
      <c r="H62" s="50">
        <v>71831.69</v>
      </c>
    </row>
    <row r="63" spans="2:8">
      <c r="B63" t="s">
        <v>238</v>
      </c>
      <c r="C63" t="s">
        <v>238</v>
      </c>
      <c r="D63" s="50"/>
      <c r="E63" s="50"/>
      <c r="F63" s="50"/>
      <c r="G63" s="50">
        <v>67811.320000000007</v>
      </c>
      <c r="H63" s="50">
        <v>67811.320000000007</v>
      </c>
    </row>
    <row r="64" spans="2:8">
      <c r="B64" t="s">
        <v>239</v>
      </c>
      <c r="C64" t="s">
        <v>239</v>
      </c>
      <c r="D64" s="50"/>
      <c r="E64" s="50"/>
      <c r="F64" s="50"/>
      <c r="G64" s="50">
        <v>66132.070000000007</v>
      </c>
      <c r="H64" s="50">
        <v>66132.070000000007</v>
      </c>
    </row>
    <row r="65" spans="2:8">
      <c r="B65" t="s">
        <v>240</v>
      </c>
      <c r="C65" t="s">
        <v>240</v>
      </c>
      <c r="D65" s="50"/>
      <c r="E65" s="50">
        <v>26405.66</v>
      </c>
      <c r="F65" s="50">
        <v>2198.11</v>
      </c>
      <c r="G65" s="50">
        <v>65735.850000000006</v>
      </c>
      <c r="H65" s="50">
        <v>65735.850000000006</v>
      </c>
    </row>
    <row r="66" spans="2:8">
      <c r="B66" t="s">
        <v>241</v>
      </c>
      <c r="C66" t="s">
        <v>241</v>
      </c>
      <c r="D66" s="50"/>
      <c r="E66" s="50">
        <v>7547.17</v>
      </c>
      <c r="F66" s="50"/>
      <c r="G66" s="50">
        <v>64150.94</v>
      </c>
      <c r="H66" s="50">
        <v>64150.94</v>
      </c>
    </row>
    <row r="67" spans="2:8">
      <c r="B67" t="s">
        <v>242</v>
      </c>
      <c r="C67" t="s">
        <v>242</v>
      </c>
      <c r="D67" s="50"/>
      <c r="E67" s="50"/>
      <c r="F67" s="50"/>
      <c r="G67" s="50">
        <v>68415.08</v>
      </c>
      <c r="H67" s="50">
        <v>60094.33</v>
      </c>
    </row>
    <row r="68" spans="2:8">
      <c r="B68" t="s">
        <v>243</v>
      </c>
      <c r="C68" t="s">
        <v>243</v>
      </c>
      <c r="D68" s="50">
        <v>0</v>
      </c>
      <c r="E68" s="50"/>
      <c r="F68" s="50">
        <v>3730477.1</v>
      </c>
      <c r="G68" s="50">
        <v>0</v>
      </c>
      <c r="H68" s="50">
        <v>0</v>
      </c>
    </row>
    <row r="69" spans="2:8">
      <c r="B69" t="s">
        <v>244</v>
      </c>
      <c r="C69" t="s">
        <v>244</v>
      </c>
      <c r="D69" s="50"/>
      <c r="E69" s="50"/>
      <c r="F69" s="50">
        <v>943.4</v>
      </c>
      <c r="G69" s="50">
        <v>56603.77</v>
      </c>
      <c r="H69" s="50">
        <v>56603.77</v>
      </c>
    </row>
    <row r="70" spans="2:8">
      <c r="B70" t="s">
        <v>245</v>
      </c>
      <c r="C70" t="s">
        <v>202</v>
      </c>
      <c r="D70" s="50"/>
      <c r="E70" s="50"/>
      <c r="F70" s="50"/>
      <c r="G70" s="50">
        <v>0</v>
      </c>
      <c r="H70" s="50">
        <v>56603.77</v>
      </c>
    </row>
    <row r="71" spans="2:8">
      <c r="B71" t="s">
        <v>246</v>
      </c>
      <c r="C71" t="s">
        <v>246</v>
      </c>
      <c r="D71" s="50"/>
      <c r="E71" s="50"/>
      <c r="F71" s="50"/>
      <c r="G71" s="50">
        <v>56603.77</v>
      </c>
      <c r="H71" s="50">
        <v>56603.77</v>
      </c>
    </row>
    <row r="72" spans="2:8">
      <c r="B72" t="s">
        <v>247</v>
      </c>
      <c r="C72" t="s">
        <v>247</v>
      </c>
      <c r="D72" s="50"/>
      <c r="E72" s="50"/>
      <c r="F72" s="50"/>
      <c r="G72" s="50">
        <v>56603.77</v>
      </c>
      <c r="H72" s="50">
        <v>56603.77</v>
      </c>
    </row>
    <row r="73" spans="2:8">
      <c r="B73" t="s">
        <v>248</v>
      </c>
      <c r="C73" t="s">
        <v>249</v>
      </c>
      <c r="D73" s="50"/>
      <c r="E73" s="50">
        <v>91660.38</v>
      </c>
      <c r="F73" s="50">
        <v>171524.54</v>
      </c>
      <c r="G73" s="50">
        <v>56377.35</v>
      </c>
      <c r="H73" s="50">
        <v>51928.3</v>
      </c>
    </row>
    <row r="74" spans="2:8">
      <c r="B74" t="s">
        <v>250</v>
      </c>
      <c r="C74" t="s">
        <v>250</v>
      </c>
      <c r="D74" s="50"/>
      <c r="E74" s="50"/>
      <c r="F74" s="50"/>
      <c r="G74" s="50">
        <v>51886.79</v>
      </c>
      <c r="H74" s="50">
        <v>51886.79</v>
      </c>
    </row>
    <row r="75" spans="2:8">
      <c r="B75" t="s">
        <v>251</v>
      </c>
      <c r="C75" t="s">
        <v>251</v>
      </c>
      <c r="D75" s="50"/>
      <c r="E75" s="50">
        <v>101886.79</v>
      </c>
      <c r="F75" s="50"/>
      <c r="G75" s="50">
        <v>71320.759999999995</v>
      </c>
      <c r="H75" s="50">
        <v>50943.4</v>
      </c>
    </row>
    <row r="76" spans="2:8">
      <c r="B76" t="s">
        <v>252</v>
      </c>
      <c r="C76" t="s">
        <v>252</v>
      </c>
      <c r="D76" s="50"/>
      <c r="E76" s="50"/>
      <c r="F76" s="50"/>
      <c r="G76" s="50">
        <v>47169.81</v>
      </c>
      <c r="H76" s="50">
        <v>47169.81</v>
      </c>
    </row>
    <row r="77" spans="2:8">
      <c r="B77" t="s">
        <v>253</v>
      </c>
      <c r="C77" t="s">
        <v>253</v>
      </c>
      <c r="D77" s="50"/>
      <c r="E77" s="50"/>
      <c r="F77" s="50"/>
      <c r="G77" s="50">
        <v>50943.39</v>
      </c>
      <c r="H77" s="50">
        <v>47169.81</v>
      </c>
    </row>
    <row r="78" spans="2:8">
      <c r="B78" t="s">
        <v>254</v>
      </c>
      <c r="C78" t="s">
        <v>254</v>
      </c>
      <c r="D78" s="50"/>
      <c r="E78" s="50"/>
      <c r="F78" s="50"/>
      <c r="G78" s="50">
        <v>47169.81</v>
      </c>
      <c r="H78" s="50">
        <v>47169.81</v>
      </c>
    </row>
    <row r="79" spans="2:8">
      <c r="B79" t="s">
        <v>255</v>
      </c>
      <c r="C79" t="s">
        <v>255</v>
      </c>
      <c r="D79" s="50"/>
      <c r="E79" s="50"/>
      <c r="F79" s="50"/>
      <c r="G79" s="50">
        <v>47169.8</v>
      </c>
      <c r="H79" s="50">
        <v>47169.8</v>
      </c>
    </row>
    <row r="80" spans="2:8">
      <c r="B80" t="s">
        <v>256</v>
      </c>
      <c r="C80" t="s">
        <v>256</v>
      </c>
      <c r="D80" s="50"/>
      <c r="E80" s="50"/>
      <c r="F80" s="50"/>
      <c r="G80" s="50">
        <v>47132.08</v>
      </c>
      <c r="H80" s="50">
        <v>47132.08</v>
      </c>
    </row>
    <row r="81" spans="2:8">
      <c r="B81" t="s">
        <v>257</v>
      </c>
      <c r="C81" t="s">
        <v>257</v>
      </c>
      <c r="D81" s="50"/>
      <c r="E81" s="50"/>
      <c r="F81" s="50"/>
      <c r="G81" s="50">
        <v>46226.42</v>
      </c>
      <c r="H81" s="50">
        <v>46226.42</v>
      </c>
    </row>
    <row r="82" spans="2:8">
      <c r="B82" t="s">
        <v>258</v>
      </c>
      <c r="C82" t="s">
        <v>258</v>
      </c>
      <c r="D82" s="50"/>
      <c r="E82" s="50"/>
      <c r="F82" s="50">
        <v>16849.05</v>
      </c>
      <c r="G82" s="50">
        <v>43781.89</v>
      </c>
      <c r="H82" s="50">
        <v>43781.89</v>
      </c>
    </row>
    <row r="83" spans="2:8">
      <c r="B83" t="s">
        <v>259</v>
      </c>
      <c r="C83" t="s">
        <v>259</v>
      </c>
      <c r="D83" s="50"/>
      <c r="E83" s="50">
        <v>106967.92</v>
      </c>
      <c r="F83" s="50">
        <v>124861.8</v>
      </c>
      <c r="G83" s="50">
        <v>71727.820000000007</v>
      </c>
      <c r="H83" s="50">
        <v>43680.18</v>
      </c>
    </row>
    <row r="84" spans="2:8">
      <c r="B84" t="s">
        <v>260</v>
      </c>
      <c r="C84" t="s">
        <v>260</v>
      </c>
      <c r="D84" s="50">
        <v>129153.45</v>
      </c>
      <c r="E84" s="50"/>
      <c r="F84" s="50">
        <v>56167.46</v>
      </c>
      <c r="G84" s="50">
        <v>47659.44</v>
      </c>
      <c r="H84" s="50">
        <v>43032.08</v>
      </c>
    </row>
    <row r="85" spans="2:8">
      <c r="B85" t="s">
        <v>261</v>
      </c>
      <c r="C85" t="s">
        <v>261</v>
      </c>
      <c r="D85" s="50"/>
      <c r="E85" s="50"/>
      <c r="F85" s="50"/>
      <c r="G85" s="50">
        <v>50943.39</v>
      </c>
      <c r="H85" s="50">
        <v>41509.43</v>
      </c>
    </row>
    <row r="86" spans="2:8">
      <c r="B86" t="s">
        <v>262</v>
      </c>
      <c r="C86" t="s">
        <v>262</v>
      </c>
      <c r="D86" s="50"/>
      <c r="E86" s="50">
        <v>122641.5</v>
      </c>
      <c r="F86" s="50">
        <v>68031.12</v>
      </c>
      <c r="G86" s="50">
        <v>56581.84</v>
      </c>
      <c r="H86" s="50">
        <v>41076.18</v>
      </c>
    </row>
    <row r="87" spans="2:8">
      <c r="B87" t="s">
        <v>263</v>
      </c>
      <c r="C87" t="s">
        <v>263</v>
      </c>
      <c r="D87" s="50"/>
      <c r="E87" s="50">
        <v>29716.98</v>
      </c>
      <c r="F87" s="50">
        <v>189150.94</v>
      </c>
      <c r="G87" s="50">
        <v>63679.25</v>
      </c>
      <c r="H87" s="50">
        <v>40330.19</v>
      </c>
    </row>
    <row r="88" spans="2:8">
      <c r="B88" t="s">
        <v>264</v>
      </c>
      <c r="C88" t="s">
        <v>264</v>
      </c>
      <c r="D88" s="50">
        <v>84905.66</v>
      </c>
      <c r="E88" s="50">
        <v>84905.65</v>
      </c>
      <c r="F88" s="50">
        <v>47641.48</v>
      </c>
      <c r="G88" s="50">
        <v>114622.61</v>
      </c>
      <c r="H88" s="50">
        <v>38207.519999999997</v>
      </c>
    </row>
    <row r="89" spans="2:8">
      <c r="B89" t="s">
        <v>265</v>
      </c>
      <c r="C89" t="s">
        <v>265</v>
      </c>
      <c r="D89" s="50"/>
      <c r="E89" s="50">
        <v>73113.2</v>
      </c>
      <c r="F89" s="50">
        <v>153089.63</v>
      </c>
      <c r="G89" s="50">
        <v>9264.16</v>
      </c>
      <c r="H89" s="50">
        <v>38132.080000000002</v>
      </c>
    </row>
    <row r="90" spans="2:8">
      <c r="B90" t="s">
        <v>266</v>
      </c>
      <c r="C90" t="s">
        <v>267</v>
      </c>
      <c r="D90" s="50"/>
      <c r="E90" s="50"/>
      <c r="F90" s="50"/>
      <c r="G90" s="50">
        <v>37735.85</v>
      </c>
      <c r="H90" s="50">
        <v>37735.85</v>
      </c>
    </row>
    <row r="91" spans="2:8">
      <c r="B91" t="s">
        <v>268</v>
      </c>
      <c r="C91" t="s">
        <v>268</v>
      </c>
      <c r="D91" s="50"/>
      <c r="E91" s="50">
        <v>65451.88</v>
      </c>
      <c r="F91" s="50">
        <v>189157.55</v>
      </c>
      <c r="G91" s="50">
        <v>62719.247358490597</v>
      </c>
      <c r="H91" s="50">
        <v>33766.42</v>
      </c>
    </row>
    <row r="92" spans="2:8">
      <c r="B92" t="s">
        <v>269</v>
      </c>
      <c r="C92" t="s">
        <v>269</v>
      </c>
      <c r="D92" s="50"/>
      <c r="E92" s="50"/>
      <c r="F92" s="50"/>
      <c r="G92" s="50">
        <v>33426.410000000003</v>
      </c>
      <c r="H92" s="50">
        <v>33426.410000000003</v>
      </c>
    </row>
    <row r="93" spans="2:8">
      <c r="B93" t="s">
        <v>270</v>
      </c>
      <c r="C93" t="s">
        <v>270</v>
      </c>
      <c r="D93" s="50"/>
      <c r="E93" s="50"/>
      <c r="F93" s="50"/>
      <c r="G93" s="50">
        <v>33415.93</v>
      </c>
      <c r="H93" s="50">
        <v>33415.93</v>
      </c>
    </row>
    <row r="94" spans="2:8">
      <c r="B94" t="s">
        <v>271</v>
      </c>
      <c r="C94" t="s">
        <v>271</v>
      </c>
      <c r="D94" s="50"/>
      <c r="E94" s="50">
        <v>61805.66</v>
      </c>
      <c r="F94" s="50">
        <v>23433</v>
      </c>
      <c r="G94" s="50">
        <v>38892.46</v>
      </c>
      <c r="H94" s="50">
        <v>33260.379999999997</v>
      </c>
    </row>
    <row r="95" spans="2:8">
      <c r="B95" t="s">
        <v>272</v>
      </c>
      <c r="C95" t="s">
        <v>272</v>
      </c>
      <c r="D95" s="50"/>
      <c r="E95" s="50"/>
      <c r="F95" s="50"/>
      <c r="G95" s="50">
        <v>69028.3</v>
      </c>
      <c r="H95" s="50">
        <v>26764.16</v>
      </c>
    </row>
    <row r="96" spans="2:8">
      <c r="B96" t="s">
        <v>273</v>
      </c>
      <c r="C96" t="s">
        <v>273</v>
      </c>
      <c r="D96" s="50"/>
      <c r="E96" s="50"/>
      <c r="F96" s="50"/>
      <c r="G96" s="50">
        <v>30322.25</v>
      </c>
      <c r="H96" s="50">
        <v>30322.25</v>
      </c>
    </row>
    <row r="97" spans="2:8">
      <c r="B97" t="s">
        <v>274</v>
      </c>
      <c r="C97" t="s">
        <v>274</v>
      </c>
      <c r="D97" s="50"/>
      <c r="E97" s="50"/>
      <c r="F97" s="50"/>
      <c r="G97" s="50">
        <v>30150.94</v>
      </c>
      <c r="H97" s="50">
        <v>30150.94</v>
      </c>
    </row>
    <row r="98" spans="2:8">
      <c r="B98" t="s">
        <v>275</v>
      </c>
      <c r="C98" t="s">
        <v>202</v>
      </c>
      <c r="D98" s="50"/>
      <c r="E98" s="50"/>
      <c r="F98" s="50"/>
      <c r="G98" s="50">
        <v>30037.73</v>
      </c>
      <c r="H98" s="50">
        <v>30037.73</v>
      </c>
    </row>
    <row r="99" spans="2:8">
      <c r="B99" t="s">
        <v>267</v>
      </c>
      <c r="C99" t="s">
        <v>267</v>
      </c>
      <c r="D99" s="50"/>
      <c r="E99" s="50"/>
      <c r="F99" s="50">
        <v>55649.05</v>
      </c>
      <c r="G99" s="50">
        <v>28301.89</v>
      </c>
      <c r="H99" s="50">
        <v>28301.89</v>
      </c>
    </row>
    <row r="100" spans="2:8">
      <c r="B100" t="s">
        <v>276</v>
      </c>
      <c r="C100" t="s">
        <v>276</v>
      </c>
      <c r="D100" s="50"/>
      <c r="E100" s="50"/>
      <c r="F100" s="50"/>
      <c r="G100" s="50">
        <v>28283.02</v>
      </c>
      <c r="H100" s="50">
        <v>28283.02</v>
      </c>
    </row>
    <row r="101" spans="2:8">
      <c r="B101" t="s">
        <v>277</v>
      </c>
      <c r="C101" t="s">
        <v>277</v>
      </c>
      <c r="D101" s="50"/>
      <c r="E101" s="50"/>
      <c r="F101" s="50"/>
      <c r="G101" s="50">
        <v>28113.21</v>
      </c>
      <c r="H101" s="50">
        <v>28113.21</v>
      </c>
    </row>
    <row r="102" spans="2:8">
      <c r="B102" t="s">
        <v>278</v>
      </c>
      <c r="C102" t="s">
        <v>278</v>
      </c>
      <c r="D102" s="50"/>
      <c r="E102" s="50"/>
      <c r="F102" s="50">
        <v>31132.080000000002</v>
      </c>
      <c r="G102" s="50">
        <v>27735.85</v>
      </c>
      <c r="H102" s="50">
        <v>27735.85</v>
      </c>
    </row>
    <row r="103" spans="2:8">
      <c r="B103" t="s">
        <v>279</v>
      </c>
      <c r="C103" t="s">
        <v>279</v>
      </c>
      <c r="D103" s="50"/>
      <c r="E103" s="50"/>
      <c r="F103" s="50"/>
      <c r="G103" s="50">
        <v>26377.35</v>
      </c>
      <c r="H103" s="50">
        <v>26377.35</v>
      </c>
    </row>
    <row r="104" spans="2:8">
      <c r="B104" t="s">
        <v>280</v>
      </c>
      <c r="C104" t="s">
        <v>280</v>
      </c>
      <c r="D104" s="50"/>
      <c r="E104" s="50"/>
      <c r="F104" s="50"/>
      <c r="G104" s="50">
        <v>26371.68</v>
      </c>
      <c r="H104" s="50">
        <v>26371.68</v>
      </c>
    </row>
    <row r="105" spans="2:8">
      <c r="B105" t="s">
        <v>281</v>
      </c>
      <c r="C105" t="s">
        <v>281</v>
      </c>
      <c r="D105" s="50"/>
      <c r="E105" s="50"/>
      <c r="F105" s="50"/>
      <c r="G105" s="50">
        <v>26371.68</v>
      </c>
      <c r="H105" s="50">
        <v>26371.68</v>
      </c>
    </row>
    <row r="106" spans="2:8">
      <c r="B106" t="s">
        <v>282</v>
      </c>
      <c r="C106" t="s">
        <v>282</v>
      </c>
      <c r="D106" s="50"/>
      <c r="E106" s="50"/>
      <c r="F106" s="50"/>
      <c r="G106" s="50">
        <v>26283.19</v>
      </c>
      <c r="H106" s="50">
        <v>26283.19</v>
      </c>
    </row>
    <row r="107" spans="2:8">
      <c r="B107" t="s">
        <v>283</v>
      </c>
      <c r="C107" t="s">
        <v>283</v>
      </c>
      <c r="D107" s="50"/>
      <c r="E107" s="50">
        <v>125618.64</v>
      </c>
      <c r="F107" s="50"/>
      <c r="G107" s="50">
        <v>19150.95</v>
      </c>
      <c r="H107" s="50">
        <v>25330.19</v>
      </c>
    </row>
    <row r="108" spans="2:8">
      <c r="B108" t="s">
        <v>284</v>
      </c>
      <c r="C108" t="s">
        <v>284</v>
      </c>
      <c r="D108" s="50"/>
      <c r="E108" s="50"/>
      <c r="F108" s="50"/>
      <c r="G108" s="50">
        <v>25000</v>
      </c>
      <c r="H108" s="50">
        <v>25000</v>
      </c>
    </row>
    <row r="109" spans="2:8">
      <c r="B109" t="s">
        <v>285</v>
      </c>
      <c r="C109" t="s">
        <v>285</v>
      </c>
      <c r="D109" s="50"/>
      <c r="E109" s="50"/>
      <c r="F109" s="50">
        <v>41258.5</v>
      </c>
      <c r="G109" s="50">
        <v>86109.81</v>
      </c>
      <c r="H109" s="50">
        <v>24810.39</v>
      </c>
    </row>
    <row r="110" spans="2:8">
      <c r="B110" t="s">
        <v>286</v>
      </c>
      <c r="C110" t="s">
        <v>286</v>
      </c>
      <c r="D110" s="50"/>
      <c r="E110" s="50">
        <v>104481.13</v>
      </c>
      <c r="F110" s="50">
        <v>25629.24</v>
      </c>
      <c r="G110" s="50">
        <v>142909.44</v>
      </c>
      <c r="H110" s="50">
        <v>24515.1</v>
      </c>
    </row>
    <row r="111" spans="2:8">
      <c r="B111" t="s">
        <v>287</v>
      </c>
      <c r="C111" t="s">
        <v>287</v>
      </c>
      <c r="D111" s="50"/>
      <c r="E111" s="50"/>
      <c r="F111" s="50"/>
      <c r="G111" s="50">
        <v>47113.2</v>
      </c>
      <c r="H111" s="50">
        <v>24490.57</v>
      </c>
    </row>
    <row r="112" spans="2:8">
      <c r="B112" t="s">
        <v>288</v>
      </c>
      <c r="C112" t="s">
        <v>288</v>
      </c>
      <c r="D112" s="50"/>
      <c r="E112" s="50"/>
      <c r="F112" s="50">
        <v>51883.02</v>
      </c>
      <c r="G112" s="50">
        <v>24449.05</v>
      </c>
      <c r="H112" s="50">
        <v>24449.05</v>
      </c>
    </row>
    <row r="113" spans="2:8">
      <c r="B113" t="s">
        <v>289</v>
      </c>
      <c r="C113" t="s">
        <v>289</v>
      </c>
      <c r="D113" s="50"/>
      <c r="E113" s="50"/>
      <c r="F113" s="50"/>
      <c r="G113" s="50">
        <v>24433.96</v>
      </c>
      <c r="H113" s="50">
        <v>24433.96</v>
      </c>
    </row>
    <row r="114" spans="2:8">
      <c r="B114" t="s">
        <v>290</v>
      </c>
      <c r="C114" t="s">
        <v>290</v>
      </c>
      <c r="D114" s="50"/>
      <c r="E114" s="50"/>
      <c r="F114" s="50">
        <v>83287.740000000005</v>
      </c>
      <c r="G114" s="50">
        <v>37235.85</v>
      </c>
      <c r="H114" s="50">
        <v>24405.66</v>
      </c>
    </row>
    <row r="115" spans="2:8">
      <c r="B115" t="s">
        <v>291</v>
      </c>
      <c r="C115" t="s">
        <v>291</v>
      </c>
      <c r="D115" s="50"/>
      <c r="E115" s="50"/>
      <c r="F115" s="50"/>
      <c r="G115" s="50">
        <v>31132.07</v>
      </c>
      <c r="H115" s="50">
        <v>23584.9</v>
      </c>
    </row>
    <row r="116" spans="2:8">
      <c r="B116" t="s">
        <v>292</v>
      </c>
      <c r="C116" t="s">
        <v>292</v>
      </c>
      <c r="D116" s="50"/>
      <c r="E116" s="50">
        <v>943396.23</v>
      </c>
      <c r="F116" s="50">
        <v>46587.92</v>
      </c>
      <c r="G116" s="50">
        <v>65615.570000000007</v>
      </c>
      <c r="H116" s="50">
        <v>22912.73</v>
      </c>
    </row>
    <row r="117" spans="2:8">
      <c r="B117" t="s">
        <v>293</v>
      </c>
      <c r="C117" t="s">
        <v>293</v>
      </c>
      <c r="D117" s="50"/>
      <c r="E117" s="50"/>
      <c r="F117" s="50">
        <v>107954.42</v>
      </c>
      <c r="G117" s="50">
        <v>63928.28</v>
      </c>
      <c r="H117" s="50">
        <v>22746.22</v>
      </c>
    </row>
    <row r="118" spans="2:8">
      <c r="B118" t="s">
        <v>294</v>
      </c>
      <c r="C118" t="s">
        <v>294</v>
      </c>
      <c r="D118" s="50"/>
      <c r="E118" s="50"/>
      <c r="F118" s="50"/>
      <c r="G118" s="50">
        <v>22641.51</v>
      </c>
      <c r="H118" s="50">
        <v>22641.51</v>
      </c>
    </row>
    <row r="119" spans="2:8">
      <c r="B119" t="s">
        <v>295</v>
      </c>
      <c r="C119" t="s">
        <v>295</v>
      </c>
      <c r="D119" s="50"/>
      <c r="E119" s="50">
        <v>75188.679999999993</v>
      </c>
      <c r="F119" s="50">
        <v>8558.49</v>
      </c>
      <c r="G119" s="50">
        <v>20752.36</v>
      </c>
      <c r="H119" s="50">
        <v>20752.36</v>
      </c>
    </row>
    <row r="120" spans="2:8">
      <c r="B120" t="s">
        <v>296</v>
      </c>
      <c r="C120" t="s">
        <v>296</v>
      </c>
      <c r="D120" s="50"/>
      <c r="E120" s="50"/>
      <c r="F120" s="50">
        <v>11132.08</v>
      </c>
      <c r="G120" s="50">
        <v>38867.93</v>
      </c>
      <c r="H120" s="50">
        <v>20377.36</v>
      </c>
    </row>
    <row r="121" spans="2:8">
      <c r="B121" t="s">
        <v>297</v>
      </c>
      <c r="C121" t="s">
        <v>297</v>
      </c>
      <c r="D121" s="50"/>
      <c r="E121" s="50"/>
      <c r="F121" s="50"/>
      <c r="G121" s="50">
        <v>19471.7</v>
      </c>
      <c r="H121" s="50">
        <v>19471.7</v>
      </c>
    </row>
    <row r="122" spans="2:8">
      <c r="B122" t="s">
        <v>298</v>
      </c>
      <c r="C122" t="s">
        <v>298</v>
      </c>
      <c r="D122" s="50"/>
      <c r="E122" s="50">
        <v>47688.69</v>
      </c>
      <c r="F122" s="50"/>
      <c r="G122" s="50">
        <v>31254.94</v>
      </c>
      <c r="H122" s="50">
        <v>19312.259999999998</v>
      </c>
    </row>
    <row r="123" spans="2:8">
      <c r="B123" t="s">
        <v>299</v>
      </c>
      <c r="C123" t="s">
        <v>300</v>
      </c>
      <c r="D123" s="50"/>
      <c r="E123" s="50">
        <v>19009.43</v>
      </c>
      <c r="F123" s="50">
        <v>5660.38</v>
      </c>
      <c r="G123" s="50">
        <v>34249.06</v>
      </c>
      <c r="H123" s="50">
        <v>19230.189999999999</v>
      </c>
    </row>
    <row r="124" spans="2:8">
      <c r="B124" t="s">
        <v>301</v>
      </c>
      <c r="C124" t="s">
        <v>301</v>
      </c>
      <c r="D124" s="50"/>
      <c r="E124" s="50"/>
      <c r="F124" s="50"/>
      <c r="G124" s="50">
        <v>18867.919999999998</v>
      </c>
      <c r="H124" s="50">
        <v>18867.919999999998</v>
      </c>
    </row>
    <row r="125" spans="2:8">
      <c r="B125" t="s">
        <v>302</v>
      </c>
      <c r="C125" t="s">
        <v>302</v>
      </c>
      <c r="D125" s="50"/>
      <c r="E125" s="50"/>
      <c r="F125" s="50"/>
      <c r="G125" s="50">
        <v>18867.919999999998</v>
      </c>
      <c r="H125" s="50">
        <v>18867.919999999998</v>
      </c>
    </row>
    <row r="126" spans="2:8">
      <c r="B126" t="s">
        <v>303</v>
      </c>
      <c r="C126" t="s">
        <v>303</v>
      </c>
      <c r="D126" s="50"/>
      <c r="E126" s="50"/>
      <c r="F126" s="50"/>
      <c r="G126" s="50">
        <v>18866.04</v>
      </c>
      <c r="H126" s="50">
        <v>18866.04</v>
      </c>
    </row>
    <row r="127" spans="2:8">
      <c r="B127" t="s">
        <v>304</v>
      </c>
      <c r="C127" t="s">
        <v>304</v>
      </c>
      <c r="D127" s="50"/>
      <c r="E127" s="50"/>
      <c r="F127" s="50"/>
      <c r="G127" s="50">
        <v>24490.57</v>
      </c>
      <c r="H127" s="50">
        <v>18830.189999999999</v>
      </c>
    </row>
    <row r="128" spans="2:8">
      <c r="B128" t="s">
        <v>305</v>
      </c>
      <c r="C128" t="s">
        <v>305</v>
      </c>
      <c r="D128" s="50"/>
      <c r="E128" s="50"/>
      <c r="F128" s="50"/>
      <c r="G128" s="50">
        <v>18490.57</v>
      </c>
      <c r="H128" s="50">
        <v>18490.57</v>
      </c>
    </row>
    <row r="129" spans="2:8">
      <c r="B129" t="s">
        <v>306</v>
      </c>
      <c r="C129" t="s">
        <v>306</v>
      </c>
      <c r="D129" s="50"/>
      <c r="E129" s="50">
        <v>750471.68000000005</v>
      </c>
      <c r="F129" s="50">
        <v>204909.44</v>
      </c>
      <c r="G129" s="50">
        <v>18445.28</v>
      </c>
      <c r="H129" s="50">
        <v>18445.28</v>
      </c>
    </row>
    <row r="130" spans="2:8">
      <c r="B130" t="s">
        <v>307</v>
      </c>
      <c r="C130" t="s">
        <v>307</v>
      </c>
      <c r="D130" s="50"/>
      <c r="E130" s="50">
        <v>177075.47</v>
      </c>
      <c r="F130" s="50">
        <v>18764.150000000001</v>
      </c>
      <c r="G130" s="50">
        <v>14015.1</v>
      </c>
      <c r="H130" s="50">
        <v>16279.25</v>
      </c>
    </row>
    <row r="131" spans="2:8">
      <c r="B131" t="s">
        <v>308</v>
      </c>
      <c r="C131" t="s">
        <v>308</v>
      </c>
      <c r="D131" s="50"/>
      <c r="E131" s="50"/>
      <c r="F131" s="50"/>
      <c r="G131" s="50">
        <v>22780.66</v>
      </c>
      <c r="H131" s="50">
        <v>16169.81</v>
      </c>
    </row>
    <row r="132" spans="2:8">
      <c r="B132" t="s">
        <v>309</v>
      </c>
      <c r="C132" t="s">
        <v>309</v>
      </c>
      <c r="D132" s="50"/>
      <c r="E132" s="50">
        <v>147720.13</v>
      </c>
      <c r="F132" s="50">
        <v>143351.57999999999</v>
      </c>
      <c r="G132" s="50">
        <v>21991.51</v>
      </c>
      <c r="H132" s="50">
        <v>16116.03</v>
      </c>
    </row>
    <row r="133" spans="2:8">
      <c r="B133" t="s">
        <v>310</v>
      </c>
      <c r="C133" t="s">
        <v>310</v>
      </c>
      <c r="D133" s="50"/>
      <c r="E133" s="50">
        <v>23226.41</v>
      </c>
      <c r="F133" s="50">
        <v>9433.9599999999991</v>
      </c>
      <c r="G133" s="50">
        <v>15755.66</v>
      </c>
      <c r="H133" s="50">
        <v>15650.94</v>
      </c>
    </row>
    <row r="134" spans="2:8">
      <c r="B134" t="s">
        <v>311</v>
      </c>
      <c r="C134" t="s">
        <v>311</v>
      </c>
      <c r="D134" s="50"/>
      <c r="E134" s="50"/>
      <c r="F134" s="50">
        <v>58716.99</v>
      </c>
      <c r="G134" s="50">
        <v>16923.59</v>
      </c>
      <c r="H134" s="50">
        <v>15508.5</v>
      </c>
    </row>
    <row r="135" spans="2:8">
      <c r="B135" t="s">
        <v>312</v>
      </c>
      <c r="C135" t="s">
        <v>312</v>
      </c>
      <c r="D135" s="50"/>
      <c r="E135" s="50"/>
      <c r="F135" s="50"/>
      <c r="G135" s="50">
        <v>15018.87</v>
      </c>
      <c r="H135" s="50">
        <v>15018.87</v>
      </c>
    </row>
    <row r="136" spans="2:8">
      <c r="B136" t="s">
        <v>313</v>
      </c>
      <c r="C136" t="s">
        <v>313</v>
      </c>
      <c r="D136" s="50"/>
      <c r="E136" s="50"/>
      <c r="F136" s="50"/>
      <c r="G136" s="50">
        <v>15018.87</v>
      </c>
      <c r="H136" s="50">
        <v>15018.87</v>
      </c>
    </row>
    <row r="137" spans="2:8">
      <c r="B137" t="s">
        <v>314</v>
      </c>
      <c r="C137" t="s">
        <v>314</v>
      </c>
      <c r="D137" s="50"/>
      <c r="E137" s="50"/>
      <c r="F137" s="50">
        <v>26377.360000000001</v>
      </c>
      <c r="G137" s="50">
        <v>15018.86</v>
      </c>
      <c r="H137" s="50">
        <v>15018.86</v>
      </c>
    </row>
    <row r="138" spans="2:8">
      <c r="B138" t="s">
        <v>315</v>
      </c>
      <c r="C138" t="s">
        <v>315</v>
      </c>
      <c r="D138" s="50"/>
      <c r="E138" s="50"/>
      <c r="F138" s="50"/>
      <c r="G138" s="50">
        <v>14150.94</v>
      </c>
      <c r="H138" s="50">
        <v>14150.94</v>
      </c>
    </row>
    <row r="139" spans="2:8">
      <c r="B139" t="s">
        <v>316</v>
      </c>
      <c r="C139" t="s">
        <v>316</v>
      </c>
      <c r="D139" s="50"/>
      <c r="E139" s="50"/>
      <c r="F139" s="50">
        <v>46698.11</v>
      </c>
      <c r="G139" s="50">
        <v>13962.26</v>
      </c>
      <c r="H139" s="50">
        <v>13962.26</v>
      </c>
    </row>
    <row r="140" spans="2:8">
      <c r="B140" t="s">
        <v>317</v>
      </c>
      <c r="C140" t="s">
        <v>317</v>
      </c>
      <c r="D140" s="50"/>
      <c r="E140" s="50"/>
      <c r="F140" s="50">
        <v>22337.74</v>
      </c>
      <c r="G140" s="50">
        <v>32702.83</v>
      </c>
      <c r="H140" s="50">
        <v>13929.25</v>
      </c>
    </row>
    <row r="141" spans="2:8">
      <c r="B141" t="s">
        <v>318</v>
      </c>
      <c r="C141" t="s">
        <v>318</v>
      </c>
      <c r="D141" s="50"/>
      <c r="E141" s="50">
        <v>70909.440000000002</v>
      </c>
      <c r="F141" s="50">
        <v>9680.18</v>
      </c>
      <c r="G141" s="50">
        <v>13750</v>
      </c>
      <c r="H141" s="50">
        <v>13750</v>
      </c>
    </row>
    <row r="142" spans="2:8">
      <c r="B142" t="s">
        <v>319</v>
      </c>
      <c r="C142" t="s">
        <v>319</v>
      </c>
      <c r="D142" s="50"/>
      <c r="E142" s="50"/>
      <c r="F142" s="50"/>
      <c r="G142" s="50">
        <v>13169.81</v>
      </c>
      <c r="H142" s="50">
        <v>13169.81</v>
      </c>
    </row>
    <row r="143" spans="2:8">
      <c r="B143" t="s">
        <v>320</v>
      </c>
      <c r="C143" t="s">
        <v>320</v>
      </c>
      <c r="D143" s="50"/>
      <c r="E143" s="50"/>
      <c r="F143" s="50"/>
      <c r="G143" s="50">
        <v>3773.58</v>
      </c>
      <c r="H143" s="50">
        <v>13169.81</v>
      </c>
    </row>
    <row r="144" spans="2:8">
      <c r="B144" t="s">
        <v>321</v>
      </c>
      <c r="C144" t="s">
        <v>321</v>
      </c>
      <c r="D144" s="50"/>
      <c r="E144" s="50">
        <v>196168.39</v>
      </c>
      <c r="F144" s="50">
        <v>119171.68</v>
      </c>
      <c r="G144" s="50">
        <v>12766.05</v>
      </c>
      <c r="H144" s="50">
        <v>12766.05</v>
      </c>
    </row>
    <row r="145" spans="2:8">
      <c r="B145" t="s">
        <v>322</v>
      </c>
      <c r="C145" t="s">
        <v>322</v>
      </c>
      <c r="D145" s="50"/>
      <c r="E145" s="50"/>
      <c r="F145" s="50"/>
      <c r="G145" s="50">
        <v>24030.18</v>
      </c>
      <c r="H145" s="50">
        <v>12015.09</v>
      </c>
    </row>
    <row r="146" spans="2:8">
      <c r="B146" t="s">
        <v>323</v>
      </c>
      <c r="C146" t="s">
        <v>323</v>
      </c>
      <c r="D146" s="50"/>
      <c r="E146" s="50"/>
      <c r="F146" s="50">
        <v>49056.6</v>
      </c>
      <c r="G146" s="50">
        <v>64622.63</v>
      </c>
      <c r="H146" s="50">
        <v>11792.45</v>
      </c>
    </row>
    <row r="147" spans="2:8">
      <c r="B147" t="s">
        <v>324</v>
      </c>
      <c r="C147" t="s">
        <v>324</v>
      </c>
      <c r="D147" s="50"/>
      <c r="E147" s="50"/>
      <c r="F147" s="50"/>
      <c r="G147" s="50">
        <v>11698.11</v>
      </c>
      <c r="H147" s="50">
        <v>11698.11</v>
      </c>
    </row>
    <row r="148" spans="2:8">
      <c r="B148" t="s">
        <v>325</v>
      </c>
      <c r="C148" t="s">
        <v>325</v>
      </c>
      <c r="D148" s="50"/>
      <c r="E148" s="50">
        <v>15471.7</v>
      </c>
      <c r="F148" s="50">
        <v>54255.68</v>
      </c>
      <c r="G148" s="50">
        <v>15067.92</v>
      </c>
      <c r="H148" s="50">
        <v>11500.94</v>
      </c>
    </row>
    <row r="149" spans="2:8">
      <c r="B149" t="s">
        <v>326</v>
      </c>
      <c r="C149" t="s">
        <v>326</v>
      </c>
      <c r="D149" s="50"/>
      <c r="E149" s="50"/>
      <c r="F149" s="50">
        <v>11320.75</v>
      </c>
      <c r="G149" s="50">
        <v>11320.75</v>
      </c>
      <c r="H149" s="50">
        <v>11320.75</v>
      </c>
    </row>
    <row r="150" spans="2:8">
      <c r="B150" t="s">
        <v>327</v>
      </c>
      <c r="C150" t="s">
        <v>327</v>
      </c>
      <c r="D150" s="50"/>
      <c r="E150" s="50">
        <v>3773.58</v>
      </c>
      <c r="F150" s="50">
        <v>5650.94</v>
      </c>
      <c r="G150" s="50">
        <v>11320.75</v>
      </c>
      <c r="H150" s="50">
        <v>11320.75</v>
      </c>
    </row>
    <row r="151" spans="2:8">
      <c r="B151" t="s">
        <v>328</v>
      </c>
      <c r="C151" t="s">
        <v>328</v>
      </c>
      <c r="D151" s="50"/>
      <c r="E151" s="50"/>
      <c r="F151" s="50"/>
      <c r="G151" s="50">
        <v>16952.830000000002</v>
      </c>
      <c r="H151" s="50">
        <v>11301.89</v>
      </c>
    </row>
    <row r="152" spans="2:8">
      <c r="B152" t="s">
        <v>329</v>
      </c>
      <c r="C152" t="s">
        <v>329</v>
      </c>
      <c r="D152" s="50"/>
      <c r="E152" s="50"/>
      <c r="F152" s="50"/>
      <c r="G152" s="50">
        <v>11301.89</v>
      </c>
      <c r="H152" s="50">
        <v>11301.89</v>
      </c>
    </row>
    <row r="153" spans="2:8">
      <c r="B153" t="s">
        <v>330</v>
      </c>
      <c r="C153" t="s">
        <v>202</v>
      </c>
      <c r="D153" s="50"/>
      <c r="E153" s="50"/>
      <c r="F153" s="50"/>
      <c r="G153" s="50">
        <v>11301.89</v>
      </c>
      <c r="H153" s="50">
        <v>11301.89</v>
      </c>
    </row>
    <row r="154" spans="2:8">
      <c r="B154" t="s">
        <v>331</v>
      </c>
      <c r="C154" t="s">
        <v>331</v>
      </c>
      <c r="D154" s="50"/>
      <c r="E154" s="50"/>
      <c r="F154" s="50">
        <v>15745.28</v>
      </c>
      <c r="G154" s="50">
        <v>0</v>
      </c>
      <c r="H154" s="50">
        <v>11264.16</v>
      </c>
    </row>
    <row r="155" spans="2:8">
      <c r="B155" t="s">
        <v>332</v>
      </c>
      <c r="C155" t="s">
        <v>332</v>
      </c>
      <c r="D155" s="50"/>
      <c r="E155" s="50">
        <v>11792.45</v>
      </c>
      <c r="F155" s="50">
        <v>7528.3</v>
      </c>
      <c r="G155" s="50">
        <v>0</v>
      </c>
      <c r="H155" s="50">
        <v>11264.15</v>
      </c>
    </row>
    <row r="156" spans="2:8">
      <c r="B156" t="s">
        <v>333</v>
      </c>
      <c r="C156" t="s">
        <v>333</v>
      </c>
      <c r="D156" s="50"/>
      <c r="E156" s="50"/>
      <c r="F156" s="50">
        <v>21594.36</v>
      </c>
      <c r="G156" s="50">
        <v>25613.21</v>
      </c>
      <c r="H156" s="50">
        <v>11226.42</v>
      </c>
    </row>
    <row r="157" spans="2:8">
      <c r="B157" t="s">
        <v>334</v>
      </c>
      <c r="C157" t="s">
        <v>334</v>
      </c>
      <c r="D157" s="50"/>
      <c r="E157" s="50"/>
      <c r="F157" s="50"/>
      <c r="G157" s="50">
        <v>10905.66</v>
      </c>
      <c r="H157" s="50">
        <v>10905.66</v>
      </c>
    </row>
    <row r="158" spans="2:8">
      <c r="B158" t="s">
        <v>335</v>
      </c>
      <c r="C158" t="s">
        <v>335</v>
      </c>
      <c r="D158" s="50"/>
      <c r="E158" s="50">
        <v>746981.09</v>
      </c>
      <c r="F158" s="50">
        <v>68698.11</v>
      </c>
      <c r="G158" s="50">
        <v>10377.36</v>
      </c>
      <c r="H158" s="50">
        <v>10377.36</v>
      </c>
    </row>
    <row r="159" spans="2:8">
      <c r="B159" t="s">
        <v>336</v>
      </c>
      <c r="C159" t="s">
        <v>336</v>
      </c>
      <c r="D159" s="50"/>
      <c r="E159" s="50"/>
      <c r="F159" s="50">
        <v>4716.9799999999996</v>
      </c>
      <c r="G159" s="50">
        <v>10377.35</v>
      </c>
      <c r="H159" s="50">
        <v>10377.35</v>
      </c>
    </row>
    <row r="160" spans="2:8">
      <c r="B160" t="s">
        <v>337</v>
      </c>
      <c r="C160" t="s">
        <v>337</v>
      </c>
      <c r="D160" s="50">
        <v>51886.79</v>
      </c>
      <c r="E160" s="50">
        <v>153339.63</v>
      </c>
      <c r="F160" s="50">
        <v>103924.54</v>
      </c>
      <c r="G160" s="50">
        <v>10188.68</v>
      </c>
      <c r="H160" s="50">
        <v>10188.68</v>
      </c>
    </row>
    <row r="161" spans="2:8">
      <c r="B161" t="s">
        <v>338</v>
      </c>
      <c r="C161" t="s">
        <v>338</v>
      </c>
      <c r="D161" s="50"/>
      <c r="E161" s="50"/>
      <c r="F161" s="50"/>
      <c r="G161" s="50">
        <v>9584.91</v>
      </c>
      <c r="H161" s="50">
        <v>9584.91</v>
      </c>
    </row>
    <row r="162" spans="2:8">
      <c r="B162" t="s">
        <v>339</v>
      </c>
      <c r="C162" t="s">
        <v>339</v>
      </c>
      <c r="D162" s="50"/>
      <c r="E162" s="50"/>
      <c r="F162" s="50"/>
      <c r="G162" s="50">
        <v>9433.9599999999991</v>
      </c>
      <c r="H162" s="50">
        <v>9433.9599999999991</v>
      </c>
    </row>
    <row r="163" spans="2:8">
      <c r="B163" t="s">
        <v>340</v>
      </c>
      <c r="C163" t="s">
        <v>340</v>
      </c>
      <c r="D163" s="50"/>
      <c r="E163" s="50"/>
      <c r="F163" s="50"/>
      <c r="G163" s="50">
        <v>9396.23</v>
      </c>
      <c r="H163" s="50">
        <v>9396.23</v>
      </c>
    </row>
    <row r="164" spans="2:8">
      <c r="B164" t="s">
        <v>341</v>
      </c>
      <c r="C164" t="s">
        <v>341</v>
      </c>
      <c r="D164" s="50"/>
      <c r="E164" s="50"/>
      <c r="F164" s="50">
        <v>11320.75</v>
      </c>
      <c r="G164" s="50">
        <v>9395.2800000000007</v>
      </c>
      <c r="H164" s="50">
        <v>9395.2800000000007</v>
      </c>
    </row>
    <row r="165" spans="2:8">
      <c r="B165" t="s">
        <v>342</v>
      </c>
      <c r="C165" t="s">
        <v>342</v>
      </c>
      <c r="D165" s="50"/>
      <c r="E165" s="50"/>
      <c r="F165" s="50">
        <v>9245.2800000000007</v>
      </c>
      <c r="G165" s="50">
        <v>9245.2800000000007</v>
      </c>
      <c r="H165" s="50">
        <v>9245.2800000000007</v>
      </c>
    </row>
    <row r="166" spans="2:8">
      <c r="B166" t="s">
        <v>343</v>
      </c>
      <c r="C166" t="s">
        <v>343</v>
      </c>
      <c r="D166" s="50"/>
      <c r="E166" s="50"/>
      <c r="F166" s="50"/>
      <c r="G166" s="50">
        <v>9245.2800000000007</v>
      </c>
      <c r="H166" s="50">
        <v>9245.2800000000007</v>
      </c>
    </row>
    <row r="167" spans="2:8">
      <c r="B167" t="s">
        <v>344</v>
      </c>
      <c r="C167" t="s">
        <v>344</v>
      </c>
      <c r="D167" s="50"/>
      <c r="E167" s="50"/>
      <c r="F167" s="50"/>
      <c r="G167" s="50">
        <v>9245.2800000000007</v>
      </c>
      <c r="H167" s="50">
        <v>9245.2800000000007</v>
      </c>
    </row>
    <row r="168" spans="2:8">
      <c r="B168" t="s">
        <v>345</v>
      </c>
      <c r="C168" t="s">
        <v>345</v>
      </c>
      <c r="D168" s="50"/>
      <c r="E168" s="50"/>
      <c r="F168" s="50"/>
      <c r="G168" s="50">
        <v>9245.2800000000007</v>
      </c>
      <c r="H168" s="50">
        <v>9245.2800000000007</v>
      </c>
    </row>
    <row r="169" spans="2:8">
      <c r="B169" t="s">
        <v>346</v>
      </c>
      <c r="C169" t="s">
        <v>346</v>
      </c>
      <c r="D169" s="50"/>
      <c r="E169" s="50"/>
      <c r="F169" s="50"/>
      <c r="G169" s="50">
        <v>9245.2800000000007</v>
      </c>
      <c r="H169" s="50">
        <v>9245.2800000000007</v>
      </c>
    </row>
    <row r="170" spans="2:8">
      <c r="B170" t="s">
        <v>347</v>
      </c>
      <c r="C170" t="s">
        <v>202</v>
      </c>
      <c r="D170" s="50"/>
      <c r="E170" s="50"/>
      <c r="F170" s="50"/>
      <c r="G170" s="50">
        <v>9245.2800000000007</v>
      </c>
      <c r="H170" s="50">
        <v>9245.2800000000007</v>
      </c>
    </row>
    <row r="171" spans="2:8">
      <c r="B171" t="s">
        <v>348</v>
      </c>
      <c r="C171" t="s">
        <v>348</v>
      </c>
      <c r="D171" s="50"/>
      <c r="E171" s="50"/>
      <c r="F171" s="50"/>
      <c r="G171" s="50">
        <v>9245.2800000000007</v>
      </c>
      <c r="H171" s="50">
        <v>9245.2800000000007</v>
      </c>
    </row>
    <row r="172" spans="2:8">
      <c r="B172" t="s">
        <v>349</v>
      </c>
      <c r="C172" t="s">
        <v>349</v>
      </c>
      <c r="D172" s="50"/>
      <c r="E172" s="50"/>
      <c r="F172" s="50"/>
      <c r="G172" s="50">
        <v>9245.2800000000007</v>
      </c>
      <c r="H172" s="50">
        <v>9245.2800000000007</v>
      </c>
    </row>
    <row r="173" spans="2:8">
      <c r="B173" t="s">
        <v>350</v>
      </c>
      <c r="C173" t="s">
        <v>350</v>
      </c>
      <c r="D173" s="50"/>
      <c r="E173" s="50"/>
      <c r="F173" s="50"/>
      <c r="G173" s="50">
        <v>9245.2800000000007</v>
      </c>
      <c r="H173" s="50">
        <v>9245.2800000000007</v>
      </c>
    </row>
    <row r="174" spans="2:8">
      <c r="B174" t="s">
        <v>351</v>
      </c>
      <c r="C174" t="s">
        <v>351</v>
      </c>
      <c r="D174" s="50"/>
      <c r="E174" s="50"/>
      <c r="F174" s="50"/>
      <c r="G174" s="50">
        <v>18490.560000000001</v>
      </c>
      <c r="H174" s="50">
        <v>9245.2800000000007</v>
      </c>
    </row>
    <row r="175" spans="2:8">
      <c r="B175" t="s">
        <v>352</v>
      </c>
      <c r="C175" t="s">
        <v>352</v>
      </c>
      <c r="D175" s="50"/>
      <c r="E175" s="50"/>
      <c r="F175" s="50"/>
      <c r="G175" s="50">
        <v>9245.2800000000007</v>
      </c>
      <c r="H175" s="50">
        <v>9245.2800000000007</v>
      </c>
    </row>
    <row r="176" spans="2:8">
      <c r="B176" t="s">
        <v>353</v>
      </c>
      <c r="C176" t="s">
        <v>353</v>
      </c>
      <c r="D176" s="50"/>
      <c r="E176" s="50"/>
      <c r="F176" s="50">
        <v>19165.09</v>
      </c>
      <c r="G176" s="50">
        <v>9094.34</v>
      </c>
      <c r="H176" s="50">
        <v>9094.34</v>
      </c>
    </row>
    <row r="177" spans="2:8">
      <c r="B177" t="s">
        <v>354</v>
      </c>
      <c r="C177" t="s">
        <v>354</v>
      </c>
      <c r="D177" s="50"/>
      <c r="E177" s="50"/>
      <c r="F177" s="50">
        <v>129850</v>
      </c>
      <c r="G177" s="50">
        <v>8383.01</v>
      </c>
      <c r="H177" s="50">
        <v>8383.01</v>
      </c>
    </row>
    <row r="178" spans="2:8">
      <c r="B178" t="s">
        <v>355</v>
      </c>
      <c r="C178" t="s">
        <v>355</v>
      </c>
      <c r="D178" s="50"/>
      <c r="E178" s="50"/>
      <c r="F178" s="50">
        <v>45752.84</v>
      </c>
      <c r="G178" s="50">
        <v>8373.58</v>
      </c>
      <c r="H178" s="50">
        <v>8373.58</v>
      </c>
    </row>
    <row r="179" spans="2:8">
      <c r="B179" t="s">
        <v>356</v>
      </c>
      <c r="C179" t="s">
        <v>356</v>
      </c>
      <c r="D179" s="50"/>
      <c r="E179" s="50"/>
      <c r="F179" s="50">
        <v>157638.68</v>
      </c>
      <c r="G179" s="50">
        <v>10094.33</v>
      </c>
      <c r="H179" s="50">
        <v>8350.94</v>
      </c>
    </row>
    <row r="180" spans="2:8">
      <c r="B180" t="s">
        <v>357</v>
      </c>
      <c r="C180" t="s">
        <v>357</v>
      </c>
      <c r="D180" s="50"/>
      <c r="E180" s="50">
        <v>33112.93</v>
      </c>
      <c r="F180" s="50">
        <v>39098.120000000003</v>
      </c>
      <c r="G180" s="50">
        <v>11066.98</v>
      </c>
      <c r="H180" s="50">
        <v>8236.7900000000009</v>
      </c>
    </row>
    <row r="181" spans="2:8">
      <c r="B181" t="s">
        <v>358</v>
      </c>
      <c r="C181" t="s">
        <v>358</v>
      </c>
      <c r="D181" s="50"/>
      <c r="E181" s="50">
        <v>15127.36</v>
      </c>
      <c r="F181" s="50">
        <v>26292.44</v>
      </c>
      <c r="G181" s="50">
        <v>8122.64</v>
      </c>
      <c r="H181" s="50">
        <v>8122.64</v>
      </c>
    </row>
    <row r="182" spans="2:8">
      <c r="B182" t="s">
        <v>359</v>
      </c>
      <c r="C182" t="s">
        <v>359</v>
      </c>
      <c r="D182" s="50"/>
      <c r="E182" s="50"/>
      <c r="F182" s="50">
        <v>11320.77</v>
      </c>
      <c r="G182" s="50">
        <v>8584.91</v>
      </c>
      <c r="H182" s="50">
        <v>8018.87</v>
      </c>
    </row>
    <row r="183" spans="2:8">
      <c r="B183" t="s">
        <v>360</v>
      </c>
      <c r="C183" t="s">
        <v>360</v>
      </c>
      <c r="D183" s="50"/>
      <c r="E183" s="50">
        <v>43207.55</v>
      </c>
      <c r="F183" s="50">
        <v>77641.509999999995</v>
      </c>
      <c r="G183" s="50">
        <v>9575.4699999999993</v>
      </c>
      <c r="H183" s="50">
        <v>7547.17</v>
      </c>
    </row>
    <row r="184" spans="2:8">
      <c r="B184" t="s">
        <v>361</v>
      </c>
      <c r="C184" t="s">
        <v>361</v>
      </c>
      <c r="D184" s="50">
        <v>0</v>
      </c>
      <c r="E184" s="50">
        <v>0</v>
      </c>
      <c r="F184" s="50">
        <v>6457.54</v>
      </c>
      <c r="G184" s="50">
        <v>11264.16</v>
      </c>
      <c r="H184" s="50">
        <v>7509.44</v>
      </c>
    </row>
    <row r="185" spans="2:8">
      <c r="B185" t="s">
        <v>362</v>
      </c>
      <c r="C185" t="s">
        <v>362</v>
      </c>
      <c r="D185" s="50"/>
      <c r="E185" s="50">
        <v>20754.72</v>
      </c>
      <c r="F185" s="50">
        <v>7509.43</v>
      </c>
      <c r="G185" s="50">
        <v>7509.43</v>
      </c>
      <c r="H185" s="50">
        <v>7509.43</v>
      </c>
    </row>
    <row r="186" spans="2:8">
      <c r="B186" t="s">
        <v>363</v>
      </c>
      <c r="C186" t="s">
        <v>363</v>
      </c>
      <c r="D186" s="50"/>
      <c r="E186" s="50"/>
      <c r="F186" s="50">
        <v>11320.75</v>
      </c>
      <c r="G186" s="50">
        <v>7509.43</v>
      </c>
      <c r="H186" s="50">
        <v>7509.43</v>
      </c>
    </row>
    <row r="187" spans="2:8">
      <c r="B187" t="s">
        <v>364</v>
      </c>
      <c r="C187" t="s">
        <v>364</v>
      </c>
      <c r="D187" s="50"/>
      <c r="E187" s="50">
        <v>9905.66</v>
      </c>
      <c r="F187" s="50"/>
      <c r="G187" s="50">
        <v>7509.43</v>
      </c>
      <c r="H187" s="50">
        <v>7509.43</v>
      </c>
    </row>
    <row r="188" spans="2:8">
      <c r="B188" t="s">
        <v>365</v>
      </c>
      <c r="C188" t="s">
        <v>365</v>
      </c>
      <c r="D188" s="50"/>
      <c r="E188" s="50"/>
      <c r="F188" s="50"/>
      <c r="G188" s="50">
        <v>7509.43</v>
      </c>
      <c r="H188" s="50">
        <v>7509.43</v>
      </c>
    </row>
    <row r="189" spans="2:8">
      <c r="B189" t="s">
        <v>366</v>
      </c>
      <c r="C189" t="s">
        <v>366</v>
      </c>
      <c r="D189" s="50"/>
      <c r="E189" s="50"/>
      <c r="F189" s="50"/>
      <c r="G189" s="50">
        <v>7509.43</v>
      </c>
      <c r="H189" s="50">
        <v>7509.43</v>
      </c>
    </row>
    <row r="190" spans="2:8">
      <c r="B190" t="s">
        <v>367</v>
      </c>
      <c r="C190" t="s">
        <v>367</v>
      </c>
      <c r="D190" s="50"/>
      <c r="E190" s="50"/>
      <c r="F190" s="50"/>
      <c r="G190" s="50">
        <v>7509.43</v>
      </c>
      <c r="H190" s="50">
        <v>7509.43</v>
      </c>
    </row>
    <row r="191" spans="2:8">
      <c r="B191" t="s">
        <v>368</v>
      </c>
      <c r="C191" t="s">
        <v>368</v>
      </c>
      <c r="D191" s="50"/>
      <c r="E191" s="50"/>
      <c r="F191" s="50"/>
      <c r="G191" s="50">
        <v>15018.86</v>
      </c>
      <c r="H191" s="50">
        <v>7509.43</v>
      </c>
    </row>
    <row r="192" spans="2:8">
      <c r="B192" t="s">
        <v>369</v>
      </c>
      <c r="C192" t="s">
        <v>369</v>
      </c>
      <c r="D192" s="50"/>
      <c r="E192" s="50"/>
      <c r="F192" s="50"/>
      <c r="G192" s="50">
        <v>7509.43</v>
      </c>
      <c r="H192" s="50">
        <v>7509.43</v>
      </c>
    </row>
    <row r="193" spans="2:8">
      <c r="B193" t="s">
        <v>370</v>
      </c>
      <c r="C193" t="s">
        <v>370</v>
      </c>
      <c r="D193" s="50"/>
      <c r="E193" s="50"/>
      <c r="F193" s="50"/>
      <c r="G193" s="50">
        <v>7509.43</v>
      </c>
      <c r="H193" s="50">
        <v>7509.43</v>
      </c>
    </row>
    <row r="194" spans="2:8">
      <c r="B194" t="s">
        <v>371</v>
      </c>
      <c r="C194" t="s">
        <v>371</v>
      </c>
      <c r="D194" s="50"/>
      <c r="E194" s="50"/>
      <c r="F194" s="50"/>
      <c r="G194" s="50">
        <v>7509.43</v>
      </c>
      <c r="H194" s="50">
        <v>7509.43</v>
      </c>
    </row>
    <row r="195" spans="2:8">
      <c r="B195" t="s">
        <v>372</v>
      </c>
      <c r="C195" t="s">
        <v>372</v>
      </c>
      <c r="D195" s="50"/>
      <c r="E195" s="50"/>
      <c r="F195" s="50"/>
      <c r="G195" s="50">
        <v>7509.43</v>
      </c>
      <c r="H195" s="50">
        <v>7509.43</v>
      </c>
    </row>
    <row r="196" spans="2:8">
      <c r="B196" t="s">
        <v>373</v>
      </c>
      <c r="C196" t="s">
        <v>373</v>
      </c>
      <c r="D196" s="50"/>
      <c r="E196" s="50"/>
      <c r="F196" s="50"/>
      <c r="G196" s="50">
        <v>7509.43</v>
      </c>
      <c r="H196" s="50">
        <v>7509.43</v>
      </c>
    </row>
    <row r="197" spans="2:8">
      <c r="B197" t="s">
        <v>374</v>
      </c>
      <c r="C197" t="s">
        <v>374</v>
      </c>
      <c r="D197" s="50"/>
      <c r="E197" s="50"/>
      <c r="F197" s="50"/>
      <c r="G197" s="50">
        <v>7396.23</v>
      </c>
      <c r="H197" s="50">
        <v>7396.23</v>
      </c>
    </row>
    <row r="198" spans="2:8">
      <c r="B198" t="s">
        <v>375</v>
      </c>
      <c r="C198" t="s">
        <v>375</v>
      </c>
      <c r="D198" s="50"/>
      <c r="E198" s="50">
        <v>17971.23</v>
      </c>
      <c r="F198" s="50">
        <v>4150.9399999999996</v>
      </c>
      <c r="G198" s="50">
        <v>7264.15</v>
      </c>
      <c r="H198" s="50">
        <v>7264.15</v>
      </c>
    </row>
    <row r="199" spans="2:8">
      <c r="B199" t="s">
        <v>376</v>
      </c>
      <c r="C199" t="s">
        <v>376</v>
      </c>
      <c r="D199" s="50"/>
      <c r="E199" s="50">
        <v>102547.17</v>
      </c>
      <c r="F199" s="50">
        <v>108140.55</v>
      </c>
      <c r="G199" s="50">
        <v>7178.3</v>
      </c>
      <c r="H199" s="50">
        <v>7178.3</v>
      </c>
    </row>
    <row r="200" spans="2:8">
      <c r="B200" t="s">
        <v>377</v>
      </c>
      <c r="C200" t="s">
        <v>377</v>
      </c>
      <c r="D200" s="50"/>
      <c r="E200" s="50"/>
      <c r="F200" s="50"/>
      <c r="G200" s="50">
        <v>7079.65</v>
      </c>
      <c r="H200" s="50">
        <v>7079.65</v>
      </c>
    </row>
    <row r="201" spans="2:8">
      <c r="B201" t="s">
        <v>378</v>
      </c>
      <c r="C201" t="s">
        <v>378</v>
      </c>
      <c r="D201" s="50"/>
      <c r="E201" s="50"/>
      <c r="F201" s="50"/>
      <c r="G201" s="50">
        <v>7075.47</v>
      </c>
      <c r="H201" s="50">
        <v>7075.47</v>
      </c>
    </row>
    <row r="202" spans="2:8">
      <c r="B202" t="s">
        <v>379</v>
      </c>
      <c r="C202" t="s">
        <v>379</v>
      </c>
      <c r="D202" s="50"/>
      <c r="E202" s="50"/>
      <c r="F202" s="50"/>
      <c r="G202" s="50">
        <v>6902.65</v>
      </c>
      <c r="H202" s="50">
        <v>6902.65</v>
      </c>
    </row>
    <row r="203" spans="2:8">
      <c r="B203" t="s">
        <v>380</v>
      </c>
      <c r="C203" t="s">
        <v>380</v>
      </c>
      <c r="D203" s="50"/>
      <c r="E203" s="50">
        <v>93264.15</v>
      </c>
      <c r="F203" s="50">
        <v>39049.08</v>
      </c>
      <c r="G203" s="50">
        <v>6758.5</v>
      </c>
      <c r="H203" s="50">
        <v>6758.5</v>
      </c>
    </row>
    <row r="204" spans="2:8">
      <c r="B204" t="s">
        <v>381</v>
      </c>
      <c r="C204" t="s">
        <v>381</v>
      </c>
      <c r="D204" s="50">
        <v>1997.19</v>
      </c>
      <c r="E204" s="50"/>
      <c r="F204" s="50">
        <v>36336.379999999997</v>
      </c>
      <c r="G204" s="50">
        <v>0</v>
      </c>
      <c r="H204" s="50">
        <v>0</v>
      </c>
    </row>
    <row r="205" spans="2:8">
      <c r="B205" t="s">
        <v>382</v>
      </c>
      <c r="C205" t="s">
        <v>382</v>
      </c>
      <c r="D205" s="50"/>
      <c r="E205" s="50"/>
      <c r="F205" s="50"/>
      <c r="G205" s="50">
        <v>34449.81</v>
      </c>
      <c r="H205" s="50">
        <v>6195.28</v>
      </c>
    </row>
    <row r="206" spans="2:8">
      <c r="B206" t="s">
        <v>383</v>
      </c>
      <c r="C206" t="s">
        <v>383</v>
      </c>
      <c r="D206" s="50"/>
      <c r="E206" s="50"/>
      <c r="F206" s="50"/>
      <c r="G206" s="50">
        <v>2080.85</v>
      </c>
      <c r="H206" s="50">
        <v>6132.08</v>
      </c>
    </row>
    <row r="207" spans="2:8">
      <c r="B207" t="s">
        <v>384</v>
      </c>
      <c r="C207" t="s">
        <v>384</v>
      </c>
      <c r="D207" s="50"/>
      <c r="E207" s="50"/>
      <c r="F207" s="50"/>
      <c r="G207" s="50">
        <v>2676.02</v>
      </c>
      <c r="H207" s="50">
        <v>6132.08</v>
      </c>
    </row>
    <row r="208" spans="2:8">
      <c r="B208" t="s">
        <v>385</v>
      </c>
      <c r="C208" t="s">
        <v>385</v>
      </c>
      <c r="D208" s="50">
        <v>518867.93</v>
      </c>
      <c r="E208" s="50">
        <v>47169.81</v>
      </c>
      <c r="F208" s="50"/>
      <c r="G208" s="50">
        <v>6007.55</v>
      </c>
      <c r="H208" s="50">
        <v>6007.55</v>
      </c>
    </row>
    <row r="209" spans="2:8">
      <c r="B209" t="s">
        <v>386</v>
      </c>
      <c r="C209" t="s">
        <v>386</v>
      </c>
      <c r="D209" s="50"/>
      <c r="E209" s="50"/>
      <c r="F209" s="50">
        <v>349442.94</v>
      </c>
      <c r="G209" s="50">
        <v>35057.07</v>
      </c>
      <c r="H209" s="50">
        <v>5707.07</v>
      </c>
    </row>
    <row r="210" spans="2:8">
      <c r="B210" t="s">
        <v>387</v>
      </c>
      <c r="C210" t="s">
        <v>387</v>
      </c>
      <c r="D210" s="50"/>
      <c r="E210" s="50"/>
      <c r="F210" s="50">
        <v>13207.55</v>
      </c>
      <c r="G210" s="50">
        <v>5660.38</v>
      </c>
      <c r="H210" s="50">
        <v>5660.38</v>
      </c>
    </row>
    <row r="211" spans="2:8">
      <c r="B211" t="s">
        <v>388</v>
      </c>
      <c r="C211" t="s">
        <v>388</v>
      </c>
      <c r="D211" s="50"/>
      <c r="E211" s="50"/>
      <c r="F211" s="50">
        <v>4867.26</v>
      </c>
      <c r="G211" s="50">
        <v>5660.38</v>
      </c>
      <c r="H211" s="50">
        <v>5660.38</v>
      </c>
    </row>
    <row r="212" spans="2:8">
      <c r="B212" t="s">
        <v>389</v>
      </c>
      <c r="C212" t="s">
        <v>389</v>
      </c>
      <c r="D212" s="50"/>
      <c r="E212" s="50"/>
      <c r="F212" s="50"/>
      <c r="G212" s="50">
        <v>5660.38</v>
      </c>
      <c r="H212" s="50">
        <v>5660.38</v>
      </c>
    </row>
    <row r="213" spans="2:8">
      <c r="B213" t="s">
        <v>390</v>
      </c>
      <c r="C213" t="s">
        <v>390</v>
      </c>
      <c r="D213" s="50"/>
      <c r="E213" s="50"/>
      <c r="F213" s="50"/>
      <c r="G213" s="50">
        <v>5660.38</v>
      </c>
      <c r="H213" s="50">
        <v>5660.38</v>
      </c>
    </row>
    <row r="214" spans="2:8">
      <c r="B214" t="s">
        <v>391</v>
      </c>
      <c r="C214" t="s">
        <v>391</v>
      </c>
      <c r="D214" s="50"/>
      <c r="E214" s="50"/>
      <c r="F214" s="50"/>
      <c r="G214" s="50">
        <v>5660.38</v>
      </c>
      <c r="H214" s="50">
        <v>5660.38</v>
      </c>
    </row>
    <row r="215" spans="2:8">
      <c r="B215" t="s">
        <v>392</v>
      </c>
      <c r="C215" t="s">
        <v>202</v>
      </c>
      <c r="D215" s="50"/>
      <c r="E215" s="50"/>
      <c r="F215" s="50"/>
      <c r="G215" s="50">
        <v>5660.38</v>
      </c>
      <c r="H215" s="50">
        <v>5660.38</v>
      </c>
    </row>
    <row r="216" spans="2:8">
      <c r="B216" t="s">
        <v>393</v>
      </c>
      <c r="C216" t="s">
        <v>393</v>
      </c>
      <c r="D216" s="50"/>
      <c r="E216" s="50"/>
      <c r="F216" s="50"/>
      <c r="G216" s="50">
        <v>5660.38</v>
      </c>
      <c r="H216" s="50">
        <v>5660.38</v>
      </c>
    </row>
    <row r="217" spans="2:8">
      <c r="B217" t="s">
        <v>394</v>
      </c>
      <c r="C217" t="s">
        <v>395</v>
      </c>
      <c r="D217" s="50"/>
      <c r="E217" s="50">
        <v>38962.26</v>
      </c>
      <c r="F217" s="50">
        <v>21084.91</v>
      </c>
      <c r="G217" s="50">
        <v>5632.08</v>
      </c>
      <c r="H217" s="50">
        <v>5632.08</v>
      </c>
    </row>
    <row r="218" spans="2:8">
      <c r="B218" t="s">
        <v>396</v>
      </c>
      <c r="C218" t="s">
        <v>396</v>
      </c>
      <c r="D218" s="50"/>
      <c r="E218" s="50"/>
      <c r="F218" s="50">
        <v>12766.03</v>
      </c>
      <c r="G218" s="50">
        <v>5256.6</v>
      </c>
      <c r="H218" s="50">
        <v>5256.6</v>
      </c>
    </row>
    <row r="219" spans="2:8">
      <c r="B219" t="s">
        <v>397</v>
      </c>
      <c r="C219" t="s">
        <v>397</v>
      </c>
      <c r="D219" s="50"/>
      <c r="E219" s="50">
        <v>21933.96</v>
      </c>
      <c r="F219" s="50">
        <v>13490.57</v>
      </c>
      <c r="G219" s="50">
        <v>10377.36</v>
      </c>
      <c r="H219" s="50">
        <v>5188.68</v>
      </c>
    </row>
    <row r="220" spans="2:8">
      <c r="B220" t="s">
        <v>398</v>
      </c>
      <c r="C220" t="s">
        <v>398</v>
      </c>
      <c r="D220" s="50"/>
      <c r="E220" s="50"/>
      <c r="F220" s="50">
        <v>12698.11</v>
      </c>
      <c r="G220" s="50">
        <v>5188.68</v>
      </c>
      <c r="H220" s="50">
        <v>5188.68</v>
      </c>
    </row>
    <row r="221" spans="2:8">
      <c r="B221" t="s">
        <v>399</v>
      </c>
      <c r="C221" t="s">
        <v>399</v>
      </c>
      <c r="D221" s="50"/>
      <c r="E221" s="50"/>
      <c r="F221" s="50"/>
      <c r="G221" s="50">
        <v>5188.68</v>
      </c>
      <c r="H221" s="50">
        <v>5188.68</v>
      </c>
    </row>
    <row r="222" spans="2:8">
      <c r="B222" t="s">
        <v>400</v>
      </c>
      <c r="C222" t="s">
        <v>400</v>
      </c>
      <c r="D222" s="50"/>
      <c r="E222" s="50"/>
      <c r="F222" s="50"/>
      <c r="G222" s="50">
        <v>5188.68</v>
      </c>
      <c r="H222" s="50">
        <v>5188.68</v>
      </c>
    </row>
    <row r="223" spans="2:8">
      <c r="B223" t="s">
        <v>401</v>
      </c>
      <c r="C223" t="s">
        <v>202</v>
      </c>
      <c r="D223" s="50"/>
      <c r="E223" s="50"/>
      <c r="F223" s="50"/>
      <c r="G223" s="50">
        <v>30250.94</v>
      </c>
      <c r="H223" s="50">
        <v>5184.91</v>
      </c>
    </row>
    <row r="224" spans="2:8">
      <c r="B224" t="s">
        <v>402</v>
      </c>
      <c r="C224" t="s">
        <v>402</v>
      </c>
      <c r="D224" s="50"/>
      <c r="E224" s="50"/>
      <c r="F224" s="50"/>
      <c r="G224" s="50">
        <v>7018.87</v>
      </c>
      <c r="H224" s="50">
        <v>5141.51</v>
      </c>
    </row>
    <row r="225" spans="2:8">
      <c r="B225" t="s">
        <v>403</v>
      </c>
      <c r="C225" t="s">
        <v>403</v>
      </c>
      <c r="D225" s="50"/>
      <c r="E225" s="50"/>
      <c r="F225" s="50"/>
      <c r="G225" s="50">
        <v>5766.03</v>
      </c>
      <c r="H225" s="50">
        <v>5092.45</v>
      </c>
    </row>
    <row r="226" spans="2:8">
      <c r="B226" t="s">
        <v>404</v>
      </c>
      <c r="C226" t="s">
        <v>404</v>
      </c>
      <c r="D226" s="50"/>
      <c r="E226" s="50"/>
      <c r="F226" s="50"/>
      <c r="G226" s="50">
        <v>4867.26</v>
      </c>
      <c r="H226" s="50">
        <v>4867.26</v>
      </c>
    </row>
    <row r="227" spans="2:8">
      <c r="B227" t="s">
        <v>405</v>
      </c>
      <c r="C227" t="s">
        <v>405</v>
      </c>
      <c r="D227" s="50"/>
      <c r="E227" s="50">
        <v>58254.720000000001</v>
      </c>
      <c r="F227" s="50">
        <v>3066.04</v>
      </c>
      <c r="G227" s="50">
        <v>4716.9799999999996</v>
      </c>
      <c r="H227" s="50">
        <v>4716.9799999999996</v>
      </c>
    </row>
    <row r="228" spans="2:8">
      <c r="B228" t="s">
        <v>406</v>
      </c>
      <c r="C228" t="s">
        <v>406</v>
      </c>
      <c r="D228" s="50"/>
      <c r="E228" s="50"/>
      <c r="F228" s="50">
        <v>3383.96</v>
      </c>
      <c r="G228" s="50">
        <v>4716.9799999999996</v>
      </c>
      <c r="H228" s="50">
        <v>4716.9799999999996</v>
      </c>
    </row>
    <row r="229" spans="2:8">
      <c r="B229" t="s">
        <v>407</v>
      </c>
      <c r="C229" t="s">
        <v>202</v>
      </c>
      <c r="D229" s="50"/>
      <c r="E229" s="50"/>
      <c r="F229" s="50"/>
      <c r="G229" s="50">
        <v>4716.9799999999996</v>
      </c>
      <c r="H229" s="50">
        <v>4716.9799999999996</v>
      </c>
    </row>
    <row r="230" spans="2:8">
      <c r="B230" t="s">
        <v>408</v>
      </c>
      <c r="C230" t="s">
        <v>408</v>
      </c>
      <c r="D230" s="50"/>
      <c r="E230" s="50"/>
      <c r="F230" s="50"/>
      <c r="G230" s="50">
        <v>4396.2299999999996</v>
      </c>
      <c r="H230" s="50">
        <v>4396.2299999999996</v>
      </c>
    </row>
    <row r="231" spans="2:8">
      <c r="B231" t="s">
        <v>409</v>
      </c>
      <c r="C231" t="s">
        <v>409</v>
      </c>
      <c r="D231" s="50"/>
      <c r="E231" s="50"/>
      <c r="F231" s="50"/>
      <c r="G231" s="50">
        <v>4396.2299999999996</v>
      </c>
      <c r="H231" s="50">
        <v>4396.2299999999996</v>
      </c>
    </row>
    <row r="232" spans="2:8">
      <c r="B232" t="s">
        <v>410</v>
      </c>
      <c r="C232" t="s">
        <v>410</v>
      </c>
      <c r="D232" s="50"/>
      <c r="E232" s="50"/>
      <c r="F232" s="50"/>
      <c r="G232" s="50">
        <v>3773.58</v>
      </c>
      <c r="H232" s="50">
        <v>3773.58</v>
      </c>
    </row>
    <row r="233" spans="2:8">
      <c r="B233" t="s">
        <v>411</v>
      </c>
      <c r="C233" t="s">
        <v>411</v>
      </c>
      <c r="D233" s="50"/>
      <c r="E233" s="50"/>
      <c r="F233" s="50"/>
      <c r="G233" s="50">
        <v>3773.58</v>
      </c>
      <c r="H233" s="50">
        <v>3773.58</v>
      </c>
    </row>
    <row r="234" spans="2:8">
      <c r="B234" t="s">
        <v>412</v>
      </c>
      <c r="C234" t="s">
        <v>412</v>
      </c>
      <c r="D234" s="50"/>
      <c r="E234" s="50"/>
      <c r="F234" s="50"/>
      <c r="G234" s="50">
        <v>3754.72</v>
      </c>
      <c r="H234" s="50">
        <v>3754.72</v>
      </c>
    </row>
    <row r="235" spans="2:8">
      <c r="B235" t="s">
        <v>413</v>
      </c>
      <c r="C235" t="s">
        <v>413</v>
      </c>
      <c r="D235" s="50"/>
      <c r="E235" s="50"/>
      <c r="F235" s="50"/>
      <c r="G235" s="50">
        <v>3754.72</v>
      </c>
      <c r="H235" s="50">
        <v>3754.72</v>
      </c>
    </row>
    <row r="236" spans="2:8">
      <c r="B236" t="s">
        <v>414</v>
      </c>
      <c r="C236" t="s">
        <v>414</v>
      </c>
      <c r="D236" s="50">
        <v>20283.02</v>
      </c>
      <c r="E236" s="50"/>
      <c r="F236" s="50"/>
      <c r="G236" s="50">
        <v>3754.71</v>
      </c>
      <c r="H236" s="50">
        <v>3754.71</v>
      </c>
    </row>
    <row r="237" spans="2:8">
      <c r="B237" t="s">
        <v>415</v>
      </c>
      <c r="C237" t="s">
        <v>415</v>
      </c>
      <c r="D237" s="50"/>
      <c r="E237" s="50">
        <v>22530.66</v>
      </c>
      <c r="F237" s="50">
        <v>58395.29</v>
      </c>
      <c r="G237" s="50">
        <v>3575</v>
      </c>
      <c r="H237" s="50">
        <v>3575</v>
      </c>
    </row>
    <row r="238" spans="2:8">
      <c r="B238" t="s">
        <v>416</v>
      </c>
      <c r="C238" t="s">
        <v>416</v>
      </c>
      <c r="D238" s="50">
        <v>210377.35</v>
      </c>
      <c r="E238" s="50">
        <v>188679.24</v>
      </c>
      <c r="F238" s="50">
        <v>75264.149999999994</v>
      </c>
      <c r="G238" s="50">
        <v>3396.23</v>
      </c>
      <c r="H238" s="50">
        <v>3396.23</v>
      </c>
    </row>
    <row r="239" spans="2:8">
      <c r="B239" t="s">
        <v>417</v>
      </c>
      <c r="C239" t="s">
        <v>417</v>
      </c>
      <c r="D239" s="50"/>
      <c r="E239" s="50">
        <v>71509.440000000002</v>
      </c>
      <c r="F239" s="50">
        <v>7363.21</v>
      </c>
      <c r="G239" s="50">
        <v>3349.06</v>
      </c>
      <c r="H239" s="50">
        <v>3349.06</v>
      </c>
    </row>
    <row r="240" spans="2:8">
      <c r="B240" t="s">
        <v>418</v>
      </c>
      <c r="C240" t="s">
        <v>418</v>
      </c>
      <c r="D240" s="50"/>
      <c r="E240" s="50"/>
      <c r="F240" s="50">
        <v>50735.85</v>
      </c>
      <c r="G240" s="50">
        <v>4683.96</v>
      </c>
      <c r="H240" s="50">
        <v>3235.84</v>
      </c>
    </row>
    <row r="241" spans="2:8">
      <c r="B241" t="s">
        <v>419</v>
      </c>
      <c r="C241" t="s">
        <v>419</v>
      </c>
      <c r="D241" s="50"/>
      <c r="E241" s="50"/>
      <c r="F241" s="50"/>
      <c r="G241" s="50">
        <v>2981.13</v>
      </c>
      <c r="H241" s="50">
        <v>2981.13</v>
      </c>
    </row>
    <row r="242" spans="2:8">
      <c r="B242" t="s">
        <v>420</v>
      </c>
      <c r="C242" t="s">
        <v>420</v>
      </c>
      <c r="D242" s="50"/>
      <c r="E242" s="50"/>
      <c r="F242" s="50">
        <v>24888.68</v>
      </c>
      <c r="G242" s="50">
        <v>4186.79</v>
      </c>
      <c r="H242" s="50">
        <v>2866.04</v>
      </c>
    </row>
    <row r="243" spans="2:8">
      <c r="B243" t="s">
        <v>421</v>
      </c>
      <c r="C243" t="s">
        <v>421</v>
      </c>
      <c r="D243" s="50"/>
      <c r="E243" s="50"/>
      <c r="F243" s="50">
        <v>2830.19</v>
      </c>
      <c r="G243" s="50">
        <v>2830.19</v>
      </c>
      <c r="H243" s="50">
        <v>2830.19</v>
      </c>
    </row>
    <row r="244" spans="2:8">
      <c r="B244" t="s">
        <v>422</v>
      </c>
      <c r="C244" t="s">
        <v>422</v>
      </c>
      <c r="D244" s="50"/>
      <c r="E244" s="50"/>
      <c r="F244" s="50"/>
      <c r="G244" s="50">
        <v>11320.76</v>
      </c>
      <c r="H244" s="50">
        <v>2830.19</v>
      </c>
    </row>
    <row r="245" spans="2:8">
      <c r="B245" t="s">
        <v>423</v>
      </c>
      <c r="C245" t="s">
        <v>424</v>
      </c>
      <c r="D245" s="50"/>
      <c r="E245" s="50"/>
      <c r="F245" s="50"/>
      <c r="G245" s="50">
        <v>2830.19</v>
      </c>
      <c r="H245" s="50">
        <v>2830.19</v>
      </c>
    </row>
    <row r="246" spans="2:8">
      <c r="B246" t="s">
        <v>425</v>
      </c>
      <c r="C246" t="s">
        <v>425</v>
      </c>
      <c r="D246" s="50"/>
      <c r="E246" s="50"/>
      <c r="F246" s="50">
        <v>29674.52</v>
      </c>
      <c r="G246" s="50">
        <v>2943.4</v>
      </c>
      <c r="H246" s="50">
        <v>2660.38</v>
      </c>
    </row>
    <row r="247" spans="2:8">
      <c r="B247" t="s">
        <v>426</v>
      </c>
      <c r="C247" t="s">
        <v>202</v>
      </c>
      <c r="D247" s="50"/>
      <c r="E247" s="50"/>
      <c r="F247" s="50">
        <v>2641.51</v>
      </c>
      <c r="G247" s="50">
        <v>2641.51</v>
      </c>
      <c r="H247" s="50">
        <v>2641.51</v>
      </c>
    </row>
    <row r="248" spans="2:8">
      <c r="B248" t="s">
        <v>427</v>
      </c>
      <c r="C248" t="s">
        <v>427</v>
      </c>
      <c r="D248" s="50"/>
      <c r="E248" s="50"/>
      <c r="F248" s="50"/>
      <c r="G248" s="50">
        <v>2628.3</v>
      </c>
      <c r="H248" s="50">
        <v>2628.3</v>
      </c>
    </row>
    <row r="249" spans="2:8">
      <c r="B249" t="s">
        <v>428</v>
      </c>
      <c r="C249" t="s">
        <v>428</v>
      </c>
      <c r="D249" s="50"/>
      <c r="E249" s="50"/>
      <c r="F249" s="50"/>
      <c r="G249" s="50">
        <v>2546.23</v>
      </c>
      <c r="H249" s="50">
        <v>2546.23</v>
      </c>
    </row>
    <row r="250" spans="2:8">
      <c r="B250" t="s">
        <v>429</v>
      </c>
      <c r="C250" t="s">
        <v>429</v>
      </c>
      <c r="D250" s="50"/>
      <c r="E250" s="50">
        <v>47547.17</v>
      </c>
      <c r="F250" s="50"/>
      <c r="G250" s="50">
        <v>2074.5300000000002</v>
      </c>
      <c r="H250" s="50">
        <v>2074.5300000000002</v>
      </c>
    </row>
    <row r="251" spans="2:8">
      <c r="B251" t="s">
        <v>430</v>
      </c>
      <c r="C251" t="s">
        <v>202</v>
      </c>
      <c r="D251" s="50"/>
      <c r="E251" s="50"/>
      <c r="F251" s="50"/>
      <c r="G251" s="50">
        <v>1886.8</v>
      </c>
      <c r="H251" s="50">
        <v>1886.8</v>
      </c>
    </row>
    <row r="252" spans="2:8">
      <c r="B252" t="s">
        <v>431</v>
      </c>
      <c r="C252" t="s">
        <v>431</v>
      </c>
      <c r="D252" s="50"/>
      <c r="E252" s="50"/>
      <c r="F252" s="50">
        <v>22641.51</v>
      </c>
      <c r="G252" s="50">
        <v>1886.79</v>
      </c>
      <c r="H252" s="50">
        <v>1886.79</v>
      </c>
    </row>
    <row r="253" spans="2:8">
      <c r="B253" t="s">
        <v>432</v>
      </c>
      <c r="C253" t="s">
        <v>432</v>
      </c>
      <c r="D253" s="50"/>
      <c r="E253" s="50">
        <v>15849.06</v>
      </c>
      <c r="F253" s="50">
        <v>5256.6</v>
      </c>
      <c r="G253" s="50">
        <v>7143.39</v>
      </c>
      <c r="H253" s="50">
        <v>1886.79</v>
      </c>
    </row>
    <row r="254" spans="2:8">
      <c r="B254" t="s">
        <v>433</v>
      </c>
      <c r="C254" t="s">
        <v>433</v>
      </c>
      <c r="D254" s="50"/>
      <c r="E254" s="50"/>
      <c r="F254" s="50"/>
      <c r="G254" s="50">
        <v>15075.47</v>
      </c>
      <c r="H254" s="50">
        <v>1886.79</v>
      </c>
    </row>
    <row r="255" spans="2:8">
      <c r="B255" t="s">
        <v>434</v>
      </c>
      <c r="C255" t="s">
        <v>434</v>
      </c>
      <c r="D255" s="50"/>
      <c r="E255" s="50"/>
      <c r="F255" s="50"/>
      <c r="G255" s="50">
        <v>1886.79</v>
      </c>
      <c r="H255" s="50">
        <v>1886.79</v>
      </c>
    </row>
    <row r="256" spans="2:8">
      <c r="B256" t="s">
        <v>435</v>
      </c>
      <c r="C256" t="s">
        <v>435</v>
      </c>
      <c r="D256" s="50"/>
      <c r="E256" s="50"/>
      <c r="F256" s="50"/>
      <c r="G256" s="50">
        <v>1886.79</v>
      </c>
      <c r="H256" s="50">
        <v>1886.79</v>
      </c>
    </row>
    <row r="257" spans="2:8">
      <c r="B257" t="s">
        <v>436</v>
      </c>
      <c r="C257" t="s">
        <v>436</v>
      </c>
      <c r="D257" s="50"/>
      <c r="E257" s="50"/>
      <c r="F257" s="50"/>
      <c r="G257" s="50">
        <v>1886.79</v>
      </c>
      <c r="H257" s="50">
        <v>1886.79</v>
      </c>
    </row>
    <row r="258" spans="2:8">
      <c r="B258" t="s">
        <v>437</v>
      </c>
      <c r="C258" t="s">
        <v>437</v>
      </c>
      <c r="D258" s="50"/>
      <c r="E258" s="50"/>
      <c r="F258" s="50"/>
      <c r="G258" s="50">
        <v>1886.79</v>
      </c>
      <c r="H258" s="50">
        <v>1886.79</v>
      </c>
    </row>
    <row r="259" spans="2:8">
      <c r="B259" t="s">
        <v>438</v>
      </c>
      <c r="C259" t="s">
        <v>438</v>
      </c>
      <c r="D259" s="50"/>
      <c r="E259" s="50"/>
      <c r="F259" s="50"/>
      <c r="G259" s="50">
        <v>1886.79</v>
      </c>
      <c r="H259" s="50">
        <v>1886.79</v>
      </c>
    </row>
    <row r="260" spans="2:8">
      <c r="B260" t="s">
        <v>439</v>
      </c>
      <c r="C260" t="s">
        <v>439</v>
      </c>
      <c r="D260" s="50"/>
      <c r="E260" s="50"/>
      <c r="F260" s="50"/>
      <c r="G260" s="50">
        <v>1886.79</v>
      </c>
      <c r="H260" s="50">
        <v>1886.79</v>
      </c>
    </row>
    <row r="261" spans="2:8">
      <c r="B261" t="s">
        <v>424</v>
      </c>
      <c r="C261" t="s">
        <v>424</v>
      </c>
      <c r="D261" s="50"/>
      <c r="E261" s="50"/>
      <c r="F261" s="50"/>
      <c r="G261" s="50">
        <v>0</v>
      </c>
      <c r="H261" s="50">
        <v>1886.79</v>
      </c>
    </row>
    <row r="262" spans="2:8">
      <c r="B262" t="s">
        <v>440</v>
      </c>
      <c r="C262" t="s">
        <v>440</v>
      </c>
      <c r="D262" s="50"/>
      <c r="E262" s="50"/>
      <c r="F262" s="50">
        <v>20160.38</v>
      </c>
      <c r="G262" s="50">
        <v>1877.36</v>
      </c>
      <c r="H262" s="50">
        <v>1877.36</v>
      </c>
    </row>
    <row r="263" spans="2:8">
      <c r="B263" t="s">
        <v>441</v>
      </c>
      <c r="C263" t="s">
        <v>441</v>
      </c>
      <c r="D263" s="50"/>
      <c r="E263" s="50"/>
      <c r="F263" s="50"/>
      <c r="G263" s="50">
        <v>1877.36</v>
      </c>
      <c r="H263" s="50">
        <v>1877.36</v>
      </c>
    </row>
    <row r="264" spans="2:8">
      <c r="B264" t="s">
        <v>442</v>
      </c>
      <c r="C264" t="s">
        <v>442</v>
      </c>
      <c r="D264" s="50"/>
      <c r="E264" s="50">
        <v>20000</v>
      </c>
      <c r="F264" s="50">
        <v>59664.15</v>
      </c>
      <c r="G264" s="50">
        <v>2108.4899999999998</v>
      </c>
      <c r="H264" s="50">
        <v>1849.06</v>
      </c>
    </row>
    <row r="265" spans="2:8">
      <c r="B265" t="s">
        <v>443</v>
      </c>
      <c r="C265" t="s">
        <v>443</v>
      </c>
      <c r="D265" s="50"/>
      <c r="E265" s="50">
        <v>99758.97</v>
      </c>
      <c r="F265" s="50">
        <v>31147.18</v>
      </c>
      <c r="G265" s="50">
        <v>27975.48</v>
      </c>
      <c r="H265" s="50">
        <v>1566.04</v>
      </c>
    </row>
    <row r="266" spans="2:8">
      <c r="B266" t="s">
        <v>444</v>
      </c>
      <c r="C266" t="s">
        <v>444</v>
      </c>
      <c r="D266" s="50"/>
      <c r="E266" s="50"/>
      <c r="F266" s="50"/>
      <c r="G266" s="50">
        <v>1566.04</v>
      </c>
      <c r="H266" s="50">
        <v>1566.04</v>
      </c>
    </row>
    <row r="267" spans="2:8">
      <c r="B267" t="s">
        <v>445</v>
      </c>
      <c r="C267" t="s">
        <v>445</v>
      </c>
      <c r="D267" s="50"/>
      <c r="E267" s="50"/>
      <c r="F267" s="50"/>
      <c r="G267" s="50">
        <v>1566.04</v>
      </c>
      <c r="H267" s="50">
        <v>1566.04</v>
      </c>
    </row>
    <row r="268" spans="2:8">
      <c r="B268" t="s">
        <v>446</v>
      </c>
      <c r="C268" t="s">
        <v>446</v>
      </c>
      <c r="D268" s="50"/>
      <c r="E268" s="50">
        <v>13207.54</v>
      </c>
      <c r="F268" s="50">
        <v>11970.76</v>
      </c>
      <c r="G268" s="50">
        <v>1320.75</v>
      </c>
      <c r="H268" s="50">
        <v>1320.75</v>
      </c>
    </row>
    <row r="269" spans="2:8">
      <c r="B269" t="s">
        <v>447</v>
      </c>
      <c r="C269" t="s">
        <v>447</v>
      </c>
      <c r="D269" s="50"/>
      <c r="E269" s="50"/>
      <c r="F269" s="50">
        <v>1226.42</v>
      </c>
      <c r="G269" s="50">
        <v>1226.42</v>
      </c>
      <c r="H269" s="50">
        <v>1226.42</v>
      </c>
    </row>
    <row r="270" spans="2:8">
      <c r="B270" t="s">
        <v>448</v>
      </c>
      <c r="C270" t="s">
        <v>448</v>
      </c>
      <c r="D270" s="50"/>
      <c r="E270" s="50">
        <v>60207.54</v>
      </c>
      <c r="F270" s="50">
        <v>10008.959999999999</v>
      </c>
      <c r="G270" s="50">
        <v>12735.86</v>
      </c>
      <c r="H270" s="50">
        <v>1179.25</v>
      </c>
    </row>
    <row r="271" spans="2:8">
      <c r="B271" t="s">
        <v>449</v>
      </c>
      <c r="C271" t="s">
        <v>449</v>
      </c>
      <c r="D271" s="50"/>
      <c r="E271" s="50"/>
      <c r="F271" s="50">
        <v>116937.72</v>
      </c>
      <c r="G271" s="50">
        <v>1126.42</v>
      </c>
      <c r="H271" s="50">
        <v>1126.42</v>
      </c>
    </row>
    <row r="272" spans="2:8">
      <c r="B272" t="s">
        <v>450</v>
      </c>
      <c r="C272" t="s">
        <v>451</v>
      </c>
      <c r="D272" s="50"/>
      <c r="E272" s="50">
        <v>23507.55</v>
      </c>
      <c r="F272" s="50">
        <v>12521.22</v>
      </c>
      <c r="G272" s="50">
        <v>1126.42</v>
      </c>
      <c r="H272" s="50">
        <v>1126.42</v>
      </c>
    </row>
    <row r="273" spans="2:8">
      <c r="B273" t="s">
        <v>452</v>
      </c>
      <c r="C273" t="s">
        <v>202</v>
      </c>
      <c r="D273" s="50"/>
      <c r="E273" s="50"/>
      <c r="F273" s="50"/>
      <c r="G273" s="50">
        <v>21881.14</v>
      </c>
      <c r="H273" s="50">
        <v>1126.42</v>
      </c>
    </row>
    <row r="274" spans="2:8">
      <c r="B274" t="s">
        <v>453</v>
      </c>
      <c r="C274" t="s">
        <v>453</v>
      </c>
      <c r="D274" s="50"/>
      <c r="E274" s="50"/>
      <c r="F274" s="50"/>
      <c r="G274" s="50">
        <v>924.53</v>
      </c>
      <c r="H274" s="50">
        <v>924.53</v>
      </c>
    </row>
    <row r="275" spans="2:8">
      <c r="B275" t="s">
        <v>454</v>
      </c>
      <c r="C275" t="s">
        <v>202</v>
      </c>
      <c r="D275" s="50"/>
      <c r="E275" s="50"/>
      <c r="F275" s="50"/>
      <c r="G275" s="50">
        <v>924.53</v>
      </c>
      <c r="H275" s="50">
        <v>924.53</v>
      </c>
    </row>
    <row r="276" spans="2:8">
      <c r="B276" t="s">
        <v>455</v>
      </c>
      <c r="C276" t="s">
        <v>455</v>
      </c>
      <c r="D276" s="50"/>
      <c r="E276" s="50"/>
      <c r="F276" s="50"/>
      <c r="G276" s="50">
        <v>924.53</v>
      </c>
      <c r="H276" s="50">
        <v>924.53</v>
      </c>
    </row>
    <row r="277" spans="2:8">
      <c r="B277" t="s">
        <v>456</v>
      </c>
      <c r="C277" t="s">
        <v>456</v>
      </c>
      <c r="D277" s="50"/>
      <c r="E277" s="50"/>
      <c r="F277" s="50"/>
      <c r="G277" s="50">
        <v>924.53</v>
      </c>
      <c r="H277" s="50">
        <v>924.53</v>
      </c>
    </row>
    <row r="278" spans="2:8">
      <c r="B278" t="s">
        <v>457</v>
      </c>
      <c r="C278" t="s">
        <v>457</v>
      </c>
      <c r="D278" s="50"/>
      <c r="E278" s="50">
        <v>7075</v>
      </c>
      <c r="F278" s="50">
        <v>14839.61</v>
      </c>
      <c r="G278" s="50">
        <v>806.6</v>
      </c>
      <c r="H278" s="50">
        <v>806.6</v>
      </c>
    </row>
    <row r="279" spans="2:8">
      <c r="B279" t="s">
        <v>458</v>
      </c>
      <c r="C279" t="s">
        <v>458</v>
      </c>
      <c r="D279" s="50"/>
      <c r="E279" s="50"/>
      <c r="F279" s="50">
        <v>16856.61</v>
      </c>
      <c r="G279" s="50">
        <v>1255.6600000000001</v>
      </c>
      <c r="H279" s="50">
        <v>707.55</v>
      </c>
    </row>
    <row r="280" spans="2:8">
      <c r="B280" t="s">
        <v>459</v>
      </c>
      <c r="C280" t="s">
        <v>202</v>
      </c>
      <c r="D280" s="50"/>
      <c r="E280" s="50"/>
      <c r="F280" s="50"/>
      <c r="G280" s="50">
        <v>641.51</v>
      </c>
      <c r="H280" s="50">
        <v>641.51</v>
      </c>
    </row>
    <row r="281" spans="2:8">
      <c r="B281" t="s">
        <v>460</v>
      </c>
      <c r="C281" t="s">
        <v>460</v>
      </c>
      <c r="D281" s="50"/>
      <c r="E281" s="50">
        <v>186981.13</v>
      </c>
      <c r="F281" s="50">
        <v>25457.55</v>
      </c>
      <c r="G281" s="50">
        <v>-77333.69</v>
      </c>
      <c r="H281" s="50">
        <v>636.79</v>
      </c>
    </row>
    <row r="282" spans="2:8">
      <c r="B282" t="s">
        <v>461</v>
      </c>
      <c r="C282" t="s">
        <v>461</v>
      </c>
      <c r="D282" s="50"/>
      <c r="E282" s="50"/>
      <c r="F282" s="50"/>
      <c r="G282" s="50">
        <v>613.21</v>
      </c>
      <c r="H282" s="50">
        <v>613.21</v>
      </c>
    </row>
    <row r="283" spans="2:8">
      <c r="B283" t="s">
        <v>462</v>
      </c>
      <c r="C283" t="s">
        <v>202</v>
      </c>
      <c r="D283" s="50"/>
      <c r="E283" s="50"/>
      <c r="F283" s="50"/>
      <c r="G283" s="50">
        <v>523.12</v>
      </c>
      <c r="H283" s="50">
        <v>523.12</v>
      </c>
    </row>
    <row r="284" spans="2:8">
      <c r="B284" t="s">
        <v>463</v>
      </c>
      <c r="C284" t="s">
        <v>463</v>
      </c>
      <c r="D284" s="50"/>
      <c r="E284" s="50">
        <v>14150.94</v>
      </c>
      <c r="F284" s="50">
        <v>5650.94</v>
      </c>
      <c r="G284" s="50">
        <v>283.02</v>
      </c>
      <c r="H284" s="50">
        <v>283.02</v>
      </c>
    </row>
    <row r="285" spans="2:8">
      <c r="B285" t="s">
        <v>464</v>
      </c>
      <c r="C285" t="s">
        <v>464</v>
      </c>
      <c r="D285" s="50"/>
      <c r="E285" s="50"/>
      <c r="F285" s="50"/>
      <c r="G285" s="50">
        <v>283.02</v>
      </c>
      <c r="H285" s="50">
        <v>283.02</v>
      </c>
    </row>
    <row r="286" spans="2:8">
      <c r="B286" t="s">
        <v>465</v>
      </c>
      <c r="C286" t="s">
        <v>465</v>
      </c>
      <c r="D286" s="50"/>
      <c r="E286" s="50"/>
      <c r="F286" s="50"/>
      <c r="G286" s="50">
        <v>235.85</v>
      </c>
      <c r="H286" s="50">
        <v>235.85</v>
      </c>
    </row>
    <row r="287" spans="2:8">
      <c r="B287" t="s">
        <v>466</v>
      </c>
      <c r="C287" t="s">
        <v>466</v>
      </c>
      <c r="D287" s="50"/>
      <c r="E287" s="50">
        <v>43339.61</v>
      </c>
      <c r="F287" s="50">
        <v>141.04</v>
      </c>
      <c r="G287" s="50">
        <v>2415.09</v>
      </c>
      <c r="H287" s="50">
        <v>56.6</v>
      </c>
    </row>
    <row r="288" spans="2:8">
      <c r="B288" t="s">
        <v>467</v>
      </c>
      <c r="C288" t="s">
        <v>467</v>
      </c>
      <c r="D288" s="50"/>
      <c r="E288" s="50">
        <v>6792.45</v>
      </c>
      <c r="F288" s="50">
        <v>31862.26</v>
      </c>
      <c r="G288" s="50">
        <v>0.94</v>
      </c>
      <c r="H288" s="50">
        <v>0.94</v>
      </c>
    </row>
    <row r="289" spans="2:8">
      <c r="B289" t="s">
        <v>468</v>
      </c>
      <c r="C289" t="s">
        <v>468</v>
      </c>
      <c r="D289" s="50"/>
      <c r="E289" s="50">
        <v>21536603.773584899</v>
      </c>
      <c r="F289" s="50">
        <v>10778806.3113208</v>
      </c>
      <c r="G289" s="50">
        <v>0</v>
      </c>
      <c r="H289" s="50">
        <v>0</v>
      </c>
    </row>
    <row r="290" spans="2:8">
      <c r="B290" t="s">
        <v>469</v>
      </c>
      <c r="C290" t="s">
        <v>469</v>
      </c>
      <c r="D290" s="50"/>
      <c r="E290" s="50">
        <v>6394690.2599999998</v>
      </c>
      <c r="F290" s="50"/>
      <c r="G290" s="50">
        <v>0</v>
      </c>
      <c r="H290" s="50">
        <v>0</v>
      </c>
    </row>
    <row r="291" spans="2:8">
      <c r="B291" t="s">
        <v>470</v>
      </c>
      <c r="C291" t="s">
        <v>470</v>
      </c>
      <c r="D291" s="50"/>
      <c r="E291" s="50">
        <v>377358.48</v>
      </c>
      <c r="F291" s="50">
        <v>327661.46999999997</v>
      </c>
      <c r="G291" s="50">
        <v>425625</v>
      </c>
      <c r="H291" s="50">
        <v>0</v>
      </c>
    </row>
    <row r="292" spans="2:8">
      <c r="B292" t="s">
        <v>471</v>
      </c>
      <c r="C292" t="s">
        <v>471</v>
      </c>
      <c r="D292" s="50"/>
      <c r="E292" s="50">
        <v>283018.87</v>
      </c>
      <c r="F292" s="50"/>
      <c r="G292" s="50">
        <v>0</v>
      </c>
      <c r="H292" s="50">
        <v>0</v>
      </c>
    </row>
    <row r="293" spans="2:8">
      <c r="B293" t="s">
        <v>472</v>
      </c>
      <c r="C293" t="s">
        <v>472</v>
      </c>
      <c r="D293" s="50"/>
      <c r="E293" s="50"/>
      <c r="F293" s="50">
        <v>76314.149999999994</v>
      </c>
      <c r="G293" s="50">
        <v>15988.69</v>
      </c>
      <c r="H293" s="50">
        <v>0</v>
      </c>
    </row>
    <row r="294" spans="2:8">
      <c r="B294" t="s">
        <v>473</v>
      </c>
      <c r="C294" t="s">
        <v>202</v>
      </c>
      <c r="D294" s="50"/>
      <c r="E294" s="50"/>
      <c r="F294" s="50"/>
      <c r="G294" s="50">
        <v>-1415.09</v>
      </c>
      <c r="H294" s="50">
        <v>-1415.09</v>
      </c>
    </row>
    <row r="295" spans="2:8">
      <c r="B295" t="s">
        <v>474</v>
      </c>
      <c r="C295" t="s">
        <v>474</v>
      </c>
      <c r="D295" s="50"/>
      <c r="E295" s="50"/>
      <c r="F295" s="50">
        <v>84125.45</v>
      </c>
      <c r="G295" s="50">
        <v>657.55</v>
      </c>
      <c r="H295" s="50">
        <v>-4984.91</v>
      </c>
    </row>
    <row r="296" spans="2:8">
      <c r="B296" t="s">
        <v>475</v>
      </c>
      <c r="C296" t="s">
        <v>475</v>
      </c>
      <c r="D296" s="50">
        <v>10579140.289999999</v>
      </c>
      <c r="E296" s="50">
        <v>12318337.67</v>
      </c>
      <c r="F296" s="50">
        <v>487382.54</v>
      </c>
      <c r="G296" s="50">
        <v>146815.1</v>
      </c>
      <c r="H296" s="50">
        <v>0</v>
      </c>
    </row>
    <row r="297" spans="2:8">
      <c r="B297" t="s">
        <v>476</v>
      </c>
      <c r="C297" t="s">
        <v>476</v>
      </c>
      <c r="D297" s="50"/>
      <c r="E297" s="50"/>
      <c r="F297" s="50">
        <v>9433.9599999999991</v>
      </c>
      <c r="G297" s="50">
        <v>-9433.9599999999991</v>
      </c>
      <c r="H297" s="50">
        <v>-9433.9599999999991</v>
      </c>
    </row>
    <row r="298" spans="2:8">
      <c r="B298" t="s">
        <v>211</v>
      </c>
      <c r="C298" t="s">
        <v>211</v>
      </c>
      <c r="D298" s="50">
        <v>7547.17</v>
      </c>
      <c r="E298" s="50"/>
      <c r="F298" s="50">
        <v>50000.01</v>
      </c>
      <c r="G298" s="50">
        <v>-26415.1</v>
      </c>
      <c r="H298" s="50">
        <v>-26415.1</v>
      </c>
    </row>
    <row r="299" spans="2:8">
      <c r="B299" t="s">
        <v>477</v>
      </c>
      <c r="C299" t="s">
        <v>477</v>
      </c>
      <c r="D299" s="50"/>
      <c r="E299" s="50">
        <v>56641836.210188702</v>
      </c>
      <c r="F299" s="50"/>
      <c r="G299" s="50">
        <v>0</v>
      </c>
      <c r="H299" s="50"/>
    </row>
    <row r="300" spans="2:8">
      <c r="B300" t="s">
        <v>478</v>
      </c>
      <c r="C300" t="s">
        <v>478</v>
      </c>
      <c r="D300" s="50">
        <v>34595283.015094303</v>
      </c>
      <c r="E300" s="50"/>
      <c r="F300" s="50"/>
      <c r="G300" s="50">
        <v>0</v>
      </c>
      <c r="H300" s="50"/>
    </row>
    <row r="301" spans="2:8">
      <c r="B301" t="s">
        <v>479</v>
      </c>
      <c r="C301" t="s">
        <v>479</v>
      </c>
      <c r="D301" s="50"/>
      <c r="E301" s="50"/>
      <c r="F301" s="50">
        <v>28244568.396226399</v>
      </c>
      <c r="G301" s="50">
        <v>0</v>
      </c>
      <c r="H301" s="50"/>
    </row>
    <row r="302" spans="2:8">
      <c r="B302" t="s">
        <v>480</v>
      </c>
      <c r="C302" t="s">
        <v>480</v>
      </c>
      <c r="D302" s="50">
        <v>2801886.8</v>
      </c>
      <c r="E302" s="50"/>
      <c r="F302" s="50">
        <v>24772056.603773601</v>
      </c>
      <c r="G302" s="50">
        <v>0</v>
      </c>
      <c r="H302" s="50"/>
    </row>
    <row r="303" spans="2:8">
      <c r="B303" t="s">
        <v>481</v>
      </c>
      <c r="C303" t="s">
        <v>174</v>
      </c>
      <c r="D303" s="50">
        <v>0</v>
      </c>
      <c r="E303" s="50">
        <v>0</v>
      </c>
      <c r="F303" s="50">
        <v>20738528.32</v>
      </c>
      <c r="G303" s="50">
        <v>0</v>
      </c>
      <c r="H303" s="50"/>
    </row>
    <row r="304" spans="2:8">
      <c r="B304" t="s">
        <v>482</v>
      </c>
      <c r="C304" t="s">
        <v>482</v>
      </c>
      <c r="D304" s="50">
        <v>19027358.490566</v>
      </c>
      <c r="E304" s="50"/>
      <c r="F304" s="50"/>
      <c r="G304" s="50">
        <v>0</v>
      </c>
      <c r="H304" s="50"/>
    </row>
    <row r="305" spans="2:8">
      <c r="B305" t="s">
        <v>483</v>
      </c>
      <c r="C305" t="s">
        <v>483</v>
      </c>
      <c r="D305" s="50"/>
      <c r="E305" s="50">
        <v>17814466.037735801</v>
      </c>
      <c r="F305" s="50"/>
      <c r="G305" s="50">
        <v>0</v>
      </c>
      <c r="H305" s="50"/>
    </row>
    <row r="306" spans="2:8">
      <c r="B306" t="s">
        <v>484</v>
      </c>
      <c r="C306" t="s">
        <v>484</v>
      </c>
      <c r="D306" s="50">
        <v>17746973.59</v>
      </c>
      <c r="E306" s="50"/>
      <c r="F306" s="50"/>
      <c r="G306" s="50">
        <v>0</v>
      </c>
      <c r="H306" s="50"/>
    </row>
    <row r="307" spans="2:8">
      <c r="B307" t="s">
        <v>485</v>
      </c>
      <c r="C307" t="s">
        <v>485</v>
      </c>
      <c r="D307" s="50">
        <v>17452830.190000001</v>
      </c>
      <c r="E307" s="50"/>
      <c r="F307" s="50"/>
      <c r="G307" s="50">
        <v>0</v>
      </c>
      <c r="H307" s="50"/>
    </row>
    <row r="308" spans="2:8">
      <c r="B308" t="s">
        <v>486</v>
      </c>
      <c r="C308" t="s">
        <v>486</v>
      </c>
      <c r="D308" s="50">
        <v>5070754.6513207499</v>
      </c>
      <c r="E308" s="50"/>
      <c r="F308" s="50">
        <v>11821801.6603774</v>
      </c>
      <c r="G308" s="50">
        <v>0</v>
      </c>
      <c r="H308" s="50"/>
    </row>
    <row r="309" spans="2:8">
      <c r="B309" t="s">
        <v>487</v>
      </c>
      <c r="C309" t="s">
        <v>174</v>
      </c>
      <c r="D309" s="50">
        <v>8165460.2400000002</v>
      </c>
      <c r="E309" s="50">
        <v>1446831.13</v>
      </c>
      <c r="F309" s="50">
        <v>7210840.8499999996</v>
      </c>
      <c r="G309" s="50">
        <v>0</v>
      </c>
      <c r="H309" s="50"/>
    </row>
    <row r="310" spans="2:8">
      <c r="B310" t="s">
        <v>488</v>
      </c>
      <c r="C310" t="s">
        <v>174</v>
      </c>
      <c r="D310" s="50">
        <v>4037469.8</v>
      </c>
      <c r="E310" s="50">
        <v>8029577.8700000001</v>
      </c>
      <c r="F310" s="50">
        <v>3310207.53</v>
      </c>
      <c r="G310" s="50">
        <v>0</v>
      </c>
      <c r="H310" s="50"/>
    </row>
    <row r="311" spans="2:8">
      <c r="B311" t="s">
        <v>489</v>
      </c>
      <c r="C311" t="s">
        <v>489</v>
      </c>
      <c r="D311" s="50"/>
      <c r="E311" s="50">
        <v>15235849.056603801</v>
      </c>
      <c r="F311" s="50"/>
      <c r="G311" s="50">
        <v>0</v>
      </c>
      <c r="H311" s="50"/>
    </row>
    <row r="312" spans="2:8">
      <c r="B312" t="s">
        <v>490</v>
      </c>
      <c r="C312" t="s">
        <v>490</v>
      </c>
      <c r="D312" s="50"/>
      <c r="E312" s="50">
        <v>11162008.490566</v>
      </c>
      <c r="F312" s="50">
        <v>3972195.2830188698</v>
      </c>
      <c r="G312" s="50">
        <v>0</v>
      </c>
      <c r="H312" s="50"/>
    </row>
    <row r="313" spans="2:8">
      <c r="B313" t="s">
        <v>491</v>
      </c>
      <c r="C313" t="s">
        <v>174</v>
      </c>
      <c r="D313" s="50">
        <v>0</v>
      </c>
      <c r="E313" s="50">
        <v>8442816.9800000004</v>
      </c>
      <c r="F313" s="50">
        <v>6509433.9688679203</v>
      </c>
      <c r="G313" s="50">
        <v>0</v>
      </c>
      <c r="H313" s="50"/>
    </row>
    <row r="314" spans="2:8">
      <c r="B314" t="s">
        <v>492</v>
      </c>
      <c r="C314" t="s">
        <v>492</v>
      </c>
      <c r="D314" s="50"/>
      <c r="E314" s="50">
        <v>6317190.5660377396</v>
      </c>
      <c r="F314" s="50">
        <v>7549926.4150943402</v>
      </c>
      <c r="G314" s="50">
        <v>0</v>
      </c>
      <c r="H314" s="50"/>
    </row>
    <row r="315" spans="2:8">
      <c r="B315" t="s">
        <v>493</v>
      </c>
      <c r="C315" t="s">
        <v>493</v>
      </c>
      <c r="D315" s="50"/>
      <c r="E315" s="50">
        <v>12170698.1132075</v>
      </c>
      <c r="F315" s="50"/>
      <c r="G315" s="50">
        <v>0</v>
      </c>
      <c r="H315" s="50"/>
    </row>
    <row r="316" spans="2:8">
      <c r="B316" t="s">
        <v>494</v>
      </c>
      <c r="C316" t="s">
        <v>494</v>
      </c>
      <c r="D316" s="50">
        <v>8749103.75</v>
      </c>
      <c r="E316" s="50">
        <v>3358584.86</v>
      </c>
      <c r="F316" s="50"/>
      <c r="G316" s="50">
        <v>0</v>
      </c>
      <c r="H316" s="50"/>
    </row>
    <row r="317" spans="2:8">
      <c r="B317" t="s">
        <v>495</v>
      </c>
      <c r="C317" t="s">
        <v>174</v>
      </c>
      <c r="D317" s="50">
        <v>0</v>
      </c>
      <c r="E317" s="50">
        <v>11109405.67</v>
      </c>
      <c r="F317" s="50">
        <v>0</v>
      </c>
      <c r="G317" s="50">
        <v>10131198.109999999</v>
      </c>
      <c r="H317" s="50"/>
    </row>
    <row r="318" spans="2:8">
      <c r="B318" t="s">
        <v>496</v>
      </c>
      <c r="C318" t="s">
        <v>496</v>
      </c>
      <c r="D318" s="50"/>
      <c r="E318" s="50"/>
      <c r="F318" s="50">
        <v>9811320.7547169793</v>
      </c>
      <c r="G318" s="50">
        <v>0</v>
      </c>
      <c r="H318" s="50"/>
    </row>
    <row r="319" spans="2:8">
      <c r="B319" t="s">
        <v>497</v>
      </c>
      <c r="C319" t="s">
        <v>497</v>
      </c>
      <c r="D319" s="50"/>
      <c r="E319" s="50">
        <v>9433962.2641509399</v>
      </c>
      <c r="F319" s="50"/>
      <c r="G319" s="50">
        <v>0</v>
      </c>
      <c r="H319" s="50"/>
    </row>
    <row r="320" spans="2:8">
      <c r="B320" t="s">
        <v>498</v>
      </c>
      <c r="C320" t="s">
        <v>498</v>
      </c>
      <c r="D320" s="50"/>
      <c r="E320" s="50">
        <v>9433962.2641509399</v>
      </c>
      <c r="F320" s="50"/>
      <c r="G320" s="50">
        <v>0</v>
      </c>
      <c r="H320" s="50"/>
    </row>
    <row r="321" spans="2:8">
      <c r="B321" t="s">
        <v>499</v>
      </c>
      <c r="C321" t="s">
        <v>499</v>
      </c>
      <c r="D321" s="50"/>
      <c r="E321" s="50"/>
      <c r="F321" s="50">
        <v>9122641.5094339605</v>
      </c>
      <c r="G321" s="50">
        <v>0</v>
      </c>
      <c r="H321" s="50"/>
    </row>
    <row r="322" spans="2:8">
      <c r="B322" t="s">
        <v>500</v>
      </c>
      <c r="C322" t="s">
        <v>500</v>
      </c>
      <c r="D322" s="50">
        <v>4527358.4905660404</v>
      </c>
      <c r="E322" s="50">
        <v>4566037.7358490601</v>
      </c>
      <c r="F322" s="50"/>
      <c r="G322" s="50">
        <v>0</v>
      </c>
      <c r="H322" s="50"/>
    </row>
    <row r="323" spans="2:8">
      <c r="B323" t="s">
        <v>501</v>
      </c>
      <c r="C323" t="s">
        <v>501</v>
      </c>
      <c r="D323" s="50"/>
      <c r="E323" s="50">
        <v>8712261.3207547199</v>
      </c>
      <c r="F323" s="50"/>
      <c r="G323" s="50">
        <v>0</v>
      </c>
      <c r="H323" s="50"/>
    </row>
    <row r="324" spans="2:8">
      <c r="B324" t="s">
        <v>502</v>
      </c>
      <c r="C324" t="s">
        <v>502</v>
      </c>
      <c r="D324" s="50">
        <v>2292452.83</v>
      </c>
      <c r="E324" s="50">
        <v>5947358.4905660404</v>
      </c>
      <c r="F324" s="50"/>
      <c r="G324" s="50">
        <v>0</v>
      </c>
      <c r="H324" s="50"/>
    </row>
    <row r="325" spans="2:8">
      <c r="B325" t="s">
        <v>503</v>
      </c>
      <c r="C325" t="s">
        <v>503</v>
      </c>
      <c r="D325" s="50">
        <v>7547169.7699999996</v>
      </c>
      <c r="E325" s="50"/>
      <c r="F325" s="50"/>
      <c r="G325" s="50">
        <v>0</v>
      </c>
      <c r="H325" s="50"/>
    </row>
    <row r="326" spans="2:8">
      <c r="B326" t="s">
        <v>504</v>
      </c>
      <c r="C326" t="s">
        <v>504</v>
      </c>
      <c r="D326" s="50"/>
      <c r="E326" s="50">
        <v>1279667.92</v>
      </c>
      <c r="F326" s="50">
        <v>6184261.7000000002</v>
      </c>
      <c r="G326" s="50">
        <v>0</v>
      </c>
      <c r="H326" s="50"/>
    </row>
    <row r="327" spans="2:8">
      <c r="B327" t="s">
        <v>505</v>
      </c>
      <c r="C327" t="s">
        <v>505</v>
      </c>
      <c r="D327" s="50"/>
      <c r="E327" s="50">
        <v>6932946.75</v>
      </c>
      <c r="F327" s="50"/>
      <c r="G327" s="50">
        <v>0</v>
      </c>
      <c r="H327" s="50"/>
    </row>
    <row r="328" spans="2:8">
      <c r="B328" t="s">
        <v>506</v>
      </c>
      <c r="C328" t="s">
        <v>506</v>
      </c>
      <c r="D328" s="50"/>
      <c r="E328" s="50">
        <v>5929703.4433962302</v>
      </c>
      <c r="F328" s="50"/>
      <c r="G328" s="50">
        <v>0</v>
      </c>
      <c r="H328" s="50"/>
    </row>
    <row r="329" spans="2:8">
      <c r="B329" t="s">
        <v>507</v>
      </c>
      <c r="C329" t="s">
        <v>507</v>
      </c>
      <c r="D329" s="50"/>
      <c r="E329" s="50">
        <v>5660377.3584905704</v>
      </c>
      <c r="F329" s="50"/>
      <c r="G329" s="50">
        <v>0</v>
      </c>
      <c r="H329" s="50"/>
    </row>
    <row r="330" spans="2:8">
      <c r="B330" t="s">
        <v>508</v>
      </c>
      <c r="C330" t="s">
        <v>174</v>
      </c>
      <c r="D330" s="50">
        <v>0</v>
      </c>
      <c r="E330" s="50">
        <v>5495153.5</v>
      </c>
      <c r="F330" s="50">
        <v>0</v>
      </c>
      <c r="G330" s="50">
        <v>0</v>
      </c>
      <c r="H330" s="50">
        <v>267227.81</v>
      </c>
    </row>
    <row r="331" spans="2:8">
      <c r="B331" t="s">
        <v>509</v>
      </c>
      <c r="C331" t="s">
        <v>509</v>
      </c>
      <c r="D331" s="50"/>
      <c r="E331" s="50">
        <v>5464150.9433962302</v>
      </c>
      <c r="F331" s="50"/>
      <c r="G331" s="50">
        <v>0</v>
      </c>
      <c r="H331" s="50"/>
    </row>
    <row r="332" spans="2:8">
      <c r="B332" t="s">
        <v>510</v>
      </c>
      <c r="C332" t="s">
        <v>510</v>
      </c>
      <c r="D332" s="50"/>
      <c r="E332" s="50">
        <v>5051037.7358490601</v>
      </c>
      <c r="F332" s="50"/>
      <c r="G332" s="50">
        <v>0</v>
      </c>
      <c r="H332" s="50"/>
    </row>
    <row r="333" spans="2:8">
      <c r="B333" t="s">
        <v>511</v>
      </c>
      <c r="C333" t="s">
        <v>511</v>
      </c>
      <c r="D333" s="50"/>
      <c r="E333" s="50"/>
      <c r="F333" s="50">
        <v>5015094.34</v>
      </c>
      <c r="G333" s="50">
        <v>0</v>
      </c>
      <c r="H333" s="50"/>
    </row>
    <row r="334" spans="2:8">
      <c r="B334" t="s">
        <v>512</v>
      </c>
      <c r="C334" t="s">
        <v>512</v>
      </c>
      <c r="D334" s="50"/>
      <c r="E334" s="50">
        <v>4912264.1509434003</v>
      </c>
      <c r="F334" s="50"/>
      <c r="G334" s="50">
        <v>0</v>
      </c>
      <c r="H334" s="50"/>
    </row>
    <row r="335" spans="2:8">
      <c r="B335" t="s">
        <v>513</v>
      </c>
      <c r="C335" t="s">
        <v>174</v>
      </c>
      <c r="D335" s="50">
        <v>0</v>
      </c>
      <c r="E335" s="50">
        <v>0</v>
      </c>
      <c r="F335" s="50">
        <v>4716981.1320754699</v>
      </c>
      <c r="G335" s="50">
        <v>0</v>
      </c>
      <c r="H335" s="50"/>
    </row>
    <row r="336" spans="2:8">
      <c r="B336" t="s">
        <v>514</v>
      </c>
      <c r="C336" t="s">
        <v>514</v>
      </c>
      <c r="D336" s="50"/>
      <c r="E336" s="50">
        <v>4566037.7358490601</v>
      </c>
      <c r="F336" s="50"/>
      <c r="G336" s="50">
        <v>0</v>
      </c>
      <c r="H336" s="50"/>
    </row>
    <row r="337" spans="2:8">
      <c r="B337" t="s">
        <v>515</v>
      </c>
      <c r="C337" t="s">
        <v>516</v>
      </c>
      <c r="D337" s="50">
        <v>787819.36</v>
      </c>
      <c r="E337" s="50">
        <v>1713940.22</v>
      </c>
      <c r="F337" s="50">
        <v>2017699.12</v>
      </c>
      <c r="G337" s="50">
        <v>421401.89</v>
      </c>
      <c r="H337" s="50"/>
    </row>
    <row r="338" spans="2:8">
      <c r="B338" t="s">
        <v>517</v>
      </c>
      <c r="C338" t="s">
        <v>517</v>
      </c>
      <c r="D338" s="50"/>
      <c r="E338" s="50">
        <v>4509433.9622641504</v>
      </c>
      <c r="F338" s="50"/>
      <c r="G338" s="50">
        <v>0</v>
      </c>
      <c r="H338" s="50"/>
    </row>
    <row r="339" spans="2:8">
      <c r="B339" t="s">
        <v>518</v>
      </c>
      <c r="C339" t="s">
        <v>518</v>
      </c>
      <c r="D339" s="50">
        <v>254717.31</v>
      </c>
      <c r="E339" s="50">
        <v>4229718.92</v>
      </c>
      <c r="F339" s="50"/>
      <c r="G339" s="50">
        <v>0</v>
      </c>
      <c r="H339" s="50"/>
    </row>
    <row r="340" spans="2:8">
      <c r="B340" t="s">
        <v>519</v>
      </c>
      <c r="C340" t="s">
        <v>519</v>
      </c>
      <c r="D340" s="50">
        <v>0</v>
      </c>
      <c r="E340" s="50"/>
      <c r="F340" s="50"/>
      <c r="G340" s="50">
        <v>0</v>
      </c>
      <c r="H340" s="50"/>
    </row>
    <row r="341" spans="2:8">
      <c r="B341" t="s">
        <v>520</v>
      </c>
      <c r="C341" t="s">
        <v>520</v>
      </c>
      <c r="D341" s="50"/>
      <c r="E341" s="50">
        <v>3794416.7075471701</v>
      </c>
      <c r="F341" s="50"/>
      <c r="G341" s="50">
        <v>0</v>
      </c>
      <c r="H341" s="50"/>
    </row>
    <row r="342" spans="2:8">
      <c r="B342" t="s">
        <v>521</v>
      </c>
      <c r="C342" t="s">
        <v>521</v>
      </c>
      <c r="D342" s="50"/>
      <c r="E342" s="50">
        <v>3765094.3396226401</v>
      </c>
      <c r="F342" s="50"/>
      <c r="G342" s="50">
        <v>0</v>
      </c>
      <c r="H342" s="50"/>
    </row>
    <row r="343" spans="2:8">
      <c r="B343" t="s">
        <v>522</v>
      </c>
      <c r="C343" t="s">
        <v>522</v>
      </c>
      <c r="D343" s="50"/>
      <c r="E343" s="50"/>
      <c r="F343" s="50">
        <v>3584905.6603773599</v>
      </c>
      <c r="G343" s="50">
        <v>0</v>
      </c>
      <c r="H343" s="50"/>
    </row>
    <row r="344" spans="2:8">
      <c r="B344" t="s">
        <v>523</v>
      </c>
      <c r="C344" t="s">
        <v>523</v>
      </c>
      <c r="D344" s="50"/>
      <c r="E344" s="50"/>
      <c r="F344" s="50">
        <v>3566037.7358490601</v>
      </c>
      <c r="G344" s="50">
        <v>0</v>
      </c>
      <c r="H344" s="50"/>
    </row>
    <row r="345" spans="2:8">
      <c r="B345" t="s">
        <v>524</v>
      </c>
      <c r="C345" t="s">
        <v>524</v>
      </c>
      <c r="D345" s="50"/>
      <c r="E345" s="50"/>
      <c r="F345" s="50">
        <v>3353773.58</v>
      </c>
      <c r="G345" s="50">
        <v>0</v>
      </c>
      <c r="H345" s="50"/>
    </row>
    <row r="346" spans="2:8">
      <c r="B346" t="s">
        <v>525</v>
      </c>
      <c r="C346" t="s">
        <v>526</v>
      </c>
      <c r="D346" s="50">
        <v>851886.77</v>
      </c>
      <c r="E346" s="50">
        <v>1698113.16</v>
      </c>
      <c r="F346" s="50">
        <v>705660.35</v>
      </c>
      <c r="G346" s="50">
        <v>0</v>
      </c>
      <c r="H346" s="50"/>
    </row>
    <row r="347" spans="2:8">
      <c r="B347" t="s">
        <v>527</v>
      </c>
      <c r="C347" t="s">
        <v>527</v>
      </c>
      <c r="D347" s="50">
        <v>2898113.13</v>
      </c>
      <c r="E347" s="50"/>
      <c r="F347" s="50"/>
      <c r="G347" s="50">
        <v>0</v>
      </c>
      <c r="H347" s="50"/>
    </row>
    <row r="348" spans="2:8">
      <c r="B348" t="s">
        <v>528</v>
      </c>
      <c r="C348" t="s">
        <v>174</v>
      </c>
      <c r="D348" s="50">
        <v>0</v>
      </c>
      <c r="E348" s="50">
        <v>2735849.06</v>
      </c>
      <c r="F348" s="50">
        <v>0</v>
      </c>
      <c r="G348" s="50">
        <v>0</v>
      </c>
      <c r="H348" s="50"/>
    </row>
    <row r="349" spans="2:8">
      <c r="B349" t="s">
        <v>529</v>
      </c>
      <c r="C349" t="s">
        <v>174</v>
      </c>
      <c r="D349" s="50"/>
      <c r="E349" s="50"/>
      <c r="F349" s="50">
        <v>2735849.05</v>
      </c>
      <c r="G349" s="50">
        <v>0</v>
      </c>
      <c r="H349" s="50"/>
    </row>
    <row r="350" spans="2:8">
      <c r="B350" t="s">
        <v>530</v>
      </c>
      <c r="C350" t="s">
        <v>530</v>
      </c>
      <c r="D350" s="50">
        <v>466466.55</v>
      </c>
      <c r="E350" s="50">
        <v>791376.88</v>
      </c>
      <c r="F350" s="50">
        <v>1305226.6299999999</v>
      </c>
      <c r="G350" s="50">
        <v>0</v>
      </c>
      <c r="H350" s="50"/>
    </row>
    <row r="351" spans="2:8">
      <c r="B351" t="s">
        <v>531</v>
      </c>
      <c r="C351" t="s">
        <v>531</v>
      </c>
      <c r="D351" s="50">
        <v>2547169.81132075</v>
      </c>
      <c r="E351" s="50"/>
      <c r="F351" s="50"/>
      <c r="G351" s="50">
        <v>0</v>
      </c>
      <c r="H351" s="50"/>
    </row>
    <row r="352" spans="2:8">
      <c r="B352" t="s">
        <v>532</v>
      </c>
      <c r="C352" t="s">
        <v>532</v>
      </c>
      <c r="D352" s="50"/>
      <c r="E352" s="50">
        <v>2434622.58</v>
      </c>
      <c r="F352" s="50"/>
      <c r="G352" s="50">
        <v>0</v>
      </c>
      <c r="H352" s="50"/>
    </row>
    <row r="353" spans="2:8">
      <c r="B353" t="s">
        <v>533</v>
      </c>
      <c r="C353" t="s">
        <v>533</v>
      </c>
      <c r="D353" s="50">
        <v>2414664.7599999998</v>
      </c>
      <c r="E353" s="50"/>
      <c r="F353" s="50"/>
      <c r="G353" s="50">
        <v>0</v>
      </c>
      <c r="H353" s="50"/>
    </row>
    <row r="354" spans="2:8">
      <c r="B354" t="s">
        <v>534</v>
      </c>
      <c r="C354" t="s">
        <v>534</v>
      </c>
      <c r="D354" s="50"/>
      <c r="E354" s="50">
        <v>2349147.31132075</v>
      </c>
      <c r="F354" s="50"/>
      <c r="G354" s="50">
        <v>0</v>
      </c>
      <c r="H354" s="50"/>
    </row>
    <row r="355" spans="2:8">
      <c r="B355" t="s">
        <v>535</v>
      </c>
      <c r="C355" t="s">
        <v>535</v>
      </c>
      <c r="D355" s="50">
        <v>2264150.88</v>
      </c>
      <c r="E355" s="50"/>
      <c r="F355" s="50"/>
      <c r="G355" s="50">
        <v>0</v>
      </c>
      <c r="H355" s="50"/>
    </row>
    <row r="356" spans="2:8">
      <c r="B356" t="s">
        <v>536</v>
      </c>
      <c r="C356" t="s">
        <v>536</v>
      </c>
      <c r="D356" s="50"/>
      <c r="E356" s="50">
        <v>2036920.7</v>
      </c>
      <c r="F356" s="50"/>
      <c r="G356" s="50">
        <v>0</v>
      </c>
      <c r="H356" s="50"/>
    </row>
    <row r="357" spans="2:8">
      <c r="B357" t="s">
        <v>537</v>
      </c>
      <c r="C357" t="s">
        <v>537</v>
      </c>
      <c r="D357" s="50"/>
      <c r="E357" s="50">
        <v>1938053.13</v>
      </c>
      <c r="F357" s="50"/>
      <c r="G357" s="50">
        <v>0</v>
      </c>
      <c r="H357" s="50"/>
    </row>
    <row r="358" spans="2:8">
      <c r="B358" t="s">
        <v>538</v>
      </c>
      <c r="C358" t="s">
        <v>538</v>
      </c>
      <c r="D358" s="50"/>
      <c r="E358" s="50">
        <v>1042647.17</v>
      </c>
      <c r="F358" s="50">
        <v>865296.04</v>
      </c>
      <c r="G358" s="50">
        <v>0</v>
      </c>
      <c r="H358" s="50"/>
    </row>
    <row r="359" spans="2:8">
      <c r="B359" t="s">
        <v>539</v>
      </c>
      <c r="C359" t="s">
        <v>174</v>
      </c>
      <c r="D359" s="50">
        <v>0</v>
      </c>
      <c r="E359" s="50">
        <v>0</v>
      </c>
      <c r="F359" s="50">
        <v>1886792.45169811</v>
      </c>
      <c r="G359" s="50">
        <v>1886792.4528301901</v>
      </c>
      <c r="H359" s="50"/>
    </row>
    <row r="360" spans="2:8">
      <c r="B360" t="s">
        <v>540</v>
      </c>
      <c r="C360" t="s">
        <v>540</v>
      </c>
      <c r="D360" s="50">
        <v>1877870.58</v>
      </c>
      <c r="E360" s="50"/>
      <c r="F360" s="50"/>
      <c r="G360" s="50">
        <v>0</v>
      </c>
      <c r="H360" s="50"/>
    </row>
    <row r="361" spans="2:8">
      <c r="B361" t="s">
        <v>541</v>
      </c>
      <c r="C361" t="s">
        <v>542</v>
      </c>
      <c r="D361" s="50">
        <v>1603207.5</v>
      </c>
      <c r="E361" s="50"/>
      <c r="F361" s="50"/>
      <c r="G361" s="50">
        <v>0</v>
      </c>
      <c r="H361" s="50"/>
    </row>
    <row r="362" spans="2:8">
      <c r="B362" t="s">
        <v>543</v>
      </c>
      <c r="C362" t="s">
        <v>543</v>
      </c>
      <c r="D362" s="50"/>
      <c r="E362" s="50"/>
      <c r="F362" s="50">
        <v>1520283.02</v>
      </c>
      <c r="G362" s="50">
        <v>0</v>
      </c>
      <c r="H362" s="50"/>
    </row>
    <row r="363" spans="2:8">
      <c r="B363" t="s">
        <v>544</v>
      </c>
      <c r="C363" t="s">
        <v>544</v>
      </c>
      <c r="D363" s="50">
        <v>495949.39</v>
      </c>
      <c r="E363" s="50">
        <v>919144.35</v>
      </c>
      <c r="F363" s="50"/>
      <c r="G363" s="50">
        <v>0</v>
      </c>
      <c r="H363" s="50"/>
    </row>
    <row r="364" spans="2:8">
      <c r="B364" t="s">
        <v>545</v>
      </c>
      <c r="C364" t="s">
        <v>545</v>
      </c>
      <c r="D364" s="50"/>
      <c r="E364" s="50">
        <v>192452.83</v>
      </c>
      <c r="F364" s="50">
        <v>1180869.81</v>
      </c>
      <c r="G364" s="50">
        <v>0</v>
      </c>
      <c r="H364" s="50"/>
    </row>
    <row r="365" spans="2:8">
      <c r="B365" t="s">
        <v>546</v>
      </c>
      <c r="C365" t="s">
        <v>216</v>
      </c>
      <c r="D365" s="50">
        <v>273437.96999999997</v>
      </c>
      <c r="E365" s="50">
        <v>761226.42</v>
      </c>
      <c r="F365" s="50">
        <v>255229.59</v>
      </c>
      <c r="G365" s="50">
        <v>0</v>
      </c>
      <c r="H365" s="50"/>
    </row>
    <row r="366" spans="2:8">
      <c r="B366" t="s">
        <v>230</v>
      </c>
      <c r="C366" t="s">
        <v>230</v>
      </c>
      <c r="D366" s="50">
        <v>438254.72</v>
      </c>
      <c r="E366" s="50">
        <v>803490.54</v>
      </c>
      <c r="F366" s="50"/>
      <c r="G366" s="50">
        <v>0</v>
      </c>
      <c r="H366" s="50"/>
    </row>
    <row r="367" spans="2:8">
      <c r="B367" t="s">
        <v>547</v>
      </c>
      <c r="C367" t="s">
        <v>547</v>
      </c>
      <c r="D367" s="50"/>
      <c r="E367" s="50">
        <v>1235849.05660377</v>
      </c>
      <c r="F367" s="50"/>
      <c r="G367" s="50">
        <v>0</v>
      </c>
      <c r="H367" s="50"/>
    </row>
    <row r="368" spans="2:8">
      <c r="B368" t="s">
        <v>548</v>
      </c>
      <c r="C368" t="s">
        <v>548</v>
      </c>
      <c r="D368" s="50"/>
      <c r="E368" s="50">
        <v>1216981.1320754699</v>
      </c>
      <c r="F368" s="50"/>
      <c r="G368" s="50">
        <v>0</v>
      </c>
      <c r="H368" s="50"/>
    </row>
    <row r="369" spans="2:8">
      <c r="B369" t="s">
        <v>549</v>
      </c>
      <c r="C369" t="s">
        <v>470</v>
      </c>
      <c r="D369" s="50">
        <v>777963.76</v>
      </c>
      <c r="E369" s="50">
        <v>377358.48</v>
      </c>
      <c r="F369" s="50"/>
      <c r="G369" s="50">
        <v>0</v>
      </c>
      <c r="H369" s="50"/>
    </row>
    <row r="370" spans="2:8">
      <c r="B370" t="s">
        <v>550</v>
      </c>
      <c r="C370" t="s">
        <v>550</v>
      </c>
      <c r="D370" s="50"/>
      <c r="E370" s="50"/>
      <c r="F370" s="50">
        <v>1128025.6000000001</v>
      </c>
      <c r="G370" s="50">
        <v>0</v>
      </c>
      <c r="H370" s="50"/>
    </row>
    <row r="371" spans="2:8">
      <c r="B371" t="s">
        <v>551</v>
      </c>
      <c r="C371" t="s">
        <v>551</v>
      </c>
      <c r="D371" s="50">
        <v>455839.86</v>
      </c>
      <c r="E371" s="50">
        <v>574159.28</v>
      </c>
      <c r="F371" s="50"/>
      <c r="G371" s="50">
        <v>0</v>
      </c>
      <c r="H371" s="50"/>
    </row>
    <row r="372" spans="2:8">
      <c r="B372" t="s">
        <v>552</v>
      </c>
      <c r="C372" t="s">
        <v>552</v>
      </c>
      <c r="D372" s="50"/>
      <c r="E372" s="50">
        <v>1002941.78301887</v>
      </c>
      <c r="F372" s="50"/>
      <c r="G372" s="50">
        <v>0</v>
      </c>
      <c r="H372" s="50"/>
    </row>
    <row r="373" spans="2:8">
      <c r="B373" t="s">
        <v>553</v>
      </c>
      <c r="C373" t="s">
        <v>553</v>
      </c>
      <c r="D373" s="50">
        <v>943396.23</v>
      </c>
      <c r="E373" s="50"/>
      <c r="F373" s="50"/>
      <c r="G373" s="50">
        <v>0</v>
      </c>
      <c r="H373" s="50"/>
    </row>
    <row r="374" spans="2:8">
      <c r="B374" t="s">
        <v>554</v>
      </c>
      <c r="C374" t="s">
        <v>555</v>
      </c>
      <c r="D374" s="50">
        <v>943396.2</v>
      </c>
      <c r="E374" s="50"/>
      <c r="F374" s="50"/>
      <c r="G374" s="50">
        <v>0</v>
      </c>
      <c r="H374" s="50"/>
    </row>
    <row r="375" spans="2:8">
      <c r="B375" t="s">
        <v>556</v>
      </c>
      <c r="C375" t="s">
        <v>556</v>
      </c>
      <c r="D375" s="50">
        <v>943396.2</v>
      </c>
      <c r="E375" s="50"/>
      <c r="F375" s="50"/>
      <c r="G375" s="50">
        <v>0</v>
      </c>
      <c r="H375" s="50"/>
    </row>
    <row r="376" spans="2:8">
      <c r="B376" t="s">
        <v>557</v>
      </c>
      <c r="C376" t="s">
        <v>557</v>
      </c>
      <c r="D376" s="50">
        <v>927909.49</v>
      </c>
      <c r="E376" s="50"/>
      <c r="F376" s="50"/>
      <c r="G376" s="50">
        <v>-94339.62</v>
      </c>
      <c r="H376" s="50"/>
    </row>
    <row r="377" spans="2:8">
      <c r="B377" t="s">
        <v>558</v>
      </c>
      <c r="C377" t="s">
        <v>558</v>
      </c>
      <c r="D377" s="50"/>
      <c r="E377" s="50">
        <v>880697.16</v>
      </c>
      <c r="F377" s="50"/>
      <c r="G377" s="50">
        <v>0</v>
      </c>
      <c r="H377" s="50"/>
    </row>
    <row r="378" spans="2:8">
      <c r="B378" t="s">
        <v>559</v>
      </c>
      <c r="C378" t="s">
        <v>379</v>
      </c>
      <c r="D378" s="50"/>
      <c r="E378" s="50">
        <v>533612.84</v>
      </c>
      <c r="F378" s="50">
        <v>315443.78000000003</v>
      </c>
      <c r="G378" s="50">
        <v>0</v>
      </c>
      <c r="H378" s="50"/>
    </row>
    <row r="379" spans="2:8">
      <c r="B379" t="s">
        <v>560</v>
      </c>
      <c r="C379" t="s">
        <v>561</v>
      </c>
      <c r="D379" s="50">
        <v>464404.73</v>
      </c>
      <c r="E379" s="50">
        <v>362184.72</v>
      </c>
      <c r="F379" s="50"/>
      <c r="G379" s="50">
        <v>0</v>
      </c>
      <c r="H379" s="50"/>
    </row>
    <row r="380" spans="2:8">
      <c r="B380" t="s">
        <v>562</v>
      </c>
      <c r="C380" t="s">
        <v>562</v>
      </c>
      <c r="D380" s="50">
        <v>798113.19</v>
      </c>
      <c r="E380" s="50"/>
      <c r="F380" s="50"/>
      <c r="G380" s="50">
        <v>0</v>
      </c>
      <c r="H380" s="50"/>
    </row>
    <row r="381" spans="2:8">
      <c r="B381" t="s">
        <v>563</v>
      </c>
      <c r="C381" t="s">
        <v>564</v>
      </c>
      <c r="D381" s="50">
        <v>797169.79</v>
      </c>
      <c r="E381" s="50"/>
      <c r="F381" s="50"/>
      <c r="G381" s="50">
        <v>0</v>
      </c>
      <c r="H381" s="50"/>
    </row>
    <row r="382" spans="2:8">
      <c r="B382" t="s">
        <v>565</v>
      </c>
      <c r="C382" t="s">
        <v>565</v>
      </c>
      <c r="D382" s="50">
        <v>773744.27</v>
      </c>
      <c r="E382" s="50"/>
      <c r="F382" s="50"/>
      <c r="G382" s="50">
        <v>0</v>
      </c>
      <c r="H382" s="50"/>
    </row>
    <row r="383" spans="2:8">
      <c r="B383" t="s">
        <v>566</v>
      </c>
      <c r="C383" t="s">
        <v>526</v>
      </c>
      <c r="D383" s="50">
        <v>557547.16</v>
      </c>
      <c r="E383" s="50">
        <v>189296.22</v>
      </c>
      <c r="F383" s="50"/>
      <c r="G383" s="50">
        <v>0</v>
      </c>
      <c r="H383" s="50"/>
    </row>
    <row r="384" spans="2:8">
      <c r="B384" t="s">
        <v>567</v>
      </c>
      <c r="C384" t="s">
        <v>526</v>
      </c>
      <c r="D384" s="50">
        <v>178867.92</v>
      </c>
      <c r="E384" s="50">
        <v>378679.24</v>
      </c>
      <c r="F384" s="50">
        <v>152264.15</v>
      </c>
      <c r="G384" s="50">
        <v>0</v>
      </c>
      <c r="H384" s="50"/>
    </row>
    <row r="385" spans="2:8">
      <c r="B385" t="s">
        <v>568</v>
      </c>
      <c r="C385" t="s">
        <v>568</v>
      </c>
      <c r="D385" s="50"/>
      <c r="E385" s="50">
        <v>627358.49056603794</v>
      </c>
      <c r="F385" s="50"/>
      <c r="G385" s="50">
        <v>0</v>
      </c>
      <c r="H385" s="50"/>
    </row>
    <row r="386" spans="2:8">
      <c r="B386" t="s">
        <v>569</v>
      </c>
      <c r="C386" t="s">
        <v>569</v>
      </c>
      <c r="D386" s="50"/>
      <c r="E386" s="50">
        <v>627358.49056603794</v>
      </c>
      <c r="F386" s="50"/>
      <c r="G386" s="50">
        <v>0</v>
      </c>
      <c r="H386" s="50"/>
    </row>
    <row r="387" spans="2:8">
      <c r="B387" t="s">
        <v>570</v>
      </c>
      <c r="C387" t="s">
        <v>526</v>
      </c>
      <c r="D387" s="50">
        <v>265000</v>
      </c>
      <c r="E387" s="50">
        <v>207547.16</v>
      </c>
      <c r="F387" s="50">
        <v>150943.4</v>
      </c>
      <c r="G387" s="50">
        <v>0</v>
      </c>
      <c r="H387" s="50"/>
    </row>
    <row r="388" spans="2:8">
      <c r="B388" t="s">
        <v>571</v>
      </c>
      <c r="C388" t="s">
        <v>571</v>
      </c>
      <c r="D388" s="50">
        <v>271698.12</v>
      </c>
      <c r="E388" s="50">
        <v>273584.90000000002</v>
      </c>
      <c r="F388" s="50">
        <v>71698.11</v>
      </c>
      <c r="G388" s="50">
        <v>0</v>
      </c>
      <c r="H388" s="50"/>
    </row>
    <row r="389" spans="2:8">
      <c r="B389" t="s">
        <v>572</v>
      </c>
      <c r="C389" t="s">
        <v>573</v>
      </c>
      <c r="D389" s="50">
        <v>600000</v>
      </c>
      <c r="E389" s="50"/>
      <c r="F389" s="50"/>
      <c r="G389" s="50">
        <v>0</v>
      </c>
      <c r="H389" s="50"/>
    </row>
    <row r="390" spans="2:8">
      <c r="B390" t="s">
        <v>574</v>
      </c>
      <c r="C390" t="s">
        <v>574</v>
      </c>
      <c r="D390" s="50"/>
      <c r="E390" s="50">
        <v>470320.48</v>
      </c>
      <c r="F390" s="50">
        <v>95717.27</v>
      </c>
      <c r="G390" s="50">
        <v>0</v>
      </c>
      <c r="H390" s="50"/>
    </row>
    <row r="391" spans="2:8">
      <c r="B391" t="s">
        <v>575</v>
      </c>
      <c r="C391" t="s">
        <v>575</v>
      </c>
      <c r="D391" s="50"/>
      <c r="E391" s="50">
        <v>204332.94</v>
      </c>
      <c r="F391" s="50">
        <v>353716.98</v>
      </c>
      <c r="G391" s="50">
        <v>0</v>
      </c>
      <c r="H391" s="50"/>
    </row>
    <row r="392" spans="2:8">
      <c r="B392" t="s">
        <v>576</v>
      </c>
      <c r="C392" t="s">
        <v>174</v>
      </c>
      <c r="D392" s="50">
        <v>0</v>
      </c>
      <c r="E392" s="50">
        <v>496490.57</v>
      </c>
      <c r="F392" s="50">
        <v>0</v>
      </c>
      <c r="G392" s="50">
        <v>0</v>
      </c>
      <c r="H392" s="50"/>
    </row>
    <row r="393" spans="2:8">
      <c r="B393" t="s">
        <v>577</v>
      </c>
      <c r="C393" t="s">
        <v>577</v>
      </c>
      <c r="D393" s="50"/>
      <c r="E393" s="50">
        <v>495283.01</v>
      </c>
      <c r="F393" s="50"/>
      <c r="G393" s="50">
        <v>0</v>
      </c>
      <c r="H393" s="50"/>
    </row>
    <row r="394" spans="2:8">
      <c r="B394" t="s">
        <v>578</v>
      </c>
      <c r="C394" t="s">
        <v>578</v>
      </c>
      <c r="D394" s="50">
        <v>113207.55</v>
      </c>
      <c r="E394" s="50">
        <v>377358.49</v>
      </c>
      <c r="F394" s="50"/>
      <c r="G394" s="50">
        <v>0</v>
      </c>
      <c r="H394" s="50"/>
    </row>
    <row r="395" spans="2:8">
      <c r="B395" t="s">
        <v>579</v>
      </c>
      <c r="C395" t="s">
        <v>202</v>
      </c>
      <c r="D395" s="50">
        <v>473416.549999999</v>
      </c>
      <c r="E395" s="50">
        <v>5426.7699999999604</v>
      </c>
      <c r="F395" s="50"/>
      <c r="G395" s="50">
        <v>0</v>
      </c>
      <c r="H395" s="50"/>
    </row>
    <row r="396" spans="2:8">
      <c r="B396" t="s">
        <v>580</v>
      </c>
      <c r="C396" t="s">
        <v>580</v>
      </c>
      <c r="D396" s="50"/>
      <c r="E396" s="50">
        <v>384905.66</v>
      </c>
      <c r="F396" s="50">
        <v>86792.45</v>
      </c>
      <c r="G396" s="50">
        <v>0</v>
      </c>
      <c r="H396" s="50"/>
    </row>
    <row r="397" spans="2:8">
      <c r="B397" t="s">
        <v>581</v>
      </c>
      <c r="C397" t="s">
        <v>581</v>
      </c>
      <c r="D397" s="50">
        <v>77358.490000000005</v>
      </c>
      <c r="E397" s="50">
        <v>415094.34</v>
      </c>
      <c r="F397" s="50">
        <v>-25803.85</v>
      </c>
      <c r="G397" s="50">
        <v>0</v>
      </c>
      <c r="H397" s="50"/>
    </row>
    <row r="398" spans="2:8">
      <c r="B398" t="s">
        <v>582</v>
      </c>
      <c r="C398" t="s">
        <v>359</v>
      </c>
      <c r="D398" s="50"/>
      <c r="E398" s="50">
        <v>312735.84999999998</v>
      </c>
      <c r="F398" s="50">
        <v>149528.32999999999</v>
      </c>
      <c r="G398" s="50">
        <v>0</v>
      </c>
      <c r="H398" s="50"/>
    </row>
    <row r="399" spans="2:8">
      <c r="B399" t="s">
        <v>583</v>
      </c>
      <c r="C399" t="s">
        <v>583</v>
      </c>
      <c r="D399" s="50"/>
      <c r="E399" s="50">
        <v>444817.96</v>
      </c>
      <c r="F399" s="50"/>
      <c r="G399" s="50">
        <v>0</v>
      </c>
      <c r="H399" s="50"/>
    </row>
    <row r="400" spans="2:8">
      <c r="B400" t="s">
        <v>584</v>
      </c>
      <c r="C400" t="s">
        <v>526</v>
      </c>
      <c r="D400" s="50">
        <v>433920.54</v>
      </c>
      <c r="E400" s="50"/>
      <c r="F400" s="50"/>
      <c r="G400" s="50">
        <v>0</v>
      </c>
      <c r="H400" s="50"/>
    </row>
    <row r="401" spans="2:8">
      <c r="B401" t="s">
        <v>585</v>
      </c>
      <c r="C401" t="s">
        <v>526</v>
      </c>
      <c r="D401" s="50"/>
      <c r="E401" s="50">
        <v>407547.16</v>
      </c>
      <c r="F401" s="50"/>
      <c r="G401" s="50">
        <v>0</v>
      </c>
      <c r="H401" s="50"/>
    </row>
    <row r="402" spans="2:8">
      <c r="B402" t="s">
        <v>586</v>
      </c>
      <c r="C402" t="s">
        <v>586</v>
      </c>
      <c r="D402" s="50">
        <v>9433.9599999999991</v>
      </c>
      <c r="E402" s="50">
        <v>396226.41</v>
      </c>
      <c r="F402" s="50"/>
      <c r="G402" s="50">
        <v>0</v>
      </c>
      <c r="H402" s="50"/>
    </row>
    <row r="403" spans="2:8">
      <c r="B403" t="s">
        <v>587</v>
      </c>
      <c r="C403" t="s">
        <v>518</v>
      </c>
      <c r="D403" s="50"/>
      <c r="E403" s="50">
        <v>401886.78</v>
      </c>
      <c r="F403" s="50"/>
      <c r="G403" s="50">
        <v>0</v>
      </c>
      <c r="H403" s="50"/>
    </row>
    <row r="404" spans="2:8">
      <c r="B404" t="s">
        <v>588</v>
      </c>
      <c r="C404" t="s">
        <v>588</v>
      </c>
      <c r="D404" s="50">
        <v>56603.77</v>
      </c>
      <c r="E404" s="50">
        <v>331093.64</v>
      </c>
      <c r="F404" s="50">
        <v>5660.38</v>
      </c>
      <c r="G404" s="50">
        <v>0</v>
      </c>
      <c r="H404" s="50"/>
    </row>
    <row r="405" spans="2:8">
      <c r="B405" t="s">
        <v>589</v>
      </c>
      <c r="C405" t="s">
        <v>590</v>
      </c>
      <c r="D405" s="50">
        <v>377358.48</v>
      </c>
      <c r="E405" s="50">
        <v>9433.9599999999991</v>
      </c>
      <c r="F405" s="50"/>
      <c r="G405" s="50">
        <v>0</v>
      </c>
      <c r="H405" s="50"/>
    </row>
    <row r="406" spans="2:8">
      <c r="B406" t="s">
        <v>591</v>
      </c>
      <c r="C406" t="s">
        <v>591</v>
      </c>
      <c r="D406" s="50"/>
      <c r="E406" s="50">
        <v>139005.75</v>
      </c>
      <c r="F406" s="50">
        <v>238352.74</v>
      </c>
      <c r="G406" s="50">
        <v>0</v>
      </c>
      <c r="H406" s="50"/>
    </row>
    <row r="407" spans="2:8">
      <c r="B407" t="s">
        <v>592</v>
      </c>
      <c r="C407" t="s">
        <v>592</v>
      </c>
      <c r="D407" s="50">
        <v>81603.77</v>
      </c>
      <c r="E407" s="50">
        <v>177876.12</v>
      </c>
      <c r="F407" s="50">
        <v>111504.43</v>
      </c>
      <c r="G407" s="50">
        <v>0</v>
      </c>
      <c r="H407" s="50"/>
    </row>
    <row r="408" spans="2:8">
      <c r="B408" t="s">
        <v>593</v>
      </c>
      <c r="C408" t="s">
        <v>526</v>
      </c>
      <c r="D408" s="50">
        <v>282075.46999999997</v>
      </c>
      <c r="E408" s="50">
        <v>83566.98</v>
      </c>
      <c r="F408" s="50"/>
      <c r="G408" s="50">
        <v>0</v>
      </c>
      <c r="H408" s="50"/>
    </row>
    <row r="409" spans="2:8">
      <c r="B409" t="s">
        <v>594</v>
      </c>
      <c r="C409" t="s">
        <v>595</v>
      </c>
      <c r="D409" s="50">
        <v>354852.82</v>
      </c>
      <c r="E409" s="50"/>
      <c r="F409" s="50"/>
      <c r="G409" s="50">
        <v>0</v>
      </c>
      <c r="H409" s="50"/>
    </row>
    <row r="410" spans="2:8">
      <c r="B410" t="s">
        <v>596</v>
      </c>
      <c r="C410" t="s">
        <v>526</v>
      </c>
      <c r="D410" s="50">
        <v>201886.79</v>
      </c>
      <c r="E410" s="50"/>
      <c r="F410" s="50">
        <v>150943.39000000001</v>
      </c>
      <c r="G410" s="50">
        <v>0</v>
      </c>
      <c r="H410" s="50"/>
    </row>
    <row r="411" spans="2:8">
      <c r="B411" t="s">
        <v>597</v>
      </c>
      <c r="C411" t="s">
        <v>597</v>
      </c>
      <c r="D411" s="50"/>
      <c r="E411" s="50">
        <v>241552.07</v>
      </c>
      <c r="F411" s="50">
        <v>109630.18</v>
      </c>
      <c r="G411" s="50">
        <v>13545.29</v>
      </c>
      <c r="H411" s="50"/>
    </row>
    <row r="412" spans="2:8">
      <c r="B412" t="s">
        <v>598</v>
      </c>
      <c r="C412" t="s">
        <v>598</v>
      </c>
      <c r="D412" s="50"/>
      <c r="E412" s="50">
        <v>323160.38</v>
      </c>
      <c r="F412" s="50">
        <v>24405.66</v>
      </c>
      <c r="G412" s="50">
        <v>0</v>
      </c>
      <c r="H412" s="50"/>
    </row>
    <row r="413" spans="2:8">
      <c r="B413" t="s">
        <v>599</v>
      </c>
      <c r="C413" t="s">
        <v>599</v>
      </c>
      <c r="D413" s="50">
        <v>344806.88</v>
      </c>
      <c r="E413" s="50">
        <v>577.72</v>
      </c>
      <c r="F413" s="50"/>
      <c r="G413" s="50">
        <v>0</v>
      </c>
      <c r="H413" s="50"/>
    </row>
    <row r="414" spans="2:8">
      <c r="B414" t="s">
        <v>600</v>
      </c>
      <c r="C414" t="s">
        <v>600</v>
      </c>
      <c r="D414" s="50"/>
      <c r="E414" s="50">
        <v>327452.83</v>
      </c>
      <c r="F414" s="50"/>
      <c r="G414" s="50">
        <v>0</v>
      </c>
      <c r="H414" s="50"/>
    </row>
    <row r="415" spans="2:8">
      <c r="B415" t="s">
        <v>601</v>
      </c>
      <c r="C415" t="s">
        <v>601</v>
      </c>
      <c r="D415" s="50">
        <v>141509.43</v>
      </c>
      <c r="E415" s="50">
        <v>183018.86</v>
      </c>
      <c r="F415" s="50"/>
      <c r="G415" s="50">
        <v>0</v>
      </c>
      <c r="H415" s="50"/>
    </row>
    <row r="416" spans="2:8">
      <c r="B416" t="s">
        <v>602</v>
      </c>
      <c r="C416" t="s">
        <v>526</v>
      </c>
      <c r="D416" s="50"/>
      <c r="E416" s="50">
        <v>320754.71999999997</v>
      </c>
      <c r="F416" s="50"/>
      <c r="G416" s="50">
        <v>0</v>
      </c>
      <c r="H416" s="50"/>
    </row>
    <row r="417" spans="2:8">
      <c r="B417" t="s">
        <v>603</v>
      </c>
      <c r="C417" t="s">
        <v>603</v>
      </c>
      <c r="D417" s="50">
        <v>316981.13</v>
      </c>
      <c r="E417" s="50"/>
      <c r="F417" s="50"/>
      <c r="G417" s="50">
        <v>0</v>
      </c>
      <c r="H417" s="50"/>
    </row>
    <row r="418" spans="2:8">
      <c r="B418" t="s">
        <v>604</v>
      </c>
      <c r="C418" t="s">
        <v>604</v>
      </c>
      <c r="D418" s="50">
        <v>0</v>
      </c>
      <c r="E418" s="50">
        <v>0</v>
      </c>
      <c r="F418" s="50">
        <v>28301.89</v>
      </c>
      <c r="G418" s="50">
        <v>0</v>
      </c>
      <c r="H418" s="50"/>
    </row>
    <row r="419" spans="2:8">
      <c r="B419" t="s">
        <v>605</v>
      </c>
      <c r="C419" t="s">
        <v>605</v>
      </c>
      <c r="D419" s="50"/>
      <c r="E419" s="50"/>
      <c r="F419" s="50">
        <v>307405.65999999997</v>
      </c>
      <c r="G419" s="50">
        <v>0</v>
      </c>
      <c r="H419" s="50"/>
    </row>
    <row r="420" spans="2:8">
      <c r="B420" t="s">
        <v>606</v>
      </c>
      <c r="C420" t="s">
        <v>606</v>
      </c>
      <c r="D420" s="50"/>
      <c r="E420" s="50">
        <v>301603.76</v>
      </c>
      <c r="F420" s="50">
        <v>1958.49</v>
      </c>
      <c r="G420" s="50">
        <v>0</v>
      </c>
      <c r="H420" s="50"/>
    </row>
    <row r="421" spans="2:8">
      <c r="B421" t="s">
        <v>607</v>
      </c>
      <c r="C421" t="s">
        <v>608</v>
      </c>
      <c r="D421" s="50"/>
      <c r="E421" s="50">
        <v>192732.08</v>
      </c>
      <c r="F421" s="50">
        <v>106135.84</v>
      </c>
      <c r="G421" s="50">
        <v>0</v>
      </c>
      <c r="H421" s="50"/>
    </row>
    <row r="422" spans="2:8">
      <c r="B422" t="s">
        <v>609</v>
      </c>
      <c r="C422" t="s">
        <v>609</v>
      </c>
      <c r="D422" s="50">
        <v>281132.08</v>
      </c>
      <c r="E422" s="50">
        <v>9433.9599999999991</v>
      </c>
      <c r="F422" s="50"/>
      <c r="G422" s="50">
        <v>0</v>
      </c>
      <c r="H422" s="50"/>
    </row>
    <row r="423" spans="2:8">
      <c r="B423" t="s">
        <v>610</v>
      </c>
      <c r="C423" t="s">
        <v>610</v>
      </c>
      <c r="D423" s="50">
        <v>283185.83</v>
      </c>
      <c r="E423" s="50"/>
      <c r="F423" s="50"/>
      <c r="G423" s="50">
        <v>0</v>
      </c>
      <c r="H423" s="50"/>
    </row>
    <row r="424" spans="2:8">
      <c r="B424" t="s">
        <v>611</v>
      </c>
      <c r="C424" t="s">
        <v>611</v>
      </c>
      <c r="D424" s="50"/>
      <c r="E424" s="50">
        <v>24339.53</v>
      </c>
      <c r="F424" s="50">
        <v>258679.35</v>
      </c>
      <c r="G424" s="50">
        <v>0</v>
      </c>
      <c r="H424" s="50"/>
    </row>
    <row r="425" spans="2:8">
      <c r="B425" t="s">
        <v>612</v>
      </c>
      <c r="C425" t="s">
        <v>612</v>
      </c>
      <c r="D425" s="50"/>
      <c r="E425" s="50">
        <v>283018.87</v>
      </c>
      <c r="F425" s="50"/>
      <c r="G425" s="50">
        <v>0</v>
      </c>
      <c r="H425" s="50"/>
    </row>
    <row r="426" spans="2:8">
      <c r="B426" t="s">
        <v>613</v>
      </c>
      <c r="C426" t="s">
        <v>614</v>
      </c>
      <c r="D426" s="50"/>
      <c r="E426" s="50">
        <v>283018.87</v>
      </c>
      <c r="F426" s="50"/>
      <c r="G426" s="50">
        <v>0</v>
      </c>
      <c r="H426" s="50"/>
    </row>
    <row r="427" spans="2:8">
      <c r="B427" t="s">
        <v>615</v>
      </c>
      <c r="C427" t="s">
        <v>616</v>
      </c>
      <c r="D427" s="50"/>
      <c r="E427" s="50">
        <v>283018.86</v>
      </c>
      <c r="F427" s="50"/>
      <c r="G427" s="50">
        <v>0</v>
      </c>
      <c r="H427" s="50"/>
    </row>
    <row r="428" spans="2:8">
      <c r="B428" t="s">
        <v>617</v>
      </c>
      <c r="C428" t="s">
        <v>617</v>
      </c>
      <c r="D428" s="50"/>
      <c r="E428" s="50">
        <v>283018.86</v>
      </c>
      <c r="F428" s="50"/>
      <c r="G428" s="50">
        <v>0</v>
      </c>
      <c r="H428" s="50"/>
    </row>
    <row r="429" spans="2:8">
      <c r="B429" t="s">
        <v>618</v>
      </c>
      <c r="C429" t="s">
        <v>618</v>
      </c>
      <c r="D429" s="50"/>
      <c r="E429" s="50">
        <v>283018.86</v>
      </c>
      <c r="F429" s="50"/>
      <c r="G429" s="50">
        <v>0</v>
      </c>
      <c r="H429" s="50"/>
    </row>
    <row r="430" spans="2:8">
      <c r="B430" t="s">
        <v>619</v>
      </c>
      <c r="C430" t="s">
        <v>359</v>
      </c>
      <c r="D430" s="50"/>
      <c r="E430" s="50">
        <v>283018.86</v>
      </c>
      <c r="F430" s="50"/>
      <c r="G430" s="50">
        <v>0</v>
      </c>
      <c r="H430" s="50"/>
    </row>
    <row r="431" spans="2:8">
      <c r="B431" t="s">
        <v>620</v>
      </c>
      <c r="C431" t="s">
        <v>621</v>
      </c>
      <c r="D431" s="50"/>
      <c r="E431" s="50">
        <v>21839.62</v>
      </c>
      <c r="F431" s="50">
        <v>260660.38</v>
      </c>
      <c r="G431" s="50">
        <v>0</v>
      </c>
      <c r="H431" s="50"/>
    </row>
    <row r="432" spans="2:8">
      <c r="B432" t="s">
        <v>622</v>
      </c>
      <c r="C432" t="s">
        <v>622</v>
      </c>
      <c r="D432" s="50">
        <v>280887.36</v>
      </c>
      <c r="E432" s="50"/>
      <c r="F432" s="50"/>
      <c r="G432" s="50">
        <v>0</v>
      </c>
      <c r="H432" s="50"/>
    </row>
    <row r="433" spans="2:8">
      <c r="B433" t="s">
        <v>623</v>
      </c>
      <c r="C433" t="s">
        <v>624</v>
      </c>
      <c r="D433" s="50">
        <v>52358.49</v>
      </c>
      <c r="E433" s="50">
        <v>159433.96</v>
      </c>
      <c r="F433" s="50">
        <v>61792.45</v>
      </c>
      <c r="G433" s="50">
        <v>0</v>
      </c>
      <c r="H433" s="50"/>
    </row>
    <row r="434" spans="2:8">
      <c r="B434" t="s">
        <v>625</v>
      </c>
      <c r="C434" t="s">
        <v>216</v>
      </c>
      <c r="D434" s="50">
        <v>112920.36</v>
      </c>
      <c r="E434" s="50">
        <v>22924.53</v>
      </c>
      <c r="F434" s="50">
        <v>135844.88</v>
      </c>
      <c r="G434" s="50">
        <v>0</v>
      </c>
      <c r="H434" s="50"/>
    </row>
    <row r="435" spans="2:8">
      <c r="B435" t="s">
        <v>626</v>
      </c>
      <c r="C435" t="s">
        <v>626</v>
      </c>
      <c r="D435" s="50">
        <v>238679.24</v>
      </c>
      <c r="E435" s="50">
        <v>25199.06</v>
      </c>
      <c r="F435" s="50"/>
      <c r="G435" s="50">
        <v>235.85</v>
      </c>
      <c r="H435" s="50"/>
    </row>
    <row r="436" spans="2:8">
      <c r="B436" t="s">
        <v>627</v>
      </c>
      <c r="C436" t="s">
        <v>628</v>
      </c>
      <c r="D436" s="50"/>
      <c r="E436" s="50">
        <v>88035.38</v>
      </c>
      <c r="F436" s="50">
        <v>175591.14</v>
      </c>
      <c r="G436" s="50">
        <v>0</v>
      </c>
      <c r="H436" s="50"/>
    </row>
    <row r="437" spans="2:8">
      <c r="B437" t="s">
        <v>629</v>
      </c>
      <c r="C437" t="s">
        <v>629</v>
      </c>
      <c r="D437" s="50">
        <v>190761.92</v>
      </c>
      <c r="E437" s="50">
        <v>26377.360000000001</v>
      </c>
      <c r="F437" s="50">
        <v>40320.76</v>
      </c>
      <c r="G437" s="50">
        <v>0</v>
      </c>
      <c r="H437" s="50"/>
    </row>
    <row r="438" spans="2:8">
      <c r="B438" t="s">
        <v>630</v>
      </c>
      <c r="C438" t="s">
        <v>216</v>
      </c>
      <c r="D438" s="50">
        <v>216679.24</v>
      </c>
      <c r="E438" s="50">
        <v>18396.23</v>
      </c>
      <c r="F438" s="50">
        <v>18396.23</v>
      </c>
      <c r="G438" s="50">
        <v>0</v>
      </c>
      <c r="H438" s="50"/>
    </row>
    <row r="439" spans="2:8">
      <c r="B439" t="s">
        <v>631</v>
      </c>
      <c r="C439" t="s">
        <v>631</v>
      </c>
      <c r="D439" s="50"/>
      <c r="E439" s="50"/>
      <c r="F439" s="50">
        <v>249841.37</v>
      </c>
      <c r="G439" s="50">
        <v>0</v>
      </c>
      <c r="H439" s="50"/>
    </row>
    <row r="440" spans="2:8">
      <c r="B440" t="s">
        <v>632</v>
      </c>
      <c r="C440" t="s">
        <v>216</v>
      </c>
      <c r="D440" s="50">
        <v>114358.49</v>
      </c>
      <c r="E440" s="50">
        <v>101943.4</v>
      </c>
      <c r="F440" s="50">
        <v>30471.7</v>
      </c>
      <c r="G440" s="50">
        <v>0</v>
      </c>
      <c r="H440" s="50"/>
    </row>
    <row r="441" spans="2:8">
      <c r="B441" t="s">
        <v>633</v>
      </c>
      <c r="C441" t="s">
        <v>633</v>
      </c>
      <c r="D441" s="50">
        <v>235849.05</v>
      </c>
      <c r="E441" s="50"/>
      <c r="F441" s="50"/>
      <c r="G441" s="50">
        <v>0</v>
      </c>
      <c r="H441" s="50"/>
    </row>
    <row r="442" spans="2:8">
      <c r="B442" t="s">
        <v>634</v>
      </c>
      <c r="C442" t="s">
        <v>634</v>
      </c>
      <c r="D442" s="50">
        <v>172641.5</v>
      </c>
      <c r="E442" s="50">
        <v>60377.36</v>
      </c>
      <c r="F442" s="50"/>
      <c r="G442" s="50">
        <v>0</v>
      </c>
      <c r="H442" s="50"/>
    </row>
    <row r="443" spans="2:8">
      <c r="B443" t="s">
        <v>635</v>
      </c>
      <c r="C443" t="s">
        <v>302</v>
      </c>
      <c r="D443" s="50">
        <v>160377.35999999999</v>
      </c>
      <c r="E443" s="50">
        <v>70754.720000000001</v>
      </c>
      <c r="F443" s="50"/>
      <c r="G443" s="50">
        <v>0</v>
      </c>
      <c r="H443" s="50"/>
    </row>
    <row r="444" spans="2:8">
      <c r="B444" t="s">
        <v>636</v>
      </c>
      <c r="C444" t="s">
        <v>636</v>
      </c>
      <c r="D444" s="50">
        <v>113700.12</v>
      </c>
      <c r="E444" s="50">
        <v>116037.73</v>
      </c>
      <c r="F444" s="50"/>
      <c r="G444" s="50">
        <v>0</v>
      </c>
      <c r="H444" s="50"/>
    </row>
    <row r="445" spans="2:8">
      <c r="B445" t="s">
        <v>637</v>
      </c>
      <c r="C445" t="s">
        <v>637</v>
      </c>
      <c r="D445" s="50">
        <v>224789.5</v>
      </c>
      <c r="E445" s="50"/>
      <c r="F445" s="50"/>
      <c r="G445" s="50">
        <v>0</v>
      </c>
      <c r="H445" s="50"/>
    </row>
    <row r="446" spans="2:8">
      <c r="B446" t="s">
        <v>638</v>
      </c>
      <c r="C446" t="s">
        <v>526</v>
      </c>
      <c r="D446" s="50">
        <v>195155.66</v>
      </c>
      <c r="E446" s="50"/>
      <c r="F446" s="50">
        <v>28773.58</v>
      </c>
      <c r="G446" s="50">
        <v>0</v>
      </c>
      <c r="H446" s="50"/>
    </row>
    <row r="447" spans="2:8">
      <c r="B447" t="s">
        <v>639</v>
      </c>
      <c r="C447" t="s">
        <v>639</v>
      </c>
      <c r="D447" s="50">
        <v>193867.92</v>
      </c>
      <c r="E447" s="50">
        <v>28301.88</v>
      </c>
      <c r="F447" s="50"/>
      <c r="G447" s="50">
        <v>0</v>
      </c>
      <c r="H447" s="50"/>
    </row>
    <row r="448" spans="2:8">
      <c r="B448" t="s">
        <v>640</v>
      </c>
      <c r="C448" t="s">
        <v>640</v>
      </c>
      <c r="D448" s="50"/>
      <c r="E448" s="50">
        <v>212264.15</v>
      </c>
      <c r="F448" s="50"/>
      <c r="G448" s="50">
        <v>0</v>
      </c>
      <c r="H448" s="50"/>
    </row>
    <row r="449" spans="2:8">
      <c r="B449" t="s">
        <v>641</v>
      </c>
      <c r="C449" t="s">
        <v>641</v>
      </c>
      <c r="D449" s="50">
        <v>210849.06</v>
      </c>
      <c r="E449" s="50"/>
      <c r="F449" s="50"/>
      <c r="G449" s="50">
        <v>0</v>
      </c>
      <c r="H449" s="50"/>
    </row>
    <row r="450" spans="2:8">
      <c r="B450" t="s">
        <v>628</v>
      </c>
      <c r="C450" t="s">
        <v>628</v>
      </c>
      <c r="D450" s="50"/>
      <c r="E450" s="50">
        <v>207547.17</v>
      </c>
      <c r="F450" s="50"/>
      <c r="G450" s="50">
        <v>0</v>
      </c>
      <c r="H450" s="50"/>
    </row>
    <row r="451" spans="2:8">
      <c r="B451" t="s">
        <v>642</v>
      </c>
      <c r="C451" t="s">
        <v>642</v>
      </c>
      <c r="D451" s="50">
        <v>207547.16</v>
      </c>
      <c r="E451" s="50"/>
      <c r="F451" s="50"/>
      <c r="G451" s="50">
        <v>0</v>
      </c>
      <c r="H451" s="50"/>
    </row>
    <row r="452" spans="2:8">
      <c r="B452" t="s">
        <v>643</v>
      </c>
      <c r="C452" t="s">
        <v>643</v>
      </c>
      <c r="D452" s="50">
        <v>205872.71</v>
      </c>
      <c r="E452" s="50"/>
      <c r="F452" s="50"/>
      <c r="G452" s="50">
        <v>0</v>
      </c>
      <c r="H452" s="50"/>
    </row>
    <row r="453" spans="2:8">
      <c r="B453" t="s">
        <v>644</v>
      </c>
      <c r="C453" t="s">
        <v>174</v>
      </c>
      <c r="D453" s="50"/>
      <c r="E453" s="50">
        <v>201125.85</v>
      </c>
      <c r="F453" s="50"/>
      <c r="G453" s="50">
        <v>0</v>
      </c>
      <c r="H453" s="50"/>
    </row>
    <row r="454" spans="2:8">
      <c r="B454" t="s">
        <v>645</v>
      </c>
      <c r="C454" t="s">
        <v>645</v>
      </c>
      <c r="D454" s="50"/>
      <c r="E454" s="50">
        <v>131886.79</v>
      </c>
      <c r="F454" s="50">
        <v>68113.210000000006</v>
      </c>
      <c r="G454" s="50">
        <v>0</v>
      </c>
      <c r="H454" s="50"/>
    </row>
    <row r="455" spans="2:8">
      <c r="B455" t="s">
        <v>646</v>
      </c>
      <c r="C455" t="s">
        <v>646</v>
      </c>
      <c r="D455" s="50">
        <v>101886.79</v>
      </c>
      <c r="E455" s="50">
        <v>91943.4</v>
      </c>
      <c r="F455" s="50"/>
      <c r="G455" s="50">
        <v>0</v>
      </c>
      <c r="H455" s="50"/>
    </row>
    <row r="456" spans="2:8">
      <c r="B456" t="s">
        <v>647</v>
      </c>
      <c r="C456" t="s">
        <v>647</v>
      </c>
      <c r="D456" s="50">
        <v>96603.77</v>
      </c>
      <c r="E456" s="50">
        <v>94339.62</v>
      </c>
      <c r="F456" s="50"/>
      <c r="G456" s="50">
        <v>0</v>
      </c>
      <c r="H456" s="50"/>
    </row>
    <row r="457" spans="2:8">
      <c r="B457" t="s">
        <v>648</v>
      </c>
      <c r="C457" t="s">
        <v>649</v>
      </c>
      <c r="D457" s="50"/>
      <c r="E457" s="50">
        <v>18490.57</v>
      </c>
      <c r="F457" s="50">
        <v>172260.37</v>
      </c>
      <c r="G457" s="50">
        <v>0</v>
      </c>
      <c r="H457" s="50"/>
    </row>
    <row r="458" spans="2:8">
      <c r="B458" t="s">
        <v>650</v>
      </c>
      <c r="C458" t="s">
        <v>650</v>
      </c>
      <c r="D458" s="50">
        <v>189823.01</v>
      </c>
      <c r="E458" s="50"/>
      <c r="F458" s="50"/>
      <c r="G458" s="50">
        <v>0</v>
      </c>
      <c r="H458" s="50"/>
    </row>
    <row r="459" spans="2:8">
      <c r="B459" t="s">
        <v>651</v>
      </c>
      <c r="C459" t="s">
        <v>651</v>
      </c>
      <c r="D459" s="50"/>
      <c r="E459" s="50"/>
      <c r="F459" s="50">
        <v>188679.3</v>
      </c>
      <c r="G459" s="50">
        <v>0</v>
      </c>
      <c r="H459" s="50"/>
    </row>
    <row r="460" spans="2:8">
      <c r="B460" t="s">
        <v>652</v>
      </c>
      <c r="C460" t="s">
        <v>653</v>
      </c>
      <c r="D460" s="50"/>
      <c r="E460" s="50">
        <v>188679.25</v>
      </c>
      <c r="F460" s="50"/>
      <c r="G460" s="50">
        <v>0</v>
      </c>
      <c r="H460" s="50"/>
    </row>
    <row r="461" spans="2:8">
      <c r="B461" t="s">
        <v>654</v>
      </c>
      <c r="C461" t="s">
        <v>654</v>
      </c>
      <c r="D461" s="50"/>
      <c r="E461" s="50">
        <v>188679.25</v>
      </c>
      <c r="F461" s="50">
        <v>0</v>
      </c>
      <c r="G461" s="50">
        <v>0</v>
      </c>
      <c r="H461" s="50"/>
    </row>
    <row r="462" spans="2:8">
      <c r="B462" t="s">
        <v>655</v>
      </c>
      <c r="C462" t="s">
        <v>655</v>
      </c>
      <c r="D462" s="50"/>
      <c r="E462" s="50">
        <v>188679.24</v>
      </c>
      <c r="F462" s="50"/>
      <c r="G462" s="50">
        <v>0</v>
      </c>
      <c r="H462" s="50"/>
    </row>
    <row r="463" spans="2:8">
      <c r="B463" t="s">
        <v>656</v>
      </c>
      <c r="C463" t="s">
        <v>656</v>
      </c>
      <c r="D463" s="50"/>
      <c r="E463" s="50"/>
      <c r="F463" s="50">
        <v>188679.24</v>
      </c>
      <c r="G463" s="50">
        <v>0</v>
      </c>
      <c r="H463" s="50"/>
    </row>
    <row r="464" spans="2:8">
      <c r="B464" t="s">
        <v>657</v>
      </c>
      <c r="C464" t="s">
        <v>216</v>
      </c>
      <c r="D464" s="50">
        <v>67752.210000000006</v>
      </c>
      <c r="E464" s="50">
        <v>12358.49</v>
      </c>
      <c r="F464" s="50">
        <v>108369.51</v>
      </c>
      <c r="G464" s="50">
        <v>0</v>
      </c>
      <c r="H464" s="50"/>
    </row>
    <row r="465" spans="2:8">
      <c r="B465" t="s">
        <v>658</v>
      </c>
      <c r="C465" t="s">
        <v>658</v>
      </c>
      <c r="D465" s="50"/>
      <c r="E465" s="50"/>
      <c r="F465" s="50">
        <v>187778.31</v>
      </c>
      <c r="G465" s="50">
        <v>0</v>
      </c>
      <c r="H465" s="50"/>
    </row>
    <row r="466" spans="2:8">
      <c r="B466" t="s">
        <v>659</v>
      </c>
      <c r="C466" t="s">
        <v>659</v>
      </c>
      <c r="D466" s="50">
        <v>78753.98</v>
      </c>
      <c r="E466" s="50">
        <v>41844.78</v>
      </c>
      <c r="F466" s="50">
        <v>65358.49</v>
      </c>
      <c r="G466" s="50">
        <v>33094.339999999997</v>
      </c>
      <c r="H466" s="50"/>
    </row>
    <row r="467" spans="2:8">
      <c r="B467" t="s">
        <v>660</v>
      </c>
      <c r="C467" t="s">
        <v>660</v>
      </c>
      <c r="D467" s="50"/>
      <c r="E467" s="50">
        <v>168867.93</v>
      </c>
      <c r="F467" s="50">
        <v>16981.13</v>
      </c>
      <c r="G467" s="50">
        <v>0</v>
      </c>
      <c r="H467" s="50"/>
    </row>
    <row r="468" spans="2:8">
      <c r="B468" t="s">
        <v>661</v>
      </c>
      <c r="C468" t="s">
        <v>526</v>
      </c>
      <c r="D468" s="50">
        <v>184905.66</v>
      </c>
      <c r="E468" s="50"/>
      <c r="F468" s="50"/>
      <c r="G468" s="50">
        <v>0</v>
      </c>
      <c r="H468" s="50"/>
    </row>
    <row r="469" spans="2:8">
      <c r="B469" t="s">
        <v>662</v>
      </c>
      <c r="C469" t="s">
        <v>662</v>
      </c>
      <c r="D469" s="50">
        <v>136981.13</v>
      </c>
      <c r="E469" s="50">
        <v>47169.81</v>
      </c>
      <c r="F469" s="50"/>
      <c r="G469" s="50">
        <v>0</v>
      </c>
      <c r="H469" s="50"/>
    </row>
    <row r="470" spans="2:8">
      <c r="B470" t="s">
        <v>663</v>
      </c>
      <c r="C470" t="s">
        <v>526</v>
      </c>
      <c r="D470" s="50">
        <v>183018.88</v>
      </c>
      <c r="E470" s="50"/>
      <c r="F470" s="50"/>
      <c r="G470" s="50">
        <v>0</v>
      </c>
      <c r="H470" s="50"/>
    </row>
    <row r="471" spans="2:8">
      <c r="B471" t="s">
        <v>664</v>
      </c>
      <c r="C471" t="s">
        <v>526</v>
      </c>
      <c r="D471" s="50"/>
      <c r="E471" s="50">
        <v>179245.28</v>
      </c>
      <c r="F471" s="50"/>
      <c r="G471" s="50">
        <v>0</v>
      </c>
      <c r="H471" s="50"/>
    </row>
    <row r="472" spans="2:8">
      <c r="B472" t="s">
        <v>665</v>
      </c>
      <c r="C472" t="s">
        <v>202</v>
      </c>
      <c r="D472" s="50">
        <v>179009.43</v>
      </c>
      <c r="E472" s="50"/>
      <c r="F472" s="50"/>
      <c r="G472" s="50">
        <v>0</v>
      </c>
      <c r="H472" s="50"/>
    </row>
    <row r="473" spans="2:8">
      <c r="B473" t="s">
        <v>666</v>
      </c>
      <c r="C473" t="s">
        <v>666</v>
      </c>
      <c r="D473" s="50">
        <v>176991.16</v>
      </c>
      <c r="E473" s="50"/>
      <c r="F473" s="50"/>
      <c r="G473" s="50">
        <v>0</v>
      </c>
      <c r="H473" s="50"/>
    </row>
    <row r="474" spans="2:8">
      <c r="B474" t="s">
        <v>667</v>
      </c>
      <c r="C474" t="s">
        <v>667</v>
      </c>
      <c r="D474" s="50"/>
      <c r="E474" s="50"/>
      <c r="F474" s="50">
        <v>176415.09</v>
      </c>
      <c r="G474" s="50">
        <v>0</v>
      </c>
      <c r="H474" s="50"/>
    </row>
    <row r="475" spans="2:8">
      <c r="B475" t="s">
        <v>668</v>
      </c>
      <c r="C475" t="s">
        <v>668</v>
      </c>
      <c r="D475" s="50">
        <v>166684.29999999999</v>
      </c>
      <c r="E475" s="50"/>
      <c r="F475" s="50"/>
      <c r="G475" s="50">
        <v>0</v>
      </c>
      <c r="H475" s="50"/>
    </row>
    <row r="476" spans="2:8">
      <c r="B476" t="s">
        <v>669</v>
      </c>
      <c r="C476" t="s">
        <v>669</v>
      </c>
      <c r="D476" s="50">
        <v>165094.34</v>
      </c>
      <c r="E476" s="50"/>
      <c r="F476" s="50"/>
      <c r="G476" s="50">
        <v>0</v>
      </c>
      <c r="H476" s="50"/>
    </row>
    <row r="477" spans="2:8">
      <c r="B477" t="s">
        <v>670</v>
      </c>
      <c r="C477" t="s">
        <v>202</v>
      </c>
      <c r="D477" s="50"/>
      <c r="E477" s="50">
        <v>160566.03</v>
      </c>
      <c r="F477" s="50"/>
      <c r="G477" s="50">
        <v>0</v>
      </c>
      <c r="H477" s="50"/>
    </row>
    <row r="478" spans="2:8">
      <c r="B478" t="s">
        <v>671</v>
      </c>
      <c r="C478" t="s">
        <v>671</v>
      </c>
      <c r="D478" s="50"/>
      <c r="E478" s="50"/>
      <c r="F478" s="50">
        <v>160377.35999999999</v>
      </c>
      <c r="G478" s="50">
        <v>0</v>
      </c>
      <c r="H478" s="50"/>
    </row>
    <row r="479" spans="2:8">
      <c r="B479" t="s">
        <v>672</v>
      </c>
      <c r="C479" t="s">
        <v>216</v>
      </c>
      <c r="D479" s="50">
        <v>96301.92</v>
      </c>
      <c r="E479" s="50">
        <v>17641.509999999998</v>
      </c>
      <c r="F479" s="50">
        <v>45871.6</v>
      </c>
      <c r="G479" s="50">
        <v>0</v>
      </c>
      <c r="H479" s="50"/>
    </row>
    <row r="480" spans="2:8">
      <c r="B480" t="s">
        <v>673</v>
      </c>
      <c r="C480" t="s">
        <v>674</v>
      </c>
      <c r="D480" s="50"/>
      <c r="E480" s="50">
        <v>154454.32999999999</v>
      </c>
      <c r="F480" s="50"/>
      <c r="G480" s="50">
        <v>0</v>
      </c>
      <c r="H480" s="50"/>
    </row>
    <row r="481" spans="2:8">
      <c r="B481" t="s">
        <v>675</v>
      </c>
      <c r="C481" t="s">
        <v>675</v>
      </c>
      <c r="D481" s="50"/>
      <c r="E481" s="50"/>
      <c r="F481" s="50">
        <v>152543.4</v>
      </c>
      <c r="G481" s="50">
        <v>0</v>
      </c>
      <c r="H481" s="50"/>
    </row>
    <row r="482" spans="2:8">
      <c r="B482" t="s">
        <v>676</v>
      </c>
      <c r="C482" t="s">
        <v>677</v>
      </c>
      <c r="D482" s="50">
        <v>150943.4</v>
      </c>
      <c r="E482" s="50">
        <v>0</v>
      </c>
      <c r="F482" s="50">
        <v>0</v>
      </c>
      <c r="G482" s="50">
        <v>0</v>
      </c>
      <c r="H482" s="50"/>
    </row>
    <row r="483" spans="2:8">
      <c r="B483" t="s">
        <v>678</v>
      </c>
      <c r="C483" t="s">
        <v>678</v>
      </c>
      <c r="D483" s="50">
        <v>150943.39000000001</v>
      </c>
      <c r="E483" s="50"/>
      <c r="F483" s="50"/>
      <c r="G483" s="50">
        <v>0</v>
      </c>
      <c r="H483" s="50"/>
    </row>
    <row r="484" spans="2:8">
      <c r="B484" t="s">
        <v>679</v>
      </c>
      <c r="C484" t="s">
        <v>680</v>
      </c>
      <c r="D484" s="50"/>
      <c r="E484" s="50">
        <v>150943.39000000001</v>
      </c>
      <c r="F484" s="50"/>
      <c r="G484" s="50">
        <v>0</v>
      </c>
      <c r="H484" s="50"/>
    </row>
    <row r="485" spans="2:8">
      <c r="B485" t="s">
        <v>681</v>
      </c>
      <c r="C485" t="s">
        <v>681</v>
      </c>
      <c r="D485" s="50">
        <v>150554.71</v>
      </c>
      <c r="E485" s="50"/>
      <c r="F485" s="50"/>
      <c r="G485" s="50">
        <v>0</v>
      </c>
      <c r="H485" s="50"/>
    </row>
    <row r="486" spans="2:8">
      <c r="B486" t="s">
        <v>682</v>
      </c>
      <c r="C486" t="s">
        <v>682</v>
      </c>
      <c r="D486" s="50"/>
      <c r="E486" s="50">
        <v>149150.95000000001</v>
      </c>
      <c r="F486" s="50"/>
      <c r="G486" s="50">
        <v>0</v>
      </c>
      <c r="H486" s="50"/>
    </row>
    <row r="487" spans="2:8">
      <c r="B487" t="s">
        <v>683</v>
      </c>
      <c r="C487" t="s">
        <v>683</v>
      </c>
      <c r="D487" s="50"/>
      <c r="E487" s="50">
        <v>136792.45000000001</v>
      </c>
      <c r="F487" s="50">
        <v>9433.9599999999991</v>
      </c>
      <c r="G487" s="50">
        <v>0</v>
      </c>
      <c r="H487" s="50"/>
    </row>
    <row r="488" spans="2:8">
      <c r="B488" t="s">
        <v>684</v>
      </c>
      <c r="C488" t="s">
        <v>216</v>
      </c>
      <c r="D488" s="50">
        <v>60188.68</v>
      </c>
      <c r="E488" s="50">
        <v>10849.06</v>
      </c>
      <c r="F488" s="50">
        <v>74856.41</v>
      </c>
      <c r="G488" s="50">
        <v>0</v>
      </c>
      <c r="H488" s="50"/>
    </row>
    <row r="489" spans="2:8">
      <c r="B489" t="s">
        <v>685</v>
      </c>
      <c r="C489" t="s">
        <v>685</v>
      </c>
      <c r="D489" s="50"/>
      <c r="E489" s="50">
        <v>143930.54</v>
      </c>
      <c r="F489" s="50"/>
      <c r="G489" s="50">
        <v>0</v>
      </c>
      <c r="H489" s="50"/>
    </row>
    <row r="490" spans="2:8">
      <c r="B490" t="s">
        <v>686</v>
      </c>
      <c r="C490" t="s">
        <v>686</v>
      </c>
      <c r="D490" s="50">
        <v>143867.89000000001</v>
      </c>
      <c r="E490" s="50"/>
      <c r="F490" s="50"/>
      <c r="G490" s="50">
        <v>0</v>
      </c>
      <c r="H490" s="50"/>
    </row>
    <row r="491" spans="2:8">
      <c r="B491" t="s">
        <v>687</v>
      </c>
      <c r="C491" t="s">
        <v>687</v>
      </c>
      <c r="D491" s="50"/>
      <c r="E491" s="50">
        <v>142361</v>
      </c>
      <c r="F491" s="50"/>
      <c r="G491" s="50">
        <v>0</v>
      </c>
      <c r="H491" s="50"/>
    </row>
    <row r="492" spans="2:8">
      <c r="B492" t="s">
        <v>688</v>
      </c>
      <c r="C492" t="s">
        <v>680</v>
      </c>
      <c r="D492" s="50"/>
      <c r="E492" s="50">
        <v>141509.43</v>
      </c>
      <c r="F492" s="50"/>
      <c r="G492" s="50">
        <v>0</v>
      </c>
      <c r="H492" s="50"/>
    </row>
    <row r="493" spans="2:8">
      <c r="B493" t="s">
        <v>689</v>
      </c>
      <c r="C493" t="s">
        <v>689</v>
      </c>
      <c r="D493" s="50">
        <v>94339.62</v>
      </c>
      <c r="E493" s="50">
        <v>47169.81</v>
      </c>
      <c r="F493" s="50"/>
      <c r="G493" s="50">
        <v>0</v>
      </c>
      <c r="H493" s="50"/>
    </row>
    <row r="494" spans="2:8">
      <c r="B494" t="s">
        <v>690</v>
      </c>
      <c r="C494" t="s">
        <v>691</v>
      </c>
      <c r="D494" s="50"/>
      <c r="E494" s="50">
        <v>141509.43</v>
      </c>
      <c r="F494" s="50"/>
      <c r="G494" s="50">
        <v>0</v>
      </c>
      <c r="H494" s="50"/>
    </row>
    <row r="495" spans="2:8">
      <c r="B495" t="s">
        <v>692</v>
      </c>
      <c r="C495" t="s">
        <v>692</v>
      </c>
      <c r="D495" s="50">
        <v>70283.02</v>
      </c>
      <c r="E495" s="50">
        <v>70283.02</v>
      </c>
      <c r="F495" s="50"/>
      <c r="G495" s="50">
        <v>0</v>
      </c>
      <c r="H495" s="50"/>
    </row>
    <row r="496" spans="2:8">
      <c r="B496" t="s">
        <v>693</v>
      </c>
      <c r="C496" t="s">
        <v>595</v>
      </c>
      <c r="D496" s="50">
        <v>136792.45000000001</v>
      </c>
      <c r="E496" s="50"/>
      <c r="F496" s="50"/>
      <c r="G496" s="50">
        <v>0</v>
      </c>
      <c r="H496" s="50"/>
    </row>
    <row r="497" spans="2:8">
      <c r="B497" t="s">
        <v>694</v>
      </c>
      <c r="C497" t="s">
        <v>695</v>
      </c>
      <c r="D497" s="50"/>
      <c r="E497" s="50"/>
      <c r="F497" s="50">
        <v>136246.23000000001</v>
      </c>
      <c r="G497" s="50">
        <v>0</v>
      </c>
      <c r="H497" s="50"/>
    </row>
    <row r="498" spans="2:8">
      <c r="B498" t="s">
        <v>696</v>
      </c>
      <c r="C498" t="s">
        <v>216</v>
      </c>
      <c r="D498" s="50">
        <v>102320.75</v>
      </c>
      <c r="E498" s="50">
        <v>15377.36</v>
      </c>
      <c r="F498" s="50">
        <v>18396.23</v>
      </c>
      <c r="G498" s="50">
        <v>0</v>
      </c>
      <c r="H498" s="50"/>
    </row>
    <row r="499" spans="2:8">
      <c r="B499" t="s">
        <v>697</v>
      </c>
      <c r="C499" t="s">
        <v>697</v>
      </c>
      <c r="D499" s="50"/>
      <c r="E499" s="50">
        <v>134496.59</v>
      </c>
      <c r="F499" s="50"/>
      <c r="G499" s="50">
        <v>0</v>
      </c>
      <c r="H499" s="50"/>
    </row>
    <row r="500" spans="2:8">
      <c r="B500" t="s">
        <v>698</v>
      </c>
      <c r="C500" t="s">
        <v>699</v>
      </c>
      <c r="D500" s="50"/>
      <c r="E500" s="50">
        <v>132784.32999999999</v>
      </c>
      <c r="F500" s="50"/>
      <c r="G500" s="50">
        <v>0</v>
      </c>
      <c r="H500" s="50"/>
    </row>
    <row r="501" spans="2:8">
      <c r="B501" t="s">
        <v>700</v>
      </c>
      <c r="C501" t="s">
        <v>700</v>
      </c>
      <c r="D501" s="50"/>
      <c r="E501" s="50"/>
      <c r="F501" s="50">
        <v>132271.29</v>
      </c>
      <c r="G501" s="50">
        <v>0</v>
      </c>
      <c r="H501" s="50"/>
    </row>
    <row r="502" spans="2:8">
      <c r="B502" t="s">
        <v>701</v>
      </c>
      <c r="C502" t="s">
        <v>701</v>
      </c>
      <c r="D502" s="50"/>
      <c r="E502" s="50">
        <v>125062.62</v>
      </c>
      <c r="F502" s="50">
        <v>5943.4</v>
      </c>
      <c r="G502" s="50">
        <v>0</v>
      </c>
      <c r="H502" s="50"/>
    </row>
    <row r="503" spans="2:8">
      <c r="B503" t="s">
        <v>702</v>
      </c>
      <c r="C503" t="s">
        <v>702</v>
      </c>
      <c r="D503" s="50">
        <v>129203.54</v>
      </c>
      <c r="E503" s="50"/>
      <c r="F503" s="50"/>
      <c r="G503" s="50">
        <v>0</v>
      </c>
      <c r="H503" s="50"/>
    </row>
    <row r="504" spans="2:8">
      <c r="B504" t="s">
        <v>703</v>
      </c>
      <c r="C504" t="s">
        <v>703</v>
      </c>
      <c r="D504" s="50"/>
      <c r="E504" s="50">
        <v>126106.2</v>
      </c>
      <c r="F504" s="50"/>
      <c r="G504" s="50">
        <v>0</v>
      </c>
      <c r="H504" s="50"/>
    </row>
    <row r="505" spans="2:8">
      <c r="B505" t="s">
        <v>704</v>
      </c>
      <c r="C505" t="s">
        <v>704</v>
      </c>
      <c r="D505" s="50">
        <v>15094.34</v>
      </c>
      <c r="E505" s="50">
        <v>108490.57</v>
      </c>
      <c r="F505" s="50"/>
      <c r="G505" s="50">
        <v>0</v>
      </c>
      <c r="H505" s="50"/>
    </row>
    <row r="506" spans="2:8">
      <c r="B506" t="s">
        <v>705</v>
      </c>
      <c r="C506" t="s">
        <v>705</v>
      </c>
      <c r="D506" s="50">
        <v>52358.49</v>
      </c>
      <c r="E506" s="50">
        <v>69811.320000000007</v>
      </c>
      <c r="F506" s="50"/>
      <c r="G506" s="50">
        <v>0</v>
      </c>
      <c r="H506" s="50"/>
    </row>
    <row r="507" spans="2:8">
      <c r="B507" t="s">
        <v>706</v>
      </c>
      <c r="C507" t="s">
        <v>707</v>
      </c>
      <c r="D507" s="50"/>
      <c r="E507" s="50"/>
      <c r="F507" s="50">
        <v>121999.06</v>
      </c>
      <c r="G507" s="50">
        <v>0</v>
      </c>
      <c r="H507" s="50"/>
    </row>
    <row r="508" spans="2:8">
      <c r="B508" t="s">
        <v>708</v>
      </c>
      <c r="C508" t="s">
        <v>708</v>
      </c>
      <c r="D508" s="50"/>
      <c r="E508" s="50"/>
      <c r="F508" s="50">
        <v>119626.41</v>
      </c>
      <c r="G508" s="50">
        <v>0</v>
      </c>
      <c r="H508" s="50"/>
    </row>
    <row r="509" spans="2:8">
      <c r="B509" t="s">
        <v>709</v>
      </c>
      <c r="C509" t="s">
        <v>709</v>
      </c>
      <c r="D509" s="50"/>
      <c r="E509" s="50">
        <v>118867.92</v>
      </c>
      <c r="F509" s="50"/>
      <c r="G509" s="50">
        <v>0</v>
      </c>
      <c r="H509" s="50"/>
    </row>
    <row r="510" spans="2:8">
      <c r="B510" t="s">
        <v>710</v>
      </c>
      <c r="C510" t="s">
        <v>710</v>
      </c>
      <c r="D510" s="50">
        <v>117924.53</v>
      </c>
      <c r="E510" s="50"/>
      <c r="F510" s="50"/>
      <c r="G510" s="50">
        <v>0</v>
      </c>
      <c r="H510" s="50"/>
    </row>
    <row r="511" spans="2:8">
      <c r="B511" t="s">
        <v>711</v>
      </c>
      <c r="C511" t="s">
        <v>518</v>
      </c>
      <c r="D511" s="50">
        <v>117494.57</v>
      </c>
      <c r="E511" s="50"/>
      <c r="F511" s="50"/>
      <c r="G511" s="50">
        <v>0</v>
      </c>
      <c r="H511" s="50"/>
    </row>
    <row r="512" spans="2:8">
      <c r="B512" t="s">
        <v>712</v>
      </c>
      <c r="C512" t="s">
        <v>712</v>
      </c>
      <c r="D512" s="50">
        <v>105367.93</v>
      </c>
      <c r="E512" s="50">
        <v>11707.55</v>
      </c>
      <c r="F512" s="50"/>
      <c r="G512" s="50">
        <v>0</v>
      </c>
      <c r="H512" s="50"/>
    </row>
    <row r="513" spans="2:8">
      <c r="B513" t="s">
        <v>713</v>
      </c>
      <c r="C513" t="s">
        <v>714</v>
      </c>
      <c r="D513" s="50">
        <v>116504.86</v>
      </c>
      <c r="E513" s="50"/>
      <c r="F513" s="50"/>
      <c r="G513" s="50">
        <v>0</v>
      </c>
      <c r="H513" s="50"/>
    </row>
    <row r="514" spans="2:8">
      <c r="B514" t="s">
        <v>715</v>
      </c>
      <c r="C514" t="s">
        <v>202</v>
      </c>
      <c r="D514" s="50">
        <v>116132.07</v>
      </c>
      <c r="E514" s="50">
        <v>0</v>
      </c>
      <c r="F514" s="50"/>
      <c r="G514" s="50">
        <v>0</v>
      </c>
      <c r="H514" s="50"/>
    </row>
    <row r="515" spans="2:8">
      <c r="B515" t="s">
        <v>716</v>
      </c>
      <c r="C515" t="s">
        <v>716</v>
      </c>
      <c r="D515" s="50"/>
      <c r="E515" s="50"/>
      <c r="F515" s="50">
        <v>113207.54</v>
      </c>
      <c r="G515" s="50">
        <v>155660.38</v>
      </c>
      <c r="H515" s="50"/>
    </row>
    <row r="516" spans="2:8">
      <c r="B516" t="s">
        <v>717</v>
      </c>
      <c r="C516" t="s">
        <v>717</v>
      </c>
      <c r="D516" s="50"/>
      <c r="E516" s="50">
        <v>113207.54</v>
      </c>
      <c r="F516" s="50"/>
      <c r="G516" s="50">
        <v>0</v>
      </c>
      <c r="H516" s="50"/>
    </row>
    <row r="517" spans="2:8">
      <c r="B517" t="s">
        <v>718</v>
      </c>
      <c r="C517" t="s">
        <v>718</v>
      </c>
      <c r="D517" s="50">
        <v>113207.54</v>
      </c>
      <c r="E517" s="50"/>
      <c r="F517" s="50"/>
      <c r="G517" s="50">
        <v>0</v>
      </c>
      <c r="H517" s="50"/>
    </row>
    <row r="518" spans="2:8">
      <c r="B518" t="s">
        <v>719</v>
      </c>
      <c r="C518" t="s">
        <v>202</v>
      </c>
      <c r="D518" s="50">
        <v>112106.91</v>
      </c>
      <c r="E518" s="50"/>
      <c r="F518" s="50"/>
      <c r="G518" s="50">
        <v>0</v>
      </c>
      <c r="H518" s="50"/>
    </row>
    <row r="519" spans="2:8">
      <c r="B519" t="s">
        <v>720</v>
      </c>
      <c r="C519" t="s">
        <v>720</v>
      </c>
      <c r="D519" s="50">
        <v>56603.77</v>
      </c>
      <c r="E519" s="50">
        <v>54716.98</v>
      </c>
      <c r="F519" s="50"/>
      <c r="G519" s="50">
        <v>0</v>
      </c>
      <c r="H519" s="50"/>
    </row>
    <row r="520" spans="2:8">
      <c r="B520" t="s">
        <v>721</v>
      </c>
      <c r="C520" t="s">
        <v>721</v>
      </c>
      <c r="D520" s="50"/>
      <c r="E520" s="50">
        <v>75707.539999999994</v>
      </c>
      <c r="F520" s="50">
        <v>34766.5</v>
      </c>
      <c r="G520" s="50">
        <v>0</v>
      </c>
      <c r="H520" s="50"/>
    </row>
    <row r="521" spans="2:8">
      <c r="B521" t="s">
        <v>722</v>
      </c>
      <c r="C521" t="s">
        <v>722</v>
      </c>
      <c r="D521" s="50">
        <v>92830.19</v>
      </c>
      <c r="E521" s="50"/>
      <c r="F521" s="50">
        <v>15471.7</v>
      </c>
      <c r="G521" s="50">
        <v>0</v>
      </c>
      <c r="H521" s="50"/>
    </row>
    <row r="522" spans="2:8">
      <c r="B522" t="s">
        <v>723</v>
      </c>
      <c r="C522" t="s">
        <v>723</v>
      </c>
      <c r="D522" s="50">
        <v>106981.13</v>
      </c>
      <c r="E522" s="50"/>
      <c r="F522" s="50"/>
      <c r="G522" s="50">
        <v>0</v>
      </c>
      <c r="H522" s="50"/>
    </row>
    <row r="523" spans="2:8">
      <c r="B523" t="s">
        <v>724</v>
      </c>
      <c r="C523" t="s">
        <v>724</v>
      </c>
      <c r="D523" s="50"/>
      <c r="E523" s="50">
        <v>106194.7</v>
      </c>
      <c r="F523" s="50"/>
      <c r="G523" s="50">
        <v>0</v>
      </c>
      <c r="H523" s="50"/>
    </row>
    <row r="524" spans="2:8">
      <c r="B524" t="s">
        <v>725</v>
      </c>
      <c r="C524" t="s">
        <v>518</v>
      </c>
      <c r="D524" s="50"/>
      <c r="E524" s="50"/>
      <c r="F524" s="50">
        <v>106194.69</v>
      </c>
      <c r="G524" s="50">
        <v>0</v>
      </c>
      <c r="H524" s="50"/>
    </row>
    <row r="525" spans="2:8">
      <c r="B525" t="s">
        <v>726</v>
      </c>
      <c r="C525" t="s">
        <v>590</v>
      </c>
      <c r="D525" s="50">
        <v>54339.62</v>
      </c>
      <c r="E525" s="50">
        <v>50566.03</v>
      </c>
      <c r="F525" s="50"/>
      <c r="G525" s="50">
        <v>0</v>
      </c>
      <c r="H525" s="50"/>
    </row>
    <row r="526" spans="2:8">
      <c r="B526" t="s">
        <v>727</v>
      </c>
      <c r="C526" t="s">
        <v>727</v>
      </c>
      <c r="D526" s="50">
        <v>16943.400000000001</v>
      </c>
      <c r="E526" s="50">
        <v>86792.46</v>
      </c>
      <c r="F526" s="50"/>
      <c r="G526" s="50">
        <v>0</v>
      </c>
      <c r="H526" s="50"/>
    </row>
    <row r="527" spans="2:8">
      <c r="B527" t="s">
        <v>728</v>
      </c>
      <c r="C527" t="s">
        <v>728</v>
      </c>
      <c r="D527" s="50"/>
      <c r="E527" s="50">
        <v>101886.79</v>
      </c>
      <c r="F527" s="50"/>
      <c r="G527" s="50">
        <v>0</v>
      </c>
      <c r="H527" s="50"/>
    </row>
    <row r="528" spans="2:8">
      <c r="B528" t="s">
        <v>729</v>
      </c>
      <c r="C528" t="s">
        <v>729</v>
      </c>
      <c r="D528" s="50">
        <v>62830.19</v>
      </c>
      <c r="E528" s="50"/>
      <c r="F528" s="50">
        <v>37358.480000000003</v>
      </c>
      <c r="G528" s="50">
        <v>0</v>
      </c>
      <c r="H528" s="50"/>
    </row>
    <row r="529" spans="2:8">
      <c r="B529" t="s">
        <v>730</v>
      </c>
      <c r="C529" t="s">
        <v>730</v>
      </c>
      <c r="D529" s="50"/>
      <c r="E529" s="50">
        <v>95433.3</v>
      </c>
      <c r="F529" s="50">
        <v>4716.9799999999996</v>
      </c>
      <c r="G529" s="50">
        <v>0</v>
      </c>
      <c r="H529" s="50"/>
    </row>
    <row r="530" spans="2:8">
      <c r="B530" t="s">
        <v>731</v>
      </c>
      <c r="C530" t="s">
        <v>732</v>
      </c>
      <c r="D530" s="50"/>
      <c r="E530" s="50">
        <v>29387.02</v>
      </c>
      <c r="F530" s="50">
        <v>70174.38</v>
      </c>
      <c r="G530" s="50">
        <v>0</v>
      </c>
      <c r="H530" s="50"/>
    </row>
    <row r="531" spans="2:8">
      <c r="B531" t="s">
        <v>733</v>
      </c>
      <c r="C531" t="s">
        <v>733</v>
      </c>
      <c r="D531" s="50">
        <v>94339.62</v>
      </c>
      <c r="E531" s="50">
        <v>5075.47</v>
      </c>
      <c r="F531" s="50"/>
      <c r="G531" s="50">
        <v>0</v>
      </c>
      <c r="H531" s="50"/>
    </row>
    <row r="532" spans="2:8">
      <c r="B532" t="s">
        <v>734</v>
      </c>
      <c r="C532" t="s">
        <v>734</v>
      </c>
      <c r="D532" s="50"/>
      <c r="E532" s="50">
        <v>99206.88</v>
      </c>
      <c r="F532" s="50"/>
      <c r="G532" s="50">
        <v>0</v>
      </c>
      <c r="H532" s="50"/>
    </row>
    <row r="533" spans="2:8">
      <c r="B533" t="s">
        <v>735</v>
      </c>
      <c r="C533" t="s">
        <v>202</v>
      </c>
      <c r="D533" s="50"/>
      <c r="E533" s="50"/>
      <c r="F533" s="50">
        <v>98968.320000000007</v>
      </c>
      <c r="G533" s="50">
        <v>0</v>
      </c>
      <c r="H533" s="50"/>
    </row>
    <row r="534" spans="2:8">
      <c r="B534" t="s">
        <v>736</v>
      </c>
      <c r="C534" t="s">
        <v>736</v>
      </c>
      <c r="D534" s="50"/>
      <c r="E534" s="50">
        <v>95707.54</v>
      </c>
      <c r="F534" s="50"/>
      <c r="G534" s="50">
        <v>0</v>
      </c>
      <c r="H534" s="50"/>
    </row>
    <row r="535" spans="2:8">
      <c r="B535" t="s">
        <v>737</v>
      </c>
      <c r="C535" t="s">
        <v>738</v>
      </c>
      <c r="D535" s="50">
        <v>94528.28</v>
      </c>
      <c r="E535" s="50"/>
      <c r="F535" s="50"/>
      <c r="G535" s="50">
        <v>0</v>
      </c>
      <c r="H535" s="50"/>
    </row>
    <row r="536" spans="2:8">
      <c r="B536" t="s">
        <v>739</v>
      </c>
      <c r="C536" t="s">
        <v>739</v>
      </c>
      <c r="D536" s="50"/>
      <c r="E536" s="50">
        <v>94339.63</v>
      </c>
      <c r="F536" s="50"/>
      <c r="G536" s="50">
        <v>0</v>
      </c>
      <c r="H536" s="50"/>
    </row>
    <row r="537" spans="2:8">
      <c r="B537" t="s">
        <v>740</v>
      </c>
      <c r="C537" t="s">
        <v>740</v>
      </c>
      <c r="D537" s="50">
        <v>15849.06</v>
      </c>
      <c r="E537" s="50">
        <v>78490.570000000007</v>
      </c>
      <c r="F537" s="50"/>
      <c r="G537" s="50">
        <v>0</v>
      </c>
      <c r="H537" s="50"/>
    </row>
    <row r="538" spans="2:8">
      <c r="B538" t="s">
        <v>741</v>
      </c>
      <c r="C538" t="s">
        <v>742</v>
      </c>
      <c r="D538" s="50"/>
      <c r="E538" s="50">
        <v>34905.660000000003</v>
      </c>
      <c r="F538" s="50">
        <v>59433.96</v>
      </c>
      <c r="G538" s="50">
        <v>0</v>
      </c>
      <c r="H538" s="50"/>
    </row>
    <row r="539" spans="2:8">
      <c r="B539" t="s">
        <v>743</v>
      </c>
      <c r="C539" t="s">
        <v>744</v>
      </c>
      <c r="D539" s="50"/>
      <c r="E539" s="50">
        <v>94339.62</v>
      </c>
      <c r="F539" s="50"/>
      <c r="G539" s="50">
        <v>0</v>
      </c>
      <c r="H539" s="50"/>
    </row>
    <row r="540" spans="2:8">
      <c r="B540" t="s">
        <v>745</v>
      </c>
      <c r="C540" t="s">
        <v>745</v>
      </c>
      <c r="D540" s="50">
        <v>94339.62</v>
      </c>
      <c r="E540" s="50"/>
      <c r="F540" s="50"/>
      <c r="G540" s="50">
        <v>0</v>
      </c>
      <c r="H540" s="50"/>
    </row>
    <row r="541" spans="2:8">
      <c r="B541" t="s">
        <v>746</v>
      </c>
      <c r="C541" t="s">
        <v>746</v>
      </c>
      <c r="D541" s="50"/>
      <c r="E541" s="50">
        <v>94339.62</v>
      </c>
      <c r="F541" s="50"/>
      <c r="G541" s="50">
        <v>0</v>
      </c>
      <c r="H541" s="50"/>
    </row>
    <row r="542" spans="2:8">
      <c r="B542" t="s">
        <v>747</v>
      </c>
      <c r="C542" t="s">
        <v>747</v>
      </c>
      <c r="D542" s="50">
        <v>94339.62</v>
      </c>
      <c r="E542" s="50"/>
      <c r="F542" s="50"/>
      <c r="G542" s="50">
        <v>0</v>
      </c>
      <c r="H542" s="50"/>
    </row>
    <row r="543" spans="2:8">
      <c r="B543" t="s">
        <v>748</v>
      </c>
      <c r="C543" t="s">
        <v>749</v>
      </c>
      <c r="D543" s="50"/>
      <c r="E543" s="50">
        <v>94339.62</v>
      </c>
      <c r="F543" s="50"/>
      <c r="G543" s="50">
        <v>0</v>
      </c>
      <c r="H543" s="50"/>
    </row>
    <row r="544" spans="2:8">
      <c r="B544" t="s">
        <v>750</v>
      </c>
      <c r="C544" t="s">
        <v>750</v>
      </c>
      <c r="D544" s="50">
        <v>94339.62</v>
      </c>
      <c r="E544" s="50">
        <v>94339.62</v>
      </c>
      <c r="F544" s="50"/>
      <c r="G544" s="50">
        <v>0</v>
      </c>
      <c r="H544" s="50"/>
    </row>
    <row r="545" spans="2:8">
      <c r="B545" t="s">
        <v>751</v>
      </c>
      <c r="C545" t="s">
        <v>751</v>
      </c>
      <c r="D545" s="50">
        <v>94339.62</v>
      </c>
      <c r="E545" s="50"/>
      <c r="F545" s="50"/>
      <c r="G545" s="50">
        <v>0</v>
      </c>
      <c r="H545" s="50"/>
    </row>
    <row r="546" spans="2:8">
      <c r="B546" t="s">
        <v>752</v>
      </c>
      <c r="C546" t="s">
        <v>753</v>
      </c>
      <c r="D546" s="50"/>
      <c r="E546" s="50">
        <v>94339.62</v>
      </c>
      <c r="F546" s="50"/>
      <c r="G546" s="50">
        <v>0</v>
      </c>
      <c r="H546" s="50"/>
    </row>
    <row r="547" spans="2:8">
      <c r="B547" t="s">
        <v>754</v>
      </c>
      <c r="C547" t="s">
        <v>754</v>
      </c>
      <c r="D547" s="50"/>
      <c r="E547" s="50">
        <v>94339.62</v>
      </c>
      <c r="F547" s="50"/>
      <c r="G547" s="50">
        <v>0</v>
      </c>
      <c r="H547" s="50"/>
    </row>
    <row r="548" spans="2:8">
      <c r="B548" t="s">
        <v>755</v>
      </c>
      <c r="C548" t="s">
        <v>755</v>
      </c>
      <c r="D548" s="50"/>
      <c r="E548" s="50">
        <v>94339.62</v>
      </c>
      <c r="F548" s="50"/>
      <c r="G548" s="50">
        <v>0</v>
      </c>
      <c r="H548" s="50"/>
    </row>
    <row r="549" spans="2:8">
      <c r="B549" t="s">
        <v>756</v>
      </c>
      <c r="C549" t="s">
        <v>756</v>
      </c>
      <c r="D549" s="50"/>
      <c r="E549" s="50">
        <v>94339.62</v>
      </c>
      <c r="F549" s="50"/>
      <c r="G549" s="50">
        <v>0</v>
      </c>
      <c r="H549" s="50"/>
    </row>
    <row r="550" spans="2:8">
      <c r="B550" t="s">
        <v>757</v>
      </c>
      <c r="C550" t="s">
        <v>757</v>
      </c>
      <c r="D550" s="50"/>
      <c r="E550" s="50"/>
      <c r="F550" s="50">
        <v>94339.62</v>
      </c>
      <c r="G550" s="50">
        <v>0</v>
      </c>
      <c r="H550" s="50"/>
    </row>
    <row r="551" spans="2:8">
      <c r="B551" t="s">
        <v>758</v>
      </c>
      <c r="C551" t="s">
        <v>758</v>
      </c>
      <c r="D551" s="50"/>
      <c r="E551" s="50">
        <v>94339.62</v>
      </c>
      <c r="F551" s="50"/>
      <c r="G551" s="50">
        <v>0</v>
      </c>
      <c r="H551" s="50"/>
    </row>
    <row r="552" spans="2:8">
      <c r="B552" t="s">
        <v>759</v>
      </c>
      <c r="C552" t="s">
        <v>653</v>
      </c>
      <c r="D552" s="50"/>
      <c r="E552" s="50">
        <v>94339.62</v>
      </c>
      <c r="F552" s="50"/>
      <c r="G552" s="50">
        <v>0</v>
      </c>
      <c r="H552" s="50"/>
    </row>
    <row r="553" spans="2:8">
      <c r="B553" t="s">
        <v>760</v>
      </c>
      <c r="C553" t="s">
        <v>760</v>
      </c>
      <c r="D553" s="50">
        <v>94339.62</v>
      </c>
      <c r="E553" s="50"/>
      <c r="F553" s="50"/>
      <c r="G553" s="50">
        <v>0</v>
      </c>
      <c r="H553" s="50"/>
    </row>
    <row r="554" spans="2:8">
      <c r="B554" t="s">
        <v>761</v>
      </c>
      <c r="C554" t="s">
        <v>761</v>
      </c>
      <c r="D554" s="50"/>
      <c r="E554" s="50">
        <v>94339.62</v>
      </c>
      <c r="F554" s="50"/>
      <c r="G554" s="50">
        <v>0</v>
      </c>
      <c r="H554" s="50"/>
    </row>
    <row r="555" spans="2:8">
      <c r="B555" t="s">
        <v>762</v>
      </c>
      <c r="C555" t="s">
        <v>762</v>
      </c>
      <c r="D555" s="50">
        <v>94339.62</v>
      </c>
      <c r="E555" s="50"/>
      <c r="F555" s="50"/>
      <c r="G555" s="50">
        <v>0</v>
      </c>
      <c r="H555" s="50"/>
    </row>
    <row r="556" spans="2:8">
      <c r="B556" t="s">
        <v>763</v>
      </c>
      <c r="C556" t="s">
        <v>763</v>
      </c>
      <c r="D556" s="50"/>
      <c r="E556" s="50">
        <v>94339.62</v>
      </c>
      <c r="F556" s="50"/>
      <c r="G556" s="50">
        <v>0</v>
      </c>
      <c r="H556" s="50"/>
    </row>
    <row r="557" spans="2:8">
      <c r="B557" t="s">
        <v>764</v>
      </c>
      <c r="C557" t="s">
        <v>764</v>
      </c>
      <c r="D557" s="50"/>
      <c r="E557" s="50">
        <v>94339.62</v>
      </c>
      <c r="F557" s="50"/>
      <c r="G557" s="50">
        <v>0</v>
      </c>
      <c r="H557" s="50"/>
    </row>
    <row r="558" spans="2:8">
      <c r="B558" t="s">
        <v>765</v>
      </c>
      <c r="C558" t="s">
        <v>765</v>
      </c>
      <c r="D558" s="50"/>
      <c r="E558" s="50"/>
      <c r="F558" s="50">
        <v>94339.62</v>
      </c>
      <c r="G558" s="50">
        <v>0</v>
      </c>
      <c r="H558" s="50"/>
    </row>
    <row r="559" spans="2:8">
      <c r="B559" t="s">
        <v>766</v>
      </c>
      <c r="C559" t="s">
        <v>766</v>
      </c>
      <c r="D559" s="50"/>
      <c r="E559" s="50">
        <v>94339.62</v>
      </c>
      <c r="F559" s="50"/>
      <c r="G559" s="50">
        <v>0</v>
      </c>
      <c r="H559" s="50"/>
    </row>
    <row r="560" spans="2:8">
      <c r="B560" t="s">
        <v>767</v>
      </c>
      <c r="C560" t="s">
        <v>768</v>
      </c>
      <c r="D560" s="50"/>
      <c r="E560" s="50">
        <v>94339.62</v>
      </c>
      <c r="F560" s="50"/>
      <c r="G560" s="50">
        <v>0</v>
      </c>
      <c r="H560" s="50"/>
    </row>
    <row r="561" spans="2:8">
      <c r="B561" t="s">
        <v>769</v>
      </c>
      <c r="C561" t="s">
        <v>379</v>
      </c>
      <c r="D561" s="50"/>
      <c r="E561" s="50">
        <v>94339.62</v>
      </c>
      <c r="F561" s="50"/>
      <c r="G561" s="50">
        <v>0</v>
      </c>
      <c r="H561" s="50"/>
    </row>
    <row r="562" spans="2:8">
      <c r="B562" t="s">
        <v>770</v>
      </c>
      <c r="C562" t="s">
        <v>770</v>
      </c>
      <c r="D562" s="50">
        <v>94339.62</v>
      </c>
      <c r="E562" s="50"/>
      <c r="F562" s="50"/>
      <c r="G562" s="50">
        <v>0</v>
      </c>
      <c r="H562" s="50"/>
    </row>
    <row r="563" spans="2:8">
      <c r="B563" t="s">
        <v>771</v>
      </c>
      <c r="C563" t="s">
        <v>771</v>
      </c>
      <c r="D563" s="50"/>
      <c r="E563" s="50">
        <v>94339.62</v>
      </c>
      <c r="F563" s="50"/>
      <c r="G563" s="50">
        <v>0</v>
      </c>
      <c r="H563" s="50"/>
    </row>
    <row r="564" spans="2:8">
      <c r="B564" t="s">
        <v>772</v>
      </c>
      <c r="C564" t="s">
        <v>772</v>
      </c>
      <c r="D564" s="50"/>
      <c r="E564" s="50">
        <v>94339.62</v>
      </c>
      <c r="F564" s="50"/>
      <c r="G564" s="50">
        <v>0</v>
      </c>
      <c r="H564" s="50"/>
    </row>
    <row r="565" spans="2:8">
      <c r="B565" t="s">
        <v>773</v>
      </c>
      <c r="C565" t="s">
        <v>773</v>
      </c>
      <c r="D565" s="50"/>
      <c r="E565" s="50">
        <v>94339.62</v>
      </c>
      <c r="F565" s="50">
        <v>0</v>
      </c>
      <c r="G565" s="50">
        <v>0</v>
      </c>
      <c r="H565" s="50"/>
    </row>
    <row r="566" spans="2:8">
      <c r="B566" t="s">
        <v>774</v>
      </c>
      <c r="C566" t="s">
        <v>775</v>
      </c>
      <c r="D566" s="50"/>
      <c r="E566" s="50">
        <v>94339.62</v>
      </c>
      <c r="F566" s="50"/>
      <c r="G566" s="50">
        <v>0</v>
      </c>
      <c r="H566" s="50"/>
    </row>
    <row r="567" spans="2:8">
      <c r="B567" t="s">
        <v>776</v>
      </c>
      <c r="C567" t="s">
        <v>776</v>
      </c>
      <c r="D567" s="50"/>
      <c r="E567" s="50">
        <v>94339.62</v>
      </c>
      <c r="F567" s="50"/>
      <c r="G567" s="50">
        <v>0</v>
      </c>
      <c r="H567" s="50"/>
    </row>
    <row r="568" spans="2:8">
      <c r="B568" t="s">
        <v>777</v>
      </c>
      <c r="C568" t="s">
        <v>778</v>
      </c>
      <c r="D568" s="50"/>
      <c r="E568" s="50">
        <v>94339.62</v>
      </c>
      <c r="F568" s="50"/>
      <c r="G568" s="50">
        <v>0</v>
      </c>
      <c r="H568" s="50"/>
    </row>
    <row r="569" spans="2:8">
      <c r="B569" t="s">
        <v>779</v>
      </c>
      <c r="C569" t="s">
        <v>202</v>
      </c>
      <c r="D569" s="50"/>
      <c r="E569" s="50">
        <v>94339.62</v>
      </c>
      <c r="F569" s="50"/>
      <c r="G569" s="50">
        <v>0</v>
      </c>
      <c r="H569" s="50"/>
    </row>
    <row r="570" spans="2:8">
      <c r="B570" t="s">
        <v>780</v>
      </c>
      <c r="C570" t="s">
        <v>781</v>
      </c>
      <c r="D570" s="50"/>
      <c r="E570" s="50">
        <v>10660.37</v>
      </c>
      <c r="F570" s="50">
        <v>83679.25</v>
      </c>
      <c r="G570" s="50">
        <v>0</v>
      </c>
      <c r="H570" s="50"/>
    </row>
    <row r="571" spans="2:8">
      <c r="B571" t="s">
        <v>782</v>
      </c>
      <c r="C571" t="s">
        <v>782</v>
      </c>
      <c r="D571" s="50">
        <v>94339.62</v>
      </c>
      <c r="E571" s="50"/>
      <c r="F571" s="50"/>
      <c r="G571" s="50">
        <v>0</v>
      </c>
      <c r="H571" s="50"/>
    </row>
    <row r="572" spans="2:8">
      <c r="B572" t="s">
        <v>783</v>
      </c>
      <c r="C572" t="s">
        <v>783</v>
      </c>
      <c r="D572" s="50"/>
      <c r="E572" s="50">
        <v>94339.62</v>
      </c>
      <c r="F572" s="50"/>
      <c r="G572" s="50">
        <v>0</v>
      </c>
      <c r="H572" s="50"/>
    </row>
    <row r="573" spans="2:8">
      <c r="B573" t="s">
        <v>784</v>
      </c>
      <c r="C573" t="s">
        <v>785</v>
      </c>
      <c r="D573" s="50"/>
      <c r="E573" s="50">
        <v>94339.62</v>
      </c>
      <c r="F573" s="50"/>
      <c r="G573" s="50">
        <v>0</v>
      </c>
      <c r="H573" s="50"/>
    </row>
    <row r="574" spans="2:8">
      <c r="B574" t="s">
        <v>608</v>
      </c>
      <c r="C574" t="s">
        <v>608</v>
      </c>
      <c r="D574" s="50"/>
      <c r="E574" s="50">
        <v>94339.62</v>
      </c>
      <c r="F574" s="50"/>
      <c r="G574" s="50">
        <v>0</v>
      </c>
      <c r="H574" s="50"/>
    </row>
    <row r="575" spans="2:8">
      <c r="B575" t="s">
        <v>786</v>
      </c>
      <c r="C575" t="s">
        <v>649</v>
      </c>
      <c r="D575" s="50"/>
      <c r="E575" s="50"/>
      <c r="F575" s="50">
        <v>93160.37</v>
      </c>
      <c r="G575" s="50">
        <v>0</v>
      </c>
      <c r="H575" s="50"/>
    </row>
    <row r="576" spans="2:8">
      <c r="B576" t="s">
        <v>787</v>
      </c>
      <c r="C576" t="s">
        <v>202</v>
      </c>
      <c r="D576" s="50">
        <v>92505.25</v>
      </c>
      <c r="E576" s="50"/>
      <c r="F576" s="50"/>
      <c r="G576" s="50">
        <v>0</v>
      </c>
      <c r="H576" s="50"/>
    </row>
    <row r="577" spans="2:8">
      <c r="B577" t="s">
        <v>788</v>
      </c>
      <c r="C577" t="s">
        <v>788</v>
      </c>
      <c r="D577" s="50"/>
      <c r="E577" s="50">
        <v>92452.83</v>
      </c>
      <c r="F577" s="50"/>
      <c r="G577" s="50">
        <v>0</v>
      </c>
      <c r="H577" s="50"/>
    </row>
    <row r="578" spans="2:8">
      <c r="B578" t="s">
        <v>789</v>
      </c>
      <c r="C578" t="s">
        <v>789</v>
      </c>
      <c r="D578" s="50"/>
      <c r="E578" s="50"/>
      <c r="F578" s="50">
        <v>90910.17</v>
      </c>
      <c r="G578" s="50">
        <v>5622.64</v>
      </c>
      <c r="H578" s="50"/>
    </row>
    <row r="579" spans="2:8">
      <c r="B579" t="s">
        <v>790</v>
      </c>
      <c r="C579" t="s">
        <v>202</v>
      </c>
      <c r="D579" s="50">
        <v>90537.74</v>
      </c>
      <c r="E579" s="50"/>
      <c r="F579" s="50"/>
      <c r="G579" s="50">
        <v>0</v>
      </c>
      <c r="H579" s="50"/>
    </row>
    <row r="580" spans="2:8">
      <c r="B580" t="s">
        <v>791</v>
      </c>
      <c r="C580" t="s">
        <v>791</v>
      </c>
      <c r="D580" s="50">
        <v>77735.89</v>
      </c>
      <c r="E580" s="50">
        <v>12075.48</v>
      </c>
      <c r="F580" s="50"/>
      <c r="G580" s="50">
        <v>0</v>
      </c>
      <c r="H580" s="50"/>
    </row>
    <row r="581" spans="2:8">
      <c r="B581" t="s">
        <v>792</v>
      </c>
      <c r="C581" t="s">
        <v>792</v>
      </c>
      <c r="D581" s="50"/>
      <c r="E581" s="50"/>
      <c r="F581" s="50">
        <v>89622.65</v>
      </c>
      <c r="G581" s="50">
        <v>0</v>
      </c>
      <c r="H581" s="50"/>
    </row>
    <row r="582" spans="2:8">
      <c r="B582" t="s">
        <v>793</v>
      </c>
      <c r="C582" t="s">
        <v>793</v>
      </c>
      <c r="D582" s="50">
        <v>89245.28</v>
      </c>
      <c r="E582" s="50"/>
      <c r="F582" s="50"/>
      <c r="G582" s="50">
        <v>0</v>
      </c>
      <c r="H582" s="50"/>
    </row>
    <row r="583" spans="2:8">
      <c r="B583" t="s">
        <v>794</v>
      </c>
      <c r="C583" t="s">
        <v>202</v>
      </c>
      <c r="D583" s="50">
        <v>88211.83</v>
      </c>
      <c r="E583" s="50"/>
      <c r="F583" s="50"/>
      <c r="G583" s="50">
        <v>0</v>
      </c>
      <c r="H583" s="50"/>
    </row>
    <row r="584" spans="2:8">
      <c r="B584" t="s">
        <v>795</v>
      </c>
      <c r="C584" t="s">
        <v>202</v>
      </c>
      <c r="D584" s="50"/>
      <c r="E584" s="50"/>
      <c r="F584" s="50">
        <v>87580.19</v>
      </c>
      <c r="G584" s="50">
        <v>0</v>
      </c>
      <c r="H584" s="50"/>
    </row>
    <row r="585" spans="2:8">
      <c r="B585" t="s">
        <v>796</v>
      </c>
      <c r="C585" t="s">
        <v>796</v>
      </c>
      <c r="D585" s="50"/>
      <c r="E585" s="50"/>
      <c r="F585" s="50">
        <v>87471.7</v>
      </c>
      <c r="G585" s="50">
        <v>0</v>
      </c>
      <c r="H585" s="50"/>
    </row>
    <row r="586" spans="2:8">
      <c r="B586" t="s">
        <v>797</v>
      </c>
      <c r="C586" t="s">
        <v>797</v>
      </c>
      <c r="D586" s="50">
        <v>42452.83</v>
      </c>
      <c r="E586" s="50">
        <v>96718.98</v>
      </c>
      <c r="F586" s="50">
        <v>-51886.79</v>
      </c>
      <c r="G586" s="50">
        <v>0</v>
      </c>
      <c r="H586" s="50"/>
    </row>
    <row r="587" spans="2:8">
      <c r="B587" t="s">
        <v>798</v>
      </c>
      <c r="C587" t="s">
        <v>799</v>
      </c>
      <c r="D587" s="50"/>
      <c r="E587" s="50">
        <v>87264.15</v>
      </c>
      <c r="F587" s="50"/>
      <c r="G587" s="50">
        <v>0</v>
      </c>
      <c r="H587" s="50"/>
    </row>
    <row r="588" spans="2:8">
      <c r="B588" t="s">
        <v>691</v>
      </c>
      <c r="C588" t="s">
        <v>691</v>
      </c>
      <c r="D588" s="50"/>
      <c r="E588" s="50">
        <v>84905.67</v>
      </c>
      <c r="F588" s="50"/>
      <c r="G588" s="50">
        <v>0</v>
      </c>
      <c r="H588" s="50"/>
    </row>
    <row r="589" spans="2:8">
      <c r="B589" t="s">
        <v>800</v>
      </c>
      <c r="C589" t="s">
        <v>800</v>
      </c>
      <c r="D589" s="50">
        <v>84905.66</v>
      </c>
      <c r="E589" s="50"/>
      <c r="F589" s="50"/>
      <c r="G589" s="50">
        <v>0</v>
      </c>
      <c r="H589" s="50"/>
    </row>
    <row r="590" spans="2:8">
      <c r="B590" t="s">
        <v>801</v>
      </c>
      <c r="C590" t="s">
        <v>801</v>
      </c>
      <c r="D590" s="50">
        <v>84905.66</v>
      </c>
      <c r="E590" s="50"/>
      <c r="F590" s="50"/>
      <c r="G590" s="50">
        <v>0</v>
      </c>
      <c r="H590" s="50"/>
    </row>
    <row r="591" spans="2:8">
      <c r="B591" t="s">
        <v>802</v>
      </c>
      <c r="C591" t="s">
        <v>802</v>
      </c>
      <c r="D591" s="50"/>
      <c r="E591" s="50"/>
      <c r="F591" s="50">
        <v>84905.66</v>
      </c>
      <c r="G591" s="50">
        <v>0</v>
      </c>
      <c r="H591" s="50"/>
    </row>
    <row r="592" spans="2:8">
      <c r="B592" t="s">
        <v>803</v>
      </c>
      <c r="C592" t="s">
        <v>518</v>
      </c>
      <c r="D592" s="50"/>
      <c r="E592" s="50">
        <v>28273.58</v>
      </c>
      <c r="F592" s="50">
        <v>56547.17</v>
      </c>
      <c r="G592" s="50">
        <v>9424.5300000000007</v>
      </c>
      <c r="H592" s="50"/>
    </row>
    <row r="593" spans="2:8">
      <c r="B593" t="s">
        <v>804</v>
      </c>
      <c r="C593" t="s">
        <v>804</v>
      </c>
      <c r="D593" s="50">
        <v>32075.48</v>
      </c>
      <c r="E593" s="50">
        <v>51674.52</v>
      </c>
      <c r="F593" s="50"/>
      <c r="G593" s="50">
        <v>0</v>
      </c>
      <c r="H593" s="50"/>
    </row>
    <row r="594" spans="2:8">
      <c r="B594" t="s">
        <v>805</v>
      </c>
      <c r="C594" t="s">
        <v>805</v>
      </c>
      <c r="D594" s="50">
        <v>82583.33</v>
      </c>
      <c r="E594" s="50"/>
      <c r="F594" s="50">
        <v>943.4</v>
      </c>
      <c r="G594" s="50">
        <v>0</v>
      </c>
      <c r="H594" s="50"/>
    </row>
    <row r="595" spans="2:8">
      <c r="B595" t="s">
        <v>806</v>
      </c>
      <c r="C595" t="s">
        <v>216</v>
      </c>
      <c r="D595" s="50">
        <v>60188.68</v>
      </c>
      <c r="E595" s="50">
        <v>11603.77</v>
      </c>
      <c r="F595" s="50">
        <v>11603.77</v>
      </c>
      <c r="G595" s="50">
        <v>0</v>
      </c>
      <c r="H595" s="50"/>
    </row>
    <row r="596" spans="2:8">
      <c r="B596" t="s">
        <v>807</v>
      </c>
      <c r="C596" t="s">
        <v>807</v>
      </c>
      <c r="D596" s="50"/>
      <c r="E596" s="50">
        <v>7547.17</v>
      </c>
      <c r="F596" s="50">
        <v>75471.7</v>
      </c>
      <c r="G596" s="50">
        <v>0</v>
      </c>
      <c r="H596" s="50"/>
    </row>
    <row r="597" spans="2:8">
      <c r="B597" t="s">
        <v>808</v>
      </c>
      <c r="C597" t="s">
        <v>808</v>
      </c>
      <c r="D597" s="50"/>
      <c r="E597" s="50">
        <v>83018.87</v>
      </c>
      <c r="F597" s="50"/>
      <c r="G597" s="50">
        <v>0</v>
      </c>
      <c r="H597" s="50"/>
    </row>
    <row r="598" spans="2:8">
      <c r="B598" t="s">
        <v>809</v>
      </c>
      <c r="C598" t="s">
        <v>809</v>
      </c>
      <c r="D598" s="50"/>
      <c r="E598" s="50">
        <v>35849.06</v>
      </c>
      <c r="F598" s="50">
        <v>46226.42</v>
      </c>
      <c r="G598" s="50">
        <v>0</v>
      </c>
      <c r="H598" s="50"/>
    </row>
    <row r="599" spans="2:8">
      <c r="B599" t="s">
        <v>810</v>
      </c>
      <c r="C599" t="s">
        <v>810</v>
      </c>
      <c r="D599" s="50"/>
      <c r="E599" s="50">
        <v>9433.9599999999991</v>
      </c>
      <c r="F599" s="50">
        <v>72216.98</v>
      </c>
      <c r="G599" s="50">
        <v>0</v>
      </c>
      <c r="H599" s="50"/>
    </row>
    <row r="600" spans="2:8">
      <c r="B600" t="s">
        <v>811</v>
      </c>
      <c r="C600" t="s">
        <v>811</v>
      </c>
      <c r="D600" s="50"/>
      <c r="E600" s="50">
        <v>78490.570000000007</v>
      </c>
      <c r="F600" s="50">
        <v>2339.15</v>
      </c>
      <c r="G600" s="50">
        <v>0</v>
      </c>
      <c r="H600" s="50"/>
    </row>
    <row r="601" spans="2:8">
      <c r="B601" t="s">
        <v>812</v>
      </c>
      <c r="C601" t="s">
        <v>812</v>
      </c>
      <c r="D601" s="50"/>
      <c r="E601" s="50">
        <v>79396.23</v>
      </c>
      <c r="F601" s="50"/>
      <c r="G601" s="50">
        <v>0</v>
      </c>
      <c r="H601" s="50"/>
    </row>
    <row r="602" spans="2:8">
      <c r="B602" t="s">
        <v>813</v>
      </c>
      <c r="C602" t="s">
        <v>813</v>
      </c>
      <c r="D602" s="50"/>
      <c r="E602" s="50">
        <v>79245.279999999999</v>
      </c>
      <c r="F602" s="50"/>
      <c r="G602" s="50">
        <v>0</v>
      </c>
      <c r="H602" s="50"/>
    </row>
    <row r="603" spans="2:8">
      <c r="B603" t="s">
        <v>814</v>
      </c>
      <c r="C603" t="s">
        <v>814</v>
      </c>
      <c r="D603" s="50"/>
      <c r="E603" s="50">
        <v>24103.77</v>
      </c>
      <c r="F603" s="50">
        <v>54811.32</v>
      </c>
      <c r="G603" s="50">
        <v>0</v>
      </c>
      <c r="H603" s="50"/>
    </row>
    <row r="604" spans="2:8">
      <c r="B604" t="s">
        <v>815</v>
      </c>
      <c r="C604" t="s">
        <v>815</v>
      </c>
      <c r="D604" s="50">
        <v>69433.95</v>
      </c>
      <c r="E604" s="50">
        <v>9433.9599999999991</v>
      </c>
      <c r="F604" s="50"/>
      <c r="G604" s="50">
        <v>0</v>
      </c>
      <c r="H604" s="50"/>
    </row>
    <row r="605" spans="2:8">
      <c r="B605" t="s">
        <v>816</v>
      </c>
      <c r="C605" t="s">
        <v>816</v>
      </c>
      <c r="D605" s="50"/>
      <c r="E605" s="50">
        <v>62686.79</v>
      </c>
      <c r="F605" s="50">
        <v>15671.7</v>
      </c>
      <c r="G605" s="50">
        <v>0</v>
      </c>
      <c r="H605" s="50"/>
    </row>
    <row r="606" spans="2:8">
      <c r="B606" t="s">
        <v>817</v>
      </c>
      <c r="C606" t="s">
        <v>817</v>
      </c>
      <c r="D606" s="50"/>
      <c r="E606" s="50">
        <v>22641.51</v>
      </c>
      <c r="F606" s="50">
        <v>75471.7</v>
      </c>
      <c r="G606" s="50">
        <v>0</v>
      </c>
      <c r="H606" s="50"/>
    </row>
    <row r="607" spans="2:8">
      <c r="B607" t="s">
        <v>818</v>
      </c>
      <c r="C607" t="s">
        <v>818</v>
      </c>
      <c r="D607" s="50">
        <v>75471.7</v>
      </c>
      <c r="E607" s="50"/>
      <c r="F607" s="50"/>
      <c r="G607" s="50">
        <v>0</v>
      </c>
      <c r="H607" s="50"/>
    </row>
    <row r="608" spans="2:8">
      <c r="B608" t="s">
        <v>819</v>
      </c>
      <c r="C608" t="s">
        <v>819</v>
      </c>
      <c r="D608" s="50">
        <v>75471.7</v>
      </c>
      <c r="E608" s="50"/>
      <c r="F608" s="50"/>
      <c r="G608" s="50">
        <v>0</v>
      </c>
      <c r="H608" s="50"/>
    </row>
    <row r="609" spans="2:8">
      <c r="B609" t="s">
        <v>820</v>
      </c>
      <c r="C609" t="s">
        <v>820</v>
      </c>
      <c r="D609" s="50"/>
      <c r="E609" s="50"/>
      <c r="F609" s="50">
        <v>75471.69</v>
      </c>
      <c r="G609" s="50">
        <v>0</v>
      </c>
      <c r="H609" s="50"/>
    </row>
    <row r="610" spans="2:8">
      <c r="B610" t="s">
        <v>821</v>
      </c>
      <c r="C610" t="s">
        <v>821</v>
      </c>
      <c r="D610" s="50">
        <v>18867.919999999998</v>
      </c>
      <c r="E610" s="50">
        <v>56603.77</v>
      </c>
      <c r="F610" s="50"/>
      <c r="G610" s="50">
        <v>0</v>
      </c>
      <c r="H610" s="50"/>
    </row>
    <row r="611" spans="2:8">
      <c r="B611" t="s">
        <v>822</v>
      </c>
      <c r="C611" t="s">
        <v>823</v>
      </c>
      <c r="D611" s="50"/>
      <c r="E611" s="50"/>
      <c r="F611" s="50">
        <v>75193.399999999994</v>
      </c>
      <c r="G611" s="50">
        <v>18773.580000000002</v>
      </c>
      <c r="H611" s="50"/>
    </row>
    <row r="612" spans="2:8">
      <c r="B612" t="s">
        <v>824</v>
      </c>
      <c r="C612" t="s">
        <v>824</v>
      </c>
      <c r="D612" s="50">
        <v>74528.320000000007</v>
      </c>
      <c r="E612" s="50"/>
      <c r="F612" s="50"/>
      <c r="G612" s="50">
        <v>0</v>
      </c>
      <c r="H612" s="50"/>
    </row>
    <row r="613" spans="2:8">
      <c r="B613" t="s">
        <v>825</v>
      </c>
      <c r="C613" t="s">
        <v>826</v>
      </c>
      <c r="D613" s="50"/>
      <c r="E613" s="50">
        <v>28301.89</v>
      </c>
      <c r="F613" s="50">
        <v>45283.02</v>
      </c>
      <c r="G613" s="50">
        <v>0</v>
      </c>
      <c r="H613" s="50"/>
    </row>
    <row r="614" spans="2:8">
      <c r="B614" t="s">
        <v>827</v>
      </c>
      <c r="C614" t="s">
        <v>827</v>
      </c>
      <c r="D614" s="50"/>
      <c r="E614" s="50">
        <v>34669.81</v>
      </c>
      <c r="F614" s="50">
        <v>38915.1</v>
      </c>
      <c r="G614" s="50">
        <v>0</v>
      </c>
      <c r="H614" s="50"/>
    </row>
    <row r="615" spans="2:8">
      <c r="B615" t="s">
        <v>828</v>
      </c>
      <c r="C615" t="s">
        <v>828</v>
      </c>
      <c r="D615" s="50"/>
      <c r="E615" s="50">
        <v>29245.279999999999</v>
      </c>
      <c r="F615" s="50">
        <v>43358.49</v>
      </c>
      <c r="G615" s="50">
        <v>0</v>
      </c>
      <c r="H615" s="50"/>
    </row>
    <row r="616" spans="2:8">
      <c r="B616" t="s">
        <v>829</v>
      </c>
      <c r="C616" t="s">
        <v>829</v>
      </c>
      <c r="D616" s="50"/>
      <c r="E616" s="50">
        <v>71698.11</v>
      </c>
      <c r="F616" s="50"/>
      <c r="G616" s="50">
        <v>0</v>
      </c>
      <c r="H616" s="50"/>
    </row>
    <row r="617" spans="2:8">
      <c r="B617" t="s">
        <v>830</v>
      </c>
      <c r="C617" t="s">
        <v>830</v>
      </c>
      <c r="D617" s="50"/>
      <c r="E617" s="50"/>
      <c r="F617" s="50">
        <v>71250</v>
      </c>
      <c r="G617" s="50">
        <v>0</v>
      </c>
      <c r="H617" s="50"/>
    </row>
    <row r="618" spans="2:8">
      <c r="B618" t="s">
        <v>831</v>
      </c>
      <c r="C618" t="s">
        <v>832</v>
      </c>
      <c r="D618" s="50"/>
      <c r="E618" s="50">
        <v>70043.399999999994</v>
      </c>
      <c r="F618" s="50"/>
      <c r="G618" s="50">
        <v>0</v>
      </c>
      <c r="H618" s="50"/>
    </row>
    <row r="619" spans="2:8">
      <c r="B619" t="s">
        <v>833</v>
      </c>
      <c r="C619" t="s">
        <v>833</v>
      </c>
      <c r="D619" s="50"/>
      <c r="E619" s="50">
        <v>69811.320000000007</v>
      </c>
      <c r="F619" s="50"/>
      <c r="G619" s="50">
        <v>0</v>
      </c>
      <c r="H619" s="50"/>
    </row>
    <row r="620" spans="2:8">
      <c r="B620" t="s">
        <v>834</v>
      </c>
      <c r="C620" t="s">
        <v>834</v>
      </c>
      <c r="D620" s="50">
        <v>18113.21</v>
      </c>
      <c r="E620" s="50">
        <v>42264.160000000003</v>
      </c>
      <c r="F620" s="50">
        <v>7884.91</v>
      </c>
      <c r="G620" s="50">
        <v>0</v>
      </c>
      <c r="H620" s="50"/>
    </row>
    <row r="621" spans="2:8">
      <c r="B621" t="s">
        <v>835</v>
      </c>
      <c r="C621" t="s">
        <v>835</v>
      </c>
      <c r="D621" s="50"/>
      <c r="E621" s="50"/>
      <c r="F621" s="50">
        <v>68138.25</v>
      </c>
      <c r="G621" s="50">
        <v>0</v>
      </c>
      <c r="H621" s="50"/>
    </row>
    <row r="622" spans="2:8">
      <c r="B622" t="s">
        <v>836</v>
      </c>
      <c r="C622" t="s">
        <v>836</v>
      </c>
      <c r="D622" s="50"/>
      <c r="E622" s="50"/>
      <c r="F622" s="50">
        <v>67924.53</v>
      </c>
      <c r="G622" s="50">
        <v>0</v>
      </c>
      <c r="H622" s="50"/>
    </row>
    <row r="623" spans="2:8">
      <c r="B623" t="s">
        <v>837</v>
      </c>
      <c r="C623" t="s">
        <v>837</v>
      </c>
      <c r="D623" s="50"/>
      <c r="E623" s="50">
        <v>66037.740000000005</v>
      </c>
      <c r="F623" s="50">
        <v>1886.79</v>
      </c>
      <c r="G623" s="50">
        <v>0</v>
      </c>
      <c r="H623" s="50"/>
    </row>
    <row r="624" spans="2:8">
      <c r="B624" t="s">
        <v>838</v>
      </c>
      <c r="C624" t="s">
        <v>216</v>
      </c>
      <c r="D624" s="50">
        <v>48150.94</v>
      </c>
      <c r="E624" s="50">
        <v>10094.34</v>
      </c>
      <c r="F624" s="50">
        <v>7830.19</v>
      </c>
      <c r="G624" s="50">
        <v>0</v>
      </c>
      <c r="H624" s="50"/>
    </row>
    <row r="625" spans="2:8">
      <c r="B625" t="s">
        <v>839</v>
      </c>
      <c r="C625" t="s">
        <v>839</v>
      </c>
      <c r="D625" s="50"/>
      <c r="E625" s="50">
        <v>66037.740000000005</v>
      </c>
      <c r="F625" s="50"/>
      <c r="G625" s="50">
        <v>0</v>
      </c>
      <c r="H625" s="50"/>
    </row>
    <row r="626" spans="2:8">
      <c r="B626" t="s">
        <v>840</v>
      </c>
      <c r="C626" t="s">
        <v>841</v>
      </c>
      <c r="D626" s="50"/>
      <c r="E626" s="50">
        <v>66037.740000000005</v>
      </c>
      <c r="F626" s="50"/>
      <c r="G626" s="50">
        <v>0</v>
      </c>
      <c r="H626" s="50"/>
    </row>
    <row r="627" spans="2:8">
      <c r="B627" t="s">
        <v>842</v>
      </c>
      <c r="C627" t="s">
        <v>842</v>
      </c>
      <c r="D627" s="50"/>
      <c r="E627" s="50"/>
      <c r="F627" s="50">
        <v>66037.740000000005</v>
      </c>
      <c r="G627" s="50">
        <v>0</v>
      </c>
      <c r="H627" s="50"/>
    </row>
    <row r="628" spans="2:8">
      <c r="B628" t="s">
        <v>843</v>
      </c>
      <c r="C628" t="s">
        <v>844</v>
      </c>
      <c r="D628" s="50"/>
      <c r="E628" s="50">
        <v>58112.27</v>
      </c>
      <c r="F628" s="50">
        <v>7918.87</v>
      </c>
      <c r="G628" s="50">
        <v>0</v>
      </c>
      <c r="H628" s="50"/>
    </row>
    <row r="629" spans="2:8">
      <c r="B629" t="s">
        <v>845</v>
      </c>
      <c r="C629" t="s">
        <v>202</v>
      </c>
      <c r="D629" s="50">
        <v>61320.74</v>
      </c>
      <c r="E629" s="50">
        <v>4528.3</v>
      </c>
      <c r="F629" s="50"/>
      <c r="G629" s="50">
        <v>0</v>
      </c>
      <c r="H629" s="50"/>
    </row>
    <row r="630" spans="2:8">
      <c r="B630" t="s">
        <v>846</v>
      </c>
      <c r="C630" t="s">
        <v>526</v>
      </c>
      <c r="D630" s="50">
        <v>60392.45</v>
      </c>
      <c r="E630" s="50">
        <v>5247.24</v>
      </c>
      <c r="F630" s="50"/>
      <c r="G630" s="50">
        <v>0</v>
      </c>
      <c r="H630" s="50"/>
    </row>
    <row r="631" spans="2:8">
      <c r="B631" t="s">
        <v>847</v>
      </c>
      <c r="C631" t="s">
        <v>847</v>
      </c>
      <c r="D631" s="50">
        <v>54245.279999999999</v>
      </c>
      <c r="E631" s="50"/>
      <c r="F631" s="50">
        <v>11264.15</v>
      </c>
      <c r="G631" s="50">
        <v>0</v>
      </c>
      <c r="H631" s="50"/>
    </row>
    <row r="632" spans="2:8">
      <c r="B632" t="s">
        <v>848</v>
      </c>
      <c r="C632" t="s">
        <v>848</v>
      </c>
      <c r="D632" s="50"/>
      <c r="E632" s="50"/>
      <c r="F632" s="50">
        <v>65283.02</v>
      </c>
      <c r="G632" s="50">
        <v>0</v>
      </c>
      <c r="H632" s="50"/>
    </row>
    <row r="633" spans="2:8">
      <c r="B633" t="s">
        <v>849</v>
      </c>
      <c r="C633" t="s">
        <v>849</v>
      </c>
      <c r="D633" s="50">
        <v>48113.2</v>
      </c>
      <c r="E633" s="50">
        <v>16830.849999999999</v>
      </c>
      <c r="F633" s="50"/>
      <c r="G633" s="50">
        <v>0</v>
      </c>
      <c r="H633" s="50"/>
    </row>
    <row r="634" spans="2:8">
      <c r="B634" t="s">
        <v>850</v>
      </c>
      <c r="C634" t="s">
        <v>850</v>
      </c>
      <c r="D634" s="50"/>
      <c r="E634" s="50">
        <v>64150.94</v>
      </c>
      <c r="F634" s="50"/>
      <c r="G634" s="50">
        <v>0</v>
      </c>
      <c r="H634" s="50"/>
    </row>
    <row r="635" spans="2:8">
      <c r="B635" t="s">
        <v>851</v>
      </c>
      <c r="C635" t="s">
        <v>851</v>
      </c>
      <c r="D635" s="50">
        <v>21698.12</v>
      </c>
      <c r="E635" s="50">
        <v>20754.72</v>
      </c>
      <c r="F635" s="50">
        <v>20754.72</v>
      </c>
      <c r="G635" s="50">
        <v>0</v>
      </c>
      <c r="H635" s="50"/>
    </row>
    <row r="636" spans="2:8">
      <c r="B636" t="s">
        <v>852</v>
      </c>
      <c r="C636" t="s">
        <v>852</v>
      </c>
      <c r="D636" s="50">
        <v>15094.34</v>
      </c>
      <c r="E636" s="50">
        <v>47169.81</v>
      </c>
      <c r="F636" s="50"/>
      <c r="G636" s="50">
        <v>0</v>
      </c>
      <c r="H636" s="50"/>
    </row>
    <row r="637" spans="2:8">
      <c r="B637" t="s">
        <v>853</v>
      </c>
      <c r="C637" t="s">
        <v>853</v>
      </c>
      <c r="D637" s="50">
        <v>43238.13</v>
      </c>
      <c r="E637" s="50">
        <v>18867.919999999998</v>
      </c>
      <c r="F637" s="50"/>
      <c r="G637" s="50">
        <v>0</v>
      </c>
      <c r="H637" s="50"/>
    </row>
    <row r="638" spans="2:8">
      <c r="B638" t="s">
        <v>854</v>
      </c>
      <c r="C638" t="s">
        <v>854</v>
      </c>
      <c r="D638" s="50"/>
      <c r="E638" s="50">
        <v>61681.01</v>
      </c>
      <c r="F638" s="50"/>
      <c r="G638" s="50">
        <v>0</v>
      </c>
      <c r="H638" s="50"/>
    </row>
    <row r="639" spans="2:8">
      <c r="B639" t="s">
        <v>855</v>
      </c>
      <c r="C639" t="s">
        <v>855</v>
      </c>
      <c r="D639" s="50"/>
      <c r="E639" s="50"/>
      <c r="F639" s="50">
        <v>60000</v>
      </c>
      <c r="G639" s="50">
        <v>0</v>
      </c>
      <c r="H639" s="50"/>
    </row>
    <row r="640" spans="2:8">
      <c r="B640" t="s">
        <v>856</v>
      </c>
      <c r="C640" t="s">
        <v>856</v>
      </c>
      <c r="D640" s="50"/>
      <c r="E640" s="50">
        <v>59433.96</v>
      </c>
      <c r="F640" s="50"/>
      <c r="G640" s="50">
        <v>0</v>
      </c>
      <c r="H640" s="50"/>
    </row>
    <row r="641" spans="2:8">
      <c r="B641" t="s">
        <v>857</v>
      </c>
      <c r="C641" t="s">
        <v>857</v>
      </c>
      <c r="D641" s="50">
        <v>37547.17</v>
      </c>
      <c r="E641" s="50">
        <v>14150.93</v>
      </c>
      <c r="F641" s="50">
        <v>7735.85</v>
      </c>
      <c r="G641" s="50">
        <v>0</v>
      </c>
      <c r="H641" s="50"/>
    </row>
    <row r="642" spans="2:8">
      <c r="B642" t="s">
        <v>858</v>
      </c>
      <c r="C642" t="s">
        <v>858</v>
      </c>
      <c r="D642" s="50"/>
      <c r="E642" s="50"/>
      <c r="F642" s="50">
        <v>58831.199999999997</v>
      </c>
      <c r="G642" s="50">
        <v>0</v>
      </c>
      <c r="H642" s="50"/>
    </row>
    <row r="643" spans="2:8">
      <c r="B643" t="s">
        <v>859</v>
      </c>
      <c r="C643" t="s">
        <v>859</v>
      </c>
      <c r="D643" s="50"/>
      <c r="E643" s="50"/>
      <c r="F643" s="50">
        <v>58831.199999999997</v>
      </c>
      <c r="G643" s="50">
        <v>0</v>
      </c>
      <c r="H643" s="50"/>
    </row>
    <row r="644" spans="2:8">
      <c r="B644" t="s">
        <v>860</v>
      </c>
      <c r="C644" t="s">
        <v>860</v>
      </c>
      <c r="D644" s="50">
        <v>54716.98</v>
      </c>
      <c r="E644" s="50">
        <v>1886.79</v>
      </c>
      <c r="F644" s="50">
        <v>1886.79</v>
      </c>
      <c r="G644" s="50">
        <v>0</v>
      </c>
      <c r="H644" s="50"/>
    </row>
    <row r="645" spans="2:8">
      <c r="B645" t="s">
        <v>861</v>
      </c>
      <c r="C645" t="s">
        <v>861</v>
      </c>
      <c r="D645" s="50"/>
      <c r="E645" s="50"/>
      <c r="F645" s="50">
        <v>57917.919999999998</v>
      </c>
      <c r="G645" s="50">
        <v>1820.75</v>
      </c>
      <c r="H645" s="50"/>
    </row>
    <row r="646" spans="2:8">
      <c r="B646" t="s">
        <v>862</v>
      </c>
      <c r="C646" t="s">
        <v>862</v>
      </c>
      <c r="D646" s="50"/>
      <c r="E646" s="50"/>
      <c r="F646" s="50">
        <v>57735.839999999997</v>
      </c>
      <c r="G646" s="50">
        <v>0</v>
      </c>
      <c r="H646" s="50"/>
    </row>
    <row r="647" spans="2:8">
      <c r="B647" t="s">
        <v>863</v>
      </c>
      <c r="C647" t="s">
        <v>863</v>
      </c>
      <c r="D647" s="50"/>
      <c r="E647" s="50">
        <v>57641.51</v>
      </c>
      <c r="F647" s="50"/>
      <c r="G647" s="50">
        <v>0</v>
      </c>
      <c r="H647" s="50"/>
    </row>
    <row r="648" spans="2:8">
      <c r="B648" t="s">
        <v>864</v>
      </c>
      <c r="C648" t="s">
        <v>864</v>
      </c>
      <c r="D648" s="50"/>
      <c r="E648" s="50"/>
      <c r="F648" s="50">
        <v>56603.78</v>
      </c>
      <c r="G648" s="50">
        <v>0</v>
      </c>
      <c r="H648" s="50"/>
    </row>
    <row r="649" spans="2:8">
      <c r="B649" t="s">
        <v>865</v>
      </c>
      <c r="C649" t="s">
        <v>865</v>
      </c>
      <c r="D649" s="50"/>
      <c r="E649" s="50"/>
      <c r="F649" s="50">
        <v>56603.77</v>
      </c>
      <c r="G649" s="50">
        <v>0</v>
      </c>
      <c r="H649" s="50"/>
    </row>
    <row r="650" spans="2:8">
      <c r="B650" t="s">
        <v>866</v>
      </c>
      <c r="C650" t="s">
        <v>866</v>
      </c>
      <c r="D650" s="50">
        <v>56603.77</v>
      </c>
      <c r="E650" s="50"/>
      <c r="F650" s="50"/>
      <c r="G650" s="50">
        <v>0</v>
      </c>
      <c r="H650" s="50"/>
    </row>
    <row r="651" spans="2:8">
      <c r="B651" t="s">
        <v>867</v>
      </c>
      <c r="C651" t="s">
        <v>868</v>
      </c>
      <c r="D651" s="50"/>
      <c r="E651" s="50">
        <v>56600</v>
      </c>
      <c r="F651" s="50"/>
      <c r="G651" s="50">
        <v>0</v>
      </c>
      <c r="H651" s="50"/>
    </row>
    <row r="652" spans="2:8">
      <c r="B652" t="s">
        <v>869</v>
      </c>
      <c r="C652" t="s">
        <v>869</v>
      </c>
      <c r="D652" s="50"/>
      <c r="E652" s="50">
        <v>20584.91</v>
      </c>
      <c r="F652" s="50">
        <v>35972.639999999999</v>
      </c>
      <c r="G652" s="50">
        <v>0</v>
      </c>
      <c r="H652" s="50"/>
    </row>
    <row r="653" spans="2:8">
      <c r="B653" t="s">
        <v>870</v>
      </c>
      <c r="C653" t="s">
        <v>870</v>
      </c>
      <c r="D653" s="50"/>
      <c r="E653" s="50">
        <v>37358.5</v>
      </c>
      <c r="F653" s="50">
        <v>18679.25</v>
      </c>
      <c r="G653" s="50">
        <v>0</v>
      </c>
      <c r="H653" s="50"/>
    </row>
    <row r="654" spans="2:8">
      <c r="B654" t="s">
        <v>871</v>
      </c>
      <c r="C654" t="s">
        <v>871</v>
      </c>
      <c r="D654" s="50"/>
      <c r="E654" s="50"/>
      <c r="F654" s="50">
        <v>55849.06</v>
      </c>
      <c r="G654" s="50">
        <v>0</v>
      </c>
      <c r="H654" s="50"/>
    </row>
    <row r="655" spans="2:8">
      <c r="B655" t="s">
        <v>872</v>
      </c>
      <c r="C655" t="s">
        <v>872</v>
      </c>
      <c r="D655" s="50"/>
      <c r="E655" s="50"/>
      <c r="F655" s="50">
        <v>55849.06</v>
      </c>
      <c r="G655" s="50">
        <v>0</v>
      </c>
      <c r="H655" s="50"/>
    </row>
    <row r="656" spans="2:8">
      <c r="B656" t="s">
        <v>785</v>
      </c>
      <c r="C656" t="s">
        <v>785</v>
      </c>
      <c r="D656" s="50"/>
      <c r="E656" s="50">
        <v>53285.84</v>
      </c>
      <c r="F656" s="50"/>
      <c r="G656" s="50">
        <v>0</v>
      </c>
      <c r="H656" s="50"/>
    </row>
    <row r="657" spans="2:8">
      <c r="B657" t="s">
        <v>873</v>
      </c>
      <c r="C657" t="s">
        <v>873</v>
      </c>
      <c r="D657" s="50"/>
      <c r="E657" s="50"/>
      <c r="F657" s="50">
        <v>53097.35</v>
      </c>
      <c r="G657" s="50">
        <v>0</v>
      </c>
      <c r="H657" s="50"/>
    </row>
    <row r="658" spans="2:8">
      <c r="B658" t="s">
        <v>874</v>
      </c>
      <c r="C658" t="s">
        <v>874</v>
      </c>
      <c r="D658" s="50"/>
      <c r="E658" s="50">
        <v>53089.62</v>
      </c>
      <c r="F658" s="50"/>
      <c r="G658" s="50">
        <v>0</v>
      </c>
      <c r="H658" s="50"/>
    </row>
    <row r="659" spans="2:8">
      <c r="B659" t="s">
        <v>875</v>
      </c>
      <c r="C659" t="s">
        <v>875</v>
      </c>
      <c r="D659" s="50"/>
      <c r="E659" s="50"/>
      <c r="F659" s="50">
        <v>53043.91</v>
      </c>
      <c r="G659" s="50">
        <v>0</v>
      </c>
      <c r="H659" s="50"/>
    </row>
    <row r="660" spans="2:8">
      <c r="B660" t="s">
        <v>876</v>
      </c>
      <c r="C660" t="s">
        <v>876</v>
      </c>
      <c r="D660" s="50"/>
      <c r="E660" s="50"/>
      <c r="F660" s="50">
        <v>53043.91</v>
      </c>
      <c r="G660" s="50">
        <v>0</v>
      </c>
      <c r="H660" s="50"/>
    </row>
    <row r="661" spans="2:8">
      <c r="B661" t="s">
        <v>877</v>
      </c>
      <c r="C661" t="s">
        <v>877</v>
      </c>
      <c r="D661" s="50"/>
      <c r="E661" s="50"/>
      <c r="F661" s="50">
        <v>53043.91</v>
      </c>
      <c r="G661" s="50">
        <v>0</v>
      </c>
      <c r="H661" s="50"/>
    </row>
    <row r="662" spans="2:8">
      <c r="B662" t="s">
        <v>878</v>
      </c>
      <c r="C662" t="s">
        <v>878</v>
      </c>
      <c r="D662" s="50"/>
      <c r="E662" s="50"/>
      <c r="F662" s="50">
        <v>53043.91</v>
      </c>
      <c r="G662" s="50">
        <v>0</v>
      </c>
      <c r="H662" s="50"/>
    </row>
    <row r="663" spans="2:8">
      <c r="B663" t="s">
        <v>879</v>
      </c>
      <c r="C663" t="s">
        <v>879</v>
      </c>
      <c r="D663" s="50"/>
      <c r="E663" s="50"/>
      <c r="F663" s="50">
        <v>52830.19</v>
      </c>
      <c r="G663" s="50">
        <v>0</v>
      </c>
      <c r="H663" s="50"/>
    </row>
    <row r="664" spans="2:8">
      <c r="B664" t="s">
        <v>880</v>
      </c>
      <c r="C664" t="s">
        <v>441</v>
      </c>
      <c r="D664" s="50"/>
      <c r="E664" s="50"/>
      <c r="F664" s="50">
        <v>52566.03</v>
      </c>
      <c r="G664" s="50">
        <v>0</v>
      </c>
      <c r="H664" s="50"/>
    </row>
    <row r="665" spans="2:8">
      <c r="B665" t="s">
        <v>881</v>
      </c>
      <c r="C665" t="s">
        <v>881</v>
      </c>
      <c r="D665" s="50"/>
      <c r="E665" s="50">
        <v>52122.17</v>
      </c>
      <c r="F665" s="50"/>
      <c r="G665" s="50">
        <v>0</v>
      </c>
      <c r="H665" s="50"/>
    </row>
    <row r="666" spans="2:8">
      <c r="B666" t="s">
        <v>882</v>
      </c>
      <c r="C666" t="s">
        <v>882</v>
      </c>
      <c r="D666" s="50"/>
      <c r="E666" s="50">
        <v>51886.79</v>
      </c>
      <c r="F666" s="50"/>
      <c r="G666" s="50">
        <v>0</v>
      </c>
      <c r="H666" s="50"/>
    </row>
    <row r="667" spans="2:8">
      <c r="B667" t="s">
        <v>883</v>
      </c>
      <c r="C667" t="s">
        <v>202</v>
      </c>
      <c r="D667" s="50">
        <v>51886.79</v>
      </c>
      <c r="E667" s="50"/>
      <c r="F667" s="50"/>
      <c r="G667" s="50">
        <v>0</v>
      </c>
      <c r="H667" s="50"/>
    </row>
    <row r="668" spans="2:8">
      <c r="B668" t="s">
        <v>884</v>
      </c>
      <c r="C668" t="s">
        <v>202</v>
      </c>
      <c r="D668" s="50">
        <v>51533.01</v>
      </c>
      <c r="E668" s="50"/>
      <c r="F668" s="50"/>
      <c r="G668" s="50">
        <v>0</v>
      </c>
      <c r="H668" s="50"/>
    </row>
    <row r="669" spans="2:8">
      <c r="B669" t="s">
        <v>885</v>
      </c>
      <c r="C669" t="s">
        <v>202</v>
      </c>
      <c r="D669" s="50">
        <v>51291.42</v>
      </c>
      <c r="E669" s="50"/>
      <c r="F669" s="50"/>
      <c r="G669" s="50">
        <v>0</v>
      </c>
      <c r="H669" s="50"/>
    </row>
    <row r="670" spans="2:8">
      <c r="B670" t="s">
        <v>886</v>
      </c>
      <c r="C670" t="s">
        <v>202</v>
      </c>
      <c r="D670" s="50"/>
      <c r="E670" s="50"/>
      <c r="F670" s="50">
        <v>51037.74</v>
      </c>
      <c r="G670" s="50">
        <v>0</v>
      </c>
      <c r="H670" s="50"/>
    </row>
    <row r="671" spans="2:8">
      <c r="B671" t="s">
        <v>887</v>
      </c>
      <c r="C671" t="s">
        <v>887</v>
      </c>
      <c r="D671" s="50"/>
      <c r="E671" s="50"/>
      <c r="F671" s="50">
        <v>50943.4</v>
      </c>
      <c r="G671" s="50">
        <v>0</v>
      </c>
      <c r="H671" s="50"/>
    </row>
    <row r="672" spans="2:8">
      <c r="B672" t="s">
        <v>888</v>
      </c>
      <c r="C672" t="s">
        <v>888</v>
      </c>
      <c r="D672" s="50">
        <v>41037.74</v>
      </c>
      <c r="E672" s="50">
        <v>9905.66</v>
      </c>
      <c r="F672" s="50"/>
      <c r="G672" s="50">
        <v>0</v>
      </c>
      <c r="H672" s="50"/>
    </row>
    <row r="673" spans="2:8">
      <c r="B673" t="s">
        <v>889</v>
      </c>
      <c r="C673" t="s">
        <v>889</v>
      </c>
      <c r="D673" s="50">
        <v>50127.4</v>
      </c>
      <c r="E673" s="50"/>
      <c r="F673" s="50"/>
      <c r="G673" s="50">
        <v>0</v>
      </c>
      <c r="H673" s="50"/>
    </row>
    <row r="674" spans="2:8">
      <c r="B674" t="s">
        <v>890</v>
      </c>
      <c r="C674" t="s">
        <v>890</v>
      </c>
      <c r="D674" s="50"/>
      <c r="E674" s="50">
        <v>44702.36</v>
      </c>
      <c r="F674" s="50">
        <v>5075.47</v>
      </c>
      <c r="G674" s="50">
        <v>0</v>
      </c>
      <c r="H674" s="50"/>
    </row>
    <row r="675" spans="2:8">
      <c r="B675" t="s">
        <v>891</v>
      </c>
      <c r="C675" t="s">
        <v>361</v>
      </c>
      <c r="D675" s="50"/>
      <c r="E675" s="50">
        <v>49683.96</v>
      </c>
      <c r="F675" s="50"/>
      <c r="G675" s="50">
        <v>0</v>
      </c>
      <c r="H675" s="50"/>
    </row>
    <row r="676" spans="2:8">
      <c r="B676" t="s">
        <v>892</v>
      </c>
      <c r="C676" t="s">
        <v>892</v>
      </c>
      <c r="D676" s="50"/>
      <c r="E676" s="50">
        <v>17500</v>
      </c>
      <c r="F676" s="50">
        <v>31988.68</v>
      </c>
      <c r="G676" s="50">
        <v>0</v>
      </c>
      <c r="H676" s="50"/>
    </row>
    <row r="677" spans="2:8">
      <c r="B677" t="s">
        <v>893</v>
      </c>
      <c r="C677" t="s">
        <v>893</v>
      </c>
      <c r="D677" s="50">
        <v>30188.68</v>
      </c>
      <c r="E677" s="50">
        <v>18867.919999999998</v>
      </c>
      <c r="F677" s="50"/>
      <c r="G677" s="50">
        <v>0</v>
      </c>
      <c r="H677" s="50"/>
    </row>
    <row r="678" spans="2:8">
      <c r="B678" t="s">
        <v>894</v>
      </c>
      <c r="C678" t="s">
        <v>894</v>
      </c>
      <c r="D678" s="50"/>
      <c r="E678" s="50"/>
      <c r="F678" s="50">
        <v>49056.6</v>
      </c>
      <c r="G678" s="50">
        <v>0</v>
      </c>
      <c r="H678" s="50"/>
    </row>
    <row r="679" spans="2:8">
      <c r="B679" t="s">
        <v>895</v>
      </c>
      <c r="C679" t="s">
        <v>895</v>
      </c>
      <c r="D679" s="50"/>
      <c r="E679" s="50">
        <v>48584.91</v>
      </c>
      <c r="F679" s="50"/>
      <c r="G679" s="50">
        <v>0</v>
      </c>
      <c r="H679" s="50"/>
    </row>
    <row r="680" spans="2:8">
      <c r="B680" t="s">
        <v>896</v>
      </c>
      <c r="C680" t="s">
        <v>896</v>
      </c>
      <c r="D680" s="50"/>
      <c r="E680" s="50"/>
      <c r="F680" s="50">
        <v>48515.62</v>
      </c>
      <c r="G680" s="50">
        <v>0</v>
      </c>
      <c r="H680" s="50"/>
    </row>
    <row r="681" spans="2:8">
      <c r="B681" t="s">
        <v>897</v>
      </c>
      <c r="C681" t="s">
        <v>897</v>
      </c>
      <c r="D681" s="50"/>
      <c r="E681" s="50"/>
      <c r="F681" s="50">
        <v>48330.19</v>
      </c>
      <c r="G681" s="50">
        <v>0</v>
      </c>
      <c r="H681" s="50"/>
    </row>
    <row r="682" spans="2:8">
      <c r="B682" t="s">
        <v>898</v>
      </c>
      <c r="C682" t="s">
        <v>898</v>
      </c>
      <c r="D682" s="50"/>
      <c r="E682" s="50">
        <v>47169.82</v>
      </c>
      <c r="F682" s="50"/>
      <c r="G682" s="50">
        <v>0</v>
      </c>
      <c r="H682" s="50"/>
    </row>
    <row r="683" spans="2:8">
      <c r="B683" t="s">
        <v>899</v>
      </c>
      <c r="C683" t="s">
        <v>899</v>
      </c>
      <c r="D683" s="50"/>
      <c r="E683" s="50">
        <v>33018.870000000003</v>
      </c>
      <c r="F683" s="50">
        <v>14150.94</v>
      </c>
      <c r="G683" s="50">
        <v>0</v>
      </c>
      <c r="H683" s="50"/>
    </row>
    <row r="684" spans="2:8">
      <c r="B684" t="s">
        <v>900</v>
      </c>
      <c r="C684" t="s">
        <v>900</v>
      </c>
      <c r="D684" s="50">
        <v>47169.81</v>
      </c>
      <c r="E684" s="50"/>
      <c r="F684" s="50"/>
      <c r="G684" s="50">
        <v>0</v>
      </c>
      <c r="H684" s="50"/>
    </row>
    <row r="685" spans="2:8">
      <c r="B685" t="s">
        <v>901</v>
      </c>
      <c r="C685" t="s">
        <v>901</v>
      </c>
      <c r="D685" s="50"/>
      <c r="E685" s="50">
        <v>47169.81</v>
      </c>
      <c r="F685" s="50"/>
      <c r="G685" s="50">
        <v>0</v>
      </c>
      <c r="H685" s="50"/>
    </row>
    <row r="686" spans="2:8">
      <c r="B686" t="s">
        <v>902</v>
      </c>
      <c r="C686" t="s">
        <v>902</v>
      </c>
      <c r="D686" s="50">
        <v>28301.89</v>
      </c>
      <c r="E686" s="50">
        <v>18867.919999999998</v>
      </c>
      <c r="F686" s="50"/>
      <c r="G686" s="50">
        <v>0</v>
      </c>
      <c r="H686" s="50"/>
    </row>
    <row r="687" spans="2:8">
      <c r="B687" t="s">
        <v>903</v>
      </c>
      <c r="C687" t="s">
        <v>903</v>
      </c>
      <c r="D687" s="50"/>
      <c r="E687" s="50">
        <v>47169.81</v>
      </c>
      <c r="F687" s="50"/>
      <c r="G687" s="50">
        <v>0</v>
      </c>
      <c r="H687" s="50"/>
    </row>
    <row r="688" spans="2:8">
      <c r="B688" t="s">
        <v>904</v>
      </c>
      <c r="C688" t="s">
        <v>904</v>
      </c>
      <c r="D688" s="50">
        <v>47169.81</v>
      </c>
      <c r="E688" s="50"/>
      <c r="F688" s="50"/>
      <c r="G688" s="50">
        <v>0</v>
      </c>
      <c r="H688" s="50"/>
    </row>
    <row r="689" spans="2:8">
      <c r="B689" t="s">
        <v>905</v>
      </c>
      <c r="C689" t="s">
        <v>905</v>
      </c>
      <c r="D689" s="50"/>
      <c r="E689" s="50">
        <v>47169.81</v>
      </c>
      <c r="F689" s="50"/>
      <c r="G689" s="50">
        <v>0</v>
      </c>
      <c r="H689" s="50"/>
    </row>
    <row r="690" spans="2:8">
      <c r="B690" t="s">
        <v>906</v>
      </c>
      <c r="C690" t="s">
        <v>906</v>
      </c>
      <c r="D690" s="50"/>
      <c r="E690" s="50">
        <v>47169.81</v>
      </c>
      <c r="F690" s="50"/>
      <c r="G690" s="50">
        <v>0</v>
      </c>
      <c r="H690" s="50"/>
    </row>
    <row r="691" spans="2:8">
      <c r="B691" t="s">
        <v>907</v>
      </c>
      <c r="C691" t="s">
        <v>907</v>
      </c>
      <c r="D691" s="50"/>
      <c r="E691" s="50">
        <v>47169.81</v>
      </c>
      <c r="F691" s="50"/>
      <c r="G691" s="50">
        <v>0</v>
      </c>
      <c r="H691" s="50"/>
    </row>
    <row r="692" spans="2:8">
      <c r="B692" t="s">
        <v>908</v>
      </c>
      <c r="C692" t="s">
        <v>908</v>
      </c>
      <c r="D692" s="50"/>
      <c r="E692" s="50">
        <v>47169.81</v>
      </c>
      <c r="F692" s="50"/>
      <c r="G692" s="50">
        <v>0</v>
      </c>
      <c r="H692" s="50"/>
    </row>
    <row r="693" spans="2:8">
      <c r="B693" t="s">
        <v>909</v>
      </c>
      <c r="C693" t="s">
        <v>909</v>
      </c>
      <c r="D693" s="50"/>
      <c r="E693" s="50">
        <v>47169.81</v>
      </c>
      <c r="F693" s="50"/>
      <c r="G693" s="50">
        <v>0</v>
      </c>
      <c r="H693" s="50"/>
    </row>
    <row r="694" spans="2:8">
      <c r="B694" t="s">
        <v>910</v>
      </c>
      <c r="C694" t="s">
        <v>910</v>
      </c>
      <c r="D694" s="50">
        <v>283018.87</v>
      </c>
      <c r="E694" s="50"/>
      <c r="F694" s="50">
        <v>-235849.06</v>
      </c>
      <c r="G694" s="50">
        <v>0</v>
      </c>
      <c r="H694" s="50"/>
    </row>
    <row r="695" spans="2:8">
      <c r="B695" t="s">
        <v>911</v>
      </c>
      <c r="C695" t="s">
        <v>911</v>
      </c>
      <c r="D695" s="50">
        <v>47169.81</v>
      </c>
      <c r="E695" s="50"/>
      <c r="F695" s="50"/>
      <c r="G695" s="50">
        <v>0</v>
      </c>
      <c r="H695" s="50"/>
    </row>
    <row r="696" spans="2:8">
      <c r="B696" t="s">
        <v>912</v>
      </c>
      <c r="C696" t="s">
        <v>216</v>
      </c>
      <c r="D696" s="50">
        <v>47169.81</v>
      </c>
      <c r="E696" s="50"/>
      <c r="F696" s="50"/>
      <c r="G696" s="50">
        <v>0</v>
      </c>
      <c r="H696" s="50"/>
    </row>
    <row r="697" spans="2:8">
      <c r="B697" t="s">
        <v>913</v>
      </c>
      <c r="C697" t="s">
        <v>913</v>
      </c>
      <c r="D697" s="50"/>
      <c r="E697" s="50"/>
      <c r="F697" s="50">
        <v>47169.81</v>
      </c>
      <c r="G697" s="50">
        <v>0</v>
      </c>
      <c r="H697" s="50"/>
    </row>
    <row r="698" spans="2:8">
      <c r="B698" t="s">
        <v>914</v>
      </c>
      <c r="C698" t="s">
        <v>202</v>
      </c>
      <c r="D698" s="50"/>
      <c r="E698" s="50">
        <v>47169.81</v>
      </c>
      <c r="F698" s="50"/>
      <c r="G698" s="50">
        <v>0</v>
      </c>
      <c r="H698" s="50"/>
    </row>
    <row r="699" spans="2:8">
      <c r="B699" t="s">
        <v>915</v>
      </c>
      <c r="C699" t="s">
        <v>915</v>
      </c>
      <c r="D699" s="50">
        <v>28301.88</v>
      </c>
      <c r="E699" s="50"/>
      <c r="F699" s="50">
        <v>18679.25</v>
      </c>
      <c r="G699" s="50">
        <v>0</v>
      </c>
      <c r="H699" s="50"/>
    </row>
    <row r="700" spans="2:8">
      <c r="B700" t="s">
        <v>916</v>
      </c>
      <c r="C700" t="s">
        <v>917</v>
      </c>
      <c r="D700" s="50">
        <v>35184.9</v>
      </c>
      <c r="E700" s="50">
        <v>11538.49</v>
      </c>
      <c r="F700" s="50"/>
      <c r="G700" s="50">
        <v>0</v>
      </c>
      <c r="H700" s="50"/>
    </row>
    <row r="701" spans="2:8">
      <c r="B701" t="s">
        <v>918</v>
      </c>
      <c r="C701" t="s">
        <v>918</v>
      </c>
      <c r="D701" s="50"/>
      <c r="E701" s="50">
        <v>46698.11</v>
      </c>
      <c r="F701" s="50"/>
      <c r="G701" s="50">
        <v>0</v>
      </c>
      <c r="H701" s="50"/>
    </row>
    <row r="702" spans="2:8">
      <c r="B702" t="s">
        <v>919</v>
      </c>
      <c r="C702" t="s">
        <v>919</v>
      </c>
      <c r="D702" s="50"/>
      <c r="E702" s="50">
        <v>46226.42</v>
      </c>
      <c r="F702" s="50"/>
      <c r="G702" s="50">
        <v>0</v>
      </c>
      <c r="H702" s="50"/>
    </row>
    <row r="703" spans="2:8">
      <c r="B703" t="s">
        <v>920</v>
      </c>
      <c r="C703" t="s">
        <v>920</v>
      </c>
      <c r="D703" s="50">
        <v>46226.42</v>
      </c>
      <c r="E703" s="50"/>
      <c r="F703" s="50"/>
      <c r="G703" s="50">
        <v>0</v>
      </c>
      <c r="H703" s="50"/>
    </row>
    <row r="704" spans="2:8">
      <c r="B704" t="s">
        <v>921</v>
      </c>
      <c r="C704" t="s">
        <v>921</v>
      </c>
      <c r="D704" s="50"/>
      <c r="E704" s="50">
        <v>46226.42</v>
      </c>
      <c r="F704" s="50"/>
      <c r="G704" s="50">
        <v>0</v>
      </c>
      <c r="H704" s="50"/>
    </row>
    <row r="705" spans="2:8">
      <c r="B705" t="s">
        <v>922</v>
      </c>
      <c r="C705" t="s">
        <v>922</v>
      </c>
      <c r="D705" s="50"/>
      <c r="E705" s="50">
        <v>46226.42</v>
      </c>
      <c r="F705" s="50"/>
      <c r="G705" s="50">
        <v>0</v>
      </c>
      <c r="H705" s="50"/>
    </row>
    <row r="706" spans="2:8">
      <c r="B706" t="s">
        <v>923</v>
      </c>
      <c r="C706" t="s">
        <v>923</v>
      </c>
      <c r="D706" s="50"/>
      <c r="E706" s="50">
        <v>41509.440000000002</v>
      </c>
      <c r="F706" s="50">
        <v>4716.9799999999996</v>
      </c>
      <c r="G706" s="50">
        <v>0</v>
      </c>
      <c r="H706" s="50"/>
    </row>
    <row r="707" spans="2:8">
      <c r="B707" t="s">
        <v>924</v>
      </c>
      <c r="C707" t="s">
        <v>924</v>
      </c>
      <c r="D707" s="50"/>
      <c r="E707" s="50"/>
      <c r="F707" s="50">
        <v>46074.05</v>
      </c>
      <c r="G707" s="50">
        <v>0</v>
      </c>
      <c r="H707" s="50"/>
    </row>
    <row r="708" spans="2:8">
      <c r="B708" t="s">
        <v>925</v>
      </c>
      <c r="C708" t="s">
        <v>925</v>
      </c>
      <c r="D708" s="50"/>
      <c r="E708" s="50">
        <v>17522.12</v>
      </c>
      <c r="F708" s="50">
        <v>28301.89</v>
      </c>
      <c r="G708" s="50">
        <v>0</v>
      </c>
      <c r="H708" s="50"/>
    </row>
    <row r="709" spans="2:8">
      <c r="B709" t="s">
        <v>926</v>
      </c>
      <c r="C709" t="s">
        <v>926</v>
      </c>
      <c r="D709" s="50"/>
      <c r="E709" s="50">
        <v>45754.720000000001</v>
      </c>
      <c r="F709" s="50"/>
      <c r="G709" s="50">
        <v>0</v>
      </c>
      <c r="H709" s="50"/>
    </row>
    <row r="710" spans="2:8">
      <c r="B710" t="s">
        <v>927</v>
      </c>
      <c r="C710" t="s">
        <v>927</v>
      </c>
      <c r="D710" s="50"/>
      <c r="E710" s="50">
        <v>45283.02</v>
      </c>
      <c r="F710" s="50"/>
      <c r="G710" s="50">
        <v>0</v>
      </c>
      <c r="H710" s="50"/>
    </row>
    <row r="711" spans="2:8">
      <c r="B711" t="s">
        <v>928</v>
      </c>
      <c r="C711" t="s">
        <v>928</v>
      </c>
      <c r="D711" s="50">
        <v>45283.02</v>
      </c>
      <c r="E711" s="50"/>
      <c r="F711" s="50"/>
      <c r="G711" s="50">
        <v>0</v>
      </c>
      <c r="H711" s="50"/>
    </row>
    <row r="712" spans="2:8">
      <c r="B712" t="s">
        <v>929</v>
      </c>
      <c r="C712" t="s">
        <v>590</v>
      </c>
      <c r="D712" s="50">
        <v>45283.02</v>
      </c>
      <c r="E712" s="50"/>
      <c r="F712" s="50"/>
      <c r="G712" s="50">
        <v>0</v>
      </c>
      <c r="H712" s="50"/>
    </row>
    <row r="713" spans="2:8">
      <c r="B713" t="s">
        <v>930</v>
      </c>
      <c r="C713" t="s">
        <v>930</v>
      </c>
      <c r="D713" s="50">
        <v>15849.06</v>
      </c>
      <c r="E713" s="50">
        <v>29245.29</v>
      </c>
      <c r="F713" s="50"/>
      <c r="G713" s="50">
        <v>0</v>
      </c>
      <c r="H713" s="50"/>
    </row>
    <row r="714" spans="2:8">
      <c r="B714" t="s">
        <v>931</v>
      </c>
      <c r="C714" t="s">
        <v>931</v>
      </c>
      <c r="D714" s="50"/>
      <c r="E714" s="50"/>
      <c r="F714" s="50">
        <v>45091.02</v>
      </c>
      <c r="G714" s="50">
        <v>0</v>
      </c>
      <c r="H714" s="50"/>
    </row>
    <row r="715" spans="2:8">
      <c r="B715" t="s">
        <v>932</v>
      </c>
      <c r="C715" t="s">
        <v>933</v>
      </c>
      <c r="D715" s="50">
        <v>44811.32</v>
      </c>
      <c r="E715" s="50"/>
      <c r="F715" s="50"/>
      <c r="G715" s="50">
        <v>0</v>
      </c>
      <c r="H715" s="50"/>
    </row>
    <row r="716" spans="2:8">
      <c r="B716" t="s">
        <v>934</v>
      </c>
      <c r="C716" t="s">
        <v>934</v>
      </c>
      <c r="D716" s="50"/>
      <c r="E716" s="50">
        <v>29198.11</v>
      </c>
      <c r="F716" s="50">
        <v>15500</v>
      </c>
      <c r="G716" s="50">
        <v>394.34</v>
      </c>
      <c r="H716" s="50"/>
    </row>
    <row r="717" spans="2:8">
      <c r="B717" t="s">
        <v>935</v>
      </c>
      <c r="C717" t="s">
        <v>935</v>
      </c>
      <c r="D717" s="50"/>
      <c r="E717" s="50">
        <v>44339.62</v>
      </c>
      <c r="F717" s="50"/>
      <c r="G717" s="50">
        <v>0</v>
      </c>
      <c r="H717" s="50"/>
    </row>
    <row r="718" spans="2:8">
      <c r="B718" t="s">
        <v>936</v>
      </c>
      <c r="C718" t="s">
        <v>936</v>
      </c>
      <c r="D718" s="50">
        <v>44276.63</v>
      </c>
      <c r="E718" s="50"/>
      <c r="F718" s="50"/>
      <c r="G718" s="50">
        <v>0</v>
      </c>
      <c r="H718" s="50"/>
    </row>
    <row r="719" spans="2:8">
      <c r="B719" t="s">
        <v>937</v>
      </c>
      <c r="C719" t="s">
        <v>937</v>
      </c>
      <c r="D719" s="50">
        <v>28301.89</v>
      </c>
      <c r="E719" s="50">
        <v>15929.2</v>
      </c>
      <c r="F719" s="50"/>
      <c r="G719" s="50">
        <v>0</v>
      </c>
      <c r="H719" s="50"/>
    </row>
    <row r="720" spans="2:8">
      <c r="B720" t="s">
        <v>938</v>
      </c>
      <c r="C720" t="s">
        <v>938</v>
      </c>
      <c r="D720" s="50"/>
      <c r="E720" s="50">
        <v>35950.47</v>
      </c>
      <c r="F720" s="50">
        <v>8065.57</v>
      </c>
      <c r="G720" s="50">
        <v>0</v>
      </c>
      <c r="H720" s="50"/>
    </row>
    <row r="721" spans="2:8">
      <c r="B721" t="s">
        <v>939</v>
      </c>
      <c r="C721" t="s">
        <v>939</v>
      </c>
      <c r="D721" s="50">
        <v>43404.92</v>
      </c>
      <c r="E721" s="50"/>
      <c r="F721" s="50"/>
      <c r="G721" s="50">
        <v>0</v>
      </c>
      <c r="H721" s="50"/>
    </row>
    <row r="722" spans="2:8">
      <c r="B722" t="s">
        <v>940</v>
      </c>
      <c r="C722" t="s">
        <v>940</v>
      </c>
      <c r="D722" s="50"/>
      <c r="E722" s="50">
        <v>43396.23</v>
      </c>
      <c r="F722" s="50"/>
      <c r="G722" s="50">
        <v>0</v>
      </c>
      <c r="H722" s="50"/>
    </row>
    <row r="723" spans="2:8">
      <c r="B723" t="s">
        <v>941</v>
      </c>
      <c r="C723" t="s">
        <v>941</v>
      </c>
      <c r="D723" s="50"/>
      <c r="E723" s="50">
        <v>21698.11</v>
      </c>
      <c r="F723" s="50">
        <v>21698.11</v>
      </c>
      <c r="G723" s="50">
        <v>0</v>
      </c>
      <c r="H723" s="50"/>
    </row>
    <row r="724" spans="2:8">
      <c r="B724" t="s">
        <v>942</v>
      </c>
      <c r="C724" t="s">
        <v>942</v>
      </c>
      <c r="D724" s="50"/>
      <c r="E724" s="50">
        <v>21226.42</v>
      </c>
      <c r="F724" s="50">
        <v>21226.42</v>
      </c>
      <c r="G724" s="50">
        <v>0</v>
      </c>
      <c r="H724" s="50"/>
    </row>
    <row r="725" spans="2:8">
      <c r="B725" t="s">
        <v>943</v>
      </c>
      <c r="C725" t="s">
        <v>943</v>
      </c>
      <c r="D725" s="50"/>
      <c r="E725" s="50">
        <v>42452.83</v>
      </c>
      <c r="F725" s="50"/>
      <c r="G725" s="50">
        <v>0</v>
      </c>
      <c r="H725" s="50"/>
    </row>
    <row r="726" spans="2:8">
      <c r="B726" t="s">
        <v>944</v>
      </c>
      <c r="C726" t="s">
        <v>516</v>
      </c>
      <c r="D726" s="50">
        <v>42452.83</v>
      </c>
      <c r="E726" s="50"/>
      <c r="F726" s="50"/>
      <c r="G726" s="50">
        <v>0</v>
      </c>
      <c r="H726" s="50"/>
    </row>
    <row r="727" spans="2:8">
      <c r="B727" t="s">
        <v>945</v>
      </c>
      <c r="C727" t="s">
        <v>946</v>
      </c>
      <c r="D727" s="50">
        <v>41488.68</v>
      </c>
      <c r="E727" s="50"/>
      <c r="F727" s="50"/>
      <c r="G727" s="50">
        <v>0</v>
      </c>
      <c r="H727" s="50"/>
    </row>
    <row r="728" spans="2:8">
      <c r="B728" t="s">
        <v>947</v>
      </c>
      <c r="C728" t="s">
        <v>947</v>
      </c>
      <c r="D728" s="50"/>
      <c r="E728" s="50">
        <v>19339.62</v>
      </c>
      <c r="F728" s="50">
        <v>21924.53</v>
      </c>
      <c r="G728" s="50">
        <v>0</v>
      </c>
      <c r="H728" s="50"/>
    </row>
    <row r="729" spans="2:8">
      <c r="B729" t="s">
        <v>948</v>
      </c>
      <c r="C729" t="s">
        <v>948</v>
      </c>
      <c r="D729" s="50">
        <v>31219.81</v>
      </c>
      <c r="E729" s="50">
        <v>9433.9599999999991</v>
      </c>
      <c r="F729" s="50"/>
      <c r="G729" s="50">
        <v>0</v>
      </c>
      <c r="H729" s="50"/>
    </row>
    <row r="730" spans="2:8">
      <c r="B730" t="s">
        <v>949</v>
      </c>
      <c r="C730" t="s">
        <v>526</v>
      </c>
      <c r="D730" s="50">
        <v>12264.15</v>
      </c>
      <c r="E730" s="50">
        <v>28301.89</v>
      </c>
      <c r="F730" s="50"/>
      <c r="G730" s="50">
        <v>0</v>
      </c>
      <c r="H730" s="50"/>
    </row>
    <row r="731" spans="2:8">
      <c r="B731" t="s">
        <v>950</v>
      </c>
      <c r="C731" t="s">
        <v>950</v>
      </c>
      <c r="D731" s="50"/>
      <c r="E731" s="50"/>
      <c r="F731" s="50">
        <v>40284.03</v>
      </c>
      <c r="G731" s="50">
        <v>0</v>
      </c>
      <c r="H731" s="50"/>
    </row>
    <row r="732" spans="2:8">
      <c r="B732" t="s">
        <v>951</v>
      </c>
      <c r="C732" t="s">
        <v>951</v>
      </c>
      <c r="D732" s="50">
        <v>40251.57</v>
      </c>
      <c r="E732" s="50"/>
      <c r="F732" s="50"/>
      <c r="G732" s="50">
        <v>0</v>
      </c>
      <c r="H732" s="50"/>
    </row>
    <row r="733" spans="2:8">
      <c r="B733" t="s">
        <v>952</v>
      </c>
      <c r="C733" t="s">
        <v>952</v>
      </c>
      <c r="D733" s="50"/>
      <c r="E733" s="50"/>
      <c r="F733" s="50">
        <v>40163.629999999997</v>
      </c>
      <c r="G733" s="50">
        <v>0</v>
      </c>
      <c r="H733" s="50"/>
    </row>
    <row r="734" spans="2:8">
      <c r="B734" t="s">
        <v>953</v>
      </c>
      <c r="C734" t="s">
        <v>954</v>
      </c>
      <c r="D734" s="50"/>
      <c r="E734" s="50">
        <v>39622.639999999999</v>
      </c>
      <c r="F734" s="50"/>
      <c r="G734" s="50">
        <v>0</v>
      </c>
      <c r="H734" s="50"/>
    </row>
    <row r="735" spans="2:8">
      <c r="B735" t="s">
        <v>955</v>
      </c>
      <c r="C735" t="s">
        <v>955</v>
      </c>
      <c r="D735" s="50">
        <v>39504.69</v>
      </c>
      <c r="E735" s="50"/>
      <c r="F735" s="50"/>
      <c r="G735" s="50">
        <v>0</v>
      </c>
      <c r="H735" s="50"/>
    </row>
    <row r="736" spans="2:8">
      <c r="B736" t="s">
        <v>956</v>
      </c>
      <c r="C736" t="s">
        <v>956</v>
      </c>
      <c r="D736" s="50">
        <v>39150.94</v>
      </c>
      <c r="E736" s="50"/>
      <c r="F736" s="50"/>
      <c r="G736" s="50">
        <v>0</v>
      </c>
      <c r="H736" s="50"/>
    </row>
    <row r="737" spans="2:8">
      <c r="B737" t="s">
        <v>957</v>
      </c>
      <c r="C737" t="s">
        <v>526</v>
      </c>
      <c r="D737" s="50"/>
      <c r="E737" s="50">
        <v>38207.550000000003</v>
      </c>
      <c r="F737" s="50"/>
      <c r="G737" s="50">
        <v>0</v>
      </c>
      <c r="H737" s="50"/>
    </row>
    <row r="738" spans="2:8">
      <c r="B738" t="s">
        <v>958</v>
      </c>
      <c r="C738" t="s">
        <v>959</v>
      </c>
      <c r="D738" s="50"/>
      <c r="E738" s="50">
        <v>37735.85</v>
      </c>
      <c r="F738" s="50"/>
      <c r="G738" s="50">
        <v>0</v>
      </c>
      <c r="H738" s="50"/>
    </row>
    <row r="739" spans="2:8">
      <c r="B739" t="s">
        <v>960</v>
      </c>
      <c r="C739" t="s">
        <v>960</v>
      </c>
      <c r="D739" s="50">
        <v>37735.85</v>
      </c>
      <c r="E739" s="50"/>
      <c r="F739" s="50"/>
      <c r="G739" s="50">
        <v>0</v>
      </c>
      <c r="H739" s="50"/>
    </row>
    <row r="740" spans="2:8">
      <c r="B740" t="s">
        <v>961</v>
      </c>
      <c r="C740" t="s">
        <v>961</v>
      </c>
      <c r="D740" s="50"/>
      <c r="E740" s="50">
        <v>37735.85</v>
      </c>
      <c r="F740" s="50"/>
      <c r="G740" s="50">
        <v>0</v>
      </c>
      <c r="H740" s="50"/>
    </row>
    <row r="741" spans="2:8">
      <c r="B741" t="s">
        <v>962</v>
      </c>
      <c r="C741" t="s">
        <v>962</v>
      </c>
      <c r="D741" s="50">
        <v>37735.85</v>
      </c>
      <c r="E741" s="50"/>
      <c r="F741" s="50"/>
      <c r="G741" s="50">
        <v>0</v>
      </c>
      <c r="H741" s="50"/>
    </row>
    <row r="742" spans="2:8">
      <c r="B742" t="s">
        <v>963</v>
      </c>
      <c r="C742" t="s">
        <v>963</v>
      </c>
      <c r="D742" s="50"/>
      <c r="E742" s="50"/>
      <c r="F742" s="50">
        <v>37735.85</v>
      </c>
      <c r="G742" s="50">
        <v>0</v>
      </c>
      <c r="H742" s="50"/>
    </row>
    <row r="743" spans="2:8">
      <c r="B743" t="s">
        <v>964</v>
      </c>
      <c r="C743" t="s">
        <v>964</v>
      </c>
      <c r="D743" s="50"/>
      <c r="E743" s="50"/>
      <c r="F743" s="50">
        <v>37547.160000000003</v>
      </c>
      <c r="G743" s="50">
        <v>0</v>
      </c>
      <c r="H743" s="50"/>
    </row>
    <row r="744" spans="2:8">
      <c r="B744" t="s">
        <v>965</v>
      </c>
      <c r="C744" t="s">
        <v>965</v>
      </c>
      <c r="D744" s="50"/>
      <c r="E744" s="50">
        <v>37308.410000000003</v>
      </c>
      <c r="F744" s="50"/>
      <c r="G744" s="50">
        <v>0</v>
      </c>
      <c r="H744" s="50"/>
    </row>
    <row r="745" spans="2:8">
      <c r="B745" t="s">
        <v>966</v>
      </c>
      <c r="C745" t="s">
        <v>966</v>
      </c>
      <c r="D745" s="50"/>
      <c r="E745" s="50">
        <v>37034.9</v>
      </c>
      <c r="F745" s="50"/>
      <c r="G745" s="50">
        <v>0</v>
      </c>
      <c r="H745" s="50"/>
    </row>
    <row r="746" spans="2:8">
      <c r="B746" t="s">
        <v>967</v>
      </c>
      <c r="C746" t="s">
        <v>967</v>
      </c>
      <c r="D746" s="50">
        <v>36792.449999999997</v>
      </c>
      <c r="E746" s="50"/>
      <c r="F746" s="50"/>
      <c r="G746" s="50">
        <v>0</v>
      </c>
      <c r="H746" s="50"/>
    </row>
    <row r="747" spans="2:8">
      <c r="B747" t="s">
        <v>968</v>
      </c>
      <c r="C747" t="s">
        <v>968</v>
      </c>
      <c r="D747" s="50"/>
      <c r="E747" s="50"/>
      <c r="F747" s="50">
        <v>36792.449999999997</v>
      </c>
      <c r="G747" s="50">
        <v>0</v>
      </c>
      <c r="H747" s="50"/>
    </row>
    <row r="748" spans="2:8">
      <c r="B748" t="s">
        <v>969</v>
      </c>
      <c r="C748" t="s">
        <v>969</v>
      </c>
      <c r="D748" s="50"/>
      <c r="E748" s="50">
        <v>36650.949999999997</v>
      </c>
      <c r="F748" s="50"/>
      <c r="G748" s="50">
        <v>0</v>
      </c>
      <c r="H748" s="50"/>
    </row>
    <row r="749" spans="2:8">
      <c r="B749" t="s">
        <v>970</v>
      </c>
      <c r="C749" t="s">
        <v>970</v>
      </c>
      <c r="D749" s="50"/>
      <c r="E749" s="50">
        <v>36603.78</v>
      </c>
      <c r="F749" s="50"/>
      <c r="G749" s="50">
        <v>0</v>
      </c>
      <c r="H749" s="50"/>
    </row>
    <row r="750" spans="2:8">
      <c r="B750" t="s">
        <v>971</v>
      </c>
      <c r="C750" t="s">
        <v>202</v>
      </c>
      <c r="D750" s="50">
        <v>36556.519999999997</v>
      </c>
      <c r="E750" s="50"/>
      <c r="F750" s="50"/>
      <c r="G750" s="50">
        <v>0</v>
      </c>
      <c r="H750" s="50"/>
    </row>
    <row r="751" spans="2:8">
      <c r="B751" t="s">
        <v>972</v>
      </c>
      <c r="C751" t="s">
        <v>972</v>
      </c>
      <c r="D751" s="50"/>
      <c r="E751" s="50"/>
      <c r="F751" s="50">
        <v>35767.910000000003</v>
      </c>
      <c r="G751" s="50">
        <v>0</v>
      </c>
      <c r="H751" s="50"/>
    </row>
    <row r="752" spans="2:8">
      <c r="B752" t="s">
        <v>973</v>
      </c>
      <c r="C752" t="s">
        <v>973</v>
      </c>
      <c r="D752" s="50">
        <v>28301.89</v>
      </c>
      <c r="E752" s="50">
        <v>7452.83</v>
      </c>
      <c r="F752" s="50"/>
      <c r="G752" s="50">
        <v>0</v>
      </c>
      <c r="H752" s="50"/>
    </row>
    <row r="753" spans="2:8">
      <c r="B753" t="s">
        <v>974</v>
      </c>
      <c r="C753" t="s">
        <v>974</v>
      </c>
      <c r="D753" s="50"/>
      <c r="E753" s="50">
        <v>35433.300000000003</v>
      </c>
      <c r="F753" s="50"/>
      <c r="G753" s="50">
        <v>0</v>
      </c>
      <c r="H753" s="50"/>
    </row>
    <row r="754" spans="2:8">
      <c r="B754" t="s">
        <v>975</v>
      </c>
      <c r="C754" t="s">
        <v>975</v>
      </c>
      <c r="D754" s="50"/>
      <c r="E754" s="50">
        <v>35398.230000000003</v>
      </c>
      <c r="F754" s="50"/>
      <c r="G754" s="50">
        <v>0</v>
      </c>
      <c r="H754" s="50"/>
    </row>
    <row r="755" spans="2:8">
      <c r="B755" t="s">
        <v>976</v>
      </c>
      <c r="C755" t="s">
        <v>526</v>
      </c>
      <c r="D755" s="50">
        <v>21112.26</v>
      </c>
      <c r="E755" s="50">
        <v>14270.79</v>
      </c>
      <c r="F755" s="50"/>
      <c r="G755" s="50">
        <v>0</v>
      </c>
      <c r="H755" s="50"/>
    </row>
    <row r="756" spans="2:8">
      <c r="B756" t="s">
        <v>977</v>
      </c>
      <c r="C756" t="s">
        <v>977</v>
      </c>
      <c r="D756" s="50"/>
      <c r="E756" s="50"/>
      <c r="F756" s="50">
        <v>35339.620000000003</v>
      </c>
      <c r="G756" s="50">
        <v>0</v>
      </c>
      <c r="H756" s="50"/>
    </row>
    <row r="757" spans="2:8">
      <c r="B757" t="s">
        <v>978</v>
      </c>
      <c r="C757" t="s">
        <v>978</v>
      </c>
      <c r="D757" s="50"/>
      <c r="E757" s="50">
        <v>35044.239999999998</v>
      </c>
      <c r="F757" s="50"/>
      <c r="G757" s="50">
        <v>0</v>
      </c>
      <c r="H757" s="50"/>
    </row>
    <row r="758" spans="2:8">
      <c r="B758" t="s">
        <v>979</v>
      </c>
      <c r="C758" t="s">
        <v>979</v>
      </c>
      <c r="D758" s="50"/>
      <c r="E758" s="50">
        <v>14150.94</v>
      </c>
      <c r="F758" s="50">
        <v>20754.72</v>
      </c>
      <c r="G758" s="50">
        <v>0</v>
      </c>
      <c r="H758" s="50"/>
    </row>
    <row r="759" spans="2:8">
      <c r="B759" t="s">
        <v>980</v>
      </c>
      <c r="C759" t="s">
        <v>980</v>
      </c>
      <c r="D759" s="50">
        <v>34905.660000000003</v>
      </c>
      <c r="E759" s="50"/>
      <c r="F759" s="50"/>
      <c r="G759" s="50">
        <v>0</v>
      </c>
      <c r="H759" s="50"/>
    </row>
    <row r="760" spans="2:8">
      <c r="B760" t="s">
        <v>981</v>
      </c>
      <c r="C760" t="s">
        <v>981</v>
      </c>
      <c r="D760" s="50">
        <v>34900.94</v>
      </c>
      <c r="E760" s="50"/>
      <c r="F760" s="50"/>
      <c r="G760" s="50">
        <v>0</v>
      </c>
      <c r="H760" s="50"/>
    </row>
    <row r="761" spans="2:8">
      <c r="B761" t="s">
        <v>982</v>
      </c>
      <c r="C761" t="s">
        <v>982</v>
      </c>
      <c r="D761" s="50"/>
      <c r="E761" s="50">
        <v>34811.32</v>
      </c>
      <c r="F761" s="50"/>
      <c r="G761" s="50">
        <v>0</v>
      </c>
      <c r="H761" s="50"/>
    </row>
    <row r="762" spans="2:8">
      <c r="B762" t="s">
        <v>983</v>
      </c>
      <c r="C762" t="s">
        <v>983</v>
      </c>
      <c r="D762" s="50"/>
      <c r="E762" s="50"/>
      <c r="F762" s="50">
        <v>34650.94</v>
      </c>
      <c r="G762" s="50">
        <v>0</v>
      </c>
      <c r="H762" s="50"/>
    </row>
    <row r="763" spans="2:8">
      <c r="B763" t="s">
        <v>984</v>
      </c>
      <c r="C763" t="s">
        <v>984</v>
      </c>
      <c r="D763" s="50"/>
      <c r="E763" s="50">
        <v>21132.080000000002</v>
      </c>
      <c r="F763" s="50">
        <v>13207.55</v>
      </c>
      <c r="G763" s="50">
        <v>0</v>
      </c>
      <c r="H763" s="50"/>
    </row>
    <row r="764" spans="2:8">
      <c r="B764" t="s">
        <v>985</v>
      </c>
      <c r="C764" t="s">
        <v>985</v>
      </c>
      <c r="D764" s="50"/>
      <c r="E764" s="50"/>
      <c r="F764" s="50">
        <v>33962.26</v>
      </c>
      <c r="G764" s="50">
        <v>0</v>
      </c>
      <c r="H764" s="50"/>
    </row>
    <row r="765" spans="2:8">
      <c r="B765" t="s">
        <v>986</v>
      </c>
      <c r="C765" t="s">
        <v>986</v>
      </c>
      <c r="D765" s="50">
        <v>33962.25</v>
      </c>
      <c r="E765" s="50"/>
      <c r="F765" s="50"/>
      <c r="G765" s="50">
        <v>0</v>
      </c>
      <c r="H765" s="50"/>
    </row>
    <row r="766" spans="2:8">
      <c r="B766" t="s">
        <v>987</v>
      </c>
      <c r="C766" t="s">
        <v>987</v>
      </c>
      <c r="D766" s="50"/>
      <c r="E766" s="50">
        <v>18867.919999999998</v>
      </c>
      <c r="F766" s="50">
        <v>15066.04</v>
      </c>
      <c r="G766" s="50">
        <v>0</v>
      </c>
      <c r="H766" s="50"/>
    </row>
    <row r="767" spans="2:8">
      <c r="B767" t="s">
        <v>988</v>
      </c>
      <c r="C767" t="s">
        <v>988</v>
      </c>
      <c r="D767" s="50"/>
      <c r="E767" s="50"/>
      <c r="F767" s="50">
        <v>33881.11</v>
      </c>
      <c r="G767" s="50">
        <v>0</v>
      </c>
      <c r="H767" s="50"/>
    </row>
    <row r="768" spans="2:8">
      <c r="B768" t="s">
        <v>989</v>
      </c>
      <c r="C768" t="s">
        <v>990</v>
      </c>
      <c r="D768" s="50">
        <v>7075.47</v>
      </c>
      <c r="E768" s="50">
        <v>23096.51</v>
      </c>
      <c r="F768" s="50">
        <v>3301.89</v>
      </c>
      <c r="G768" s="50">
        <v>0</v>
      </c>
      <c r="H768" s="50"/>
    </row>
    <row r="769" spans="2:8">
      <c r="B769" t="s">
        <v>991</v>
      </c>
      <c r="C769" t="s">
        <v>991</v>
      </c>
      <c r="D769" s="50"/>
      <c r="E769" s="50"/>
      <c r="F769" s="50">
        <v>33377.360000000001</v>
      </c>
      <c r="G769" s="50">
        <v>0</v>
      </c>
      <c r="H769" s="50"/>
    </row>
    <row r="770" spans="2:8">
      <c r="B770" t="s">
        <v>992</v>
      </c>
      <c r="C770" t="s">
        <v>202</v>
      </c>
      <c r="D770" s="50">
        <v>33251.589999999997</v>
      </c>
      <c r="E770" s="50"/>
      <c r="F770" s="50"/>
      <c r="G770" s="50">
        <v>0</v>
      </c>
      <c r="H770" s="50"/>
    </row>
    <row r="771" spans="2:8">
      <c r="B771" t="s">
        <v>993</v>
      </c>
      <c r="C771" t="s">
        <v>993</v>
      </c>
      <c r="D771" s="50">
        <v>33018.870000000003</v>
      </c>
      <c r="E771" s="50"/>
      <c r="F771" s="50"/>
      <c r="G771" s="50">
        <v>0</v>
      </c>
      <c r="H771" s="50"/>
    </row>
    <row r="772" spans="2:8">
      <c r="B772" t="s">
        <v>994</v>
      </c>
      <c r="C772" t="s">
        <v>994</v>
      </c>
      <c r="D772" s="50"/>
      <c r="E772" s="50">
        <v>33018.870000000003</v>
      </c>
      <c r="F772" s="50"/>
      <c r="G772" s="50">
        <v>0</v>
      </c>
      <c r="H772" s="50"/>
    </row>
    <row r="773" spans="2:8">
      <c r="B773" t="s">
        <v>995</v>
      </c>
      <c r="C773" t="s">
        <v>995</v>
      </c>
      <c r="D773" s="50"/>
      <c r="E773" s="50">
        <v>33018.870000000003</v>
      </c>
      <c r="F773" s="50"/>
      <c r="G773" s="50">
        <v>0</v>
      </c>
      <c r="H773" s="50"/>
    </row>
    <row r="774" spans="2:8">
      <c r="B774" t="s">
        <v>996</v>
      </c>
      <c r="C774" t="s">
        <v>996</v>
      </c>
      <c r="D774" s="50"/>
      <c r="E774" s="50">
        <v>32830.19</v>
      </c>
      <c r="F774" s="50"/>
      <c r="G774" s="50">
        <v>0</v>
      </c>
      <c r="H774" s="50"/>
    </row>
    <row r="775" spans="2:8">
      <c r="B775" t="s">
        <v>997</v>
      </c>
      <c r="C775" t="s">
        <v>997</v>
      </c>
      <c r="D775" s="50"/>
      <c r="E775" s="50"/>
      <c r="F775" s="50">
        <v>32358.49</v>
      </c>
      <c r="G775" s="50">
        <v>0</v>
      </c>
      <c r="H775" s="50"/>
    </row>
    <row r="776" spans="2:8">
      <c r="B776" t="s">
        <v>998</v>
      </c>
      <c r="C776" t="s">
        <v>526</v>
      </c>
      <c r="D776" s="50">
        <v>23628.3</v>
      </c>
      <c r="E776" s="50">
        <v>8644</v>
      </c>
      <c r="F776" s="50"/>
      <c r="G776" s="50">
        <v>0</v>
      </c>
      <c r="H776" s="50"/>
    </row>
    <row r="777" spans="2:8">
      <c r="B777" t="s">
        <v>999</v>
      </c>
      <c r="C777" t="s">
        <v>999</v>
      </c>
      <c r="D777" s="50"/>
      <c r="E777" s="50">
        <v>12735.85</v>
      </c>
      <c r="F777" s="50">
        <v>19320.75</v>
      </c>
      <c r="G777" s="50">
        <v>0</v>
      </c>
      <c r="H777" s="50"/>
    </row>
    <row r="778" spans="2:8">
      <c r="B778" t="s">
        <v>1000</v>
      </c>
      <c r="C778" t="s">
        <v>1001</v>
      </c>
      <c r="D778" s="50"/>
      <c r="E778" s="50"/>
      <c r="F778" s="50">
        <v>31792.46</v>
      </c>
      <c r="G778" s="50">
        <v>0</v>
      </c>
      <c r="H778" s="50"/>
    </row>
    <row r="779" spans="2:8">
      <c r="B779" t="s">
        <v>1002</v>
      </c>
      <c r="C779" t="s">
        <v>1002</v>
      </c>
      <c r="D779" s="50"/>
      <c r="E779" s="50">
        <v>31698.12</v>
      </c>
      <c r="F779" s="50"/>
      <c r="G779" s="50">
        <v>0</v>
      </c>
      <c r="H779" s="50"/>
    </row>
    <row r="780" spans="2:8">
      <c r="B780" t="s">
        <v>1003</v>
      </c>
      <c r="C780" t="s">
        <v>1003</v>
      </c>
      <c r="D780" s="50"/>
      <c r="E780" s="50">
        <v>31603.77</v>
      </c>
      <c r="F780" s="50"/>
      <c r="G780" s="50">
        <v>0</v>
      </c>
      <c r="H780" s="50"/>
    </row>
    <row r="781" spans="2:8">
      <c r="B781" t="s">
        <v>1004</v>
      </c>
      <c r="C781" t="s">
        <v>202</v>
      </c>
      <c r="D781" s="50"/>
      <c r="E781" s="50"/>
      <c r="F781" s="50">
        <v>31358.49</v>
      </c>
      <c r="G781" s="50">
        <v>0</v>
      </c>
      <c r="H781" s="50"/>
    </row>
    <row r="782" spans="2:8">
      <c r="B782" t="s">
        <v>1005</v>
      </c>
      <c r="C782" t="s">
        <v>1005</v>
      </c>
      <c r="D782" s="50"/>
      <c r="E782" s="50"/>
      <c r="F782" s="50">
        <v>31132.080000000002</v>
      </c>
      <c r="G782" s="50">
        <v>0</v>
      </c>
      <c r="H782" s="50"/>
    </row>
    <row r="783" spans="2:8">
      <c r="B783" t="s">
        <v>1006</v>
      </c>
      <c r="C783" t="s">
        <v>1006</v>
      </c>
      <c r="D783" s="50"/>
      <c r="E783" s="50">
        <v>5188.68</v>
      </c>
      <c r="F783" s="50">
        <v>25943.4</v>
      </c>
      <c r="G783" s="50">
        <v>0</v>
      </c>
      <c r="H783" s="50"/>
    </row>
    <row r="784" spans="2:8">
      <c r="B784" t="s">
        <v>1007</v>
      </c>
      <c r="C784" t="s">
        <v>526</v>
      </c>
      <c r="D784" s="50">
        <v>31132.080000000002</v>
      </c>
      <c r="E784" s="50"/>
      <c r="F784" s="50"/>
      <c r="G784" s="50">
        <v>0</v>
      </c>
      <c r="H784" s="50"/>
    </row>
    <row r="785" spans="2:8">
      <c r="B785" t="s">
        <v>1008</v>
      </c>
      <c r="C785" t="s">
        <v>1008</v>
      </c>
      <c r="D785" s="50"/>
      <c r="E785" s="50"/>
      <c r="F785" s="50">
        <v>31103.78</v>
      </c>
      <c r="G785" s="50">
        <v>0</v>
      </c>
      <c r="H785" s="50"/>
    </row>
    <row r="786" spans="2:8">
      <c r="B786" t="s">
        <v>1009</v>
      </c>
      <c r="C786" t="s">
        <v>1009</v>
      </c>
      <c r="D786" s="50"/>
      <c r="E786" s="50">
        <v>31037.74</v>
      </c>
      <c r="F786" s="50"/>
      <c r="G786" s="50">
        <v>0</v>
      </c>
      <c r="H786" s="50"/>
    </row>
    <row r="787" spans="2:8">
      <c r="B787" t="s">
        <v>1010</v>
      </c>
      <c r="C787" t="s">
        <v>1010</v>
      </c>
      <c r="D787" s="50"/>
      <c r="E787" s="50">
        <v>30886.79</v>
      </c>
      <c r="F787" s="50"/>
      <c r="G787" s="50">
        <v>0</v>
      </c>
      <c r="H787" s="50"/>
    </row>
    <row r="788" spans="2:8">
      <c r="B788" t="s">
        <v>1011</v>
      </c>
      <c r="C788" t="s">
        <v>202</v>
      </c>
      <c r="D788" s="50">
        <v>30660.38</v>
      </c>
      <c r="E788" s="50"/>
      <c r="F788" s="50"/>
      <c r="G788" s="50">
        <v>0</v>
      </c>
      <c r="H788" s="50"/>
    </row>
    <row r="789" spans="2:8">
      <c r="B789" t="s">
        <v>1012</v>
      </c>
      <c r="C789" t="s">
        <v>202</v>
      </c>
      <c r="D789" s="50"/>
      <c r="E789" s="50">
        <v>30188.68</v>
      </c>
      <c r="F789" s="50"/>
      <c r="G789" s="50">
        <v>0</v>
      </c>
      <c r="H789" s="50"/>
    </row>
    <row r="790" spans="2:8">
      <c r="B790" t="s">
        <v>1013</v>
      </c>
      <c r="C790" t="s">
        <v>1013</v>
      </c>
      <c r="D790" s="50"/>
      <c r="E790" s="50"/>
      <c r="F790" s="50">
        <v>30150.94</v>
      </c>
      <c r="G790" s="50">
        <v>0</v>
      </c>
      <c r="H790" s="50"/>
    </row>
    <row r="791" spans="2:8">
      <c r="B791" t="s">
        <v>1014</v>
      </c>
      <c r="C791" t="s">
        <v>1014</v>
      </c>
      <c r="D791" s="50"/>
      <c r="E791" s="50"/>
      <c r="F791" s="50">
        <v>30126.400000000001</v>
      </c>
      <c r="G791" s="50">
        <v>0</v>
      </c>
      <c r="H791" s="50"/>
    </row>
    <row r="792" spans="2:8">
      <c r="B792" t="s">
        <v>1015</v>
      </c>
      <c r="C792" t="s">
        <v>216</v>
      </c>
      <c r="D792" s="50">
        <v>30094.34</v>
      </c>
      <c r="E792" s="50"/>
      <c r="F792" s="50"/>
      <c r="G792" s="50">
        <v>0</v>
      </c>
      <c r="H792" s="50"/>
    </row>
    <row r="793" spans="2:8">
      <c r="B793" t="s">
        <v>1016</v>
      </c>
      <c r="C793" t="s">
        <v>1017</v>
      </c>
      <c r="D793" s="50"/>
      <c r="E793" s="50">
        <v>28625.47</v>
      </c>
      <c r="F793" s="50">
        <v>1415.09</v>
      </c>
      <c r="G793" s="50">
        <v>0</v>
      </c>
      <c r="H793" s="50"/>
    </row>
    <row r="794" spans="2:8">
      <c r="B794" t="s">
        <v>1018</v>
      </c>
      <c r="C794" t="s">
        <v>1018</v>
      </c>
      <c r="D794" s="50"/>
      <c r="E794" s="50">
        <v>30000</v>
      </c>
      <c r="F794" s="50"/>
      <c r="G794" s="50">
        <v>0</v>
      </c>
      <c r="H794" s="50"/>
    </row>
    <row r="795" spans="2:8">
      <c r="B795" t="s">
        <v>1019</v>
      </c>
      <c r="C795" t="s">
        <v>1019</v>
      </c>
      <c r="D795" s="50">
        <v>16603.78</v>
      </c>
      <c r="E795" s="50">
        <v>12735.86</v>
      </c>
      <c r="F795" s="50"/>
      <c r="G795" s="50">
        <v>0</v>
      </c>
      <c r="H795" s="50"/>
    </row>
    <row r="796" spans="2:8">
      <c r="B796" t="s">
        <v>1020</v>
      </c>
      <c r="C796" t="s">
        <v>1020</v>
      </c>
      <c r="D796" s="50"/>
      <c r="E796" s="50">
        <v>29245.279999999999</v>
      </c>
      <c r="F796" s="50"/>
      <c r="G796" s="50">
        <v>0</v>
      </c>
      <c r="H796" s="50"/>
    </row>
    <row r="797" spans="2:8">
      <c r="B797" t="s">
        <v>1021</v>
      </c>
      <c r="C797" t="s">
        <v>1021</v>
      </c>
      <c r="D797" s="50"/>
      <c r="E797" s="50">
        <v>29245.279999999999</v>
      </c>
      <c r="F797" s="50"/>
      <c r="G797" s="50">
        <v>0</v>
      </c>
      <c r="H797" s="50"/>
    </row>
    <row r="798" spans="2:8">
      <c r="B798" t="s">
        <v>1022</v>
      </c>
      <c r="C798" t="s">
        <v>1022</v>
      </c>
      <c r="D798" s="50">
        <v>13584.91</v>
      </c>
      <c r="E798" s="50">
        <v>15433.3</v>
      </c>
      <c r="F798" s="50"/>
      <c r="G798" s="50">
        <v>0</v>
      </c>
      <c r="H798" s="50"/>
    </row>
    <row r="799" spans="2:8">
      <c r="B799" t="s">
        <v>1023</v>
      </c>
      <c r="C799" t="s">
        <v>1023</v>
      </c>
      <c r="D799" s="50"/>
      <c r="E799" s="50">
        <v>15094.34</v>
      </c>
      <c r="F799" s="50">
        <v>13660.38</v>
      </c>
      <c r="G799" s="50">
        <v>0</v>
      </c>
      <c r="H799" s="50"/>
    </row>
    <row r="800" spans="2:8">
      <c r="B800" t="s">
        <v>1024</v>
      </c>
      <c r="C800" t="s">
        <v>202</v>
      </c>
      <c r="D800" s="50"/>
      <c r="E800" s="50">
        <v>28452.17</v>
      </c>
      <c r="F800" s="50"/>
      <c r="G800" s="50">
        <v>0</v>
      </c>
      <c r="H800" s="50"/>
    </row>
    <row r="801" spans="2:8">
      <c r="B801" t="s">
        <v>1025</v>
      </c>
      <c r="C801" t="s">
        <v>1025</v>
      </c>
      <c r="D801" s="50"/>
      <c r="E801" s="50">
        <v>28301.89</v>
      </c>
      <c r="F801" s="50"/>
      <c r="G801" s="50">
        <v>0</v>
      </c>
      <c r="H801" s="50"/>
    </row>
    <row r="802" spans="2:8">
      <c r="B802" t="s">
        <v>1026</v>
      </c>
      <c r="C802" t="s">
        <v>1026</v>
      </c>
      <c r="D802" s="50">
        <v>28301.89</v>
      </c>
      <c r="E802" s="50"/>
      <c r="F802" s="50"/>
      <c r="G802" s="50">
        <v>0</v>
      </c>
      <c r="H802" s="50"/>
    </row>
    <row r="803" spans="2:8">
      <c r="B803" t="s">
        <v>1027</v>
      </c>
      <c r="C803" t="s">
        <v>1027</v>
      </c>
      <c r="D803" s="50"/>
      <c r="E803" s="50">
        <v>28301.89</v>
      </c>
      <c r="F803" s="50"/>
      <c r="G803" s="50">
        <v>0</v>
      </c>
      <c r="H803" s="50"/>
    </row>
    <row r="804" spans="2:8">
      <c r="B804" t="s">
        <v>1028</v>
      </c>
      <c r="C804" t="s">
        <v>1029</v>
      </c>
      <c r="D804" s="50"/>
      <c r="E804" s="50">
        <v>28301.89</v>
      </c>
      <c r="F804" s="50"/>
      <c r="G804" s="50">
        <v>0</v>
      </c>
      <c r="H804" s="50"/>
    </row>
    <row r="805" spans="2:8">
      <c r="B805" t="s">
        <v>1030</v>
      </c>
      <c r="C805" t="s">
        <v>1030</v>
      </c>
      <c r="D805" s="50"/>
      <c r="E805" s="50">
        <v>28301.89</v>
      </c>
      <c r="F805" s="50"/>
      <c r="G805" s="50">
        <v>0</v>
      </c>
      <c r="H805" s="50"/>
    </row>
    <row r="806" spans="2:8">
      <c r="B806" t="s">
        <v>1031</v>
      </c>
      <c r="C806" t="s">
        <v>1031</v>
      </c>
      <c r="D806" s="50"/>
      <c r="E806" s="50"/>
      <c r="F806" s="50">
        <v>28301.89</v>
      </c>
      <c r="G806" s="50">
        <v>0</v>
      </c>
      <c r="H806" s="50"/>
    </row>
    <row r="807" spans="2:8">
      <c r="B807" t="s">
        <v>1032</v>
      </c>
      <c r="C807" t="s">
        <v>1033</v>
      </c>
      <c r="D807" s="50"/>
      <c r="E807" s="50"/>
      <c r="F807" s="50">
        <v>28301.89</v>
      </c>
      <c r="G807" s="50">
        <v>0</v>
      </c>
      <c r="H807" s="50"/>
    </row>
    <row r="808" spans="2:8">
      <c r="B808" t="s">
        <v>1034</v>
      </c>
      <c r="C808" t="s">
        <v>1034</v>
      </c>
      <c r="D808" s="50"/>
      <c r="E808" s="50">
        <v>28301.89</v>
      </c>
      <c r="F808" s="50"/>
      <c r="G808" s="50">
        <v>0</v>
      </c>
      <c r="H808" s="50"/>
    </row>
    <row r="809" spans="2:8">
      <c r="B809" t="s">
        <v>1035</v>
      </c>
      <c r="C809" t="s">
        <v>841</v>
      </c>
      <c r="D809" s="50"/>
      <c r="E809" s="50">
        <v>28301.89</v>
      </c>
      <c r="F809" s="50"/>
      <c r="G809" s="50">
        <v>0</v>
      </c>
      <c r="H809" s="50"/>
    </row>
    <row r="810" spans="2:8">
      <c r="B810" t="s">
        <v>1036</v>
      </c>
      <c r="C810" t="s">
        <v>1036</v>
      </c>
      <c r="D810" s="50"/>
      <c r="E810" s="50"/>
      <c r="F810" s="50">
        <v>28301.89</v>
      </c>
      <c r="G810" s="50">
        <v>0</v>
      </c>
      <c r="H810" s="50"/>
    </row>
    <row r="811" spans="2:8">
      <c r="B811" t="s">
        <v>1037</v>
      </c>
      <c r="C811" t="s">
        <v>1037</v>
      </c>
      <c r="D811" s="50"/>
      <c r="E811" s="50"/>
      <c r="F811" s="50">
        <v>28301.89</v>
      </c>
      <c r="G811" s="50">
        <v>0</v>
      </c>
      <c r="H811" s="50"/>
    </row>
    <row r="812" spans="2:8">
      <c r="B812" t="s">
        <v>1038</v>
      </c>
      <c r="C812" t="s">
        <v>1038</v>
      </c>
      <c r="D812" s="50"/>
      <c r="E812" s="50"/>
      <c r="F812" s="50">
        <v>28301.89</v>
      </c>
      <c r="G812" s="50">
        <v>0</v>
      </c>
      <c r="H812" s="50"/>
    </row>
    <row r="813" spans="2:8">
      <c r="B813" t="s">
        <v>1039</v>
      </c>
      <c r="C813" t="s">
        <v>202</v>
      </c>
      <c r="D813" s="50"/>
      <c r="E813" s="50">
        <v>28301.89</v>
      </c>
      <c r="F813" s="50"/>
      <c r="G813" s="50">
        <v>0</v>
      </c>
      <c r="H813" s="50"/>
    </row>
    <row r="814" spans="2:8">
      <c r="B814" t="s">
        <v>1040</v>
      </c>
      <c r="C814" t="s">
        <v>600</v>
      </c>
      <c r="D814" s="50"/>
      <c r="E814" s="50">
        <v>28301.89</v>
      </c>
      <c r="F814" s="50"/>
      <c r="G814" s="50">
        <v>0</v>
      </c>
      <c r="H814" s="50"/>
    </row>
    <row r="815" spans="2:8">
      <c r="B815" t="s">
        <v>1041</v>
      </c>
      <c r="C815" t="s">
        <v>1041</v>
      </c>
      <c r="D815" s="50"/>
      <c r="E815" s="50">
        <v>28301.88</v>
      </c>
      <c r="F815" s="50"/>
      <c r="G815" s="50">
        <v>0</v>
      </c>
      <c r="H815" s="50"/>
    </row>
    <row r="816" spans="2:8">
      <c r="B816" t="s">
        <v>1042</v>
      </c>
      <c r="C816" t="s">
        <v>1042</v>
      </c>
      <c r="D816" s="50"/>
      <c r="E816" s="50"/>
      <c r="F816" s="50">
        <v>28264.15</v>
      </c>
      <c r="G816" s="50">
        <v>0</v>
      </c>
      <c r="H816" s="50"/>
    </row>
    <row r="817" spans="2:8">
      <c r="B817" t="s">
        <v>1043</v>
      </c>
      <c r="C817" t="s">
        <v>1043</v>
      </c>
      <c r="D817" s="50"/>
      <c r="E817" s="50"/>
      <c r="F817" s="50">
        <v>28113.21</v>
      </c>
      <c r="G817" s="50">
        <v>0</v>
      </c>
      <c r="H817" s="50"/>
    </row>
    <row r="818" spans="2:8">
      <c r="B818" t="s">
        <v>1044</v>
      </c>
      <c r="C818" t="s">
        <v>202</v>
      </c>
      <c r="D818" s="50">
        <v>28096.92</v>
      </c>
      <c r="E818" s="50"/>
      <c r="F818" s="50"/>
      <c r="G818" s="50">
        <v>0</v>
      </c>
      <c r="H818" s="50"/>
    </row>
    <row r="819" spans="2:8">
      <c r="B819" t="s">
        <v>1045</v>
      </c>
      <c r="C819" t="s">
        <v>1045</v>
      </c>
      <c r="D819" s="50">
        <v>13829.52</v>
      </c>
      <c r="E819" s="50">
        <v>14150.94</v>
      </c>
      <c r="F819" s="50"/>
      <c r="G819" s="50">
        <v>0</v>
      </c>
      <c r="H819" s="50"/>
    </row>
    <row r="820" spans="2:8">
      <c r="B820" t="s">
        <v>1046</v>
      </c>
      <c r="C820" t="s">
        <v>1046</v>
      </c>
      <c r="D820" s="50"/>
      <c r="E820" s="50">
        <v>27830.19</v>
      </c>
      <c r="F820" s="50"/>
      <c r="G820" s="50">
        <v>0</v>
      </c>
      <c r="H820" s="50"/>
    </row>
    <row r="821" spans="2:8">
      <c r="B821" t="s">
        <v>1047</v>
      </c>
      <c r="C821" t="s">
        <v>1047</v>
      </c>
      <c r="D821" s="50"/>
      <c r="E821" s="50">
        <v>27830.19</v>
      </c>
      <c r="F821" s="50"/>
      <c r="G821" s="50">
        <v>0</v>
      </c>
      <c r="H821" s="50"/>
    </row>
    <row r="822" spans="2:8">
      <c r="B822" t="s">
        <v>1048</v>
      </c>
      <c r="C822" t="s">
        <v>1048</v>
      </c>
      <c r="D822" s="50">
        <v>21791.51</v>
      </c>
      <c r="E822" s="50">
        <v>5660.38</v>
      </c>
      <c r="F822" s="50"/>
      <c r="G822" s="50">
        <v>0</v>
      </c>
      <c r="H822" s="50"/>
    </row>
    <row r="823" spans="2:8">
      <c r="B823" t="s">
        <v>1049</v>
      </c>
      <c r="C823" t="s">
        <v>516</v>
      </c>
      <c r="D823" s="50">
        <v>26912.83</v>
      </c>
      <c r="E823" s="50"/>
      <c r="F823" s="50"/>
      <c r="G823" s="50">
        <v>0</v>
      </c>
      <c r="H823" s="50"/>
    </row>
    <row r="824" spans="2:8">
      <c r="B824" t="s">
        <v>1050</v>
      </c>
      <c r="C824" t="s">
        <v>1050</v>
      </c>
      <c r="D824" s="50"/>
      <c r="E824" s="50">
        <v>26886.79</v>
      </c>
      <c r="F824" s="50"/>
      <c r="G824" s="50">
        <v>0</v>
      </c>
      <c r="H824" s="50"/>
    </row>
    <row r="825" spans="2:8">
      <c r="B825" t="s">
        <v>1051</v>
      </c>
      <c r="C825" t="s">
        <v>1051</v>
      </c>
      <c r="D825" s="50">
        <v>12075.48</v>
      </c>
      <c r="E825" s="50"/>
      <c r="F825" s="50">
        <v>14716.98</v>
      </c>
      <c r="G825" s="50">
        <v>0</v>
      </c>
      <c r="H825" s="50"/>
    </row>
    <row r="826" spans="2:8">
      <c r="B826" t="s">
        <v>1052</v>
      </c>
      <c r="C826" t="s">
        <v>1052</v>
      </c>
      <c r="D826" s="50">
        <v>26677.73</v>
      </c>
      <c r="E826" s="50"/>
      <c r="F826" s="50"/>
      <c r="G826" s="50">
        <v>0</v>
      </c>
      <c r="H826" s="50"/>
    </row>
    <row r="827" spans="2:8">
      <c r="B827" t="s">
        <v>1053</v>
      </c>
      <c r="C827" t="s">
        <v>526</v>
      </c>
      <c r="D827" s="50"/>
      <c r="E827" s="50">
        <v>26437.279999999999</v>
      </c>
      <c r="F827" s="50"/>
      <c r="G827" s="50">
        <v>0</v>
      </c>
      <c r="H827" s="50"/>
    </row>
    <row r="828" spans="2:8">
      <c r="B828" t="s">
        <v>1054</v>
      </c>
      <c r="C828" t="s">
        <v>1054</v>
      </c>
      <c r="D828" s="50"/>
      <c r="E828" s="50">
        <v>26415.1</v>
      </c>
      <c r="F828" s="50"/>
      <c r="G828" s="50">
        <v>0</v>
      </c>
      <c r="H828" s="50"/>
    </row>
    <row r="829" spans="2:8">
      <c r="B829" t="s">
        <v>1055</v>
      </c>
      <c r="C829" t="s">
        <v>1055</v>
      </c>
      <c r="D829" s="50">
        <v>26415.09</v>
      </c>
      <c r="E829" s="50"/>
      <c r="F829" s="50"/>
      <c r="G829" s="50">
        <v>0</v>
      </c>
      <c r="H829" s="50"/>
    </row>
    <row r="830" spans="2:8">
      <c r="B830" t="s">
        <v>1056</v>
      </c>
      <c r="C830" t="s">
        <v>1056</v>
      </c>
      <c r="D830" s="50"/>
      <c r="E830" s="50">
        <v>26415.09</v>
      </c>
      <c r="F830" s="50"/>
      <c r="G830" s="50">
        <v>0</v>
      </c>
      <c r="H830" s="50"/>
    </row>
    <row r="831" spans="2:8">
      <c r="B831" t="s">
        <v>1057</v>
      </c>
      <c r="C831" t="s">
        <v>1057</v>
      </c>
      <c r="D831" s="50"/>
      <c r="E831" s="50">
        <v>26415.09</v>
      </c>
      <c r="F831" s="50"/>
      <c r="G831" s="50">
        <v>0</v>
      </c>
      <c r="H831" s="50"/>
    </row>
    <row r="832" spans="2:8">
      <c r="B832" t="s">
        <v>1058</v>
      </c>
      <c r="C832" t="s">
        <v>1058</v>
      </c>
      <c r="D832" s="50">
        <v>26415.09</v>
      </c>
      <c r="E832" s="50"/>
      <c r="F832" s="50"/>
      <c r="G832" s="50">
        <v>0</v>
      </c>
      <c r="H832" s="50"/>
    </row>
    <row r="833" spans="2:8">
      <c r="B833" t="s">
        <v>1059</v>
      </c>
      <c r="C833" t="s">
        <v>1059</v>
      </c>
      <c r="D833" s="50"/>
      <c r="E833" s="50">
        <v>22641.51</v>
      </c>
      <c r="F833" s="50">
        <v>3754.72</v>
      </c>
      <c r="G833" s="50">
        <v>0</v>
      </c>
      <c r="H833" s="50"/>
    </row>
    <row r="834" spans="2:8">
      <c r="B834" t="s">
        <v>1060</v>
      </c>
      <c r="C834" t="s">
        <v>1060</v>
      </c>
      <c r="D834" s="50"/>
      <c r="E834" s="50">
        <v>15094.34</v>
      </c>
      <c r="F834" s="50">
        <v>11264.15</v>
      </c>
      <c r="G834" s="50">
        <v>0</v>
      </c>
      <c r="H834" s="50"/>
    </row>
    <row r="835" spans="2:8">
      <c r="B835" t="s">
        <v>1061</v>
      </c>
      <c r="C835" t="s">
        <v>1061</v>
      </c>
      <c r="D835" s="50">
        <v>26226.42</v>
      </c>
      <c r="E835" s="50"/>
      <c r="F835" s="50"/>
      <c r="G835" s="50">
        <v>0</v>
      </c>
      <c r="H835" s="50"/>
    </row>
    <row r="836" spans="2:8">
      <c r="B836" t="s">
        <v>990</v>
      </c>
      <c r="C836" t="s">
        <v>990</v>
      </c>
      <c r="D836" s="50"/>
      <c r="E836" s="50"/>
      <c r="F836" s="50">
        <v>26061.32</v>
      </c>
      <c r="G836" s="50">
        <v>0</v>
      </c>
      <c r="H836" s="50"/>
    </row>
    <row r="837" spans="2:8">
      <c r="B837" t="s">
        <v>1062</v>
      </c>
      <c r="C837" t="s">
        <v>1062</v>
      </c>
      <c r="D837" s="50"/>
      <c r="E837" s="50">
        <v>12847.73</v>
      </c>
      <c r="F837" s="50">
        <v>13113.21</v>
      </c>
      <c r="G837" s="50">
        <v>0</v>
      </c>
      <c r="H837" s="50"/>
    </row>
    <row r="838" spans="2:8">
      <c r="B838" t="s">
        <v>1063</v>
      </c>
      <c r="C838" t="s">
        <v>1063</v>
      </c>
      <c r="D838" s="50"/>
      <c r="E838" s="50">
        <v>25943.39</v>
      </c>
      <c r="F838" s="50"/>
      <c r="G838" s="50">
        <v>0</v>
      </c>
      <c r="H838" s="50"/>
    </row>
    <row r="839" spans="2:8">
      <c r="B839" t="s">
        <v>1064</v>
      </c>
      <c r="C839" t="s">
        <v>1065</v>
      </c>
      <c r="D839" s="50"/>
      <c r="E839" s="50"/>
      <c r="F839" s="50">
        <v>25660.38</v>
      </c>
      <c r="G839" s="50">
        <v>0</v>
      </c>
      <c r="H839" s="50"/>
    </row>
    <row r="840" spans="2:8">
      <c r="B840" t="s">
        <v>1066</v>
      </c>
      <c r="C840" t="s">
        <v>868</v>
      </c>
      <c r="D840" s="50">
        <v>25617.74</v>
      </c>
      <c r="E840" s="50"/>
      <c r="F840" s="50"/>
      <c r="G840" s="50">
        <v>0</v>
      </c>
      <c r="H840" s="50"/>
    </row>
    <row r="841" spans="2:8">
      <c r="B841" t="s">
        <v>1067</v>
      </c>
      <c r="C841" t="s">
        <v>1067</v>
      </c>
      <c r="D841" s="50"/>
      <c r="E841" s="50">
        <v>25471.7</v>
      </c>
      <c r="F841" s="50"/>
      <c r="G841" s="50">
        <v>0</v>
      </c>
      <c r="H841" s="50"/>
    </row>
    <row r="842" spans="2:8">
      <c r="B842" t="s">
        <v>1068</v>
      </c>
      <c r="C842" t="s">
        <v>1068</v>
      </c>
      <c r="D842" s="50"/>
      <c r="E842" s="50"/>
      <c r="F842" s="50">
        <v>25471.7</v>
      </c>
      <c r="G842" s="50">
        <v>0</v>
      </c>
      <c r="H842" s="50"/>
    </row>
    <row r="843" spans="2:8">
      <c r="B843" t="s">
        <v>1069</v>
      </c>
      <c r="C843" t="s">
        <v>1069</v>
      </c>
      <c r="D843" s="50"/>
      <c r="E843" s="50">
        <v>25471.69</v>
      </c>
      <c r="F843" s="50"/>
      <c r="G843" s="50">
        <v>0</v>
      </c>
      <c r="H843" s="50"/>
    </row>
    <row r="844" spans="2:8">
      <c r="B844" t="s">
        <v>1070</v>
      </c>
      <c r="C844" t="s">
        <v>1070</v>
      </c>
      <c r="D844" s="50"/>
      <c r="E844" s="50">
        <v>24905.66</v>
      </c>
      <c r="F844" s="50"/>
      <c r="G844" s="50">
        <v>7509.43</v>
      </c>
      <c r="H844" s="50"/>
    </row>
    <row r="845" spans="2:8">
      <c r="B845" t="s">
        <v>1071</v>
      </c>
      <c r="C845" t="s">
        <v>1071</v>
      </c>
      <c r="D845" s="50">
        <v>24882.19</v>
      </c>
      <c r="E845" s="50"/>
      <c r="F845" s="50"/>
      <c r="G845" s="50">
        <v>0</v>
      </c>
      <c r="H845" s="50"/>
    </row>
    <row r="846" spans="2:8">
      <c r="B846" t="s">
        <v>1072</v>
      </c>
      <c r="C846" t="s">
        <v>1072</v>
      </c>
      <c r="D846" s="50"/>
      <c r="E846" s="50"/>
      <c r="F846" s="50">
        <v>24811.32</v>
      </c>
      <c r="G846" s="50">
        <v>0</v>
      </c>
      <c r="H846" s="50"/>
    </row>
    <row r="847" spans="2:8">
      <c r="B847" t="s">
        <v>1073</v>
      </c>
      <c r="C847" t="s">
        <v>600</v>
      </c>
      <c r="D847" s="50"/>
      <c r="E847" s="50">
        <v>24678.58</v>
      </c>
      <c r="F847" s="50"/>
      <c r="G847" s="50">
        <v>0</v>
      </c>
      <c r="H847" s="50"/>
    </row>
    <row r="848" spans="2:8">
      <c r="B848" t="s">
        <v>1074</v>
      </c>
      <c r="C848" t="s">
        <v>1074</v>
      </c>
      <c r="D848" s="50"/>
      <c r="E848" s="50">
        <v>24528.3</v>
      </c>
      <c r="F848" s="50"/>
      <c r="G848" s="50">
        <v>0</v>
      </c>
      <c r="H848" s="50"/>
    </row>
    <row r="849" spans="2:8">
      <c r="B849" t="s">
        <v>1075</v>
      </c>
      <c r="C849" t="s">
        <v>216</v>
      </c>
      <c r="D849" s="50">
        <v>24075.47</v>
      </c>
      <c r="E849" s="50"/>
      <c r="F849" s="50"/>
      <c r="G849" s="50">
        <v>0</v>
      </c>
      <c r="H849" s="50"/>
    </row>
    <row r="850" spans="2:8">
      <c r="B850" t="s">
        <v>1076</v>
      </c>
      <c r="C850" t="s">
        <v>1076</v>
      </c>
      <c r="D850" s="50"/>
      <c r="E850" s="50">
        <v>24056.6</v>
      </c>
      <c r="F850" s="50"/>
      <c r="G850" s="50">
        <v>0</v>
      </c>
      <c r="H850" s="50"/>
    </row>
    <row r="851" spans="2:8">
      <c r="B851" t="s">
        <v>1077</v>
      </c>
      <c r="C851" t="s">
        <v>1077</v>
      </c>
      <c r="D851" s="50">
        <v>18867.919999999998</v>
      </c>
      <c r="E851" s="50"/>
      <c r="F851" s="50">
        <v>4905.66</v>
      </c>
      <c r="G851" s="50">
        <v>4905.66</v>
      </c>
      <c r="H851" s="50"/>
    </row>
    <row r="852" spans="2:8">
      <c r="B852" t="s">
        <v>1078</v>
      </c>
      <c r="C852" t="s">
        <v>1078</v>
      </c>
      <c r="D852" s="50"/>
      <c r="E852" s="50"/>
      <c r="F852" s="50">
        <v>23584.91</v>
      </c>
      <c r="G852" s="50">
        <v>0</v>
      </c>
      <c r="H852" s="50"/>
    </row>
    <row r="853" spans="2:8">
      <c r="B853" t="s">
        <v>1079</v>
      </c>
      <c r="C853" t="s">
        <v>202</v>
      </c>
      <c r="D853" s="50"/>
      <c r="E853" s="50"/>
      <c r="F853" s="50">
        <v>23584.91</v>
      </c>
      <c r="G853" s="50">
        <v>0</v>
      </c>
      <c r="H853" s="50"/>
    </row>
    <row r="854" spans="2:8">
      <c r="B854" t="s">
        <v>1080</v>
      </c>
      <c r="C854" t="s">
        <v>1080</v>
      </c>
      <c r="D854" s="50"/>
      <c r="E854" s="50">
        <v>23584.91</v>
      </c>
      <c r="F854" s="50"/>
      <c r="G854" s="50">
        <v>0</v>
      </c>
      <c r="H854" s="50"/>
    </row>
    <row r="855" spans="2:8">
      <c r="B855" t="s">
        <v>1081</v>
      </c>
      <c r="C855" t="s">
        <v>202</v>
      </c>
      <c r="D855" s="50">
        <v>23584.91</v>
      </c>
      <c r="E855" s="50"/>
      <c r="F855" s="50"/>
      <c r="G855" s="50">
        <v>0</v>
      </c>
      <c r="H855" s="50"/>
    </row>
    <row r="856" spans="2:8">
      <c r="B856" t="s">
        <v>1082</v>
      </c>
      <c r="C856" t="s">
        <v>1083</v>
      </c>
      <c r="D856" s="50"/>
      <c r="E856" s="50"/>
      <c r="F856" s="50">
        <v>23471.7</v>
      </c>
      <c r="G856" s="50">
        <v>0</v>
      </c>
      <c r="H856" s="50"/>
    </row>
    <row r="857" spans="2:8">
      <c r="B857" t="s">
        <v>1084</v>
      </c>
      <c r="C857" t="s">
        <v>1084</v>
      </c>
      <c r="D857" s="50">
        <v>23396.23</v>
      </c>
      <c r="E857" s="50"/>
      <c r="F857" s="50"/>
      <c r="G857" s="50">
        <v>0</v>
      </c>
      <c r="H857" s="50"/>
    </row>
    <row r="858" spans="2:8">
      <c r="B858" t="s">
        <v>1085</v>
      </c>
      <c r="C858" t="s">
        <v>1086</v>
      </c>
      <c r="D858" s="50"/>
      <c r="E858" s="50">
        <v>23396.23</v>
      </c>
      <c r="F858" s="50"/>
      <c r="G858" s="50">
        <v>0</v>
      </c>
      <c r="H858" s="50"/>
    </row>
    <row r="859" spans="2:8">
      <c r="B859" t="s">
        <v>1087</v>
      </c>
      <c r="C859" t="s">
        <v>1087</v>
      </c>
      <c r="D859" s="50"/>
      <c r="E859" s="50">
        <v>23396.23</v>
      </c>
      <c r="F859" s="50"/>
      <c r="G859" s="50">
        <v>0</v>
      </c>
      <c r="H859" s="50"/>
    </row>
    <row r="860" spans="2:8">
      <c r="B860" t="s">
        <v>1088</v>
      </c>
      <c r="C860" t="s">
        <v>1088</v>
      </c>
      <c r="D860" s="50">
        <v>7547.17</v>
      </c>
      <c r="E860" s="50">
        <v>15849.06</v>
      </c>
      <c r="F860" s="50"/>
      <c r="G860" s="50">
        <v>0</v>
      </c>
      <c r="H860" s="50"/>
    </row>
    <row r="861" spans="2:8">
      <c r="B861" t="s">
        <v>1089</v>
      </c>
      <c r="C861" t="s">
        <v>1090</v>
      </c>
      <c r="D861" s="50"/>
      <c r="E861" s="50">
        <v>21509.43</v>
      </c>
      <c r="F861" s="50">
        <v>1645.29</v>
      </c>
      <c r="G861" s="50">
        <v>0</v>
      </c>
      <c r="H861" s="50"/>
    </row>
    <row r="862" spans="2:8">
      <c r="B862" t="s">
        <v>1091</v>
      </c>
      <c r="C862" t="s">
        <v>1091</v>
      </c>
      <c r="D862" s="50"/>
      <c r="E862" s="50">
        <v>15801.89</v>
      </c>
      <c r="F862" s="50">
        <v>7321.71</v>
      </c>
      <c r="G862" s="50">
        <v>0</v>
      </c>
      <c r="H862" s="50"/>
    </row>
    <row r="863" spans="2:8">
      <c r="B863" t="s">
        <v>1092</v>
      </c>
      <c r="C863" t="s">
        <v>1092</v>
      </c>
      <c r="D863" s="50"/>
      <c r="E863" s="50">
        <v>23113.21</v>
      </c>
      <c r="F863" s="50"/>
      <c r="G863" s="50">
        <v>0</v>
      </c>
      <c r="H863" s="50"/>
    </row>
    <row r="864" spans="2:8">
      <c r="B864" t="s">
        <v>1093</v>
      </c>
      <c r="C864" t="s">
        <v>1093</v>
      </c>
      <c r="D864" s="50">
        <v>20094.34</v>
      </c>
      <c r="E864" s="50">
        <v>3018.87</v>
      </c>
      <c r="F864" s="50"/>
      <c r="G864" s="50">
        <v>0</v>
      </c>
      <c r="H864" s="50"/>
    </row>
    <row r="865" spans="2:8">
      <c r="B865" t="s">
        <v>1094</v>
      </c>
      <c r="C865" t="s">
        <v>1094</v>
      </c>
      <c r="D865" s="50">
        <v>23113.21</v>
      </c>
      <c r="E865" s="50"/>
      <c r="F865" s="50"/>
      <c r="G865" s="50">
        <v>0</v>
      </c>
      <c r="H865" s="50"/>
    </row>
    <row r="866" spans="2:8">
      <c r="B866" t="s">
        <v>1095</v>
      </c>
      <c r="C866" t="s">
        <v>1095</v>
      </c>
      <c r="D866" s="50"/>
      <c r="E866" s="50">
        <v>22971.69</v>
      </c>
      <c r="F866" s="50">
        <v>0</v>
      </c>
      <c r="G866" s="50">
        <v>0</v>
      </c>
      <c r="H866" s="50"/>
    </row>
    <row r="867" spans="2:8">
      <c r="B867" t="s">
        <v>1096</v>
      </c>
      <c r="C867" t="s">
        <v>1097</v>
      </c>
      <c r="D867" s="50">
        <v>5188.68</v>
      </c>
      <c r="E867" s="50">
        <v>17603.11</v>
      </c>
      <c r="F867" s="50"/>
      <c r="G867" s="50">
        <v>0</v>
      </c>
      <c r="H867" s="50"/>
    </row>
    <row r="868" spans="2:8">
      <c r="B868" t="s">
        <v>1098</v>
      </c>
      <c r="C868" t="s">
        <v>1098</v>
      </c>
      <c r="D868" s="50"/>
      <c r="E868" s="50">
        <v>22641.51</v>
      </c>
      <c r="F868" s="50"/>
      <c r="G868" s="50">
        <v>0</v>
      </c>
      <c r="H868" s="50"/>
    </row>
    <row r="869" spans="2:8">
      <c r="B869" t="s">
        <v>1099</v>
      </c>
      <c r="C869" t="s">
        <v>1099</v>
      </c>
      <c r="D869" s="50"/>
      <c r="E869" s="50">
        <v>15094.34</v>
      </c>
      <c r="F869" s="50">
        <v>7547.17</v>
      </c>
      <c r="G869" s="50">
        <v>0</v>
      </c>
      <c r="H869" s="50"/>
    </row>
    <row r="870" spans="2:8">
      <c r="B870" t="s">
        <v>1100</v>
      </c>
      <c r="C870" t="s">
        <v>202</v>
      </c>
      <c r="D870" s="50"/>
      <c r="E870" s="50">
        <v>7547.17</v>
      </c>
      <c r="F870" s="50">
        <v>15094.34</v>
      </c>
      <c r="G870" s="50">
        <v>0</v>
      </c>
      <c r="H870" s="50"/>
    </row>
    <row r="871" spans="2:8">
      <c r="B871" t="s">
        <v>1101</v>
      </c>
      <c r="C871" t="s">
        <v>1101</v>
      </c>
      <c r="D871" s="50"/>
      <c r="E871" s="50"/>
      <c r="F871" s="50">
        <v>22641.51</v>
      </c>
      <c r="G871" s="50">
        <v>0</v>
      </c>
      <c r="H871" s="50"/>
    </row>
    <row r="872" spans="2:8">
      <c r="B872" t="s">
        <v>1102</v>
      </c>
      <c r="C872" t="s">
        <v>1102</v>
      </c>
      <c r="D872" s="50"/>
      <c r="E872" s="50">
        <v>22641.51</v>
      </c>
      <c r="F872" s="50"/>
      <c r="G872" s="50">
        <v>0</v>
      </c>
      <c r="H872" s="50"/>
    </row>
    <row r="873" spans="2:8">
      <c r="B873" t="s">
        <v>1103</v>
      </c>
      <c r="C873" t="s">
        <v>1103</v>
      </c>
      <c r="D873" s="50"/>
      <c r="E873" s="50">
        <v>22641.51</v>
      </c>
      <c r="F873" s="50"/>
      <c r="G873" s="50">
        <v>0</v>
      </c>
      <c r="H873" s="50"/>
    </row>
    <row r="874" spans="2:8">
      <c r="B874" t="s">
        <v>1104</v>
      </c>
      <c r="C874" t="s">
        <v>1104</v>
      </c>
      <c r="D874" s="50">
        <v>22641.51</v>
      </c>
      <c r="E874" s="50">
        <v>0</v>
      </c>
      <c r="F874" s="50"/>
      <c r="G874" s="50">
        <v>0</v>
      </c>
      <c r="H874" s="50"/>
    </row>
    <row r="875" spans="2:8">
      <c r="B875" t="s">
        <v>1105</v>
      </c>
      <c r="C875" t="s">
        <v>1105</v>
      </c>
      <c r="D875" s="50"/>
      <c r="E875" s="50">
        <v>20754.72</v>
      </c>
      <c r="F875" s="50">
        <v>1882.08</v>
      </c>
      <c r="G875" s="50">
        <v>0</v>
      </c>
      <c r="H875" s="50"/>
    </row>
    <row r="876" spans="2:8">
      <c r="B876" t="s">
        <v>1106</v>
      </c>
      <c r="C876" t="s">
        <v>1106</v>
      </c>
      <c r="D876" s="50"/>
      <c r="E876" s="50"/>
      <c r="F876" s="50">
        <v>22603.77</v>
      </c>
      <c r="G876" s="50">
        <v>0</v>
      </c>
      <c r="H876" s="50"/>
    </row>
    <row r="877" spans="2:8">
      <c r="B877" t="s">
        <v>1107</v>
      </c>
      <c r="C877" t="s">
        <v>1107</v>
      </c>
      <c r="D877" s="50"/>
      <c r="E877" s="50">
        <v>22528.3</v>
      </c>
      <c r="F877" s="50"/>
      <c r="G877" s="50">
        <v>0</v>
      </c>
      <c r="H877" s="50"/>
    </row>
    <row r="878" spans="2:8">
      <c r="B878" t="s">
        <v>1108</v>
      </c>
      <c r="C878" t="s">
        <v>1108</v>
      </c>
      <c r="D878" s="50"/>
      <c r="E878" s="50">
        <v>22358.49</v>
      </c>
      <c r="F878" s="50"/>
      <c r="G878" s="50">
        <v>0</v>
      </c>
      <c r="H878" s="50"/>
    </row>
    <row r="879" spans="2:8">
      <c r="B879" t="s">
        <v>1109</v>
      </c>
      <c r="C879" t="s">
        <v>1109</v>
      </c>
      <c r="D879" s="50">
        <v>22169.81</v>
      </c>
      <c r="E879" s="50"/>
      <c r="F879" s="50"/>
      <c r="G879" s="50">
        <v>0</v>
      </c>
      <c r="H879" s="50"/>
    </row>
    <row r="880" spans="2:8">
      <c r="B880" t="s">
        <v>1110</v>
      </c>
      <c r="C880" t="s">
        <v>1111</v>
      </c>
      <c r="D880" s="50">
        <v>21998</v>
      </c>
      <c r="E880" s="50"/>
      <c r="F880" s="50"/>
      <c r="G880" s="50">
        <v>0</v>
      </c>
      <c r="H880" s="50"/>
    </row>
    <row r="881" spans="2:8">
      <c r="B881" t="s">
        <v>1112</v>
      </c>
      <c r="C881" t="s">
        <v>1112</v>
      </c>
      <c r="D881" s="50"/>
      <c r="E881" s="50">
        <v>21698.11</v>
      </c>
      <c r="F881" s="50"/>
      <c r="G881" s="50">
        <v>0</v>
      </c>
      <c r="H881" s="50"/>
    </row>
    <row r="882" spans="2:8">
      <c r="B882" t="s">
        <v>1113</v>
      </c>
      <c r="C882" t="s">
        <v>1113</v>
      </c>
      <c r="D882" s="50"/>
      <c r="E882" s="50"/>
      <c r="F882" s="50">
        <v>21698.11</v>
      </c>
      <c r="G882" s="50">
        <v>0</v>
      </c>
      <c r="H882" s="50"/>
    </row>
    <row r="883" spans="2:8">
      <c r="B883" t="s">
        <v>1114</v>
      </c>
      <c r="C883" t="s">
        <v>202</v>
      </c>
      <c r="D883" s="50"/>
      <c r="E883" s="50">
        <v>21698.11</v>
      </c>
      <c r="F883" s="50"/>
      <c r="G883" s="50">
        <v>0</v>
      </c>
      <c r="H883" s="50"/>
    </row>
    <row r="884" spans="2:8">
      <c r="B884" t="s">
        <v>1115</v>
      </c>
      <c r="C884" t="s">
        <v>1115</v>
      </c>
      <c r="D884" s="50"/>
      <c r="E884" s="50">
        <v>21698.11</v>
      </c>
      <c r="F884" s="50"/>
      <c r="G884" s="50">
        <v>0</v>
      </c>
      <c r="H884" s="50"/>
    </row>
    <row r="885" spans="2:8">
      <c r="B885" t="s">
        <v>1116</v>
      </c>
      <c r="C885" t="s">
        <v>1116</v>
      </c>
      <c r="D885" s="50"/>
      <c r="E885" s="50">
        <v>21698.11</v>
      </c>
      <c r="F885" s="50"/>
      <c r="G885" s="50">
        <v>0</v>
      </c>
      <c r="H885" s="50"/>
    </row>
    <row r="886" spans="2:8">
      <c r="B886" t="s">
        <v>1117</v>
      </c>
      <c r="C886" t="s">
        <v>1117</v>
      </c>
      <c r="D886" s="50"/>
      <c r="E886" s="50">
        <v>21698.11</v>
      </c>
      <c r="F886" s="50"/>
      <c r="G886" s="50">
        <v>0</v>
      </c>
      <c r="H886" s="50"/>
    </row>
    <row r="887" spans="2:8">
      <c r="B887" t="s">
        <v>1118</v>
      </c>
      <c r="C887" t="s">
        <v>1119</v>
      </c>
      <c r="D887" s="50"/>
      <c r="E887" s="50">
        <v>21698.11</v>
      </c>
      <c r="F887" s="50"/>
      <c r="G887" s="50">
        <v>0</v>
      </c>
      <c r="H887" s="50"/>
    </row>
    <row r="888" spans="2:8">
      <c r="B888" t="s">
        <v>1120</v>
      </c>
      <c r="C888" t="s">
        <v>1121</v>
      </c>
      <c r="D888" s="50"/>
      <c r="E888" s="50">
        <v>21698.11</v>
      </c>
      <c r="F888" s="50"/>
      <c r="G888" s="50">
        <v>0</v>
      </c>
      <c r="H888" s="50"/>
    </row>
    <row r="889" spans="2:8">
      <c r="B889" t="s">
        <v>1122</v>
      </c>
      <c r="C889" t="s">
        <v>1122</v>
      </c>
      <c r="D889" s="50"/>
      <c r="E889" s="50">
        <v>21698.11</v>
      </c>
      <c r="F889" s="50"/>
      <c r="G889" s="50">
        <v>0</v>
      </c>
      <c r="H889" s="50"/>
    </row>
    <row r="890" spans="2:8">
      <c r="B890" t="s">
        <v>1123</v>
      </c>
      <c r="C890" t="s">
        <v>1123</v>
      </c>
      <c r="D890" s="50"/>
      <c r="E890" s="50">
        <v>21698.11</v>
      </c>
      <c r="F890" s="50"/>
      <c r="G890" s="50">
        <v>0</v>
      </c>
      <c r="H890" s="50"/>
    </row>
    <row r="891" spans="2:8">
      <c r="B891" t="s">
        <v>1124</v>
      </c>
      <c r="C891" t="s">
        <v>708</v>
      </c>
      <c r="D891" s="50"/>
      <c r="E891" s="50"/>
      <c r="F891" s="50">
        <v>21698.11</v>
      </c>
      <c r="G891" s="50">
        <v>0</v>
      </c>
      <c r="H891" s="50"/>
    </row>
    <row r="892" spans="2:8">
      <c r="B892" t="s">
        <v>1125</v>
      </c>
      <c r="C892" t="s">
        <v>1125</v>
      </c>
      <c r="D892" s="50"/>
      <c r="E892" s="50">
        <v>21698.11</v>
      </c>
      <c r="F892" s="50"/>
      <c r="G892" s="50">
        <v>0</v>
      </c>
      <c r="H892" s="50"/>
    </row>
    <row r="893" spans="2:8">
      <c r="B893" t="s">
        <v>1126</v>
      </c>
      <c r="C893" t="s">
        <v>1126</v>
      </c>
      <c r="D893" s="50"/>
      <c r="E893" s="50"/>
      <c r="F893" s="50">
        <v>21698.11</v>
      </c>
      <c r="G893" s="50">
        <v>0</v>
      </c>
      <c r="H893" s="50"/>
    </row>
    <row r="894" spans="2:8">
      <c r="B894" t="s">
        <v>1127</v>
      </c>
      <c r="C894" t="s">
        <v>1127</v>
      </c>
      <c r="D894" s="50"/>
      <c r="E894" s="50">
        <v>21698.11</v>
      </c>
      <c r="F894" s="50"/>
      <c r="G894" s="50">
        <v>0</v>
      </c>
      <c r="H894" s="50"/>
    </row>
    <row r="895" spans="2:8">
      <c r="B895" t="s">
        <v>1128</v>
      </c>
      <c r="C895" t="s">
        <v>1128</v>
      </c>
      <c r="D895" s="50"/>
      <c r="E895" s="50">
        <v>21698.11</v>
      </c>
      <c r="F895" s="50"/>
      <c r="G895" s="50">
        <v>0</v>
      </c>
      <c r="H895" s="50"/>
    </row>
    <row r="896" spans="2:8">
      <c r="B896" t="s">
        <v>1129</v>
      </c>
      <c r="C896" t="s">
        <v>1129</v>
      </c>
      <c r="D896" s="50"/>
      <c r="E896" s="50">
        <v>21698.11</v>
      </c>
      <c r="F896" s="50"/>
      <c r="G896" s="50">
        <v>0</v>
      </c>
      <c r="H896" s="50"/>
    </row>
    <row r="897" spans="2:8">
      <c r="B897" t="s">
        <v>1130</v>
      </c>
      <c r="C897" t="s">
        <v>1130</v>
      </c>
      <c r="D897" s="50"/>
      <c r="E897" s="50"/>
      <c r="F897" s="50">
        <v>21698.11</v>
      </c>
      <c r="G897" s="50">
        <v>0</v>
      </c>
      <c r="H897" s="50"/>
    </row>
    <row r="898" spans="2:8">
      <c r="B898" t="s">
        <v>1131</v>
      </c>
      <c r="C898" t="s">
        <v>1131</v>
      </c>
      <c r="D898" s="50">
        <v>21698.11</v>
      </c>
      <c r="E898" s="50"/>
      <c r="F898" s="50"/>
      <c r="G898" s="50">
        <v>0</v>
      </c>
      <c r="H898" s="50"/>
    </row>
    <row r="899" spans="2:8">
      <c r="B899" t="s">
        <v>1132</v>
      </c>
      <c r="C899" t="s">
        <v>1132</v>
      </c>
      <c r="D899" s="50"/>
      <c r="E899" s="50"/>
      <c r="F899" s="50">
        <v>21698.11</v>
      </c>
      <c r="G899" s="50">
        <v>0</v>
      </c>
      <c r="H899" s="50"/>
    </row>
    <row r="900" spans="2:8">
      <c r="B900" t="s">
        <v>1133</v>
      </c>
      <c r="C900" t="s">
        <v>1133</v>
      </c>
      <c r="D900" s="50">
        <v>1886.79</v>
      </c>
      <c r="E900" s="50">
        <v>19808.490000000002</v>
      </c>
      <c r="F900" s="50"/>
      <c r="G900" s="50">
        <v>0</v>
      </c>
      <c r="H900" s="50"/>
    </row>
    <row r="901" spans="2:8">
      <c r="B901" t="s">
        <v>1134</v>
      </c>
      <c r="C901" t="s">
        <v>1134</v>
      </c>
      <c r="D901" s="50"/>
      <c r="E901" s="50">
        <v>21132.080000000002</v>
      </c>
      <c r="F901" s="50">
        <v>471.7</v>
      </c>
      <c r="G901" s="50">
        <v>0</v>
      </c>
      <c r="H901" s="50"/>
    </row>
    <row r="902" spans="2:8">
      <c r="B902" t="s">
        <v>1135</v>
      </c>
      <c r="C902" t="s">
        <v>202</v>
      </c>
      <c r="D902" s="50"/>
      <c r="E902" s="50">
        <v>21453.5</v>
      </c>
      <c r="F902" s="50"/>
      <c r="G902" s="50">
        <v>0</v>
      </c>
      <c r="H902" s="50"/>
    </row>
    <row r="903" spans="2:8">
      <c r="B903" t="s">
        <v>1136</v>
      </c>
      <c r="C903" t="s">
        <v>289</v>
      </c>
      <c r="D903" s="50"/>
      <c r="E903" s="50">
        <v>21320.75</v>
      </c>
      <c r="F903" s="50"/>
      <c r="G903" s="50">
        <v>0</v>
      </c>
      <c r="H903" s="50"/>
    </row>
    <row r="904" spans="2:8">
      <c r="B904" t="s">
        <v>1137</v>
      </c>
      <c r="C904" t="s">
        <v>1137</v>
      </c>
      <c r="D904" s="50"/>
      <c r="E904" s="50">
        <v>19344.34</v>
      </c>
      <c r="F904" s="50">
        <v>1886.8</v>
      </c>
      <c r="G904" s="50">
        <v>0</v>
      </c>
      <c r="H904" s="50"/>
    </row>
    <row r="905" spans="2:8">
      <c r="B905" t="s">
        <v>1138</v>
      </c>
      <c r="C905" t="s">
        <v>526</v>
      </c>
      <c r="D905" s="50"/>
      <c r="E905" s="50">
        <v>21150.82</v>
      </c>
      <c r="F905" s="50"/>
      <c r="G905" s="50">
        <v>0</v>
      </c>
      <c r="H905" s="50"/>
    </row>
    <row r="906" spans="2:8">
      <c r="B906" t="s">
        <v>1139</v>
      </c>
      <c r="C906" t="s">
        <v>1139</v>
      </c>
      <c r="D906" s="50"/>
      <c r="E906" s="50">
        <v>21132.080000000002</v>
      </c>
      <c r="F906" s="50"/>
      <c r="G906" s="50">
        <v>94339.62</v>
      </c>
      <c r="H906" s="50"/>
    </row>
    <row r="907" spans="2:8">
      <c r="B907" t="s">
        <v>1140</v>
      </c>
      <c r="C907" t="s">
        <v>1140</v>
      </c>
      <c r="D907" s="50"/>
      <c r="E907" s="50">
        <v>21132.080000000002</v>
      </c>
      <c r="F907" s="50"/>
      <c r="G907" s="50">
        <v>0</v>
      </c>
      <c r="H907" s="50"/>
    </row>
    <row r="908" spans="2:8">
      <c r="B908" t="s">
        <v>1141</v>
      </c>
      <c r="C908" t="s">
        <v>1141</v>
      </c>
      <c r="D908" s="50">
        <v>21132.080000000002</v>
      </c>
      <c r="E908" s="50"/>
      <c r="F908" s="50"/>
      <c r="G908" s="50">
        <v>0</v>
      </c>
      <c r="H908" s="50"/>
    </row>
    <row r="909" spans="2:8">
      <c r="B909" t="s">
        <v>1142</v>
      </c>
      <c r="C909" t="s">
        <v>1142</v>
      </c>
      <c r="D909" s="50"/>
      <c r="E909" s="50">
        <v>21132.080000000002</v>
      </c>
      <c r="F909" s="50"/>
      <c r="G909" s="50">
        <v>0</v>
      </c>
      <c r="H909" s="50"/>
    </row>
    <row r="910" spans="2:8">
      <c r="B910" t="s">
        <v>1143</v>
      </c>
      <c r="C910" t="s">
        <v>1143</v>
      </c>
      <c r="D910" s="50">
        <v>21132.080000000002</v>
      </c>
      <c r="E910" s="50"/>
      <c r="F910" s="50"/>
      <c r="G910" s="50">
        <v>0</v>
      </c>
      <c r="H910" s="50"/>
    </row>
    <row r="911" spans="2:8">
      <c r="B911" t="s">
        <v>1144</v>
      </c>
      <c r="C911" t="s">
        <v>1144</v>
      </c>
      <c r="D911" s="50"/>
      <c r="E911" s="50">
        <v>21037.74</v>
      </c>
      <c r="F911" s="50"/>
      <c r="G911" s="50">
        <v>0</v>
      </c>
      <c r="H911" s="50"/>
    </row>
    <row r="912" spans="2:8">
      <c r="B912" t="s">
        <v>1145</v>
      </c>
      <c r="C912" t="s">
        <v>1145</v>
      </c>
      <c r="D912" s="50"/>
      <c r="E912" s="50">
        <v>21037.74</v>
      </c>
      <c r="F912" s="50"/>
      <c r="G912" s="50">
        <v>0</v>
      </c>
      <c r="H912" s="50"/>
    </row>
    <row r="913" spans="2:8">
      <c r="B913" t="s">
        <v>1146</v>
      </c>
      <c r="C913" t="s">
        <v>1147</v>
      </c>
      <c r="D913" s="50">
        <v>20447.25</v>
      </c>
      <c r="E913" s="50">
        <v>185.26</v>
      </c>
      <c r="F913" s="50">
        <v>355.66</v>
      </c>
      <c r="G913" s="50">
        <v>0</v>
      </c>
      <c r="H913" s="50"/>
    </row>
    <row r="914" spans="2:8">
      <c r="B914" t="s">
        <v>1148</v>
      </c>
      <c r="C914" t="s">
        <v>1148</v>
      </c>
      <c r="D914" s="50"/>
      <c r="E914" s="50">
        <v>20821.509999999998</v>
      </c>
      <c r="F914" s="50"/>
      <c r="G914" s="50">
        <v>0</v>
      </c>
      <c r="H914" s="50"/>
    </row>
    <row r="915" spans="2:8">
      <c r="B915" t="s">
        <v>1149</v>
      </c>
      <c r="C915" t="s">
        <v>1150</v>
      </c>
      <c r="D915" s="50"/>
      <c r="E915" s="50">
        <v>20754.72</v>
      </c>
      <c r="F915" s="50"/>
      <c r="G915" s="50">
        <v>0</v>
      </c>
      <c r="H915" s="50"/>
    </row>
    <row r="916" spans="2:8">
      <c r="B916" t="s">
        <v>1151</v>
      </c>
      <c r="C916" t="s">
        <v>1151</v>
      </c>
      <c r="D916" s="50"/>
      <c r="E916" s="50">
        <v>7547.17</v>
      </c>
      <c r="F916" s="50">
        <v>13207.54</v>
      </c>
      <c r="G916" s="50">
        <v>0</v>
      </c>
      <c r="H916" s="50"/>
    </row>
    <row r="917" spans="2:8">
      <c r="B917" t="s">
        <v>1152</v>
      </c>
      <c r="C917" t="s">
        <v>202</v>
      </c>
      <c r="D917" s="50"/>
      <c r="E917" s="50"/>
      <c r="F917" s="50">
        <v>20660.38</v>
      </c>
      <c r="G917" s="50">
        <v>0</v>
      </c>
      <c r="H917" s="50"/>
    </row>
    <row r="918" spans="2:8">
      <c r="B918" t="s">
        <v>1153</v>
      </c>
      <c r="C918" t="s">
        <v>1154</v>
      </c>
      <c r="D918" s="50"/>
      <c r="E918" s="50"/>
      <c r="F918" s="50">
        <v>20645.66</v>
      </c>
      <c r="G918" s="50">
        <v>0</v>
      </c>
      <c r="H918" s="50"/>
    </row>
    <row r="919" spans="2:8">
      <c r="B919" t="s">
        <v>1155</v>
      </c>
      <c r="C919" t="s">
        <v>1155</v>
      </c>
      <c r="D919" s="50"/>
      <c r="E919" s="50"/>
      <c r="F919" s="50">
        <v>20528.3</v>
      </c>
      <c r="G919" s="50">
        <v>0</v>
      </c>
      <c r="H919" s="50"/>
    </row>
    <row r="920" spans="2:8">
      <c r="B920" t="s">
        <v>1156</v>
      </c>
      <c r="C920" t="s">
        <v>1156</v>
      </c>
      <c r="D920" s="50">
        <v>20523.79</v>
      </c>
      <c r="E920" s="50"/>
      <c r="F920" s="50"/>
      <c r="G920" s="50">
        <v>0</v>
      </c>
      <c r="H920" s="50"/>
    </row>
    <row r="921" spans="2:8">
      <c r="B921" t="s">
        <v>1157</v>
      </c>
      <c r="C921" t="s">
        <v>202</v>
      </c>
      <c r="D921" s="50">
        <v>20518.2</v>
      </c>
      <c r="E921" s="50"/>
      <c r="F921" s="50"/>
      <c r="G921" s="50">
        <v>0</v>
      </c>
      <c r="H921" s="50"/>
    </row>
    <row r="922" spans="2:8">
      <c r="B922" t="s">
        <v>1158</v>
      </c>
      <c r="C922" t="s">
        <v>1158</v>
      </c>
      <c r="D922" s="50"/>
      <c r="E922" s="50">
        <v>20283.02</v>
      </c>
      <c r="F922" s="50"/>
      <c r="G922" s="50">
        <v>0</v>
      </c>
      <c r="H922" s="50"/>
    </row>
    <row r="923" spans="2:8">
      <c r="B923" t="s">
        <v>1159</v>
      </c>
      <c r="C923" t="s">
        <v>1159</v>
      </c>
      <c r="D923" s="50">
        <v>20283.02</v>
      </c>
      <c r="E923" s="50"/>
      <c r="F923" s="50"/>
      <c r="G923" s="50">
        <v>0</v>
      </c>
      <c r="H923" s="50"/>
    </row>
    <row r="924" spans="2:8">
      <c r="B924" t="s">
        <v>1160</v>
      </c>
      <c r="C924" t="s">
        <v>1160</v>
      </c>
      <c r="D924" s="50"/>
      <c r="E924" s="50"/>
      <c r="F924" s="50">
        <v>20122.63</v>
      </c>
      <c r="G924" s="50">
        <v>2198.11</v>
      </c>
      <c r="H924" s="50"/>
    </row>
    <row r="925" spans="2:8">
      <c r="B925" t="s">
        <v>1161</v>
      </c>
      <c r="C925" t="s">
        <v>1161</v>
      </c>
      <c r="D925" s="50"/>
      <c r="E925" s="50">
        <v>19811.32</v>
      </c>
      <c r="F925" s="50"/>
      <c r="G925" s="50">
        <v>0</v>
      </c>
      <c r="H925" s="50"/>
    </row>
    <row r="926" spans="2:8">
      <c r="B926" t="s">
        <v>1162</v>
      </c>
      <c r="C926" t="s">
        <v>1162</v>
      </c>
      <c r="D926" s="50"/>
      <c r="E926" s="50">
        <v>19811.32</v>
      </c>
      <c r="F926" s="50"/>
      <c r="G926" s="50">
        <v>0</v>
      </c>
      <c r="H926" s="50"/>
    </row>
    <row r="927" spans="2:8">
      <c r="B927" t="s">
        <v>1163</v>
      </c>
      <c r="C927" t="s">
        <v>1163</v>
      </c>
      <c r="D927" s="50">
        <v>19811.32</v>
      </c>
      <c r="E927" s="50"/>
      <c r="F927" s="50"/>
      <c r="G927" s="50">
        <v>0</v>
      </c>
      <c r="H927" s="50"/>
    </row>
    <row r="928" spans="2:8">
      <c r="B928" t="s">
        <v>1164</v>
      </c>
      <c r="C928" t="s">
        <v>1164</v>
      </c>
      <c r="D928" s="50"/>
      <c r="E928" s="50"/>
      <c r="F928" s="50">
        <v>19798.11</v>
      </c>
      <c r="G928" s="50">
        <v>0</v>
      </c>
      <c r="H928" s="50"/>
    </row>
    <row r="929" spans="2:8">
      <c r="B929" t="s">
        <v>1165</v>
      </c>
      <c r="C929" t="s">
        <v>1165</v>
      </c>
      <c r="D929" s="50"/>
      <c r="E929" s="50"/>
      <c r="F929" s="50">
        <v>19716.98</v>
      </c>
      <c r="G929" s="50">
        <v>0</v>
      </c>
      <c r="H929" s="50"/>
    </row>
    <row r="930" spans="2:8">
      <c r="B930" t="s">
        <v>1166</v>
      </c>
      <c r="C930" t="s">
        <v>1166</v>
      </c>
      <c r="D930" s="50">
        <v>19622.64</v>
      </c>
      <c r="E930" s="50"/>
      <c r="F930" s="50"/>
      <c r="G930" s="50">
        <v>0</v>
      </c>
      <c r="H930" s="50"/>
    </row>
    <row r="931" spans="2:8">
      <c r="B931" t="s">
        <v>1167</v>
      </c>
      <c r="C931" t="s">
        <v>1167</v>
      </c>
      <c r="D931" s="50"/>
      <c r="E931" s="50"/>
      <c r="F931" s="50">
        <v>19622.61</v>
      </c>
      <c r="G931" s="50">
        <v>0</v>
      </c>
      <c r="H931" s="50"/>
    </row>
    <row r="932" spans="2:8">
      <c r="B932" t="s">
        <v>1168</v>
      </c>
      <c r="C932" t="s">
        <v>1168</v>
      </c>
      <c r="D932" s="50">
        <v>18078.72</v>
      </c>
      <c r="E932" s="50">
        <v>1541.86</v>
      </c>
      <c r="F932" s="50"/>
      <c r="G932" s="50">
        <v>0</v>
      </c>
      <c r="H932" s="50"/>
    </row>
    <row r="933" spans="2:8">
      <c r="B933" t="s">
        <v>1169</v>
      </c>
      <c r="C933" t="s">
        <v>1169</v>
      </c>
      <c r="D933" s="50"/>
      <c r="E933" s="50"/>
      <c r="F933" s="50">
        <v>19409.5800000001</v>
      </c>
      <c r="G933" s="50">
        <v>0</v>
      </c>
      <c r="H933" s="50"/>
    </row>
    <row r="934" spans="2:8">
      <c r="B934" t="s">
        <v>1170</v>
      </c>
      <c r="C934" t="s">
        <v>1170</v>
      </c>
      <c r="D934" s="50">
        <v>15566.04</v>
      </c>
      <c r="E934" s="50">
        <v>3773.58</v>
      </c>
      <c r="F934" s="50"/>
      <c r="G934" s="50">
        <v>0</v>
      </c>
      <c r="H934" s="50"/>
    </row>
    <row r="935" spans="2:8">
      <c r="B935" t="s">
        <v>1171</v>
      </c>
      <c r="C935" t="s">
        <v>1171</v>
      </c>
      <c r="D935" s="50"/>
      <c r="E935" s="50"/>
      <c r="F935" s="50">
        <v>18867.919999999998</v>
      </c>
      <c r="G935" s="50">
        <v>0</v>
      </c>
      <c r="H935" s="50"/>
    </row>
    <row r="936" spans="2:8">
      <c r="B936" t="s">
        <v>1172</v>
      </c>
      <c r="C936" t="s">
        <v>1172</v>
      </c>
      <c r="D936" s="50"/>
      <c r="E936" s="50">
        <v>18867.919999999998</v>
      </c>
      <c r="F936" s="50"/>
      <c r="G936" s="50">
        <v>0</v>
      </c>
      <c r="H936" s="50"/>
    </row>
    <row r="937" spans="2:8">
      <c r="B937" t="s">
        <v>1173</v>
      </c>
      <c r="C937" t="s">
        <v>202</v>
      </c>
      <c r="D937" s="50"/>
      <c r="E937" s="50"/>
      <c r="F937" s="50">
        <v>18867.919999999998</v>
      </c>
      <c r="G937" s="50">
        <v>0</v>
      </c>
      <c r="H937" s="50"/>
    </row>
    <row r="938" spans="2:8">
      <c r="B938" t="s">
        <v>1174</v>
      </c>
      <c r="C938" t="s">
        <v>1174</v>
      </c>
      <c r="D938" s="50"/>
      <c r="E938" s="50"/>
      <c r="F938" s="50">
        <v>18867.919999999998</v>
      </c>
      <c r="G938" s="50">
        <v>0</v>
      </c>
      <c r="H938" s="50"/>
    </row>
    <row r="939" spans="2:8">
      <c r="B939" t="s">
        <v>1175</v>
      </c>
      <c r="C939" t="s">
        <v>1175</v>
      </c>
      <c r="D939" s="50"/>
      <c r="E939" s="50">
        <v>18867.919999999998</v>
      </c>
      <c r="F939" s="50"/>
      <c r="G939" s="50">
        <v>0</v>
      </c>
      <c r="H939" s="50"/>
    </row>
    <row r="940" spans="2:8">
      <c r="B940" t="s">
        <v>1176</v>
      </c>
      <c r="C940" t="s">
        <v>1176</v>
      </c>
      <c r="D940" s="50">
        <v>18867.919999999998</v>
      </c>
      <c r="E940" s="50"/>
      <c r="F940" s="50"/>
      <c r="G940" s="50">
        <v>0</v>
      </c>
      <c r="H940" s="50"/>
    </row>
    <row r="941" spans="2:8">
      <c r="B941" t="s">
        <v>1177</v>
      </c>
      <c r="C941" t="s">
        <v>1177</v>
      </c>
      <c r="D941" s="50"/>
      <c r="E941" s="50"/>
      <c r="F941" s="50">
        <v>18867.919999999998</v>
      </c>
      <c r="G941" s="50">
        <v>0</v>
      </c>
      <c r="H941" s="50"/>
    </row>
    <row r="942" spans="2:8">
      <c r="B942" t="s">
        <v>1178</v>
      </c>
      <c r="C942" t="s">
        <v>1178</v>
      </c>
      <c r="D942" s="50"/>
      <c r="E942" s="50">
        <v>18867.919999999998</v>
      </c>
      <c r="F942" s="50"/>
      <c r="G942" s="50">
        <v>0</v>
      </c>
      <c r="H942" s="50"/>
    </row>
    <row r="943" spans="2:8">
      <c r="B943" t="s">
        <v>1179</v>
      </c>
      <c r="C943" t="s">
        <v>1179</v>
      </c>
      <c r="D943" s="50"/>
      <c r="E943" s="50">
        <v>18867.919999999998</v>
      </c>
      <c r="F943" s="50"/>
      <c r="G943" s="50">
        <v>0</v>
      </c>
      <c r="H943" s="50"/>
    </row>
    <row r="944" spans="2:8">
      <c r="B944" t="s">
        <v>1180</v>
      </c>
      <c r="C944" t="s">
        <v>1180</v>
      </c>
      <c r="D944" s="50"/>
      <c r="E944" s="50"/>
      <c r="F944" s="50">
        <v>18867.919999999998</v>
      </c>
      <c r="G944" s="50">
        <v>0</v>
      </c>
      <c r="H944" s="50"/>
    </row>
    <row r="945" spans="2:8">
      <c r="B945" t="s">
        <v>1181</v>
      </c>
      <c r="C945" t="s">
        <v>1182</v>
      </c>
      <c r="D945" s="50"/>
      <c r="E945" s="50"/>
      <c r="F945" s="50">
        <v>18867.919999999998</v>
      </c>
      <c r="G945" s="50">
        <v>0</v>
      </c>
      <c r="H945" s="50"/>
    </row>
    <row r="946" spans="2:8">
      <c r="B946" t="s">
        <v>1183</v>
      </c>
      <c r="C946" t="s">
        <v>1184</v>
      </c>
      <c r="D946" s="50">
        <v>18867.919999999998</v>
      </c>
      <c r="E946" s="50"/>
      <c r="F946" s="50"/>
      <c r="G946" s="50">
        <v>0</v>
      </c>
      <c r="H946" s="50"/>
    </row>
    <row r="947" spans="2:8">
      <c r="B947" t="s">
        <v>1185</v>
      </c>
      <c r="C947" t="s">
        <v>1185</v>
      </c>
      <c r="D947" s="50">
        <v>18867.919999999998</v>
      </c>
      <c r="E947" s="50"/>
      <c r="F947" s="50"/>
      <c r="G947" s="50">
        <v>0</v>
      </c>
      <c r="H947" s="50"/>
    </row>
    <row r="948" spans="2:8">
      <c r="B948" t="s">
        <v>1186</v>
      </c>
      <c r="C948" t="s">
        <v>1186</v>
      </c>
      <c r="D948" s="50">
        <v>18866.98</v>
      </c>
      <c r="E948" s="50"/>
      <c r="F948" s="50"/>
      <c r="G948" s="50">
        <v>0</v>
      </c>
      <c r="H948" s="50"/>
    </row>
    <row r="949" spans="2:8">
      <c r="B949" t="s">
        <v>1187</v>
      </c>
      <c r="C949" t="s">
        <v>1187</v>
      </c>
      <c r="D949" s="50">
        <v>18866.98</v>
      </c>
      <c r="E949" s="50"/>
      <c r="F949" s="50"/>
      <c r="G949" s="50">
        <v>0</v>
      </c>
      <c r="H949" s="50"/>
    </row>
    <row r="950" spans="2:8">
      <c r="B950" t="s">
        <v>1188</v>
      </c>
      <c r="C950" t="s">
        <v>1188</v>
      </c>
      <c r="D950" s="50"/>
      <c r="E950" s="50">
        <v>7547.17</v>
      </c>
      <c r="F950" s="50">
        <v>11301.89</v>
      </c>
      <c r="G950" s="50">
        <v>0</v>
      </c>
      <c r="H950" s="50"/>
    </row>
    <row r="951" spans="2:8">
      <c r="B951" t="s">
        <v>1189</v>
      </c>
      <c r="C951" t="s">
        <v>1189</v>
      </c>
      <c r="D951" s="50"/>
      <c r="E951" s="50">
        <v>7547.17</v>
      </c>
      <c r="F951" s="50">
        <v>11301.89</v>
      </c>
      <c r="G951" s="50">
        <v>0</v>
      </c>
      <c r="H951" s="50"/>
    </row>
    <row r="952" spans="2:8">
      <c r="B952" t="s">
        <v>1190</v>
      </c>
      <c r="C952" t="s">
        <v>1191</v>
      </c>
      <c r="D952" s="50"/>
      <c r="E952" s="50">
        <v>18820.75</v>
      </c>
      <c r="F952" s="50"/>
      <c r="G952" s="50">
        <v>0</v>
      </c>
      <c r="H952" s="50"/>
    </row>
    <row r="953" spans="2:8">
      <c r="B953" t="s">
        <v>1192</v>
      </c>
      <c r="C953" t="s">
        <v>1192</v>
      </c>
      <c r="D953" s="50"/>
      <c r="E953" s="50">
        <v>18679.25</v>
      </c>
      <c r="F953" s="50"/>
      <c r="G953" s="50">
        <v>0</v>
      </c>
      <c r="H953" s="50"/>
    </row>
    <row r="954" spans="2:8">
      <c r="B954" t="s">
        <v>1193</v>
      </c>
      <c r="C954" t="s">
        <v>1193</v>
      </c>
      <c r="D954" s="50"/>
      <c r="E954" s="50">
        <v>18679.25</v>
      </c>
      <c r="F954" s="50"/>
      <c r="G954" s="50">
        <v>0</v>
      </c>
      <c r="H954" s="50"/>
    </row>
    <row r="955" spans="2:8">
      <c r="B955" t="s">
        <v>1194</v>
      </c>
      <c r="C955" t="s">
        <v>1194</v>
      </c>
      <c r="D955" s="50"/>
      <c r="E955" s="50">
        <v>18679.25</v>
      </c>
      <c r="F955" s="50"/>
      <c r="G955" s="50">
        <v>0</v>
      </c>
      <c r="H955" s="50"/>
    </row>
    <row r="956" spans="2:8">
      <c r="B956" t="s">
        <v>1195</v>
      </c>
      <c r="C956" t="s">
        <v>1195</v>
      </c>
      <c r="D956" s="50"/>
      <c r="E956" s="50">
        <v>18679.25</v>
      </c>
      <c r="F956" s="50"/>
      <c r="G956" s="50">
        <v>0</v>
      </c>
      <c r="H956" s="50"/>
    </row>
    <row r="957" spans="2:8">
      <c r="B957" t="s">
        <v>1196</v>
      </c>
      <c r="C957" t="s">
        <v>1196</v>
      </c>
      <c r="D957" s="50"/>
      <c r="E957" s="50"/>
      <c r="F957" s="50">
        <v>18679.25</v>
      </c>
      <c r="G957" s="50">
        <v>0</v>
      </c>
      <c r="H957" s="50"/>
    </row>
    <row r="958" spans="2:8">
      <c r="B958" t="s">
        <v>1197</v>
      </c>
      <c r="C958" t="s">
        <v>1197</v>
      </c>
      <c r="D958" s="50"/>
      <c r="E958" s="50"/>
      <c r="F958" s="50">
        <v>18679.25</v>
      </c>
      <c r="G958" s="50">
        <v>0</v>
      </c>
      <c r="H958" s="50"/>
    </row>
    <row r="959" spans="2:8">
      <c r="B959" t="s">
        <v>1198</v>
      </c>
      <c r="C959" t="s">
        <v>1198</v>
      </c>
      <c r="D959" s="50"/>
      <c r="E959" s="50"/>
      <c r="F959" s="50">
        <v>18679.25</v>
      </c>
      <c r="G959" s="50">
        <v>0</v>
      </c>
      <c r="H959" s="50"/>
    </row>
    <row r="960" spans="2:8">
      <c r="B960" t="s">
        <v>1199</v>
      </c>
      <c r="C960" t="s">
        <v>1200</v>
      </c>
      <c r="D960" s="50"/>
      <c r="E960" s="50">
        <v>18679.25</v>
      </c>
      <c r="F960" s="50"/>
      <c r="G960" s="50">
        <v>0</v>
      </c>
      <c r="H960" s="50"/>
    </row>
    <row r="961" spans="2:8">
      <c r="B961" t="s">
        <v>1201</v>
      </c>
      <c r="C961" t="s">
        <v>1201</v>
      </c>
      <c r="D961" s="50"/>
      <c r="E961" s="50"/>
      <c r="F961" s="50">
        <v>18679.25</v>
      </c>
      <c r="G961" s="50">
        <v>0</v>
      </c>
      <c r="H961" s="50"/>
    </row>
    <row r="962" spans="2:8">
      <c r="B962" t="s">
        <v>1202</v>
      </c>
      <c r="C962" t="s">
        <v>1202</v>
      </c>
      <c r="D962" s="50">
        <v>18679.25</v>
      </c>
      <c r="E962" s="50"/>
      <c r="F962" s="50"/>
      <c r="G962" s="50">
        <v>0</v>
      </c>
      <c r="H962" s="50"/>
    </row>
    <row r="963" spans="2:8">
      <c r="B963" t="s">
        <v>1203</v>
      </c>
      <c r="C963" t="s">
        <v>1203</v>
      </c>
      <c r="D963" s="50"/>
      <c r="E963" s="50"/>
      <c r="F963" s="50">
        <v>18679.25</v>
      </c>
      <c r="G963" s="50">
        <v>0</v>
      </c>
      <c r="H963" s="50"/>
    </row>
    <row r="964" spans="2:8">
      <c r="B964" t="s">
        <v>1204</v>
      </c>
      <c r="C964" t="s">
        <v>202</v>
      </c>
      <c r="D964" s="50"/>
      <c r="E964" s="50">
        <v>18679.25</v>
      </c>
      <c r="F964" s="50"/>
      <c r="G964" s="50">
        <v>0</v>
      </c>
      <c r="H964" s="50"/>
    </row>
    <row r="965" spans="2:8">
      <c r="B965" t="s">
        <v>1205</v>
      </c>
      <c r="C965" t="s">
        <v>1205</v>
      </c>
      <c r="D965" s="50"/>
      <c r="E965" s="50">
        <v>18679.25</v>
      </c>
      <c r="F965" s="50"/>
      <c r="G965" s="50">
        <v>0</v>
      </c>
      <c r="H965" s="50"/>
    </row>
    <row r="966" spans="2:8">
      <c r="B966" t="s">
        <v>1206</v>
      </c>
      <c r="C966" t="s">
        <v>1206</v>
      </c>
      <c r="D966" s="50"/>
      <c r="E966" s="50"/>
      <c r="F966" s="50">
        <v>18662.689999999999</v>
      </c>
      <c r="G966" s="50">
        <v>0</v>
      </c>
      <c r="H966" s="50"/>
    </row>
    <row r="967" spans="2:8">
      <c r="B967" t="s">
        <v>1207</v>
      </c>
      <c r="C967" t="s">
        <v>1207</v>
      </c>
      <c r="D967" s="50"/>
      <c r="E967" s="50">
        <v>18584.07</v>
      </c>
      <c r="F967" s="50"/>
      <c r="G967" s="50">
        <v>0</v>
      </c>
      <c r="H967" s="50"/>
    </row>
    <row r="968" spans="2:8">
      <c r="B968" t="s">
        <v>1208</v>
      </c>
      <c r="C968" t="s">
        <v>1208</v>
      </c>
      <c r="D968" s="50">
        <v>18490.57</v>
      </c>
      <c r="E968" s="50"/>
      <c r="F968" s="50"/>
      <c r="G968" s="50">
        <v>0</v>
      </c>
      <c r="H968" s="50"/>
    </row>
    <row r="969" spans="2:8">
      <c r="B969" t="s">
        <v>1209</v>
      </c>
      <c r="C969" t="s">
        <v>202</v>
      </c>
      <c r="D969" s="50">
        <v>18278.310000000001</v>
      </c>
      <c r="E969" s="50"/>
      <c r="F969" s="50"/>
      <c r="G969" s="50">
        <v>0</v>
      </c>
      <c r="H969" s="50"/>
    </row>
    <row r="970" spans="2:8">
      <c r="B970" t="s">
        <v>1210</v>
      </c>
      <c r="C970" t="s">
        <v>1210</v>
      </c>
      <c r="D970" s="50">
        <v>17924.53</v>
      </c>
      <c r="E970" s="50"/>
      <c r="F970" s="50"/>
      <c r="G970" s="50">
        <v>0</v>
      </c>
      <c r="H970" s="50"/>
    </row>
    <row r="971" spans="2:8">
      <c r="B971" t="s">
        <v>1211</v>
      </c>
      <c r="C971" t="s">
        <v>1211</v>
      </c>
      <c r="D971" s="50"/>
      <c r="E971" s="50">
        <v>17924.53</v>
      </c>
      <c r="F971" s="50"/>
      <c r="G971" s="50">
        <v>0</v>
      </c>
      <c r="H971" s="50"/>
    </row>
    <row r="972" spans="2:8">
      <c r="B972" t="s">
        <v>1212</v>
      </c>
      <c r="C972" t="s">
        <v>1212</v>
      </c>
      <c r="D972" s="50"/>
      <c r="E972" s="50">
        <v>17802.64</v>
      </c>
      <c r="F972" s="50"/>
      <c r="G972" s="50">
        <v>0</v>
      </c>
      <c r="H972" s="50"/>
    </row>
    <row r="973" spans="2:8">
      <c r="B973" t="s">
        <v>1213</v>
      </c>
      <c r="C973" t="s">
        <v>1213</v>
      </c>
      <c r="D973" s="50"/>
      <c r="E973" s="50">
        <v>17802.64</v>
      </c>
      <c r="F973" s="50"/>
      <c r="G973" s="50">
        <v>0</v>
      </c>
      <c r="H973" s="50"/>
    </row>
    <row r="974" spans="2:8">
      <c r="B974" t="s">
        <v>1214</v>
      </c>
      <c r="C974" t="s">
        <v>1214</v>
      </c>
      <c r="D974" s="50"/>
      <c r="E974" s="50">
        <v>17603.11</v>
      </c>
      <c r="F974" s="50"/>
      <c r="G974" s="50">
        <v>0</v>
      </c>
      <c r="H974" s="50"/>
    </row>
    <row r="975" spans="2:8">
      <c r="B975" t="s">
        <v>1215</v>
      </c>
      <c r="C975" t="s">
        <v>1215</v>
      </c>
      <c r="D975" s="50"/>
      <c r="E975" s="50">
        <v>17603.11</v>
      </c>
      <c r="F975" s="50"/>
      <c r="G975" s="50">
        <v>0</v>
      </c>
      <c r="H975" s="50"/>
    </row>
    <row r="976" spans="2:8">
      <c r="B976" t="s">
        <v>1216</v>
      </c>
      <c r="C976" t="s">
        <v>1216</v>
      </c>
      <c r="D976" s="50"/>
      <c r="E976" s="50"/>
      <c r="F976" s="50">
        <v>17522.12</v>
      </c>
      <c r="G976" s="50">
        <v>0</v>
      </c>
      <c r="H976" s="50"/>
    </row>
    <row r="977" spans="2:8">
      <c r="B977" t="s">
        <v>1217</v>
      </c>
      <c r="C977" t="s">
        <v>1217</v>
      </c>
      <c r="D977" s="50"/>
      <c r="E977" s="50">
        <v>17339.62</v>
      </c>
      <c r="F977" s="50"/>
      <c r="G977" s="50">
        <v>0</v>
      </c>
      <c r="H977" s="50"/>
    </row>
    <row r="978" spans="2:8">
      <c r="B978" t="s">
        <v>1218</v>
      </c>
      <c r="C978" t="s">
        <v>1218</v>
      </c>
      <c r="D978" s="50"/>
      <c r="E978" s="50">
        <v>15094.34</v>
      </c>
      <c r="F978" s="50">
        <v>2207.5500000000002</v>
      </c>
      <c r="G978" s="50">
        <v>0</v>
      </c>
      <c r="H978" s="50"/>
    </row>
    <row r="979" spans="2:8">
      <c r="B979" t="s">
        <v>1219</v>
      </c>
      <c r="C979" t="s">
        <v>1219</v>
      </c>
      <c r="D979" s="50">
        <v>7547.17</v>
      </c>
      <c r="E979" s="50">
        <v>9734.52</v>
      </c>
      <c r="F979" s="50"/>
      <c r="G979" s="50">
        <v>0</v>
      </c>
      <c r="H979" s="50"/>
    </row>
    <row r="980" spans="2:8">
      <c r="B980" t="s">
        <v>1220</v>
      </c>
      <c r="C980" t="s">
        <v>1220</v>
      </c>
      <c r="D980" s="50"/>
      <c r="E980" s="50">
        <v>17281.689999999999</v>
      </c>
      <c r="F980" s="50"/>
      <c r="G980" s="50">
        <v>0</v>
      </c>
      <c r="H980" s="50"/>
    </row>
    <row r="981" spans="2:8">
      <c r="B981" t="s">
        <v>1221</v>
      </c>
      <c r="C981" t="s">
        <v>1221</v>
      </c>
      <c r="D981" s="50"/>
      <c r="E981" s="50">
        <v>17169.150000000001</v>
      </c>
      <c r="F981" s="50"/>
      <c r="G981" s="50">
        <v>0</v>
      </c>
      <c r="H981" s="50"/>
    </row>
    <row r="982" spans="2:8">
      <c r="B982" t="s">
        <v>1222</v>
      </c>
      <c r="C982" t="s">
        <v>1223</v>
      </c>
      <c r="D982" s="50"/>
      <c r="E982" s="50">
        <v>11801.89</v>
      </c>
      <c r="F982" s="50">
        <v>5330.19</v>
      </c>
      <c r="G982" s="50">
        <v>0</v>
      </c>
      <c r="H982" s="50"/>
    </row>
    <row r="983" spans="2:8">
      <c r="B983" t="s">
        <v>1224</v>
      </c>
      <c r="C983" t="s">
        <v>1225</v>
      </c>
      <c r="D983" s="50"/>
      <c r="E983" s="50">
        <v>16981.13</v>
      </c>
      <c r="F983" s="50"/>
      <c r="G983" s="50">
        <v>0</v>
      </c>
      <c r="H983" s="50"/>
    </row>
    <row r="984" spans="2:8">
      <c r="B984" t="s">
        <v>1226</v>
      </c>
      <c r="C984" t="s">
        <v>1227</v>
      </c>
      <c r="D984" s="50"/>
      <c r="E984" s="50">
        <v>16981.13</v>
      </c>
      <c r="F984" s="50"/>
      <c r="G984" s="50">
        <v>0</v>
      </c>
      <c r="H984" s="50"/>
    </row>
    <row r="985" spans="2:8">
      <c r="B985" t="s">
        <v>1228</v>
      </c>
      <c r="C985" t="s">
        <v>202</v>
      </c>
      <c r="D985" s="50"/>
      <c r="E985" s="50">
        <v>16981.13</v>
      </c>
      <c r="F985" s="50"/>
      <c r="G985" s="50">
        <v>0</v>
      </c>
      <c r="H985" s="50"/>
    </row>
    <row r="986" spans="2:8">
      <c r="B986" t="s">
        <v>1229</v>
      </c>
      <c r="C986" t="s">
        <v>1229</v>
      </c>
      <c r="D986" s="50"/>
      <c r="E986" s="50"/>
      <c r="F986" s="50">
        <v>16981.13</v>
      </c>
      <c r="G986" s="50">
        <v>0</v>
      </c>
      <c r="H986" s="50"/>
    </row>
    <row r="987" spans="2:8">
      <c r="B987" t="s">
        <v>1230</v>
      </c>
      <c r="C987" t="s">
        <v>1230</v>
      </c>
      <c r="D987" s="50"/>
      <c r="E987" s="50">
        <v>16981.13</v>
      </c>
      <c r="F987" s="50"/>
      <c r="G987" s="50">
        <v>0</v>
      </c>
      <c r="H987" s="50"/>
    </row>
    <row r="988" spans="2:8">
      <c r="B988" t="s">
        <v>1231</v>
      </c>
      <c r="C988" t="s">
        <v>1231</v>
      </c>
      <c r="D988" s="50"/>
      <c r="E988" s="50">
        <v>16981.13</v>
      </c>
      <c r="F988" s="50"/>
      <c r="G988" s="50">
        <v>0</v>
      </c>
      <c r="H988" s="50"/>
    </row>
    <row r="989" spans="2:8">
      <c r="B989" t="s">
        <v>1232</v>
      </c>
      <c r="C989" t="s">
        <v>202</v>
      </c>
      <c r="D989" s="50"/>
      <c r="E989" s="50">
        <v>16981.13</v>
      </c>
      <c r="F989" s="50"/>
      <c r="G989" s="50">
        <v>0</v>
      </c>
      <c r="H989" s="50"/>
    </row>
    <row r="990" spans="2:8">
      <c r="B990" t="s">
        <v>1233</v>
      </c>
      <c r="C990" t="s">
        <v>1233</v>
      </c>
      <c r="D990" s="50"/>
      <c r="E990" s="50">
        <v>16980.189999999999</v>
      </c>
      <c r="F990" s="50"/>
      <c r="G990" s="50">
        <v>0</v>
      </c>
      <c r="H990" s="50"/>
    </row>
    <row r="991" spans="2:8">
      <c r="B991" t="s">
        <v>1234</v>
      </c>
      <c r="C991" t="s">
        <v>1234</v>
      </c>
      <c r="D991" s="50"/>
      <c r="E991" s="50">
        <v>15094.34</v>
      </c>
      <c r="F991" s="50">
        <v>1885.85</v>
      </c>
      <c r="G991" s="50">
        <v>0</v>
      </c>
      <c r="H991" s="50"/>
    </row>
    <row r="992" spans="2:8">
      <c r="B992" t="s">
        <v>1235</v>
      </c>
      <c r="C992" t="s">
        <v>526</v>
      </c>
      <c r="D992" s="50"/>
      <c r="E992" s="50">
        <v>16911.080000000002</v>
      </c>
      <c r="F992" s="50"/>
      <c r="G992" s="50">
        <v>0</v>
      </c>
      <c r="H992" s="50"/>
    </row>
    <row r="993" spans="2:8">
      <c r="B993" t="s">
        <v>1236</v>
      </c>
      <c r="C993" t="s">
        <v>1236</v>
      </c>
      <c r="D993" s="50"/>
      <c r="E993" s="50">
        <v>16792.259999999998</v>
      </c>
      <c r="F993" s="50"/>
      <c r="G993" s="50">
        <v>0</v>
      </c>
      <c r="H993" s="50"/>
    </row>
    <row r="994" spans="2:8">
      <c r="B994" t="s">
        <v>1237</v>
      </c>
      <c r="C994" t="s">
        <v>432</v>
      </c>
      <c r="D994" s="50"/>
      <c r="E994" s="50"/>
      <c r="F994" s="50">
        <v>16509.43</v>
      </c>
      <c r="G994" s="50">
        <v>0</v>
      </c>
      <c r="H994" s="50"/>
    </row>
    <row r="995" spans="2:8">
      <c r="B995" t="s">
        <v>1238</v>
      </c>
      <c r="C995" t="s">
        <v>1238</v>
      </c>
      <c r="D995" s="50"/>
      <c r="E995" s="50"/>
      <c r="F995" s="50">
        <v>16490.57</v>
      </c>
      <c r="G995" s="50">
        <v>0</v>
      </c>
      <c r="H995" s="50"/>
    </row>
    <row r="996" spans="2:8">
      <c r="B996" t="s">
        <v>1239</v>
      </c>
      <c r="C996" t="s">
        <v>1239</v>
      </c>
      <c r="D996" s="50">
        <v>8962.27</v>
      </c>
      <c r="E996" s="50">
        <v>7075.47</v>
      </c>
      <c r="F996" s="50">
        <v>283.02</v>
      </c>
      <c r="G996" s="50">
        <v>0</v>
      </c>
      <c r="H996" s="50"/>
    </row>
    <row r="997" spans="2:8">
      <c r="B997" t="s">
        <v>1240</v>
      </c>
      <c r="C997" t="s">
        <v>1241</v>
      </c>
      <c r="D997" s="50"/>
      <c r="E997" s="50">
        <v>16123.58</v>
      </c>
      <c r="F997" s="50"/>
      <c r="G997" s="50">
        <v>0</v>
      </c>
      <c r="H997" s="50"/>
    </row>
    <row r="998" spans="2:8">
      <c r="B998" t="s">
        <v>1242</v>
      </c>
      <c r="C998" t="s">
        <v>202</v>
      </c>
      <c r="D998" s="50">
        <v>16037.74</v>
      </c>
      <c r="E998" s="50"/>
      <c r="F998" s="50"/>
      <c r="G998" s="50">
        <v>0</v>
      </c>
      <c r="H998" s="50"/>
    </row>
    <row r="999" spans="2:8">
      <c r="B999" t="s">
        <v>1243</v>
      </c>
      <c r="C999" t="s">
        <v>1243</v>
      </c>
      <c r="D999" s="50"/>
      <c r="E999" s="50">
        <v>29056.61</v>
      </c>
      <c r="F999" s="50">
        <v>-13207.55</v>
      </c>
      <c r="G999" s="50">
        <v>0</v>
      </c>
      <c r="H999" s="50"/>
    </row>
    <row r="1000" spans="2:8">
      <c r="B1000" t="s">
        <v>1244</v>
      </c>
      <c r="C1000" t="s">
        <v>1245</v>
      </c>
      <c r="D1000" s="50"/>
      <c r="E1000" s="50">
        <v>15849.06</v>
      </c>
      <c r="F1000" s="50"/>
      <c r="G1000" s="50">
        <v>0</v>
      </c>
      <c r="H1000" s="50"/>
    </row>
    <row r="1001" spans="2:8">
      <c r="B1001" t="s">
        <v>1246</v>
      </c>
      <c r="C1001" t="s">
        <v>1246</v>
      </c>
      <c r="D1001" s="50"/>
      <c r="E1001" s="50">
        <v>15849.06</v>
      </c>
      <c r="F1001" s="50"/>
      <c r="G1001" s="50">
        <v>0</v>
      </c>
      <c r="H1001" s="50"/>
    </row>
    <row r="1002" spans="2:8">
      <c r="B1002" t="s">
        <v>1247</v>
      </c>
      <c r="C1002" t="s">
        <v>1247</v>
      </c>
      <c r="D1002" s="50"/>
      <c r="E1002" s="50">
        <v>15849.06</v>
      </c>
      <c r="F1002" s="50"/>
      <c r="G1002" s="50">
        <v>0</v>
      </c>
      <c r="H1002" s="50"/>
    </row>
    <row r="1003" spans="2:8">
      <c r="B1003" t="s">
        <v>1248</v>
      </c>
      <c r="C1003" t="s">
        <v>1248</v>
      </c>
      <c r="D1003" s="50"/>
      <c r="E1003" s="50">
        <v>15849.06</v>
      </c>
      <c r="F1003" s="50"/>
      <c r="G1003" s="50">
        <v>0</v>
      </c>
      <c r="H1003" s="50"/>
    </row>
    <row r="1004" spans="2:8">
      <c r="B1004" t="s">
        <v>1249</v>
      </c>
      <c r="C1004" t="s">
        <v>811</v>
      </c>
      <c r="D1004" s="50">
        <v>15849.06</v>
      </c>
      <c r="E1004" s="50"/>
      <c r="F1004" s="50"/>
      <c r="G1004" s="50">
        <v>0</v>
      </c>
      <c r="H1004" s="50"/>
    </row>
    <row r="1005" spans="2:8">
      <c r="B1005" t="s">
        <v>1250</v>
      </c>
      <c r="C1005" t="s">
        <v>1250</v>
      </c>
      <c r="D1005" s="50"/>
      <c r="E1005" s="50">
        <v>15849.06</v>
      </c>
      <c r="F1005" s="50"/>
      <c r="G1005" s="50">
        <v>0</v>
      </c>
      <c r="H1005" s="50"/>
    </row>
    <row r="1006" spans="2:8">
      <c r="B1006" t="s">
        <v>1251</v>
      </c>
      <c r="C1006" t="s">
        <v>1251</v>
      </c>
      <c r="D1006" s="50"/>
      <c r="E1006" s="50">
        <v>15849.06</v>
      </c>
      <c r="F1006" s="50"/>
      <c r="G1006" s="50">
        <v>0</v>
      </c>
      <c r="H1006" s="50"/>
    </row>
    <row r="1007" spans="2:8">
      <c r="B1007" t="s">
        <v>1252</v>
      </c>
      <c r="C1007" t="s">
        <v>1252</v>
      </c>
      <c r="D1007" s="50"/>
      <c r="E1007" s="50">
        <v>15849.06</v>
      </c>
      <c r="F1007" s="50"/>
      <c r="G1007" s="50">
        <v>0</v>
      </c>
      <c r="H1007" s="50"/>
    </row>
    <row r="1008" spans="2:8">
      <c r="B1008" t="s">
        <v>1253</v>
      </c>
      <c r="C1008" t="s">
        <v>1253</v>
      </c>
      <c r="D1008" s="50"/>
      <c r="E1008" s="50">
        <v>15849.06</v>
      </c>
      <c r="F1008" s="50"/>
      <c r="G1008" s="50">
        <v>0</v>
      </c>
      <c r="H1008" s="50"/>
    </row>
    <row r="1009" spans="2:8">
      <c r="B1009" t="s">
        <v>1254</v>
      </c>
      <c r="C1009" t="s">
        <v>202</v>
      </c>
      <c r="D1009" s="50"/>
      <c r="E1009" s="50">
        <v>15849.06</v>
      </c>
      <c r="F1009" s="50"/>
      <c r="G1009" s="50">
        <v>0</v>
      </c>
      <c r="H1009" s="50"/>
    </row>
    <row r="1010" spans="2:8">
      <c r="B1010" t="s">
        <v>1255</v>
      </c>
      <c r="C1010" t="s">
        <v>1255</v>
      </c>
      <c r="D1010" s="50"/>
      <c r="E1010" s="50">
        <v>15849.06</v>
      </c>
      <c r="F1010" s="50"/>
      <c r="G1010" s="50">
        <v>0</v>
      </c>
      <c r="H1010" s="50"/>
    </row>
    <row r="1011" spans="2:8">
      <c r="B1011" t="s">
        <v>1256</v>
      </c>
      <c r="C1011" t="s">
        <v>1257</v>
      </c>
      <c r="D1011" s="50">
        <v>15849.06</v>
      </c>
      <c r="E1011" s="50"/>
      <c r="F1011" s="50"/>
      <c r="G1011" s="50">
        <v>0</v>
      </c>
      <c r="H1011" s="50"/>
    </row>
    <row r="1012" spans="2:8">
      <c r="B1012" t="s">
        <v>1258</v>
      </c>
      <c r="C1012" t="s">
        <v>1258</v>
      </c>
      <c r="D1012" s="50">
        <v>15849.06</v>
      </c>
      <c r="E1012" s="50"/>
      <c r="F1012" s="50"/>
      <c r="G1012" s="50">
        <v>0</v>
      </c>
      <c r="H1012" s="50"/>
    </row>
    <row r="1013" spans="2:8">
      <c r="B1013" t="s">
        <v>1259</v>
      </c>
      <c r="C1013" t="s">
        <v>202</v>
      </c>
      <c r="D1013" s="50">
        <v>15849.06</v>
      </c>
      <c r="E1013" s="50"/>
      <c r="F1013" s="50"/>
      <c r="G1013" s="50">
        <v>0</v>
      </c>
      <c r="H1013" s="50"/>
    </row>
    <row r="1014" spans="2:8">
      <c r="B1014" t="s">
        <v>1260</v>
      </c>
      <c r="C1014" t="s">
        <v>1260</v>
      </c>
      <c r="D1014" s="50"/>
      <c r="E1014" s="50">
        <v>15849.06</v>
      </c>
      <c r="F1014" s="50"/>
      <c r="G1014" s="50">
        <v>0</v>
      </c>
      <c r="H1014" s="50"/>
    </row>
    <row r="1015" spans="2:8">
      <c r="B1015" t="s">
        <v>1261</v>
      </c>
      <c r="C1015" t="s">
        <v>1261</v>
      </c>
      <c r="D1015" s="50"/>
      <c r="E1015" s="50">
        <v>15849.06</v>
      </c>
      <c r="F1015" s="50"/>
      <c r="G1015" s="50">
        <v>0</v>
      </c>
      <c r="H1015" s="50"/>
    </row>
    <row r="1016" spans="2:8">
      <c r="B1016" t="s">
        <v>1262</v>
      </c>
      <c r="C1016" t="s">
        <v>1262</v>
      </c>
      <c r="D1016" s="50">
        <v>15849.06</v>
      </c>
      <c r="E1016" s="50"/>
      <c r="F1016" s="50"/>
      <c r="G1016" s="50">
        <v>0</v>
      </c>
      <c r="H1016" s="50"/>
    </row>
    <row r="1017" spans="2:8">
      <c r="B1017" t="s">
        <v>1263</v>
      </c>
      <c r="C1017" t="s">
        <v>1263</v>
      </c>
      <c r="D1017" s="50"/>
      <c r="E1017" s="50">
        <v>15849.06</v>
      </c>
      <c r="F1017" s="50"/>
      <c r="G1017" s="50">
        <v>0</v>
      </c>
      <c r="H1017" s="50"/>
    </row>
    <row r="1018" spans="2:8">
      <c r="B1018" t="s">
        <v>1264</v>
      </c>
      <c r="C1018" t="s">
        <v>1264</v>
      </c>
      <c r="D1018" s="50">
        <v>15849.06</v>
      </c>
      <c r="E1018" s="50"/>
      <c r="F1018" s="50"/>
      <c r="G1018" s="50">
        <v>0</v>
      </c>
      <c r="H1018" s="50"/>
    </row>
    <row r="1019" spans="2:8">
      <c r="B1019" t="s">
        <v>1265</v>
      </c>
      <c r="C1019" t="s">
        <v>1265</v>
      </c>
      <c r="D1019" s="50"/>
      <c r="E1019" s="50">
        <v>15849.06</v>
      </c>
      <c r="F1019" s="50"/>
      <c r="G1019" s="50">
        <v>0</v>
      </c>
      <c r="H1019" s="50"/>
    </row>
    <row r="1020" spans="2:8">
      <c r="B1020" t="s">
        <v>1266</v>
      </c>
      <c r="C1020" t="s">
        <v>1266</v>
      </c>
      <c r="D1020" s="50"/>
      <c r="E1020" s="50">
        <v>15849.06</v>
      </c>
      <c r="F1020" s="50"/>
      <c r="G1020" s="50">
        <v>0</v>
      </c>
      <c r="H1020" s="50"/>
    </row>
    <row r="1021" spans="2:8">
      <c r="B1021" t="s">
        <v>1267</v>
      </c>
      <c r="C1021" t="s">
        <v>1267</v>
      </c>
      <c r="D1021" s="50">
        <v>15849.06</v>
      </c>
      <c r="E1021" s="50"/>
      <c r="F1021" s="50"/>
      <c r="G1021" s="50">
        <v>0</v>
      </c>
      <c r="H1021" s="50"/>
    </row>
    <row r="1022" spans="2:8">
      <c r="B1022" t="s">
        <v>1268</v>
      </c>
      <c r="C1022" t="s">
        <v>1268</v>
      </c>
      <c r="D1022" s="50"/>
      <c r="E1022" s="50">
        <v>15849.06</v>
      </c>
      <c r="F1022" s="50"/>
      <c r="G1022" s="50">
        <v>0</v>
      </c>
      <c r="H1022" s="50"/>
    </row>
    <row r="1023" spans="2:8">
      <c r="B1023" t="s">
        <v>1269</v>
      </c>
      <c r="C1023" t="s">
        <v>1269</v>
      </c>
      <c r="D1023" s="50"/>
      <c r="E1023" s="50">
        <v>15849.06</v>
      </c>
      <c r="F1023" s="50"/>
      <c r="G1023" s="50">
        <v>0</v>
      </c>
      <c r="H1023" s="50"/>
    </row>
    <row r="1024" spans="2:8">
      <c r="B1024" t="s">
        <v>1270</v>
      </c>
      <c r="C1024" t="s">
        <v>1270</v>
      </c>
      <c r="D1024" s="50">
        <v>15849.06</v>
      </c>
      <c r="E1024" s="50"/>
      <c r="F1024" s="50"/>
      <c r="G1024" s="50">
        <v>0</v>
      </c>
      <c r="H1024" s="50"/>
    </row>
    <row r="1025" spans="2:8">
      <c r="B1025" t="s">
        <v>1271</v>
      </c>
      <c r="C1025" t="s">
        <v>1271</v>
      </c>
      <c r="D1025" s="50"/>
      <c r="E1025" s="50">
        <v>15849.06</v>
      </c>
      <c r="F1025" s="50"/>
      <c r="G1025" s="50">
        <v>0</v>
      </c>
      <c r="H1025" s="50"/>
    </row>
    <row r="1026" spans="2:8">
      <c r="B1026" t="s">
        <v>1272</v>
      </c>
      <c r="C1026" t="s">
        <v>1272</v>
      </c>
      <c r="D1026" s="50">
        <v>15849.06</v>
      </c>
      <c r="E1026" s="50"/>
      <c r="F1026" s="50"/>
      <c r="G1026" s="50">
        <v>0</v>
      </c>
      <c r="H1026" s="50"/>
    </row>
    <row r="1027" spans="2:8">
      <c r="B1027" t="s">
        <v>1273</v>
      </c>
      <c r="C1027" t="s">
        <v>1273</v>
      </c>
      <c r="D1027" s="50">
        <v>15849.06</v>
      </c>
      <c r="E1027" s="50"/>
      <c r="F1027" s="50"/>
      <c r="G1027" s="50">
        <v>0</v>
      </c>
      <c r="H1027" s="50"/>
    </row>
    <row r="1028" spans="2:8">
      <c r="B1028" t="s">
        <v>1274</v>
      </c>
      <c r="C1028" t="s">
        <v>1274</v>
      </c>
      <c r="D1028" s="50">
        <v>15849.06</v>
      </c>
      <c r="E1028" s="50"/>
      <c r="F1028" s="50"/>
      <c r="G1028" s="50">
        <v>0</v>
      </c>
      <c r="H1028" s="50"/>
    </row>
    <row r="1029" spans="2:8">
      <c r="B1029" t="s">
        <v>1275</v>
      </c>
      <c r="C1029" t="s">
        <v>1275</v>
      </c>
      <c r="D1029" s="50"/>
      <c r="E1029" s="50">
        <v>15849.06</v>
      </c>
      <c r="F1029" s="50"/>
      <c r="G1029" s="50">
        <v>0</v>
      </c>
      <c r="H1029" s="50"/>
    </row>
    <row r="1030" spans="2:8">
      <c r="B1030" t="s">
        <v>1276</v>
      </c>
      <c r="C1030" t="s">
        <v>1276</v>
      </c>
      <c r="D1030" s="50">
        <v>15849.06</v>
      </c>
      <c r="E1030" s="50"/>
      <c r="F1030" s="50"/>
      <c r="G1030" s="50">
        <v>0</v>
      </c>
      <c r="H1030" s="50"/>
    </row>
    <row r="1031" spans="2:8">
      <c r="B1031" t="s">
        <v>1277</v>
      </c>
      <c r="C1031" t="s">
        <v>1278</v>
      </c>
      <c r="D1031" s="50"/>
      <c r="E1031" s="50">
        <v>15849.06</v>
      </c>
      <c r="F1031" s="50"/>
      <c r="G1031" s="50">
        <v>0</v>
      </c>
      <c r="H1031" s="50"/>
    </row>
    <row r="1032" spans="2:8">
      <c r="B1032" t="s">
        <v>1279</v>
      </c>
      <c r="C1032" t="s">
        <v>1279</v>
      </c>
      <c r="D1032" s="50">
        <v>15849.06</v>
      </c>
      <c r="E1032" s="50"/>
      <c r="F1032" s="50"/>
      <c r="G1032" s="50">
        <v>0</v>
      </c>
      <c r="H1032" s="50"/>
    </row>
    <row r="1033" spans="2:8">
      <c r="B1033" t="s">
        <v>1280</v>
      </c>
      <c r="C1033" t="s">
        <v>1280</v>
      </c>
      <c r="D1033" s="50">
        <v>15849.06</v>
      </c>
      <c r="E1033" s="50"/>
      <c r="F1033" s="50"/>
      <c r="G1033" s="50">
        <v>0</v>
      </c>
      <c r="H1033" s="50"/>
    </row>
    <row r="1034" spans="2:8">
      <c r="B1034" t="s">
        <v>1281</v>
      </c>
      <c r="C1034" t="s">
        <v>202</v>
      </c>
      <c r="D1034" s="50"/>
      <c r="E1034" s="50">
        <v>15849.06</v>
      </c>
      <c r="F1034" s="50"/>
      <c r="G1034" s="50">
        <v>0</v>
      </c>
      <c r="H1034" s="50"/>
    </row>
    <row r="1035" spans="2:8">
      <c r="B1035" t="s">
        <v>1282</v>
      </c>
      <c r="C1035" t="s">
        <v>1282</v>
      </c>
      <c r="D1035" s="50"/>
      <c r="E1035" s="50">
        <v>15849.06</v>
      </c>
      <c r="F1035" s="50"/>
      <c r="G1035" s="50">
        <v>0</v>
      </c>
      <c r="H1035" s="50"/>
    </row>
    <row r="1036" spans="2:8">
      <c r="B1036" t="s">
        <v>1283</v>
      </c>
      <c r="C1036" t="s">
        <v>1283</v>
      </c>
      <c r="D1036" s="50"/>
      <c r="E1036" s="50">
        <v>15849.06</v>
      </c>
      <c r="F1036" s="50"/>
      <c r="G1036" s="50">
        <v>0</v>
      </c>
      <c r="H1036" s="50"/>
    </row>
    <row r="1037" spans="2:8">
      <c r="B1037" t="s">
        <v>1284</v>
      </c>
      <c r="C1037" t="s">
        <v>1284</v>
      </c>
      <c r="D1037" s="50">
        <v>15849.06</v>
      </c>
      <c r="E1037" s="50"/>
      <c r="F1037" s="50"/>
      <c r="G1037" s="50">
        <v>0</v>
      </c>
      <c r="H1037" s="50"/>
    </row>
    <row r="1038" spans="2:8">
      <c r="B1038" t="s">
        <v>1285</v>
      </c>
      <c r="C1038" t="s">
        <v>1285</v>
      </c>
      <c r="D1038" s="50"/>
      <c r="E1038" s="50">
        <v>15849.06</v>
      </c>
      <c r="F1038" s="50"/>
      <c r="G1038" s="50">
        <v>0</v>
      </c>
      <c r="H1038" s="50"/>
    </row>
    <row r="1039" spans="2:8">
      <c r="B1039" t="s">
        <v>1286</v>
      </c>
      <c r="C1039" t="s">
        <v>1286</v>
      </c>
      <c r="D1039" s="50">
        <v>15849.06</v>
      </c>
      <c r="E1039" s="50"/>
      <c r="F1039" s="50"/>
      <c r="G1039" s="50">
        <v>0</v>
      </c>
      <c r="H1039" s="50"/>
    </row>
    <row r="1040" spans="2:8">
      <c r="B1040" t="s">
        <v>1287</v>
      </c>
      <c r="C1040" t="s">
        <v>1287</v>
      </c>
      <c r="D1040" s="50">
        <v>15849.06</v>
      </c>
      <c r="E1040" s="50"/>
      <c r="F1040" s="50"/>
      <c r="G1040" s="50">
        <v>0</v>
      </c>
      <c r="H1040" s="50"/>
    </row>
    <row r="1041" spans="2:8">
      <c r="B1041" t="s">
        <v>1288</v>
      </c>
      <c r="C1041" t="s">
        <v>1288</v>
      </c>
      <c r="D1041" s="50"/>
      <c r="E1041" s="50">
        <v>15849.06</v>
      </c>
      <c r="F1041" s="50"/>
      <c r="G1041" s="50">
        <v>0</v>
      </c>
      <c r="H1041" s="50"/>
    </row>
    <row r="1042" spans="2:8">
      <c r="B1042" t="s">
        <v>1289</v>
      </c>
      <c r="C1042" t="s">
        <v>1289</v>
      </c>
      <c r="D1042" s="50"/>
      <c r="E1042" s="50">
        <v>15849.06</v>
      </c>
      <c r="F1042" s="50"/>
      <c r="G1042" s="50">
        <v>0</v>
      </c>
      <c r="H1042" s="50"/>
    </row>
    <row r="1043" spans="2:8">
      <c r="B1043" t="s">
        <v>1290</v>
      </c>
      <c r="C1043" t="s">
        <v>1290</v>
      </c>
      <c r="D1043" s="50">
        <v>15849.06</v>
      </c>
      <c r="E1043" s="50"/>
      <c r="F1043" s="50"/>
      <c r="G1043" s="50">
        <v>0</v>
      </c>
      <c r="H1043" s="50"/>
    </row>
    <row r="1044" spans="2:8">
      <c r="B1044" t="s">
        <v>1291</v>
      </c>
      <c r="C1044" t="s">
        <v>1291</v>
      </c>
      <c r="D1044" s="50">
        <v>15849.06</v>
      </c>
      <c r="E1044" s="50"/>
      <c r="F1044" s="50"/>
      <c r="G1044" s="50">
        <v>0</v>
      </c>
      <c r="H1044" s="50"/>
    </row>
    <row r="1045" spans="2:8">
      <c r="B1045" t="s">
        <v>1292</v>
      </c>
      <c r="C1045" t="s">
        <v>1292</v>
      </c>
      <c r="D1045" s="50">
        <v>15849.06</v>
      </c>
      <c r="E1045" s="50"/>
      <c r="F1045" s="50"/>
      <c r="G1045" s="50">
        <v>0</v>
      </c>
      <c r="H1045" s="50"/>
    </row>
    <row r="1046" spans="2:8">
      <c r="B1046" t="s">
        <v>1293</v>
      </c>
      <c r="C1046" t="s">
        <v>1293</v>
      </c>
      <c r="D1046" s="50">
        <v>15849.06</v>
      </c>
      <c r="E1046" s="50"/>
      <c r="F1046" s="50"/>
      <c r="G1046" s="50">
        <v>0</v>
      </c>
      <c r="H1046" s="50"/>
    </row>
    <row r="1047" spans="2:8">
      <c r="B1047" t="s">
        <v>1294</v>
      </c>
      <c r="C1047" t="s">
        <v>202</v>
      </c>
      <c r="D1047" s="50">
        <v>15849.06</v>
      </c>
      <c r="E1047" s="50"/>
      <c r="F1047" s="50"/>
      <c r="G1047" s="50">
        <v>0</v>
      </c>
      <c r="H1047" s="50"/>
    </row>
    <row r="1048" spans="2:8">
      <c r="B1048" t="s">
        <v>1295</v>
      </c>
      <c r="C1048" t="s">
        <v>1295</v>
      </c>
      <c r="D1048" s="50"/>
      <c r="E1048" s="50">
        <v>15849.06</v>
      </c>
      <c r="F1048" s="50"/>
      <c r="G1048" s="50">
        <v>0</v>
      </c>
      <c r="H1048" s="50"/>
    </row>
    <row r="1049" spans="2:8">
      <c r="B1049" t="s">
        <v>1296</v>
      </c>
      <c r="C1049" t="s">
        <v>1296</v>
      </c>
      <c r="D1049" s="50"/>
      <c r="E1049" s="50">
        <v>15849.06</v>
      </c>
      <c r="F1049" s="50"/>
      <c r="G1049" s="50">
        <v>0</v>
      </c>
      <c r="H1049" s="50"/>
    </row>
    <row r="1050" spans="2:8">
      <c r="B1050" t="s">
        <v>1297</v>
      </c>
      <c r="C1050" t="s">
        <v>202</v>
      </c>
      <c r="D1050" s="50">
        <v>15849.06</v>
      </c>
      <c r="E1050" s="50"/>
      <c r="F1050" s="50"/>
      <c r="G1050" s="50">
        <v>0</v>
      </c>
      <c r="H1050" s="50"/>
    </row>
    <row r="1051" spans="2:8">
      <c r="B1051" t="s">
        <v>1298</v>
      </c>
      <c r="C1051" t="s">
        <v>1299</v>
      </c>
      <c r="D1051" s="50"/>
      <c r="E1051" s="50">
        <v>15849.06</v>
      </c>
      <c r="F1051" s="50"/>
      <c r="G1051" s="50">
        <v>0</v>
      </c>
      <c r="H1051" s="50"/>
    </row>
    <row r="1052" spans="2:8">
      <c r="B1052" t="s">
        <v>1300</v>
      </c>
      <c r="C1052" t="s">
        <v>202</v>
      </c>
      <c r="D1052" s="50"/>
      <c r="E1052" s="50">
        <v>15849.06</v>
      </c>
      <c r="F1052" s="50"/>
      <c r="G1052" s="50">
        <v>0</v>
      </c>
      <c r="H1052" s="50"/>
    </row>
    <row r="1053" spans="2:8">
      <c r="B1053" t="s">
        <v>1301</v>
      </c>
      <c r="C1053" t="s">
        <v>1301</v>
      </c>
      <c r="D1053" s="50">
        <v>15849.06</v>
      </c>
      <c r="E1053" s="50"/>
      <c r="F1053" s="50"/>
      <c r="G1053" s="50">
        <v>0</v>
      </c>
      <c r="H1053" s="50"/>
    </row>
    <row r="1054" spans="2:8">
      <c r="B1054" t="s">
        <v>1302</v>
      </c>
      <c r="C1054" t="s">
        <v>1302</v>
      </c>
      <c r="D1054" s="50">
        <v>15849.06</v>
      </c>
      <c r="E1054" s="50"/>
      <c r="F1054" s="50"/>
      <c r="G1054" s="50">
        <v>0</v>
      </c>
      <c r="H1054" s="50"/>
    </row>
    <row r="1055" spans="2:8">
      <c r="B1055" t="s">
        <v>1303</v>
      </c>
      <c r="C1055" t="s">
        <v>202</v>
      </c>
      <c r="D1055" s="50">
        <v>15849.06</v>
      </c>
      <c r="E1055" s="50"/>
      <c r="F1055" s="50"/>
      <c r="G1055" s="50">
        <v>0</v>
      </c>
      <c r="H1055" s="50"/>
    </row>
    <row r="1056" spans="2:8">
      <c r="B1056" t="s">
        <v>1304</v>
      </c>
      <c r="C1056" t="s">
        <v>202</v>
      </c>
      <c r="D1056" s="50"/>
      <c r="E1056" s="50">
        <v>15849.05</v>
      </c>
      <c r="F1056" s="50"/>
      <c r="G1056" s="50">
        <v>0</v>
      </c>
      <c r="H1056" s="50"/>
    </row>
    <row r="1057" spans="2:8">
      <c r="B1057" t="s">
        <v>1305</v>
      </c>
      <c r="C1057" t="s">
        <v>202</v>
      </c>
      <c r="D1057" s="50">
        <v>15849.05</v>
      </c>
      <c r="E1057" s="50"/>
      <c r="F1057" s="50"/>
      <c r="G1057" s="50">
        <v>0</v>
      </c>
      <c r="H1057" s="50"/>
    </row>
    <row r="1058" spans="2:8">
      <c r="B1058" t="s">
        <v>1306</v>
      </c>
      <c r="C1058" t="s">
        <v>1306</v>
      </c>
      <c r="D1058" s="50"/>
      <c r="E1058" s="50"/>
      <c r="F1058" s="50">
        <v>15769.81</v>
      </c>
      <c r="G1058" s="50">
        <v>0</v>
      </c>
      <c r="H1058" s="50"/>
    </row>
    <row r="1059" spans="2:8">
      <c r="B1059" t="s">
        <v>1307</v>
      </c>
      <c r="C1059" t="s">
        <v>1307</v>
      </c>
      <c r="D1059" s="50"/>
      <c r="E1059" s="50">
        <v>15735.85</v>
      </c>
      <c r="F1059" s="50"/>
      <c r="G1059" s="50">
        <v>0</v>
      </c>
      <c r="H1059" s="50"/>
    </row>
    <row r="1060" spans="2:8">
      <c r="B1060" t="s">
        <v>1308</v>
      </c>
      <c r="C1060" t="s">
        <v>1308</v>
      </c>
      <c r="D1060" s="50">
        <v>15613.21</v>
      </c>
      <c r="E1060" s="50"/>
      <c r="F1060" s="50"/>
      <c r="G1060" s="50">
        <v>0</v>
      </c>
      <c r="H1060" s="50"/>
    </row>
    <row r="1061" spans="2:8">
      <c r="B1061" t="s">
        <v>1309</v>
      </c>
      <c r="C1061" t="s">
        <v>1309</v>
      </c>
      <c r="D1061" s="50"/>
      <c r="E1061" s="50"/>
      <c r="F1061" s="50">
        <v>15566.04</v>
      </c>
      <c r="G1061" s="50">
        <v>0</v>
      </c>
      <c r="H1061" s="50"/>
    </row>
    <row r="1062" spans="2:8">
      <c r="B1062" t="s">
        <v>1310</v>
      </c>
      <c r="C1062" t="s">
        <v>1310</v>
      </c>
      <c r="D1062" s="50"/>
      <c r="E1062" s="50">
        <v>15566.04</v>
      </c>
      <c r="F1062" s="50"/>
      <c r="G1062" s="50">
        <v>0</v>
      </c>
      <c r="H1062" s="50"/>
    </row>
    <row r="1063" spans="2:8">
      <c r="B1063" t="s">
        <v>1311</v>
      </c>
      <c r="C1063" t="s">
        <v>202</v>
      </c>
      <c r="D1063" s="50">
        <v>15566.04</v>
      </c>
      <c r="E1063" s="50"/>
      <c r="F1063" s="50"/>
      <c r="G1063" s="50">
        <v>0</v>
      </c>
      <c r="H1063" s="50"/>
    </row>
    <row r="1064" spans="2:8">
      <c r="B1064" t="s">
        <v>1312</v>
      </c>
      <c r="C1064" t="s">
        <v>1312</v>
      </c>
      <c r="D1064" s="50"/>
      <c r="E1064" s="50">
        <v>23113.21</v>
      </c>
      <c r="F1064" s="50">
        <v>-7547.17</v>
      </c>
      <c r="G1064" s="50">
        <v>0</v>
      </c>
      <c r="H1064" s="50"/>
    </row>
    <row r="1065" spans="2:8">
      <c r="B1065" t="s">
        <v>1313</v>
      </c>
      <c r="C1065" t="s">
        <v>1313</v>
      </c>
      <c r="D1065" s="50">
        <v>15416.67</v>
      </c>
      <c r="E1065" s="50"/>
      <c r="F1065" s="50"/>
      <c r="G1065" s="50">
        <v>0</v>
      </c>
      <c r="H1065" s="50"/>
    </row>
    <row r="1066" spans="2:8">
      <c r="B1066" t="s">
        <v>1314</v>
      </c>
      <c r="C1066" t="s">
        <v>1314</v>
      </c>
      <c r="D1066" s="50"/>
      <c r="E1066" s="50">
        <v>15094.34</v>
      </c>
      <c r="F1066" s="50"/>
      <c r="G1066" s="50">
        <v>0</v>
      </c>
      <c r="H1066" s="50"/>
    </row>
    <row r="1067" spans="2:8">
      <c r="B1067" t="s">
        <v>1315</v>
      </c>
      <c r="C1067" t="s">
        <v>1315</v>
      </c>
      <c r="D1067" s="50"/>
      <c r="E1067" s="50">
        <v>15094.34</v>
      </c>
      <c r="F1067" s="50"/>
      <c r="G1067" s="50">
        <v>0</v>
      </c>
      <c r="H1067" s="50"/>
    </row>
    <row r="1068" spans="2:8">
      <c r="B1068" t="s">
        <v>1316</v>
      </c>
      <c r="C1068" t="s">
        <v>1316</v>
      </c>
      <c r="D1068" s="50">
        <v>15094.34</v>
      </c>
      <c r="E1068" s="50"/>
      <c r="F1068" s="50"/>
      <c r="G1068" s="50">
        <v>0</v>
      </c>
      <c r="H1068" s="50"/>
    </row>
    <row r="1069" spans="2:8">
      <c r="B1069" t="s">
        <v>1317</v>
      </c>
      <c r="C1069" t="s">
        <v>307</v>
      </c>
      <c r="D1069" s="50"/>
      <c r="E1069" s="50">
        <v>15094.34</v>
      </c>
      <c r="F1069" s="50"/>
      <c r="G1069" s="50">
        <v>0</v>
      </c>
      <c r="H1069" s="50"/>
    </row>
    <row r="1070" spans="2:8">
      <c r="B1070" t="s">
        <v>1318</v>
      </c>
      <c r="C1070" t="s">
        <v>1318</v>
      </c>
      <c r="D1070" s="50"/>
      <c r="E1070" s="50">
        <v>15094.34</v>
      </c>
      <c r="F1070" s="50"/>
      <c r="G1070" s="50">
        <v>0</v>
      </c>
      <c r="H1070" s="50"/>
    </row>
    <row r="1071" spans="2:8">
      <c r="B1071" t="s">
        <v>1319</v>
      </c>
      <c r="C1071" t="s">
        <v>1319</v>
      </c>
      <c r="D1071" s="50"/>
      <c r="E1071" s="50">
        <v>15094.34</v>
      </c>
      <c r="F1071" s="50"/>
      <c r="G1071" s="50">
        <v>0</v>
      </c>
      <c r="H1071" s="50"/>
    </row>
    <row r="1072" spans="2:8">
      <c r="B1072" t="s">
        <v>1320</v>
      </c>
      <c r="C1072" t="s">
        <v>1320</v>
      </c>
      <c r="D1072" s="50"/>
      <c r="E1072" s="50">
        <v>15094.34</v>
      </c>
      <c r="F1072" s="50"/>
      <c r="G1072" s="50">
        <v>0</v>
      </c>
      <c r="H1072" s="50"/>
    </row>
    <row r="1073" spans="2:8">
      <c r="B1073" t="s">
        <v>1321</v>
      </c>
      <c r="C1073" t="s">
        <v>1321</v>
      </c>
      <c r="D1073" s="50"/>
      <c r="E1073" s="50">
        <v>15094.34</v>
      </c>
      <c r="F1073" s="50"/>
      <c r="G1073" s="50">
        <v>0</v>
      </c>
      <c r="H1073" s="50"/>
    </row>
    <row r="1074" spans="2:8">
      <c r="B1074" t="s">
        <v>1322</v>
      </c>
      <c r="C1074" t="s">
        <v>1322</v>
      </c>
      <c r="D1074" s="50"/>
      <c r="E1074" s="50">
        <v>15094.34</v>
      </c>
      <c r="F1074" s="50"/>
      <c r="G1074" s="50">
        <v>0</v>
      </c>
      <c r="H1074" s="50"/>
    </row>
    <row r="1075" spans="2:8">
      <c r="B1075" t="s">
        <v>1323</v>
      </c>
      <c r="C1075" t="s">
        <v>1323</v>
      </c>
      <c r="D1075" s="50"/>
      <c r="E1075" s="50">
        <v>15094.34</v>
      </c>
      <c r="F1075" s="50"/>
      <c r="G1075" s="50">
        <v>0</v>
      </c>
      <c r="H1075" s="50"/>
    </row>
    <row r="1076" spans="2:8">
      <c r="B1076" t="s">
        <v>1324</v>
      </c>
      <c r="C1076" t="s">
        <v>1325</v>
      </c>
      <c r="D1076" s="50"/>
      <c r="E1076" s="50">
        <v>15094.34</v>
      </c>
      <c r="F1076" s="50"/>
      <c r="G1076" s="50">
        <v>0</v>
      </c>
      <c r="H1076" s="50"/>
    </row>
    <row r="1077" spans="2:8">
      <c r="B1077" t="s">
        <v>1326</v>
      </c>
      <c r="C1077" t="s">
        <v>1326</v>
      </c>
      <c r="D1077" s="50">
        <v>15094.34</v>
      </c>
      <c r="E1077" s="50"/>
      <c r="F1077" s="50"/>
      <c r="G1077" s="50">
        <v>0</v>
      </c>
      <c r="H1077" s="50"/>
    </row>
    <row r="1078" spans="2:8">
      <c r="B1078" t="s">
        <v>1327</v>
      </c>
      <c r="C1078" t="s">
        <v>1327</v>
      </c>
      <c r="D1078" s="50">
        <v>15094.34</v>
      </c>
      <c r="E1078" s="50"/>
      <c r="F1078" s="50"/>
      <c r="G1078" s="50">
        <v>0</v>
      </c>
      <c r="H1078" s="50"/>
    </row>
    <row r="1079" spans="2:8">
      <c r="B1079" t="s">
        <v>1328</v>
      </c>
      <c r="C1079" t="s">
        <v>1328</v>
      </c>
      <c r="D1079" s="50">
        <v>15094.34</v>
      </c>
      <c r="E1079" s="50"/>
      <c r="F1079" s="50"/>
      <c r="G1079" s="50">
        <v>0</v>
      </c>
      <c r="H1079" s="50"/>
    </row>
    <row r="1080" spans="2:8">
      <c r="B1080" t="s">
        <v>1329</v>
      </c>
      <c r="C1080" t="s">
        <v>1329</v>
      </c>
      <c r="D1080" s="50"/>
      <c r="E1080" s="50">
        <v>15094.34</v>
      </c>
      <c r="F1080" s="50"/>
      <c r="G1080" s="50">
        <v>0</v>
      </c>
      <c r="H1080" s="50"/>
    </row>
    <row r="1081" spans="2:8">
      <c r="B1081" t="s">
        <v>1330</v>
      </c>
      <c r="C1081" t="s">
        <v>1330</v>
      </c>
      <c r="D1081" s="50"/>
      <c r="E1081" s="50">
        <v>15094.34</v>
      </c>
      <c r="F1081" s="50"/>
      <c r="G1081" s="50">
        <v>0</v>
      </c>
      <c r="H1081" s="50"/>
    </row>
    <row r="1082" spans="2:8">
      <c r="B1082" t="s">
        <v>1331</v>
      </c>
      <c r="C1082" t="s">
        <v>1331</v>
      </c>
      <c r="D1082" s="50"/>
      <c r="E1082" s="50">
        <v>15094.34</v>
      </c>
      <c r="F1082" s="50"/>
      <c r="G1082" s="50">
        <v>0</v>
      </c>
      <c r="H1082" s="50"/>
    </row>
    <row r="1083" spans="2:8">
      <c r="B1083" t="s">
        <v>1332</v>
      </c>
      <c r="C1083" t="s">
        <v>1333</v>
      </c>
      <c r="D1083" s="50"/>
      <c r="E1083" s="50">
        <v>15094.34</v>
      </c>
      <c r="F1083" s="50"/>
      <c r="G1083" s="50">
        <v>0</v>
      </c>
      <c r="H1083" s="50"/>
    </row>
    <row r="1084" spans="2:8">
      <c r="B1084" t="s">
        <v>1334</v>
      </c>
      <c r="C1084" t="s">
        <v>1334</v>
      </c>
      <c r="D1084" s="50"/>
      <c r="E1084" s="50">
        <v>15094.34</v>
      </c>
      <c r="F1084" s="50"/>
      <c r="G1084" s="50">
        <v>0</v>
      </c>
      <c r="H1084" s="50"/>
    </row>
    <row r="1085" spans="2:8">
      <c r="B1085" t="s">
        <v>1335</v>
      </c>
      <c r="C1085" t="s">
        <v>1335</v>
      </c>
      <c r="D1085" s="50"/>
      <c r="E1085" s="50">
        <v>15094.34</v>
      </c>
      <c r="F1085" s="50"/>
      <c r="G1085" s="50">
        <v>0</v>
      </c>
      <c r="H1085" s="50"/>
    </row>
    <row r="1086" spans="2:8">
      <c r="B1086" t="s">
        <v>1336</v>
      </c>
      <c r="C1086" t="s">
        <v>1336</v>
      </c>
      <c r="D1086" s="50"/>
      <c r="E1086" s="50">
        <v>15094.34</v>
      </c>
      <c r="F1086" s="50"/>
      <c r="G1086" s="50">
        <v>0</v>
      </c>
      <c r="H1086" s="50"/>
    </row>
    <row r="1087" spans="2:8">
      <c r="B1087" t="s">
        <v>1337</v>
      </c>
      <c r="C1087" t="s">
        <v>1337</v>
      </c>
      <c r="D1087" s="50"/>
      <c r="E1087" s="50">
        <v>15094.34</v>
      </c>
      <c r="F1087" s="50"/>
      <c r="G1087" s="50">
        <v>0</v>
      </c>
      <c r="H1087" s="50"/>
    </row>
    <row r="1088" spans="2:8">
      <c r="B1088" t="s">
        <v>1338</v>
      </c>
      <c r="C1088" t="s">
        <v>1338</v>
      </c>
      <c r="D1088" s="50"/>
      <c r="E1088" s="50">
        <v>15094.34</v>
      </c>
      <c r="F1088" s="50"/>
      <c r="G1088" s="50">
        <v>0</v>
      </c>
      <c r="H1088" s="50"/>
    </row>
    <row r="1089" spans="2:8">
      <c r="B1089" t="s">
        <v>1339</v>
      </c>
      <c r="C1089" t="s">
        <v>1339</v>
      </c>
      <c r="D1089" s="50"/>
      <c r="E1089" s="50">
        <v>15094.34</v>
      </c>
      <c r="F1089" s="50"/>
      <c r="G1089" s="50">
        <v>0</v>
      </c>
      <c r="H1089" s="50"/>
    </row>
    <row r="1090" spans="2:8">
      <c r="B1090" t="s">
        <v>1340</v>
      </c>
      <c r="C1090" t="s">
        <v>1340</v>
      </c>
      <c r="D1090" s="50"/>
      <c r="E1090" s="50">
        <v>15094.34</v>
      </c>
      <c r="F1090" s="50"/>
      <c r="G1090" s="50">
        <v>0</v>
      </c>
      <c r="H1090" s="50"/>
    </row>
    <row r="1091" spans="2:8">
      <c r="B1091" t="s">
        <v>1341</v>
      </c>
      <c r="C1091" t="s">
        <v>202</v>
      </c>
      <c r="D1091" s="50"/>
      <c r="E1091" s="50">
        <v>15094.34</v>
      </c>
      <c r="F1091" s="50"/>
      <c r="G1091" s="50">
        <v>0</v>
      </c>
      <c r="H1091" s="50"/>
    </row>
    <row r="1092" spans="2:8">
      <c r="B1092" t="s">
        <v>1342</v>
      </c>
      <c r="C1092" t="s">
        <v>1342</v>
      </c>
      <c r="D1092" s="50"/>
      <c r="E1092" s="50">
        <v>15094.34</v>
      </c>
      <c r="F1092" s="50"/>
      <c r="G1092" s="50">
        <v>0</v>
      </c>
      <c r="H1092" s="50"/>
    </row>
    <row r="1093" spans="2:8">
      <c r="B1093" t="s">
        <v>1343</v>
      </c>
      <c r="C1093" t="s">
        <v>1343</v>
      </c>
      <c r="D1093" s="50">
        <v>15094.34</v>
      </c>
      <c r="E1093" s="50"/>
      <c r="F1093" s="50"/>
      <c r="G1093" s="50">
        <v>0</v>
      </c>
      <c r="H1093" s="50"/>
    </row>
    <row r="1094" spans="2:8">
      <c r="B1094" t="s">
        <v>1344</v>
      </c>
      <c r="C1094" t="s">
        <v>1344</v>
      </c>
      <c r="D1094" s="50">
        <v>15094.34</v>
      </c>
      <c r="E1094" s="50"/>
      <c r="F1094" s="50"/>
      <c r="G1094" s="50">
        <v>0</v>
      </c>
      <c r="H1094" s="50"/>
    </row>
    <row r="1095" spans="2:8">
      <c r="B1095" t="s">
        <v>1345</v>
      </c>
      <c r="C1095" t="s">
        <v>202</v>
      </c>
      <c r="D1095" s="50">
        <v>15094.34</v>
      </c>
      <c r="E1095" s="50"/>
      <c r="F1095" s="50"/>
      <c r="G1095" s="50">
        <v>0</v>
      </c>
      <c r="H1095" s="50"/>
    </row>
    <row r="1096" spans="2:8">
      <c r="B1096" t="s">
        <v>1346</v>
      </c>
      <c r="C1096" t="s">
        <v>1346</v>
      </c>
      <c r="D1096" s="50"/>
      <c r="E1096" s="50">
        <v>15094.34</v>
      </c>
      <c r="F1096" s="50"/>
      <c r="G1096" s="50">
        <v>0</v>
      </c>
      <c r="H1096" s="50"/>
    </row>
    <row r="1097" spans="2:8">
      <c r="B1097" t="s">
        <v>1347</v>
      </c>
      <c r="C1097" t="s">
        <v>1347</v>
      </c>
      <c r="D1097" s="50"/>
      <c r="E1097" s="50">
        <v>15094.34</v>
      </c>
      <c r="F1097" s="50"/>
      <c r="G1097" s="50">
        <v>0</v>
      </c>
      <c r="H1097" s="50"/>
    </row>
    <row r="1098" spans="2:8">
      <c r="B1098" t="s">
        <v>1348</v>
      </c>
      <c r="C1098" t="s">
        <v>1348</v>
      </c>
      <c r="D1098" s="50">
        <v>15094.34</v>
      </c>
      <c r="E1098" s="50"/>
      <c r="F1098" s="50"/>
      <c r="G1098" s="50">
        <v>0</v>
      </c>
      <c r="H1098" s="50"/>
    </row>
    <row r="1099" spans="2:8">
      <c r="B1099" t="s">
        <v>1349</v>
      </c>
      <c r="C1099" t="s">
        <v>1349</v>
      </c>
      <c r="D1099" s="50"/>
      <c r="E1099" s="50">
        <v>15094.34</v>
      </c>
      <c r="F1099" s="50"/>
      <c r="G1099" s="50">
        <v>0</v>
      </c>
      <c r="H1099" s="50"/>
    </row>
    <row r="1100" spans="2:8">
      <c r="B1100" t="s">
        <v>1350</v>
      </c>
      <c r="C1100" t="s">
        <v>1350</v>
      </c>
      <c r="D1100" s="50"/>
      <c r="E1100" s="50"/>
      <c r="F1100" s="50">
        <v>15094.34</v>
      </c>
      <c r="G1100" s="50">
        <v>0</v>
      </c>
      <c r="H1100" s="50"/>
    </row>
    <row r="1101" spans="2:8">
      <c r="B1101" t="s">
        <v>1351</v>
      </c>
      <c r="C1101" t="s">
        <v>1351</v>
      </c>
      <c r="D1101" s="50">
        <v>15094.34</v>
      </c>
      <c r="E1101" s="50"/>
      <c r="F1101" s="50"/>
      <c r="G1101" s="50">
        <v>0</v>
      </c>
      <c r="H1101" s="50"/>
    </row>
    <row r="1102" spans="2:8">
      <c r="B1102" t="s">
        <v>1352</v>
      </c>
      <c r="C1102" t="s">
        <v>1352</v>
      </c>
      <c r="D1102" s="50"/>
      <c r="E1102" s="50">
        <v>15094.34</v>
      </c>
      <c r="F1102" s="50"/>
      <c r="G1102" s="50">
        <v>0</v>
      </c>
      <c r="H1102" s="50"/>
    </row>
    <row r="1103" spans="2:8">
      <c r="B1103" t="s">
        <v>1353</v>
      </c>
      <c r="C1103" t="s">
        <v>1353</v>
      </c>
      <c r="D1103" s="50">
        <v>7547.17</v>
      </c>
      <c r="E1103" s="50">
        <v>7547.17</v>
      </c>
      <c r="F1103" s="50"/>
      <c r="G1103" s="50">
        <v>0</v>
      </c>
      <c r="H1103" s="50"/>
    </row>
    <row r="1104" spans="2:8">
      <c r="B1104" t="s">
        <v>1354</v>
      </c>
      <c r="C1104" t="s">
        <v>1354</v>
      </c>
      <c r="D1104" s="50"/>
      <c r="E1104" s="50">
        <v>15094.34</v>
      </c>
      <c r="F1104" s="50"/>
      <c r="G1104" s="50">
        <v>0</v>
      </c>
      <c r="H1104" s="50"/>
    </row>
    <row r="1105" spans="2:8">
      <c r="B1105" t="s">
        <v>1355</v>
      </c>
      <c r="C1105" t="s">
        <v>1355</v>
      </c>
      <c r="D1105" s="50"/>
      <c r="E1105" s="50">
        <v>15094.34</v>
      </c>
      <c r="F1105" s="50"/>
      <c r="G1105" s="50">
        <v>0</v>
      </c>
      <c r="H1105" s="50"/>
    </row>
    <row r="1106" spans="2:8">
      <c r="B1106" t="s">
        <v>1356</v>
      </c>
      <c r="C1106" t="s">
        <v>1356</v>
      </c>
      <c r="D1106" s="50">
        <v>15094.34</v>
      </c>
      <c r="E1106" s="50"/>
      <c r="F1106" s="50"/>
      <c r="G1106" s="50">
        <v>0</v>
      </c>
      <c r="H1106" s="50"/>
    </row>
    <row r="1107" spans="2:8">
      <c r="B1107" t="s">
        <v>1357</v>
      </c>
      <c r="C1107" t="s">
        <v>1357</v>
      </c>
      <c r="D1107" s="50"/>
      <c r="E1107" s="50">
        <v>15094.34</v>
      </c>
      <c r="F1107" s="50"/>
      <c r="G1107" s="50">
        <v>0</v>
      </c>
      <c r="H1107" s="50"/>
    </row>
    <row r="1108" spans="2:8">
      <c r="B1108" t="s">
        <v>1358</v>
      </c>
      <c r="C1108" t="s">
        <v>1358</v>
      </c>
      <c r="D1108" s="50"/>
      <c r="E1108" s="50">
        <v>15094.34</v>
      </c>
      <c r="F1108" s="50"/>
      <c r="G1108" s="50">
        <v>0</v>
      </c>
      <c r="H1108" s="50"/>
    </row>
    <row r="1109" spans="2:8">
      <c r="B1109" t="s">
        <v>1359</v>
      </c>
      <c r="C1109" t="s">
        <v>1359</v>
      </c>
      <c r="D1109" s="50"/>
      <c r="E1109" s="50"/>
      <c r="F1109" s="50">
        <v>15094.34</v>
      </c>
      <c r="G1109" s="50">
        <v>0</v>
      </c>
      <c r="H1109" s="50"/>
    </row>
    <row r="1110" spans="2:8">
      <c r="B1110" t="s">
        <v>1360</v>
      </c>
      <c r="C1110" t="s">
        <v>1360</v>
      </c>
      <c r="D1110" s="50"/>
      <c r="E1110" s="50">
        <v>15094.34</v>
      </c>
      <c r="F1110" s="50"/>
      <c r="G1110" s="50">
        <v>0</v>
      </c>
      <c r="H1110" s="50"/>
    </row>
    <row r="1111" spans="2:8">
      <c r="B1111" t="s">
        <v>1361</v>
      </c>
      <c r="C1111" t="s">
        <v>1361</v>
      </c>
      <c r="D1111" s="50"/>
      <c r="E1111" s="50">
        <v>15094.34</v>
      </c>
      <c r="F1111" s="50"/>
      <c r="G1111" s="50">
        <v>0</v>
      </c>
      <c r="H1111" s="50"/>
    </row>
    <row r="1112" spans="2:8">
      <c r="B1112" t="s">
        <v>1362</v>
      </c>
      <c r="C1112" t="s">
        <v>1362</v>
      </c>
      <c r="D1112" s="50"/>
      <c r="E1112" s="50">
        <v>15094.34</v>
      </c>
      <c r="F1112" s="50"/>
      <c r="G1112" s="50">
        <v>0</v>
      </c>
      <c r="H1112" s="50"/>
    </row>
    <row r="1113" spans="2:8">
      <c r="B1113" t="s">
        <v>1363</v>
      </c>
      <c r="C1113" t="s">
        <v>1363</v>
      </c>
      <c r="D1113" s="50"/>
      <c r="E1113" s="50">
        <v>15094.34</v>
      </c>
      <c r="F1113" s="50"/>
      <c r="G1113" s="50">
        <v>0</v>
      </c>
      <c r="H1113" s="50"/>
    </row>
    <row r="1114" spans="2:8">
      <c r="B1114" t="s">
        <v>1364</v>
      </c>
      <c r="C1114" t="s">
        <v>1364</v>
      </c>
      <c r="D1114" s="50"/>
      <c r="E1114" s="50">
        <v>15094.34</v>
      </c>
      <c r="F1114" s="50"/>
      <c r="G1114" s="50">
        <v>0</v>
      </c>
      <c r="H1114" s="50"/>
    </row>
    <row r="1115" spans="2:8">
      <c r="B1115" t="s">
        <v>1365</v>
      </c>
      <c r="C1115" t="s">
        <v>1365</v>
      </c>
      <c r="D1115" s="50"/>
      <c r="E1115" s="50">
        <v>15094.34</v>
      </c>
      <c r="F1115" s="50"/>
      <c r="G1115" s="50">
        <v>0</v>
      </c>
      <c r="H1115" s="50"/>
    </row>
    <row r="1116" spans="2:8">
      <c r="B1116" t="s">
        <v>1366</v>
      </c>
      <c r="C1116" t="s">
        <v>1366</v>
      </c>
      <c r="D1116" s="50"/>
      <c r="E1116" s="50">
        <v>15094.34</v>
      </c>
      <c r="F1116" s="50"/>
      <c r="G1116" s="50">
        <v>0</v>
      </c>
      <c r="H1116" s="50"/>
    </row>
    <row r="1117" spans="2:8">
      <c r="B1117" t="s">
        <v>1367</v>
      </c>
      <c r="C1117" t="s">
        <v>1367</v>
      </c>
      <c r="D1117" s="50">
        <v>15094.34</v>
      </c>
      <c r="E1117" s="50"/>
      <c r="F1117" s="50"/>
      <c r="G1117" s="50">
        <v>0</v>
      </c>
      <c r="H1117" s="50"/>
    </row>
    <row r="1118" spans="2:8">
      <c r="B1118" t="s">
        <v>1368</v>
      </c>
      <c r="C1118" t="s">
        <v>1368</v>
      </c>
      <c r="D1118" s="50"/>
      <c r="E1118" s="50">
        <v>15094.34</v>
      </c>
      <c r="F1118" s="50"/>
      <c r="G1118" s="50">
        <v>0</v>
      </c>
      <c r="H1118" s="50"/>
    </row>
    <row r="1119" spans="2:8">
      <c r="B1119" t="s">
        <v>1369</v>
      </c>
      <c r="C1119" t="s">
        <v>1369</v>
      </c>
      <c r="D1119" s="50"/>
      <c r="E1119" s="50">
        <v>15094.34</v>
      </c>
      <c r="F1119" s="50"/>
      <c r="G1119" s="50">
        <v>0</v>
      </c>
      <c r="H1119" s="50"/>
    </row>
    <row r="1120" spans="2:8">
      <c r="B1120" t="s">
        <v>1370</v>
      </c>
      <c r="C1120" t="s">
        <v>1371</v>
      </c>
      <c r="D1120" s="50">
        <v>15094.34</v>
      </c>
      <c r="E1120" s="50"/>
      <c r="F1120" s="50"/>
      <c r="G1120" s="50">
        <v>0</v>
      </c>
      <c r="H1120" s="50"/>
    </row>
    <row r="1121" spans="2:8">
      <c r="B1121" t="s">
        <v>1372</v>
      </c>
      <c r="C1121" t="s">
        <v>1372</v>
      </c>
      <c r="D1121" s="50">
        <v>15094.34</v>
      </c>
      <c r="E1121" s="50"/>
      <c r="F1121" s="50"/>
      <c r="G1121" s="50">
        <v>0</v>
      </c>
      <c r="H1121" s="50"/>
    </row>
    <row r="1122" spans="2:8">
      <c r="B1122" t="s">
        <v>1373</v>
      </c>
      <c r="C1122" t="s">
        <v>1373</v>
      </c>
      <c r="D1122" s="50"/>
      <c r="E1122" s="50">
        <v>15094.34</v>
      </c>
      <c r="F1122" s="50"/>
      <c r="G1122" s="50">
        <v>0</v>
      </c>
      <c r="H1122" s="50"/>
    </row>
    <row r="1123" spans="2:8">
      <c r="B1123" t="s">
        <v>1374</v>
      </c>
      <c r="C1123" t="s">
        <v>202</v>
      </c>
      <c r="D1123" s="50">
        <v>15094.34</v>
      </c>
      <c r="E1123" s="50"/>
      <c r="F1123" s="50"/>
      <c r="G1123" s="50">
        <v>0</v>
      </c>
      <c r="H1123" s="50"/>
    </row>
    <row r="1124" spans="2:8">
      <c r="B1124" t="s">
        <v>1375</v>
      </c>
      <c r="C1124" t="s">
        <v>202</v>
      </c>
      <c r="D1124" s="50"/>
      <c r="E1124" s="50">
        <v>15094.34</v>
      </c>
      <c r="F1124" s="50"/>
      <c r="G1124" s="50">
        <v>0</v>
      </c>
      <c r="H1124" s="50"/>
    </row>
    <row r="1125" spans="2:8">
      <c r="B1125" t="s">
        <v>1376</v>
      </c>
      <c r="C1125" t="s">
        <v>1376</v>
      </c>
      <c r="D1125" s="50"/>
      <c r="E1125" s="50">
        <v>15094.34</v>
      </c>
      <c r="F1125" s="50"/>
      <c r="G1125" s="50">
        <v>0</v>
      </c>
      <c r="H1125" s="50"/>
    </row>
    <row r="1126" spans="2:8">
      <c r="B1126" t="s">
        <v>1377</v>
      </c>
      <c r="C1126" t="s">
        <v>1377</v>
      </c>
      <c r="D1126" s="50"/>
      <c r="E1126" s="50">
        <v>15093.4</v>
      </c>
      <c r="F1126" s="50"/>
      <c r="G1126" s="50">
        <v>0</v>
      </c>
      <c r="H1126" s="50"/>
    </row>
    <row r="1127" spans="2:8">
      <c r="B1127" t="s">
        <v>1378</v>
      </c>
      <c r="C1127" t="s">
        <v>1378</v>
      </c>
      <c r="D1127" s="50"/>
      <c r="E1127" s="50"/>
      <c r="F1127" s="50">
        <v>15018.87</v>
      </c>
      <c r="G1127" s="50">
        <v>0</v>
      </c>
      <c r="H1127" s="50"/>
    </row>
    <row r="1128" spans="2:8">
      <c r="B1128" t="s">
        <v>1379</v>
      </c>
      <c r="C1128" t="s">
        <v>1379</v>
      </c>
      <c r="D1128" s="50"/>
      <c r="E1128" s="50"/>
      <c r="F1128" s="50">
        <v>15018.87</v>
      </c>
      <c r="G1128" s="50">
        <v>0</v>
      </c>
      <c r="H1128" s="50"/>
    </row>
    <row r="1129" spans="2:8">
      <c r="B1129" t="s">
        <v>1380</v>
      </c>
      <c r="C1129" t="s">
        <v>1380</v>
      </c>
      <c r="D1129" s="50"/>
      <c r="E1129" s="50"/>
      <c r="F1129" s="50">
        <v>15018.87</v>
      </c>
      <c r="G1129" s="50">
        <v>0</v>
      </c>
      <c r="H1129" s="50"/>
    </row>
    <row r="1130" spans="2:8">
      <c r="B1130" t="s">
        <v>1381</v>
      </c>
      <c r="C1130" t="s">
        <v>1381</v>
      </c>
      <c r="D1130" s="50"/>
      <c r="E1130" s="50"/>
      <c r="F1130" s="50">
        <v>15018.87</v>
      </c>
      <c r="G1130" s="50">
        <v>0</v>
      </c>
      <c r="H1130" s="50"/>
    </row>
    <row r="1131" spans="2:8">
      <c r="B1131" t="s">
        <v>1382</v>
      </c>
      <c r="C1131" t="s">
        <v>1383</v>
      </c>
      <c r="D1131" s="50"/>
      <c r="E1131" s="50"/>
      <c r="F1131" s="50">
        <v>15018.87</v>
      </c>
      <c r="G1131" s="50">
        <v>0</v>
      </c>
      <c r="H1131" s="50">
        <v>11301.89</v>
      </c>
    </row>
    <row r="1132" spans="2:8">
      <c r="B1132" t="s">
        <v>1384</v>
      </c>
      <c r="C1132" t="s">
        <v>1385</v>
      </c>
      <c r="D1132" s="50"/>
      <c r="E1132" s="50"/>
      <c r="F1132" s="50">
        <v>15018.86</v>
      </c>
      <c r="G1132" s="50">
        <v>0</v>
      </c>
      <c r="H1132" s="50"/>
    </row>
    <row r="1133" spans="2:8">
      <c r="B1133" t="s">
        <v>1386</v>
      </c>
      <c r="C1133" t="s">
        <v>1386</v>
      </c>
      <c r="D1133" s="50"/>
      <c r="E1133" s="50">
        <v>14601.78</v>
      </c>
      <c r="F1133" s="50"/>
      <c r="G1133" s="50">
        <v>0</v>
      </c>
      <c r="H1133" s="50"/>
    </row>
    <row r="1134" spans="2:8">
      <c r="B1134" t="s">
        <v>1387</v>
      </c>
      <c r="C1134" t="s">
        <v>1387</v>
      </c>
      <c r="D1134" s="50">
        <v>14537.74</v>
      </c>
      <c r="E1134" s="50"/>
      <c r="F1134" s="50"/>
      <c r="G1134" s="50">
        <v>0</v>
      </c>
      <c r="H1134" s="50"/>
    </row>
    <row r="1135" spans="2:8">
      <c r="B1135" t="s">
        <v>1388</v>
      </c>
      <c r="C1135" t="s">
        <v>1388</v>
      </c>
      <c r="D1135" s="50">
        <v>14264.15</v>
      </c>
      <c r="E1135" s="50"/>
      <c r="F1135" s="50"/>
      <c r="G1135" s="50">
        <v>0</v>
      </c>
      <c r="H1135" s="50"/>
    </row>
    <row r="1136" spans="2:8">
      <c r="B1136" t="s">
        <v>1389</v>
      </c>
      <c r="C1136" t="s">
        <v>1389</v>
      </c>
      <c r="D1136" s="50">
        <v>14150.96</v>
      </c>
      <c r="E1136" s="50"/>
      <c r="F1136" s="50"/>
      <c r="G1136" s="50">
        <v>0</v>
      </c>
      <c r="H1136" s="50"/>
    </row>
    <row r="1137" spans="2:8">
      <c r="B1137" t="s">
        <v>1390</v>
      </c>
      <c r="C1137" t="s">
        <v>1390</v>
      </c>
      <c r="D1137" s="50"/>
      <c r="E1137" s="50">
        <v>14150.94</v>
      </c>
      <c r="F1137" s="50"/>
      <c r="G1137" s="50">
        <v>0</v>
      </c>
      <c r="H1137" s="50"/>
    </row>
    <row r="1138" spans="2:8">
      <c r="B1138" t="s">
        <v>1391</v>
      </c>
      <c r="C1138" t="s">
        <v>202</v>
      </c>
      <c r="D1138" s="50">
        <v>14150.94</v>
      </c>
      <c r="E1138" s="50"/>
      <c r="F1138" s="50"/>
      <c r="G1138" s="50">
        <v>0</v>
      </c>
      <c r="H1138" s="50"/>
    </row>
    <row r="1139" spans="2:8">
      <c r="B1139" t="s">
        <v>1392</v>
      </c>
      <c r="C1139" t="s">
        <v>1392</v>
      </c>
      <c r="D1139" s="50">
        <v>14150.94</v>
      </c>
      <c r="E1139" s="50"/>
      <c r="F1139" s="50"/>
      <c r="G1139" s="50">
        <v>0</v>
      </c>
      <c r="H1139" s="50"/>
    </row>
    <row r="1140" spans="2:8">
      <c r="B1140" t="s">
        <v>1393</v>
      </c>
      <c r="C1140" t="s">
        <v>1393</v>
      </c>
      <c r="D1140" s="50"/>
      <c r="E1140" s="50">
        <v>14150.94</v>
      </c>
      <c r="F1140" s="50"/>
      <c r="G1140" s="50">
        <v>0</v>
      </c>
      <c r="H1140" s="50"/>
    </row>
    <row r="1141" spans="2:8">
      <c r="B1141" t="s">
        <v>1394</v>
      </c>
      <c r="C1141" t="s">
        <v>1395</v>
      </c>
      <c r="D1141" s="50"/>
      <c r="E1141" s="50">
        <v>14150.94</v>
      </c>
      <c r="F1141" s="50"/>
      <c r="G1141" s="50">
        <v>0</v>
      </c>
      <c r="H1141" s="50"/>
    </row>
    <row r="1142" spans="2:8">
      <c r="B1142" t="s">
        <v>1396</v>
      </c>
      <c r="C1142" t="s">
        <v>1397</v>
      </c>
      <c r="D1142" s="50">
        <v>14150.94</v>
      </c>
      <c r="E1142" s="50"/>
      <c r="F1142" s="50"/>
      <c r="G1142" s="50">
        <v>0</v>
      </c>
      <c r="H1142" s="50"/>
    </row>
    <row r="1143" spans="2:8">
      <c r="B1143" t="s">
        <v>1398</v>
      </c>
      <c r="C1143" t="s">
        <v>1398</v>
      </c>
      <c r="D1143" s="50"/>
      <c r="E1143" s="50">
        <v>14150.94</v>
      </c>
      <c r="F1143" s="50"/>
      <c r="G1143" s="50">
        <v>0</v>
      </c>
      <c r="H1143" s="50"/>
    </row>
    <row r="1144" spans="2:8">
      <c r="B1144" t="s">
        <v>1399</v>
      </c>
      <c r="C1144" t="s">
        <v>1399</v>
      </c>
      <c r="D1144" s="50"/>
      <c r="E1144" s="50">
        <v>14150.94</v>
      </c>
      <c r="F1144" s="50"/>
      <c r="G1144" s="50">
        <v>0</v>
      </c>
      <c r="H1144" s="50"/>
    </row>
    <row r="1145" spans="2:8">
      <c r="B1145" t="s">
        <v>1400</v>
      </c>
      <c r="C1145" t="s">
        <v>1400</v>
      </c>
      <c r="D1145" s="50"/>
      <c r="E1145" s="50"/>
      <c r="F1145" s="50">
        <v>14075.47</v>
      </c>
      <c r="G1145" s="50">
        <v>0</v>
      </c>
      <c r="H1145" s="50"/>
    </row>
    <row r="1146" spans="2:8">
      <c r="B1146" t="s">
        <v>1241</v>
      </c>
      <c r="C1146" t="s">
        <v>1241</v>
      </c>
      <c r="D1146" s="50"/>
      <c r="E1146" s="50"/>
      <c r="F1146" s="50">
        <v>14055.37</v>
      </c>
      <c r="G1146" s="50">
        <v>0</v>
      </c>
      <c r="H1146" s="50"/>
    </row>
    <row r="1147" spans="2:8">
      <c r="B1147" t="s">
        <v>1401</v>
      </c>
      <c r="C1147" t="s">
        <v>1401</v>
      </c>
      <c r="D1147" s="50">
        <v>13962.26</v>
      </c>
      <c r="E1147" s="50"/>
      <c r="F1147" s="50"/>
      <c r="G1147" s="50">
        <v>0</v>
      </c>
      <c r="H1147" s="50"/>
    </row>
    <row r="1148" spans="2:8">
      <c r="B1148" t="s">
        <v>1402</v>
      </c>
      <c r="C1148" t="s">
        <v>1402</v>
      </c>
      <c r="D1148" s="50">
        <v>13947.56</v>
      </c>
      <c r="E1148" s="50"/>
      <c r="F1148" s="50"/>
      <c r="G1148" s="50">
        <v>0</v>
      </c>
      <c r="H1148" s="50"/>
    </row>
    <row r="1149" spans="2:8">
      <c r="B1149" t="s">
        <v>1403</v>
      </c>
      <c r="C1149" t="s">
        <v>1403</v>
      </c>
      <c r="D1149" s="50">
        <v>13867.92</v>
      </c>
      <c r="E1149" s="50"/>
      <c r="F1149" s="50"/>
      <c r="G1149" s="50">
        <v>0</v>
      </c>
      <c r="H1149" s="50"/>
    </row>
    <row r="1150" spans="2:8">
      <c r="B1150" t="s">
        <v>1404</v>
      </c>
      <c r="C1150" t="s">
        <v>202</v>
      </c>
      <c r="D1150" s="50"/>
      <c r="E1150" s="50"/>
      <c r="F1150" s="50">
        <v>13830.19</v>
      </c>
      <c r="G1150" s="50">
        <v>0</v>
      </c>
      <c r="H1150" s="50"/>
    </row>
    <row r="1151" spans="2:8">
      <c r="B1151" t="s">
        <v>1405</v>
      </c>
      <c r="C1151" t="s">
        <v>526</v>
      </c>
      <c r="D1151" s="50"/>
      <c r="E1151" s="50">
        <v>13797.45</v>
      </c>
      <c r="F1151" s="50"/>
      <c r="G1151" s="50">
        <v>0</v>
      </c>
      <c r="H1151" s="50"/>
    </row>
    <row r="1152" spans="2:8">
      <c r="B1152" t="s">
        <v>1406</v>
      </c>
      <c r="C1152" t="s">
        <v>1406</v>
      </c>
      <c r="D1152" s="50"/>
      <c r="E1152" s="50">
        <v>13442.45</v>
      </c>
      <c r="F1152" s="50"/>
      <c r="G1152" s="50">
        <v>0</v>
      </c>
      <c r="H1152" s="50"/>
    </row>
    <row r="1153" spans="2:8">
      <c r="B1153" t="s">
        <v>1407</v>
      </c>
      <c r="C1153" t="s">
        <v>1407</v>
      </c>
      <c r="D1153" s="50"/>
      <c r="E1153" s="50">
        <v>13357.82</v>
      </c>
      <c r="F1153" s="50"/>
      <c r="G1153" s="50">
        <v>0</v>
      </c>
      <c r="H1153" s="50"/>
    </row>
    <row r="1154" spans="2:8">
      <c r="B1154" t="s">
        <v>1408</v>
      </c>
      <c r="C1154" t="s">
        <v>868</v>
      </c>
      <c r="D1154" s="50"/>
      <c r="E1154" s="50">
        <v>13232</v>
      </c>
      <c r="F1154" s="50"/>
      <c r="G1154" s="50">
        <v>0</v>
      </c>
      <c r="H1154" s="50"/>
    </row>
    <row r="1155" spans="2:8">
      <c r="B1155" t="s">
        <v>1409</v>
      </c>
      <c r="C1155" t="s">
        <v>1409</v>
      </c>
      <c r="D1155" s="50"/>
      <c r="E1155" s="50">
        <v>13207.55</v>
      </c>
      <c r="F1155" s="50"/>
      <c r="G1155" s="50">
        <v>0</v>
      </c>
      <c r="H1155" s="50"/>
    </row>
    <row r="1156" spans="2:8">
      <c r="B1156" t="s">
        <v>1410</v>
      </c>
      <c r="C1156" t="s">
        <v>1410</v>
      </c>
      <c r="D1156" s="50">
        <v>13207.55</v>
      </c>
      <c r="E1156" s="50"/>
      <c r="F1156" s="50"/>
      <c r="G1156" s="50">
        <v>0</v>
      </c>
      <c r="H1156" s="50"/>
    </row>
    <row r="1157" spans="2:8">
      <c r="B1157" t="s">
        <v>1411</v>
      </c>
      <c r="C1157" t="s">
        <v>1411</v>
      </c>
      <c r="D1157" s="50"/>
      <c r="E1157" s="50">
        <v>13207.55</v>
      </c>
      <c r="F1157" s="50"/>
      <c r="G1157" s="50">
        <v>0</v>
      </c>
      <c r="H1157" s="50"/>
    </row>
    <row r="1158" spans="2:8">
      <c r="B1158" t="s">
        <v>1412</v>
      </c>
      <c r="C1158" t="s">
        <v>1412</v>
      </c>
      <c r="D1158" s="50">
        <v>13207.54</v>
      </c>
      <c r="E1158" s="50"/>
      <c r="F1158" s="50"/>
      <c r="G1158" s="50">
        <v>0</v>
      </c>
      <c r="H1158" s="50"/>
    </row>
    <row r="1159" spans="2:8">
      <c r="B1159" t="s">
        <v>1413</v>
      </c>
      <c r="C1159" t="s">
        <v>1413</v>
      </c>
      <c r="D1159" s="50">
        <v>1886.8</v>
      </c>
      <c r="E1159" s="50"/>
      <c r="F1159" s="50">
        <v>11283.01</v>
      </c>
      <c r="G1159" s="50">
        <v>0</v>
      </c>
      <c r="H1159" s="50"/>
    </row>
    <row r="1160" spans="2:8">
      <c r="B1160" t="s">
        <v>1414</v>
      </c>
      <c r="C1160" t="s">
        <v>1414</v>
      </c>
      <c r="D1160" s="50"/>
      <c r="E1160" s="50">
        <v>13135.85</v>
      </c>
      <c r="F1160" s="50"/>
      <c r="G1160" s="50">
        <v>0</v>
      </c>
      <c r="H1160" s="50"/>
    </row>
    <row r="1161" spans="2:8">
      <c r="B1161" t="s">
        <v>1415</v>
      </c>
      <c r="C1161" t="s">
        <v>526</v>
      </c>
      <c r="D1161" s="50"/>
      <c r="E1161" s="50">
        <v>13072.8</v>
      </c>
      <c r="F1161" s="50"/>
      <c r="G1161" s="50">
        <v>0</v>
      </c>
      <c r="H1161" s="50"/>
    </row>
    <row r="1162" spans="2:8">
      <c r="B1162" t="s">
        <v>1416</v>
      </c>
      <c r="C1162" t="s">
        <v>526</v>
      </c>
      <c r="D1162" s="50"/>
      <c r="E1162" s="50">
        <v>13072.3</v>
      </c>
      <c r="F1162" s="50"/>
      <c r="G1162" s="50">
        <v>0</v>
      </c>
      <c r="H1162" s="50"/>
    </row>
    <row r="1163" spans="2:8">
      <c r="B1163" t="s">
        <v>1417</v>
      </c>
      <c r="C1163" t="s">
        <v>526</v>
      </c>
      <c r="D1163" s="50"/>
      <c r="E1163" s="50">
        <v>13034.52</v>
      </c>
      <c r="F1163" s="50"/>
      <c r="G1163" s="50">
        <v>0</v>
      </c>
      <c r="H1163" s="50"/>
    </row>
    <row r="1164" spans="2:8">
      <c r="B1164" t="s">
        <v>1418</v>
      </c>
      <c r="C1164" t="s">
        <v>1418</v>
      </c>
      <c r="D1164" s="50"/>
      <c r="E1164" s="50">
        <v>12971.7</v>
      </c>
      <c r="F1164" s="50"/>
      <c r="G1164" s="50">
        <v>0</v>
      </c>
      <c r="H1164" s="50"/>
    </row>
    <row r="1165" spans="2:8">
      <c r="B1165" t="s">
        <v>1419</v>
      </c>
      <c r="C1165" t="s">
        <v>526</v>
      </c>
      <c r="D1165" s="50"/>
      <c r="E1165" s="50">
        <v>12938.27</v>
      </c>
      <c r="F1165" s="50"/>
      <c r="G1165" s="50">
        <v>0</v>
      </c>
      <c r="H1165" s="50"/>
    </row>
    <row r="1166" spans="2:8">
      <c r="B1166" t="s">
        <v>1420</v>
      </c>
      <c r="C1166" t="s">
        <v>1420</v>
      </c>
      <c r="D1166" s="50"/>
      <c r="E1166" s="50">
        <v>12735.85</v>
      </c>
      <c r="F1166" s="50"/>
      <c r="G1166" s="50">
        <v>0</v>
      </c>
      <c r="H1166" s="50"/>
    </row>
    <row r="1167" spans="2:8">
      <c r="B1167" t="s">
        <v>1421</v>
      </c>
      <c r="C1167" t="s">
        <v>1421</v>
      </c>
      <c r="D1167" s="50"/>
      <c r="E1167" s="50">
        <v>12735.85</v>
      </c>
      <c r="F1167" s="50"/>
      <c r="G1167" s="50">
        <v>0</v>
      </c>
      <c r="H1167" s="50"/>
    </row>
    <row r="1168" spans="2:8">
      <c r="B1168" t="s">
        <v>1422</v>
      </c>
      <c r="C1168" t="s">
        <v>1422</v>
      </c>
      <c r="D1168" s="50"/>
      <c r="E1168" s="50">
        <v>12735.85</v>
      </c>
      <c r="F1168" s="50"/>
      <c r="G1168" s="50">
        <v>0</v>
      </c>
      <c r="H1168" s="50"/>
    </row>
    <row r="1169" spans="2:8">
      <c r="B1169" t="s">
        <v>1423</v>
      </c>
      <c r="C1169" t="s">
        <v>1423</v>
      </c>
      <c r="D1169" s="50"/>
      <c r="E1169" s="50">
        <v>12735.85</v>
      </c>
      <c r="F1169" s="50"/>
      <c r="G1169" s="50">
        <v>0</v>
      </c>
      <c r="H1169" s="50"/>
    </row>
    <row r="1170" spans="2:8">
      <c r="B1170" t="s">
        <v>1424</v>
      </c>
      <c r="C1170" t="s">
        <v>1424</v>
      </c>
      <c r="D1170" s="50"/>
      <c r="E1170" s="50">
        <v>12735.85</v>
      </c>
      <c r="F1170" s="50"/>
      <c r="G1170" s="50">
        <v>0</v>
      </c>
      <c r="H1170" s="50"/>
    </row>
    <row r="1171" spans="2:8">
      <c r="B1171" t="s">
        <v>1425</v>
      </c>
      <c r="C1171" t="s">
        <v>1425</v>
      </c>
      <c r="D1171" s="50"/>
      <c r="E1171" s="50">
        <v>12735.85</v>
      </c>
      <c r="F1171" s="50"/>
      <c r="G1171" s="50">
        <v>0</v>
      </c>
      <c r="H1171" s="50"/>
    </row>
    <row r="1172" spans="2:8">
      <c r="B1172" t="s">
        <v>1426</v>
      </c>
      <c r="C1172" t="s">
        <v>1426</v>
      </c>
      <c r="D1172" s="50"/>
      <c r="E1172" s="50">
        <v>12735.85</v>
      </c>
      <c r="F1172" s="50"/>
      <c r="G1172" s="50">
        <v>0</v>
      </c>
      <c r="H1172" s="50"/>
    </row>
    <row r="1173" spans="2:8">
      <c r="B1173" t="s">
        <v>1427</v>
      </c>
      <c r="C1173" t="s">
        <v>1428</v>
      </c>
      <c r="D1173" s="50"/>
      <c r="E1173" s="50">
        <v>12735.85</v>
      </c>
      <c r="F1173" s="50"/>
      <c r="G1173" s="50">
        <v>0</v>
      </c>
      <c r="H1173" s="50"/>
    </row>
    <row r="1174" spans="2:8">
      <c r="B1174" t="s">
        <v>1429</v>
      </c>
      <c r="C1174" t="s">
        <v>1430</v>
      </c>
      <c r="D1174" s="50"/>
      <c r="E1174" s="50">
        <v>12735.85</v>
      </c>
      <c r="F1174" s="50"/>
      <c r="G1174" s="50">
        <v>0</v>
      </c>
      <c r="H1174" s="50"/>
    </row>
    <row r="1175" spans="2:8">
      <c r="B1175" t="s">
        <v>1431</v>
      </c>
      <c r="C1175" t="s">
        <v>1432</v>
      </c>
      <c r="D1175" s="50"/>
      <c r="E1175" s="50">
        <v>12735.85</v>
      </c>
      <c r="F1175" s="50"/>
      <c r="G1175" s="50">
        <v>0</v>
      </c>
      <c r="H1175" s="50"/>
    </row>
    <row r="1176" spans="2:8">
      <c r="B1176" t="s">
        <v>1433</v>
      </c>
      <c r="C1176" t="s">
        <v>1433</v>
      </c>
      <c r="D1176" s="50"/>
      <c r="E1176" s="50">
        <v>12735.85</v>
      </c>
      <c r="F1176" s="50"/>
      <c r="G1176" s="50">
        <v>0</v>
      </c>
      <c r="H1176" s="50"/>
    </row>
    <row r="1177" spans="2:8">
      <c r="B1177" t="s">
        <v>1434</v>
      </c>
      <c r="C1177" t="s">
        <v>1434</v>
      </c>
      <c r="D1177" s="50"/>
      <c r="E1177" s="50">
        <v>12735.85</v>
      </c>
      <c r="F1177" s="50"/>
      <c r="G1177" s="50">
        <v>0</v>
      </c>
      <c r="H1177" s="50"/>
    </row>
    <row r="1178" spans="2:8">
      <c r="B1178" t="s">
        <v>1435</v>
      </c>
      <c r="C1178" t="s">
        <v>1435</v>
      </c>
      <c r="D1178" s="50"/>
      <c r="E1178" s="50">
        <v>12735.85</v>
      </c>
      <c r="F1178" s="50"/>
      <c r="G1178" s="50">
        <v>0</v>
      </c>
      <c r="H1178" s="50"/>
    </row>
    <row r="1179" spans="2:8">
      <c r="B1179" t="s">
        <v>1436</v>
      </c>
      <c r="C1179" t="s">
        <v>1436</v>
      </c>
      <c r="D1179" s="50"/>
      <c r="E1179" s="50">
        <v>12735.85</v>
      </c>
      <c r="F1179" s="50"/>
      <c r="G1179" s="50">
        <v>0</v>
      </c>
      <c r="H1179" s="50"/>
    </row>
    <row r="1180" spans="2:8">
      <c r="B1180" t="s">
        <v>1437</v>
      </c>
      <c r="C1180" t="s">
        <v>1437</v>
      </c>
      <c r="D1180" s="50"/>
      <c r="E1180" s="50">
        <v>12735.85</v>
      </c>
      <c r="F1180" s="50"/>
      <c r="G1180" s="50">
        <v>0</v>
      </c>
      <c r="H1180" s="50"/>
    </row>
    <row r="1181" spans="2:8">
      <c r="B1181" t="s">
        <v>1438</v>
      </c>
      <c r="C1181" t="s">
        <v>1438</v>
      </c>
      <c r="D1181" s="50"/>
      <c r="E1181" s="50">
        <v>12735.85</v>
      </c>
      <c r="F1181" s="50"/>
      <c r="G1181" s="50">
        <v>0</v>
      </c>
      <c r="H1181" s="50"/>
    </row>
    <row r="1182" spans="2:8">
      <c r="B1182" t="s">
        <v>1439</v>
      </c>
      <c r="C1182" t="s">
        <v>1439</v>
      </c>
      <c r="D1182" s="50"/>
      <c r="E1182" s="50">
        <v>12735.85</v>
      </c>
      <c r="F1182" s="50"/>
      <c r="G1182" s="50">
        <v>0</v>
      </c>
      <c r="H1182" s="50"/>
    </row>
    <row r="1183" spans="2:8">
      <c r="B1183" t="s">
        <v>1440</v>
      </c>
      <c r="C1183" t="s">
        <v>1440</v>
      </c>
      <c r="D1183" s="50"/>
      <c r="E1183" s="50">
        <v>12735.85</v>
      </c>
      <c r="F1183" s="50"/>
      <c r="G1183" s="50">
        <v>0</v>
      </c>
      <c r="H1183" s="50"/>
    </row>
    <row r="1184" spans="2:8">
      <c r="B1184" t="s">
        <v>1441</v>
      </c>
      <c r="C1184" t="s">
        <v>1441</v>
      </c>
      <c r="D1184" s="50"/>
      <c r="E1184" s="50">
        <v>12735.85</v>
      </c>
      <c r="F1184" s="50"/>
      <c r="G1184" s="50">
        <v>0</v>
      </c>
      <c r="H1184" s="50"/>
    </row>
    <row r="1185" spans="2:8">
      <c r="B1185" t="s">
        <v>1442</v>
      </c>
      <c r="C1185" t="s">
        <v>1442</v>
      </c>
      <c r="D1185" s="50"/>
      <c r="E1185" s="50">
        <v>12735.85</v>
      </c>
      <c r="F1185" s="50"/>
      <c r="G1185" s="50">
        <v>0</v>
      </c>
      <c r="H1185" s="50"/>
    </row>
    <row r="1186" spans="2:8">
      <c r="B1186" t="s">
        <v>1443</v>
      </c>
      <c r="C1186" t="s">
        <v>1443</v>
      </c>
      <c r="D1186" s="50"/>
      <c r="E1186" s="50"/>
      <c r="F1186" s="50">
        <v>12698.11</v>
      </c>
      <c r="G1186" s="50">
        <v>0</v>
      </c>
      <c r="H1186" s="50"/>
    </row>
    <row r="1187" spans="2:8">
      <c r="B1187" t="s">
        <v>1444</v>
      </c>
      <c r="C1187" t="s">
        <v>1444</v>
      </c>
      <c r="D1187" s="50"/>
      <c r="E1187" s="50"/>
      <c r="F1187" s="50">
        <v>12547.18</v>
      </c>
      <c r="G1187" s="50">
        <v>0</v>
      </c>
      <c r="H1187" s="50"/>
    </row>
    <row r="1188" spans="2:8">
      <c r="B1188" t="s">
        <v>1445</v>
      </c>
      <c r="C1188" t="s">
        <v>1445</v>
      </c>
      <c r="D1188" s="50"/>
      <c r="E1188" s="50">
        <v>12414.43</v>
      </c>
      <c r="F1188" s="50"/>
      <c r="G1188" s="50">
        <v>0</v>
      </c>
      <c r="H1188" s="50"/>
    </row>
    <row r="1189" spans="2:8">
      <c r="B1189" t="s">
        <v>1446</v>
      </c>
      <c r="C1189" t="s">
        <v>1446</v>
      </c>
      <c r="D1189" s="50"/>
      <c r="E1189" s="50">
        <v>12414.43</v>
      </c>
      <c r="F1189" s="50"/>
      <c r="G1189" s="50">
        <v>0</v>
      </c>
      <c r="H1189" s="50"/>
    </row>
    <row r="1190" spans="2:8">
      <c r="B1190" t="s">
        <v>1447</v>
      </c>
      <c r="C1190" t="s">
        <v>1447</v>
      </c>
      <c r="D1190" s="50"/>
      <c r="E1190" s="50">
        <v>12414.43</v>
      </c>
      <c r="F1190" s="50"/>
      <c r="G1190" s="50">
        <v>0</v>
      </c>
      <c r="H1190" s="50"/>
    </row>
    <row r="1191" spans="2:8">
      <c r="B1191" t="s">
        <v>1448</v>
      </c>
      <c r="C1191" t="s">
        <v>526</v>
      </c>
      <c r="D1191" s="50"/>
      <c r="E1191" s="50">
        <v>12350.02</v>
      </c>
      <c r="F1191" s="50"/>
      <c r="G1191" s="50">
        <v>0</v>
      </c>
      <c r="H1191" s="50"/>
    </row>
    <row r="1192" spans="2:8">
      <c r="B1192" t="s">
        <v>1449</v>
      </c>
      <c r="C1192" t="s">
        <v>1449</v>
      </c>
      <c r="D1192" s="50"/>
      <c r="E1192" s="50"/>
      <c r="F1192" s="50">
        <v>12285.45</v>
      </c>
      <c r="G1192" s="50">
        <v>0</v>
      </c>
      <c r="H1192" s="50"/>
    </row>
    <row r="1193" spans="2:8">
      <c r="B1193" t="s">
        <v>1450</v>
      </c>
      <c r="C1193" t="s">
        <v>1450</v>
      </c>
      <c r="D1193" s="50"/>
      <c r="E1193" s="50">
        <v>12264.15</v>
      </c>
      <c r="F1193" s="50"/>
      <c r="G1193" s="50">
        <v>0</v>
      </c>
      <c r="H1193" s="50"/>
    </row>
    <row r="1194" spans="2:8">
      <c r="B1194" t="s">
        <v>1451</v>
      </c>
      <c r="C1194" t="s">
        <v>1451</v>
      </c>
      <c r="D1194" s="50"/>
      <c r="E1194" s="50"/>
      <c r="F1194" s="50">
        <v>12207.55</v>
      </c>
      <c r="G1194" s="50">
        <v>0</v>
      </c>
      <c r="H1194" s="50"/>
    </row>
    <row r="1195" spans="2:8">
      <c r="B1195" t="s">
        <v>1452</v>
      </c>
      <c r="C1195" t="s">
        <v>1452</v>
      </c>
      <c r="D1195" s="50">
        <v>12075.47</v>
      </c>
      <c r="E1195" s="50"/>
      <c r="F1195" s="50"/>
      <c r="G1195" s="50">
        <v>0</v>
      </c>
      <c r="H1195" s="50"/>
    </row>
    <row r="1196" spans="2:8">
      <c r="B1196" t="s">
        <v>1453</v>
      </c>
      <c r="C1196" t="s">
        <v>1453</v>
      </c>
      <c r="D1196" s="50"/>
      <c r="E1196" s="50"/>
      <c r="F1196" s="50">
        <v>11792.45</v>
      </c>
      <c r="G1196" s="50">
        <v>0</v>
      </c>
      <c r="H1196" s="50"/>
    </row>
    <row r="1197" spans="2:8">
      <c r="B1197" t="s">
        <v>1454</v>
      </c>
      <c r="C1197" t="s">
        <v>1454</v>
      </c>
      <c r="D1197" s="50"/>
      <c r="E1197" s="50">
        <v>11792.45</v>
      </c>
      <c r="F1197" s="50"/>
      <c r="G1197" s="50">
        <v>0</v>
      </c>
      <c r="H1197" s="50"/>
    </row>
    <row r="1198" spans="2:8">
      <c r="B1198" t="s">
        <v>1455</v>
      </c>
      <c r="C1198" t="s">
        <v>1455</v>
      </c>
      <c r="D1198" s="50"/>
      <c r="E1198" s="50"/>
      <c r="F1198" s="50">
        <v>11516.98</v>
      </c>
      <c r="G1198" s="50">
        <v>0</v>
      </c>
      <c r="H1198" s="50"/>
    </row>
    <row r="1199" spans="2:8">
      <c r="B1199" t="s">
        <v>1456</v>
      </c>
      <c r="C1199" t="s">
        <v>1456</v>
      </c>
      <c r="D1199" s="50"/>
      <c r="E1199" s="50">
        <v>11415.09</v>
      </c>
      <c r="F1199" s="50"/>
      <c r="G1199" s="50">
        <v>0</v>
      </c>
      <c r="H1199" s="50"/>
    </row>
    <row r="1200" spans="2:8">
      <c r="B1200" t="s">
        <v>1457</v>
      </c>
      <c r="C1200" t="s">
        <v>526</v>
      </c>
      <c r="D1200" s="50"/>
      <c r="E1200" s="50">
        <v>11360.95</v>
      </c>
      <c r="F1200" s="50"/>
      <c r="G1200" s="50">
        <v>0</v>
      </c>
      <c r="H1200" s="50"/>
    </row>
    <row r="1201" spans="2:8">
      <c r="B1201" t="s">
        <v>1458</v>
      </c>
      <c r="C1201" t="s">
        <v>1458</v>
      </c>
      <c r="D1201" s="50"/>
      <c r="E1201" s="50">
        <v>11320.76</v>
      </c>
      <c r="F1201" s="50"/>
      <c r="G1201" s="50">
        <v>0</v>
      </c>
      <c r="H1201" s="50"/>
    </row>
    <row r="1202" spans="2:8">
      <c r="B1202" t="s">
        <v>1459</v>
      </c>
      <c r="C1202" t="s">
        <v>1460</v>
      </c>
      <c r="D1202" s="50">
        <v>11320.76</v>
      </c>
      <c r="E1202" s="50"/>
      <c r="F1202" s="50"/>
      <c r="G1202" s="50">
        <v>0</v>
      </c>
      <c r="H1202" s="50"/>
    </row>
    <row r="1203" spans="2:8">
      <c r="B1203" t="s">
        <v>1461</v>
      </c>
      <c r="C1203" t="s">
        <v>1461</v>
      </c>
      <c r="D1203" s="50"/>
      <c r="E1203" s="50">
        <v>11320.75</v>
      </c>
      <c r="F1203" s="50"/>
      <c r="G1203" s="50">
        <v>0</v>
      </c>
      <c r="H1203" s="50"/>
    </row>
    <row r="1204" spans="2:8">
      <c r="B1204" t="s">
        <v>1462</v>
      </c>
      <c r="C1204" t="s">
        <v>1462</v>
      </c>
      <c r="D1204" s="50"/>
      <c r="E1204" s="50">
        <v>11320.75</v>
      </c>
      <c r="F1204" s="50"/>
      <c r="G1204" s="50">
        <v>0</v>
      </c>
      <c r="H1204" s="50"/>
    </row>
    <row r="1205" spans="2:8">
      <c r="B1205" t="s">
        <v>1463</v>
      </c>
      <c r="C1205" t="s">
        <v>1463</v>
      </c>
      <c r="D1205" s="50">
        <v>11320.75</v>
      </c>
      <c r="E1205" s="50"/>
      <c r="F1205" s="50"/>
      <c r="G1205" s="50">
        <v>0</v>
      </c>
      <c r="H1205" s="50"/>
    </row>
    <row r="1206" spans="2:8">
      <c r="B1206" t="s">
        <v>1464</v>
      </c>
      <c r="C1206" t="s">
        <v>1464</v>
      </c>
      <c r="D1206" s="50"/>
      <c r="E1206" s="50"/>
      <c r="F1206" s="50">
        <v>11320.75</v>
      </c>
      <c r="G1206" s="50">
        <v>0</v>
      </c>
      <c r="H1206" s="50"/>
    </row>
    <row r="1207" spans="2:8">
      <c r="B1207" t="s">
        <v>1465</v>
      </c>
      <c r="C1207" t="s">
        <v>1465</v>
      </c>
      <c r="D1207" s="50">
        <v>11320.75</v>
      </c>
      <c r="E1207" s="50"/>
      <c r="F1207" s="50"/>
      <c r="G1207" s="50">
        <v>0</v>
      </c>
      <c r="H1207" s="50"/>
    </row>
    <row r="1208" spans="2:8">
      <c r="B1208" t="s">
        <v>1466</v>
      </c>
      <c r="C1208" t="s">
        <v>1466</v>
      </c>
      <c r="D1208" s="50"/>
      <c r="E1208" s="50"/>
      <c r="F1208" s="50">
        <v>11320.75</v>
      </c>
      <c r="G1208" s="50">
        <v>0</v>
      </c>
      <c r="H1208" s="50"/>
    </row>
    <row r="1209" spans="2:8">
      <c r="B1209" t="s">
        <v>1467</v>
      </c>
      <c r="C1209" t="s">
        <v>1467</v>
      </c>
      <c r="D1209" s="50"/>
      <c r="E1209" s="50"/>
      <c r="F1209" s="50">
        <v>11320.75</v>
      </c>
      <c r="G1209" s="50">
        <v>0</v>
      </c>
      <c r="H1209" s="50"/>
    </row>
    <row r="1210" spans="2:8">
      <c r="B1210" t="s">
        <v>1468</v>
      </c>
      <c r="C1210" t="s">
        <v>202</v>
      </c>
      <c r="D1210" s="50"/>
      <c r="E1210" s="50">
        <v>11320.75</v>
      </c>
      <c r="F1210" s="50"/>
      <c r="G1210" s="50">
        <v>0</v>
      </c>
      <c r="H1210" s="50"/>
    </row>
    <row r="1211" spans="2:8">
      <c r="B1211" t="s">
        <v>1469</v>
      </c>
      <c r="C1211" t="s">
        <v>1469</v>
      </c>
      <c r="D1211" s="50"/>
      <c r="E1211" s="50"/>
      <c r="F1211" s="50">
        <v>11301.89</v>
      </c>
      <c r="G1211" s="50">
        <v>0</v>
      </c>
      <c r="H1211" s="50"/>
    </row>
    <row r="1212" spans="2:8">
      <c r="B1212" t="s">
        <v>1470</v>
      </c>
      <c r="C1212" t="s">
        <v>1470</v>
      </c>
      <c r="D1212" s="50"/>
      <c r="E1212" s="50">
        <v>7547.17</v>
      </c>
      <c r="F1212" s="50">
        <v>3754.72</v>
      </c>
      <c r="G1212" s="50">
        <v>0</v>
      </c>
      <c r="H1212" s="50"/>
    </row>
    <row r="1213" spans="2:8">
      <c r="B1213" t="s">
        <v>1471</v>
      </c>
      <c r="C1213" t="s">
        <v>1471</v>
      </c>
      <c r="D1213" s="50"/>
      <c r="E1213" s="50">
        <v>7547.17</v>
      </c>
      <c r="F1213" s="50">
        <v>3754.72</v>
      </c>
      <c r="G1213" s="50">
        <v>0</v>
      </c>
      <c r="H1213" s="50"/>
    </row>
    <row r="1214" spans="2:8">
      <c r="B1214" t="s">
        <v>1472</v>
      </c>
      <c r="C1214" t="s">
        <v>1472</v>
      </c>
      <c r="D1214" s="50"/>
      <c r="E1214" s="50">
        <v>7547.17</v>
      </c>
      <c r="F1214" s="50">
        <v>3754.72</v>
      </c>
      <c r="G1214" s="50">
        <v>0</v>
      </c>
      <c r="H1214" s="50"/>
    </row>
    <row r="1215" spans="2:8">
      <c r="B1215" t="s">
        <v>1473</v>
      </c>
      <c r="C1215" t="s">
        <v>1473</v>
      </c>
      <c r="D1215" s="50"/>
      <c r="E1215" s="50"/>
      <c r="F1215" s="50">
        <v>11301.89</v>
      </c>
      <c r="G1215" s="50">
        <v>0</v>
      </c>
      <c r="H1215" s="50"/>
    </row>
    <row r="1216" spans="2:8">
      <c r="B1216" t="s">
        <v>1474</v>
      </c>
      <c r="C1216" t="s">
        <v>1474</v>
      </c>
      <c r="D1216" s="50"/>
      <c r="E1216" s="50"/>
      <c r="F1216" s="50">
        <v>11301.89</v>
      </c>
      <c r="G1216" s="50">
        <v>0</v>
      </c>
      <c r="H1216" s="50"/>
    </row>
    <row r="1217" spans="2:8">
      <c r="B1217" t="s">
        <v>1475</v>
      </c>
      <c r="C1217" t="s">
        <v>1475</v>
      </c>
      <c r="D1217" s="50"/>
      <c r="E1217" s="50"/>
      <c r="F1217" s="50">
        <v>11301.89</v>
      </c>
      <c r="G1217" s="50">
        <v>0</v>
      </c>
      <c r="H1217" s="50"/>
    </row>
    <row r="1218" spans="2:8">
      <c r="B1218" t="s">
        <v>1476</v>
      </c>
      <c r="C1218" t="s">
        <v>1476</v>
      </c>
      <c r="D1218" s="50"/>
      <c r="E1218" s="50">
        <v>7547.17</v>
      </c>
      <c r="F1218" s="50">
        <v>3754.72</v>
      </c>
      <c r="G1218" s="50">
        <v>0</v>
      </c>
      <c r="H1218" s="50"/>
    </row>
    <row r="1219" spans="2:8">
      <c r="B1219" t="s">
        <v>1477</v>
      </c>
      <c r="C1219" t="s">
        <v>202</v>
      </c>
      <c r="D1219" s="50"/>
      <c r="E1219" s="50"/>
      <c r="F1219" s="50">
        <v>11301.89</v>
      </c>
      <c r="G1219" s="50">
        <v>0</v>
      </c>
      <c r="H1219" s="50"/>
    </row>
    <row r="1220" spans="2:8">
      <c r="B1220" t="s">
        <v>1478</v>
      </c>
      <c r="C1220" t="s">
        <v>1478</v>
      </c>
      <c r="D1220" s="50"/>
      <c r="E1220" s="50"/>
      <c r="F1220" s="50">
        <v>11301.89</v>
      </c>
      <c r="G1220" s="50">
        <v>0</v>
      </c>
      <c r="H1220" s="50"/>
    </row>
    <row r="1221" spans="2:8">
      <c r="B1221" t="s">
        <v>1479</v>
      </c>
      <c r="C1221" t="s">
        <v>1479</v>
      </c>
      <c r="D1221" s="50">
        <v>7547.17</v>
      </c>
      <c r="E1221" s="50">
        <v>0</v>
      </c>
      <c r="F1221" s="50">
        <v>3754.72</v>
      </c>
      <c r="G1221" s="50">
        <v>13207.54</v>
      </c>
      <c r="H1221" s="50"/>
    </row>
    <row r="1222" spans="2:8">
      <c r="B1222" t="s">
        <v>1480</v>
      </c>
      <c r="C1222" t="s">
        <v>1480</v>
      </c>
      <c r="D1222" s="50"/>
      <c r="E1222" s="50"/>
      <c r="F1222" s="50">
        <v>11264.15</v>
      </c>
      <c r="G1222" s="50">
        <v>0</v>
      </c>
      <c r="H1222" s="50"/>
    </row>
    <row r="1223" spans="2:8">
      <c r="B1223" t="s">
        <v>1481</v>
      </c>
      <c r="C1223" t="s">
        <v>1481</v>
      </c>
      <c r="D1223" s="50"/>
      <c r="E1223" s="50"/>
      <c r="F1223" s="50">
        <v>11264.15</v>
      </c>
      <c r="G1223" s="50">
        <v>0</v>
      </c>
      <c r="H1223" s="50"/>
    </row>
    <row r="1224" spans="2:8">
      <c r="B1224" t="s">
        <v>1482</v>
      </c>
      <c r="C1224" t="s">
        <v>1482</v>
      </c>
      <c r="D1224" s="50"/>
      <c r="E1224" s="50"/>
      <c r="F1224" s="50">
        <v>11132.07</v>
      </c>
      <c r="G1224" s="50">
        <v>0</v>
      </c>
      <c r="H1224" s="50"/>
    </row>
    <row r="1225" spans="2:8">
      <c r="B1225" t="s">
        <v>1483</v>
      </c>
      <c r="C1225" t="s">
        <v>1484</v>
      </c>
      <c r="D1225" s="50"/>
      <c r="E1225" s="50"/>
      <c r="F1225" s="50">
        <v>11084.9</v>
      </c>
      <c r="G1225" s="50">
        <v>0</v>
      </c>
      <c r="H1225" s="50"/>
    </row>
    <row r="1226" spans="2:8">
      <c r="B1226" t="s">
        <v>1485</v>
      </c>
      <c r="C1226" t="s">
        <v>1485</v>
      </c>
      <c r="D1226" s="50"/>
      <c r="E1226" s="50"/>
      <c r="F1226" s="50">
        <v>11037.74</v>
      </c>
      <c r="G1226" s="50">
        <v>0</v>
      </c>
      <c r="H1226" s="50"/>
    </row>
    <row r="1227" spans="2:8">
      <c r="B1227" t="s">
        <v>1486</v>
      </c>
      <c r="C1227" t="s">
        <v>1486</v>
      </c>
      <c r="D1227" s="50"/>
      <c r="E1227" s="50">
        <v>10849.06</v>
      </c>
      <c r="F1227" s="50"/>
      <c r="G1227" s="50">
        <v>0</v>
      </c>
      <c r="H1227" s="50"/>
    </row>
    <row r="1228" spans="2:8">
      <c r="B1228" t="s">
        <v>1487</v>
      </c>
      <c r="C1228" t="s">
        <v>1487</v>
      </c>
      <c r="D1228" s="50"/>
      <c r="E1228" s="50">
        <v>10619.47</v>
      </c>
      <c r="F1228" s="50"/>
      <c r="G1228" s="50">
        <v>0</v>
      </c>
      <c r="H1228" s="50"/>
    </row>
    <row r="1229" spans="2:8">
      <c r="B1229" t="s">
        <v>1488</v>
      </c>
      <c r="C1229" t="s">
        <v>202</v>
      </c>
      <c r="D1229" s="50">
        <v>10566.04</v>
      </c>
      <c r="E1229" s="50"/>
      <c r="F1229" s="50"/>
      <c r="G1229" s="50">
        <v>0</v>
      </c>
      <c r="H1229" s="50"/>
    </row>
    <row r="1230" spans="2:8">
      <c r="B1230" t="s">
        <v>1299</v>
      </c>
      <c r="C1230" t="s">
        <v>1299</v>
      </c>
      <c r="D1230" s="50"/>
      <c r="E1230" s="50"/>
      <c r="F1230" s="50">
        <v>10566.04</v>
      </c>
      <c r="G1230" s="50">
        <v>0</v>
      </c>
      <c r="H1230" s="50"/>
    </row>
    <row r="1231" spans="2:8">
      <c r="B1231" t="s">
        <v>1489</v>
      </c>
      <c r="C1231" t="s">
        <v>1489</v>
      </c>
      <c r="D1231" s="50">
        <v>10377.370000000001</v>
      </c>
      <c r="E1231" s="50"/>
      <c r="F1231" s="50"/>
      <c r="G1231" s="50">
        <v>0</v>
      </c>
      <c r="H1231" s="50"/>
    </row>
    <row r="1232" spans="2:8">
      <c r="B1232" t="s">
        <v>1490</v>
      </c>
      <c r="C1232" t="s">
        <v>1490</v>
      </c>
      <c r="D1232" s="50">
        <v>10377.36</v>
      </c>
      <c r="E1232" s="50"/>
      <c r="F1232" s="50"/>
      <c r="G1232" s="50">
        <v>0</v>
      </c>
      <c r="H1232" s="50"/>
    </row>
    <row r="1233" spans="2:8">
      <c r="B1233" t="s">
        <v>1491</v>
      </c>
      <c r="C1233" t="s">
        <v>1491</v>
      </c>
      <c r="D1233" s="50">
        <v>10377.36</v>
      </c>
      <c r="E1233" s="50"/>
      <c r="F1233" s="50"/>
      <c r="G1233" s="50">
        <v>0</v>
      </c>
      <c r="H1233" s="50"/>
    </row>
    <row r="1234" spans="2:8">
      <c r="B1234" t="s">
        <v>1492</v>
      </c>
      <c r="C1234" t="s">
        <v>1492</v>
      </c>
      <c r="D1234" s="50"/>
      <c r="E1234" s="50"/>
      <c r="F1234" s="50">
        <v>10377.36</v>
      </c>
      <c r="G1234" s="50">
        <v>0</v>
      </c>
      <c r="H1234" s="50"/>
    </row>
    <row r="1235" spans="2:8">
      <c r="B1235" t="s">
        <v>1493</v>
      </c>
      <c r="C1235" t="s">
        <v>1493</v>
      </c>
      <c r="D1235" s="50"/>
      <c r="E1235" s="50">
        <v>10377.36</v>
      </c>
      <c r="F1235" s="50"/>
      <c r="G1235" s="50">
        <v>0</v>
      </c>
      <c r="H1235" s="50"/>
    </row>
    <row r="1236" spans="2:8">
      <c r="B1236" t="s">
        <v>1494</v>
      </c>
      <c r="C1236" t="s">
        <v>1494</v>
      </c>
      <c r="D1236" s="50"/>
      <c r="E1236" s="50">
        <v>10377.36</v>
      </c>
      <c r="F1236" s="50">
        <v>0</v>
      </c>
      <c r="G1236" s="50">
        <v>0</v>
      </c>
      <c r="H1236" s="50"/>
    </row>
    <row r="1237" spans="2:8">
      <c r="B1237" t="s">
        <v>1495</v>
      </c>
      <c r="C1237" t="s">
        <v>1495</v>
      </c>
      <c r="D1237" s="50">
        <v>5188.68</v>
      </c>
      <c r="E1237" s="50">
        <v>5188.68</v>
      </c>
      <c r="F1237" s="50"/>
      <c r="G1237" s="50">
        <v>0</v>
      </c>
      <c r="H1237" s="50"/>
    </row>
    <row r="1238" spans="2:8">
      <c r="B1238" t="s">
        <v>1496</v>
      </c>
      <c r="C1238" t="s">
        <v>1496</v>
      </c>
      <c r="D1238" s="50"/>
      <c r="E1238" s="50">
        <v>10377.36</v>
      </c>
      <c r="F1238" s="50"/>
      <c r="G1238" s="50">
        <v>0</v>
      </c>
      <c r="H1238" s="50"/>
    </row>
    <row r="1239" spans="2:8">
      <c r="B1239" t="s">
        <v>1497</v>
      </c>
      <c r="C1239" t="s">
        <v>1497</v>
      </c>
      <c r="D1239" s="50"/>
      <c r="E1239" s="50">
        <v>10377.36</v>
      </c>
      <c r="F1239" s="50"/>
      <c r="G1239" s="50">
        <v>0</v>
      </c>
      <c r="H1239" s="50"/>
    </row>
    <row r="1240" spans="2:8">
      <c r="B1240" t="s">
        <v>1498</v>
      </c>
      <c r="C1240" t="s">
        <v>1498</v>
      </c>
      <c r="D1240" s="50"/>
      <c r="E1240" s="50"/>
      <c r="F1240" s="50">
        <v>10358.49</v>
      </c>
      <c r="G1240" s="50">
        <v>0</v>
      </c>
      <c r="H1240" s="50"/>
    </row>
    <row r="1241" spans="2:8">
      <c r="B1241" t="s">
        <v>1499</v>
      </c>
      <c r="C1241" t="s">
        <v>1500</v>
      </c>
      <c r="D1241" s="50">
        <v>10301.92</v>
      </c>
      <c r="E1241" s="50"/>
      <c r="F1241" s="50"/>
      <c r="G1241" s="50">
        <v>0</v>
      </c>
      <c r="H1241" s="50"/>
    </row>
    <row r="1242" spans="2:8">
      <c r="B1242" t="s">
        <v>1501</v>
      </c>
      <c r="C1242" t="s">
        <v>1501</v>
      </c>
      <c r="D1242" s="50">
        <v>10188.68</v>
      </c>
      <c r="E1242" s="50"/>
      <c r="F1242" s="50"/>
      <c r="G1242" s="50">
        <v>0</v>
      </c>
      <c r="H1242" s="50"/>
    </row>
    <row r="1243" spans="2:8">
      <c r="B1243" t="s">
        <v>1502</v>
      </c>
      <c r="C1243" t="s">
        <v>1502</v>
      </c>
      <c r="D1243" s="50"/>
      <c r="E1243" s="50">
        <v>10055.94</v>
      </c>
      <c r="F1243" s="50"/>
      <c r="G1243" s="50">
        <v>0</v>
      </c>
      <c r="H1243" s="50"/>
    </row>
    <row r="1244" spans="2:8">
      <c r="B1244" t="s">
        <v>1503</v>
      </c>
      <c r="C1244" t="s">
        <v>1503</v>
      </c>
      <c r="D1244" s="50"/>
      <c r="E1244" s="50">
        <v>10055.94</v>
      </c>
      <c r="F1244" s="50"/>
      <c r="G1244" s="50">
        <v>0</v>
      </c>
      <c r="H1244" s="50"/>
    </row>
    <row r="1245" spans="2:8">
      <c r="B1245" t="s">
        <v>1504</v>
      </c>
      <c r="C1245" t="s">
        <v>1504</v>
      </c>
      <c r="D1245" s="50"/>
      <c r="E1245" s="50">
        <v>4867.26</v>
      </c>
      <c r="F1245" s="50">
        <v>5188.68</v>
      </c>
      <c r="G1245" s="50">
        <v>0</v>
      </c>
      <c r="H1245" s="50"/>
    </row>
    <row r="1246" spans="2:8">
      <c r="B1246" t="s">
        <v>1505</v>
      </c>
      <c r="C1246" t="s">
        <v>1505</v>
      </c>
      <c r="D1246" s="50">
        <v>5188.68</v>
      </c>
      <c r="E1246" s="50">
        <v>4867.26</v>
      </c>
      <c r="F1246" s="50"/>
      <c r="G1246" s="50">
        <v>0</v>
      </c>
      <c r="H1246" s="50"/>
    </row>
    <row r="1247" spans="2:8">
      <c r="B1247" t="s">
        <v>1506</v>
      </c>
      <c r="C1247" t="s">
        <v>1506</v>
      </c>
      <c r="D1247" s="50"/>
      <c r="E1247" s="50">
        <v>10055.94</v>
      </c>
      <c r="F1247" s="50"/>
      <c r="G1247" s="50">
        <v>0</v>
      </c>
      <c r="H1247" s="50"/>
    </row>
    <row r="1248" spans="2:8">
      <c r="B1248" t="s">
        <v>1507</v>
      </c>
      <c r="C1248" t="s">
        <v>202</v>
      </c>
      <c r="D1248" s="50"/>
      <c r="E1248" s="50">
        <v>10055.94</v>
      </c>
      <c r="F1248" s="50"/>
      <c r="G1248" s="50">
        <v>0</v>
      </c>
      <c r="H1248" s="50"/>
    </row>
    <row r="1249" spans="2:8">
      <c r="B1249" t="s">
        <v>1508</v>
      </c>
      <c r="C1249" t="s">
        <v>526</v>
      </c>
      <c r="D1249" s="50"/>
      <c r="E1249" s="50">
        <v>9991.6</v>
      </c>
      <c r="F1249" s="50"/>
      <c r="G1249" s="50">
        <v>0</v>
      </c>
      <c r="H1249" s="50"/>
    </row>
    <row r="1250" spans="2:8">
      <c r="B1250" t="s">
        <v>1509</v>
      </c>
      <c r="C1250" t="s">
        <v>1510</v>
      </c>
      <c r="D1250" s="50">
        <v>9905.66</v>
      </c>
      <c r="E1250" s="50"/>
      <c r="F1250" s="50"/>
      <c r="G1250" s="50">
        <v>0</v>
      </c>
      <c r="H1250" s="50"/>
    </row>
    <row r="1251" spans="2:8">
      <c r="B1251" t="s">
        <v>1511</v>
      </c>
      <c r="C1251" t="s">
        <v>1511</v>
      </c>
      <c r="D1251" s="50"/>
      <c r="E1251" s="50"/>
      <c r="F1251" s="50">
        <v>9867.92</v>
      </c>
      <c r="G1251" s="50">
        <v>0</v>
      </c>
      <c r="H1251" s="50"/>
    </row>
    <row r="1252" spans="2:8">
      <c r="B1252" t="s">
        <v>1512</v>
      </c>
      <c r="C1252" t="s">
        <v>526</v>
      </c>
      <c r="D1252" s="50"/>
      <c r="E1252" s="50">
        <v>9761.1299999999992</v>
      </c>
      <c r="F1252" s="50"/>
      <c r="G1252" s="50">
        <v>0</v>
      </c>
      <c r="H1252" s="50"/>
    </row>
    <row r="1253" spans="2:8">
      <c r="B1253" t="s">
        <v>1513</v>
      </c>
      <c r="C1253" t="s">
        <v>1513</v>
      </c>
      <c r="D1253" s="50"/>
      <c r="E1253" s="50">
        <v>9734.52</v>
      </c>
      <c r="F1253" s="50"/>
      <c r="G1253" s="50">
        <v>0</v>
      </c>
      <c r="H1253" s="50"/>
    </row>
    <row r="1254" spans="2:8">
      <c r="B1254" t="s">
        <v>1514</v>
      </c>
      <c r="C1254" t="s">
        <v>1514</v>
      </c>
      <c r="D1254" s="50"/>
      <c r="E1254" s="50">
        <v>9734.52</v>
      </c>
      <c r="F1254" s="50"/>
      <c r="G1254" s="50">
        <v>0</v>
      </c>
      <c r="H1254" s="50"/>
    </row>
    <row r="1255" spans="2:8">
      <c r="B1255" t="s">
        <v>1515</v>
      </c>
      <c r="C1255" t="s">
        <v>1515</v>
      </c>
      <c r="D1255" s="50"/>
      <c r="E1255" s="50">
        <v>9734.52</v>
      </c>
      <c r="F1255" s="50"/>
      <c r="G1255" s="50">
        <v>0</v>
      </c>
      <c r="H1255" s="50"/>
    </row>
    <row r="1256" spans="2:8">
      <c r="B1256" t="s">
        <v>1516</v>
      </c>
      <c r="C1256" t="s">
        <v>1516</v>
      </c>
      <c r="D1256" s="50"/>
      <c r="E1256" s="50"/>
      <c r="F1256" s="50">
        <v>9433.9599999999991</v>
      </c>
      <c r="G1256" s="50">
        <v>0</v>
      </c>
      <c r="H1256" s="50"/>
    </row>
    <row r="1257" spans="2:8">
      <c r="B1257" t="s">
        <v>1517</v>
      </c>
      <c r="C1257" t="s">
        <v>1517</v>
      </c>
      <c r="D1257" s="50">
        <v>9433.9599999999991</v>
      </c>
      <c r="E1257" s="50"/>
      <c r="F1257" s="50"/>
      <c r="G1257" s="50">
        <v>0</v>
      </c>
      <c r="H1257" s="50"/>
    </row>
    <row r="1258" spans="2:8">
      <c r="B1258" t="s">
        <v>1518</v>
      </c>
      <c r="C1258" t="s">
        <v>1518</v>
      </c>
      <c r="D1258" s="50"/>
      <c r="E1258" s="50">
        <v>9433.9599999999991</v>
      </c>
      <c r="F1258" s="50"/>
      <c r="G1258" s="50">
        <v>0</v>
      </c>
      <c r="H1258" s="50"/>
    </row>
    <row r="1259" spans="2:8">
      <c r="B1259" t="s">
        <v>1519</v>
      </c>
      <c r="C1259" t="s">
        <v>1519</v>
      </c>
      <c r="D1259" s="50"/>
      <c r="E1259" s="50">
        <v>9433.9599999999991</v>
      </c>
      <c r="F1259" s="50"/>
      <c r="G1259" s="50">
        <v>0</v>
      </c>
      <c r="H1259" s="50"/>
    </row>
    <row r="1260" spans="2:8">
      <c r="B1260" t="s">
        <v>1520</v>
      </c>
      <c r="C1260" t="s">
        <v>1520</v>
      </c>
      <c r="D1260" s="50"/>
      <c r="E1260" s="50"/>
      <c r="F1260" s="50">
        <v>9433.9599999999991</v>
      </c>
      <c r="G1260" s="50">
        <v>0</v>
      </c>
      <c r="H1260" s="50"/>
    </row>
    <row r="1261" spans="2:8">
      <c r="B1261" t="s">
        <v>1521</v>
      </c>
      <c r="C1261" t="s">
        <v>1521</v>
      </c>
      <c r="D1261" s="50"/>
      <c r="E1261" s="50">
        <v>9433.9599999999991</v>
      </c>
      <c r="F1261" s="50"/>
      <c r="G1261" s="50">
        <v>0</v>
      </c>
      <c r="H1261" s="50"/>
    </row>
    <row r="1262" spans="2:8">
      <c r="B1262" t="s">
        <v>1522</v>
      </c>
      <c r="C1262" t="s">
        <v>202</v>
      </c>
      <c r="D1262" s="50">
        <v>9433.9599999999991</v>
      </c>
      <c r="E1262" s="50"/>
      <c r="F1262" s="50"/>
      <c r="G1262" s="50">
        <v>0</v>
      </c>
      <c r="H1262" s="50"/>
    </row>
    <row r="1263" spans="2:8">
      <c r="B1263" t="s">
        <v>1523</v>
      </c>
      <c r="C1263" t="s">
        <v>1523</v>
      </c>
      <c r="D1263" s="50">
        <v>9433.9599999999991</v>
      </c>
      <c r="E1263" s="50"/>
      <c r="F1263" s="50"/>
      <c r="G1263" s="50">
        <v>0</v>
      </c>
      <c r="H1263" s="50"/>
    </row>
    <row r="1264" spans="2:8">
      <c r="B1264" t="s">
        <v>1524</v>
      </c>
      <c r="C1264" t="s">
        <v>1524</v>
      </c>
      <c r="D1264" s="50"/>
      <c r="E1264" s="50"/>
      <c r="F1264" s="50">
        <v>9433.9599999999991</v>
      </c>
      <c r="G1264" s="50">
        <v>0</v>
      </c>
      <c r="H1264" s="50"/>
    </row>
    <row r="1265" spans="2:8">
      <c r="B1265" t="s">
        <v>1525</v>
      </c>
      <c r="C1265" t="s">
        <v>1525</v>
      </c>
      <c r="D1265" s="50">
        <v>9433.9599999999991</v>
      </c>
      <c r="E1265" s="50"/>
      <c r="F1265" s="50"/>
      <c r="G1265" s="50">
        <v>0</v>
      </c>
      <c r="H1265" s="50"/>
    </row>
    <row r="1266" spans="2:8">
      <c r="B1266" t="s">
        <v>1526</v>
      </c>
      <c r="C1266" t="s">
        <v>1526</v>
      </c>
      <c r="D1266" s="50">
        <v>9433.9599999999991</v>
      </c>
      <c r="E1266" s="50"/>
      <c r="F1266" s="50"/>
      <c r="G1266" s="50">
        <v>0</v>
      </c>
      <c r="H1266" s="50"/>
    </row>
    <row r="1267" spans="2:8">
      <c r="B1267" t="s">
        <v>1527</v>
      </c>
      <c r="C1267" t="s">
        <v>1527</v>
      </c>
      <c r="D1267" s="50"/>
      <c r="E1267" s="50">
        <v>9433.9599999999991</v>
      </c>
      <c r="F1267" s="50"/>
      <c r="G1267" s="50">
        <v>0</v>
      </c>
      <c r="H1267" s="50"/>
    </row>
    <row r="1268" spans="2:8">
      <c r="B1268" t="s">
        <v>1528</v>
      </c>
      <c r="C1268" t="s">
        <v>1528</v>
      </c>
      <c r="D1268" s="50">
        <v>9433.9599999999991</v>
      </c>
      <c r="E1268" s="50"/>
      <c r="F1268" s="50"/>
      <c r="G1268" s="50">
        <v>0</v>
      </c>
      <c r="H1268" s="50"/>
    </row>
    <row r="1269" spans="2:8">
      <c r="B1269" t="s">
        <v>1529</v>
      </c>
      <c r="C1269" t="s">
        <v>1529</v>
      </c>
      <c r="D1269" s="50"/>
      <c r="E1269" s="50">
        <v>9433.9599999999991</v>
      </c>
      <c r="F1269" s="50"/>
      <c r="G1269" s="50">
        <v>0</v>
      </c>
      <c r="H1269" s="50"/>
    </row>
    <row r="1270" spans="2:8">
      <c r="B1270" t="s">
        <v>1530</v>
      </c>
      <c r="C1270" t="s">
        <v>1530</v>
      </c>
      <c r="D1270" s="50">
        <v>9433.9599999999991</v>
      </c>
      <c r="E1270" s="50"/>
      <c r="F1270" s="50"/>
      <c r="G1270" s="50">
        <v>0</v>
      </c>
      <c r="H1270" s="50"/>
    </row>
    <row r="1271" spans="2:8">
      <c r="B1271" t="s">
        <v>1531</v>
      </c>
      <c r="C1271" t="s">
        <v>1531</v>
      </c>
      <c r="D1271" s="50"/>
      <c r="E1271" s="50"/>
      <c r="F1271" s="50">
        <v>9433.9599999999991</v>
      </c>
      <c r="G1271" s="50">
        <v>0</v>
      </c>
      <c r="H1271" s="50"/>
    </row>
    <row r="1272" spans="2:8">
      <c r="B1272" t="s">
        <v>1532</v>
      </c>
      <c r="C1272" t="s">
        <v>897</v>
      </c>
      <c r="D1272" s="50"/>
      <c r="E1272" s="50"/>
      <c r="F1272" s="50">
        <v>9433.9599999999991</v>
      </c>
      <c r="G1272" s="50">
        <v>0</v>
      </c>
      <c r="H1272" s="50"/>
    </row>
    <row r="1273" spans="2:8">
      <c r="B1273" t="s">
        <v>1533</v>
      </c>
      <c r="C1273" t="s">
        <v>1533</v>
      </c>
      <c r="D1273" s="50"/>
      <c r="E1273" s="50"/>
      <c r="F1273" s="50">
        <v>9433.9599999999991</v>
      </c>
      <c r="G1273" s="50">
        <v>0</v>
      </c>
      <c r="H1273" s="50"/>
    </row>
    <row r="1274" spans="2:8">
      <c r="B1274" t="s">
        <v>1534</v>
      </c>
      <c r="C1274" t="s">
        <v>1534</v>
      </c>
      <c r="D1274" s="50">
        <v>9433.9599999999991</v>
      </c>
      <c r="E1274" s="50"/>
      <c r="F1274" s="50"/>
      <c r="G1274" s="50">
        <v>0</v>
      </c>
      <c r="H1274" s="50"/>
    </row>
    <row r="1275" spans="2:8">
      <c r="B1275" t="s">
        <v>1535</v>
      </c>
      <c r="C1275" t="s">
        <v>1535</v>
      </c>
      <c r="D1275" s="50"/>
      <c r="E1275" s="50"/>
      <c r="F1275" s="50">
        <v>9433.9599999999991</v>
      </c>
      <c r="G1275" s="50">
        <v>0</v>
      </c>
      <c r="H1275" s="50"/>
    </row>
    <row r="1276" spans="2:8">
      <c r="B1276" t="s">
        <v>1536</v>
      </c>
      <c r="C1276" t="s">
        <v>202</v>
      </c>
      <c r="D1276" s="50"/>
      <c r="E1276" s="50">
        <v>9433.9599999999991</v>
      </c>
      <c r="F1276" s="50"/>
      <c r="G1276" s="50">
        <v>0</v>
      </c>
      <c r="H1276" s="50"/>
    </row>
    <row r="1277" spans="2:8">
      <c r="B1277" t="s">
        <v>1537</v>
      </c>
      <c r="C1277" t="s">
        <v>1537</v>
      </c>
      <c r="D1277" s="50"/>
      <c r="E1277" s="50">
        <v>9433.9599999999991</v>
      </c>
      <c r="F1277" s="50"/>
      <c r="G1277" s="50">
        <v>0</v>
      </c>
      <c r="H1277" s="50"/>
    </row>
    <row r="1278" spans="2:8">
      <c r="B1278" t="s">
        <v>1538</v>
      </c>
      <c r="C1278" t="s">
        <v>1538</v>
      </c>
      <c r="D1278" s="50"/>
      <c r="E1278" s="50"/>
      <c r="F1278" s="50">
        <v>9433.9599999999991</v>
      </c>
      <c r="G1278" s="50">
        <v>0</v>
      </c>
      <c r="H1278" s="50"/>
    </row>
    <row r="1279" spans="2:8">
      <c r="B1279" t="s">
        <v>1539</v>
      </c>
      <c r="C1279" t="s">
        <v>202</v>
      </c>
      <c r="D1279" s="50"/>
      <c r="E1279" s="50">
        <v>9433.9599999999991</v>
      </c>
      <c r="F1279" s="50"/>
      <c r="G1279" s="50">
        <v>0</v>
      </c>
      <c r="H1279" s="50"/>
    </row>
    <row r="1280" spans="2:8">
      <c r="B1280" t="s">
        <v>1540</v>
      </c>
      <c r="C1280" t="s">
        <v>1540</v>
      </c>
      <c r="D1280" s="50">
        <v>9433.9599999999991</v>
      </c>
      <c r="E1280" s="50"/>
      <c r="F1280" s="50"/>
      <c r="G1280" s="50">
        <v>0</v>
      </c>
      <c r="H1280" s="50"/>
    </row>
    <row r="1281" spans="2:8">
      <c r="B1281" t="s">
        <v>1541</v>
      </c>
      <c r="C1281" t="s">
        <v>1541</v>
      </c>
      <c r="D1281" s="50"/>
      <c r="E1281" s="50">
        <v>9433.9599999999991</v>
      </c>
      <c r="F1281" s="50"/>
      <c r="G1281" s="50">
        <v>0</v>
      </c>
      <c r="H1281" s="50"/>
    </row>
    <row r="1282" spans="2:8">
      <c r="B1282" t="s">
        <v>1542</v>
      </c>
      <c r="C1282" t="s">
        <v>1542</v>
      </c>
      <c r="D1282" s="50">
        <v>9433.9599999999991</v>
      </c>
      <c r="E1282" s="50"/>
      <c r="F1282" s="50"/>
      <c r="G1282" s="50">
        <v>0</v>
      </c>
      <c r="H1282" s="50"/>
    </row>
    <row r="1283" spans="2:8">
      <c r="B1283" t="s">
        <v>1543</v>
      </c>
      <c r="C1283" t="s">
        <v>1077</v>
      </c>
      <c r="D1283" s="50"/>
      <c r="E1283" s="50">
        <v>9433.9599999999991</v>
      </c>
      <c r="F1283" s="50"/>
      <c r="G1283" s="50">
        <v>0</v>
      </c>
      <c r="H1283" s="50"/>
    </row>
    <row r="1284" spans="2:8">
      <c r="B1284" t="s">
        <v>1544</v>
      </c>
      <c r="C1284" t="s">
        <v>1544</v>
      </c>
      <c r="D1284" s="50">
        <v>9433.9599999999991</v>
      </c>
      <c r="E1284" s="50"/>
      <c r="F1284" s="50"/>
      <c r="G1284" s="50">
        <v>0</v>
      </c>
      <c r="H1284" s="50"/>
    </row>
    <row r="1285" spans="2:8">
      <c r="B1285" t="s">
        <v>1545</v>
      </c>
      <c r="C1285" t="s">
        <v>1545</v>
      </c>
      <c r="D1285" s="50">
        <v>9433.9599999999991</v>
      </c>
      <c r="E1285" s="50"/>
      <c r="F1285" s="50"/>
      <c r="G1285" s="50">
        <v>0</v>
      </c>
      <c r="H1285" s="50"/>
    </row>
    <row r="1286" spans="2:8">
      <c r="B1286" t="s">
        <v>1546</v>
      </c>
      <c r="C1286" t="s">
        <v>1546</v>
      </c>
      <c r="D1286" s="50"/>
      <c r="E1286" s="50">
        <v>9433.9599999999991</v>
      </c>
      <c r="F1286" s="50"/>
      <c r="G1286" s="50">
        <v>0</v>
      </c>
      <c r="H1286" s="50"/>
    </row>
    <row r="1287" spans="2:8">
      <c r="B1287" t="s">
        <v>1547</v>
      </c>
      <c r="C1287" t="s">
        <v>1547</v>
      </c>
      <c r="D1287" s="50">
        <v>9433.9599999999991</v>
      </c>
      <c r="E1287" s="50"/>
      <c r="F1287" s="50"/>
      <c r="G1287" s="50">
        <v>0</v>
      </c>
      <c r="H1287" s="50"/>
    </row>
    <row r="1288" spans="2:8">
      <c r="B1288" t="s">
        <v>1548</v>
      </c>
      <c r="C1288" t="s">
        <v>1548</v>
      </c>
      <c r="D1288" s="50"/>
      <c r="E1288" s="50">
        <v>9433.9599999999991</v>
      </c>
      <c r="F1288" s="50"/>
      <c r="G1288" s="50">
        <v>0</v>
      </c>
      <c r="H1288" s="50"/>
    </row>
    <row r="1289" spans="2:8">
      <c r="B1289" t="s">
        <v>1549</v>
      </c>
      <c r="C1289" t="s">
        <v>202</v>
      </c>
      <c r="D1289" s="50">
        <v>9433.9599999999991</v>
      </c>
      <c r="E1289" s="50"/>
      <c r="F1289" s="50"/>
      <c r="G1289" s="50">
        <v>0</v>
      </c>
      <c r="H1289" s="50"/>
    </row>
    <row r="1290" spans="2:8">
      <c r="B1290" t="s">
        <v>1550</v>
      </c>
      <c r="C1290" t="s">
        <v>202</v>
      </c>
      <c r="D1290" s="50"/>
      <c r="E1290" s="50">
        <v>56603.77</v>
      </c>
      <c r="F1290" s="50">
        <v>-47169.81</v>
      </c>
      <c r="G1290" s="50">
        <v>0</v>
      </c>
      <c r="H1290" s="50"/>
    </row>
    <row r="1291" spans="2:8">
      <c r="B1291" t="s">
        <v>1551</v>
      </c>
      <c r="C1291" t="s">
        <v>202</v>
      </c>
      <c r="D1291" s="50"/>
      <c r="E1291" s="50">
        <v>4716.9799999999996</v>
      </c>
      <c r="F1291" s="50">
        <v>4716.9799999999996</v>
      </c>
      <c r="G1291" s="50">
        <v>0</v>
      </c>
      <c r="H1291" s="50"/>
    </row>
    <row r="1292" spans="2:8">
      <c r="B1292" t="s">
        <v>1552</v>
      </c>
      <c r="C1292" t="s">
        <v>1553</v>
      </c>
      <c r="D1292" s="50"/>
      <c r="E1292" s="50">
        <v>9433.9599999999991</v>
      </c>
      <c r="F1292" s="50"/>
      <c r="G1292" s="50">
        <v>0</v>
      </c>
      <c r="H1292" s="50"/>
    </row>
    <row r="1293" spans="2:8">
      <c r="B1293" t="s">
        <v>1554</v>
      </c>
      <c r="C1293" t="s">
        <v>202</v>
      </c>
      <c r="D1293" s="50"/>
      <c r="E1293" s="50">
        <v>9433.9599999999991</v>
      </c>
      <c r="F1293" s="50"/>
      <c r="G1293" s="50">
        <v>0</v>
      </c>
      <c r="H1293" s="50"/>
    </row>
    <row r="1294" spans="2:8">
      <c r="B1294" t="s">
        <v>1555</v>
      </c>
      <c r="C1294" t="s">
        <v>1555</v>
      </c>
      <c r="D1294" s="50"/>
      <c r="E1294" s="50"/>
      <c r="F1294" s="50">
        <v>9396.23</v>
      </c>
      <c r="G1294" s="50">
        <v>0</v>
      </c>
      <c r="H1294" s="50"/>
    </row>
    <row r="1295" spans="2:8">
      <c r="B1295" t="s">
        <v>1556</v>
      </c>
      <c r="C1295" t="s">
        <v>1556</v>
      </c>
      <c r="D1295" s="50"/>
      <c r="E1295" s="50"/>
      <c r="F1295" s="50">
        <v>9339.6200000000008</v>
      </c>
      <c r="G1295" s="50">
        <v>0</v>
      </c>
      <c r="H1295" s="50"/>
    </row>
    <row r="1296" spans="2:8">
      <c r="B1296" t="s">
        <v>1557</v>
      </c>
      <c r="C1296" t="s">
        <v>1557</v>
      </c>
      <c r="D1296" s="50"/>
      <c r="E1296" s="50"/>
      <c r="F1296" s="50">
        <v>9245.2800000000007</v>
      </c>
      <c r="G1296" s="50">
        <v>0</v>
      </c>
      <c r="H1296" s="50"/>
    </row>
    <row r="1297" spans="2:8">
      <c r="B1297" t="s">
        <v>1558</v>
      </c>
      <c r="C1297" t="s">
        <v>1558</v>
      </c>
      <c r="D1297" s="50"/>
      <c r="E1297" s="50"/>
      <c r="F1297" s="50">
        <v>9245.2800000000007</v>
      </c>
      <c r="G1297" s="50">
        <v>18490.57</v>
      </c>
      <c r="H1297" s="50"/>
    </row>
    <row r="1298" spans="2:8">
      <c r="B1298" t="s">
        <v>1559</v>
      </c>
      <c r="C1298" t="s">
        <v>1559</v>
      </c>
      <c r="D1298" s="50"/>
      <c r="E1298" s="50"/>
      <c r="F1298" s="50">
        <v>9245.2800000000007</v>
      </c>
      <c r="G1298" s="50">
        <v>0</v>
      </c>
      <c r="H1298" s="50"/>
    </row>
    <row r="1299" spans="2:8">
      <c r="B1299" t="s">
        <v>1560</v>
      </c>
      <c r="C1299" t="s">
        <v>1560</v>
      </c>
      <c r="D1299" s="50"/>
      <c r="E1299" s="50">
        <v>9245.2800000000007</v>
      </c>
      <c r="F1299" s="50"/>
      <c r="G1299" s="50">
        <v>0</v>
      </c>
      <c r="H1299" s="50"/>
    </row>
    <row r="1300" spans="2:8">
      <c r="B1300" t="s">
        <v>1561</v>
      </c>
      <c r="C1300" t="s">
        <v>1561</v>
      </c>
      <c r="D1300" s="50"/>
      <c r="E1300" s="50"/>
      <c r="F1300" s="50">
        <v>9245.2800000000007</v>
      </c>
      <c r="G1300" s="50">
        <v>0</v>
      </c>
      <c r="H1300" s="50"/>
    </row>
    <row r="1301" spans="2:8">
      <c r="B1301" t="s">
        <v>1562</v>
      </c>
      <c r="C1301" t="s">
        <v>202</v>
      </c>
      <c r="D1301" s="50"/>
      <c r="E1301" s="50"/>
      <c r="F1301" s="50">
        <v>9245.2800000000007</v>
      </c>
      <c r="G1301" s="50">
        <v>0</v>
      </c>
      <c r="H1301" s="50"/>
    </row>
    <row r="1302" spans="2:8">
      <c r="B1302" t="s">
        <v>1563</v>
      </c>
      <c r="C1302" t="s">
        <v>1563</v>
      </c>
      <c r="D1302" s="50"/>
      <c r="E1302" s="50"/>
      <c r="F1302" s="50">
        <v>9245.2800000000007</v>
      </c>
      <c r="G1302" s="50">
        <v>0</v>
      </c>
      <c r="H1302" s="50"/>
    </row>
    <row r="1303" spans="2:8">
      <c r="B1303" t="s">
        <v>1564</v>
      </c>
      <c r="C1303" t="s">
        <v>1564</v>
      </c>
      <c r="D1303" s="50"/>
      <c r="E1303" s="50">
        <v>9245.2800000000007</v>
      </c>
      <c r="F1303" s="50"/>
      <c r="G1303" s="50">
        <v>0</v>
      </c>
      <c r="H1303" s="50"/>
    </row>
    <row r="1304" spans="2:8">
      <c r="B1304" t="s">
        <v>1565</v>
      </c>
      <c r="C1304" t="s">
        <v>1565</v>
      </c>
      <c r="D1304" s="50"/>
      <c r="E1304" s="50"/>
      <c r="F1304" s="50">
        <v>9245.2800000000007</v>
      </c>
      <c r="G1304" s="50">
        <v>0</v>
      </c>
      <c r="H1304" s="50"/>
    </row>
    <row r="1305" spans="2:8">
      <c r="B1305" t="s">
        <v>1566</v>
      </c>
      <c r="C1305" t="s">
        <v>1566</v>
      </c>
      <c r="D1305" s="50"/>
      <c r="E1305" s="50"/>
      <c r="F1305" s="50">
        <v>9245.2800000000007</v>
      </c>
      <c r="G1305" s="50">
        <v>0</v>
      </c>
      <c r="H1305" s="50"/>
    </row>
    <row r="1306" spans="2:8">
      <c r="B1306" t="s">
        <v>1567</v>
      </c>
      <c r="C1306" t="s">
        <v>1567</v>
      </c>
      <c r="D1306" s="50"/>
      <c r="E1306" s="50">
        <v>9195.2199999999993</v>
      </c>
      <c r="F1306" s="50"/>
      <c r="G1306" s="50">
        <v>0</v>
      </c>
      <c r="H1306" s="50"/>
    </row>
    <row r="1307" spans="2:8">
      <c r="B1307" t="s">
        <v>1568</v>
      </c>
      <c r="C1307" t="s">
        <v>1568</v>
      </c>
      <c r="D1307" s="50"/>
      <c r="E1307" s="50">
        <v>9103.7699999999895</v>
      </c>
      <c r="F1307" s="50"/>
      <c r="G1307" s="50">
        <v>4471.7</v>
      </c>
      <c r="H1307" s="50"/>
    </row>
    <row r="1308" spans="2:8">
      <c r="B1308" t="s">
        <v>1569</v>
      </c>
      <c r="C1308" t="s">
        <v>1570</v>
      </c>
      <c r="D1308" s="50"/>
      <c r="E1308" s="50">
        <v>5283.02</v>
      </c>
      <c r="F1308" s="50">
        <v>3754.72</v>
      </c>
      <c r="G1308" s="50">
        <v>0</v>
      </c>
      <c r="H1308" s="50"/>
    </row>
    <row r="1309" spans="2:8">
      <c r="B1309" t="s">
        <v>1571</v>
      </c>
      <c r="C1309" t="s">
        <v>1571</v>
      </c>
      <c r="D1309" s="50">
        <v>9018.8700000000008</v>
      </c>
      <c r="E1309" s="50"/>
      <c r="F1309" s="50"/>
      <c r="G1309" s="50">
        <v>0</v>
      </c>
      <c r="H1309" s="50"/>
    </row>
    <row r="1310" spans="2:8">
      <c r="B1310" t="s">
        <v>1572</v>
      </c>
      <c r="C1310" t="s">
        <v>1572</v>
      </c>
      <c r="D1310" s="50">
        <v>8958.33</v>
      </c>
      <c r="E1310" s="50"/>
      <c r="F1310" s="50"/>
      <c r="G1310" s="50">
        <v>0</v>
      </c>
      <c r="H1310" s="50"/>
    </row>
    <row r="1311" spans="2:8">
      <c r="B1311" t="s">
        <v>1573</v>
      </c>
      <c r="C1311" t="s">
        <v>1573</v>
      </c>
      <c r="D1311" s="50">
        <v>8952.74</v>
      </c>
      <c r="E1311" s="50"/>
      <c r="F1311" s="50"/>
      <c r="G1311" s="50">
        <v>0</v>
      </c>
      <c r="H1311" s="50"/>
    </row>
    <row r="1312" spans="2:8">
      <c r="B1312" t="s">
        <v>1574</v>
      </c>
      <c r="C1312" t="s">
        <v>1574</v>
      </c>
      <c r="D1312" s="50"/>
      <c r="E1312" s="50">
        <v>8849.56</v>
      </c>
      <c r="F1312" s="50"/>
      <c r="G1312" s="50">
        <v>0</v>
      </c>
      <c r="H1312" s="50"/>
    </row>
    <row r="1313" spans="2:8">
      <c r="B1313" t="s">
        <v>1575</v>
      </c>
      <c r="C1313" t="s">
        <v>1575</v>
      </c>
      <c r="D1313" s="50"/>
      <c r="E1313" s="50">
        <v>8849.56</v>
      </c>
      <c r="F1313" s="50"/>
      <c r="G1313" s="50">
        <v>0</v>
      </c>
      <c r="H1313" s="50"/>
    </row>
    <row r="1314" spans="2:8">
      <c r="B1314" t="s">
        <v>1576</v>
      </c>
      <c r="C1314" t="s">
        <v>1576</v>
      </c>
      <c r="D1314" s="50"/>
      <c r="E1314" s="50">
        <v>7264.15</v>
      </c>
      <c r="F1314" s="50">
        <v>1556.6</v>
      </c>
      <c r="G1314" s="50">
        <v>0</v>
      </c>
      <c r="H1314" s="50"/>
    </row>
    <row r="1315" spans="2:8">
      <c r="B1315" t="s">
        <v>1577</v>
      </c>
      <c r="C1315" t="s">
        <v>1577</v>
      </c>
      <c r="D1315" s="50">
        <v>8679.25</v>
      </c>
      <c r="E1315" s="50">
        <v>0</v>
      </c>
      <c r="F1315" s="50"/>
      <c r="G1315" s="50">
        <v>0</v>
      </c>
      <c r="H1315" s="50"/>
    </row>
    <row r="1316" spans="2:8">
      <c r="B1316" t="s">
        <v>1578</v>
      </c>
      <c r="C1316" t="s">
        <v>202</v>
      </c>
      <c r="D1316" s="50">
        <v>8660.4</v>
      </c>
      <c r="E1316" s="50"/>
      <c r="F1316" s="50"/>
      <c r="G1316" s="50">
        <v>0</v>
      </c>
      <c r="H1316" s="50"/>
    </row>
    <row r="1317" spans="2:8">
      <c r="B1317" t="s">
        <v>1579</v>
      </c>
      <c r="C1317" t="s">
        <v>1579</v>
      </c>
      <c r="D1317" s="50">
        <v>8511.44</v>
      </c>
      <c r="E1317" s="50">
        <v>0</v>
      </c>
      <c r="F1317" s="50"/>
      <c r="G1317" s="50">
        <v>0</v>
      </c>
      <c r="H1317" s="50"/>
    </row>
    <row r="1318" spans="2:8">
      <c r="B1318" t="s">
        <v>1580</v>
      </c>
      <c r="C1318" t="s">
        <v>1580</v>
      </c>
      <c r="D1318" s="50"/>
      <c r="E1318" s="50">
        <v>8490.57</v>
      </c>
      <c r="F1318" s="50"/>
      <c r="G1318" s="50">
        <v>0</v>
      </c>
      <c r="H1318" s="50"/>
    </row>
    <row r="1319" spans="2:8">
      <c r="B1319" t="s">
        <v>1581</v>
      </c>
      <c r="C1319" t="s">
        <v>1581</v>
      </c>
      <c r="D1319" s="50"/>
      <c r="E1319" s="50"/>
      <c r="F1319" s="50">
        <v>8433.9599999999991</v>
      </c>
      <c r="G1319" s="50">
        <v>0</v>
      </c>
      <c r="H1319" s="50"/>
    </row>
    <row r="1320" spans="2:8">
      <c r="B1320" t="s">
        <v>1582</v>
      </c>
      <c r="C1320" t="s">
        <v>1582</v>
      </c>
      <c r="D1320" s="50">
        <v>8301.89</v>
      </c>
      <c r="E1320" s="50"/>
      <c r="F1320" s="50"/>
      <c r="G1320" s="50">
        <v>0</v>
      </c>
      <c r="H1320" s="50"/>
    </row>
    <row r="1321" spans="2:8">
      <c r="B1321" t="s">
        <v>1583</v>
      </c>
      <c r="C1321" t="s">
        <v>1583</v>
      </c>
      <c r="D1321" s="50"/>
      <c r="E1321" s="50">
        <v>5339.63</v>
      </c>
      <c r="F1321" s="50">
        <v>2830.19</v>
      </c>
      <c r="G1321" s="50">
        <v>0</v>
      </c>
      <c r="H1321" s="50"/>
    </row>
    <row r="1322" spans="2:8">
      <c r="B1322" t="s">
        <v>1584</v>
      </c>
      <c r="C1322" t="s">
        <v>526</v>
      </c>
      <c r="D1322" s="50"/>
      <c r="E1322" s="50">
        <v>8143.73</v>
      </c>
      <c r="F1322" s="50"/>
      <c r="G1322" s="50">
        <v>0</v>
      </c>
      <c r="H1322" s="50"/>
    </row>
    <row r="1323" spans="2:8">
      <c r="B1323" t="s">
        <v>1585</v>
      </c>
      <c r="C1323" t="s">
        <v>202</v>
      </c>
      <c r="D1323" s="50">
        <v>8113.21</v>
      </c>
      <c r="E1323" s="50"/>
      <c r="F1323" s="50"/>
      <c r="G1323" s="50">
        <v>0</v>
      </c>
      <c r="H1323" s="50"/>
    </row>
    <row r="1324" spans="2:8">
      <c r="B1324" t="s">
        <v>1586</v>
      </c>
      <c r="C1324" t="s">
        <v>1586</v>
      </c>
      <c r="D1324" s="50"/>
      <c r="E1324" s="50"/>
      <c r="F1324" s="50">
        <v>8094.34</v>
      </c>
      <c r="G1324" s="50">
        <v>0</v>
      </c>
      <c r="H1324" s="50"/>
    </row>
    <row r="1325" spans="2:8">
      <c r="B1325" t="s">
        <v>1587</v>
      </c>
      <c r="C1325" t="s">
        <v>1587</v>
      </c>
      <c r="D1325" s="50"/>
      <c r="E1325" s="50">
        <v>5660.38</v>
      </c>
      <c r="F1325" s="50">
        <v>2349.0500000000002</v>
      </c>
      <c r="G1325" s="50">
        <v>0</v>
      </c>
      <c r="H1325" s="50"/>
    </row>
    <row r="1326" spans="2:8">
      <c r="B1326" t="s">
        <v>1588</v>
      </c>
      <c r="C1326" t="s">
        <v>1588</v>
      </c>
      <c r="D1326" s="50">
        <v>7734.9</v>
      </c>
      <c r="E1326" s="50"/>
      <c r="F1326" s="50"/>
      <c r="G1326" s="50">
        <v>0</v>
      </c>
      <c r="H1326" s="50"/>
    </row>
    <row r="1327" spans="2:8">
      <c r="B1327" t="s">
        <v>1589</v>
      </c>
      <c r="C1327" t="s">
        <v>1589</v>
      </c>
      <c r="D1327" s="50">
        <v>16981.13</v>
      </c>
      <c r="E1327" s="50">
        <v>5660.38</v>
      </c>
      <c r="F1327" s="50">
        <v>-15094.34</v>
      </c>
      <c r="G1327" s="50">
        <v>0</v>
      </c>
      <c r="H1327" s="50"/>
    </row>
    <row r="1328" spans="2:8">
      <c r="B1328" t="s">
        <v>1590</v>
      </c>
      <c r="C1328" t="s">
        <v>1590</v>
      </c>
      <c r="D1328" s="50"/>
      <c r="E1328" s="50"/>
      <c r="F1328" s="50">
        <v>7547.17</v>
      </c>
      <c r="G1328" s="50">
        <v>0</v>
      </c>
      <c r="H1328" s="50"/>
    </row>
    <row r="1329" spans="2:8">
      <c r="B1329" t="s">
        <v>1591</v>
      </c>
      <c r="C1329" t="s">
        <v>1591</v>
      </c>
      <c r="D1329" s="50"/>
      <c r="E1329" s="50">
        <v>7547.17</v>
      </c>
      <c r="F1329" s="50"/>
      <c r="G1329" s="50">
        <v>0</v>
      </c>
      <c r="H1329" s="50"/>
    </row>
    <row r="1330" spans="2:8">
      <c r="B1330" t="s">
        <v>1592</v>
      </c>
      <c r="C1330" t="s">
        <v>1592</v>
      </c>
      <c r="D1330" s="50"/>
      <c r="E1330" s="50">
        <v>7547.17</v>
      </c>
      <c r="F1330" s="50"/>
      <c r="G1330" s="50">
        <v>0</v>
      </c>
      <c r="H1330" s="50"/>
    </row>
    <row r="1331" spans="2:8">
      <c r="B1331" t="s">
        <v>1593</v>
      </c>
      <c r="C1331" t="s">
        <v>1593</v>
      </c>
      <c r="D1331" s="50">
        <v>7547.17</v>
      </c>
      <c r="E1331" s="50"/>
      <c r="F1331" s="50"/>
      <c r="G1331" s="50">
        <v>0</v>
      </c>
      <c r="H1331" s="50"/>
    </row>
    <row r="1332" spans="2:8">
      <c r="B1332" t="s">
        <v>1594</v>
      </c>
      <c r="C1332" t="s">
        <v>1594</v>
      </c>
      <c r="D1332" s="50">
        <v>7547.17</v>
      </c>
      <c r="E1332" s="50"/>
      <c r="F1332" s="50"/>
      <c r="G1332" s="50">
        <v>0</v>
      </c>
      <c r="H1332" s="50"/>
    </row>
    <row r="1333" spans="2:8">
      <c r="B1333" t="s">
        <v>1595</v>
      </c>
      <c r="C1333" t="s">
        <v>1595</v>
      </c>
      <c r="D1333" s="50"/>
      <c r="E1333" s="50">
        <v>7547.17</v>
      </c>
      <c r="F1333" s="50"/>
      <c r="G1333" s="50">
        <v>0</v>
      </c>
      <c r="H1333" s="50"/>
    </row>
    <row r="1334" spans="2:8">
      <c r="B1334" t="s">
        <v>1596</v>
      </c>
      <c r="C1334" t="s">
        <v>1596</v>
      </c>
      <c r="D1334" s="50"/>
      <c r="E1334" s="50">
        <v>7547.17</v>
      </c>
      <c r="F1334" s="50"/>
      <c r="G1334" s="50">
        <v>0</v>
      </c>
      <c r="H1334" s="50"/>
    </row>
    <row r="1335" spans="2:8">
      <c r="B1335" t="s">
        <v>1597</v>
      </c>
      <c r="C1335" t="s">
        <v>1597</v>
      </c>
      <c r="D1335" s="50">
        <v>7547.17</v>
      </c>
      <c r="E1335" s="50"/>
      <c r="F1335" s="50"/>
      <c r="G1335" s="50">
        <v>0</v>
      </c>
      <c r="H1335" s="50"/>
    </row>
    <row r="1336" spans="2:8">
      <c r="B1336" t="s">
        <v>1598</v>
      </c>
      <c r="C1336" t="s">
        <v>1598</v>
      </c>
      <c r="D1336" s="50"/>
      <c r="E1336" s="50">
        <v>7547.17</v>
      </c>
      <c r="F1336" s="50"/>
      <c r="G1336" s="50">
        <v>0</v>
      </c>
      <c r="H1336" s="50"/>
    </row>
    <row r="1337" spans="2:8">
      <c r="B1337" t="s">
        <v>1599</v>
      </c>
      <c r="C1337" t="s">
        <v>1599</v>
      </c>
      <c r="D1337" s="50">
        <v>7547.17</v>
      </c>
      <c r="E1337" s="50"/>
      <c r="F1337" s="50"/>
      <c r="G1337" s="50">
        <v>0</v>
      </c>
      <c r="H1337" s="50"/>
    </row>
    <row r="1338" spans="2:8">
      <c r="B1338" t="s">
        <v>1600</v>
      </c>
      <c r="C1338" t="s">
        <v>1600</v>
      </c>
      <c r="D1338" s="50"/>
      <c r="E1338" s="50">
        <v>7547.17</v>
      </c>
      <c r="F1338" s="50"/>
      <c r="G1338" s="50">
        <v>0</v>
      </c>
      <c r="H1338" s="50"/>
    </row>
    <row r="1339" spans="2:8">
      <c r="B1339" t="s">
        <v>1601</v>
      </c>
      <c r="C1339" t="s">
        <v>1601</v>
      </c>
      <c r="D1339" s="50">
        <v>7547.17</v>
      </c>
      <c r="E1339" s="50"/>
      <c r="F1339" s="50"/>
      <c r="G1339" s="50">
        <v>0</v>
      </c>
      <c r="H1339" s="50"/>
    </row>
    <row r="1340" spans="2:8">
      <c r="B1340" t="s">
        <v>1602</v>
      </c>
      <c r="C1340" t="s">
        <v>1602</v>
      </c>
      <c r="D1340" s="50"/>
      <c r="E1340" s="50"/>
      <c r="F1340" s="50">
        <v>7547.17</v>
      </c>
      <c r="G1340" s="50">
        <v>0</v>
      </c>
      <c r="H1340" s="50"/>
    </row>
    <row r="1341" spans="2:8">
      <c r="B1341" t="s">
        <v>1603</v>
      </c>
      <c r="C1341" t="s">
        <v>1603</v>
      </c>
      <c r="D1341" s="50"/>
      <c r="E1341" s="50">
        <v>7547.17</v>
      </c>
      <c r="F1341" s="50"/>
      <c r="G1341" s="50">
        <v>0</v>
      </c>
      <c r="H1341" s="50"/>
    </row>
    <row r="1342" spans="2:8">
      <c r="B1342" t="s">
        <v>1604</v>
      </c>
      <c r="C1342" t="s">
        <v>1604</v>
      </c>
      <c r="D1342" s="50"/>
      <c r="E1342" s="50">
        <v>7547.17</v>
      </c>
      <c r="F1342" s="50"/>
      <c r="G1342" s="50">
        <v>0</v>
      </c>
      <c r="H1342" s="50"/>
    </row>
    <row r="1343" spans="2:8">
      <c r="B1343" t="s">
        <v>1605</v>
      </c>
      <c r="C1343" t="s">
        <v>1606</v>
      </c>
      <c r="D1343" s="50"/>
      <c r="E1343" s="50">
        <v>7547.17</v>
      </c>
      <c r="F1343" s="50"/>
      <c r="G1343" s="50">
        <v>0</v>
      </c>
      <c r="H1343" s="50"/>
    </row>
    <row r="1344" spans="2:8">
      <c r="B1344" t="s">
        <v>1607</v>
      </c>
      <c r="C1344" t="s">
        <v>1607</v>
      </c>
      <c r="D1344" s="50"/>
      <c r="E1344" s="50">
        <v>7547.17</v>
      </c>
      <c r="F1344" s="50"/>
      <c r="G1344" s="50">
        <v>0</v>
      </c>
      <c r="H1344" s="50"/>
    </row>
    <row r="1345" spans="2:8">
      <c r="B1345" t="s">
        <v>1608</v>
      </c>
      <c r="C1345" t="s">
        <v>1608</v>
      </c>
      <c r="D1345" s="50"/>
      <c r="E1345" s="50">
        <v>7547.17</v>
      </c>
      <c r="F1345" s="50"/>
      <c r="G1345" s="50">
        <v>0</v>
      </c>
      <c r="H1345" s="50"/>
    </row>
    <row r="1346" spans="2:8">
      <c r="B1346" t="s">
        <v>1609</v>
      </c>
      <c r="C1346" t="s">
        <v>1609</v>
      </c>
      <c r="D1346" s="50"/>
      <c r="E1346" s="50">
        <v>7547.17</v>
      </c>
      <c r="F1346" s="50"/>
      <c r="G1346" s="50">
        <v>0</v>
      </c>
      <c r="H1346" s="50"/>
    </row>
    <row r="1347" spans="2:8">
      <c r="B1347" t="s">
        <v>1610</v>
      </c>
      <c r="C1347" t="s">
        <v>1610</v>
      </c>
      <c r="D1347" s="50"/>
      <c r="E1347" s="50">
        <v>7547.17</v>
      </c>
      <c r="F1347" s="50"/>
      <c r="G1347" s="50">
        <v>0</v>
      </c>
      <c r="H1347" s="50"/>
    </row>
    <row r="1348" spans="2:8">
      <c r="B1348" t="s">
        <v>1611</v>
      </c>
      <c r="C1348" t="s">
        <v>1611</v>
      </c>
      <c r="D1348" s="50"/>
      <c r="E1348" s="50">
        <v>7547.17</v>
      </c>
      <c r="F1348" s="50"/>
      <c r="G1348" s="50">
        <v>0</v>
      </c>
      <c r="H1348" s="50"/>
    </row>
    <row r="1349" spans="2:8">
      <c r="B1349" t="s">
        <v>1612</v>
      </c>
      <c r="C1349" t="s">
        <v>1612</v>
      </c>
      <c r="D1349" s="50"/>
      <c r="E1349" s="50">
        <v>7547.17</v>
      </c>
      <c r="F1349" s="50"/>
      <c r="G1349" s="50">
        <v>0</v>
      </c>
      <c r="H1349" s="50"/>
    </row>
    <row r="1350" spans="2:8">
      <c r="B1350" t="s">
        <v>1613</v>
      </c>
      <c r="C1350" t="s">
        <v>934</v>
      </c>
      <c r="D1350" s="50"/>
      <c r="E1350" s="50">
        <v>7547.17</v>
      </c>
      <c r="F1350" s="50"/>
      <c r="G1350" s="50">
        <v>0</v>
      </c>
      <c r="H1350" s="50"/>
    </row>
    <row r="1351" spans="2:8">
      <c r="B1351" t="s">
        <v>1614</v>
      </c>
      <c r="C1351" t="s">
        <v>202</v>
      </c>
      <c r="D1351" s="50">
        <v>7547.17</v>
      </c>
      <c r="E1351" s="50"/>
      <c r="F1351" s="50"/>
      <c r="G1351" s="50">
        <v>0</v>
      </c>
      <c r="H1351" s="50"/>
    </row>
    <row r="1352" spans="2:8">
      <c r="B1352" t="s">
        <v>1615</v>
      </c>
      <c r="C1352" t="s">
        <v>1615</v>
      </c>
      <c r="D1352" s="50"/>
      <c r="E1352" s="50">
        <v>7547.17</v>
      </c>
      <c r="F1352" s="50"/>
      <c r="G1352" s="50">
        <v>0</v>
      </c>
      <c r="H1352" s="50"/>
    </row>
    <row r="1353" spans="2:8">
      <c r="B1353" t="s">
        <v>1616</v>
      </c>
      <c r="C1353" t="s">
        <v>1616</v>
      </c>
      <c r="D1353" s="50"/>
      <c r="E1353" s="50">
        <v>7547.17</v>
      </c>
      <c r="F1353" s="50"/>
      <c r="G1353" s="50">
        <v>0</v>
      </c>
      <c r="H1353" s="50"/>
    </row>
    <row r="1354" spans="2:8">
      <c r="B1354" t="s">
        <v>1617</v>
      </c>
      <c r="C1354" t="s">
        <v>1617</v>
      </c>
      <c r="D1354" s="50"/>
      <c r="E1354" s="50">
        <v>7547.17</v>
      </c>
      <c r="F1354" s="50"/>
      <c r="G1354" s="50">
        <v>0</v>
      </c>
      <c r="H1354" s="50"/>
    </row>
    <row r="1355" spans="2:8">
      <c r="B1355" t="s">
        <v>1618</v>
      </c>
      <c r="C1355" t="s">
        <v>1618</v>
      </c>
      <c r="D1355" s="50">
        <v>7547.17</v>
      </c>
      <c r="E1355" s="50"/>
      <c r="F1355" s="50"/>
      <c r="G1355" s="50">
        <v>0</v>
      </c>
      <c r="H1355" s="50"/>
    </row>
    <row r="1356" spans="2:8">
      <c r="B1356" t="s">
        <v>1619</v>
      </c>
      <c r="C1356" t="s">
        <v>1619</v>
      </c>
      <c r="D1356" s="50"/>
      <c r="E1356" s="50">
        <v>7547.17</v>
      </c>
      <c r="F1356" s="50"/>
      <c r="G1356" s="50">
        <v>0</v>
      </c>
      <c r="H1356" s="50"/>
    </row>
    <row r="1357" spans="2:8">
      <c r="B1357" t="s">
        <v>1620</v>
      </c>
      <c r="C1357" t="s">
        <v>1620</v>
      </c>
      <c r="D1357" s="50"/>
      <c r="E1357" s="50">
        <v>7547.17</v>
      </c>
      <c r="F1357" s="50"/>
      <c r="G1357" s="50">
        <v>0</v>
      </c>
      <c r="H1357" s="50"/>
    </row>
    <row r="1358" spans="2:8">
      <c r="B1358" t="s">
        <v>1621</v>
      </c>
      <c r="C1358" t="s">
        <v>1621</v>
      </c>
      <c r="D1358" s="50"/>
      <c r="E1358" s="50">
        <v>7547.17</v>
      </c>
      <c r="F1358" s="50"/>
      <c r="G1358" s="50">
        <v>0</v>
      </c>
      <c r="H1358" s="50"/>
    </row>
    <row r="1359" spans="2:8">
      <c r="B1359" t="s">
        <v>1622</v>
      </c>
      <c r="C1359" t="s">
        <v>1622</v>
      </c>
      <c r="D1359" s="50"/>
      <c r="E1359" s="50">
        <v>7547.17</v>
      </c>
      <c r="F1359" s="50"/>
      <c r="G1359" s="50">
        <v>0</v>
      </c>
      <c r="H1359" s="50"/>
    </row>
    <row r="1360" spans="2:8">
      <c r="B1360" t="s">
        <v>1623</v>
      </c>
      <c r="C1360" t="s">
        <v>1623</v>
      </c>
      <c r="D1360" s="50">
        <v>7547.17</v>
      </c>
      <c r="E1360" s="50"/>
      <c r="F1360" s="50"/>
      <c r="G1360" s="50">
        <v>0</v>
      </c>
      <c r="H1360" s="50"/>
    </row>
    <row r="1361" spans="2:8">
      <c r="B1361" t="s">
        <v>1624</v>
      </c>
      <c r="C1361" t="s">
        <v>1624</v>
      </c>
      <c r="D1361" s="50"/>
      <c r="E1361" s="50">
        <v>7547.17</v>
      </c>
      <c r="F1361" s="50"/>
      <c r="G1361" s="50">
        <v>0</v>
      </c>
      <c r="H1361" s="50"/>
    </row>
    <row r="1362" spans="2:8">
      <c r="B1362" t="s">
        <v>1625</v>
      </c>
      <c r="C1362" t="s">
        <v>1625</v>
      </c>
      <c r="D1362" s="50"/>
      <c r="E1362" s="50">
        <v>7547.17</v>
      </c>
      <c r="F1362" s="50"/>
      <c r="G1362" s="50">
        <v>0</v>
      </c>
      <c r="H1362" s="50"/>
    </row>
    <row r="1363" spans="2:8">
      <c r="B1363" t="s">
        <v>1626</v>
      </c>
      <c r="C1363" t="s">
        <v>1626</v>
      </c>
      <c r="D1363" s="50"/>
      <c r="E1363" s="50">
        <v>7547.17</v>
      </c>
      <c r="F1363" s="50"/>
      <c r="G1363" s="50">
        <v>0</v>
      </c>
      <c r="H1363" s="50"/>
    </row>
    <row r="1364" spans="2:8">
      <c r="B1364" t="s">
        <v>1627</v>
      </c>
      <c r="C1364" t="s">
        <v>1627</v>
      </c>
      <c r="D1364" s="50">
        <v>754.72</v>
      </c>
      <c r="E1364" s="50">
        <v>6792.45</v>
      </c>
      <c r="F1364" s="50"/>
      <c r="G1364" s="50">
        <v>0</v>
      </c>
      <c r="H1364" s="50"/>
    </row>
    <row r="1365" spans="2:8">
      <c r="B1365" t="s">
        <v>1628</v>
      </c>
      <c r="C1365" t="s">
        <v>1628</v>
      </c>
      <c r="D1365" s="50">
        <v>7547.17</v>
      </c>
      <c r="E1365" s="50"/>
      <c r="F1365" s="50"/>
      <c r="G1365" s="50">
        <v>0</v>
      </c>
      <c r="H1365" s="50"/>
    </row>
    <row r="1366" spans="2:8">
      <c r="B1366" t="s">
        <v>1629</v>
      </c>
      <c r="C1366" t="s">
        <v>1629</v>
      </c>
      <c r="D1366" s="50">
        <v>7547.17</v>
      </c>
      <c r="E1366" s="50"/>
      <c r="F1366" s="50"/>
      <c r="G1366" s="50">
        <v>0</v>
      </c>
      <c r="H1366" s="50"/>
    </row>
    <row r="1367" spans="2:8">
      <c r="B1367" t="s">
        <v>1630</v>
      </c>
      <c r="C1367" t="s">
        <v>1630</v>
      </c>
      <c r="D1367" s="50"/>
      <c r="E1367" s="50">
        <v>7547.17</v>
      </c>
      <c r="F1367" s="50"/>
      <c r="G1367" s="50">
        <v>0</v>
      </c>
      <c r="H1367" s="50"/>
    </row>
    <row r="1368" spans="2:8">
      <c r="B1368" t="s">
        <v>1631</v>
      </c>
      <c r="C1368" t="s">
        <v>1631</v>
      </c>
      <c r="D1368" s="50">
        <v>7547.17</v>
      </c>
      <c r="E1368" s="50"/>
      <c r="F1368" s="50"/>
      <c r="G1368" s="50">
        <v>0</v>
      </c>
      <c r="H1368" s="50"/>
    </row>
    <row r="1369" spans="2:8">
      <c r="B1369" t="s">
        <v>1632</v>
      </c>
      <c r="C1369" t="s">
        <v>1632</v>
      </c>
      <c r="D1369" s="50">
        <v>7547.17</v>
      </c>
      <c r="E1369" s="50"/>
      <c r="F1369" s="50"/>
      <c r="G1369" s="50">
        <v>0</v>
      </c>
      <c r="H1369" s="50"/>
    </row>
    <row r="1370" spans="2:8">
      <c r="B1370" t="s">
        <v>1633</v>
      </c>
      <c r="C1370" t="s">
        <v>738</v>
      </c>
      <c r="D1370" s="50">
        <v>4528.3</v>
      </c>
      <c r="E1370" s="50">
        <v>3018.87</v>
      </c>
      <c r="F1370" s="50"/>
      <c r="G1370" s="50">
        <v>0</v>
      </c>
      <c r="H1370" s="50"/>
    </row>
    <row r="1371" spans="2:8">
      <c r="B1371" t="s">
        <v>1634</v>
      </c>
      <c r="C1371" t="s">
        <v>1634</v>
      </c>
      <c r="D1371" s="50"/>
      <c r="E1371" s="50">
        <v>7547.17</v>
      </c>
      <c r="F1371" s="50"/>
      <c r="G1371" s="50">
        <v>0</v>
      </c>
      <c r="H1371" s="50"/>
    </row>
    <row r="1372" spans="2:8">
      <c r="B1372" t="s">
        <v>1635</v>
      </c>
      <c r="C1372" t="s">
        <v>1636</v>
      </c>
      <c r="D1372" s="50"/>
      <c r="E1372" s="50">
        <v>7547.17</v>
      </c>
      <c r="F1372" s="50"/>
      <c r="G1372" s="50">
        <v>0</v>
      </c>
      <c r="H1372" s="50"/>
    </row>
    <row r="1373" spans="2:8">
      <c r="B1373" t="s">
        <v>1637</v>
      </c>
      <c r="C1373" t="s">
        <v>1638</v>
      </c>
      <c r="D1373" s="50">
        <v>7547.17</v>
      </c>
      <c r="E1373" s="50"/>
      <c r="F1373" s="50"/>
      <c r="G1373" s="50">
        <v>0</v>
      </c>
      <c r="H1373" s="50"/>
    </row>
    <row r="1374" spans="2:8">
      <c r="B1374" t="s">
        <v>1639</v>
      </c>
      <c r="C1374" t="s">
        <v>1639</v>
      </c>
      <c r="D1374" s="50"/>
      <c r="E1374" s="50">
        <v>7547.17</v>
      </c>
      <c r="F1374" s="50"/>
      <c r="G1374" s="50">
        <v>0</v>
      </c>
      <c r="H1374" s="50"/>
    </row>
    <row r="1375" spans="2:8">
      <c r="B1375" t="s">
        <v>1640</v>
      </c>
      <c r="C1375" t="s">
        <v>202</v>
      </c>
      <c r="D1375" s="50"/>
      <c r="E1375" s="50">
        <v>7547.17</v>
      </c>
      <c r="F1375" s="50"/>
      <c r="G1375" s="50">
        <v>0</v>
      </c>
      <c r="H1375" s="50"/>
    </row>
    <row r="1376" spans="2:8">
      <c r="B1376" t="s">
        <v>1641</v>
      </c>
      <c r="C1376" t="s">
        <v>1641</v>
      </c>
      <c r="D1376" s="50">
        <v>7547.17</v>
      </c>
      <c r="E1376" s="50"/>
      <c r="F1376" s="50"/>
      <c r="G1376" s="50">
        <v>0</v>
      </c>
      <c r="H1376" s="50"/>
    </row>
    <row r="1377" spans="2:8">
      <c r="B1377" t="s">
        <v>1642</v>
      </c>
      <c r="C1377" t="s">
        <v>1642</v>
      </c>
      <c r="D1377" s="50"/>
      <c r="E1377" s="50">
        <v>7547.17</v>
      </c>
      <c r="F1377" s="50"/>
      <c r="G1377" s="50">
        <v>0</v>
      </c>
      <c r="H1377" s="50"/>
    </row>
    <row r="1378" spans="2:8">
      <c r="B1378" t="s">
        <v>1643</v>
      </c>
      <c r="C1378" t="s">
        <v>202</v>
      </c>
      <c r="D1378" s="50"/>
      <c r="E1378" s="50">
        <v>7547.17</v>
      </c>
      <c r="F1378" s="50"/>
      <c r="G1378" s="50">
        <v>0</v>
      </c>
      <c r="H1378" s="50"/>
    </row>
    <row r="1379" spans="2:8">
      <c r="B1379" t="s">
        <v>1644</v>
      </c>
      <c r="C1379" t="s">
        <v>1644</v>
      </c>
      <c r="D1379" s="50">
        <v>7547.17</v>
      </c>
      <c r="E1379" s="50"/>
      <c r="F1379" s="50"/>
      <c r="G1379" s="50">
        <v>0</v>
      </c>
      <c r="H1379" s="50"/>
    </row>
    <row r="1380" spans="2:8">
      <c r="B1380" t="s">
        <v>1645</v>
      </c>
      <c r="C1380" t="s">
        <v>1645</v>
      </c>
      <c r="D1380" s="50"/>
      <c r="E1380" s="50">
        <v>7547.17</v>
      </c>
      <c r="F1380" s="50"/>
      <c r="G1380" s="50">
        <v>0</v>
      </c>
      <c r="H1380" s="50"/>
    </row>
    <row r="1381" spans="2:8">
      <c r="B1381" t="s">
        <v>1646</v>
      </c>
      <c r="C1381" t="s">
        <v>1647</v>
      </c>
      <c r="D1381" s="50"/>
      <c r="E1381" s="50">
        <v>7547.17</v>
      </c>
      <c r="F1381" s="50"/>
      <c r="G1381" s="50">
        <v>0</v>
      </c>
      <c r="H1381" s="50"/>
    </row>
    <row r="1382" spans="2:8">
      <c r="B1382" t="s">
        <v>1648</v>
      </c>
      <c r="C1382" t="s">
        <v>1649</v>
      </c>
      <c r="D1382" s="50"/>
      <c r="E1382" s="50">
        <v>7547.17</v>
      </c>
      <c r="F1382" s="50"/>
      <c r="G1382" s="50">
        <v>0</v>
      </c>
      <c r="H1382" s="50"/>
    </row>
    <row r="1383" spans="2:8">
      <c r="B1383" t="s">
        <v>1650</v>
      </c>
      <c r="C1383" t="s">
        <v>1650</v>
      </c>
      <c r="D1383" s="50"/>
      <c r="E1383" s="50"/>
      <c r="F1383" s="50">
        <v>7547.17</v>
      </c>
      <c r="G1383" s="50">
        <v>0</v>
      </c>
      <c r="H1383" s="50"/>
    </row>
    <row r="1384" spans="2:8">
      <c r="B1384" t="s">
        <v>1651</v>
      </c>
      <c r="C1384" t="s">
        <v>1651</v>
      </c>
      <c r="D1384" s="50"/>
      <c r="E1384" s="50">
        <v>7547.17</v>
      </c>
      <c r="F1384" s="50"/>
      <c r="G1384" s="50">
        <v>0</v>
      </c>
      <c r="H1384" s="50"/>
    </row>
    <row r="1385" spans="2:8">
      <c r="B1385" t="s">
        <v>1652</v>
      </c>
      <c r="C1385" t="s">
        <v>1653</v>
      </c>
      <c r="D1385" s="50">
        <v>7547.17</v>
      </c>
      <c r="E1385" s="50"/>
      <c r="F1385" s="50"/>
      <c r="G1385" s="50">
        <v>0</v>
      </c>
      <c r="H1385" s="50"/>
    </row>
    <row r="1386" spans="2:8">
      <c r="B1386" t="s">
        <v>1654</v>
      </c>
      <c r="C1386" t="s">
        <v>1654</v>
      </c>
      <c r="D1386" s="50"/>
      <c r="E1386" s="50">
        <v>7547.17</v>
      </c>
      <c r="F1386" s="50"/>
      <c r="G1386" s="50">
        <v>0</v>
      </c>
      <c r="H1386" s="50"/>
    </row>
    <row r="1387" spans="2:8">
      <c r="B1387" t="s">
        <v>1655</v>
      </c>
      <c r="C1387" t="s">
        <v>1655</v>
      </c>
      <c r="D1387" s="50"/>
      <c r="E1387" s="50"/>
      <c r="F1387" s="50">
        <v>7547.17</v>
      </c>
      <c r="G1387" s="50">
        <v>0</v>
      </c>
      <c r="H1387" s="50"/>
    </row>
    <row r="1388" spans="2:8">
      <c r="B1388" t="s">
        <v>1656</v>
      </c>
      <c r="C1388" t="s">
        <v>202</v>
      </c>
      <c r="D1388" s="50"/>
      <c r="E1388" s="50">
        <v>7547.17</v>
      </c>
      <c r="F1388" s="50"/>
      <c r="G1388" s="50">
        <v>0</v>
      </c>
      <c r="H1388" s="50"/>
    </row>
    <row r="1389" spans="2:8">
      <c r="B1389" t="s">
        <v>1657</v>
      </c>
      <c r="C1389" t="s">
        <v>202</v>
      </c>
      <c r="D1389" s="50"/>
      <c r="E1389" s="50"/>
      <c r="F1389" s="50">
        <v>7547.17</v>
      </c>
      <c r="G1389" s="50">
        <v>0</v>
      </c>
      <c r="H1389" s="50"/>
    </row>
    <row r="1390" spans="2:8">
      <c r="B1390" t="s">
        <v>1658</v>
      </c>
      <c r="C1390" t="s">
        <v>1658</v>
      </c>
      <c r="D1390" s="50"/>
      <c r="E1390" s="50">
        <v>7547.17</v>
      </c>
      <c r="F1390" s="50"/>
      <c r="G1390" s="50">
        <v>0</v>
      </c>
      <c r="H1390" s="50"/>
    </row>
    <row r="1391" spans="2:8">
      <c r="B1391" t="s">
        <v>1659</v>
      </c>
      <c r="C1391" t="s">
        <v>1659</v>
      </c>
      <c r="D1391" s="50"/>
      <c r="E1391" s="50">
        <v>7547.17</v>
      </c>
      <c r="F1391" s="50"/>
      <c r="G1391" s="50">
        <v>0</v>
      </c>
      <c r="H1391" s="50"/>
    </row>
    <row r="1392" spans="2:8">
      <c r="B1392" t="s">
        <v>1660</v>
      </c>
      <c r="C1392" t="s">
        <v>1660</v>
      </c>
      <c r="D1392" s="50"/>
      <c r="E1392" s="50">
        <v>7547.17</v>
      </c>
      <c r="F1392" s="50"/>
      <c r="G1392" s="50">
        <v>0</v>
      </c>
      <c r="H1392" s="50"/>
    </row>
    <row r="1393" spans="2:8">
      <c r="B1393" t="s">
        <v>1661</v>
      </c>
      <c r="C1393" t="s">
        <v>1661</v>
      </c>
      <c r="D1393" s="50"/>
      <c r="E1393" s="50">
        <v>7547.17</v>
      </c>
      <c r="F1393" s="50"/>
      <c r="G1393" s="50">
        <v>0</v>
      </c>
      <c r="H1393" s="50"/>
    </row>
    <row r="1394" spans="2:8">
      <c r="B1394" t="s">
        <v>1662</v>
      </c>
      <c r="C1394" t="s">
        <v>1662</v>
      </c>
      <c r="D1394" s="50">
        <v>7547.17</v>
      </c>
      <c r="E1394" s="50"/>
      <c r="F1394" s="50"/>
      <c r="G1394" s="50">
        <v>0</v>
      </c>
      <c r="H1394" s="50"/>
    </row>
    <row r="1395" spans="2:8">
      <c r="B1395" t="s">
        <v>1663</v>
      </c>
      <c r="C1395" t="s">
        <v>1663</v>
      </c>
      <c r="D1395" s="50"/>
      <c r="E1395" s="50">
        <v>7547.17</v>
      </c>
      <c r="F1395" s="50"/>
      <c r="G1395" s="50">
        <v>0</v>
      </c>
      <c r="H1395" s="50"/>
    </row>
    <row r="1396" spans="2:8">
      <c r="B1396" t="s">
        <v>1664</v>
      </c>
      <c r="C1396" t="s">
        <v>1665</v>
      </c>
      <c r="D1396" s="50"/>
      <c r="E1396" s="50">
        <v>7547.17</v>
      </c>
      <c r="F1396" s="50"/>
      <c r="G1396" s="50">
        <v>0</v>
      </c>
      <c r="H1396" s="50"/>
    </row>
    <row r="1397" spans="2:8">
      <c r="B1397" t="s">
        <v>1666</v>
      </c>
      <c r="C1397" t="s">
        <v>1666</v>
      </c>
      <c r="D1397" s="50"/>
      <c r="E1397" s="50">
        <v>7547.17</v>
      </c>
      <c r="F1397" s="50"/>
      <c r="G1397" s="50">
        <v>0</v>
      </c>
      <c r="H1397" s="50"/>
    </row>
    <row r="1398" spans="2:8">
      <c r="B1398" t="s">
        <v>1667</v>
      </c>
      <c r="C1398" t="s">
        <v>1667</v>
      </c>
      <c r="D1398" s="50">
        <v>7547.17</v>
      </c>
      <c r="E1398" s="50"/>
      <c r="F1398" s="50"/>
      <c r="G1398" s="50">
        <v>0</v>
      </c>
      <c r="H1398" s="50"/>
    </row>
    <row r="1399" spans="2:8">
      <c r="B1399" t="s">
        <v>1668</v>
      </c>
      <c r="C1399" t="s">
        <v>1668</v>
      </c>
      <c r="D1399" s="50">
        <v>7547.17</v>
      </c>
      <c r="E1399" s="50"/>
      <c r="F1399" s="50"/>
      <c r="G1399" s="50">
        <v>0</v>
      </c>
      <c r="H1399" s="50"/>
    </row>
    <row r="1400" spans="2:8">
      <c r="B1400" t="s">
        <v>1669</v>
      </c>
      <c r="C1400" t="s">
        <v>1669</v>
      </c>
      <c r="D1400" s="50"/>
      <c r="E1400" s="50">
        <v>7547.17</v>
      </c>
      <c r="F1400" s="50"/>
      <c r="G1400" s="50">
        <v>0</v>
      </c>
      <c r="H1400" s="50"/>
    </row>
    <row r="1401" spans="2:8">
      <c r="B1401" t="s">
        <v>1670</v>
      </c>
      <c r="C1401" t="s">
        <v>1670</v>
      </c>
      <c r="D1401" s="50"/>
      <c r="E1401" s="50">
        <v>7547.17</v>
      </c>
      <c r="F1401" s="50"/>
      <c r="G1401" s="50">
        <v>0</v>
      </c>
      <c r="H1401" s="50"/>
    </row>
    <row r="1402" spans="2:8">
      <c r="B1402" t="s">
        <v>1671</v>
      </c>
      <c r="C1402" t="s">
        <v>1671</v>
      </c>
      <c r="D1402" s="50"/>
      <c r="E1402" s="50">
        <v>7547.17</v>
      </c>
      <c r="F1402" s="50"/>
      <c r="G1402" s="50">
        <v>0</v>
      </c>
      <c r="H1402" s="50"/>
    </row>
    <row r="1403" spans="2:8">
      <c r="B1403" t="s">
        <v>1672</v>
      </c>
      <c r="C1403" t="s">
        <v>1672</v>
      </c>
      <c r="D1403" s="50"/>
      <c r="E1403" s="50">
        <v>7547.17</v>
      </c>
      <c r="F1403" s="50"/>
      <c r="G1403" s="50">
        <v>0</v>
      </c>
      <c r="H1403" s="50"/>
    </row>
    <row r="1404" spans="2:8">
      <c r="B1404" t="s">
        <v>1673</v>
      </c>
      <c r="C1404" t="s">
        <v>1673</v>
      </c>
      <c r="D1404" s="50">
        <v>7547.17</v>
      </c>
      <c r="E1404" s="50"/>
      <c r="F1404" s="50"/>
      <c r="G1404" s="50">
        <v>0</v>
      </c>
      <c r="H1404" s="50"/>
    </row>
    <row r="1405" spans="2:8">
      <c r="B1405" t="s">
        <v>1674</v>
      </c>
      <c r="C1405" t="s">
        <v>1674</v>
      </c>
      <c r="D1405" s="50"/>
      <c r="E1405" s="50">
        <v>7547.17</v>
      </c>
      <c r="F1405" s="50"/>
      <c r="G1405" s="50">
        <v>0</v>
      </c>
      <c r="H1405" s="50"/>
    </row>
    <row r="1406" spans="2:8">
      <c r="B1406" t="s">
        <v>1675</v>
      </c>
      <c r="C1406" t="s">
        <v>1675</v>
      </c>
      <c r="D1406" s="50"/>
      <c r="E1406" s="50">
        <v>7547.17</v>
      </c>
      <c r="F1406" s="50"/>
      <c r="G1406" s="50">
        <v>0</v>
      </c>
      <c r="H1406" s="50"/>
    </row>
    <row r="1407" spans="2:8">
      <c r="B1407" t="s">
        <v>1676</v>
      </c>
      <c r="C1407" t="s">
        <v>1676</v>
      </c>
      <c r="D1407" s="50"/>
      <c r="E1407" s="50">
        <v>7547.17</v>
      </c>
      <c r="F1407" s="50"/>
      <c r="G1407" s="50">
        <v>0</v>
      </c>
      <c r="H1407" s="50"/>
    </row>
    <row r="1408" spans="2:8">
      <c r="B1408" t="s">
        <v>1677</v>
      </c>
      <c r="C1408" t="s">
        <v>1677</v>
      </c>
      <c r="D1408" s="50"/>
      <c r="E1408" s="50">
        <v>7547.17</v>
      </c>
      <c r="F1408" s="50"/>
      <c r="G1408" s="50">
        <v>0</v>
      </c>
      <c r="H1408" s="50"/>
    </row>
    <row r="1409" spans="2:8">
      <c r="B1409" t="s">
        <v>1678</v>
      </c>
      <c r="C1409" t="s">
        <v>1678</v>
      </c>
      <c r="D1409" s="50"/>
      <c r="E1409" s="50">
        <v>7547.17</v>
      </c>
      <c r="F1409" s="50"/>
      <c r="G1409" s="50">
        <v>0</v>
      </c>
      <c r="H1409" s="50"/>
    </row>
    <row r="1410" spans="2:8">
      <c r="B1410" t="s">
        <v>1679</v>
      </c>
      <c r="C1410" t="s">
        <v>1679</v>
      </c>
      <c r="D1410" s="50"/>
      <c r="E1410" s="50">
        <v>7547.17</v>
      </c>
      <c r="F1410" s="50"/>
      <c r="G1410" s="50">
        <v>0</v>
      </c>
      <c r="H1410" s="50"/>
    </row>
    <row r="1411" spans="2:8">
      <c r="B1411" t="s">
        <v>1680</v>
      </c>
      <c r="C1411" t="s">
        <v>1680</v>
      </c>
      <c r="D1411" s="50"/>
      <c r="E1411" s="50">
        <v>7547.17</v>
      </c>
      <c r="F1411" s="50"/>
      <c r="G1411" s="50">
        <v>0</v>
      </c>
      <c r="H1411" s="50"/>
    </row>
    <row r="1412" spans="2:8">
      <c r="B1412" t="s">
        <v>1681</v>
      </c>
      <c r="C1412" t="s">
        <v>1681</v>
      </c>
      <c r="D1412" s="50"/>
      <c r="E1412" s="50">
        <v>7547.17</v>
      </c>
      <c r="F1412" s="50"/>
      <c r="G1412" s="50">
        <v>0</v>
      </c>
      <c r="H1412" s="50"/>
    </row>
    <row r="1413" spans="2:8">
      <c r="B1413" t="s">
        <v>1682</v>
      </c>
      <c r="C1413" t="s">
        <v>1682</v>
      </c>
      <c r="D1413" s="50">
        <v>7547.17</v>
      </c>
      <c r="E1413" s="50"/>
      <c r="F1413" s="50"/>
      <c r="G1413" s="50">
        <v>0</v>
      </c>
      <c r="H1413" s="50"/>
    </row>
    <row r="1414" spans="2:8">
      <c r="B1414" t="s">
        <v>1683</v>
      </c>
      <c r="C1414" t="s">
        <v>1683</v>
      </c>
      <c r="D1414" s="50"/>
      <c r="E1414" s="50">
        <v>7547.17</v>
      </c>
      <c r="F1414" s="50"/>
      <c r="G1414" s="50">
        <v>0</v>
      </c>
      <c r="H1414" s="50"/>
    </row>
    <row r="1415" spans="2:8">
      <c r="B1415" t="s">
        <v>1684</v>
      </c>
      <c r="C1415" t="s">
        <v>1684</v>
      </c>
      <c r="D1415" s="50"/>
      <c r="E1415" s="50">
        <v>7547.17</v>
      </c>
      <c r="F1415" s="50"/>
      <c r="G1415" s="50">
        <v>0</v>
      </c>
      <c r="H1415" s="50"/>
    </row>
    <row r="1416" spans="2:8">
      <c r="B1416" t="s">
        <v>1685</v>
      </c>
      <c r="C1416" t="s">
        <v>1685</v>
      </c>
      <c r="D1416" s="50"/>
      <c r="E1416" s="50">
        <v>7547.17</v>
      </c>
      <c r="F1416" s="50"/>
      <c r="G1416" s="50">
        <v>0</v>
      </c>
      <c r="H1416" s="50"/>
    </row>
    <row r="1417" spans="2:8">
      <c r="B1417" t="s">
        <v>1686</v>
      </c>
      <c r="C1417" t="s">
        <v>1686</v>
      </c>
      <c r="D1417" s="50"/>
      <c r="E1417" s="50">
        <v>7547.17</v>
      </c>
      <c r="F1417" s="50"/>
      <c r="G1417" s="50">
        <v>0</v>
      </c>
      <c r="H1417" s="50"/>
    </row>
    <row r="1418" spans="2:8">
      <c r="B1418" t="s">
        <v>1687</v>
      </c>
      <c r="C1418" t="s">
        <v>1687</v>
      </c>
      <c r="D1418" s="50"/>
      <c r="E1418" s="50">
        <v>7547.17</v>
      </c>
      <c r="F1418" s="50"/>
      <c r="G1418" s="50">
        <v>0</v>
      </c>
      <c r="H1418" s="50"/>
    </row>
    <row r="1419" spans="2:8">
      <c r="B1419" t="s">
        <v>1688</v>
      </c>
      <c r="C1419" t="s">
        <v>1688</v>
      </c>
      <c r="D1419" s="50"/>
      <c r="E1419" s="50">
        <v>7547.17</v>
      </c>
      <c r="F1419" s="50"/>
      <c r="G1419" s="50">
        <v>0</v>
      </c>
      <c r="H1419" s="50"/>
    </row>
    <row r="1420" spans="2:8">
      <c r="B1420" t="s">
        <v>1689</v>
      </c>
      <c r="C1420" t="s">
        <v>1689</v>
      </c>
      <c r="D1420" s="50">
        <v>7547.17</v>
      </c>
      <c r="E1420" s="50"/>
      <c r="F1420" s="50"/>
      <c r="G1420" s="50">
        <v>0</v>
      </c>
      <c r="H1420" s="50"/>
    </row>
    <row r="1421" spans="2:8">
      <c r="B1421" t="s">
        <v>1690</v>
      </c>
      <c r="C1421" t="s">
        <v>1690</v>
      </c>
      <c r="D1421" s="50"/>
      <c r="E1421" s="50"/>
      <c r="F1421" s="50">
        <v>7547.17</v>
      </c>
      <c r="G1421" s="50">
        <v>0</v>
      </c>
      <c r="H1421" s="50"/>
    </row>
    <row r="1422" spans="2:8">
      <c r="B1422" t="s">
        <v>1691</v>
      </c>
      <c r="C1422" t="s">
        <v>1691</v>
      </c>
      <c r="D1422" s="50"/>
      <c r="E1422" s="50"/>
      <c r="F1422" s="50">
        <v>7547.17</v>
      </c>
      <c r="G1422" s="50">
        <v>79245.279999999999</v>
      </c>
      <c r="H1422" s="50"/>
    </row>
    <row r="1423" spans="2:8">
      <c r="B1423" t="s">
        <v>1692</v>
      </c>
      <c r="C1423" t="s">
        <v>1692</v>
      </c>
      <c r="D1423" s="50"/>
      <c r="E1423" s="50">
        <v>7547.17</v>
      </c>
      <c r="F1423" s="50"/>
      <c r="G1423" s="50">
        <v>0</v>
      </c>
      <c r="H1423" s="50"/>
    </row>
    <row r="1424" spans="2:8">
      <c r="B1424" t="s">
        <v>1693</v>
      </c>
      <c r="C1424" t="s">
        <v>1693</v>
      </c>
      <c r="D1424" s="50"/>
      <c r="E1424" s="50">
        <v>7547.17</v>
      </c>
      <c r="F1424" s="50"/>
      <c r="G1424" s="50">
        <v>0</v>
      </c>
      <c r="H1424" s="50"/>
    </row>
    <row r="1425" spans="2:8">
      <c r="B1425" t="s">
        <v>1694</v>
      </c>
      <c r="C1425" t="s">
        <v>1694</v>
      </c>
      <c r="D1425" s="50"/>
      <c r="E1425" s="50">
        <v>7547.17</v>
      </c>
      <c r="F1425" s="50"/>
      <c r="G1425" s="50">
        <v>0</v>
      </c>
      <c r="H1425" s="50"/>
    </row>
    <row r="1426" spans="2:8">
      <c r="B1426" t="s">
        <v>1695</v>
      </c>
      <c r="C1426" t="s">
        <v>1695</v>
      </c>
      <c r="D1426" s="50"/>
      <c r="E1426" s="50">
        <v>7547.17</v>
      </c>
      <c r="F1426" s="50"/>
      <c r="G1426" s="50">
        <v>0</v>
      </c>
      <c r="H1426" s="50"/>
    </row>
    <row r="1427" spans="2:8">
      <c r="B1427" t="s">
        <v>1696</v>
      </c>
      <c r="C1427" t="s">
        <v>1697</v>
      </c>
      <c r="D1427" s="50"/>
      <c r="E1427" s="50">
        <v>7547.17</v>
      </c>
      <c r="F1427" s="50"/>
      <c r="G1427" s="50">
        <v>0</v>
      </c>
      <c r="H1427" s="50"/>
    </row>
    <row r="1428" spans="2:8">
      <c r="B1428" t="s">
        <v>1698</v>
      </c>
      <c r="C1428" t="s">
        <v>1698</v>
      </c>
      <c r="D1428" s="50"/>
      <c r="E1428" s="50">
        <v>7547.17</v>
      </c>
      <c r="F1428" s="50"/>
      <c r="G1428" s="50">
        <v>0</v>
      </c>
      <c r="H1428" s="50"/>
    </row>
    <row r="1429" spans="2:8">
      <c r="B1429" t="s">
        <v>1699</v>
      </c>
      <c r="C1429" t="s">
        <v>1699</v>
      </c>
      <c r="D1429" s="50"/>
      <c r="E1429" s="50">
        <v>7547.17</v>
      </c>
      <c r="F1429" s="50"/>
      <c r="G1429" s="50">
        <v>0</v>
      </c>
      <c r="H1429" s="50"/>
    </row>
    <row r="1430" spans="2:8">
      <c r="B1430" t="s">
        <v>1700</v>
      </c>
      <c r="C1430" t="s">
        <v>1700</v>
      </c>
      <c r="D1430" s="50"/>
      <c r="E1430" s="50">
        <v>7547.17</v>
      </c>
      <c r="F1430" s="50"/>
      <c r="G1430" s="50">
        <v>0</v>
      </c>
      <c r="H1430" s="50"/>
    </row>
    <row r="1431" spans="2:8">
      <c r="B1431" t="s">
        <v>1701</v>
      </c>
      <c r="C1431" t="s">
        <v>1701</v>
      </c>
      <c r="D1431" s="50"/>
      <c r="E1431" s="50">
        <v>7547.17</v>
      </c>
      <c r="F1431" s="50"/>
      <c r="G1431" s="50">
        <v>0</v>
      </c>
      <c r="H1431" s="50"/>
    </row>
    <row r="1432" spans="2:8">
      <c r="B1432" t="s">
        <v>1702</v>
      </c>
      <c r="C1432" t="s">
        <v>1702</v>
      </c>
      <c r="D1432" s="50"/>
      <c r="E1432" s="50">
        <v>7547.17</v>
      </c>
      <c r="F1432" s="50"/>
      <c r="G1432" s="50">
        <v>0</v>
      </c>
      <c r="H1432" s="50"/>
    </row>
    <row r="1433" spans="2:8">
      <c r="B1433" t="s">
        <v>1703</v>
      </c>
      <c r="C1433" t="s">
        <v>1703</v>
      </c>
      <c r="D1433" s="50"/>
      <c r="E1433" s="50"/>
      <c r="F1433" s="50">
        <v>7547.17</v>
      </c>
      <c r="G1433" s="50">
        <v>0</v>
      </c>
      <c r="H1433" s="50"/>
    </row>
    <row r="1434" spans="2:8">
      <c r="B1434" t="s">
        <v>1704</v>
      </c>
      <c r="C1434" t="s">
        <v>1704</v>
      </c>
      <c r="D1434" s="50"/>
      <c r="E1434" s="50">
        <v>7547.17</v>
      </c>
      <c r="F1434" s="50"/>
      <c r="G1434" s="50">
        <v>0</v>
      </c>
      <c r="H1434" s="50"/>
    </row>
    <row r="1435" spans="2:8">
      <c r="B1435" t="s">
        <v>1705</v>
      </c>
      <c r="C1435" t="s">
        <v>202</v>
      </c>
      <c r="D1435" s="50"/>
      <c r="E1435" s="50">
        <v>7547.17</v>
      </c>
      <c r="F1435" s="50"/>
      <c r="G1435" s="50">
        <v>0</v>
      </c>
      <c r="H1435" s="50"/>
    </row>
    <row r="1436" spans="2:8">
      <c r="B1436" t="s">
        <v>1706</v>
      </c>
      <c r="C1436" t="s">
        <v>1706</v>
      </c>
      <c r="D1436" s="50">
        <v>7547.17</v>
      </c>
      <c r="E1436" s="50"/>
      <c r="F1436" s="50"/>
      <c r="G1436" s="50">
        <v>0</v>
      </c>
      <c r="H1436" s="50"/>
    </row>
    <row r="1437" spans="2:8">
      <c r="B1437" t="s">
        <v>1707</v>
      </c>
      <c r="C1437" t="s">
        <v>1707</v>
      </c>
      <c r="D1437" s="50">
        <v>7547.17</v>
      </c>
      <c r="E1437" s="50"/>
      <c r="F1437" s="50"/>
      <c r="G1437" s="50">
        <v>0</v>
      </c>
      <c r="H1437" s="50"/>
    </row>
    <row r="1438" spans="2:8">
      <c r="B1438" t="s">
        <v>1708</v>
      </c>
      <c r="C1438" t="s">
        <v>202</v>
      </c>
      <c r="D1438" s="50">
        <v>7547.17</v>
      </c>
      <c r="E1438" s="50"/>
      <c r="F1438" s="50"/>
      <c r="G1438" s="50">
        <v>0</v>
      </c>
      <c r="H1438" s="50"/>
    </row>
    <row r="1439" spans="2:8">
      <c r="B1439" t="s">
        <v>1709</v>
      </c>
      <c r="C1439" t="s">
        <v>1709</v>
      </c>
      <c r="D1439" s="50"/>
      <c r="E1439" s="50">
        <v>7547.17</v>
      </c>
      <c r="F1439" s="50"/>
      <c r="G1439" s="50">
        <v>0</v>
      </c>
      <c r="H1439" s="50"/>
    </row>
    <row r="1440" spans="2:8">
      <c r="B1440" t="s">
        <v>1710</v>
      </c>
      <c r="C1440" t="s">
        <v>1710</v>
      </c>
      <c r="D1440" s="50">
        <v>7547.17</v>
      </c>
      <c r="E1440" s="50"/>
      <c r="F1440" s="50"/>
      <c r="G1440" s="50">
        <v>0</v>
      </c>
      <c r="H1440" s="50"/>
    </row>
    <row r="1441" spans="2:8">
      <c r="B1441" t="s">
        <v>1711</v>
      </c>
      <c r="C1441" t="s">
        <v>202</v>
      </c>
      <c r="D1441" s="50"/>
      <c r="E1441" s="50">
        <v>7547.17</v>
      </c>
      <c r="F1441" s="50"/>
      <c r="G1441" s="50">
        <v>0</v>
      </c>
      <c r="H1441" s="50"/>
    </row>
    <row r="1442" spans="2:8">
      <c r="B1442" t="s">
        <v>1712</v>
      </c>
      <c r="C1442" t="s">
        <v>1712</v>
      </c>
      <c r="D1442" s="50"/>
      <c r="E1442" s="50"/>
      <c r="F1442" s="50">
        <v>7547.17</v>
      </c>
      <c r="G1442" s="50">
        <v>0</v>
      </c>
      <c r="H1442" s="50"/>
    </row>
    <row r="1443" spans="2:8">
      <c r="B1443" t="s">
        <v>1713</v>
      </c>
      <c r="C1443" t="s">
        <v>1713</v>
      </c>
      <c r="D1443" s="50"/>
      <c r="E1443" s="50">
        <v>7547.17</v>
      </c>
      <c r="F1443" s="50"/>
      <c r="G1443" s="50">
        <v>0</v>
      </c>
      <c r="H1443" s="50"/>
    </row>
    <row r="1444" spans="2:8">
      <c r="B1444" t="s">
        <v>1714</v>
      </c>
      <c r="C1444" t="s">
        <v>202</v>
      </c>
      <c r="D1444" s="50">
        <v>7547.17</v>
      </c>
      <c r="E1444" s="50"/>
      <c r="F1444" s="50"/>
      <c r="G1444" s="50">
        <v>0</v>
      </c>
      <c r="H1444" s="50"/>
    </row>
    <row r="1445" spans="2:8">
      <c r="B1445" t="s">
        <v>1715</v>
      </c>
      <c r="C1445" t="s">
        <v>202</v>
      </c>
      <c r="D1445" s="50">
        <v>7547.17</v>
      </c>
      <c r="E1445" s="50"/>
      <c r="F1445" s="50"/>
      <c r="G1445" s="50">
        <v>0</v>
      </c>
      <c r="H1445" s="50"/>
    </row>
    <row r="1446" spans="2:8">
      <c r="B1446" t="s">
        <v>1716</v>
      </c>
      <c r="C1446" t="s">
        <v>202</v>
      </c>
      <c r="D1446" s="50"/>
      <c r="E1446" s="50"/>
      <c r="F1446" s="50">
        <v>7547.17</v>
      </c>
      <c r="G1446" s="50">
        <v>0</v>
      </c>
      <c r="H1446" s="50"/>
    </row>
    <row r="1447" spans="2:8">
      <c r="B1447" t="s">
        <v>1717</v>
      </c>
      <c r="C1447" t="s">
        <v>1717</v>
      </c>
      <c r="D1447" s="50"/>
      <c r="E1447" s="50">
        <v>7547.17</v>
      </c>
      <c r="F1447" s="50"/>
      <c r="G1447" s="50">
        <v>0</v>
      </c>
      <c r="H1447" s="50"/>
    </row>
    <row r="1448" spans="2:8">
      <c r="B1448" t="s">
        <v>1718</v>
      </c>
      <c r="C1448" t="s">
        <v>1718</v>
      </c>
      <c r="D1448" s="50">
        <v>7547.17</v>
      </c>
      <c r="E1448" s="50"/>
      <c r="F1448" s="50"/>
      <c r="G1448" s="50">
        <v>0</v>
      </c>
      <c r="H1448" s="50"/>
    </row>
    <row r="1449" spans="2:8">
      <c r="B1449" t="s">
        <v>1719</v>
      </c>
      <c r="C1449" t="s">
        <v>1719</v>
      </c>
      <c r="D1449" s="50"/>
      <c r="E1449" s="50">
        <v>7547.17</v>
      </c>
      <c r="F1449" s="50"/>
      <c r="G1449" s="50">
        <v>0</v>
      </c>
      <c r="H1449" s="50"/>
    </row>
    <row r="1450" spans="2:8">
      <c r="B1450" t="s">
        <v>1720</v>
      </c>
      <c r="C1450" t="s">
        <v>1720</v>
      </c>
      <c r="D1450" s="50"/>
      <c r="E1450" s="50">
        <v>7547.17</v>
      </c>
      <c r="F1450" s="50"/>
      <c r="G1450" s="50">
        <v>0</v>
      </c>
      <c r="H1450" s="50"/>
    </row>
    <row r="1451" spans="2:8">
      <c r="B1451" t="s">
        <v>1721</v>
      </c>
      <c r="C1451" t="s">
        <v>1721</v>
      </c>
      <c r="D1451" s="50"/>
      <c r="E1451" s="50">
        <v>7547.17</v>
      </c>
      <c r="F1451" s="50"/>
      <c r="G1451" s="50">
        <v>0</v>
      </c>
      <c r="H1451" s="50"/>
    </row>
    <row r="1452" spans="2:8">
      <c r="B1452" t="s">
        <v>1722</v>
      </c>
      <c r="C1452" t="s">
        <v>1722</v>
      </c>
      <c r="D1452" s="50">
        <v>7547.17</v>
      </c>
      <c r="E1452" s="50"/>
      <c r="F1452" s="50"/>
      <c r="G1452" s="50">
        <v>0</v>
      </c>
      <c r="H1452" s="50"/>
    </row>
    <row r="1453" spans="2:8">
      <c r="B1453" t="s">
        <v>1723</v>
      </c>
      <c r="C1453" t="s">
        <v>1724</v>
      </c>
      <c r="D1453" s="50"/>
      <c r="E1453" s="50">
        <v>7547.17</v>
      </c>
      <c r="F1453" s="50"/>
      <c r="G1453" s="50">
        <v>0</v>
      </c>
      <c r="H1453" s="50"/>
    </row>
    <row r="1454" spans="2:8">
      <c r="B1454" t="s">
        <v>1725</v>
      </c>
      <c r="C1454" t="s">
        <v>1725</v>
      </c>
      <c r="D1454" s="50"/>
      <c r="E1454" s="50">
        <v>7547.17</v>
      </c>
      <c r="F1454" s="50"/>
      <c r="G1454" s="50">
        <v>0</v>
      </c>
      <c r="H1454" s="50"/>
    </row>
    <row r="1455" spans="2:8">
      <c r="B1455" t="s">
        <v>1726</v>
      </c>
      <c r="C1455" t="s">
        <v>1726</v>
      </c>
      <c r="D1455" s="50"/>
      <c r="E1455" s="50">
        <v>7547.17</v>
      </c>
      <c r="F1455" s="50"/>
      <c r="G1455" s="50">
        <v>0</v>
      </c>
      <c r="H1455" s="50"/>
    </row>
    <row r="1456" spans="2:8">
      <c r="B1456" t="s">
        <v>1727</v>
      </c>
      <c r="C1456" t="s">
        <v>1727</v>
      </c>
      <c r="D1456" s="50"/>
      <c r="E1456" s="50">
        <v>7547.17</v>
      </c>
      <c r="F1456" s="50"/>
      <c r="G1456" s="50">
        <v>0</v>
      </c>
      <c r="H1456" s="50"/>
    </row>
    <row r="1457" spans="2:8">
      <c r="B1457" t="s">
        <v>1728</v>
      </c>
      <c r="C1457" t="s">
        <v>202</v>
      </c>
      <c r="D1457" s="50"/>
      <c r="E1457" s="50">
        <v>7547.17</v>
      </c>
      <c r="F1457" s="50"/>
      <c r="G1457" s="50">
        <v>0</v>
      </c>
      <c r="H1457" s="50"/>
    </row>
    <row r="1458" spans="2:8">
      <c r="B1458" t="s">
        <v>1729</v>
      </c>
      <c r="C1458" t="s">
        <v>1729</v>
      </c>
      <c r="D1458" s="50">
        <v>7547.17</v>
      </c>
      <c r="E1458" s="50"/>
      <c r="F1458" s="50"/>
      <c r="G1458" s="50">
        <v>0</v>
      </c>
      <c r="H1458" s="50"/>
    </row>
    <row r="1459" spans="2:8">
      <c r="B1459" t="s">
        <v>1730</v>
      </c>
      <c r="C1459" t="s">
        <v>1730</v>
      </c>
      <c r="D1459" s="50"/>
      <c r="E1459" s="50"/>
      <c r="F1459" s="50">
        <v>7547.17</v>
      </c>
      <c r="G1459" s="50">
        <v>0</v>
      </c>
      <c r="H1459" s="50"/>
    </row>
    <row r="1460" spans="2:8">
      <c r="B1460" t="s">
        <v>1731</v>
      </c>
      <c r="C1460" t="s">
        <v>1731</v>
      </c>
      <c r="D1460" s="50"/>
      <c r="E1460" s="50">
        <v>7547.17</v>
      </c>
      <c r="F1460" s="50"/>
      <c r="G1460" s="50">
        <v>0</v>
      </c>
      <c r="H1460" s="50"/>
    </row>
    <row r="1461" spans="2:8">
      <c r="B1461" t="s">
        <v>1732</v>
      </c>
      <c r="C1461" t="s">
        <v>1732</v>
      </c>
      <c r="D1461" s="50"/>
      <c r="E1461" s="50">
        <v>7547.17</v>
      </c>
      <c r="F1461" s="50"/>
      <c r="G1461" s="50">
        <v>0</v>
      </c>
      <c r="H1461" s="50"/>
    </row>
    <row r="1462" spans="2:8">
      <c r="B1462" t="s">
        <v>1733</v>
      </c>
      <c r="C1462" t="s">
        <v>1733</v>
      </c>
      <c r="D1462" s="50"/>
      <c r="E1462" s="50">
        <v>7547.17</v>
      </c>
      <c r="F1462" s="50"/>
      <c r="G1462" s="50">
        <v>0</v>
      </c>
      <c r="H1462" s="50"/>
    </row>
    <row r="1463" spans="2:8">
      <c r="B1463" t="s">
        <v>1734</v>
      </c>
      <c r="C1463" t="s">
        <v>202</v>
      </c>
      <c r="D1463" s="50">
        <v>7547.17</v>
      </c>
      <c r="E1463" s="50"/>
      <c r="F1463" s="50"/>
      <c r="G1463" s="50">
        <v>0</v>
      </c>
      <c r="H1463" s="50"/>
    </row>
    <row r="1464" spans="2:8">
      <c r="B1464" t="s">
        <v>1735</v>
      </c>
      <c r="C1464" t="s">
        <v>1735</v>
      </c>
      <c r="D1464" s="50"/>
      <c r="E1464" s="50">
        <v>7547.17</v>
      </c>
      <c r="F1464" s="50"/>
      <c r="G1464" s="50">
        <v>0</v>
      </c>
      <c r="H1464" s="50"/>
    </row>
    <row r="1465" spans="2:8">
      <c r="B1465" t="s">
        <v>1736</v>
      </c>
      <c r="C1465" t="s">
        <v>202</v>
      </c>
      <c r="D1465" s="50">
        <v>7547.17</v>
      </c>
      <c r="E1465" s="50"/>
      <c r="F1465" s="50"/>
      <c r="G1465" s="50">
        <v>0</v>
      </c>
      <c r="H1465" s="50"/>
    </row>
    <row r="1466" spans="2:8">
      <c r="B1466" t="s">
        <v>1737</v>
      </c>
      <c r="C1466" t="s">
        <v>1738</v>
      </c>
      <c r="D1466" s="50"/>
      <c r="E1466" s="50">
        <v>7547.17</v>
      </c>
      <c r="F1466" s="50"/>
      <c r="G1466" s="50">
        <v>0</v>
      </c>
      <c r="H1466" s="50"/>
    </row>
    <row r="1467" spans="2:8">
      <c r="B1467" t="s">
        <v>1739</v>
      </c>
      <c r="C1467" t="s">
        <v>1739</v>
      </c>
      <c r="D1467" s="50"/>
      <c r="E1467" s="50">
        <v>7547.17</v>
      </c>
      <c r="F1467" s="50"/>
      <c r="G1467" s="50">
        <v>0</v>
      </c>
      <c r="H1467" s="50"/>
    </row>
    <row r="1468" spans="2:8">
      <c r="B1468" t="s">
        <v>1740</v>
      </c>
      <c r="C1468" t="s">
        <v>1740</v>
      </c>
      <c r="D1468" s="50"/>
      <c r="E1468" s="50"/>
      <c r="F1468" s="50">
        <v>7547.17</v>
      </c>
      <c r="G1468" s="50">
        <v>0</v>
      </c>
      <c r="H1468" s="50"/>
    </row>
    <row r="1469" spans="2:8">
      <c r="B1469" t="s">
        <v>1741</v>
      </c>
      <c r="C1469" t="s">
        <v>1741</v>
      </c>
      <c r="D1469" s="50"/>
      <c r="E1469" s="50">
        <v>7547.17</v>
      </c>
      <c r="F1469" s="50"/>
      <c r="G1469" s="50">
        <v>0</v>
      </c>
      <c r="H1469" s="50"/>
    </row>
    <row r="1470" spans="2:8">
      <c r="B1470" t="s">
        <v>1742</v>
      </c>
      <c r="C1470" t="s">
        <v>1742</v>
      </c>
      <c r="D1470" s="50">
        <v>7547.17</v>
      </c>
      <c r="E1470" s="50"/>
      <c r="F1470" s="50"/>
      <c r="G1470" s="50">
        <v>0</v>
      </c>
      <c r="H1470" s="50"/>
    </row>
    <row r="1471" spans="2:8">
      <c r="B1471" t="s">
        <v>1743</v>
      </c>
      <c r="C1471" t="s">
        <v>1743</v>
      </c>
      <c r="D1471" s="50"/>
      <c r="E1471" s="50">
        <v>7547.17</v>
      </c>
      <c r="F1471" s="50"/>
      <c r="G1471" s="50">
        <v>0</v>
      </c>
      <c r="H1471" s="50"/>
    </row>
    <row r="1472" spans="2:8">
      <c r="B1472" t="s">
        <v>917</v>
      </c>
      <c r="C1472" t="s">
        <v>917</v>
      </c>
      <c r="D1472" s="50"/>
      <c r="E1472" s="50">
        <v>7547.17</v>
      </c>
      <c r="F1472" s="50"/>
      <c r="G1472" s="50">
        <v>0</v>
      </c>
      <c r="H1472" s="50"/>
    </row>
    <row r="1473" spans="2:8">
      <c r="B1473" t="s">
        <v>1744</v>
      </c>
      <c r="C1473" t="s">
        <v>202</v>
      </c>
      <c r="D1473" s="50"/>
      <c r="E1473" s="50"/>
      <c r="F1473" s="50">
        <v>7547.16</v>
      </c>
      <c r="G1473" s="50">
        <v>0</v>
      </c>
      <c r="H1473" s="50"/>
    </row>
    <row r="1474" spans="2:8">
      <c r="B1474" t="s">
        <v>1745</v>
      </c>
      <c r="C1474" t="s">
        <v>1745</v>
      </c>
      <c r="D1474" s="50"/>
      <c r="E1474" s="50"/>
      <c r="F1474" s="50">
        <v>7509.44</v>
      </c>
      <c r="G1474" s="50">
        <v>0</v>
      </c>
      <c r="H1474" s="50"/>
    </row>
    <row r="1475" spans="2:8">
      <c r="B1475" t="s">
        <v>1746</v>
      </c>
      <c r="C1475" t="s">
        <v>1746</v>
      </c>
      <c r="D1475" s="50"/>
      <c r="E1475" s="50"/>
      <c r="F1475" s="50">
        <v>7509.44</v>
      </c>
      <c r="G1475" s="50">
        <v>0</v>
      </c>
      <c r="H1475" s="50"/>
    </row>
    <row r="1476" spans="2:8">
      <c r="B1476" t="s">
        <v>1747</v>
      </c>
      <c r="C1476" t="s">
        <v>1747</v>
      </c>
      <c r="D1476" s="50"/>
      <c r="E1476" s="50"/>
      <c r="F1476" s="50">
        <v>7509.44</v>
      </c>
      <c r="G1476" s="50">
        <v>0</v>
      </c>
      <c r="H1476" s="50"/>
    </row>
    <row r="1477" spans="2:8">
      <c r="B1477" t="s">
        <v>1748</v>
      </c>
      <c r="C1477" t="s">
        <v>1748</v>
      </c>
      <c r="D1477" s="50"/>
      <c r="E1477" s="50"/>
      <c r="F1477" s="50">
        <v>7509.43</v>
      </c>
      <c r="G1477" s="50">
        <v>0</v>
      </c>
      <c r="H1477" s="50"/>
    </row>
    <row r="1478" spans="2:8">
      <c r="B1478" t="s">
        <v>1749</v>
      </c>
      <c r="C1478" t="s">
        <v>1749</v>
      </c>
      <c r="D1478" s="50"/>
      <c r="E1478" s="50"/>
      <c r="F1478" s="50">
        <v>11264.15</v>
      </c>
      <c r="G1478" s="50">
        <v>0</v>
      </c>
      <c r="H1478" s="50"/>
    </row>
    <row r="1479" spans="2:8">
      <c r="B1479" t="s">
        <v>1750</v>
      </c>
      <c r="C1479" t="s">
        <v>1750</v>
      </c>
      <c r="D1479" s="50"/>
      <c r="E1479" s="50"/>
      <c r="F1479" s="50">
        <v>7509.43</v>
      </c>
      <c r="G1479" s="50">
        <v>0</v>
      </c>
      <c r="H1479" s="50"/>
    </row>
    <row r="1480" spans="2:8">
      <c r="B1480" t="s">
        <v>1751</v>
      </c>
      <c r="C1480" t="s">
        <v>1751</v>
      </c>
      <c r="D1480" s="50"/>
      <c r="E1480" s="50"/>
      <c r="F1480" s="50">
        <v>7509.43</v>
      </c>
      <c r="G1480" s="50">
        <v>0</v>
      </c>
      <c r="H1480" s="50"/>
    </row>
    <row r="1481" spans="2:8">
      <c r="B1481" t="s">
        <v>1752</v>
      </c>
      <c r="C1481" t="s">
        <v>1752</v>
      </c>
      <c r="D1481" s="50"/>
      <c r="E1481" s="50"/>
      <c r="F1481" s="50">
        <v>7509.43</v>
      </c>
      <c r="G1481" s="50">
        <v>0</v>
      </c>
      <c r="H1481" s="50"/>
    </row>
    <row r="1482" spans="2:8">
      <c r="B1482" t="s">
        <v>1753</v>
      </c>
      <c r="C1482" t="s">
        <v>1753</v>
      </c>
      <c r="D1482" s="50"/>
      <c r="E1482" s="50"/>
      <c r="F1482" s="50">
        <v>7509.43</v>
      </c>
      <c r="G1482" s="50">
        <v>0</v>
      </c>
      <c r="H1482" s="50"/>
    </row>
    <row r="1483" spans="2:8">
      <c r="B1483" t="s">
        <v>1754</v>
      </c>
      <c r="C1483" t="s">
        <v>1755</v>
      </c>
      <c r="D1483" s="50"/>
      <c r="E1483" s="50"/>
      <c r="F1483" s="50">
        <v>7509.43</v>
      </c>
      <c r="G1483" s="50">
        <v>0</v>
      </c>
      <c r="H1483" s="50"/>
    </row>
    <row r="1484" spans="2:8">
      <c r="B1484" t="s">
        <v>1756</v>
      </c>
      <c r="C1484" t="s">
        <v>1756</v>
      </c>
      <c r="D1484" s="50"/>
      <c r="E1484" s="50"/>
      <c r="F1484" s="50">
        <v>7509.43</v>
      </c>
      <c r="G1484" s="50">
        <v>0</v>
      </c>
      <c r="H1484" s="50"/>
    </row>
    <row r="1485" spans="2:8">
      <c r="B1485" t="s">
        <v>1757</v>
      </c>
      <c r="C1485" t="s">
        <v>1757</v>
      </c>
      <c r="D1485" s="50"/>
      <c r="E1485" s="50"/>
      <c r="F1485" s="50">
        <v>7509.43</v>
      </c>
      <c r="G1485" s="50">
        <v>0</v>
      </c>
      <c r="H1485" s="50"/>
    </row>
    <row r="1486" spans="2:8">
      <c r="B1486" t="s">
        <v>1758</v>
      </c>
      <c r="C1486" t="s">
        <v>1758</v>
      </c>
      <c r="D1486" s="50"/>
      <c r="E1486" s="50"/>
      <c r="F1486" s="50">
        <v>7509.43</v>
      </c>
      <c r="G1486" s="50">
        <v>0</v>
      </c>
      <c r="H1486" s="50"/>
    </row>
    <row r="1487" spans="2:8">
      <c r="B1487" t="s">
        <v>1759</v>
      </c>
      <c r="C1487" t="s">
        <v>1759</v>
      </c>
      <c r="D1487" s="50"/>
      <c r="E1487" s="50"/>
      <c r="F1487" s="50">
        <v>7509.43</v>
      </c>
      <c r="G1487" s="50">
        <v>0</v>
      </c>
      <c r="H1487" s="50"/>
    </row>
    <row r="1488" spans="2:8">
      <c r="B1488" t="s">
        <v>1760</v>
      </c>
      <c r="C1488" t="s">
        <v>1760</v>
      </c>
      <c r="D1488" s="50"/>
      <c r="E1488" s="50"/>
      <c r="F1488" s="50">
        <v>7509.43</v>
      </c>
      <c r="G1488" s="50">
        <v>0</v>
      </c>
      <c r="H1488" s="50"/>
    </row>
    <row r="1489" spans="2:8">
      <c r="B1489" t="s">
        <v>1761</v>
      </c>
      <c r="C1489" t="s">
        <v>1761</v>
      </c>
      <c r="D1489" s="50"/>
      <c r="E1489" s="50"/>
      <c r="F1489" s="50">
        <v>7509.43</v>
      </c>
      <c r="G1489" s="50">
        <v>0</v>
      </c>
      <c r="H1489" s="50"/>
    </row>
    <row r="1490" spans="2:8">
      <c r="B1490" t="s">
        <v>1762</v>
      </c>
      <c r="C1490" t="s">
        <v>1762</v>
      </c>
      <c r="D1490" s="50"/>
      <c r="E1490" s="50"/>
      <c r="F1490" s="50">
        <v>7509.43</v>
      </c>
      <c r="G1490" s="50">
        <v>0</v>
      </c>
      <c r="H1490" s="50"/>
    </row>
    <row r="1491" spans="2:8">
      <c r="B1491" t="s">
        <v>1763</v>
      </c>
      <c r="C1491" t="s">
        <v>1763</v>
      </c>
      <c r="D1491" s="50"/>
      <c r="E1491" s="50"/>
      <c r="F1491" s="50">
        <v>7509.43</v>
      </c>
      <c r="G1491" s="50">
        <v>0</v>
      </c>
      <c r="H1491" s="50"/>
    </row>
    <row r="1492" spans="2:8">
      <c r="B1492" t="s">
        <v>1764</v>
      </c>
      <c r="C1492" t="s">
        <v>1764</v>
      </c>
      <c r="D1492" s="50"/>
      <c r="E1492" s="50"/>
      <c r="F1492" s="50">
        <v>7509.43</v>
      </c>
      <c r="G1492" s="50">
        <v>0</v>
      </c>
      <c r="H1492" s="50"/>
    </row>
    <row r="1493" spans="2:8">
      <c r="B1493" t="s">
        <v>1765</v>
      </c>
      <c r="C1493" t="s">
        <v>1765</v>
      </c>
      <c r="D1493" s="50"/>
      <c r="E1493" s="50"/>
      <c r="F1493" s="50">
        <v>7509.43</v>
      </c>
      <c r="G1493" s="50">
        <v>0</v>
      </c>
      <c r="H1493" s="50"/>
    </row>
    <row r="1494" spans="2:8">
      <c r="B1494" t="s">
        <v>1766</v>
      </c>
      <c r="C1494" t="s">
        <v>1766</v>
      </c>
      <c r="D1494" s="50"/>
      <c r="E1494" s="50"/>
      <c r="F1494" s="50">
        <v>7509.43</v>
      </c>
      <c r="G1494" s="50">
        <v>0</v>
      </c>
      <c r="H1494" s="50"/>
    </row>
    <row r="1495" spans="2:8">
      <c r="B1495" t="s">
        <v>1767</v>
      </c>
      <c r="C1495" t="s">
        <v>1767</v>
      </c>
      <c r="D1495" s="50"/>
      <c r="E1495" s="50"/>
      <c r="F1495" s="50">
        <v>7509.43</v>
      </c>
      <c r="G1495" s="50">
        <v>0</v>
      </c>
      <c r="H1495" s="50"/>
    </row>
    <row r="1496" spans="2:8">
      <c r="B1496" t="s">
        <v>1768</v>
      </c>
      <c r="C1496" t="s">
        <v>1768</v>
      </c>
      <c r="D1496" s="50"/>
      <c r="E1496" s="50"/>
      <c r="F1496" s="50">
        <v>7509.43</v>
      </c>
      <c r="G1496" s="50">
        <v>0</v>
      </c>
      <c r="H1496" s="50"/>
    </row>
    <row r="1497" spans="2:8">
      <c r="B1497" t="s">
        <v>1769</v>
      </c>
      <c r="C1497" t="s">
        <v>1769</v>
      </c>
      <c r="D1497" s="50"/>
      <c r="E1497" s="50"/>
      <c r="F1497" s="50">
        <v>7509.43</v>
      </c>
      <c r="G1497" s="50">
        <v>0</v>
      </c>
      <c r="H1497" s="50"/>
    </row>
    <row r="1498" spans="2:8">
      <c r="B1498" t="s">
        <v>1770</v>
      </c>
      <c r="C1498" t="s">
        <v>1771</v>
      </c>
      <c r="D1498" s="50"/>
      <c r="E1498" s="50"/>
      <c r="F1498" s="50">
        <v>7509.43</v>
      </c>
      <c r="G1498" s="50">
        <v>0</v>
      </c>
      <c r="H1498" s="50"/>
    </row>
    <row r="1499" spans="2:8">
      <c r="B1499" t="s">
        <v>1772</v>
      </c>
      <c r="C1499" t="s">
        <v>1772</v>
      </c>
      <c r="D1499" s="50"/>
      <c r="E1499" s="50"/>
      <c r="F1499" s="50">
        <v>7509.43</v>
      </c>
      <c r="G1499" s="50">
        <v>0</v>
      </c>
      <c r="H1499" s="50"/>
    </row>
    <row r="1500" spans="2:8">
      <c r="B1500" t="s">
        <v>1773</v>
      </c>
      <c r="C1500" t="s">
        <v>1773</v>
      </c>
      <c r="D1500" s="50"/>
      <c r="E1500" s="50"/>
      <c r="F1500" s="50">
        <v>7509.43</v>
      </c>
      <c r="G1500" s="50">
        <v>0</v>
      </c>
      <c r="H1500" s="50"/>
    </row>
    <row r="1501" spans="2:8">
      <c r="B1501" t="s">
        <v>1774</v>
      </c>
      <c r="C1501" t="s">
        <v>1774</v>
      </c>
      <c r="D1501" s="50"/>
      <c r="E1501" s="50"/>
      <c r="F1501" s="50">
        <v>7509.43</v>
      </c>
      <c r="G1501" s="50">
        <v>0</v>
      </c>
      <c r="H1501" s="50"/>
    </row>
    <row r="1502" spans="2:8">
      <c r="B1502" t="s">
        <v>1775</v>
      </c>
      <c r="C1502" t="s">
        <v>1775</v>
      </c>
      <c r="D1502" s="50"/>
      <c r="E1502" s="50"/>
      <c r="F1502" s="50">
        <v>7509.43</v>
      </c>
      <c r="G1502" s="50">
        <v>0</v>
      </c>
      <c r="H1502" s="50"/>
    </row>
    <row r="1503" spans="2:8">
      <c r="B1503" t="s">
        <v>1776</v>
      </c>
      <c r="C1503" t="s">
        <v>1776</v>
      </c>
      <c r="D1503" s="50"/>
      <c r="E1503" s="50"/>
      <c r="F1503" s="50">
        <v>7509.43</v>
      </c>
      <c r="G1503" s="50">
        <v>0</v>
      </c>
      <c r="H1503" s="50"/>
    </row>
    <row r="1504" spans="2:8">
      <c r="B1504" t="s">
        <v>1777</v>
      </c>
      <c r="C1504" t="s">
        <v>1777</v>
      </c>
      <c r="D1504" s="50"/>
      <c r="E1504" s="50"/>
      <c r="F1504" s="50">
        <v>7509.43</v>
      </c>
      <c r="G1504" s="50">
        <v>0</v>
      </c>
      <c r="H1504" s="50"/>
    </row>
    <row r="1505" spans="2:8">
      <c r="B1505" t="s">
        <v>1778</v>
      </c>
      <c r="C1505" t="s">
        <v>202</v>
      </c>
      <c r="D1505" s="50"/>
      <c r="E1505" s="50"/>
      <c r="F1505" s="50">
        <v>7509.43</v>
      </c>
      <c r="G1505" s="50">
        <v>0</v>
      </c>
      <c r="H1505" s="50"/>
    </row>
    <row r="1506" spans="2:8">
      <c r="B1506" t="s">
        <v>1779</v>
      </c>
      <c r="C1506" t="s">
        <v>1779</v>
      </c>
      <c r="D1506" s="50"/>
      <c r="E1506" s="50"/>
      <c r="F1506" s="50">
        <v>7509.43</v>
      </c>
      <c r="G1506" s="50">
        <v>0</v>
      </c>
      <c r="H1506" s="50"/>
    </row>
    <row r="1507" spans="2:8">
      <c r="B1507" t="s">
        <v>1780</v>
      </c>
      <c r="C1507" t="s">
        <v>1781</v>
      </c>
      <c r="D1507" s="50"/>
      <c r="E1507" s="50"/>
      <c r="F1507" s="50">
        <v>7509.43</v>
      </c>
      <c r="G1507" s="50">
        <v>0</v>
      </c>
      <c r="H1507" s="50"/>
    </row>
    <row r="1508" spans="2:8">
      <c r="B1508" t="s">
        <v>1782</v>
      </c>
      <c r="C1508" t="s">
        <v>1782</v>
      </c>
      <c r="D1508" s="50">
        <v>7500</v>
      </c>
      <c r="E1508" s="50"/>
      <c r="F1508" s="50"/>
      <c r="G1508" s="50">
        <v>0</v>
      </c>
      <c r="H1508" s="50"/>
    </row>
    <row r="1509" spans="2:8">
      <c r="B1509" t="s">
        <v>1783</v>
      </c>
      <c r="C1509" t="s">
        <v>1783</v>
      </c>
      <c r="D1509" s="50"/>
      <c r="E1509" s="50"/>
      <c r="F1509" s="50">
        <v>7358.49</v>
      </c>
      <c r="G1509" s="50">
        <v>0</v>
      </c>
      <c r="H1509" s="50"/>
    </row>
    <row r="1510" spans="2:8">
      <c r="B1510" t="s">
        <v>1784</v>
      </c>
      <c r="C1510" t="s">
        <v>202</v>
      </c>
      <c r="D1510" s="50">
        <v>7358.49</v>
      </c>
      <c r="E1510" s="50"/>
      <c r="F1510" s="50"/>
      <c r="G1510" s="50">
        <v>0</v>
      </c>
      <c r="H1510" s="50"/>
    </row>
    <row r="1511" spans="2:8">
      <c r="B1511" t="s">
        <v>1785</v>
      </c>
      <c r="C1511" t="s">
        <v>1785</v>
      </c>
      <c r="D1511" s="50"/>
      <c r="E1511" s="50"/>
      <c r="F1511" s="50">
        <v>7079.25</v>
      </c>
      <c r="G1511" s="50">
        <v>0</v>
      </c>
      <c r="H1511" s="50"/>
    </row>
    <row r="1512" spans="2:8">
      <c r="B1512" t="s">
        <v>1786</v>
      </c>
      <c r="C1512" t="s">
        <v>1786</v>
      </c>
      <c r="D1512" s="50">
        <v>7075.47</v>
      </c>
      <c r="E1512" s="50"/>
      <c r="F1512" s="50"/>
      <c r="G1512" s="50">
        <v>0</v>
      </c>
      <c r="H1512" s="50"/>
    </row>
    <row r="1513" spans="2:8">
      <c r="B1513" t="s">
        <v>1787</v>
      </c>
      <c r="C1513" t="s">
        <v>1787</v>
      </c>
      <c r="D1513" s="50"/>
      <c r="E1513" s="50">
        <v>7075.47</v>
      </c>
      <c r="F1513" s="50"/>
      <c r="G1513" s="50">
        <v>0</v>
      </c>
      <c r="H1513" s="50"/>
    </row>
    <row r="1514" spans="2:8">
      <c r="B1514" t="s">
        <v>1788</v>
      </c>
      <c r="C1514" t="s">
        <v>1788</v>
      </c>
      <c r="D1514" s="50"/>
      <c r="E1514" s="50">
        <v>7075.47</v>
      </c>
      <c r="F1514" s="50"/>
      <c r="G1514" s="50">
        <v>0</v>
      </c>
      <c r="H1514" s="50"/>
    </row>
    <row r="1515" spans="2:8">
      <c r="B1515" t="s">
        <v>1789</v>
      </c>
      <c r="C1515" t="s">
        <v>1789</v>
      </c>
      <c r="D1515" s="50"/>
      <c r="E1515" s="50">
        <v>7074.53</v>
      </c>
      <c r="F1515" s="50"/>
      <c r="G1515" s="50">
        <v>0</v>
      </c>
      <c r="H1515" s="50"/>
    </row>
    <row r="1516" spans="2:8">
      <c r="B1516" t="s">
        <v>1790</v>
      </c>
      <c r="C1516" t="s">
        <v>1790</v>
      </c>
      <c r="D1516" s="50">
        <v>7073.58</v>
      </c>
      <c r="E1516" s="50"/>
      <c r="F1516" s="50"/>
      <c r="G1516" s="50">
        <v>0</v>
      </c>
      <c r="H1516" s="50"/>
    </row>
    <row r="1517" spans="2:8">
      <c r="B1517" t="s">
        <v>1791</v>
      </c>
      <c r="C1517" t="s">
        <v>1791</v>
      </c>
      <c r="D1517" s="50">
        <v>6792.45</v>
      </c>
      <c r="E1517" s="50"/>
      <c r="F1517" s="50"/>
      <c r="G1517" s="50">
        <v>0</v>
      </c>
      <c r="H1517" s="50"/>
    </row>
    <row r="1518" spans="2:8">
      <c r="B1518" t="s">
        <v>1792</v>
      </c>
      <c r="C1518" t="s">
        <v>1792</v>
      </c>
      <c r="D1518" s="50"/>
      <c r="E1518" s="50">
        <v>6792.45</v>
      </c>
      <c r="F1518" s="50"/>
      <c r="G1518" s="50">
        <v>0</v>
      </c>
      <c r="H1518" s="50"/>
    </row>
    <row r="1519" spans="2:8">
      <c r="B1519" t="s">
        <v>1793</v>
      </c>
      <c r="C1519" t="s">
        <v>1793</v>
      </c>
      <c r="D1519" s="50">
        <v>6792.45</v>
      </c>
      <c r="E1519" s="50"/>
      <c r="F1519" s="50"/>
      <c r="G1519" s="50">
        <v>0</v>
      </c>
      <c r="H1519" s="50"/>
    </row>
    <row r="1520" spans="2:8">
      <c r="B1520" t="s">
        <v>1794</v>
      </c>
      <c r="C1520" t="s">
        <v>202</v>
      </c>
      <c r="D1520" s="50">
        <v>6792.45</v>
      </c>
      <c r="E1520" s="50"/>
      <c r="F1520" s="50"/>
      <c r="G1520" s="50">
        <v>0</v>
      </c>
      <c r="H1520" s="50"/>
    </row>
    <row r="1521" spans="2:8">
      <c r="B1521" t="s">
        <v>1795</v>
      </c>
      <c r="C1521" t="s">
        <v>1795</v>
      </c>
      <c r="D1521" s="50"/>
      <c r="E1521" s="50"/>
      <c r="F1521" s="50">
        <v>6787.74</v>
      </c>
      <c r="G1521" s="50">
        <v>0</v>
      </c>
      <c r="H1521" s="50"/>
    </row>
    <row r="1522" spans="2:8">
      <c r="B1522" t="s">
        <v>1796</v>
      </c>
      <c r="C1522" t="s">
        <v>1797</v>
      </c>
      <c r="D1522" s="50"/>
      <c r="E1522" s="50">
        <v>6759.43</v>
      </c>
      <c r="F1522" s="50"/>
      <c r="G1522" s="50">
        <v>0</v>
      </c>
      <c r="H1522" s="50"/>
    </row>
    <row r="1523" spans="2:8">
      <c r="B1523" t="s">
        <v>1798</v>
      </c>
      <c r="C1523" t="s">
        <v>1798</v>
      </c>
      <c r="D1523" s="50">
        <v>1886.79</v>
      </c>
      <c r="E1523" s="50">
        <v>4867.26</v>
      </c>
      <c r="F1523" s="50"/>
      <c r="G1523" s="50">
        <v>0</v>
      </c>
      <c r="H1523" s="50"/>
    </row>
    <row r="1524" spans="2:8">
      <c r="B1524" t="s">
        <v>1799</v>
      </c>
      <c r="C1524" t="s">
        <v>1799</v>
      </c>
      <c r="D1524" s="50">
        <v>6650</v>
      </c>
      <c r="E1524" s="50"/>
      <c r="F1524" s="50"/>
      <c r="G1524" s="50">
        <v>0</v>
      </c>
      <c r="H1524" s="50"/>
    </row>
    <row r="1525" spans="2:8">
      <c r="B1525" t="s">
        <v>1800</v>
      </c>
      <c r="C1525" t="s">
        <v>1800</v>
      </c>
      <c r="D1525" s="50">
        <v>6603.77</v>
      </c>
      <c r="E1525" s="50"/>
      <c r="F1525" s="50"/>
      <c r="G1525" s="50">
        <v>0</v>
      </c>
      <c r="H1525" s="50"/>
    </row>
    <row r="1526" spans="2:8">
      <c r="B1526" t="s">
        <v>1801</v>
      </c>
      <c r="C1526" t="s">
        <v>1801</v>
      </c>
      <c r="D1526" s="50"/>
      <c r="E1526" s="50"/>
      <c r="F1526" s="50">
        <v>6603.77</v>
      </c>
      <c r="G1526" s="50">
        <v>0</v>
      </c>
      <c r="H1526" s="50"/>
    </row>
    <row r="1527" spans="2:8">
      <c r="B1527" t="s">
        <v>1802</v>
      </c>
      <c r="C1527" t="s">
        <v>1802</v>
      </c>
      <c r="D1527" s="50"/>
      <c r="E1527" s="50"/>
      <c r="F1527" s="50">
        <v>6603.77</v>
      </c>
      <c r="G1527" s="50">
        <v>0</v>
      </c>
      <c r="H1527" s="50"/>
    </row>
    <row r="1528" spans="2:8">
      <c r="B1528" t="s">
        <v>1803</v>
      </c>
      <c r="C1528" t="s">
        <v>1803</v>
      </c>
      <c r="D1528" s="50">
        <v>6603.77</v>
      </c>
      <c r="E1528" s="50"/>
      <c r="F1528" s="50"/>
      <c r="G1528" s="50">
        <v>0</v>
      </c>
      <c r="H1528" s="50"/>
    </row>
    <row r="1529" spans="2:8">
      <c r="B1529" t="s">
        <v>1804</v>
      </c>
      <c r="C1529" t="s">
        <v>202</v>
      </c>
      <c r="D1529" s="50">
        <v>6603.77</v>
      </c>
      <c r="E1529" s="50"/>
      <c r="F1529" s="50"/>
      <c r="G1529" s="50">
        <v>0</v>
      </c>
      <c r="H1529" s="50"/>
    </row>
    <row r="1530" spans="2:8">
      <c r="B1530" t="s">
        <v>1805</v>
      </c>
      <c r="C1530" t="s">
        <v>1805</v>
      </c>
      <c r="D1530" s="50"/>
      <c r="E1530" s="50">
        <v>4245.28</v>
      </c>
      <c r="F1530" s="50">
        <v>2264.15</v>
      </c>
      <c r="G1530" s="50">
        <v>0</v>
      </c>
      <c r="H1530" s="50"/>
    </row>
    <row r="1531" spans="2:8">
      <c r="B1531" t="s">
        <v>1806</v>
      </c>
      <c r="C1531" t="s">
        <v>1806</v>
      </c>
      <c r="D1531" s="50">
        <v>6426.42</v>
      </c>
      <c r="E1531" s="50"/>
      <c r="F1531" s="50"/>
      <c r="G1531" s="50">
        <v>0</v>
      </c>
      <c r="H1531" s="50"/>
    </row>
    <row r="1532" spans="2:8">
      <c r="B1532" t="s">
        <v>1807</v>
      </c>
      <c r="C1532" t="s">
        <v>1807</v>
      </c>
      <c r="D1532" s="50">
        <v>6353.6</v>
      </c>
      <c r="E1532" s="50"/>
      <c r="F1532" s="50"/>
      <c r="G1532" s="50">
        <v>0</v>
      </c>
      <c r="H1532" s="50"/>
    </row>
    <row r="1533" spans="2:8">
      <c r="B1533" t="s">
        <v>1808</v>
      </c>
      <c r="C1533" t="s">
        <v>202</v>
      </c>
      <c r="D1533" s="50"/>
      <c r="E1533" s="50">
        <v>6132.08</v>
      </c>
      <c r="F1533" s="50"/>
      <c r="G1533" s="50">
        <v>0</v>
      </c>
      <c r="H1533" s="50"/>
    </row>
    <row r="1534" spans="2:8">
      <c r="B1534" t="s">
        <v>1809</v>
      </c>
      <c r="C1534" t="s">
        <v>1809</v>
      </c>
      <c r="D1534" s="50">
        <v>6131.14</v>
      </c>
      <c r="E1534" s="50"/>
      <c r="F1534" s="50"/>
      <c r="G1534" s="50">
        <v>0</v>
      </c>
      <c r="H1534" s="50"/>
    </row>
    <row r="1535" spans="2:8">
      <c r="B1535" t="s">
        <v>1810</v>
      </c>
      <c r="C1535" t="s">
        <v>1810</v>
      </c>
      <c r="D1535" s="50"/>
      <c r="E1535" s="50"/>
      <c r="F1535" s="50">
        <v>6037.74</v>
      </c>
      <c r="G1535" s="50">
        <v>0</v>
      </c>
      <c r="H1535" s="50"/>
    </row>
    <row r="1536" spans="2:8">
      <c r="B1536" t="s">
        <v>1811</v>
      </c>
      <c r="C1536" t="s">
        <v>1811</v>
      </c>
      <c r="D1536" s="50">
        <v>6037.74</v>
      </c>
      <c r="E1536" s="50"/>
      <c r="F1536" s="50"/>
      <c r="G1536" s="50">
        <v>0</v>
      </c>
      <c r="H1536" s="50"/>
    </row>
    <row r="1537" spans="2:8">
      <c r="B1537" t="s">
        <v>1812</v>
      </c>
      <c r="C1537" t="s">
        <v>1812</v>
      </c>
      <c r="D1537" s="50">
        <v>5808.45</v>
      </c>
      <c r="E1537" s="50"/>
      <c r="F1537" s="50"/>
      <c r="G1537" s="50">
        <v>0</v>
      </c>
      <c r="H1537" s="50"/>
    </row>
    <row r="1538" spans="2:8">
      <c r="B1538" t="s">
        <v>1813</v>
      </c>
      <c r="C1538" t="s">
        <v>526</v>
      </c>
      <c r="D1538" s="50"/>
      <c r="E1538" s="50">
        <v>5785.82</v>
      </c>
      <c r="F1538" s="50"/>
      <c r="G1538" s="50">
        <v>0</v>
      </c>
      <c r="H1538" s="50"/>
    </row>
    <row r="1539" spans="2:8">
      <c r="B1539" t="s">
        <v>1814</v>
      </c>
      <c r="C1539" t="s">
        <v>1814</v>
      </c>
      <c r="D1539" s="50">
        <v>5660.38</v>
      </c>
      <c r="E1539" s="50"/>
      <c r="F1539" s="50"/>
      <c r="G1539" s="50">
        <v>0</v>
      </c>
      <c r="H1539" s="50"/>
    </row>
    <row r="1540" spans="2:8">
      <c r="B1540" t="s">
        <v>1815</v>
      </c>
      <c r="C1540" t="s">
        <v>1815</v>
      </c>
      <c r="D1540" s="50">
        <v>5660.38</v>
      </c>
      <c r="E1540" s="50"/>
      <c r="F1540" s="50"/>
      <c r="G1540" s="50">
        <v>0</v>
      </c>
      <c r="H1540" s="50"/>
    </row>
    <row r="1541" spans="2:8">
      <c r="B1541" t="s">
        <v>1816</v>
      </c>
      <c r="C1541" t="s">
        <v>1816</v>
      </c>
      <c r="D1541" s="50">
        <v>5660.38</v>
      </c>
      <c r="E1541" s="50"/>
      <c r="F1541" s="50"/>
      <c r="G1541" s="50">
        <v>0</v>
      </c>
      <c r="H1541" s="50"/>
    </row>
    <row r="1542" spans="2:8">
      <c r="B1542" t="s">
        <v>1817</v>
      </c>
      <c r="C1542" t="s">
        <v>1817</v>
      </c>
      <c r="D1542" s="50"/>
      <c r="E1542" s="50"/>
      <c r="F1542" s="50">
        <v>5660.38</v>
      </c>
      <c r="G1542" s="50">
        <v>0</v>
      </c>
      <c r="H1542" s="50"/>
    </row>
    <row r="1543" spans="2:8">
      <c r="B1543" t="s">
        <v>1818</v>
      </c>
      <c r="C1543" t="s">
        <v>1818</v>
      </c>
      <c r="D1543" s="50"/>
      <c r="E1543" s="50">
        <v>5660.38</v>
      </c>
      <c r="F1543" s="50"/>
      <c r="G1543" s="50">
        <v>0</v>
      </c>
      <c r="H1543" s="50"/>
    </row>
    <row r="1544" spans="2:8">
      <c r="B1544" t="s">
        <v>1819</v>
      </c>
      <c r="C1544" t="s">
        <v>1820</v>
      </c>
      <c r="D1544" s="50"/>
      <c r="E1544" s="50">
        <v>5660.38</v>
      </c>
      <c r="F1544" s="50"/>
      <c r="G1544" s="50">
        <v>0</v>
      </c>
      <c r="H1544" s="50"/>
    </row>
    <row r="1545" spans="2:8">
      <c r="B1545" t="s">
        <v>1821</v>
      </c>
      <c r="C1545" t="s">
        <v>1821</v>
      </c>
      <c r="D1545" s="50"/>
      <c r="E1545" s="50">
        <v>5660.38</v>
      </c>
      <c r="F1545" s="50"/>
      <c r="G1545" s="50">
        <v>0</v>
      </c>
      <c r="H1545" s="50"/>
    </row>
    <row r="1546" spans="2:8">
      <c r="B1546" t="s">
        <v>1822</v>
      </c>
      <c r="C1546" t="s">
        <v>1822</v>
      </c>
      <c r="D1546" s="50"/>
      <c r="E1546" s="50">
        <v>5660.38</v>
      </c>
      <c r="F1546" s="50"/>
      <c r="G1546" s="50">
        <v>0</v>
      </c>
      <c r="H1546" s="50"/>
    </row>
    <row r="1547" spans="2:8">
      <c r="B1547" t="s">
        <v>1823</v>
      </c>
      <c r="C1547" t="s">
        <v>202</v>
      </c>
      <c r="D1547" s="50"/>
      <c r="E1547" s="50"/>
      <c r="F1547" s="50">
        <v>5660.38</v>
      </c>
      <c r="G1547" s="50">
        <v>0</v>
      </c>
      <c r="H1547" s="50"/>
    </row>
    <row r="1548" spans="2:8">
      <c r="B1548" t="s">
        <v>1824</v>
      </c>
      <c r="C1548" t="s">
        <v>1824</v>
      </c>
      <c r="D1548" s="50"/>
      <c r="E1548" s="50">
        <v>5660.38</v>
      </c>
      <c r="F1548" s="50"/>
      <c r="G1548" s="50">
        <v>0</v>
      </c>
      <c r="H1548" s="50"/>
    </row>
    <row r="1549" spans="2:8">
      <c r="B1549" t="s">
        <v>1825</v>
      </c>
      <c r="C1549" t="s">
        <v>1825</v>
      </c>
      <c r="D1549" s="50"/>
      <c r="E1549" s="50"/>
      <c r="F1549" s="50">
        <v>5660.38</v>
      </c>
      <c r="G1549" s="50">
        <v>0</v>
      </c>
      <c r="H1549" s="50"/>
    </row>
    <row r="1550" spans="2:8">
      <c r="B1550" t="s">
        <v>1826</v>
      </c>
      <c r="C1550" t="s">
        <v>1826</v>
      </c>
      <c r="D1550" s="50">
        <v>5660.38</v>
      </c>
      <c r="E1550" s="50"/>
      <c r="F1550" s="50"/>
      <c r="G1550" s="50">
        <v>0</v>
      </c>
      <c r="H1550" s="50"/>
    </row>
    <row r="1551" spans="2:8">
      <c r="B1551" t="s">
        <v>1827</v>
      </c>
      <c r="C1551" t="s">
        <v>1827</v>
      </c>
      <c r="D1551" s="50"/>
      <c r="E1551" s="50"/>
      <c r="F1551" s="50">
        <v>5660.38</v>
      </c>
      <c r="G1551" s="50">
        <v>0</v>
      </c>
      <c r="H1551" s="50"/>
    </row>
    <row r="1552" spans="2:8">
      <c r="B1552" t="s">
        <v>1828</v>
      </c>
      <c r="C1552" t="s">
        <v>202</v>
      </c>
      <c r="D1552" s="50">
        <v>5660.38</v>
      </c>
      <c r="E1552" s="50"/>
      <c r="F1552" s="50"/>
      <c r="G1552" s="50">
        <v>0</v>
      </c>
      <c r="H1552" s="50"/>
    </row>
    <row r="1553" spans="2:8">
      <c r="B1553" t="s">
        <v>1829</v>
      </c>
      <c r="C1553" t="s">
        <v>1829</v>
      </c>
      <c r="D1553" s="50">
        <v>5660.38</v>
      </c>
      <c r="E1553" s="50"/>
      <c r="F1553" s="50"/>
      <c r="G1553" s="50">
        <v>0</v>
      </c>
      <c r="H1553" s="50"/>
    </row>
    <row r="1554" spans="2:8">
      <c r="B1554" t="s">
        <v>1830</v>
      </c>
      <c r="C1554" t="s">
        <v>1830</v>
      </c>
      <c r="D1554" s="50">
        <v>5660.38</v>
      </c>
      <c r="E1554" s="50"/>
      <c r="F1554" s="50"/>
      <c r="G1554" s="50">
        <v>0</v>
      </c>
      <c r="H1554" s="50"/>
    </row>
    <row r="1555" spans="2:8">
      <c r="B1555" t="s">
        <v>1831</v>
      </c>
      <c r="C1555" t="s">
        <v>1831</v>
      </c>
      <c r="D1555" s="50"/>
      <c r="E1555" s="50"/>
      <c r="F1555" s="50">
        <v>5660.37</v>
      </c>
      <c r="G1555" s="50">
        <v>0</v>
      </c>
      <c r="H1555" s="50"/>
    </row>
    <row r="1556" spans="2:8">
      <c r="B1556" t="s">
        <v>1832</v>
      </c>
      <c r="C1556" t="s">
        <v>1832</v>
      </c>
      <c r="D1556" s="50"/>
      <c r="E1556" s="50"/>
      <c r="F1556" s="50">
        <v>5660.37</v>
      </c>
      <c r="G1556" s="50">
        <v>0</v>
      </c>
      <c r="H1556" s="50"/>
    </row>
    <row r="1557" spans="2:8">
      <c r="B1557" t="s">
        <v>1833</v>
      </c>
      <c r="C1557" t="s">
        <v>1833</v>
      </c>
      <c r="D1557" s="50"/>
      <c r="E1557" s="50"/>
      <c r="F1557" s="50">
        <v>5641.51</v>
      </c>
      <c r="G1557" s="50">
        <v>0</v>
      </c>
      <c r="H1557" s="50"/>
    </row>
    <row r="1558" spans="2:8">
      <c r="B1558" t="s">
        <v>1834</v>
      </c>
      <c r="C1558" t="s">
        <v>1834</v>
      </c>
      <c r="D1558" s="50">
        <v>5470.76</v>
      </c>
      <c r="E1558" s="50"/>
      <c r="F1558" s="50"/>
      <c r="G1558" s="50">
        <v>0</v>
      </c>
      <c r="H1558" s="50"/>
    </row>
    <row r="1559" spans="2:8">
      <c r="B1559" t="s">
        <v>1835</v>
      </c>
      <c r="C1559" t="s">
        <v>1835</v>
      </c>
      <c r="D1559" s="50">
        <v>5454.52</v>
      </c>
      <c r="E1559" s="50"/>
      <c r="F1559" s="50"/>
      <c r="G1559" s="50">
        <v>0</v>
      </c>
      <c r="H1559" s="50"/>
    </row>
    <row r="1560" spans="2:8">
      <c r="B1560" t="s">
        <v>1836</v>
      </c>
      <c r="C1560" t="s">
        <v>1836</v>
      </c>
      <c r="D1560" s="50">
        <v>5376.42</v>
      </c>
      <c r="E1560" s="50"/>
      <c r="F1560" s="50"/>
      <c r="G1560" s="50">
        <v>0</v>
      </c>
      <c r="H1560" s="50"/>
    </row>
    <row r="1561" spans="2:8">
      <c r="B1561" t="s">
        <v>1837</v>
      </c>
      <c r="C1561" t="s">
        <v>1837</v>
      </c>
      <c r="D1561" s="50"/>
      <c r="E1561" s="50"/>
      <c r="F1561" s="50">
        <v>5339.63</v>
      </c>
      <c r="G1561" s="50">
        <v>0</v>
      </c>
      <c r="H1561" s="50"/>
    </row>
    <row r="1562" spans="2:8">
      <c r="B1562" t="s">
        <v>1838</v>
      </c>
      <c r="C1562" t="s">
        <v>1838</v>
      </c>
      <c r="D1562" s="50"/>
      <c r="E1562" s="50"/>
      <c r="F1562" s="50">
        <v>5283.02</v>
      </c>
      <c r="G1562" s="50">
        <v>0</v>
      </c>
      <c r="H1562" s="50"/>
    </row>
    <row r="1563" spans="2:8">
      <c r="B1563" t="s">
        <v>1839</v>
      </c>
      <c r="C1563" t="s">
        <v>1839</v>
      </c>
      <c r="D1563" s="50">
        <v>5283.02</v>
      </c>
      <c r="E1563" s="50"/>
      <c r="F1563" s="50"/>
      <c r="G1563" s="50">
        <v>0</v>
      </c>
      <c r="H1563" s="50"/>
    </row>
    <row r="1564" spans="2:8">
      <c r="B1564" t="s">
        <v>1840</v>
      </c>
      <c r="C1564" t="s">
        <v>1840</v>
      </c>
      <c r="D1564" s="50">
        <v>5283.02</v>
      </c>
      <c r="E1564" s="50"/>
      <c r="F1564" s="50"/>
      <c r="G1564" s="50">
        <v>0</v>
      </c>
      <c r="H1564" s="50"/>
    </row>
    <row r="1565" spans="2:8">
      <c r="B1565" t="s">
        <v>1841</v>
      </c>
      <c r="C1565" t="s">
        <v>1841</v>
      </c>
      <c r="D1565" s="50">
        <v>5283.02</v>
      </c>
      <c r="E1565" s="50"/>
      <c r="F1565" s="50"/>
      <c r="G1565" s="50">
        <v>0</v>
      </c>
      <c r="H1565" s="50"/>
    </row>
    <row r="1566" spans="2:8">
      <c r="B1566" t="s">
        <v>1842</v>
      </c>
      <c r="C1566" t="s">
        <v>1842</v>
      </c>
      <c r="D1566" s="50">
        <v>5283.02</v>
      </c>
      <c r="E1566" s="50"/>
      <c r="F1566" s="50"/>
      <c r="G1566" s="50">
        <v>0</v>
      </c>
      <c r="H1566" s="50"/>
    </row>
    <row r="1567" spans="2:8">
      <c r="B1567" t="s">
        <v>1843</v>
      </c>
      <c r="C1567" t="s">
        <v>1843</v>
      </c>
      <c r="D1567" s="50">
        <v>5283.02</v>
      </c>
      <c r="E1567" s="50"/>
      <c r="F1567" s="50"/>
      <c r="G1567" s="50">
        <v>0</v>
      </c>
      <c r="H1567" s="50"/>
    </row>
    <row r="1568" spans="2:8">
      <c r="B1568" t="s">
        <v>1844</v>
      </c>
      <c r="C1568" t="s">
        <v>1844</v>
      </c>
      <c r="D1568" s="50">
        <v>5283.02</v>
      </c>
      <c r="E1568" s="50"/>
      <c r="F1568" s="50"/>
      <c r="G1568" s="50">
        <v>0</v>
      </c>
      <c r="H1568" s="50"/>
    </row>
    <row r="1569" spans="2:8">
      <c r="B1569" t="s">
        <v>1845</v>
      </c>
      <c r="C1569" t="s">
        <v>1845</v>
      </c>
      <c r="D1569" s="50">
        <v>5283.02</v>
      </c>
      <c r="E1569" s="50"/>
      <c r="F1569" s="50"/>
      <c r="G1569" s="50">
        <v>0</v>
      </c>
      <c r="H1569" s="50"/>
    </row>
    <row r="1570" spans="2:8">
      <c r="B1570" t="s">
        <v>1846</v>
      </c>
      <c r="C1570" t="s">
        <v>1846</v>
      </c>
      <c r="D1570" s="50">
        <v>5283.02</v>
      </c>
      <c r="E1570" s="50"/>
      <c r="F1570" s="50"/>
      <c r="G1570" s="50">
        <v>0</v>
      </c>
      <c r="H1570" s="50"/>
    </row>
    <row r="1571" spans="2:8">
      <c r="B1571" t="s">
        <v>1847</v>
      </c>
      <c r="C1571" t="s">
        <v>1848</v>
      </c>
      <c r="D1571" s="50">
        <v>5283.02</v>
      </c>
      <c r="E1571" s="50"/>
      <c r="F1571" s="50"/>
      <c r="G1571" s="50">
        <v>0</v>
      </c>
      <c r="H1571" s="50"/>
    </row>
    <row r="1572" spans="2:8">
      <c r="B1572" t="s">
        <v>1849</v>
      </c>
      <c r="C1572" t="s">
        <v>1849</v>
      </c>
      <c r="D1572" s="50">
        <v>5283.02</v>
      </c>
      <c r="E1572" s="50"/>
      <c r="F1572" s="50"/>
      <c r="G1572" s="50">
        <v>0</v>
      </c>
      <c r="H1572" s="50"/>
    </row>
    <row r="1573" spans="2:8">
      <c r="B1573" t="s">
        <v>1850</v>
      </c>
      <c r="C1573" t="s">
        <v>1850</v>
      </c>
      <c r="D1573" s="50">
        <v>5283.02</v>
      </c>
      <c r="E1573" s="50"/>
      <c r="F1573" s="50"/>
      <c r="G1573" s="50">
        <v>0</v>
      </c>
      <c r="H1573" s="50"/>
    </row>
    <row r="1574" spans="2:8">
      <c r="B1574" t="s">
        <v>1851</v>
      </c>
      <c r="C1574" t="s">
        <v>1851</v>
      </c>
      <c r="D1574" s="50">
        <v>5283.02</v>
      </c>
      <c r="E1574" s="50"/>
      <c r="F1574" s="50"/>
      <c r="G1574" s="50">
        <v>0</v>
      </c>
      <c r="H1574" s="50"/>
    </row>
    <row r="1575" spans="2:8">
      <c r="B1575" t="s">
        <v>1852</v>
      </c>
      <c r="C1575" t="s">
        <v>202</v>
      </c>
      <c r="D1575" s="50"/>
      <c r="E1575" s="50">
        <v>5283.02</v>
      </c>
      <c r="F1575" s="50"/>
      <c r="G1575" s="50">
        <v>0</v>
      </c>
      <c r="H1575" s="50"/>
    </row>
    <row r="1576" spans="2:8">
      <c r="B1576" t="s">
        <v>1853</v>
      </c>
      <c r="C1576" t="s">
        <v>1853</v>
      </c>
      <c r="D1576" s="50">
        <v>5283.02</v>
      </c>
      <c r="E1576" s="50"/>
      <c r="F1576" s="50"/>
      <c r="G1576" s="50">
        <v>0</v>
      </c>
      <c r="H1576" s="50"/>
    </row>
    <row r="1577" spans="2:8">
      <c r="B1577" t="s">
        <v>1854</v>
      </c>
      <c r="C1577" t="s">
        <v>1854</v>
      </c>
      <c r="D1577" s="50"/>
      <c r="E1577" s="50">
        <v>5283.02</v>
      </c>
      <c r="F1577" s="50"/>
      <c r="G1577" s="50">
        <v>0</v>
      </c>
      <c r="H1577" s="50"/>
    </row>
    <row r="1578" spans="2:8">
      <c r="B1578" t="s">
        <v>1855</v>
      </c>
      <c r="C1578" t="s">
        <v>202</v>
      </c>
      <c r="D1578" s="50">
        <v>5273.58</v>
      </c>
      <c r="E1578" s="50"/>
      <c r="F1578" s="50"/>
      <c r="G1578" s="50">
        <v>0</v>
      </c>
      <c r="H1578" s="50"/>
    </row>
    <row r="1579" spans="2:8">
      <c r="B1579" t="s">
        <v>1856</v>
      </c>
      <c r="C1579" t="s">
        <v>526</v>
      </c>
      <c r="D1579" s="50"/>
      <c r="E1579" s="50">
        <v>5232.51</v>
      </c>
      <c r="F1579" s="50"/>
      <c r="G1579" s="50">
        <v>0</v>
      </c>
      <c r="H1579" s="50"/>
    </row>
    <row r="1580" spans="2:8">
      <c r="B1580" t="s">
        <v>1857</v>
      </c>
      <c r="C1580" t="s">
        <v>1857</v>
      </c>
      <c r="D1580" s="50">
        <v>5228.63</v>
      </c>
      <c r="E1580" s="50"/>
      <c r="F1580" s="50"/>
      <c r="G1580" s="50">
        <v>0</v>
      </c>
      <c r="H1580" s="50"/>
    </row>
    <row r="1581" spans="2:8">
      <c r="B1581" t="s">
        <v>1858</v>
      </c>
      <c r="C1581" t="s">
        <v>1858</v>
      </c>
      <c r="D1581" s="50"/>
      <c r="E1581" s="50"/>
      <c r="F1581" s="50">
        <v>5188.68</v>
      </c>
      <c r="G1581" s="50">
        <v>0</v>
      </c>
      <c r="H1581" s="50"/>
    </row>
    <row r="1582" spans="2:8">
      <c r="B1582" t="s">
        <v>1859</v>
      </c>
      <c r="C1582" t="s">
        <v>1859</v>
      </c>
      <c r="D1582" s="50"/>
      <c r="E1582" s="50">
        <v>5188.68</v>
      </c>
      <c r="F1582" s="50"/>
      <c r="G1582" s="50">
        <v>0</v>
      </c>
      <c r="H1582" s="50"/>
    </row>
    <row r="1583" spans="2:8">
      <c r="B1583" t="s">
        <v>1860</v>
      </c>
      <c r="C1583" t="s">
        <v>1860</v>
      </c>
      <c r="D1583" s="50"/>
      <c r="E1583" s="50">
        <v>5188.68</v>
      </c>
      <c r="F1583" s="50"/>
      <c r="G1583" s="50">
        <v>0</v>
      </c>
      <c r="H1583" s="50"/>
    </row>
    <row r="1584" spans="2:8">
      <c r="B1584" t="s">
        <v>1861</v>
      </c>
      <c r="C1584" t="s">
        <v>1861</v>
      </c>
      <c r="D1584" s="50">
        <v>5188.68</v>
      </c>
      <c r="E1584" s="50"/>
      <c r="F1584" s="50"/>
      <c r="G1584" s="50">
        <v>0</v>
      </c>
      <c r="H1584" s="50"/>
    </row>
    <row r="1585" spans="2:8">
      <c r="B1585" t="s">
        <v>1862</v>
      </c>
      <c r="C1585" t="s">
        <v>1862</v>
      </c>
      <c r="D1585" s="50"/>
      <c r="E1585" s="50">
        <v>5188.68</v>
      </c>
      <c r="F1585" s="50"/>
      <c r="G1585" s="50">
        <v>0</v>
      </c>
      <c r="H1585" s="50"/>
    </row>
    <row r="1586" spans="2:8">
      <c r="B1586" t="s">
        <v>1863</v>
      </c>
      <c r="C1586" t="s">
        <v>202</v>
      </c>
      <c r="D1586" s="50"/>
      <c r="E1586" s="50">
        <v>5188.68</v>
      </c>
      <c r="F1586" s="50"/>
      <c r="G1586" s="50">
        <v>0</v>
      </c>
      <c r="H1586" s="50"/>
    </row>
    <row r="1587" spans="2:8">
      <c r="B1587" t="s">
        <v>1864</v>
      </c>
      <c r="C1587" t="s">
        <v>1864</v>
      </c>
      <c r="D1587" s="50">
        <v>5188.68</v>
      </c>
      <c r="E1587" s="50"/>
      <c r="F1587" s="50"/>
      <c r="G1587" s="50">
        <v>0</v>
      </c>
      <c r="H1587" s="50"/>
    </row>
    <row r="1588" spans="2:8">
      <c r="B1588" t="s">
        <v>1865</v>
      </c>
      <c r="C1588" t="s">
        <v>1865</v>
      </c>
      <c r="D1588" s="50"/>
      <c r="E1588" s="50">
        <v>5188.68</v>
      </c>
      <c r="F1588" s="50"/>
      <c r="G1588" s="50">
        <v>0</v>
      </c>
      <c r="H1588" s="50"/>
    </row>
    <row r="1589" spans="2:8">
      <c r="B1589" t="s">
        <v>1866</v>
      </c>
      <c r="C1589" t="s">
        <v>202</v>
      </c>
      <c r="D1589" s="50"/>
      <c r="E1589" s="50">
        <v>5188.68</v>
      </c>
      <c r="F1589" s="50"/>
      <c r="G1589" s="50">
        <v>0</v>
      </c>
      <c r="H1589" s="50"/>
    </row>
    <row r="1590" spans="2:8">
      <c r="B1590" t="s">
        <v>1867</v>
      </c>
      <c r="C1590" t="s">
        <v>1867</v>
      </c>
      <c r="D1590" s="50"/>
      <c r="E1590" s="50">
        <v>5188.68</v>
      </c>
      <c r="F1590" s="50"/>
      <c r="G1590" s="50">
        <v>0</v>
      </c>
      <c r="H1590" s="50"/>
    </row>
    <row r="1591" spans="2:8">
      <c r="B1591" t="s">
        <v>1868</v>
      </c>
      <c r="C1591" t="s">
        <v>1868</v>
      </c>
      <c r="D1591" s="50"/>
      <c r="E1591" s="50">
        <v>5188.68</v>
      </c>
      <c r="F1591" s="50"/>
      <c r="G1591" s="50">
        <v>0</v>
      </c>
      <c r="H1591" s="50"/>
    </row>
    <row r="1592" spans="2:8">
      <c r="B1592" t="s">
        <v>1869</v>
      </c>
      <c r="C1592" t="s">
        <v>1869</v>
      </c>
      <c r="D1592" s="50">
        <v>5188.68</v>
      </c>
      <c r="E1592" s="50"/>
      <c r="F1592" s="50"/>
      <c r="G1592" s="50">
        <v>0</v>
      </c>
      <c r="H1592" s="50"/>
    </row>
    <row r="1593" spans="2:8">
      <c r="B1593" t="s">
        <v>1870</v>
      </c>
      <c r="C1593" t="s">
        <v>1870</v>
      </c>
      <c r="D1593" s="50"/>
      <c r="E1593" s="50">
        <v>5188.68</v>
      </c>
      <c r="F1593" s="50"/>
      <c r="G1593" s="50">
        <v>0</v>
      </c>
      <c r="H1593" s="50"/>
    </row>
    <row r="1594" spans="2:8">
      <c r="B1594" t="s">
        <v>1871</v>
      </c>
      <c r="C1594" t="s">
        <v>1871</v>
      </c>
      <c r="D1594" s="50"/>
      <c r="E1594" s="50">
        <v>5188.68</v>
      </c>
      <c r="F1594" s="50"/>
      <c r="G1594" s="50">
        <v>0</v>
      </c>
      <c r="H1594" s="50"/>
    </row>
    <row r="1595" spans="2:8">
      <c r="B1595" t="s">
        <v>1872</v>
      </c>
      <c r="C1595" t="s">
        <v>1872</v>
      </c>
      <c r="D1595" s="50">
        <v>5188.68</v>
      </c>
      <c r="E1595" s="50"/>
      <c r="F1595" s="50"/>
      <c r="G1595" s="50">
        <v>0</v>
      </c>
      <c r="H1595" s="50"/>
    </row>
    <row r="1596" spans="2:8">
      <c r="B1596" t="s">
        <v>1873</v>
      </c>
      <c r="C1596" t="s">
        <v>1873</v>
      </c>
      <c r="D1596" s="50"/>
      <c r="E1596" s="50">
        <v>5188.68</v>
      </c>
      <c r="F1596" s="50"/>
      <c r="G1596" s="50">
        <v>0</v>
      </c>
      <c r="H1596" s="50"/>
    </row>
    <row r="1597" spans="2:8">
      <c r="B1597" t="s">
        <v>1874</v>
      </c>
      <c r="C1597" t="s">
        <v>1874</v>
      </c>
      <c r="D1597" s="50">
        <v>5188.68</v>
      </c>
      <c r="E1597" s="50"/>
      <c r="F1597" s="50"/>
      <c r="G1597" s="50">
        <v>0</v>
      </c>
      <c r="H1597" s="50"/>
    </row>
    <row r="1598" spans="2:8">
      <c r="B1598" t="s">
        <v>1875</v>
      </c>
      <c r="C1598" t="s">
        <v>1875</v>
      </c>
      <c r="D1598" s="50">
        <v>5188.68</v>
      </c>
      <c r="E1598" s="50"/>
      <c r="F1598" s="50"/>
      <c r="G1598" s="50">
        <v>0</v>
      </c>
      <c r="H1598" s="50"/>
    </row>
    <row r="1599" spans="2:8">
      <c r="B1599" t="s">
        <v>1876</v>
      </c>
      <c r="C1599" t="s">
        <v>1876</v>
      </c>
      <c r="D1599" s="50"/>
      <c r="E1599" s="50">
        <v>5188.68</v>
      </c>
      <c r="F1599" s="50"/>
      <c r="G1599" s="50">
        <v>0</v>
      </c>
      <c r="H1599" s="50"/>
    </row>
    <row r="1600" spans="2:8">
      <c r="B1600" t="s">
        <v>1877</v>
      </c>
      <c r="C1600" t="s">
        <v>1877</v>
      </c>
      <c r="D1600" s="50"/>
      <c r="E1600" s="50"/>
      <c r="F1600" s="50">
        <v>5188.68</v>
      </c>
      <c r="G1600" s="50">
        <v>0</v>
      </c>
      <c r="H1600" s="50"/>
    </row>
    <row r="1601" spans="2:8">
      <c r="B1601" t="s">
        <v>1878</v>
      </c>
      <c r="C1601" t="s">
        <v>1878</v>
      </c>
      <c r="D1601" s="50"/>
      <c r="E1601" s="50">
        <v>5188.68</v>
      </c>
      <c r="F1601" s="50"/>
      <c r="G1601" s="50">
        <v>0</v>
      </c>
      <c r="H1601" s="50"/>
    </row>
    <row r="1602" spans="2:8">
      <c r="B1602" t="s">
        <v>1879</v>
      </c>
      <c r="C1602" t="s">
        <v>1879</v>
      </c>
      <c r="D1602" s="50"/>
      <c r="E1602" s="50">
        <v>5188.68</v>
      </c>
      <c r="F1602" s="50"/>
      <c r="G1602" s="50">
        <v>0</v>
      </c>
      <c r="H1602" s="50"/>
    </row>
    <row r="1603" spans="2:8">
      <c r="B1603" t="s">
        <v>1880</v>
      </c>
      <c r="C1603" t="s">
        <v>1881</v>
      </c>
      <c r="D1603" s="50"/>
      <c r="E1603" s="50">
        <v>5188.68</v>
      </c>
      <c r="F1603" s="50"/>
      <c r="G1603" s="50">
        <v>0</v>
      </c>
      <c r="H1603" s="50"/>
    </row>
    <row r="1604" spans="2:8">
      <c r="B1604" t="s">
        <v>1882</v>
      </c>
      <c r="C1604" t="s">
        <v>202</v>
      </c>
      <c r="D1604" s="50"/>
      <c r="E1604" s="50">
        <v>5188.68</v>
      </c>
      <c r="F1604" s="50"/>
      <c r="G1604" s="50">
        <v>0</v>
      </c>
      <c r="H1604" s="50"/>
    </row>
    <row r="1605" spans="2:8">
      <c r="B1605" t="s">
        <v>1883</v>
      </c>
      <c r="C1605" t="s">
        <v>1883</v>
      </c>
      <c r="D1605" s="50">
        <v>5188.68</v>
      </c>
      <c r="E1605" s="50"/>
      <c r="F1605" s="50"/>
      <c r="G1605" s="50">
        <v>0</v>
      </c>
      <c r="H1605" s="50"/>
    </row>
    <row r="1606" spans="2:8">
      <c r="B1606" t="s">
        <v>1884</v>
      </c>
      <c r="C1606" t="s">
        <v>1884</v>
      </c>
      <c r="D1606" s="50">
        <v>5188.68</v>
      </c>
      <c r="E1606" s="50"/>
      <c r="F1606" s="50"/>
      <c r="G1606" s="50">
        <v>0</v>
      </c>
      <c r="H1606" s="50"/>
    </row>
    <row r="1607" spans="2:8">
      <c r="B1607" t="s">
        <v>1885</v>
      </c>
      <c r="C1607" t="s">
        <v>1885</v>
      </c>
      <c r="D1607" s="50"/>
      <c r="E1607" s="50">
        <v>5188.68</v>
      </c>
      <c r="F1607" s="50"/>
      <c r="G1607" s="50">
        <v>0</v>
      </c>
      <c r="H1607" s="50"/>
    </row>
    <row r="1608" spans="2:8">
      <c r="B1608" t="s">
        <v>1886</v>
      </c>
      <c r="C1608" t="s">
        <v>1886</v>
      </c>
      <c r="D1608" s="50"/>
      <c r="E1608" s="50">
        <v>5188.68</v>
      </c>
      <c r="F1608" s="50"/>
      <c r="G1608" s="50">
        <v>0</v>
      </c>
      <c r="H1608" s="50"/>
    </row>
    <row r="1609" spans="2:8">
      <c r="B1609" t="s">
        <v>1887</v>
      </c>
      <c r="C1609" t="s">
        <v>202</v>
      </c>
      <c r="D1609" s="50"/>
      <c r="E1609" s="50">
        <v>5188.68</v>
      </c>
      <c r="F1609" s="50"/>
      <c r="G1609" s="50">
        <v>0</v>
      </c>
      <c r="H1609" s="50"/>
    </row>
    <row r="1610" spans="2:8">
      <c r="B1610" t="s">
        <v>1888</v>
      </c>
      <c r="C1610" t="s">
        <v>202</v>
      </c>
      <c r="D1610" s="50"/>
      <c r="E1610" s="50"/>
      <c r="F1610" s="50">
        <v>5188.68</v>
      </c>
      <c r="G1610" s="50">
        <v>0</v>
      </c>
      <c r="H1610" s="50"/>
    </row>
    <row r="1611" spans="2:8">
      <c r="B1611" t="s">
        <v>1889</v>
      </c>
      <c r="C1611" t="s">
        <v>202</v>
      </c>
      <c r="D1611" s="50">
        <v>5188.68</v>
      </c>
      <c r="E1611" s="50"/>
      <c r="F1611" s="50"/>
      <c r="G1611" s="50">
        <v>0</v>
      </c>
      <c r="H1611" s="50"/>
    </row>
    <row r="1612" spans="2:8">
      <c r="B1612" t="s">
        <v>1890</v>
      </c>
      <c r="C1612" t="s">
        <v>1890</v>
      </c>
      <c r="D1612" s="50"/>
      <c r="E1612" s="50">
        <v>5188.68</v>
      </c>
      <c r="F1612" s="50"/>
      <c r="G1612" s="50">
        <v>0</v>
      </c>
      <c r="H1612" s="50"/>
    </row>
    <row r="1613" spans="2:8">
      <c r="B1613" t="s">
        <v>1891</v>
      </c>
      <c r="C1613" t="s">
        <v>1891</v>
      </c>
      <c r="D1613" s="50"/>
      <c r="E1613" s="50">
        <v>5188.68</v>
      </c>
      <c r="F1613" s="50"/>
      <c r="G1613" s="50">
        <v>0</v>
      </c>
      <c r="H1613" s="50"/>
    </row>
    <row r="1614" spans="2:8">
      <c r="B1614" t="s">
        <v>1892</v>
      </c>
      <c r="C1614" t="s">
        <v>1892</v>
      </c>
      <c r="D1614" s="50"/>
      <c r="E1614" s="50">
        <v>5188.68</v>
      </c>
      <c r="F1614" s="50"/>
      <c r="G1614" s="50">
        <v>0</v>
      </c>
      <c r="H1614" s="50"/>
    </row>
    <row r="1615" spans="2:8">
      <c r="B1615" t="s">
        <v>1893</v>
      </c>
      <c r="C1615" t="s">
        <v>1893</v>
      </c>
      <c r="D1615" s="50"/>
      <c r="E1615" s="50">
        <v>5188.68</v>
      </c>
      <c r="F1615" s="50"/>
      <c r="G1615" s="50">
        <v>0</v>
      </c>
      <c r="H1615" s="50"/>
    </row>
    <row r="1616" spans="2:8">
      <c r="B1616" t="s">
        <v>1894</v>
      </c>
      <c r="C1616" t="s">
        <v>1894</v>
      </c>
      <c r="D1616" s="50"/>
      <c r="E1616" s="50">
        <v>5188.68</v>
      </c>
      <c r="F1616" s="50"/>
      <c r="G1616" s="50">
        <v>0</v>
      </c>
      <c r="H1616" s="50"/>
    </row>
    <row r="1617" spans="2:8">
      <c r="B1617" t="s">
        <v>1895</v>
      </c>
      <c r="C1617" t="s">
        <v>1895</v>
      </c>
      <c r="D1617" s="50"/>
      <c r="E1617" s="50">
        <v>5188.68</v>
      </c>
      <c r="F1617" s="50"/>
      <c r="G1617" s="50">
        <v>0</v>
      </c>
      <c r="H1617" s="50"/>
    </row>
    <row r="1618" spans="2:8">
      <c r="B1618" t="s">
        <v>1896</v>
      </c>
      <c r="C1618" t="s">
        <v>1896</v>
      </c>
      <c r="D1618" s="50">
        <v>5188.68</v>
      </c>
      <c r="E1618" s="50"/>
      <c r="F1618" s="50"/>
      <c r="G1618" s="50">
        <v>0</v>
      </c>
      <c r="H1618" s="50"/>
    </row>
    <row r="1619" spans="2:8">
      <c r="B1619" t="s">
        <v>1897</v>
      </c>
      <c r="C1619" t="s">
        <v>1897</v>
      </c>
      <c r="D1619" s="50">
        <v>5188.68</v>
      </c>
      <c r="E1619" s="50"/>
      <c r="F1619" s="50"/>
      <c r="G1619" s="50">
        <v>0</v>
      </c>
      <c r="H1619" s="50"/>
    </row>
    <row r="1620" spans="2:8">
      <c r="B1620" t="s">
        <v>1898</v>
      </c>
      <c r="C1620" t="s">
        <v>1898</v>
      </c>
      <c r="D1620" s="50">
        <v>5188.68</v>
      </c>
      <c r="E1620" s="50"/>
      <c r="F1620" s="50"/>
      <c r="G1620" s="50">
        <v>0</v>
      </c>
      <c r="H1620" s="50"/>
    </row>
    <row r="1621" spans="2:8">
      <c r="B1621" t="s">
        <v>1899</v>
      </c>
      <c r="C1621" t="s">
        <v>1899</v>
      </c>
      <c r="D1621" s="50"/>
      <c r="E1621" s="50">
        <v>5188.68</v>
      </c>
      <c r="F1621" s="50"/>
      <c r="G1621" s="50">
        <v>0</v>
      </c>
      <c r="H1621" s="50"/>
    </row>
    <row r="1622" spans="2:8">
      <c r="B1622" t="s">
        <v>1900</v>
      </c>
      <c r="C1622" t="s">
        <v>1900</v>
      </c>
      <c r="D1622" s="50">
        <v>5188.68</v>
      </c>
      <c r="E1622" s="50"/>
      <c r="F1622" s="50"/>
      <c r="G1622" s="50">
        <v>0</v>
      </c>
      <c r="H1622" s="50"/>
    </row>
    <row r="1623" spans="2:8">
      <c r="B1623" t="s">
        <v>1901</v>
      </c>
      <c r="C1623" t="s">
        <v>1902</v>
      </c>
      <c r="D1623" s="50"/>
      <c r="E1623" s="50">
        <v>5188.68</v>
      </c>
      <c r="F1623" s="50"/>
      <c r="G1623" s="50">
        <v>0</v>
      </c>
      <c r="H1623" s="50"/>
    </row>
    <row r="1624" spans="2:8">
      <c r="B1624" t="s">
        <v>1903</v>
      </c>
      <c r="C1624" t="s">
        <v>1903</v>
      </c>
      <c r="D1624" s="50"/>
      <c r="E1624" s="50">
        <v>5188.68</v>
      </c>
      <c r="F1624" s="50"/>
      <c r="G1624" s="50">
        <v>0</v>
      </c>
      <c r="H1624" s="50"/>
    </row>
    <row r="1625" spans="2:8">
      <c r="B1625" t="s">
        <v>1904</v>
      </c>
      <c r="C1625" t="s">
        <v>1904</v>
      </c>
      <c r="D1625" s="50">
        <v>5188.68</v>
      </c>
      <c r="E1625" s="50"/>
      <c r="F1625" s="50"/>
      <c r="G1625" s="50">
        <v>0</v>
      </c>
      <c r="H1625" s="50"/>
    </row>
    <row r="1626" spans="2:8">
      <c r="B1626" t="s">
        <v>1905</v>
      </c>
      <c r="C1626" t="s">
        <v>1905</v>
      </c>
      <c r="D1626" s="50">
        <v>5188.68</v>
      </c>
      <c r="E1626" s="50"/>
      <c r="F1626" s="50"/>
      <c r="G1626" s="50">
        <v>0</v>
      </c>
      <c r="H1626" s="50"/>
    </row>
    <row r="1627" spans="2:8">
      <c r="B1627" t="s">
        <v>1906</v>
      </c>
      <c r="C1627" t="s">
        <v>1906</v>
      </c>
      <c r="D1627" s="50"/>
      <c r="E1627" s="50">
        <v>5188.68</v>
      </c>
      <c r="F1627" s="50"/>
      <c r="G1627" s="50">
        <v>0</v>
      </c>
      <c r="H1627" s="50"/>
    </row>
    <row r="1628" spans="2:8">
      <c r="B1628" t="s">
        <v>1907</v>
      </c>
      <c r="C1628" t="s">
        <v>1907</v>
      </c>
      <c r="D1628" s="50"/>
      <c r="E1628" s="50">
        <v>5188.68</v>
      </c>
      <c r="F1628" s="50"/>
      <c r="G1628" s="50">
        <v>0</v>
      </c>
      <c r="H1628" s="50"/>
    </row>
    <row r="1629" spans="2:8">
      <c r="B1629" t="s">
        <v>1908</v>
      </c>
      <c r="C1629" t="s">
        <v>1908</v>
      </c>
      <c r="D1629" s="50"/>
      <c r="E1629" s="50">
        <v>5188.68</v>
      </c>
      <c r="F1629" s="50"/>
      <c r="G1629" s="50">
        <v>0</v>
      </c>
      <c r="H1629" s="50"/>
    </row>
    <row r="1630" spans="2:8">
      <c r="B1630" t="s">
        <v>1909</v>
      </c>
      <c r="C1630" t="s">
        <v>1909</v>
      </c>
      <c r="D1630" s="50">
        <v>5188.68</v>
      </c>
      <c r="E1630" s="50"/>
      <c r="F1630" s="50"/>
      <c r="G1630" s="50">
        <v>0</v>
      </c>
      <c r="H1630" s="50"/>
    </row>
    <row r="1631" spans="2:8">
      <c r="B1631" t="s">
        <v>1910</v>
      </c>
      <c r="C1631" t="s">
        <v>1910</v>
      </c>
      <c r="D1631" s="50"/>
      <c r="E1631" s="50">
        <v>5188.68</v>
      </c>
      <c r="F1631" s="50"/>
      <c r="G1631" s="50">
        <v>0</v>
      </c>
      <c r="H1631" s="50"/>
    </row>
    <row r="1632" spans="2:8">
      <c r="B1632" t="s">
        <v>1911</v>
      </c>
      <c r="C1632" t="s">
        <v>1911</v>
      </c>
      <c r="D1632" s="50">
        <v>5188.68</v>
      </c>
      <c r="E1632" s="50"/>
      <c r="F1632" s="50"/>
      <c r="G1632" s="50">
        <v>0</v>
      </c>
      <c r="H1632" s="50"/>
    </row>
    <row r="1633" spans="2:8">
      <c r="B1633" t="s">
        <v>1912</v>
      </c>
      <c r="C1633" t="s">
        <v>202</v>
      </c>
      <c r="D1633" s="50"/>
      <c r="E1633" s="50">
        <v>5188.68</v>
      </c>
      <c r="F1633" s="50"/>
      <c r="G1633" s="50">
        <v>0</v>
      </c>
      <c r="H1633" s="50"/>
    </row>
    <row r="1634" spans="2:8">
      <c r="B1634" t="s">
        <v>1913</v>
      </c>
      <c r="C1634" t="s">
        <v>1913</v>
      </c>
      <c r="D1634" s="50">
        <v>5188.68</v>
      </c>
      <c r="E1634" s="50"/>
      <c r="F1634" s="50"/>
      <c r="G1634" s="50">
        <v>0</v>
      </c>
      <c r="H1634" s="50"/>
    </row>
    <row r="1635" spans="2:8">
      <c r="B1635" t="s">
        <v>1914</v>
      </c>
      <c r="C1635" t="s">
        <v>1914</v>
      </c>
      <c r="D1635" s="50"/>
      <c r="E1635" s="50">
        <v>5188.68</v>
      </c>
      <c r="F1635" s="50"/>
      <c r="G1635" s="50">
        <v>0</v>
      </c>
      <c r="H1635" s="50"/>
    </row>
    <row r="1636" spans="2:8">
      <c r="B1636" t="s">
        <v>1915</v>
      </c>
      <c r="C1636" t="s">
        <v>1915</v>
      </c>
      <c r="D1636" s="50"/>
      <c r="E1636" s="50">
        <v>5188.68</v>
      </c>
      <c r="F1636" s="50"/>
      <c r="G1636" s="50">
        <v>0</v>
      </c>
      <c r="H1636" s="50"/>
    </row>
    <row r="1637" spans="2:8">
      <c r="B1637" t="s">
        <v>1916</v>
      </c>
      <c r="C1637" t="s">
        <v>1917</v>
      </c>
      <c r="D1637" s="50"/>
      <c r="E1637" s="50"/>
      <c r="F1637" s="50">
        <v>5188.68</v>
      </c>
      <c r="G1637" s="50">
        <v>0</v>
      </c>
      <c r="H1637" s="50"/>
    </row>
    <row r="1638" spans="2:8">
      <c r="B1638" t="s">
        <v>1918</v>
      </c>
      <c r="C1638" t="s">
        <v>1918</v>
      </c>
      <c r="D1638" s="50">
        <v>5188.68</v>
      </c>
      <c r="E1638" s="50">
        <v>0</v>
      </c>
      <c r="F1638" s="50"/>
      <c r="G1638" s="50">
        <v>0</v>
      </c>
      <c r="H1638" s="50"/>
    </row>
    <row r="1639" spans="2:8">
      <c r="B1639" t="s">
        <v>1919</v>
      </c>
      <c r="C1639" t="s">
        <v>1919</v>
      </c>
      <c r="D1639" s="50"/>
      <c r="E1639" s="50">
        <v>5188.68</v>
      </c>
      <c r="F1639" s="50"/>
      <c r="G1639" s="50">
        <v>0</v>
      </c>
      <c r="H1639" s="50"/>
    </row>
    <row r="1640" spans="2:8">
      <c r="B1640" t="s">
        <v>1920</v>
      </c>
      <c r="C1640" t="s">
        <v>1920</v>
      </c>
      <c r="D1640" s="50"/>
      <c r="E1640" s="50">
        <v>5188.68</v>
      </c>
      <c r="F1640" s="50"/>
      <c r="G1640" s="50">
        <v>0</v>
      </c>
      <c r="H1640" s="50"/>
    </row>
    <row r="1641" spans="2:8">
      <c r="B1641" t="s">
        <v>1921</v>
      </c>
      <c r="C1641" t="s">
        <v>1922</v>
      </c>
      <c r="D1641" s="50"/>
      <c r="E1641" s="50">
        <v>5188.68</v>
      </c>
      <c r="F1641" s="50"/>
      <c r="G1641" s="50">
        <v>0</v>
      </c>
      <c r="H1641" s="50"/>
    </row>
    <row r="1642" spans="2:8">
      <c r="B1642" t="s">
        <v>1923</v>
      </c>
      <c r="C1642" t="s">
        <v>1923</v>
      </c>
      <c r="D1642" s="50">
        <v>5188.68</v>
      </c>
      <c r="E1642" s="50"/>
      <c r="F1642" s="50"/>
      <c r="G1642" s="50">
        <v>0</v>
      </c>
      <c r="H1642" s="50"/>
    </row>
    <row r="1643" spans="2:8">
      <c r="B1643" t="s">
        <v>1924</v>
      </c>
      <c r="C1643" t="s">
        <v>1924</v>
      </c>
      <c r="D1643" s="50"/>
      <c r="E1643" s="50">
        <v>5188.68</v>
      </c>
      <c r="F1643" s="50"/>
      <c r="G1643" s="50">
        <v>0</v>
      </c>
      <c r="H1643" s="50"/>
    </row>
    <row r="1644" spans="2:8">
      <c r="B1644" t="s">
        <v>1925</v>
      </c>
      <c r="C1644" t="s">
        <v>1925</v>
      </c>
      <c r="D1644" s="50"/>
      <c r="E1644" s="50">
        <v>5188.68</v>
      </c>
      <c r="F1644" s="50"/>
      <c r="G1644" s="50">
        <v>0</v>
      </c>
      <c r="H1644" s="50"/>
    </row>
    <row r="1645" spans="2:8">
      <c r="B1645" t="s">
        <v>1926</v>
      </c>
      <c r="C1645" t="s">
        <v>526</v>
      </c>
      <c r="D1645" s="50"/>
      <c r="E1645" s="50">
        <v>5141.75</v>
      </c>
      <c r="F1645" s="50"/>
      <c r="G1645" s="50">
        <v>0</v>
      </c>
      <c r="H1645" s="50"/>
    </row>
    <row r="1646" spans="2:8">
      <c r="B1646" t="s">
        <v>1927</v>
      </c>
      <c r="C1646" t="s">
        <v>1928</v>
      </c>
      <c r="D1646" s="50">
        <v>5099.58</v>
      </c>
      <c r="E1646" s="50"/>
      <c r="F1646" s="50"/>
      <c r="G1646" s="50">
        <v>0</v>
      </c>
      <c r="H1646" s="50"/>
    </row>
    <row r="1647" spans="2:8">
      <c r="B1647" t="s">
        <v>1929</v>
      </c>
      <c r="C1647" t="s">
        <v>1929</v>
      </c>
      <c r="D1647" s="50"/>
      <c r="E1647" s="50"/>
      <c r="F1647" s="50">
        <v>4981.1400000000003</v>
      </c>
      <c r="G1647" s="50">
        <v>0</v>
      </c>
      <c r="H1647" s="50"/>
    </row>
    <row r="1648" spans="2:8">
      <c r="B1648" t="s">
        <v>1930</v>
      </c>
      <c r="C1648" t="s">
        <v>202</v>
      </c>
      <c r="D1648" s="50"/>
      <c r="E1648" s="50">
        <v>4930.6899999999996</v>
      </c>
      <c r="F1648" s="50"/>
      <c r="G1648" s="50">
        <v>0</v>
      </c>
      <c r="H1648" s="50"/>
    </row>
    <row r="1649" spans="2:8">
      <c r="B1649" t="s">
        <v>1931</v>
      </c>
      <c r="C1649" t="s">
        <v>526</v>
      </c>
      <c r="D1649" s="50"/>
      <c r="E1649" s="50">
        <v>4868.84</v>
      </c>
      <c r="F1649" s="50"/>
      <c r="G1649" s="50">
        <v>0</v>
      </c>
      <c r="H1649" s="50"/>
    </row>
    <row r="1650" spans="2:8">
      <c r="B1650" t="s">
        <v>1932</v>
      </c>
      <c r="C1650" t="s">
        <v>1932</v>
      </c>
      <c r="D1650" s="50"/>
      <c r="E1650" s="50">
        <v>4867.26</v>
      </c>
      <c r="F1650" s="50"/>
      <c r="G1650" s="50">
        <v>0</v>
      </c>
      <c r="H1650" s="50"/>
    </row>
    <row r="1651" spans="2:8">
      <c r="B1651" t="s">
        <v>1933</v>
      </c>
      <c r="C1651" t="s">
        <v>1933</v>
      </c>
      <c r="D1651" s="50"/>
      <c r="E1651" s="50">
        <v>4867.26</v>
      </c>
      <c r="F1651" s="50"/>
      <c r="G1651" s="50">
        <v>0</v>
      </c>
      <c r="H1651" s="50"/>
    </row>
    <row r="1652" spans="2:8">
      <c r="B1652" t="s">
        <v>1934</v>
      </c>
      <c r="C1652" t="s">
        <v>1934</v>
      </c>
      <c r="D1652" s="50"/>
      <c r="E1652" s="50">
        <v>4867.26</v>
      </c>
      <c r="F1652" s="50"/>
      <c r="G1652" s="50">
        <v>0</v>
      </c>
      <c r="H1652" s="50"/>
    </row>
    <row r="1653" spans="2:8">
      <c r="B1653" t="s">
        <v>1935</v>
      </c>
      <c r="C1653" t="s">
        <v>1935</v>
      </c>
      <c r="D1653" s="50"/>
      <c r="E1653" s="50">
        <v>4867.26</v>
      </c>
      <c r="F1653" s="50"/>
      <c r="G1653" s="50">
        <v>0</v>
      </c>
      <c r="H1653" s="50"/>
    </row>
    <row r="1654" spans="2:8">
      <c r="B1654" t="s">
        <v>1936</v>
      </c>
      <c r="C1654" t="s">
        <v>1936</v>
      </c>
      <c r="D1654" s="50"/>
      <c r="E1654" s="50">
        <v>4867.26</v>
      </c>
      <c r="F1654" s="50"/>
      <c r="G1654" s="50">
        <v>11320.75</v>
      </c>
      <c r="H1654" s="50"/>
    </row>
    <row r="1655" spans="2:8">
      <c r="B1655" t="s">
        <v>1937</v>
      </c>
      <c r="C1655" t="s">
        <v>1937</v>
      </c>
      <c r="D1655" s="50"/>
      <c r="E1655" s="50">
        <v>4867.26</v>
      </c>
      <c r="F1655" s="50"/>
      <c r="G1655" s="50">
        <v>0</v>
      </c>
      <c r="H1655" s="50"/>
    </row>
    <row r="1656" spans="2:8">
      <c r="B1656" t="s">
        <v>1938</v>
      </c>
      <c r="C1656" t="s">
        <v>1938</v>
      </c>
      <c r="D1656" s="50"/>
      <c r="E1656" s="50">
        <v>4867.26</v>
      </c>
      <c r="F1656" s="50"/>
      <c r="G1656" s="50">
        <v>0</v>
      </c>
      <c r="H1656" s="50"/>
    </row>
    <row r="1657" spans="2:8">
      <c r="B1657" t="s">
        <v>1939</v>
      </c>
      <c r="C1657" t="s">
        <v>1939</v>
      </c>
      <c r="D1657" s="50"/>
      <c r="E1657" s="50">
        <v>4867.26</v>
      </c>
      <c r="F1657" s="50"/>
      <c r="G1657" s="50">
        <v>0</v>
      </c>
      <c r="H1657" s="50"/>
    </row>
    <row r="1658" spans="2:8">
      <c r="B1658" t="s">
        <v>1940</v>
      </c>
      <c r="C1658" t="s">
        <v>1940</v>
      </c>
      <c r="D1658" s="50"/>
      <c r="E1658" s="50">
        <v>4867.26</v>
      </c>
      <c r="F1658" s="50"/>
      <c r="G1658" s="50">
        <v>0</v>
      </c>
      <c r="H1658" s="50"/>
    </row>
    <row r="1659" spans="2:8">
      <c r="B1659" t="s">
        <v>1941</v>
      </c>
      <c r="C1659" t="s">
        <v>202</v>
      </c>
      <c r="D1659" s="50"/>
      <c r="E1659" s="50">
        <v>4867.26</v>
      </c>
      <c r="F1659" s="50"/>
      <c r="G1659" s="50">
        <v>0</v>
      </c>
      <c r="H1659" s="50"/>
    </row>
    <row r="1660" spans="2:8">
      <c r="B1660" t="s">
        <v>1942</v>
      </c>
      <c r="C1660" t="s">
        <v>1942</v>
      </c>
      <c r="D1660" s="50"/>
      <c r="E1660" s="50">
        <v>4867.26</v>
      </c>
      <c r="F1660" s="50"/>
      <c r="G1660" s="50">
        <v>0</v>
      </c>
      <c r="H1660" s="50"/>
    </row>
    <row r="1661" spans="2:8">
      <c r="B1661" t="s">
        <v>1943</v>
      </c>
      <c r="C1661" t="s">
        <v>202</v>
      </c>
      <c r="D1661" s="50"/>
      <c r="E1661" s="50">
        <v>4867.26</v>
      </c>
      <c r="F1661" s="50"/>
      <c r="G1661" s="50">
        <v>0</v>
      </c>
      <c r="H1661" s="50"/>
    </row>
    <row r="1662" spans="2:8">
      <c r="B1662" t="s">
        <v>1944</v>
      </c>
      <c r="C1662" t="s">
        <v>1945</v>
      </c>
      <c r="D1662" s="50"/>
      <c r="E1662" s="50">
        <v>4867.26</v>
      </c>
      <c r="F1662" s="50"/>
      <c r="G1662" s="50">
        <v>0</v>
      </c>
      <c r="H1662" s="50"/>
    </row>
    <row r="1663" spans="2:8">
      <c r="B1663" t="s">
        <v>1946</v>
      </c>
      <c r="C1663" t="s">
        <v>1946</v>
      </c>
      <c r="D1663" s="50"/>
      <c r="E1663" s="50">
        <v>4867.26</v>
      </c>
      <c r="F1663" s="50"/>
      <c r="G1663" s="50">
        <v>0</v>
      </c>
      <c r="H1663" s="50"/>
    </row>
    <row r="1664" spans="2:8">
      <c r="B1664" t="s">
        <v>1947</v>
      </c>
      <c r="C1664" t="s">
        <v>1947</v>
      </c>
      <c r="D1664" s="50"/>
      <c r="E1664" s="50">
        <v>4867.26</v>
      </c>
      <c r="F1664" s="50"/>
      <c r="G1664" s="50">
        <v>0</v>
      </c>
      <c r="H1664" s="50"/>
    </row>
    <row r="1665" spans="2:8">
      <c r="B1665" t="s">
        <v>1948</v>
      </c>
      <c r="C1665" t="s">
        <v>1948</v>
      </c>
      <c r="D1665" s="50"/>
      <c r="E1665" s="50">
        <v>4867.26</v>
      </c>
      <c r="F1665" s="50"/>
      <c r="G1665" s="50">
        <v>0</v>
      </c>
      <c r="H1665" s="50"/>
    </row>
    <row r="1666" spans="2:8">
      <c r="B1666" t="s">
        <v>1949</v>
      </c>
      <c r="C1666" t="s">
        <v>1949</v>
      </c>
      <c r="D1666" s="50"/>
      <c r="E1666" s="50">
        <v>4867.26</v>
      </c>
      <c r="F1666" s="50"/>
      <c r="G1666" s="50">
        <v>0</v>
      </c>
      <c r="H1666" s="50"/>
    </row>
    <row r="1667" spans="2:8">
      <c r="B1667" t="s">
        <v>1950</v>
      </c>
      <c r="C1667" t="s">
        <v>1950</v>
      </c>
      <c r="D1667" s="50"/>
      <c r="E1667" s="50">
        <v>4867.26</v>
      </c>
      <c r="F1667" s="50"/>
      <c r="G1667" s="50">
        <v>0</v>
      </c>
      <c r="H1667" s="50"/>
    </row>
    <row r="1668" spans="2:8">
      <c r="B1668" t="s">
        <v>1951</v>
      </c>
      <c r="C1668" t="s">
        <v>1951</v>
      </c>
      <c r="D1668" s="50"/>
      <c r="E1668" s="50">
        <v>4867.26</v>
      </c>
      <c r="F1668" s="50"/>
      <c r="G1668" s="50">
        <v>0</v>
      </c>
      <c r="H1668" s="50"/>
    </row>
    <row r="1669" spans="2:8">
      <c r="B1669" t="s">
        <v>1952</v>
      </c>
      <c r="C1669" t="s">
        <v>1952</v>
      </c>
      <c r="D1669" s="50"/>
      <c r="E1669" s="50">
        <v>4867.26</v>
      </c>
      <c r="F1669" s="50"/>
      <c r="G1669" s="50">
        <v>0</v>
      </c>
      <c r="H1669" s="50"/>
    </row>
    <row r="1670" spans="2:8">
      <c r="B1670" t="s">
        <v>1953</v>
      </c>
      <c r="C1670" t="s">
        <v>1953</v>
      </c>
      <c r="D1670" s="50"/>
      <c r="E1670" s="50">
        <v>4867.26</v>
      </c>
      <c r="F1670" s="50"/>
      <c r="G1670" s="50">
        <v>0</v>
      </c>
      <c r="H1670" s="50"/>
    </row>
    <row r="1671" spans="2:8">
      <c r="B1671" t="s">
        <v>1954</v>
      </c>
      <c r="C1671" t="s">
        <v>1954</v>
      </c>
      <c r="D1671" s="50"/>
      <c r="E1671" s="50">
        <v>4867.26</v>
      </c>
      <c r="F1671" s="50"/>
      <c r="G1671" s="50">
        <v>0</v>
      </c>
      <c r="H1671" s="50"/>
    </row>
    <row r="1672" spans="2:8">
      <c r="B1672" t="s">
        <v>1955</v>
      </c>
      <c r="C1672" t="s">
        <v>1955</v>
      </c>
      <c r="D1672" s="50"/>
      <c r="E1672" s="50">
        <v>4867.26</v>
      </c>
      <c r="F1672" s="50"/>
      <c r="G1672" s="50">
        <v>0</v>
      </c>
      <c r="H1672" s="50"/>
    </row>
    <row r="1673" spans="2:8">
      <c r="B1673" t="s">
        <v>1956</v>
      </c>
      <c r="C1673" t="s">
        <v>1956</v>
      </c>
      <c r="D1673" s="50"/>
      <c r="E1673" s="50">
        <v>4867.26</v>
      </c>
      <c r="F1673" s="50"/>
      <c r="G1673" s="50">
        <v>0</v>
      </c>
      <c r="H1673" s="50"/>
    </row>
    <row r="1674" spans="2:8">
      <c r="B1674" t="s">
        <v>1957</v>
      </c>
      <c r="C1674" t="s">
        <v>1957</v>
      </c>
      <c r="D1674" s="50"/>
      <c r="E1674" s="50">
        <v>4867.26</v>
      </c>
      <c r="F1674" s="50"/>
      <c r="G1674" s="50">
        <v>0</v>
      </c>
      <c r="H1674" s="50"/>
    </row>
    <row r="1675" spans="2:8">
      <c r="B1675" t="s">
        <v>1958</v>
      </c>
      <c r="C1675" t="s">
        <v>1958</v>
      </c>
      <c r="D1675" s="50"/>
      <c r="E1675" s="50">
        <v>4867.26</v>
      </c>
      <c r="F1675" s="50"/>
      <c r="G1675" s="50">
        <v>0</v>
      </c>
      <c r="H1675" s="50"/>
    </row>
    <row r="1676" spans="2:8">
      <c r="B1676" t="s">
        <v>1959</v>
      </c>
      <c r="C1676" t="s">
        <v>1959</v>
      </c>
      <c r="D1676" s="50"/>
      <c r="E1676" s="50">
        <v>4867.26</v>
      </c>
      <c r="F1676" s="50"/>
      <c r="G1676" s="50">
        <v>0</v>
      </c>
      <c r="H1676" s="50"/>
    </row>
    <row r="1677" spans="2:8">
      <c r="B1677" t="s">
        <v>1960</v>
      </c>
      <c r="C1677" t="s">
        <v>1960</v>
      </c>
      <c r="D1677" s="50"/>
      <c r="E1677" s="50">
        <v>4867.26</v>
      </c>
      <c r="F1677" s="50"/>
      <c r="G1677" s="50">
        <v>0</v>
      </c>
      <c r="H1677" s="50"/>
    </row>
    <row r="1678" spans="2:8">
      <c r="B1678" t="s">
        <v>1961</v>
      </c>
      <c r="C1678" t="s">
        <v>1961</v>
      </c>
      <c r="D1678" s="50"/>
      <c r="E1678" s="50">
        <v>4867.26</v>
      </c>
      <c r="F1678" s="50"/>
      <c r="G1678" s="50">
        <v>0</v>
      </c>
      <c r="H1678" s="50"/>
    </row>
    <row r="1679" spans="2:8">
      <c r="B1679" t="s">
        <v>1962</v>
      </c>
      <c r="C1679" t="s">
        <v>1962</v>
      </c>
      <c r="D1679" s="50"/>
      <c r="E1679" s="50">
        <v>4867.26</v>
      </c>
      <c r="F1679" s="50"/>
      <c r="G1679" s="50">
        <v>0</v>
      </c>
      <c r="H1679" s="50"/>
    </row>
    <row r="1680" spans="2:8">
      <c r="B1680" t="s">
        <v>1963</v>
      </c>
      <c r="C1680" t="s">
        <v>1963</v>
      </c>
      <c r="D1680" s="50"/>
      <c r="E1680" s="50">
        <v>4867.26</v>
      </c>
      <c r="F1680" s="50"/>
      <c r="G1680" s="50">
        <v>0</v>
      </c>
      <c r="H1680" s="50"/>
    </row>
    <row r="1681" spans="2:8">
      <c r="B1681" t="s">
        <v>1964</v>
      </c>
      <c r="C1681" t="s">
        <v>1965</v>
      </c>
      <c r="D1681" s="50"/>
      <c r="E1681" s="50">
        <v>4867.26</v>
      </c>
      <c r="F1681" s="50"/>
      <c r="G1681" s="50">
        <v>0</v>
      </c>
      <c r="H1681" s="50"/>
    </row>
    <row r="1682" spans="2:8">
      <c r="B1682" t="s">
        <v>1966</v>
      </c>
      <c r="C1682" t="s">
        <v>1966</v>
      </c>
      <c r="D1682" s="50"/>
      <c r="E1682" s="50">
        <v>4867.26</v>
      </c>
      <c r="F1682" s="50"/>
      <c r="G1682" s="50">
        <v>0</v>
      </c>
      <c r="H1682" s="50"/>
    </row>
    <row r="1683" spans="2:8">
      <c r="B1683" t="s">
        <v>1967</v>
      </c>
      <c r="C1683" t="s">
        <v>1967</v>
      </c>
      <c r="D1683" s="50"/>
      <c r="E1683" s="50">
        <v>4867.26</v>
      </c>
      <c r="F1683" s="50"/>
      <c r="G1683" s="50">
        <v>0</v>
      </c>
      <c r="H1683" s="50"/>
    </row>
    <row r="1684" spans="2:8">
      <c r="B1684" t="s">
        <v>1968</v>
      </c>
      <c r="C1684" t="s">
        <v>1968</v>
      </c>
      <c r="D1684" s="50"/>
      <c r="E1684" s="50">
        <v>4867.26</v>
      </c>
      <c r="F1684" s="50"/>
      <c r="G1684" s="50">
        <v>0</v>
      </c>
      <c r="H1684" s="50"/>
    </row>
    <row r="1685" spans="2:8">
      <c r="B1685" t="s">
        <v>1969</v>
      </c>
      <c r="C1685" t="s">
        <v>1969</v>
      </c>
      <c r="D1685" s="50"/>
      <c r="E1685" s="50">
        <v>4867.26</v>
      </c>
      <c r="F1685" s="50"/>
      <c r="G1685" s="50">
        <v>0</v>
      </c>
      <c r="H1685" s="50"/>
    </row>
    <row r="1686" spans="2:8">
      <c r="B1686" t="s">
        <v>1970</v>
      </c>
      <c r="C1686" t="s">
        <v>1970</v>
      </c>
      <c r="D1686" s="50"/>
      <c r="E1686" s="50">
        <v>4867.26</v>
      </c>
      <c r="F1686" s="50"/>
      <c r="G1686" s="50">
        <v>0</v>
      </c>
      <c r="H1686" s="50"/>
    </row>
    <row r="1687" spans="2:8">
      <c r="B1687" t="s">
        <v>1971</v>
      </c>
      <c r="C1687" t="s">
        <v>1971</v>
      </c>
      <c r="D1687" s="50"/>
      <c r="E1687" s="50">
        <v>4867.26</v>
      </c>
      <c r="F1687" s="50"/>
      <c r="G1687" s="50">
        <v>0</v>
      </c>
      <c r="H1687" s="50"/>
    </row>
    <row r="1688" spans="2:8">
      <c r="B1688" t="s">
        <v>1972</v>
      </c>
      <c r="C1688" t="s">
        <v>1972</v>
      </c>
      <c r="D1688" s="50"/>
      <c r="E1688" s="50">
        <v>4867.26</v>
      </c>
      <c r="F1688" s="50"/>
      <c r="G1688" s="50">
        <v>0</v>
      </c>
      <c r="H1688" s="50"/>
    </row>
    <row r="1689" spans="2:8">
      <c r="B1689" t="s">
        <v>1973</v>
      </c>
      <c r="C1689" t="s">
        <v>1974</v>
      </c>
      <c r="D1689" s="50"/>
      <c r="E1689" s="50">
        <v>4867.26</v>
      </c>
      <c r="F1689" s="50"/>
      <c r="G1689" s="50">
        <v>0</v>
      </c>
      <c r="H1689" s="50"/>
    </row>
    <row r="1690" spans="2:8">
      <c r="B1690" t="s">
        <v>1975</v>
      </c>
      <c r="C1690" t="s">
        <v>1975</v>
      </c>
      <c r="D1690" s="50"/>
      <c r="E1690" s="50">
        <v>4867.26</v>
      </c>
      <c r="F1690" s="50"/>
      <c r="G1690" s="50">
        <v>0</v>
      </c>
      <c r="H1690" s="50"/>
    </row>
    <row r="1691" spans="2:8">
      <c r="B1691" t="s">
        <v>1976</v>
      </c>
      <c r="C1691" t="s">
        <v>1976</v>
      </c>
      <c r="D1691" s="50"/>
      <c r="E1691" s="50">
        <v>4867.26</v>
      </c>
      <c r="F1691" s="50"/>
      <c r="G1691" s="50">
        <v>0</v>
      </c>
      <c r="H1691" s="50"/>
    </row>
    <row r="1692" spans="2:8">
      <c r="B1692" t="s">
        <v>1977</v>
      </c>
      <c r="C1692" t="s">
        <v>1977</v>
      </c>
      <c r="D1692" s="50"/>
      <c r="E1692" s="50">
        <v>4867.26</v>
      </c>
      <c r="F1692" s="50"/>
      <c r="G1692" s="50">
        <v>0</v>
      </c>
      <c r="H1692" s="50"/>
    </row>
    <row r="1693" spans="2:8">
      <c r="B1693" t="s">
        <v>1978</v>
      </c>
      <c r="C1693" t="s">
        <v>202</v>
      </c>
      <c r="D1693" s="50"/>
      <c r="E1693" s="50">
        <v>4867.26</v>
      </c>
      <c r="F1693" s="50"/>
      <c r="G1693" s="50">
        <v>0</v>
      </c>
      <c r="H1693" s="50"/>
    </row>
    <row r="1694" spans="2:8">
      <c r="B1694" t="s">
        <v>1979</v>
      </c>
      <c r="C1694" t="s">
        <v>1979</v>
      </c>
      <c r="D1694" s="50"/>
      <c r="E1694" s="50">
        <v>4867.26</v>
      </c>
      <c r="F1694" s="50"/>
      <c r="G1694" s="50">
        <v>0</v>
      </c>
      <c r="H1694" s="50"/>
    </row>
    <row r="1695" spans="2:8">
      <c r="B1695" t="s">
        <v>1980</v>
      </c>
      <c r="C1695" t="s">
        <v>202</v>
      </c>
      <c r="D1695" s="50"/>
      <c r="E1695" s="50">
        <v>4867.26</v>
      </c>
      <c r="F1695" s="50"/>
      <c r="G1695" s="50">
        <v>0</v>
      </c>
      <c r="H1695" s="50"/>
    </row>
    <row r="1696" spans="2:8">
      <c r="B1696" t="s">
        <v>1981</v>
      </c>
      <c r="C1696" t="s">
        <v>1981</v>
      </c>
      <c r="D1696" s="50"/>
      <c r="E1696" s="50">
        <v>4867.26</v>
      </c>
      <c r="F1696" s="50"/>
      <c r="G1696" s="50">
        <v>0</v>
      </c>
      <c r="H1696" s="50"/>
    </row>
    <row r="1697" spans="2:8">
      <c r="B1697" t="s">
        <v>1982</v>
      </c>
      <c r="C1697" t="s">
        <v>1982</v>
      </c>
      <c r="D1697" s="50"/>
      <c r="E1697" s="50">
        <v>4867.26</v>
      </c>
      <c r="F1697" s="50"/>
      <c r="G1697" s="50">
        <v>0</v>
      </c>
      <c r="H1697" s="50"/>
    </row>
    <row r="1698" spans="2:8">
      <c r="B1698" t="s">
        <v>1983</v>
      </c>
      <c r="C1698" t="s">
        <v>1983</v>
      </c>
      <c r="D1698" s="50"/>
      <c r="E1698" s="50">
        <v>4867.26</v>
      </c>
      <c r="F1698" s="50"/>
      <c r="G1698" s="50">
        <v>0</v>
      </c>
      <c r="H1698" s="50"/>
    </row>
    <row r="1699" spans="2:8">
      <c r="B1699" t="s">
        <v>1984</v>
      </c>
      <c r="C1699" t="s">
        <v>1984</v>
      </c>
      <c r="D1699" s="50"/>
      <c r="E1699" s="50">
        <v>4867.26</v>
      </c>
      <c r="F1699" s="50"/>
      <c r="G1699" s="50">
        <v>0</v>
      </c>
      <c r="H1699" s="50"/>
    </row>
    <row r="1700" spans="2:8">
      <c r="B1700" t="s">
        <v>1985</v>
      </c>
      <c r="C1700" t="s">
        <v>1985</v>
      </c>
      <c r="D1700" s="50"/>
      <c r="E1700" s="50">
        <v>4867.26</v>
      </c>
      <c r="F1700" s="50"/>
      <c r="G1700" s="50">
        <v>0</v>
      </c>
      <c r="H1700" s="50"/>
    </row>
    <row r="1701" spans="2:8">
      <c r="B1701" t="s">
        <v>1986</v>
      </c>
      <c r="C1701" t="s">
        <v>1986</v>
      </c>
      <c r="D1701" s="50"/>
      <c r="E1701" s="50">
        <v>4867.26</v>
      </c>
      <c r="F1701" s="50"/>
      <c r="G1701" s="50">
        <v>0</v>
      </c>
      <c r="H1701" s="50"/>
    </row>
    <row r="1702" spans="2:8">
      <c r="B1702" t="s">
        <v>1987</v>
      </c>
      <c r="C1702" t="s">
        <v>1987</v>
      </c>
      <c r="D1702" s="50"/>
      <c r="E1702" s="50">
        <v>4867.26</v>
      </c>
      <c r="F1702" s="50"/>
      <c r="G1702" s="50">
        <v>0</v>
      </c>
      <c r="H1702" s="50"/>
    </row>
    <row r="1703" spans="2:8">
      <c r="B1703" t="s">
        <v>1988</v>
      </c>
      <c r="C1703" t="s">
        <v>1988</v>
      </c>
      <c r="D1703" s="50"/>
      <c r="E1703" s="50">
        <v>4867.26</v>
      </c>
      <c r="F1703" s="50"/>
      <c r="G1703" s="50">
        <v>0</v>
      </c>
      <c r="H1703" s="50"/>
    </row>
    <row r="1704" spans="2:8">
      <c r="B1704" t="s">
        <v>1989</v>
      </c>
      <c r="C1704" t="s">
        <v>1989</v>
      </c>
      <c r="D1704" s="50"/>
      <c r="E1704" s="50">
        <v>4867.26</v>
      </c>
      <c r="F1704" s="50"/>
      <c r="G1704" s="50">
        <v>0</v>
      </c>
      <c r="H1704" s="50"/>
    </row>
    <row r="1705" spans="2:8">
      <c r="B1705" t="s">
        <v>1990</v>
      </c>
      <c r="C1705" t="s">
        <v>1990</v>
      </c>
      <c r="D1705" s="50"/>
      <c r="E1705" s="50">
        <v>4867.26</v>
      </c>
      <c r="F1705" s="50"/>
      <c r="G1705" s="50">
        <v>0</v>
      </c>
      <c r="H1705" s="50"/>
    </row>
    <row r="1706" spans="2:8">
      <c r="B1706" t="s">
        <v>1991</v>
      </c>
      <c r="C1706" t="s">
        <v>1991</v>
      </c>
      <c r="D1706" s="50"/>
      <c r="E1706" s="50">
        <v>4867.26</v>
      </c>
      <c r="F1706" s="50"/>
      <c r="G1706" s="50">
        <v>0</v>
      </c>
      <c r="H1706" s="50"/>
    </row>
    <row r="1707" spans="2:8">
      <c r="B1707" t="s">
        <v>1992</v>
      </c>
      <c r="C1707" t="s">
        <v>1992</v>
      </c>
      <c r="D1707" s="50"/>
      <c r="E1707" s="50">
        <v>4867.26</v>
      </c>
      <c r="F1707" s="50"/>
      <c r="G1707" s="50">
        <v>0</v>
      </c>
      <c r="H1707" s="50"/>
    </row>
    <row r="1708" spans="2:8">
      <c r="B1708" t="s">
        <v>1993</v>
      </c>
      <c r="C1708" t="s">
        <v>1994</v>
      </c>
      <c r="D1708" s="50"/>
      <c r="E1708" s="50">
        <v>4867.26</v>
      </c>
      <c r="F1708" s="50"/>
      <c r="G1708" s="50">
        <v>0</v>
      </c>
      <c r="H1708" s="50"/>
    </row>
    <row r="1709" spans="2:8">
      <c r="B1709" t="s">
        <v>1995</v>
      </c>
      <c r="C1709" t="s">
        <v>1995</v>
      </c>
      <c r="D1709" s="50"/>
      <c r="E1709" s="50">
        <v>4867.26</v>
      </c>
      <c r="F1709" s="50"/>
      <c r="G1709" s="50">
        <v>0</v>
      </c>
      <c r="H1709" s="50"/>
    </row>
    <row r="1710" spans="2:8">
      <c r="B1710" t="s">
        <v>1996</v>
      </c>
      <c r="C1710" t="s">
        <v>1996</v>
      </c>
      <c r="D1710" s="50"/>
      <c r="E1710" s="50">
        <v>4867.26</v>
      </c>
      <c r="F1710" s="50"/>
      <c r="G1710" s="50">
        <v>0</v>
      </c>
      <c r="H1710" s="50"/>
    </row>
    <row r="1711" spans="2:8">
      <c r="B1711" t="s">
        <v>1997</v>
      </c>
      <c r="C1711" t="s">
        <v>1997</v>
      </c>
      <c r="D1711" s="50"/>
      <c r="E1711" s="50">
        <v>4867.26</v>
      </c>
      <c r="F1711" s="50"/>
      <c r="G1711" s="50">
        <v>0</v>
      </c>
      <c r="H1711" s="50"/>
    </row>
    <row r="1712" spans="2:8">
      <c r="B1712" t="s">
        <v>1998</v>
      </c>
      <c r="C1712" t="s">
        <v>1998</v>
      </c>
      <c r="D1712" s="50"/>
      <c r="E1712" s="50">
        <v>4867.26</v>
      </c>
      <c r="F1712" s="50"/>
      <c r="G1712" s="50">
        <v>0</v>
      </c>
      <c r="H1712" s="50"/>
    </row>
    <row r="1713" spans="2:8">
      <c r="B1713" t="s">
        <v>1999</v>
      </c>
      <c r="C1713" t="s">
        <v>1999</v>
      </c>
      <c r="D1713" s="50"/>
      <c r="E1713" s="50">
        <v>4867.26</v>
      </c>
      <c r="F1713" s="50"/>
      <c r="G1713" s="50">
        <v>0</v>
      </c>
      <c r="H1713" s="50"/>
    </row>
    <row r="1714" spans="2:8">
      <c r="B1714" t="s">
        <v>2000</v>
      </c>
      <c r="C1714" t="s">
        <v>2000</v>
      </c>
      <c r="D1714" s="50"/>
      <c r="E1714" s="50">
        <v>4867.26</v>
      </c>
      <c r="F1714" s="50"/>
      <c r="G1714" s="50">
        <v>0</v>
      </c>
      <c r="H1714" s="50"/>
    </row>
    <row r="1715" spans="2:8">
      <c r="B1715" t="s">
        <v>2001</v>
      </c>
      <c r="C1715" t="s">
        <v>2001</v>
      </c>
      <c r="D1715" s="50"/>
      <c r="E1715" s="50">
        <v>4867.26</v>
      </c>
      <c r="F1715" s="50"/>
      <c r="G1715" s="50">
        <v>0</v>
      </c>
      <c r="H1715" s="50"/>
    </row>
    <row r="1716" spans="2:8">
      <c r="B1716" t="s">
        <v>2002</v>
      </c>
      <c r="C1716" t="s">
        <v>2002</v>
      </c>
      <c r="D1716" s="50"/>
      <c r="E1716" s="50">
        <v>4867.26</v>
      </c>
      <c r="F1716" s="50"/>
      <c r="G1716" s="50">
        <v>0</v>
      </c>
      <c r="H1716" s="50"/>
    </row>
    <row r="1717" spans="2:8">
      <c r="B1717" t="s">
        <v>2003</v>
      </c>
      <c r="C1717" t="s">
        <v>2003</v>
      </c>
      <c r="D1717" s="50"/>
      <c r="E1717" s="50">
        <v>4867.26</v>
      </c>
      <c r="F1717" s="50"/>
      <c r="G1717" s="50">
        <v>0</v>
      </c>
      <c r="H1717" s="50"/>
    </row>
    <row r="1718" spans="2:8">
      <c r="B1718" t="s">
        <v>2004</v>
      </c>
      <c r="C1718" t="s">
        <v>2004</v>
      </c>
      <c r="D1718" s="50"/>
      <c r="E1718" s="50">
        <v>4867.26</v>
      </c>
      <c r="F1718" s="50"/>
      <c r="G1718" s="50">
        <v>0</v>
      </c>
      <c r="H1718" s="50"/>
    </row>
    <row r="1719" spans="2:8">
      <c r="B1719" t="s">
        <v>2005</v>
      </c>
      <c r="C1719" t="s">
        <v>2005</v>
      </c>
      <c r="D1719" s="50"/>
      <c r="E1719" s="50">
        <v>4867.26</v>
      </c>
      <c r="F1719" s="50"/>
      <c r="G1719" s="50">
        <v>0</v>
      </c>
      <c r="H1719" s="50"/>
    </row>
    <row r="1720" spans="2:8">
      <c r="B1720" t="s">
        <v>2006</v>
      </c>
      <c r="C1720" t="s">
        <v>2006</v>
      </c>
      <c r="D1720" s="50"/>
      <c r="E1720" s="50">
        <v>4867.26</v>
      </c>
      <c r="F1720" s="50"/>
      <c r="G1720" s="50">
        <v>0</v>
      </c>
      <c r="H1720" s="50"/>
    </row>
    <row r="1721" spans="2:8">
      <c r="B1721" t="s">
        <v>2007</v>
      </c>
      <c r="C1721" t="s">
        <v>2007</v>
      </c>
      <c r="D1721" s="50"/>
      <c r="E1721" s="50">
        <v>4867.26</v>
      </c>
      <c r="F1721" s="50"/>
      <c r="G1721" s="50">
        <v>0</v>
      </c>
      <c r="H1721" s="50"/>
    </row>
    <row r="1722" spans="2:8">
      <c r="B1722" t="s">
        <v>2008</v>
      </c>
      <c r="C1722" t="s">
        <v>2008</v>
      </c>
      <c r="D1722" s="50"/>
      <c r="E1722" s="50">
        <v>4867.26</v>
      </c>
      <c r="F1722" s="50"/>
      <c r="G1722" s="50">
        <v>0</v>
      </c>
      <c r="H1722" s="50"/>
    </row>
    <row r="1723" spans="2:8">
      <c r="B1723" t="s">
        <v>2009</v>
      </c>
      <c r="C1723" t="s">
        <v>2009</v>
      </c>
      <c r="D1723" s="50"/>
      <c r="E1723" s="50">
        <v>4867.26</v>
      </c>
      <c r="F1723" s="50"/>
      <c r="G1723" s="50">
        <v>0</v>
      </c>
      <c r="H1723" s="50"/>
    </row>
    <row r="1724" spans="2:8">
      <c r="B1724" t="s">
        <v>2010</v>
      </c>
      <c r="C1724" t="s">
        <v>2010</v>
      </c>
      <c r="D1724" s="50"/>
      <c r="E1724" s="50">
        <v>4867.26</v>
      </c>
      <c r="F1724" s="50"/>
      <c r="G1724" s="50">
        <v>0</v>
      </c>
      <c r="H1724" s="50"/>
    </row>
    <row r="1725" spans="2:8">
      <c r="B1725" t="s">
        <v>2011</v>
      </c>
      <c r="C1725" t="s">
        <v>2012</v>
      </c>
      <c r="D1725" s="50"/>
      <c r="E1725" s="50">
        <v>4867.26</v>
      </c>
      <c r="F1725" s="50"/>
      <c r="G1725" s="50">
        <v>0</v>
      </c>
      <c r="H1725" s="50"/>
    </row>
    <row r="1726" spans="2:8">
      <c r="B1726" t="s">
        <v>2013</v>
      </c>
      <c r="C1726" t="s">
        <v>2013</v>
      </c>
      <c r="D1726" s="50"/>
      <c r="E1726" s="50">
        <v>4867.26</v>
      </c>
      <c r="F1726" s="50"/>
      <c r="G1726" s="50">
        <v>0</v>
      </c>
      <c r="H1726" s="50"/>
    </row>
    <row r="1727" spans="2:8">
      <c r="B1727" t="s">
        <v>2014</v>
      </c>
      <c r="C1727" t="s">
        <v>2014</v>
      </c>
      <c r="D1727" s="50"/>
      <c r="E1727" s="50">
        <v>4867.26</v>
      </c>
      <c r="F1727" s="50"/>
      <c r="G1727" s="50">
        <v>0</v>
      </c>
      <c r="H1727" s="50"/>
    </row>
    <row r="1728" spans="2:8">
      <c r="B1728" t="s">
        <v>2015</v>
      </c>
      <c r="C1728" t="s">
        <v>2015</v>
      </c>
      <c r="D1728" s="50"/>
      <c r="E1728" s="50">
        <v>4867.26</v>
      </c>
      <c r="F1728" s="50"/>
      <c r="G1728" s="50">
        <v>0</v>
      </c>
      <c r="H1728" s="50"/>
    </row>
    <row r="1729" spans="2:8">
      <c r="B1729" t="s">
        <v>2016</v>
      </c>
      <c r="C1729" t="s">
        <v>2016</v>
      </c>
      <c r="D1729" s="50"/>
      <c r="E1729" s="50">
        <v>4867.26</v>
      </c>
      <c r="F1729" s="50"/>
      <c r="G1729" s="50">
        <v>0</v>
      </c>
      <c r="H1729" s="50"/>
    </row>
    <row r="1730" spans="2:8">
      <c r="B1730" t="s">
        <v>2017</v>
      </c>
      <c r="C1730" t="s">
        <v>2017</v>
      </c>
      <c r="D1730" s="50"/>
      <c r="E1730" s="50">
        <v>4867.26</v>
      </c>
      <c r="F1730" s="50"/>
      <c r="G1730" s="50">
        <v>0</v>
      </c>
      <c r="H1730" s="50"/>
    </row>
    <row r="1731" spans="2:8">
      <c r="B1731" t="s">
        <v>2018</v>
      </c>
      <c r="C1731" t="s">
        <v>2018</v>
      </c>
      <c r="D1731" s="50"/>
      <c r="E1731" s="50">
        <v>4867.26</v>
      </c>
      <c r="F1731" s="50"/>
      <c r="G1731" s="50">
        <v>0</v>
      </c>
      <c r="H1731" s="50"/>
    </row>
    <row r="1732" spans="2:8">
      <c r="B1732" t="s">
        <v>2019</v>
      </c>
      <c r="C1732" t="s">
        <v>2019</v>
      </c>
      <c r="D1732" s="50"/>
      <c r="E1732" s="50">
        <v>4867.26</v>
      </c>
      <c r="F1732" s="50"/>
      <c r="G1732" s="50">
        <v>0</v>
      </c>
      <c r="H1732" s="50"/>
    </row>
    <row r="1733" spans="2:8">
      <c r="B1733" t="s">
        <v>2020</v>
      </c>
      <c r="C1733" t="s">
        <v>2020</v>
      </c>
      <c r="D1733" s="50"/>
      <c r="E1733" s="50">
        <v>4867.26</v>
      </c>
      <c r="F1733" s="50"/>
      <c r="G1733" s="50">
        <v>0</v>
      </c>
      <c r="H1733" s="50"/>
    </row>
    <row r="1734" spans="2:8">
      <c r="B1734" t="s">
        <v>2021</v>
      </c>
      <c r="C1734" t="s">
        <v>2021</v>
      </c>
      <c r="D1734" s="50"/>
      <c r="E1734" s="50">
        <v>4867.26</v>
      </c>
      <c r="F1734" s="50"/>
      <c r="G1734" s="50">
        <v>0</v>
      </c>
      <c r="H1734" s="50"/>
    </row>
    <row r="1735" spans="2:8">
      <c r="B1735" t="s">
        <v>2022</v>
      </c>
      <c r="C1735" t="s">
        <v>2022</v>
      </c>
      <c r="D1735" s="50"/>
      <c r="E1735" s="50">
        <v>4867.26</v>
      </c>
      <c r="F1735" s="50"/>
      <c r="G1735" s="50">
        <v>0</v>
      </c>
      <c r="H1735" s="50"/>
    </row>
    <row r="1736" spans="2:8">
      <c r="B1736" t="s">
        <v>2023</v>
      </c>
      <c r="C1736" t="s">
        <v>2023</v>
      </c>
      <c r="D1736" s="50"/>
      <c r="E1736" s="50">
        <v>4867.26</v>
      </c>
      <c r="F1736" s="50"/>
      <c r="G1736" s="50">
        <v>0</v>
      </c>
      <c r="H1736" s="50"/>
    </row>
    <row r="1737" spans="2:8">
      <c r="B1737" t="s">
        <v>2024</v>
      </c>
      <c r="C1737" t="s">
        <v>2024</v>
      </c>
      <c r="D1737" s="50"/>
      <c r="E1737" s="50">
        <v>4867.26</v>
      </c>
      <c r="F1737" s="50"/>
      <c r="G1737" s="50">
        <v>0</v>
      </c>
      <c r="H1737" s="50"/>
    </row>
    <row r="1738" spans="2:8">
      <c r="B1738" t="s">
        <v>2025</v>
      </c>
      <c r="C1738" t="s">
        <v>2025</v>
      </c>
      <c r="D1738" s="50"/>
      <c r="E1738" s="50">
        <v>4867.26</v>
      </c>
      <c r="F1738" s="50"/>
      <c r="G1738" s="50">
        <v>0</v>
      </c>
      <c r="H1738" s="50"/>
    </row>
    <row r="1739" spans="2:8">
      <c r="B1739" t="s">
        <v>2026</v>
      </c>
      <c r="C1739" t="s">
        <v>2026</v>
      </c>
      <c r="D1739" s="50"/>
      <c r="E1739" s="50">
        <v>4867.26</v>
      </c>
      <c r="F1739" s="50"/>
      <c r="G1739" s="50">
        <v>0</v>
      </c>
      <c r="H1739" s="50"/>
    </row>
    <row r="1740" spans="2:8">
      <c r="B1740" t="s">
        <v>2027</v>
      </c>
      <c r="C1740" t="s">
        <v>202</v>
      </c>
      <c r="D1740" s="50"/>
      <c r="E1740" s="50">
        <v>4867.26</v>
      </c>
      <c r="F1740" s="50"/>
      <c r="G1740" s="50">
        <v>0</v>
      </c>
      <c r="H1740" s="50"/>
    </row>
    <row r="1741" spans="2:8">
      <c r="B1741" t="s">
        <v>2028</v>
      </c>
      <c r="C1741" t="s">
        <v>202</v>
      </c>
      <c r="D1741" s="50"/>
      <c r="E1741" s="50">
        <v>4867.26</v>
      </c>
      <c r="F1741" s="50"/>
      <c r="G1741" s="50">
        <v>0</v>
      </c>
      <c r="H1741" s="50"/>
    </row>
    <row r="1742" spans="2:8">
      <c r="B1742" t="s">
        <v>2029</v>
      </c>
      <c r="C1742" t="s">
        <v>2029</v>
      </c>
      <c r="D1742" s="50"/>
      <c r="E1742" s="50">
        <v>4867.26</v>
      </c>
      <c r="F1742" s="50"/>
      <c r="G1742" s="50">
        <v>0</v>
      </c>
      <c r="H1742" s="50"/>
    </row>
    <row r="1743" spans="2:8">
      <c r="B1743" t="s">
        <v>2030</v>
      </c>
      <c r="C1743" t="s">
        <v>2030</v>
      </c>
      <c r="D1743" s="50"/>
      <c r="E1743" s="50">
        <v>4867.26</v>
      </c>
      <c r="F1743" s="50"/>
      <c r="G1743" s="50">
        <v>0</v>
      </c>
      <c r="H1743" s="50"/>
    </row>
    <row r="1744" spans="2:8">
      <c r="B1744" t="s">
        <v>2031</v>
      </c>
      <c r="C1744" t="s">
        <v>2031</v>
      </c>
      <c r="D1744" s="50"/>
      <c r="E1744" s="50">
        <v>4867.26</v>
      </c>
      <c r="F1744" s="50"/>
      <c r="G1744" s="50">
        <v>0</v>
      </c>
      <c r="H1744" s="50"/>
    </row>
    <row r="1745" spans="2:8">
      <c r="B1745" t="s">
        <v>2032</v>
      </c>
      <c r="C1745" t="s">
        <v>2032</v>
      </c>
      <c r="D1745" s="50"/>
      <c r="E1745" s="50">
        <v>4867.26</v>
      </c>
      <c r="F1745" s="50"/>
      <c r="G1745" s="50">
        <v>0</v>
      </c>
      <c r="H1745" s="50"/>
    </row>
    <row r="1746" spans="2:8">
      <c r="B1746" t="s">
        <v>2033</v>
      </c>
      <c r="C1746" t="s">
        <v>2033</v>
      </c>
      <c r="D1746" s="50"/>
      <c r="E1746" s="50">
        <v>4867.26</v>
      </c>
      <c r="F1746" s="50"/>
      <c r="G1746" s="50">
        <v>0</v>
      </c>
      <c r="H1746" s="50"/>
    </row>
    <row r="1747" spans="2:8">
      <c r="B1747" t="s">
        <v>2034</v>
      </c>
      <c r="C1747" t="s">
        <v>202</v>
      </c>
      <c r="D1747" s="50"/>
      <c r="E1747" s="50">
        <v>4867.26</v>
      </c>
      <c r="F1747" s="50"/>
      <c r="G1747" s="50">
        <v>0</v>
      </c>
      <c r="H1747" s="50"/>
    </row>
    <row r="1748" spans="2:8">
      <c r="B1748" t="s">
        <v>2035</v>
      </c>
      <c r="C1748" t="s">
        <v>202</v>
      </c>
      <c r="D1748" s="50"/>
      <c r="E1748" s="50">
        <v>4867.26</v>
      </c>
      <c r="F1748" s="50"/>
      <c r="G1748" s="50">
        <v>0</v>
      </c>
      <c r="H1748" s="50"/>
    </row>
    <row r="1749" spans="2:8">
      <c r="B1749" t="s">
        <v>2036</v>
      </c>
      <c r="C1749" t="s">
        <v>2036</v>
      </c>
      <c r="D1749" s="50"/>
      <c r="E1749" s="50">
        <v>4867.26</v>
      </c>
      <c r="F1749" s="50"/>
      <c r="G1749" s="50">
        <v>0</v>
      </c>
      <c r="H1749" s="50"/>
    </row>
    <row r="1750" spans="2:8">
      <c r="B1750" t="s">
        <v>2037</v>
      </c>
      <c r="C1750" t="s">
        <v>202</v>
      </c>
      <c r="D1750" s="50"/>
      <c r="E1750" s="50">
        <v>4867.26</v>
      </c>
      <c r="F1750" s="50"/>
      <c r="G1750" s="50">
        <v>0</v>
      </c>
      <c r="H1750" s="50"/>
    </row>
    <row r="1751" spans="2:8">
      <c r="B1751" t="s">
        <v>2038</v>
      </c>
      <c r="C1751" t="s">
        <v>2038</v>
      </c>
      <c r="D1751" s="50"/>
      <c r="E1751" s="50">
        <v>4867.26</v>
      </c>
      <c r="F1751" s="50"/>
      <c r="G1751" s="50">
        <v>0</v>
      </c>
      <c r="H1751" s="50"/>
    </row>
    <row r="1752" spans="2:8">
      <c r="B1752" t="s">
        <v>2039</v>
      </c>
      <c r="C1752" t="s">
        <v>2039</v>
      </c>
      <c r="D1752" s="50"/>
      <c r="E1752" s="50">
        <v>4867.26</v>
      </c>
      <c r="F1752" s="50"/>
      <c r="G1752" s="50">
        <v>0</v>
      </c>
      <c r="H1752" s="50"/>
    </row>
    <row r="1753" spans="2:8">
      <c r="B1753" t="s">
        <v>2040</v>
      </c>
      <c r="C1753" t="s">
        <v>2040</v>
      </c>
      <c r="D1753" s="50"/>
      <c r="E1753" s="50">
        <v>4867.26</v>
      </c>
      <c r="F1753" s="50"/>
      <c r="G1753" s="50">
        <v>0</v>
      </c>
      <c r="H1753" s="50"/>
    </row>
    <row r="1754" spans="2:8">
      <c r="B1754" t="s">
        <v>2041</v>
      </c>
      <c r="C1754" t="s">
        <v>2041</v>
      </c>
      <c r="D1754" s="50"/>
      <c r="E1754" s="50">
        <v>4867.26</v>
      </c>
      <c r="F1754" s="50"/>
      <c r="G1754" s="50">
        <v>0</v>
      </c>
      <c r="H1754" s="50"/>
    </row>
    <row r="1755" spans="2:8">
      <c r="B1755" t="s">
        <v>2042</v>
      </c>
      <c r="C1755" t="s">
        <v>2042</v>
      </c>
      <c r="D1755" s="50"/>
      <c r="E1755" s="50">
        <v>4867.26</v>
      </c>
      <c r="F1755" s="50"/>
      <c r="G1755" s="50">
        <v>0</v>
      </c>
      <c r="H1755" s="50"/>
    </row>
    <row r="1756" spans="2:8">
      <c r="B1756" t="s">
        <v>2043</v>
      </c>
      <c r="C1756" t="s">
        <v>783</v>
      </c>
      <c r="D1756" s="50"/>
      <c r="E1756" s="50">
        <v>4867.26</v>
      </c>
      <c r="F1756" s="50"/>
      <c r="G1756" s="50">
        <v>0</v>
      </c>
      <c r="H1756" s="50"/>
    </row>
    <row r="1757" spans="2:8">
      <c r="B1757" t="s">
        <v>2044</v>
      </c>
      <c r="C1757" t="s">
        <v>2044</v>
      </c>
      <c r="D1757" s="50"/>
      <c r="E1757" s="50">
        <v>4867.26</v>
      </c>
      <c r="F1757" s="50"/>
      <c r="G1757" s="50">
        <v>0</v>
      </c>
      <c r="H1757" s="50"/>
    </row>
    <row r="1758" spans="2:8">
      <c r="B1758" t="s">
        <v>2045</v>
      </c>
      <c r="C1758" t="s">
        <v>2045</v>
      </c>
      <c r="D1758" s="50"/>
      <c r="E1758" s="50">
        <v>4867.26</v>
      </c>
      <c r="F1758" s="50"/>
      <c r="G1758" s="50">
        <v>0</v>
      </c>
      <c r="H1758" s="50"/>
    </row>
    <row r="1759" spans="2:8">
      <c r="B1759" t="s">
        <v>2046</v>
      </c>
      <c r="C1759" t="s">
        <v>2046</v>
      </c>
      <c r="D1759" s="50"/>
      <c r="E1759" s="50">
        <v>4867.26</v>
      </c>
      <c r="F1759" s="50"/>
      <c r="G1759" s="50">
        <v>0</v>
      </c>
      <c r="H1759" s="50"/>
    </row>
    <row r="1760" spans="2:8">
      <c r="B1760" t="s">
        <v>2047</v>
      </c>
      <c r="C1760" t="s">
        <v>2047</v>
      </c>
      <c r="D1760" s="50"/>
      <c r="E1760" s="50">
        <v>4867.26</v>
      </c>
      <c r="F1760" s="50"/>
      <c r="G1760" s="50">
        <v>0</v>
      </c>
      <c r="H1760" s="50"/>
    </row>
    <row r="1761" spans="2:8">
      <c r="B1761" t="s">
        <v>2048</v>
      </c>
      <c r="C1761" t="s">
        <v>2048</v>
      </c>
      <c r="D1761" s="50"/>
      <c r="E1761" s="50">
        <v>4867.26</v>
      </c>
      <c r="F1761" s="50"/>
      <c r="G1761" s="50">
        <v>0</v>
      </c>
      <c r="H1761" s="50"/>
    </row>
    <row r="1762" spans="2:8">
      <c r="B1762" t="s">
        <v>2049</v>
      </c>
      <c r="C1762" t="s">
        <v>2050</v>
      </c>
      <c r="D1762" s="50"/>
      <c r="E1762" s="50">
        <v>4867.26</v>
      </c>
      <c r="F1762" s="50"/>
      <c r="G1762" s="50">
        <v>0</v>
      </c>
      <c r="H1762" s="50"/>
    </row>
    <row r="1763" spans="2:8">
      <c r="B1763" t="s">
        <v>2051</v>
      </c>
      <c r="C1763" t="s">
        <v>2051</v>
      </c>
      <c r="D1763" s="50"/>
      <c r="E1763" s="50">
        <v>4716.9799999999996</v>
      </c>
      <c r="F1763" s="50"/>
      <c r="G1763" s="50">
        <v>0</v>
      </c>
      <c r="H1763" s="50"/>
    </row>
    <row r="1764" spans="2:8">
      <c r="B1764" t="s">
        <v>2052</v>
      </c>
      <c r="C1764" t="s">
        <v>2052</v>
      </c>
      <c r="D1764" s="50">
        <v>4716.9799999999996</v>
      </c>
      <c r="E1764" s="50"/>
      <c r="F1764" s="50"/>
      <c r="G1764" s="50">
        <v>0</v>
      </c>
      <c r="H1764" s="50"/>
    </row>
    <row r="1765" spans="2:8">
      <c r="B1765" t="s">
        <v>2053</v>
      </c>
      <c r="C1765" t="s">
        <v>2053</v>
      </c>
      <c r="D1765" s="50"/>
      <c r="E1765" s="50"/>
      <c r="F1765" s="50">
        <v>4716.9799999999996</v>
      </c>
      <c r="G1765" s="50">
        <v>0</v>
      </c>
      <c r="H1765" s="50"/>
    </row>
    <row r="1766" spans="2:8">
      <c r="B1766" t="s">
        <v>2054</v>
      </c>
      <c r="C1766" t="s">
        <v>202</v>
      </c>
      <c r="D1766" s="50"/>
      <c r="E1766" s="50">
        <v>4716.9799999999996</v>
      </c>
      <c r="F1766" s="50"/>
      <c r="G1766" s="50">
        <v>0</v>
      </c>
      <c r="H1766" s="50"/>
    </row>
    <row r="1767" spans="2:8">
      <c r="B1767" t="s">
        <v>2055</v>
      </c>
      <c r="C1767" t="s">
        <v>202</v>
      </c>
      <c r="D1767" s="50"/>
      <c r="E1767" s="50">
        <v>4716.9799999999996</v>
      </c>
      <c r="F1767" s="50"/>
      <c r="G1767" s="50">
        <v>0</v>
      </c>
      <c r="H1767" s="50"/>
    </row>
    <row r="1768" spans="2:8">
      <c r="B1768" t="s">
        <v>2056</v>
      </c>
      <c r="C1768" t="s">
        <v>2056</v>
      </c>
      <c r="D1768" s="50">
        <v>4716.9799999999996</v>
      </c>
      <c r="E1768" s="50"/>
      <c r="F1768" s="50"/>
      <c r="G1768" s="50">
        <v>0</v>
      </c>
      <c r="H1768" s="50"/>
    </row>
    <row r="1769" spans="2:8">
      <c r="B1769" t="s">
        <v>2057</v>
      </c>
      <c r="C1769" t="s">
        <v>2057</v>
      </c>
      <c r="D1769" s="50">
        <v>4716.9799999999996</v>
      </c>
      <c r="E1769" s="50"/>
      <c r="F1769" s="50"/>
      <c r="G1769" s="50">
        <v>0</v>
      </c>
      <c r="H1769" s="50"/>
    </row>
    <row r="1770" spans="2:8">
      <c r="B1770" t="s">
        <v>2058</v>
      </c>
      <c r="C1770" t="s">
        <v>2058</v>
      </c>
      <c r="D1770" s="50">
        <v>4716.9799999999996</v>
      </c>
      <c r="E1770" s="50"/>
      <c r="F1770" s="50"/>
      <c r="G1770" s="50">
        <v>0</v>
      </c>
      <c r="H1770" s="50"/>
    </row>
    <row r="1771" spans="2:8">
      <c r="B1771" t="s">
        <v>2059</v>
      </c>
      <c r="C1771" t="s">
        <v>2059</v>
      </c>
      <c r="D1771" s="50">
        <v>4716.9799999999996</v>
      </c>
      <c r="E1771" s="50"/>
      <c r="F1771" s="50"/>
      <c r="G1771" s="50">
        <v>0</v>
      </c>
      <c r="H1771" s="50"/>
    </row>
    <row r="1772" spans="2:8">
      <c r="B1772" t="s">
        <v>2060</v>
      </c>
      <c r="C1772" t="s">
        <v>2060</v>
      </c>
      <c r="D1772" s="50">
        <v>4716.9799999999996</v>
      </c>
      <c r="E1772" s="50"/>
      <c r="F1772" s="50"/>
      <c r="G1772" s="50">
        <v>0</v>
      </c>
      <c r="H1772" s="50"/>
    </row>
    <row r="1773" spans="2:8">
      <c r="B1773" t="s">
        <v>2061</v>
      </c>
      <c r="C1773" t="s">
        <v>202</v>
      </c>
      <c r="D1773" s="50"/>
      <c r="E1773" s="50"/>
      <c r="F1773" s="50">
        <v>4716.9799999999996</v>
      </c>
      <c r="G1773" s="50">
        <v>0</v>
      </c>
      <c r="H1773" s="50"/>
    </row>
    <row r="1774" spans="2:8">
      <c r="B1774" t="s">
        <v>2062</v>
      </c>
      <c r="C1774" t="s">
        <v>202</v>
      </c>
      <c r="D1774" s="50"/>
      <c r="E1774" s="50"/>
      <c r="F1774" s="50">
        <v>4716.9799999999996</v>
      </c>
      <c r="G1774" s="50">
        <v>0</v>
      </c>
      <c r="H1774" s="50"/>
    </row>
    <row r="1775" spans="2:8">
      <c r="B1775" t="s">
        <v>2063</v>
      </c>
      <c r="C1775" t="s">
        <v>2063</v>
      </c>
      <c r="D1775" s="50">
        <v>4716.9799999999996</v>
      </c>
      <c r="E1775" s="50"/>
      <c r="F1775" s="50"/>
      <c r="G1775" s="50">
        <v>0</v>
      </c>
      <c r="H1775" s="50"/>
    </row>
    <row r="1776" spans="2:8">
      <c r="B1776" t="s">
        <v>2064</v>
      </c>
      <c r="C1776" t="s">
        <v>2064</v>
      </c>
      <c r="D1776" s="50"/>
      <c r="E1776" s="50">
        <v>4716.9799999999996</v>
      </c>
      <c r="F1776" s="50"/>
      <c r="G1776" s="50">
        <v>0</v>
      </c>
      <c r="H1776" s="50"/>
    </row>
    <row r="1777" spans="2:8">
      <c r="B1777" t="s">
        <v>2065</v>
      </c>
      <c r="C1777" t="s">
        <v>2065</v>
      </c>
      <c r="D1777" s="50">
        <v>4716.9799999999996</v>
      </c>
      <c r="E1777" s="50"/>
      <c r="F1777" s="50"/>
      <c r="G1777" s="50">
        <v>0</v>
      </c>
      <c r="H1777" s="50"/>
    </row>
    <row r="1778" spans="2:8">
      <c r="B1778" t="s">
        <v>2066</v>
      </c>
      <c r="C1778" t="s">
        <v>202</v>
      </c>
      <c r="D1778" s="50"/>
      <c r="E1778" s="50"/>
      <c r="F1778" s="50">
        <v>4693.3999999999996</v>
      </c>
      <c r="G1778" s="50">
        <v>0</v>
      </c>
      <c r="H1778" s="50"/>
    </row>
    <row r="1779" spans="2:8">
      <c r="B1779" t="s">
        <v>2067</v>
      </c>
      <c r="C1779" t="s">
        <v>1510</v>
      </c>
      <c r="D1779" s="50">
        <v>4689.53</v>
      </c>
      <c r="E1779" s="50"/>
      <c r="F1779" s="50"/>
      <c r="G1779" s="50">
        <v>0</v>
      </c>
      <c r="H1779" s="50"/>
    </row>
    <row r="1780" spans="2:8">
      <c r="B1780" t="s">
        <v>2068</v>
      </c>
      <c r="C1780" t="s">
        <v>2069</v>
      </c>
      <c r="D1780" s="50">
        <v>4669.8100000000004</v>
      </c>
      <c r="E1780" s="50"/>
      <c r="F1780" s="50"/>
      <c r="G1780" s="50">
        <v>0</v>
      </c>
      <c r="H1780" s="50"/>
    </row>
    <row r="1781" spans="2:8">
      <c r="B1781" t="s">
        <v>2070</v>
      </c>
      <c r="C1781" t="s">
        <v>2070</v>
      </c>
      <c r="D1781" s="50">
        <v>4622.6400000000003</v>
      </c>
      <c r="E1781" s="50"/>
      <c r="F1781" s="50"/>
      <c r="G1781" s="50">
        <v>0</v>
      </c>
      <c r="H1781" s="50"/>
    </row>
    <row r="1782" spans="2:8">
      <c r="B1782" t="s">
        <v>2071</v>
      </c>
      <c r="C1782" t="s">
        <v>2071</v>
      </c>
      <c r="D1782" s="50"/>
      <c r="E1782" s="50">
        <v>4584.91</v>
      </c>
      <c r="F1782" s="50"/>
      <c r="G1782" s="50">
        <v>0</v>
      </c>
      <c r="H1782" s="50"/>
    </row>
    <row r="1783" spans="2:8">
      <c r="B1783" t="s">
        <v>2072</v>
      </c>
      <c r="C1783" t="s">
        <v>2072</v>
      </c>
      <c r="D1783" s="50"/>
      <c r="E1783" s="50">
        <v>4545.84</v>
      </c>
      <c r="F1783" s="50"/>
      <c r="G1783" s="50">
        <v>0</v>
      </c>
      <c r="H1783" s="50"/>
    </row>
    <row r="1784" spans="2:8">
      <c r="B1784" t="s">
        <v>2073</v>
      </c>
      <c r="C1784" t="s">
        <v>2073</v>
      </c>
      <c r="D1784" s="50">
        <v>4528.3</v>
      </c>
      <c r="E1784" s="50"/>
      <c r="F1784" s="50"/>
      <c r="G1784" s="50">
        <v>0</v>
      </c>
      <c r="H1784" s="50"/>
    </row>
    <row r="1785" spans="2:8">
      <c r="B1785" t="s">
        <v>2074</v>
      </c>
      <c r="C1785" t="s">
        <v>2074</v>
      </c>
      <c r="D1785" s="50"/>
      <c r="E1785" s="50"/>
      <c r="F1785" s="50">
        <v>4528.3</v>
      </c>
      <c r="G1785" s="50">
        <v>0</v>
      </c>
      <c r="H1785" s="50"/>
    </row>
    <row r="1786" spans="2:8">
      <c r="B1786" t="s">
        <v>2075</v>
      </c>
      <c r="C1786" t="s">
        <v>2075</v>
      </c>
      <c r="D1786" s="50"/>
      <c r="E1786" s="50"/>
      <c r="F1786" s="50">
        <v>4505.66</v>
      </c>
      <c r="G1786" s="50">
        <v>0</v>
      </c>
      <c r="H1786" s="50"/>
    </row>
    <row r="1787" spans="2:8">
      <c r="B1787" t="s">
        <v>2076</v>
      </c>
      <c r="C1787" t="s">
        <v>598</v>
      </c>
      <c r="D1787" s="50"/>
      <c r="E1787" s="50">
        <v>4424.78</v>
      </c>
      <c r="F1787" s="50"/>
      <c r="G1787" s="50">
        <v>0</v>
      </c>
      <c r="H1787" s="50"/>
    </row>
    <row r="1788" spans="2:8">
      <c r="B1788" t="s">
        <v>2077</v>
      </c>
      <c r="C1788" t="s">
        <v>2077</v>
      </c>
      <c r="D1788" s="50"/>
      <c r="E1788" s="50"/>
      <c r="F1788" s="50">
        <v>4396.2299999999996</v>
      </c>
      <c r="G1788" s="50">
        <v>0</v>
      </c>
      <c r="H1788" s="50"/>
    </row>
    <row r="1789" spans="2:8">
      <c r="B1789" t="s">
        <v>2078</v>
      </c>
      <c r="C1789" t="s">
        <v>2078</v>
      </c>
      <c r="D1789" s="50"/>
      <c r="E1789" s="50"/>
      <c r="F1789" s="50">
        <v>4396.2299999999996</v>
      </c>
      <c r="G1789" s="50">
        <v>0</v>
      </c>
      <c r="H1789" s="50"/>
    </row>
    <row r="1790" spans="2:8">
      <c r="B1790" t="s">
        <v>2079</v>
      </c>
      <c r="C1790" t="s">
        <v>2079</v>
      </c>
      <c r="D1790" s="50"/>
      <c r="E1790" s="50"/>
      <c r="F1790" s="50">
        <v>4396.2299999999996</v>
      </c>
      <c r="G1790" s="50">
        <v>3773.58</v>
      </c>
      <c r="H1790" s="50"/>
    </row>
    <row r="1791" spans="2:8">
      <c r="B1791" t="s">
        <v>2080</v>
      </c>
      <c r="C1791" t="s">
        <v>2080</v>
      </c>
      <c r="D1791" s="50"/>
      <c r="E1791" s="50"/>
      <c r="F1791" s="50">
        <v>4396.2299999999996</v>
      </c>
      <c r="G1791" s="50">
        <v>0</v>
      </c>
      <c r="H1791" s="50"/>
    </row>
    <row r="1792" spans="2:8">
      <c r="B1792" t="s">
        <v>2081</v>
      </c>
      <c r="C1792" t="s">
        <v>2081</v>
      </c>
      <c r="D1792" s="50"/>
      <c r="E1792" s="50"/>
      <c r="F1792" s="50">
        <v>4396.2299999999996</v>
      </c>
      <c r="G1792" s="50">
        <v>0</v>
      </c>
      <c r="H1792" s="50"/>
    </row>
    <row r="1793" spans="2:8">
      <c r="B1793" t="s">
        <v>2082</v>
      </c>
      <c r="C1793" t="s">
        <v>2082</v>
      </c>
      <c r="D1793" s="50">
        <v>4278.3100000000004</v>
      </c>
      <c r="E1793" s="50"/>
      <c r="F1793" s="50"/>
      <c r="G1793" s="50">
        <v>0</v>
      </c>
      <c r="H1793" s="50"/>
    </row>
    <row r="1794" spans="2:8">
      <c r="B1794" t="s">
        <v>2083</v>
      </c>
      <c r="C1794" t="s">
        <v>2083</v>
      </c>
      <c r="D1794" s="50">
        <v>4245.28</v>
      </c>
      <c r="E1794" s="50"/>
      <c r="F1794" s="50"/>
      <c r="G1794" s="50">
        <v>0</v>
      </c>
      <c r="H1794" s="50"/>
    </row>
    <row r="1795" spans="2:8">
      <c r="B1795" t="s">
        <v>2084</v>
      </c>
      <c r="C1795" t="s">
        <v>2084</v>
      </c>
      <c r="D1795" s="50">
        <v>4245.28</v>
      </c>
      <c r="E1795" s="50"/>
      <c r="F1795" s="50"/>
      <c r="G1795" s="50">
        <v>0</v>
      </c>
      <c r="H1795" s="50"/>
    </row>
    <row r="1796" spans="2:8">
      <c r="B1796" t="s">
        <v>2085</v>
      </c>
      <c r="C1796" t="s">
        <v>202</v>
      </c>
      <c r="D1796" s="50"/>
      <c r="E1796" s="50">
        <v>4245.28</v>
      </c>
      <c r="F1796" s="50"/>
      <c r="G1796" s="50">
        <v>0</v>
      </c>
      <c r="H1796" s="50"/>
    </row>
    <row r="1797" spans="2:8">
      <c r="B1797" t="s">
        <v>2086</v>
      </c>
      <c r="C1797" t="s">
        <v>2086</v>
      </c>
      <c r="D1797" s="50"/>
      <c r="E1797" s="50">
        <v>4245.28</v>
      </c>
      <c r="F1797" s="50"/>
      <c r="G1797" s="50">
        <v>0</v>
      </c>
      <c r="H1797" s="50"/>
    </row>
    <row r="1798" spans="2:8">
      <c r="B1798" t="s">
        <v>2087</v>
      </c>
      <c r="C1798" t="s">
        <v>2087</v>
      </c>
      <c r="D1798" s="50"/>
      <c r="E1798" s="50"/>
      <c r="F1798" s="50">
        <v>4245.28</v>
      </c>
      <c r="G1798" s="50">
        <v>0</v>
      </c>
      <c r="H1798" s="50"/>
    </row>
    <row r="1799" spans="2:8">
      <c r="B1799" t="s">
        <v>2088</v>
      </c>
      <c r="C1799" t="s">
        <v>202</v>
      </c>
      <c r="D1799" s="50"/>
      <c r="E1799" s="50">
        <v>4245.28</v>
      </c>
      <c r="F1799" s="50"/>
      <c r="G1799" s="50">
        <v>0</v>
      </c>
      <c r="H1799" s="50"/>
    </row>
    <row r="1800" spans="2:8">
      <c r="B1800" t="s">
        <v>2089</v>
      </c>
      <c r="C1800" t="s">
        <v>2089</v>
      </c>
      <c r="D1800" s="50"/>
      <c r="E1800" s="50">
        <v>4245.28</v>
      </c>
      <c r="F1800" s="50"/>
      <c r="G1800" s="50">
        <v>0</v>
      </c>
      <c r="H1800" s="50"/>
    </row>
    <row r="1801" spans="2:8">
      <c r="B1801" t="s">
        <v>2090</v>
      </c>
      <c r="C1801" t="s">
        <v>2090</v>
      </c>
      <c r="D1801" s="50"/>
      <c r="E1801" s="50">
        <v>4245.28</v>
      </c>
      <c r="F1801" s="50"/>
      <c r="G1801" s="50">
        <v>0</v>
      </c>
      <c r="H1801" s="50"/>
    </row>
    <row r="1802" spans="2:8">
      <c r="B1802" t="s">
        <v>2091</v>
      </c>
      <c r="C1802" t="s">
        <v>2091</v>
      </c>
      <c r="D1802" s="50"/>
      <c r="E1802" s="50"/>
      <c r="F1802" s="50">
        <v>4226.42</v>
      </c>
      <c r="G1802" s="50">
        <v>0</v>
      </c>
      <c r="H1802" s="50"/>
    </row>
    <row r="1803" spans="2:8">
      <c r="B1803" t="s">
        <v>2092</v>
      </c>
      <c r="C1803" t="s">
        <v>2092</v>
      </c>
      <c r="D1803" s="50">
        <v>4716.9799999999996</v>
      </c>
      <c r="E1803" s="50"/>
      <c r="F1803" s="50">
        <v>-641.47</v>
      </c>
      <c r="G1803" s="50">
        <v>0</v>
      </c>
      <c r="H1803" s="50"/>
    </row>
    <row r="1804" spans="2:8">
      <c r="B1804" t="s">
        <v>2093</v>
      </c>
      <c r="C1804" t="s">
        <v>202</v>
      </c>
      <c r="D1804" s="50">
        <v>3962.26</v>
      </c>
      <c r="E1804" s="50"/>
      <c r="F1804" s="50"/>
      <c r="G1804" s="50">
        <v>0</v>
      </c>
      <c r="H1804" s="50"/>
    </row>
    <row r="1805" spans="2:8">
      <c r="B1805" t="s">
        <v>2094</v>
      </c>
      <c r="C1805" t="s">
        <v>2094</v>
      </c>
      <c r="D1805" s="50">
        <v>3962.26</v>
      </c>
      <c r="E1805" s="50"/>
      <c r="F1805" s="50"/>
      <c r="G1805" s="50">
        <v>0</v>
      </c>
      <c r="H1805" s="50"/>
    </row>
    <row r="1806" spans="2:8">
      <c r="B1806" t="s">
        <v>2095</v>
      </c>
      <c r="C1806" t="s">
        <v>236</v>
      </c>
      <c r="D1806" s="50"/>
      <c r="E1806" s="50"/>
      <c r="F1806" s="50">
        <v>3962.25</v>
      </c>
      <c r="G1806" s="50">
        <v>0</v>
      </c>
      <c r="H1806" s="50"/>
    </row>
    <row r="1807" spans="2:8">
      <c r="B1807" t="s">
        <v>2096</v>
      </c>
      <c r="C1807" t="s">
        <v>2096</v>
      </c>
      <c r="D1807" s="50">
        <v>3906.46</v>
      </c>
      <c r="E1807" s="50"/>
      <c r="F1807" s="50"/>
      <c r="G1807" s="50">
        <v>0</v>
      </c>
      <c r="H1807" s="50"/>
    </row>
    <row r="1808" spans="2:8">
      <c r="B1808" t="s">
        <v>2097</v>
      </c>
      <c r="C1808" t="s">
        <v>2097</v>
      </c>
      <c r="D1808" s="50"/>
      <c r="E1808" s="50">
        <v>3829.52</v>
      </c>
      <c r="F1808" s="50"/>
      <c r="G1808" s="50">
        <v>0</v>
      </c>
      <c r="H1808" s="50"/>
    </row>
    <row r="1809" spans="2:8">
      <c r="B1809" t="s">
        <v>2098</v>
      </c>
      <c r="C1809" t="s">
        <v>2098</v>
      </c>
      <c r="D1809" s="50"/>
      <c r="E1809" s="50"/>
      <c r="F1809" s="50">
        <v>3792.46</v>
      </c>
      <c r="G1809" s="50">
        <v>0</v>
      </c>
      <c r="H1809" s="50"/>
    </row>
    <row r="1810" spans="2:8">
      <c r="B1810" t="s">
        <v>2099</v>
      </c>
      <c r="C1810" t="s">
        <v>2099</v>
      </c>
      <c r="D1810" s="50"/>
      <c r="E1810" s="50">
        <v>3773.58</v>
      </c>
      <c r="F1810" s="50"/>
      <c r="G1810" s="50">
        <v>0</v>
      </c>
      <c r="H1810" s="50"/>
    </row>
    <row r="1811" spans="2:8">
      <c r="B1811" t="s">
        <v>2100</v>
      </c>
      <c r="C1811" t="s">
        <v>2100</v>
      </c>
      <c r="D1811" s="50">
        <v>3773.58</v>
      </c>
      <c r="E1811" s="50"/>
      <c r="F1811" s="50"/>
      <c r="G1811" s="50">
        <v>0</v>
      </c>
      <c r="H1811" s="50"/>
    </row>
    <row r="1812" spans="2:8">
      <c r="B1812" t="s">
        <v>2101</v>
      </c>
      <c r="C1812" t="s">
        <v>202</v>
      </c>
      <c r="D1812" s="50"/>
      <c r="E1812" s="50"/>
      <c r="F1812" s="50">
        <v>3773.58</v>
      </c>
      <c r="G1812" s="50">
        <v>0</v>
      </c>
      <c r="H1812" s="50"/>
    </row>
    <row r="1813" spans="2:8">
      <c r="B1813" t="s">
        <v>2102</v>
      </c>
      <c r="C1813" t="s">
        <v>2102</v>
      </c>
      <c r="D1813" s="50"/>
      <c r="E1813" s="50"/>
      <c r="F1813" s="50">
        <v>3773.58</v>
      </c>
      <c r="G1813" s="50">
        <v>0</v>
      </c>
      <c r="H1813" s="50"/>
    </row>
    <row r="1814" spans="2:8">
      <c r="B1814" t="s">
        <v>2103</v>
      </c>
      <c r="C1814" t="s">
        <v>2103</v>
      </c>
      <c r="D1814" s="50"/>
      <c r="E1814" s="50">
        <v>3773.58</v>
      </c>
      <c r="F1814" s="50"/>
      <c r="G1814" s="50">
        <v>0</v>
      </c>
      <c r="H1814" s="50"/>
    </row>
    <row r="1815" spans="2:8">
      <c r="B1815" t="s">
        <v>2104</v>
      </c>
      <c r="C1815" t="s">
        <v>202</v>
      </c>
      <c r="D1815" s="50"/>
      <c r="E1815" s="50"/>
      <c r="F1815" s="50">
        <v>3773.58</v>
      </c>
      <c r="G1815" s="50">
        <v>0</v>
      </c>
      <c r="H1815" s="50"/>
    </row>
    <row r="1816" spans="2:8">
      <c r="B1816" t="s">
        <v>2105</v>
      </c>
      <c r="C1816" t="s">
        <v>2105</v>
      </c>
      <c r="D1816" s="50">
        <v>3773.58</v>
      </c>
      <c r="E1816" s="50"/>
      <c r="F1816" s="50"/>
      <c r="G1816" s="50">
        <v>0</v>
      </c>
      <c r="H1816" s="50"/>
    </row>
    <row r="1817" spans="2:8">
      <c r="B1817" t="s">
        <v>2106</v>
      </c>
      <c r="C1817" t="s">
        <v>2106</v>
      </c>
      <c r="D1817" s="50">
        <v>3773.58</v>
      </c>
      <c r="E1817" s="50"/>
      <c r="F1817" s="50"/>
      <c r="G1817" s="50">
        <v>0</v>
      </c>
      <c r="H1817" s="50"/>
    </row>
    <row r="1818" spans="2:8">
      <c r="B1818" t="s">
        <v>2107</v>
      </c>
      <c r="C1818" t="s">
        <v>202</v>
      </c>
      <c r="D1818" s="50"/>
      <c r="E1818" s="50"/>
      <c r="F1818" s="50">
        <v>3773.58</v>
      </c>
      <c r="G1818" s="50">
        <v>0</v>
      </c>
      <c r="H1818" s="50"/>
    </row>
    <row r="1819" spans="2:8">
      <c r="B1819" t="s">
        <v>2108</v>
      </c>
      <c r="C1819" t="s">
        <v>2108</v>
      </c>
      <c r="D1819" s="50"/>
      <c r="E1819" s="50">
        <v>3771.7</v>
      </c>
      <c r="F1819" s="50"/>
      <c r="G1819" s="50">
        <v>0</v>
      </c>
      <c r="H1819" s="50"/>
    </row>
    <row r="1820" spans="2:8">
      <c r="B1820" t="s">
        <v>2109</v>
      </c>
      <c r="C1820" t="s">
        <v>2109</v>
      </c>
      <c r="D1820" s="50">
        <v>3771.7</v>
      </c>
      <c r="E1820" s="50"/>
      <c r="F1820" s="50"/>
      <c r="G1820" s="50">
        <v>0</v>
      </c>
      <c r="H1820" s="50"/>
    </row>
    <row r="1821" spans="2:8">
      <c r="B1821" t="s">
        <v>2110</v>
      </c>
      <c r="C1821" t="s">
        <v>2110</v>
      </c>
      <c r="D1821" s="50"/>
      <c r="E1821" s="50"/>
      <c r="F1821" s="50">
        <v>3764.15</v>
      </c>
      <c r="G1821" s="50">
        <v>0</v>
      </c>
      <c r="H1821" s="50"/>
    </row>
    <row r="1822" spans="2:8">
      <c r="B1822" t="s">
        <v>2111</v>
      </c>
      <c r="C1822" t="s">
        <v>2111</v>
      </c>
      <c r="D1822" s="50"/>
      <c r="E1822" s="50"/>
      <c r="F1822" s="50">
        <v>3754.72</v>
      </c>
      <c r="G1822" s="50">
        <v>0</v>
      </c>
      <c r="H1822" s="50"/>
    </row>
    <row r="1823" spans="2:8">
      <c r="B1823" t="s">
        <v>2112</v>
      </c>
      <c r="C1823" t="s">
        <v>2112</v>
      </c>
      <c r="D1823" s="50"/>
      <c r="E1823" s="50"/>
      <c r="F1823" s="50">
        <v>3754.72</v>
      </c>
      <c r="G1823" s="50">
        <v>0</v>
      </c>
      <c r="H1823" s="50"/>
    </row>
    <row r="1824" spans="2:8">
      <c r="B1824" t="s">
        <v>2113</v>
      </c>
      <c r="C1824" t="s">
        <v>2113</v>
      </c>
      <c r="D1824" s="50"/>
      <c r="E1824" s="50"/>
      <c r="F1824" s="50">
        <v>3754.72</v>
      </c>
      <c r="G1824" s="50">
        <v>0</v>
      </c>
      <c r="H1824" s="50"/>
    </row>
    <row r="1825" spans="2:8">
      <c r="B1825" t="s">
        <v>2114</v>
      </c>
      <c r="C1825" t="s">
        <v>2114</v>
      </c>
      <c r="D1825" s="50"/>
      <c r="E1825" s="50"/>
      <c r="F1825" s="50">
        <v>3754.72</v>
      </c>
      <c r="G1825" s="50">
        <v>0</v>
      </c>
      <c r="H1825" s="50"/>
    </row>
    <row r="1826" spans="2:8">
      <c r="B1826" t="s">
        <v>2115</v>
      </c>
      <c r="C1826" t="s">
        <v>2115</v>
      </c>
      <c r="D1826" s="50"/>
      <c r="E1826" s="50"/>
      <c r="F1826" s="50">
        <v>3754.72</v>
      </c>
      <c r="G1826" s="50">
        <v>0</v>
      </c>
      <c r="H1826" s="50"/>
    </row>
    <row r="1827" spans="2:8">
      <c r="B1827" t="s">
        <v>1570</v>
      </c>
      <c r="C1827" t="s">
        <v>1570</v>
      </c>
      <c r="D1827" s="50"/>
      <c r="E1827" s="50"/>
      <c r="F1827" s="50">
        <v>3754.72</v>
      </c>
      <c r="G1827" s="50">
        <v>0</v>
      </c>
      <c r="H1827" s="50"/>
    </row>
    <row r="1828" spans="2:8">
      <c r="B1828" t="s">
        <v>2116</v>
      </c>
      <c r="C1828" t="s">
        <v>2116</v>
      </c>
      <c r="D1828" s="50"/>
      <c r="E1828" s="50"/>
      <c r="F1828" s="50">
        <v>3754.72</v>
      </c>
      <c r="G1828" s="50">
        <v>0</v>
      </c>
      <c r="H1828" s="50"/>
    </row>
    <row r="1829" spans="2:8">
      <c r="B1829" t="s">
        <v>2117</v>
      </c>
      <c r="C1829" t="s">
        <v>2117</v>
      </c>
      <c r="D1829" s="50"/>
      <c r="E1829" s="50"/>
      <c r="F1829" s="50">
        <v>3754.72</v>
      </c>
      <c r="G1829" s="50">
        <v>0</v>
      </c>
      <c r="H1829" s="50"/>
    </row>
    <row r="1830" spans="2:8">
      <c r="B1830" t="s">
        <v>2118</v>
      </c>
      <c r="C1830" t="s">
        <v>2118</v>
      </c>
      <c r="D1830" s="50"/>
      <c r="E1830" s="50"/>
      <c r="F1830" s="50">
        <v>3754.72</v>
      </c>
      <c r="G1830" s="50">
        <v>0</v>
      </c>
      <c r="H1830" s="50"/>
    </row>
    <row r="1831" spans="2:8">
      <c r="B1831" t="s">
        <v>2119</v>
      </c>
      <c r="C1831" t="s">
        <v>2119</v>
      </c>
      <c r="D1831" s="50"/>
      <c r="E1831" s="50"/>
      <c r="F1831" s="50">
        <v>3754.72</v>
      </c>
      <c r="G1831" s="50">
        <v>0</v>
      </c>
      <c r="H1831" s="50"/>
    </row>
    <row r="1832" spans="2:8">
      <c r="B1832" t="s">
        <v>2120</v>
      </c>
      <c r="C1832" t="s">
        <v>2120</v>
      </c>
      <c r="D1832" s="50"/>
      <c r="E1832" s="50"/>
      <c r="F1832" s="50">
        <v>3754.72</v>
      </c>
      <c r="G1832" s="50">
        <v>0</v>
      </c>
      <c r="H1832" s="50"/>
    </row>
    <row r="1833" spans="2:8">
      <c r="B1833" t="s">
        <v>2121</v>
      </c>
      <c r="C1833" t="s">
        <v>2121</v>
      </c>
      <c r="D1833" s="50"/>
      <c r="E1833" s="50"/>
      <c r="F1833" s="50">
        <v>3754.72</v>
      </c>
      <c r="G1833" s="50">
        <v>0</v>
      </c>
      <c r="H1833" s="50"/>
    </row>
    <row r="1834" spans="2:8">
      <c r="B1834" t="s">
        <v>2122</v>
      </c>
      <c r="C1834" t="s">
        <v>2122</v>
      </c>
      <c r="D1834" s="50"/>
      <c r="E1834" s="50"/>
      <c r="F1834" s="50">
        <v>3754.72</v>
      </c>
      <c r="G1834" s="50">
        <v>0</v>
      </c>
      <c r="H1834" s="50"/>
    </row>
    <row r="1835" spans="2:8">
      <c r="B1835" t="s">
        <v>2123</v>
      </c>
      <c r="C1835" t="s">
        <v>202</v>
      </c>
      <c r="D1835" s="50"/>
      <c r="E1835" s="50"/>
      <c r="F1835" s="50">
        <v>3754.72</v>
      </c>
      <c r="G1835" s="50">
        <v>0</v>
      </c>
      <c r="H1835" s="50"/>
    </row>
    <row r="1836" spans="2:8">
      <c r="B1836" t="s">
        <v>2124</v>
      </c>
      <c r="C1836" t="s">
        <v>526</v>
      </c>
      <c r="D1836" s="50"/>
      <c r="E1836" s="50">
        <v>3568.54</v>
      </c>
      <c r="F1836" s="50"/>
      <c r="G1836" s="50">
        <v>0</v>
      </c>
      <c r="H1836" s="50"/>
    </row>
    <row r="1837" spans="2:8">
      <c r="B1837" t="s">
        <v>2125</v>
      </c>
      <c r="C1837" t="s">
        <v>202</v>
      </c>
      <c r="D1837" s="50">
        <v>3516.67</v>
      </c>
      <c r="E1837" s="50"/>
      <c r="F1837" s="50"/>
      <c r="G1837" s="50">
        <v>0</v>
      </c>
      <c r="H1837" s="50"/>
    </row>
    <row r="1838" spans="2:8">
      <c r="B1838" t="s">
        <v>2126</v>
      </c>
      <c r="C1838" t="s">
        <v>2126</v>
      </c>
      <c r="D1838" s="50">
        <v>3396.23</v>
      </c>
      <c r="E1838" s="50"/>
      <c r="F1838" s="50"/>
      <c r="G1838" s="50">
        <v>0</v>
      </c>
      <c r="H1838" s="50"/>
    </row>
    <row r="1839" spans="2:8">
      <c r="B1839" t="s">
        <v>2127</v>
      </c>
      <c r="C1839" t="s">
        <v>202</v>
      </c>
      <c r="D1839" s="50"/>
      <c r="E1839" s="50">
        <v>3301.89</v>
      </c>
      <c r="F1839" s="50"/>
      <c r="G1839" s="50">
        <v>0</v>
      </c>
      <c r="H1839" s="50"/>
    </row>
    <row r="1840" spans="2:8">
      <c r="B1840" t="s">
        <v>2128</v>
      </c>
      <c r="C1840" t="s">
        <v>2128</v>
      </c>
      <c r="D1840" s="50">
        <v>3301.89</v>
      </c>
      <c r="E1840" s="50"/>
      <c r="F1840" s="50"/>
      <c r="G1840" s="50">
        <v>0</v>
      </c>
      <c r="H1840" s="50"/>
    </row>
    <row r="1841" spans="2:8">
      <c r="B1841" t="s">
        <v>2129</v>
      </c>
      <c r="C1841" t="s">
        <v>2129</v>
      </c>
      <c r="D1841" s="50">
        <v>3301.89</v>
      </c>
      <c r="E1841" s="50"/>
      <c r="F1841" s="50"/>
      <c r="G1841" s="50">
        <v>0</v>
      </c>
      <c r="H1841" s="50"/>
    </row>
    <row r="1842" spans="2:8">
      <c r="B1842" t="s">
        <v>2130</v>
      </c>
      <c r="C1842" t="s">
        <v>202</v>
      </c>
      <c r="D1842" s="50">
        <v>3301.89</v>
      </c>
      <c r="E1842" s="50"/>
      <c r="F1842" s="50"/>
      <c r="G1842" s="50">
        <v>0</v>
      </c>
      <c r="H1842" s="50"/>
    </row>
    <row r="1843" spans="2:8">
      <c r="B1843" t="s">
        <v>2131</v>
      </c>
      <c r="C1843" t="s">
        <v>526</v>
      </c>
      <c r="D1843" s="50"/>
      <c r="E1843" s="50">
        <v>3297.17</v>
      </c>
      <c r="F1843" s="50"/>
      <c r="G1843" s="50">
        <v>0</v>
      </c>
      <c r="H1843" s="50"/>
    </row>
    <row r="1844" spans="2:8">
      <c r="B1844" t="s">
        <v>2132</v>
      </c>
      <c r="C1844" t="s">
        <v>2132</v>
      </c>
      <c r="D1844" s="50">
        <v>3263.43</v>
      </c>
      <c r="E1844" s="50"/>
      <c r="F1844" s="50"/>
      <c r="G1844" s="50">
        <v>0</v>
      </c>
      <c r="H1844" s="50"/>
    </row>
    <row r="1845" spans="2:8">
      <c r="B1845" t="s">
        <v>2133</v>
      </c>
      <c r="C1845" t="s">
        <v>2133</v>
      </c>
      <c r="D1845" s="50">
        <v>3048.29</v>
      </c>
      <c r="E1845" s="50"/>
      <c r="F1845" s="50"/>
      <c r="G1845" s="50">
        <v>0</v>
      </c>
      <c r="H1845" s="50"/>
    </row>
    <row r="1846" spans="2:8">
      <c r="B1846" t="s">
        <v>2134</v>
      </c>
      <c r="C1846" t="s">
        <v>202</v>
      </c>
      <c r="D1846" s="50">
        <v>2934.9</v>
      </c>
      <c r="E1846" s="50"/>
      <c r="F1846" s="50"/>
      <c r="G1846" s="50">
        <v>0</v>
      </c>
      <c r="H1846" s="50"/>
    </row>
    <row r="1847" spans="2:8">
      <c r="B1847" t="s">
        <v>2135</v>
      </c>
      <c r="C1847" t="s">
        <v>2135</v>
      </c>
      <c r="D1847" s="50"/>
      <c r="E1847" s="50"/>
      <c r="F1847" s="50">
        <v>2830.19</v>
      </c>
      <c r="G1847" s="50">
        <v>0</v>
      </c>
      <c r="H1847" s="50"/>
    </row>
    <row r="1848" spans="2:8">
      <c r="B1848" t="s">
        <v>2136</v>
      </c>
      <c r="C1848" t="s">
        <v>2136</v>
      </c>
      <c r="D1848" s="50">
        <v>2830.19</v>
      </c>
      <c r="E1848" s="50"/>
      <c r="F1848" s="50"/>
      <c r="G1848" s="50">
        <v>0</v>
      </c>
      <c r="H1848" s="50"/>
    </row>
    <row r="1849" spans="2:8">
      <c r="B1849" t="s">
        <v>2137</v>
      </c>
      <c r="C1849" t="s">
        <v>2137</v>
      </c>
      <c r="D1849" s="50"/>
      <c r="E1849" s="50">
        <v>2830.19</v>
      </c>
      <c r="F1849" s="50"/>
      <c r="G1849" s="50">
        <v>0</v>
      </c>
      <c r="H1849" s="50"/>
    </row>
    <row r="1850" spans="2:8">
      <c r="B1850" t="s">
        <v>2138</v>
      </c>
      <c r="C1850" t="s">
        <v>2138</v>
      </c>
      <c r="D1850" s="50"/>
      <c r="E1850" s="50">
        <v>2830.19</v>
      </c>
      <c r="F1850" s="50"/>
      <c r="G1850" s="50">
        <v>0</v>
      </c>
      <c r="H1850" s="50"/>
    </row>
    <row r="1851" spans="2:8">
      <c r="B1851" t="s">
        <v>2139</v>
      </c>
      <c r="C1851" t="s">
        <v>2139</v>
      </c>
      <c r="D1851" s="50">
        <v>2830.19</v>
      </c>
      <c r="E1851" s="50"/>
      <c r="F1851" s="50"/>
      <c r="G1851" s="50">
        <v>0</v>
      </c>
      <c r="H1851" s="50"/>
    </row>
    <row r="1852" spans="2:8">
      <c r="B1852" t="s">
        <v>2140</v>
      </c>
      <c r="C1852" t="s">
        <v>2140</v>
      </c>
      <c r="D1852" s="50">
        <v>2830.19</v>
      </c>
      <c r="E1852" s="50"/>
      <c r="F1852" s="50"/>
      <c r="G1852" s="50">
        <v>0</v>
      </c>
      <c r="H1852" s="50"/>
    </row>
    <row r="1853" spans="2:8">
      <c r="B1853" t="s">
        <v>2141</v>
      </c>
      <c r="C1853" t="s">
        <v>2141</v>
      </c>
      <c r="D1853" s="50"/>
      <c r="E1853" s="50">
        <v>2830.19</v>
      </c>
      <c r="F1853" s="50"/>
      <c r="G1853" s="50">
        <v>0</v>
      </c>
      <c r="H1853" s="50"/>
    </row>
    <row r="1854" spans="2:8">
      <c r="B1854" t="s">
        <v>2142</v>
      </c>
      <c r="C1854" t="s">
        <v>2143</v>
      </c>
      <c r="D1854" s="50">
        <v>2830.19</v>
      </c>
      <c r="E1854" s="50"/>
      <c r="F1854" s="50"/>
      <c r="G1854" s="50">
        <v>0</v>
      </c>
      <c r="H1854" s="50"/>
    </row>
    <row r="1855" spans="2:8">
      <c r="B1855" t="s">
        <v>2144</v>
      </c>
      <c r="C1855" t="s">
        <v>2144</v>
      </c>
      <c r="D1855" s="50">
        <v>2830.19</v>
      </c>
      <c r="E1855" s="50"/>
      <c r="F1855" s="50"/>
      <c r="G1855" s="50">
        <v>0</v>
      </c>
      <c r="H1855" s="50"/>
    </row>
    <row r="1856" spans="2:8">
      <c r="B1856" t="s">
        <v>2145</v>
      </c>
      <c r="C1856" t="s">
        <v>2145</v>
      </c>
      <c r="D1856" s="50">
        <v>2830.19</v>
      </c>
      <c r="E1856" s="50"/>
      <c r="F1856" s="50"/>
      <c r="G1856" s="50">
        <v>0</v>
      </c>
      <c r="H1856" s="50"/>
    </row>
    <row r="1857" spans="2:8">
      <c r="B1857" t="s">
        <v>2146</v>
      </c>
      <c r="C1857" t="s">
        <v>2147</v>
      </c>
      <c r="D1857" s="50"/>
      <c r="E1857" s="50"/>
      <c r="F1857" s="50">
        <v>2830.19</v>
      </c>
      <c r="G1857" s="50">
        <v>0</v>
      </c>
      <c r="H1857" s="50"/>
    </row>
    <row r="1858" spans="2:8">
      <c r="B1858" t="s">
        <v>2148</v>
      </c>
      <c r="C1858" t="s">
        <v>2148</v>
      </c>
      <c r="D1858" s="50">
        <v>2830.19</v>
      </c>
      <c r="E1858" s="50"/>
      <c r="F1858" s="50"/>
      <c r="G1858" s="50">
        <v>0</v>
      </c>
      <c r="H1858" s="50"/>
    </row>
    <row r="1859" spans="2:8">
      <c r="B1859" t="s">
        <v>2149</v>
      </c>
      <c r="C1859" t="s">
        <v>2149</v>
      </c>
      <c r="D1859" s="50">
        <v>2826.08</v>
      </c>
      <c r="E1859" s="50"/>
      <c r="F1859" s="50"/>
      <c r="G1859" s="50">
        <v>0</v>
      </c>
      <c r="H1859" s="50"/>
    </row>
    <row r="1860" spans="2:8">
      <c r="B1860" t="s">
        <v>2150</v>
      </c>
      <c r="C1860" t="s">
        <v>2150</v>
      </c>
      <c r="D1860" s="50">
        <v>2674.67</v>
      </c>
      <c r="E1860" s="50"/>
      <c r="F1860" s="50"/>
      <c r="G1860" s="50">
        <v>0</v>
      </c>
      <c r="H1860" s="50"/>
    </row>
    <row r="1861" spans="2:8">
      <c r="B1861" t="s">
        <v>2151</v>
      </c>
      <c r="C1861" t="s">
        <v>2151</v>
      </c>
      <c r="D1861" s="50"/>
      <c r="E1861" s="50"/>
      <c r="F1861" s="50">
        <v>2628.3</v>
      </c>
      <c r="G1861" s="50">
        <v>0</v>
      </c>
      <c r="H1861" s="50"/>
    </row>
    <row r="1862" spans="2:8">
      <c r="B1862" t="s">
        <v>2152</v>
      </c>
      <c r="C1862" t="s">
        <v>2153</v>
      </c>
      <c r="D1862" s="50"/>
      <c r="E1862" s="50"/>
      <c r="F1862" s="50">
        <v>2594.34</v>
      </c>
      <c r="G1862" s="50">
        <v>0</v>
      </c>
      <c r="H1862" s="50"/>
    </row>
    <row r="1863" spans="2:8">
      <c r="B1863" t="s">
        <v>2154</v>
      </c>
      <c r="C1863" t="s">
        <v>202</v>
      </c>
      <c r="D1863" s="50">
        <v>2358.4899999999998</v>
      </c>
      <c r="E1863" s="50"/>
      <c r="F1863" s="50"/>
      <c r="G1863" s="50">
        <v>0</v>
      </c>
      <c r="H1863" s="50"/>
    </row>
    <row r="1864" spans="2:8">
      <c r="B1864" t="s">
        <v>2155</v>
      </c>
      <c r="C1864" t="s">
        <v>2155</v>
      </c>
      <c r="D1864" s="50"/>
      <c r="E1864" s="50"/>
      <c r="F1864" s="50">
        <v>2264.15</v>
      </c>
      <c r="G1864" s="50">
        <v>0</v>
      </c>
      <c r="H1864" s="50"/>
    </row>
    <row r="1865" spans="2:8">
      <c r="B1865" t="s">
        <v>2156</v>
      </c>
      <c r="C1865" t="s">
        <v>2156</v>
      </c>
      <c r="D1865" s="50">
        <v>2264.15</v>
      </c>
      <c r="E1865" s="50"/>
      <c r="F1865" s="50"/>
      <c r="G1865" s="50">
        <v>0</v>
      </c>
      <c r="H1865" s="50"/>
    </row>
    <row r="1866" spans="2:8">
      <c r="B1866" t="s">
        <v>2157</v>
      </c>
      <c r="C1866" t="s">
        <v>202</v>
      </c>
      <c r="D1866" s="50"/>
      <c r="E1866" s="50">
        <v>2245.2800000000002</v>
      </c>
      <c r="F1866" s="50"/>
      <c r="G1866" s="50">
        <v>0</v>
      </c>
      <c r="H1866" s="50"/>
    </row>
    <row r="1867" spans="2:8">
      <c r="B1867" t="s">
        <v>2158</v>
      </c>
      <c r="C1867" t="s">
        <v>202</v>
      </c>
      <c r="D1867" s="50"/>
      <c r="E1867" s="50">
        <v>2245.2800000000002</v>
      </c>
      <c r="F1867" s="50"/>
      <c r="G1867" s="50">
        <v>0</v>
      </c>
      <c r="H1867" s="50"/>
    </row>
    <row r="1868" spans="2:8">
      <c r="B1868" t="s">
        <v>2159</v>
      </c>
      <c r="C1868" t="s">
        <v>2159</v>
      </c>
      <c r="D1868" s="50">
        <v>2119.77</v>
      </c>
      <c r="E1868" s="50"/>
      <c r="F1868" s="50"/>
      <c r="G1868" s="50">
        <v>0</v>
      </c>
      <c r="H1868" s="50"/>
    </row>
    <row r="1869" spans="2:8">
      <c r="B1869" t="s">
        <v>2160</v>
      </c>
      <c r="C1869" t="s">
        <v>2160</v>
      </c>
      <c r="D1869" s="50">
        <v>2111.67</v>
      </c>
      <c r="E1869" s="50"/>
      <c r="F1869" s="50"/>
      <c r="G1869" s="50">
        <v>0</v>
      </c>
      <c r="H1869" s="50"/>
    </row>
    <row r="1870" spans="2:8">
      <c r="B1870" t="s">
        <v>2161</v>
      </c>
      <c r="C1870" t="s">
        <v>2161</v>
      </c>
      <c r="D1870" s="50">
        <v>2075.4699999999998</v>
      </c>
      <c r="E1870" s="50"/>
      <c r="F1870" s="50"/>
      <c r="G1870" s="50">
        <v>0</v>
      </c>
      <c r="H1870" s="50"/>
    </row>
    <row r="1871" spans="2:8">
      <c r="B1871" t="s">
        <v>2162</v>
      </c>
      <c r="C1871" t="s">
        <v>2162</v>
      </c>
      <c r="D1871" s="50">
        <v>2048.11</v>
      </c>
      <c r="E1871" s="50"/>
      <c r="F1871" s="50"/>
      <c r="G1871" s="50">
        <v>0</v>
      </c>
      <c r="H1871" s="50"/>
    </row>
    <row r="1872" spans="2:8">
      <c r="B1872" t="s">
        <v>2163</v>
      </c>
      <c r="C1872" t="s">
        <v>1413</v>
      </c>
      <c r="D1872" s="50"/>
      <c r="E1872" s="50"/>
      <c r="F1872" s="50">
        <v>2009.43</v>
      </c>
      <c r="G1872" s="50">
        <v>0</v>
      </c>
      <c r="H1872" s="50"/>
    </row>
    <row r="1873" spans="2:8">
      <c r="B1873" t="s">
        <v>2164</v>
      </c>
      <c r="C1873" t="s">
        <v>202</v>
      </c>
      <c r="D1873" s="50"/>
      <c r="E1873" s="50"/>
      <c r="F1873" s="50">
        <v>1899.05</v>
      </c>
      <c r="G1873" s="50">
        <v>0</v>
      </c>
      <c r="H1873" s="50"/>
    </row>
    <row r="1874" spans="2:8">
      <c r="B1874" t="s">
        <v>2165</v>
      </c>
      <c r="C1874" t="s">
        <v>2165</v>
      </c>
      <c r="D1874" s="50">
        <v>1896.13</v>
      </c>
      <c r="E1874" s="50"/>
      <c r="F1874" s="50"/>
      <c r="G1874" s="50">
        <v>0</v>
      </c>
      <c r="H1874" s="50"/>
    </row>
    <row r="1875" spans="2:8">
      <c r="B1875" t="s">
        <v>2166</v>
      </c>
      <c r="C1875" t="s">
        <v>2167</v>
      </c>
      <c r="D1875" s="50">
        <v>1886.8</v>
      </c>
      <c r="E1875" s="50"/>
      <c r="F1875" s="50"/>
      <c r="G1875" s="50">
        <v>0</v>
      </c>
      <c r="H1875" s="50"/>
    </row>
    <row r="1876" spans="2:8">
      <c r="B1876" t="s">
        <v>2168</v>
      </c>
      <c r="C1876" t="s">
        <v>2168</v>
      </c>
      <c r="D1876" s="50"/>
      <c r="E1876" s="50"/>
      <c r="F1876" s="50">
        <v>1886.79</v>
      </c>
      <c r="G1876" s="50">
        <v>0</v>
      </c>
      <c r="H1876" s="50"/>
    </row>
    <row r="1877" spans="2:8">
      <c r="B1877" t="s">
        <v>2169</v>
      </c>
      <c r="C1877" t="s">
        <v>2169</v>
      </c>
      <c r="D1877" s="50"/>
      <c r="E1877" s="50"/>
      <c r="F1877" s="50">
        <v>1886.79</v>
      </c>
      <c r="G1877" s="50">
        <v>943.4</v>
      </c>
      <c r="H1877" s="50"/>
    </row>
    <row r="1878" spans="2:8">
      <c r="B1878" t="s">
        <v>2170</v>
      </c>
      <c r="C1878" t="s">
        <v>2170</v>
      </c>
      <c r="D1878" s="50">
        <v>1886.79</v>
      </c>
      <c r="E1878" s="50"/>
      <c r="F1878" s="50"/>
      <c r="G1878" s="50">
        <v>0</v>
      </c>
      <c r="H1878" s="50"/>
    </row>
    <row r="1879" spans="2:8">
      <c r="B1879" t="s">
        <v>2171</v>
      </c>
      <c r="C1879" t="s">
        <v>2172</v>
      </c>
      <c r="D1879" s="50">
        <v>1886.79</v>
      </c>
      <c r="E1879" s="50"/>
      <c r="F1879" s="50"/>
      <c r="G1879" s="50">
        <v>0</v>
      </c>
      <c r="H1879" s="50"/>
    </row>
    <row r="1880" spans="2:8">
      <c r="B1880" t="s">
        <v>2173</v>
      </c>
      <c r="C1880" t="s">
        <v>2173</v>
      </c>
      <c r="D1880" s="50">
        <v>1886.79</v>
      </c>
      <c r="E1880" s="50"/>
      <c r="F1880" s="50"/>
      <c r="G1880" s="50">
        <v>0</v>
      </c>
      <c r="H1880" s="50"/>
    </row>
    <row r="1881" spans="2:8">
      <c r="B1881" t="s">
        <v>2174</v>
      </c>
      <c r="C1881" t="s">
        <v>2174</v>
      </c>
      <c r="D1881" s="50">
        <v>1886.79</v>
      </c>
      <c r="E1881" s="50"/>
      <c r="F1881" s="50"/>
      <c r="G1881" s="50">
        <v>0</v>
      </c>
      <c r="H1881" s="50"/>
    </row>
    <row r="1882" spans="2:8">
      <c r="B1882" t="s">
        <v>2175</v>
      </c>
      <c r="C1882" t="s">
        <v>2175</v>
      </c>
      <c r="D1882" s="50"/>
      <c r="E1882" s="50"/>
      <c r="F1882" s="50">
        <v>1886.79</v>
      </c>
      <c r="G1882" s="50">
        <v>0</v>
      </c>
      <c r="H1882" s="50"/>
    </row>
    <row r="1883" spans="2:8">
      <c r="B1883" t="s">
        <v>2176</v>
      </c>
      <c r="C1883" t="s">
        <v>202</v>
      </c>
      <c r="D1883" s="50"/>
      <c r="E1883" s="50"/>
      <c r="F1883" s="50">
        <v>1886.79</v>
      </c>
      <c r="G1883" s="50">
        <v>0</v>
      </c>
      <c r="H1883" s="50"/>
    </row>
    <row r="1884" spans="2:8">
      <c r="B1884" t="s">
        <v>2177</v>
      </c>
      <c r="C1884" t="s">
        <v>202</v>
      </c>
      <c r="D1884" s="50"/>
      <c r="E1884" s="50">
        <v>1886.79</v>
      </c>
      <c r="F1884" s="50"/>
      <c r="G1884" s="50">
        <v>0</v>
      </c>
      <c r="H1884" s="50"/>
    </row>
    <row r="1885" spans="2:8">
      <c r="B1885" t="s">
        <v>2178</v>
      </c>
      <c r="C1885" t="s">
        <v>2178</v>
      </c>
      <c r="D1885" s="50">
        <v>1886.79</v>
      </c>
      <c r="E1885" s="50"/>
      <c r="F1885" s="50"/>
      <c r="G1885" s="50">
        <v>0</v>
      </c>
      <c r="H1885" s="50"/>
    </row>
    <row r="1886" spans="2:8">
      <c r="B1886" t="s">
        <v>2179</v>
      </c>
      <c r="C1886" t="s">
        <v>202</v>
      </c>
      <c r="D1886" s="50"/>
      <c r="E1886" s="50"/>
      <c r="F1886" s="50">
        <v>1886.79</v>
      </c>
      <c r="G1886" s="50">
        <v>0</v>
      </c>
      <c r="H1886" s="50"/>
    </row>
    <row r="1887" spans="2:8">
      <c r="B1887" t="s">
        <v>2180</v>
      </c>
      <c r="C1887" t="s">
        <v>2180</v>
      </c>
      <c r="D1887" s="50">
        <v>1886.79</v>
      </c>
      <c r="E1887" s="50"/>
      <c r="F1887" s="50"/>
      <c r="G1887" s="50">
        <v>0</v>
      </c>
      <c r="H1887" s="50"/>
    </row>
    <row r="1888" spans="2:8">
      <c r="B1888" t="s">
        <v>2181</v>
      </c>
      <c r="C1888" t="s">
        <v>2182</v>
      </c>
      <c r="D1888" s="50">
        <v>1886.79</v>
      </c>
      <c r="E1888" s="50"/>
      <c r="F1888" s="50"/>
      <c r="G1888" s="50">
        <v>0</v>
      </c>
      <c r="H1888" s="50"/>
    </row>
    <row r="1889" spans="2:8">
      <c r="B1889" t="s">
        <v>2183</v>
      </c>
      <c r="C1889" t="s">
        <v>2183</v>
      </c>
      <c r="D1889" s="50">
        <v>1886.79</v>
      </c>
      <c r="E1889" s="50"/>
      <c r="F1889" s="50"/>
      <c r="G1889" s="50">
        <v>0</v>
      </c>
      <c r="H1889" s="50"/>
    </row>
    <row r="1890" spans="2:8">
      <c r="B1890" t="s">
        <v>2184</v>
      </c>
      <c r="C1890" t="s">
        <v>202</v>
      </c>
      <c r="D1890" s="50">
        <v>1886.79</v>
      </c>
      <c r="E1890" s="50"/>
      <c r="F1890" s="50"/>
      <c r="G1890" s="50">
        <v>0</v>
      </c>
      <c r="H1890" s="50"/>
    </row>
    <row r="1891" spans="2:8">
      <c r="B1891" t="s">
        <v>2185</v>
      </c>
      <c r="C1891" t="s">
        <v>2185</v>
      </c>
      <c r="D1891" s="50">
        <v>1886.79</v>
      </c>
      <c r="E1891" s="50">
        <v>0</v>
      </c>
      <c r="F1891" s="50"/>
      <c r="G1891" s="50">
        <v>0</v>
      </c>
      <c r="H1891" s="50"/>
    </row>
    <row r="1892" spans="2:8">
      <c r="B1892" t="s">
        <v>2186</v>
      </c>
      <c r="C1892" t="s">
        <v>202</v>
      </c>
      <c r="D1892" s="50">
        <v>1886.79</v>
      </c>
      <c r="E1892" s="50"/>
      <c r="F1892" s="50"/>
      <c r="G1892" s="50">
        <v>0</v>
      </c>
      <c r="H1892" s="50"/>
    </row>
    <row r="1893" spans="2:8">
      <c r="B1893" t="s">
        <v>2187</v>
      </c>
      <c r="C1893" t="s">
        <v>2187</v>
      </c>
      <c r="D1893" s="50">
        <v>1886.79</v>
      </c>
      <c r="E1893" s="50"/>
      <c r="F1893" s="50"/>
      <c r="G1893" s="50">
        <v>0</v>
      </c>
      <c r="H1893" s="50"/>
    </row>
    <row r="1894" spans="2:8">
      <c r="B1894" t="s">
        <v>2188</v>
      </c>
      <c r="C1894" t="s">
        <v>202</v>
      </c>
      <c r="D1894" s="50"/>
      <c r="E1894" s="50"/>
      <c r="F1894" s="50">
        <v>1886.79</v>
      </c>
      <c r="G1894" s="50">
        <v>0</v>
      </c>
      <c r="H1894" s="50"/>
    </row>
    <row r="1895" spans="2:8">
      <c r="B1895" t="s">
        <v>2189</v>
      </c>
      <c r="C1895" t="s">
        <v>202</v>
      </c>
      <c r="D1895" s="50"/>
      <c r="E1895" s="50"/>
      <c r="F1895" s="50">
        <v>1886.79</v>
      </c>
      <c r="G1895" s="50">
        <v>0</v>
      </c>
      <c r="H1895" s="50"/>
    </row>
    <row r="1896" spans="2:8">
      <c r="B1896" t="s">
        <v>2190</v>
      </c>
      <c r="C1896" t="s">
        <v>202</v>
      </c>
      <c r="D1896" s="50">
        <v>1886.79</v>
      </c>
      <c r="E1896" s="50"/>
      <c r="F1896" s="50"/>
      <c r="G1896" s="50">
        <v>0</v>
      </c>
      <c r="H1896" s="50"/>
    </row>
    <row r="1897" spans="2:8">
      <c r="B1897" t="s">
        <v>2191</v>
      </c>
      <c r="C1897" t="s">
        <v>202</v>
      </c>
      <c r="D1897" s="50"/>
      <c r="E1897" s="50"/>
      <c r="F1897" s="50">
        <v>1886.79</v>
      </c>
      <c r="G1897" s="50">
        <v>0</v>
      </c>
      <c r="H1897" s="50"/>
    </row>
    <row r="1898" spans="2:8">
      <c r="B1898" t="s">
        <v>2192</v>
      </c>
      <c r="C1898" t="s">
        <v>2192</v>
      </c>
      <c r="D1898" s="50">
        <v>1886.79</v>
      </c>
      <c r="E1898" s="50"/>
      <c r="F1898" s="50"/>
      <c r="G1898" s="50">
        <v>0</v>
      </c>
      <c r="H1898" s="50"/>
    </row>
    <row r="1899" spans="2:8">
      <c r="B1899" t="s">
        <v>2193</v>
      </c>
      <c r="C1899" t="s">
        <v>2193</v>
      </c>
      <c r="D1899" s="50"/>
      <c r="E1899" s="50"/>
      <c r="F1899" s="50">
        <v>1886.79</v>
      </c>
      <c r="G1899" s="50">
        <v>0</v>
      </c>
      <c r="H1899" s="50"/>
    </row>
    <row r="1900" spans="2:8">
      <c r="B1900" t="s">
        <v>2194</v>
      </c>
      <c r="C1900" t="s">
        <v>2194</v>
      </c>
      <c r="D1900" s="50">
        <v>1886.79</v>
      </c>
      <c r="E1900" s="50"/>
      <c r="F1900" s="50"/>
      <c r="G1900" s="50">
        <v>0</v>
      </c>
      <c r="H1900" s="50"/>
    </row>
    <row r="1901" spans="2:8">
      <c r="B1901" t="s">
        <v>2195</v>
      </c>
      <c r="C1901" t="s">
        <v>2195</v>
      </c>
      <c r="D1901" s="50">
        <v>1886.79</v>
      </c>
      <c r="E1901" s="50"/>
      <c r="F1901" s="50"/>
      <c r="G1901" s="50">
        <v>0</v>
      </c>
      <c r="H1901" s="50"/>
    </row>
    <row r="1902" spans="2:8">
      <c r="B1902" t="s">
        <v>2196</v>
      </c>
      <c r="C1902" t="s">
        <v>2196</v>
      </c>
      <c r="D1902" s="50"/>
      <c r="E1902" s="50"/>
      <c r="F1902" s="50">
        <v>1886.79</v>
      </c>
      <c r="G1902" s="50">
        <v>0</v>
      </c>
      <c r="H1902" s="50"/>
    </row>
    <row r="1903" spans="2:8">
      <c r="B1903" t="s">
        <v>2197</v>
      </c>
      <c r="C1903" t="s">
        <v>202</v>
      </c>
      <c r="D1903" s="50">
        <v>1886.79</v>
      </c>
      <c r="E1903" s="50"/>
      <c r="F1903" s="50"/>
      <c r="G1903" s="50">
        <v>0</v>
      </c>
      <c r="H1903" s="50"/>
    </row>
    <row r="1904" spans="2:8">
      <c r="B1904" t="s">
        <v>2198</v>
      </c>
      <c r="C1904" t="s">
        <v>202</v>
      </c>
      <c r="D1904" s="50"/>
      <c r="E1904" s="50"/>
      <c r="F1904" s="50">
        <v>1886.79</v>
      </c>
      <c r="G1904" s="50">
        <v>0</v>
      </c>
      <c r="H1904" s="50"/>
    </row>
    <row r="1905" spans="2:8">
      <c r="B1905" t="s">
        <v>2199</v>
      </c>
      <c r="C1905" t="s">
        <v>202</v>
      </c>
      <c r="D1905" s="50"/>
      <c r="E1905" s="50"/>
      <c r="F1905" s="50">
        <v>1886.79</v>
      </c>
      <c r="G1905" s="50">
        <v>0</v>
      </c>
      <c r="H1905" s="50"/>
    </row>
    <row r="1906" spans="2:8">
      <c r="B1906" t="s">
        <v>2200</v>
      </c>
      <c r="C1906" t="s">
        <v>2200</v>
      </c>
      <c r="D1906" s="50"/>
      <c r="E1906" s="50">
        <v>1886.79</v>
      </c>
      <c r="F1906" s="50"/>
      <c r="G1906" s="50">
        <v>0</v>
      </c>
      <c r="H1906" s="50"/>
    </row>
    <row r="1907" spans="2:8">
      <c r="B1907" t="s">
        <v>2201</v>
      </c>
      <c r="C1907" t="s">
        <v>2201</v>
      </c>
      <c r="D1907" s="50">
        <v>1886.79</v>
      </c>
      <c r="E1907" s="50"/>
      <c r="F1907" s="50"/>
      <c r="G1907" s="50">
        <v>0</v>
      </c>
      <c r="H1907" s="50"/>
    </row>
    <row r="1908" spans="2:8">
      <c r="B1908" t="s">
        <v>2202</v>
      </c>
      <c r="C1908" t="s">
        <v>202</v>
      </c>
      <c r="D1908" s="50"/>
      <c r="E1908" s="50"/>
      <c r="F1908" s="50">
        <v>1886.79</v>
      </c>
      <c r="G1908" s="50">
        <v>0</v>
      </c>
      <c r="H1908" s="50"/>
    </row>
    <row r="1909" spans="2:8">
      <c r="B1909" t="s">
        <v>2203</v>
      </c>
      <c r="C1909" t="s">
        <v>202</v>
      </c>
      <c r="D1909" s="50">
        <v>1886.79</v>
      </c>
      <c r="E1909" s="50"/>
      <c r="F1909" s="50"/>
      <c r="G1909" s="50">
        <v>0</v>
      </c>
      <c r="H1909" s="50"/>
    </row>
    <row r="1910" spans="2:8">
      <c r="B1910" t="s">
        <v>2204</v>
      </c>
      <c r="C1910" t="s">
        <v>2204</v>
      </c>
      <c r="D1910" s="50"/>
      <c r="E1910" s="50"/>
      <c r="F1910" s="50">
        <v>1886.79</v>
      </c>
      <c r="G1910" s="50">
        <v>0</v>
      </c>
      <c r="H1910" s="50"/>
    </row>
    <row r="1911" spans="2:8">
      <c r="B1911" t="s">
        <v>2205</v>
      </c>
      <c r="C1911" t="s">
        <v>202</v>
      </c>
      <c r="D1911" s="50"/>
      <c r="E1911" s="50"/>
      <c r="F1911" s="50">
        <v>1886.79</v>
      </c>
      <c r="G1911" s="50">
        <v>0</v>
      </c>
      <c r="H1911" s="50"/>
    </row>
    <row r="1912" spans="2:8">
      <c r="B1912" t="s">
        <v>2206</v>
      </c>
      <c r="C1912" t="s">
        <v>2206</v>
      </c>
      <c r="D1912" s="50"/>
      <c r="E1912" s="50"/>
      <c r="F1912" s="50">
        <v>1886.79</v>
      </c>
      <c r="G1912" s="50">
        <v>13000</v>
      </c>
      <c r="H1912" s="50"/>
    </row>
    <row r="1913" spans="2:8">
      <c r="B1913" t="s">
        <v>2207</v>
      </c>
      <c r="C1913" t="s">
        <v>2207</v>
      </c>
      <c r="D1913" s="50"/>
      <c r="E1913" s="50">
        <v>1885.85</v>
      </c>
      <c r="F1913" s="50"/>
      <c r="G1913" s="50">
        <v>0</v>
      </c>
      <c r="H1913" s="50"/>
    </row>
    <row r="1914" spans="2:8">
      <c r="B1914" t="s">
        <v>2208</v>
      </c>
      <c r="C1914" t="s">
        <v>2208</v>
      </c>
      <c r="D1914" s="50"/>
      <c r="E1914" s="50">
        <v>1885.85</v>
      </c>
      <c r="F1914" s="50"/>
      <c r="G1914" s="50">
        <v>0</v>
      </c>
      <c r="H1914" s="50"/>
    </row>
    <row r="1915" spans="2:8">
      <c r="B1915" t="s">
        <v>2209</v>
      </c>
      <c r="C1915" t="s">
        <v>2209</v>
      </c>
      <c r="D1915" s="50">
        <v>1885.85</v>
      </c>
      <c r="E1915" s="50"/>
      <c r="F1915" s="50"/>
      <c r="G1915" s="50">
        <v>0</v>
      </c>
      <c r="H1915" s="50"/>
    </row>
    <row r="1916" spans="2:8">
      <c r="B1916" t="s">
        <v>2210</v>
      </c>
      <c r="C1916" t="s">
        <v>2211</v>
      </c>
      <c r="D1916" s="50"/>
      <c r="E1916" s="50">
        <v>1885.85</v>
      </c>
      <c r="F1916" s="50"/>
      <c r="G1916" s="50">
        <v>0</v>
      </c>
      <c r="H1916" s="50"/>
    </row>
    <row r="1917" spans="2:8">
      <c r="B1917" t="s">
        <v>2212</v>
      </c>
      <c r="C1917" t="s">
        <v>2212</v>
      </c>
      <c r="D1917" s="50">
        <v>1885.85</v>
      </c>
      <c r="E1917" s="50"/>
      <c r="F1917" s="50"/>
      <c r="G1917" s="50">
        <v>0</v>
      </c>
      <c r="H1917" s="50"/>
    </row>
    <row r="1918" spans="2:8">
      <c r="B1918" t="s">
        <v>2213</v>
      </c>
      <c r="C1918" t="s">
        <v>2213</v>
      </c>
      <c r="D1918" s="50"/>
      <c r="E1918" s="50"/>
      <c r="F1918" s="50">
        <v>1877.36</v>
      </c>
      <c r="G1918" s="50">
        <v>117.92</v>
      </c>
      <c r="H1918" s="50"/>
    </row>
    <row r="1919" spans="2:8">
      <c r="B1919" t="s">
        <v>2214</v>
      </c>
      <c r="C1919" t="s">
        <v>2214</v>
      </c>
      <c r="D1919" s="50"/>
      <c r="E1919" s="50">
        <v>1867.92</v>
      </c>
      <c r="F1919" s="50"/>
      <c r="G1919" s="50">
        <v>0</v>
      </c>
      <c r="H1919" s="50"/>
    </row>
    <row r="1920" spans="2:8">
      <c r="B1920" t="s">
        <v>2215</v>
      </c>
      <c r="C1920" t="s">
        <v>2215</v>
      </c>
      <c r="D1920" s="50">
        <v>1698.12</v>
      </c>
      <c r="E1920" s="50"/>
      <c r="F1920" s="50"/>
      <c r="G1920" s="50">
        <v>0</v>
      </c>
      <c r="H1920" s="50"/>
    </row>
    <row r="1921" spans="2:8">
      <c r="B1921" t="s">
        <v>2216</v>
      </c>
      <c r="C1921" t="s">
        <v>2216</v>
      </c>
      <c r="D1921" s="50">
        <v>1698.11</v>
      </c>
      <c r="E1921" s="50"/>
      <c r="F1921" s="50"/>
      <c r="G1921" s="50">
        <v>0</v>
      </c>
      <c r="H1921" s="50"/>
    </row>
    <row r="1922" spans="2:8">
      <c r="B1922" t="s">
        <v>2217</v>
      </c>
      <c r="C1922" t="s">
        <v>2217</v>
      </c>
      <c r="D1922" s="50">
        <v>1622.64</v>
      </c>
      <c r="E1922" s="50"/>
      <c r="F1922" s="50"/>
      <c r="G1922" s="50">
        <v>0</v>
      </c>
      <c r="H1922" s="50"/>
    </row>
    <row r="1923" spans="2:8">
      <c r="B1923" t="s">
        <v>2218</v>
      </c>
      <c r="C1923" t="s">
        <v>2218</v>
      </c>
      <c r="D1923" s="50"/>
      <c r="E1923" s="50"/>
      <c r="F1923" s="50">
        <v>1613.21</v>
      </c>
      <c r="G1923" s="50">
        <v>0</v>
      </c>
      <c r="H1923" s="50"/>
    </row>
    <row r="1924" spans="2:8">
      <c r="B1924" t="s">
        <v>2219</v>
      </c>
      <c r="C1924" t="s">
        <v>202</v>
      </c>
      <c r="D1924" s="50">
        <v>1584.91</v>
      </c>
      <c r="E1924" s="50"/>
      <c r="F1924" s="50"/>
      <c r="G1924" s="50">
        <v>0</v>
      </c>
      <c r="H1924" s="50"/>
    </row>
    <row r="1925" spans="2:8">
      <c r="B1925" t="s">
        <v>2220</v>
      </c>
      <c r="C1925" t="s">
        <v>2220</v>
      </c>
      <c r="D1925" s="50"/>
      <c r="E1925" s="50"/>
      <c r="F1925" s="50">
        <v>1566.04</v>
      </c>
      <c r="G1925" s="50">
        <v>0</v>
      </c>
      <c r="H1925" s="50"/>
    </row>
    <row r="1926" spans="2:8">
      <c r="B1926" t="s">
        <v>2221</v>
      </c>
      <c r="C1926" t="s">
        <v>2221</v>
      </c>
      <c r="D1926" s="50"/>
      <c r="E1926" s="50"/>
      <c r="F1926" s="50">
        <v>1566.04</v>
      </c>
      <c r="G1926" s="50">
        <v>0</v>
      </c>
      <c r="H1926" s="50"/>
    </row>
    <row r="1927" spans="2:8">
      <c r="B1927" t="s">
        <v>2222</v>
      </c>
      <c r="C1927" t="s">
        <v>2222</v>
      </c>
      <c r="D1927" s="50"/>
      <c r="E1927" s="50"/>
      <c r="F1927" s="50">
        <v>1566.04</v>
      </c>
      <c r="G1927" s="50">
        <v>0</v>
      </c>
      <c r="H1927" s="50"/>
    </row>
    <row r="1928" spans="2:8">
      <c r="B1928" t="s">
        <v>2223</v>
      </c>
      <c r="C1928" t="s">
        <v>2223</v>
      </c>
      <c r="D1928" s="50"/>
      <c r="E1928" s="50"/>
      <c r="F1928" s="50">
        <v>1566.04</v>
      </c>
      <c r="G1928" s="50">
        <v>0</v>
      </c>
      <c r="H1928" s="50"/>
    </row>
    <row r="1929" spans="2:8">
      <c r="B1929" t="s">
        <v>2224</v>
      </c>
      <c r="C1929" t="s">
        <v>2224</v>
      </c>
      <c r="D1929" s="50"/>
      <c r="E1929" s="50"/>
      <c r="F1929" s="50">
        <v>1566.04</v>
      </c>
      <c r="G1929" s="50">
        <v>0</v>
      </c>
      <c r="H1929" s="50"/>
    </row>
    <row r="1930" spans="2:8">
      <c r="B1930" t="s">
        <v>2225</v>
      </c>
      <c r="C1930" t="s">
        <v>202</v>
      </c>
      <c r="D1930" s="50"/>
      <c r="E1930" s="50">
        <v>1556.6</v>
      </c>
      <c r="F1930" s="50"/>
      <c r="G1930" s="50">
        <v>0</v>
      </c>
      <c r="H1930" s="50"/>
    </row>
    <row r="1931" spans="2:8">
      <c r="B1931" t="s">
        <v>2226</v>
      </c>
      <c r="C1931" t="s">
        <v>2226</v>
      </c>
      <c r="D1931" s="50">
        <v>1509.44</v>
      </c>
      <c r="E1931" s="50"/>
      <c r="F1931" s="50"/>
      <c r="G1931" s="50">
        <v>0</v>
      </c>
      <c r="H1931" s="50"/>
    </row>
    <row r="1932" spans="2:8">
      <c r="B1932" t="s">
        <v>2227</v>
      </c>
      <c r="C1932" t="s">
        <v>202</v>
      </c>
      <c r="D1932" s="50">
        <v>943.4</v>
      </c>
      <c r="E1932" s="50"/>
      <c r="F1932" s="50">
        <v>566.04</v>
      </c>
      <c r="G1932" s="50">
        <v>0</v>
      </c>
      <c r="H1932" s="50"/>
    </row>
    <row r="1933" spans="2:8">
      <c r="B1933" t="s">
        <v>2228</v>
      </c>
      <c r="C1933" t="s">
        <v>2228</v>
      </c>
      <c r="D1933" s="50">
        <v>1415.09</v>
      </c>
      <c r="E1933" s="50"/>
      <c r="F1933" s="50"/>
      <c r="G1933" s="50">
        <v>0</v>
      </c>
      <c r="H1933" s="50"/>
    </row>
    <row r="1934" spans="2:8">
      <c r="B1934" t="s">
        <v>2229</v>
      </c>
      <c r="C1934" t="s">
        <v>202</v>
      </c>
      <c r="D1934" s="50">
        <v>1415.09</v>
      </c>
      <c r="E1934" s="50"/>
      <c r="F1934" s="50"/>
      <c r="G1934" s="50">
        <v>0</v>
      </c>
      <c r="H1934" s="50"/>
    </row>
    <row r="1935" spans="2:8">
      <c r="B1935" t="s">
        <v>2230</v>
      </c>
      <c r="C1935" t="s">
        <v>2230</v>
      </c>
      <c r="D1935" s="50">
        <v>1348.61</v>
      </c>
      <c r="E1935" s="50"/>
      <c r="F1935" s="50"/>
      <c r="G1935" s="50">
        <v>0</v>
      </c>
      <c r="H1935" s="50"/>
    </row>
    <row r="1936" spans="2:8">
      <c r="B1936" t="s">
        <v>2231</v>
      </c>
      <c r="C1936" t="s">
        <v>2231</v>
      </c>
      <c r="D1936" s="50">
        <v>1320.75</v>
      </c>
      <c r="E1936" s="50"/>
      <c r="F1936" s="50"/>
      <c r="G1936" s="50">
        <v>0</v>
      </c>
      <c r="H1936" s="50"/>
    </row>
    <row r="1937" spans="2:8">
      <c r="B1937" t="s">
        <v>2232</v>
      </c>
      <c r="C1937" t="s">
        <v>2232</v>
      </c>
      <c r="D1937" s="50"/>
      <c r="E1937" s="50">
        <v>1320.75</v>
      </c>
      <c r="F1937" s="50"/>
      <c r="G1937" s="50">
        <v>0</v>
      </c>
      <c r="H1937" s="50"/>
    </row>
    <row r="1938" spans="2:8">
      <c r="B1938" t="s">
        <v>2233</v>
      </c>
      <c r="C1938" t="s">
        <v>2233</v>
      </c>
      <c r="D1938" s="50">
        <v>1320.75</v>
      </c>
      <c r="E1938" s="50"/>
      <c r="F1938" s="50"/>
      <c r="G1938" s="50">
        <v>0</v>
      </c>
      <c r="H1938" s="50"/>
    </row>
    <row r="1939" spans="2:8">
      <c r="B1939" t="s">
        <v>2234</v>
      </c>
      <c r="C1939" t="s">
        <v>2234</v>
      </c>
      <c r="D1939" s="50">
        <v>1320.75</v>
      </c>
      <c r="E1939" s="50"/>
      <c r="F1939" s="50"/>
      <c r="G1939" s="50">
        <v>0</v>
      </c>
      <c r="H1939" s="50"/>
    </row>
    <row r="1940" spans="2:8">
      <c r="B1940" t="s">
        <v>2235</v>
      </c>
      <c r="C1940" t="s">
        <v>202</v>
      </c>
      <c r="D1940" s="50">
        <v>1320.75</v>
      </c>
      <c r="E1940" s="50"/>
      <c r="F1940" s="50"/>
      <c r="G1940" s="50">
        <v>0</v>
      </c>
      <c r="H1940" s="50"/>
    </row>
    <row r="1941" spans="2:8">
      <c r="B1941" t="s">
        <v>2236</v>
      </c>
      <c r="C1941" t="s">
        <v>2236</v>
      </c>
      <c r="D1941" s="50"/>
      <c r="E1941" s="50">
        <v>1316.98</v>
      </c>
      <c r="F1941" s="50"/>
      <c r="G1941" s="50">
        <v>0</v>
      </c>
      <c r="H1941" s="50"/>
    </row>
    <row r="1942" spans="2:8">
      <c r="B1942" t="s">
        <v>2237</v>
      </c>
      <c r="C1942" t="s">
        <v>2237</v>
      </c>
      <c r="D1942" s="50">
        <v>1132.08</v>
      </c>
      <c r="E1942" s="50"/>
      <c r="F1942" s="50"/>
      <c r="G1942" s="50">
        <v>0</v>
      </c>
      <c r="H1942" s="50"/>
    </row>
    <row r="1943" spans="2:8">
      <c r="B1943" t="s">
        <v>2238</v>
      </c>
      <c r="C1943" t="s">
        <v>2238</v>
      </c>
      <c r="D1943" s="50"/>
      <c r="E1943" s="50"/>
      <c r="F1943" s="50">
        <v>943.4</v>
      </c>
      <c r="G1943" s="50">
        <v>0</v>
      </c>
      <c r="H1943" s="50"/>
    </row>
    <row r="1944" spans="2:8">
      <c r="B1944" t="s">
        <v>2239</v>
      </c>
      <c r="C1944" t="s">
        <v>2239</v>
      </c>
      <c r="D1944" s="50">
        <v>943.4</v>
      </c>
      <c r="E1944" s="50"/>
      <c r="F1944" s="50"/>
      <c r="G1944" s="50">
        <v>0</v>
      </c>
      <c r="H1944" s="50"/>
    </row>
    <row r="1945" spans="2:8">
      <c r="B1945" t="s">
        <v>2240</v>
      </c>
      <c r="C1945" t="s">
        <v>2240</v>
      </c>
      <c r="D1945" s="50">
        <v>943.4</v>
      </c>
      <c r="E1945" s="50"/>
      <c r="F1945" s="50"/>
      <c r="G1945" s="50">
        <v>0</v>
      </c>
      <c r="H1945" s="50"/>
    </row>
    <row r="1946" spans="2:8">
      <c r="B1946" t="s">
        <v>2241</v>
      </c>
      <c r="C1946" t="s">
        <v>2241</v>
      </c>
      <c r="D1946" s="50">
        <v>943.4</v>
      </c>
      <c r="E1946" s="50"/>
      <c r="F1946" s="50"/>
      <c r="G1946" s="50">
        <v>0</v>
      </c>
      <c r="H1946" s="50"/>
    </row>
    <row r="1947" spans="2:8">
      <c r="B1947" t="s">
        <v>2242</v>
      </c>
      <c r="C1947" t="s">
        <v>2242</v>
      </c>
      <c r="D1947" s="50">
        <v>943.4</v>
      </c>
      <c r="E1947" s="50"/>
      <c r="F1947" s="50"/>
      <c r="G1947" s="50">
        <v>0</v>
      </c>
      <c r="H1947" s="50"/>
    </row>
    <row r="1948" spans="2:8">
      <c r="B1948" t="s">
        <v>2243</v>
      </c>
      <c r="C1948" t="s">
        <v>2243</v>
      </c>
      <c r="D1948" s="50">
        <v>943.4</v>
      </c>
      <c r="E1948" s="50"/>
      <c r="F1948" s="50"/>
      <c r="G1948" s="50">
        <v>0</v>
      </c>
      <c r="H1948" s="50"/>
    </row>
    <row r="1949" spans="2:8">
      <c r="B1949" t="s">
        <v>2244</v>
      </c>
      <c r="C1949" t="s">
        <v>2244</v>
      </c>
      <c r="D1949" s="50">
        <v>943.4</v>
      </c>
      <c r="E1949" s="50"/>
      <c r="F1949" s="50"/>
      <c r="G1949" s="50">
        <v>0</v>
      </c>
      <c r="H1949" s="50"/>
    </row>
    <row r="1950" spans="2:8">
      <c r="B1950" t="s">
        <v>2245</v>
      </c>
      <c r="C1950" t="s">
        <v>2245</v>
      </c>
      <c r="D1950" s="50"/>
      <c r="E1950" s="50"/>
      <c r="F1950" s="50">
        <v>943.4</v>
      </c>
      <c r="G1950" s="50">
        <v>0</v>
      </c>
      <c r="H1950" s="50"/>
    </row>
    <row r="1951" spans="2:8">
      <c r="B1951" t="s">
        <v>2246</v>
      </c>
      <c r="C1951" t="s">
        <v>2246</v>
      </c>
      <c r="D1951" s="50">
        <v>943.4</v>
      </c>
      <c r="E1951" s="50"/>
      <c r="F1951" s="50"/>
      <c r="G1951" s="50">
        <v>0</v>
      </c>
      <c r="H1951" s="50"/>
    </row>
    <row r="1952" spans="2:8">
      <c r="B1952" t="s">
        <v>2247</v>
      </c>
      <c r="C1952" t="s">
        <v>2248</v>
      </c>
      <c r="D1952" s="50"/>
      <c r="E1952" s="50">
        <v>939.62</v>
      </c>
      <c r="F1952" s="50"/>
      <c r="G1952" s="50">
        <v>0</v>
      </c>
      <c r="H1952" s="50"/>
    </row>
    <row r="1953" spans="2:8">
      <c r="B1953" t="s">
        <v>2249</v>
      </c>
      <c r="C1953" t="s">
        <v>2249</v>
      </c>
      <c r="D1953" s="50"/>
      <c r="E1953" s="50"/>
      <c r="F1953" s="50">
        <v>924.53</v>
      </c>
      <c r="G1953" s="50">
        <v>0</v>
      </c>
      <c r="H1953" s="50"/>
    </row>
    <row r="1954" spans="2:8">
      <c r="B1954" t="s">
        <v>2250</v>
      </c>
      <c r="C1954" t="s">
        <v>2250</v>
      </c>
      <c r="D1954" s="50"/>
      <c r="E1954" s="50"/>
      <c r="F1954" s="50">
        <v>924.53</v>
      </c>
      <c r="G1954" s="50">
        <v>0</v>
      </c>
      <c r="H1954" s="50"/>
    </row>
    <row r="1955" spans="2:8">
      <c r="B1955" t="s">
        <v>2251</v>
      </c>
      <c r="C1955" t="s">
        <v>2251</v>
      </c>
      <c r="D1955" s="50"/>
      <c r="E1955" s="50"/>
      <c r="F1955" s="50">
        <v>924.53</v>
      </c>
      <c r="G1955" s="50">
        <v>0</v>
      </c>
      <c r="H1955" s="50"/>
    </row>
    <row r="1956" spans="2:8">
      <c r="B1956" t="s">
        <v>2252</v>
      </c>
      <c r="C1956" t="s">
        <v>2252</v>
      </c>
      <c r="D1956" s="50">
        <v>922.64</v>
      </c>
      <c r="E1956" s="50"/>
      <c r="F1956" s="50"/>
      <c r="G1956" s="50">
        <v>0</v>
      </c>
      <c r="H1956" s="50"/>
    </row>
    <row r="1957" spans="2:8">
      <c r="B1957" t="s">
        <v>2253</v>
      </c>
      <c r="C1957" t="s">
        <v>2253</v>
      </c>
      <c r="D1957" s="50">
        <v>839.49</v>
      </c>
      <c r="E1957" s="50"/>
      <c r="F1957" s="50"/>
      <c r="G1957" s="50">
        <v>0</v>
      </c>
      <c r="H1957" s="50"/>
    </row>
    <row r="1958" spans="2:8">
      <c r="B1958" t="s">
        <v>2254</v>
      </c>
      <c r="C1958" t="s">
        <v>2254</v>
      </c>
      <c r="D1958" s="50">
        <v>754.72</v>
      </c>
      <c r="E1958" s="50"/>
      <c r="F1958" s="50"/>
      <c r="G1958" s="50">
        <v>0</v>
      </c>
      <c r="H1958" s="50"/>
    </row>
    <row r="1959" spans="2:8">
      <c r="B1959" t="s">
        <v>2255</v>
      </c>
      <c r="C1959" t="s">
        <v>2255</v>
      </c>
      <c r="D1959" s="50">
        <v>754.72</v>
      </c>
      <c r="E1959" s="50"/>
      <c r="F1959" s="50"/>
      <c r="G1959" s="50">
        <v>0</v>
      </c>
      <c r="H1959" s="50"/>
    </row>
    <row r="1960" spans="2:8">
      <c r="B1960" t="s">
        <v>2256</v>
      </c>
      <c r="C1960" t="s">
        <v>2256</v>
      </c>
      <c r="D1960" s="50">
        <v>754.72</v>
      </c>
      <c r="E1960" s="50"/>
      <c r="F1960" s="50"/>
      <c r="G1960" s="50">
        <v>0</v>
      </c>
      <c r="H1960" s="50"/>
    </row>
    <row r="1961" spans="2:8">
      <c r="B1961" t="s">
        <v>2257</v>
      </c>
      <c r="C1961" t="s">
        <v>2257</v>
      </c>
      <c r="D1961" s="50">
        <v>754.72</v>
      </c>
      <c r="E1961" s="50"/>
      <c r="F1961" s="50"/>
      <c r="G1961" s="50">
        <v>0</v>
      </c>
      <c r="H1961" s="50"/>
    </row>
    <row r="1962" spans="2:8">
      <c r="B1962" t="s">
        <v>2258</v>
      </c>
      <c r="C1962" t="s">
        <v>2258</v>
      </c>
      <c r="D1962" s="50">
        <v>754.72</v>
      </c>
      <c r="E1962" s="50"/>
      <c r="F1962" s="50"/>
      <c r="G1962" s="50">
        <v>0</v>
      </c>
      <c r="H1962" s="50"/>
    </row>
    <row r="1963" spans="2:8">
      <c r="B1963" t="s">
        <v>2259</v>
      </c>
      <c r="C1963" t="s">
        <v>2259</v>
      </c>
      <c r="D1963" s="50">
        <v>754.72</v>
      </c>
      <c r="E1963" s="50"/>
      <c r="F1963" s="50"/>
      <c r="G1963" s="50">
        <v>0</v>
      </c>
      <c r="H1963" s="50"/>
    </row>
    <row r="1964" spans="2:8">
      <c r="B1964" t="s">
        <v>2260</v>
      </c>
      <c r="C1964" t="s">
        <v>2260</v>
      </c>
      <c r="D1964" s="50">
        <v>711.55</v>
      </c>
      <c r="E1964" s="50"/>
      <c r="F1964" s="50"/>
      <c r="G1964" s="50">
        <v>0</v>
      </c>
      <c r="H1964" s="50"/>
    </row>
    <row r="1965" spans="2:8">
      <c r="B1965" t="s">
        <v>2261</v>
      </c>
      <c r="C1965" t="s">
        <v>202</v>
      </c>
      <c r="D1965" s="50">
        <v>566.04</v>
      </c>
      <c r="E1965" s="50"/>
      <c r="F1965" s="50"/>
      <c r="G1965" s="50">
        <v>0</v>
      </c>
      <c r="H1965" s="50"/>
    </row>
    <row r="1966" spans="2:8">
      <c r="B1966" t="s">
        <v>2262</v>
      </c>
      <c r="C1966" t="s">
        <v>2262</v>
      </c>
      <c r="D1966" s="50">
        <v>471.7</v>
      </c>
      <c r="E1966" s="50"/>
      <c r="F1966" s="50"/>
      <c r="G1966" s="50">
        <v>0</v>
      </c>
      <c r="H1966" s="50"/>
    </row>
    <row r="1967" spans="2:8">
      <c r="B1967" t="s">
        <v>2263</v>
      </c>
      <c r="C1967" t="s">
        <v>2263</v>
      </c>
      <c r="D1967" s="50">
        <v>471.7</v>
      </c>
      <c r="E1967" s="50"/>
      <c r="F1967" s="50"/>
      <c r="G1967" s="50">
        <v>0</v>
      </c>
      <c r="H1967" s="50"/>
    </row>
    <row r="1968" spans="2:8">
      <c r="B1968" t="s">
        <v>2264</v>
      </c>
      <c r="C1968" t="s">
        <v>202</v>
      </c>
      <c r="D1968" s="50">
        <v>471.7</v>
      </c>
      <c r="E1968" s="50"/>
      <c r="F1968" s="50"/>
      <c r="G1968" s="50">
        <v>0</v>
      </c>
      <c r="H1968" s="50"/>
    </row>
    <row r="1969" spans="2:8">
      <c r="B1969" t="s">
        <v>2265</v>
      </c>
      <c r="C1969" t="s">
        <v>202</v>
      </c>
      <c r="D1969" s="50"/>
      <c r="E1969" s="50">
        <v>471.7</v>
      </c>
      <c r="F1969" s="50"/>
      <c r="G1969" s="50">
        <v>0</v>
      </c>
      <c r="H1969" s="50"/>
    </row>
    <row r="1970" spans="2:8">
      <c r="B1970" t="s">
        <v>2266</v>
      </c>
      <c r="C1970" t="s">
        <v>2266</v>
      </c>
      <c r="D1970" s="50"/>
      <c r="E1970" s="50">
        <v>471.7</v>
      </c>
      <c r="F1970" s="50"/>
      <c r="G1970" s="50">
        <v>0</v>
      </c>
      <c r="H1970" s="50"/>
    </row>
    <row r="1971" spans="2:8">
      <c r="B1971" t="s">
        <v>2267</v>
      </c>
      <c r="C1971" t="s">
        <v>202</v>
      </c>
      <c r="D1971" s="50"/>
      <c r="E1971" s="50"/>
      <c r="F1971" s="50">
        <v>471.7</v>
      </c>
      <c r="G1971" s="50">
        <v>0</v>
      </c>
      <c r="H1971" s="50"/>
    </row>
    <row r="1972" spans="2:8">
      <c r="B1972" t="s">
        <v>2268</v>
      </c>
      <c r="C1972" t="s">
        <v>2268</v>
      </c>
      <c r="D1972" s="50">
        <v>471.7</v>
      </c>
      <c r="E1972" s="50"/>
      <c r="F1972" s="50"/>
      <c r="G1972" s="50">
        <v>0</v>
      </c>
      <c r="H1972" s="50"/>
    </row>
    <row r="1973" spans="2:8">
      <c r="B1973" t="s">
        <v>2269</v>
      </c>
      <c r="C1973" t="s">
        <v>2269</v>
      </c>
      <c r="D1973" s="50">
        <v>471.7</v>
      </c>
      <c r="E1973" s="50"/>
      <c r="F1973" s="50"/>
      <c r="G1973" s="50">
        <v>0</v>
      </c>
      <c r="H1973" s="50"/>
    </row>
    <row r="1974" spans="2:8">
      <c r="B1974" t="s">
        <v>2270</v>
      </c>
      <c r="C1974" t="s">
        <v>2270</v>
      </c>
      <c r="D1974" s="50">
        <v>471.7</v>
      </c>
      <c r="E1974" s="50"/>
      <c r="F1974" s="50"/>
      <c r="G1974" s="50">
        <v>0</v>
      </c>
      <c r="H1974" s="50"/>
    </row>
    <row r="1975" spans="2:8">
      <c r="B1975" t="s">
        <v>2271</v>
      </c>
      <c r="C1975" t="s">
        <v>2271</v>
      </c>
      <c r="D1975" s="50">
        <v>471.7</v>
      </c>
      <c r="E1975" s="50"/>
      <c r="F1975" s="50"/>
      <c r="G1975" s="50">
        <v>0</v>
      </c>
      <c r="H1975" s="50"/>
    </row>
    <row r="1976" spans="2:8">
      <c r="B1976" t="s">
        <v>2272</v>
      </c>
      <c r="C1976" t="s">
        <v>202</v>
      </c>
      <c r="D1976" s="50"/>
      <c r="E1976" s="50"/>
      <c r="F1976" s="50">
        <v>471.7</v>
      </c>
      <c r="G1976" s="50">
        <v>0</v>
      </c>
      <c r="H1976" s="50"/>
    </row>
    <row r="1977" spans="2:8">
      <c r="B1977" t="s">
        <v>2273</v>
      </c>
      <c r="C1977" t="s">
        <v>2274</v>
      </c>
      <c r="D1977" s="50"/>
      <c r="E1977" s="50"/>
      <c r="F1977" s="50">
        <v>413.76</v>
      </c>
      <c r="G1977" s="50">
        <v>0</v>
      </c>
      <c r="H1977" s="50"/>
    </row>
    <row r="1978" spans="2:8">
      <c r="B1978" t="s">
        <v>2275</v>
      </c>
      <c r="C1978" t="s">
        <v>202</v>
      </c>
      <c r="D1978" s="50">
        <v>377.36</v>
      </c>
      <c r="E1978" s="50"/>
      <c r="F1978" s="50"/>
      <c r="G1978" s="50">
        <v>0</v>
      </c>
      <c r="H1978" s="50"/>
    </row>
    <row r="1979" spans="2:8">
      <c r="B1979" t="s">
        <v>2276</v>
      </c>
      <c r="C1979" t="s">
        <v>2276</v>
      </c>
      <c r="D1979" s="50">
        <v>377.36</v>
      </c>
      <c r="E1979" s="50"/>
      <c r="F1979" s="50"/>
      <c r="G1979" s="50">
        <v>0</v>
      </c>
      <c r="H1979" s="50"/>
    </row>
    <row r="1980" spans="2:8">
      <c r="B1980" t="s">
        <v>2277</v>
      </c>
      <c r="C1980" t="s">
        <v>202</v>
      </c>
      <c r="D1980" s="50"/>
      <c r="E1980" s="50"/>
      <c r="F1980" s="50">
        <v>375.48</v>
      </c>
      <c r="G1980" s="50">
        <v>0</v>
      </c>
      <c r="H1980" s="50"/>
    </row>
    <row r="1981" spans="2:8">
      <c r="B1981" t="s">
        <v>2278</v>
      </c>
      <c r="C1981" t="s">
        <v>2278</v>
      </c>
      <c r="D1981" s="50">
        <v>375.47</v>
      </c>
      <c r="E1981" s="50"/>
      <c r="F1981" s="50"/>
      <c r="G1981" s="50">
        <v>0</v>
      </c>
      <c r="H1981" s="50"/>
    </row>
    <row r="1982" spans="2:8">
      <c r="B1982" t="s">
        <v>2279</v>
      </c>
      <c r="C1982" t="s">
        <v>2279</v>
      </c>
      <c r="D1982" s="50">
        <v>321.42</v>
      </c>
      <c r="E1982" s="50">
        <v>0</v>
      </c>
      <c r="F1982" s="50"/>
      <c r="G1982" s="50">
        <v>0</v>
      </c>
      <c r="H1982" s="50"/>
    </row>
    <row r="1983" spans="2:8">
      <c r="B1983" t="s">
        <v>2280</v>
      </c>
      <c r="C1983" t="s">
        <v>2281</v>
      </c>
      <c r="D1983" s="50">
        <v>301.89</v>
      </c>
      <c r="E1983" s="50"/>
      <c r="F1983" s="50"/>
      <c r="G1983" s="50">
        <v>0</v>
      </c>
      <c r="H1983" s="50"/>
    </row>
    <row r="1984" spans="2:8">
      <c r="B1984" t="s">
        <v>2282</v>
      </c>
      <c r="C1984" t="s">
        <v>2282</v>
      </c>
      <c r="D1984" s="50"/>
      <c r="E1984" s="50">
        <v>292.2</v>
      </c>
      <c r="F1984" s="50"/>
      <c r="G1984" s="50">
        <v>0</v>
      </c>
      <c r="H1984" s="50"/>
    </row>
    <row r="1985" spans="2:8">
      <c r="B1985" t="s">
        <v>2283</v>
      </c>
      <c r="C1985" t="s">
        <v>2283</v>
      </c>
      <c r="D1985" s="50">
        <v>283.02</v>
      </c>
      <c r="E1985" s="50"/>
      <c r="F1985" s="50"/>
      <c r="G1985" s="50">
        <v>0</v>
      </c>
      <c r="H1985" s="50"/>
    </row>
    <row r="1986" spans="2:8">
      <c r="B1986" t="s">
        <v>2284</v>
      </c>
      <c r="C1986" t="s">
        <v>202</v>
      </c>
      <c r="D1986" s="50"/>
      <c r="E1986" s="50"/>
      <c r="F1986" s="50">
        <v>283.02</v>
      </c>
      <c r="G1986" s="50">
        <v>0</v>
      </c>
      <c r="H1986" s="50"/>
    </row>
    <row r="1987" spans="2:8">
      <c r="B1987" t="s">
        <v>2285</v>
      </c>
      <c r="C1987" t="s">
        <v>202</v>
      </c>
      <c r="D1987" s="50"/>
      <c r="E1987" s="50">
        <v>282.08</v>
      </c>
      <c r="F1987" s="50"/>
      <c r="G1987" s="50">
        <v>0</v>
      </c>
      <c r="H1987" s="50"/>
    </row>
    <row r="1988" spans="2:8">
      <c r="B1988" t="s">
        <v>2286</v>
      </c>
      <c r="C1988" t="s">
        <v>526</v>
      </c>
      <c r="D1988" s="50"/>
      <c r="E1988" s="50">
        <v>273.7</v>
      </c>
      <c r="F1988" s="50"/>
      <c r="G1988" s="50">
        <v>0</v>
      </c>
      <c r="H1988" s="50"/>
    </row>
    <row r="1989" spans="2:8">
      <c r="B1989" t="s">
        <v>2287</v>
      </c>
      <c r="C1989" t="s">
        <v>526</v>
      </c>
      <c r="D1989" s="50"/>
      <c r="E1989" s="50">
        <v>250.51</v>
      </c>
      <c r="F1989" s="50"/>
      <c r="G1989" s="50">
        <v>0</v>
      </c>
      <c r="H1989" s="50"/>
    </row>
    <row r="1990" spans="2:8">
      <c r="B1990" t="s">
        <v>2288</v>
      </c>
      <c r="C1990" t="s">
        <v>202</v>
      </c>
      <c r="D1990" s="50"/>
      <c r="E1990" s="50"/>
      <c r="F1990" s="50">
        <v>235.85</v>
      </c>
      <c r="G1990" s="50">
        <v>0</v>
      </c>
      <c r="H1990" s="50"/>
    </row>
    <row r="1991" spans="2:8">
      <c r="B1991" t="s">
        <v>2289</v>
      </c>
      <c r="C1991" t="s">
        <v>202</v>
      </c>
      <c r="D1991" s="50"/>
      <c r="E1991" s="50"/>
      <c r="F1991" s="50">
        <v>235.85</v>
      </c>
      <c r="G1991" s="50">
        <v>0</v>
      </c>
      <c r="H1991" s="50"/>
    </row>
    <row r="1992" spans="2:8">
      <c r="B1992" t="s">
        <v>2290</v>
      </c>
      <c r="C1992" t="s">
        <v>202</v>
      </c>
      <c r="D1992" s="50"/>
      <c r="E1992" s="50"/>
      <c r="F1992" s="50">
        <v>195.28</v>
      </c>
      <c r="G1992" s="50">
        <v>0</v>
      </c>
      <c r="H1992" s="50"/>
    </row>
    <row r="1993" spans="2:8">
      <c r="B1993" t="s">
        <v>2291</v>
      </c>
      <c r="C1993" t="s">
        <v>202</v>
      </c>
      <c r="D1993" s="50"/>
      <c r="E1993" s="50">
        <v>195.28</v>
      </c>
      <c r="F1993" s="50"/>
      <c r="G1993" s="50">
        <v>0</v>
      </c>
      <c r="H1993" s="50"/>
    </row>
    <row r="1994" spans="2:8">
      <c r="B1994" t="s">
        <v>2292</v>
      </c>
      <c r="C1994" t="s">
        <v>202</v>
      </c>
      <c r="D1994" s="50"/>
      <c r="E1994" s="50"/>
      <c r="F1994" s="50">
        <v>189.62</v>
      </c>
      <c r="G1994" s="50">
        <v>0</v>
      </c>
      <c r="H1994" s="50"/>
    </row>
    <row r="1995" spans="2:8">
      <c r="B1995" t="s">
        <v>2293</v>
      </c>
      <c r="C1995" t="s">
        <v>202</v>
      </c>
      <c r="D1995" s="50"/>
      <c r="E1995" s="50"/>
      <c r="F1995" s="50">
        <v>188.68</v>
      </c>
      <c r="G1995" s="50">
        <v>0</v>
      </c>
      <c r="H1995" s="50"/>
    </row>
    <row r="1996" spans="2:8">
      <c r="B1996" t="s">
        <v>2294</v>
      </c>
      <c r="C1996" t="s">
        <v>202</v>
      </c>
      <c r="D1996" s="50"/>
      <c r="E1996" s="50"/>
      <c r="F1996" s="50">
        <v>188.68</v>
      </c>
      <c r="G1996" s="50">
        <v>0</v>
      </c>
      <c r="H1996" s="50"/>
    </row>
    <row r="1997" spans="2:8">
      <c r="B1997" t="s">
        <v>2295</v>
      </c>
      <c r="C1997" t="s">
        <v>202</v>
      </c>
      <c r="D1997" s="50"/>
      <c r="E1997" s="50"/>
      <c r="F1997" s="50">
        <v>187.74</v>
      </c>
      <c r="G1997" s="50">
        <v>0</v>
      </c>
      <c r="H1997" s="50"/>
    </row>
    <row r="1998" spans="2:8">
      <c r="B1998" t="s">
        <v>2296</v>
      </c>
      <c r="C1998" t="s">
        <v>2296</v>
      </c>
      <c r="D1998" s="50"/>
      <c r="E1998" s="50"/>
      <c r="F1998" s="50">
        <v>187.74</v>
      </c>
      <c r="G1998" s="50">
        <v>0</v>
      </c>
      <c r="H1998" s="50"/>
    </row>
    <row r="1999" spans="2:8">
      <c r="B1999" t="s">
        <v>2297</v>
      </c>
      <c r="C1999" t="s">
        <v>202</v>
      </c>
      <c r="D1999" s="50">
        <v>187.74</v>
      </c>
      <c r="E1999" s="50"/>
      <c r="F1999" s="50"/>
      <c r="G1999" s="50">
        <v>0</v>
      </c>
      <c r="H1999" s="50"/>
    </row>
    <row r="2000" spans="2:8">
      <c r="B2000" t="s">
        <v>2298</v>
      </c>
      <c r="C2000" t="s">
        <v>202</v>
      </c>
      <c r="D2000" s="50"/>
      <c r="E2000" s="50"/>
      <c r="F2000" s="50">
        <v>187.74</v>
      </c>
      <c r="G2000" s="50">
        <v>0</v>
      </c>
      <c r="H2000" s="50"/>
    </row>
    <row r="2001" spans="2:8">
      <c r="B2001" t="s">
        <v>2299</v>
      </c>
      <c r="C2001" t="s">
        <v>202</v>
      </c>
      <c r="D2001" s="50"/>
      <c r="E2001" s="50"/>
      <c r="F2001" s="50">
        <v>187.74</v>
      </c>
      <c r="G2001" s="50">
        <v>0</v>
      </c>
      <c r="H2001" s="50"/>
    </row>
    <row r="2002" spans="2:8">
      <c r="B2002" t="s">
        <v>2300</v>
      </c>
      <c r="C2002" t="s">
        <v>202</v>
      </c>
      <c r="D2002" s="50"/>
      <c r="E2002" s="50"/>
      <c r="F2002" s="50">
        <v>187.74</v>
      </c>
      <c r="G2002" s="50">
        <v>0</v>
      </c>
      <c r="H2002" s="50"/>
    </row>
    <row r="2003" spans="2:8">
      <c r="B2003" t="s">
        <v>2301</v>
      </c>
      <c r="C2003" t="s">
        <v>202</v>
      </c>
      <c r="D2003" s="50"/>
      <c r="E2003" s="50"/>
      <c r="F2003" s="50">
        <v>187.74</v>
      </c>
      <c r="G2003" s="50">
        <v>0</v>
      </c>
      <c r="H2003" s="50"/>
    </row>
    <row r="2004" spans="2:8">
      <c r="B2004" t="s">
        <v>2302</v>
      </c>
      <c r="C2004" t="s">
        <v>202</v>
      </c>
      <c r="D2004" s="50"/>
      <c r="E2004" s="50">
        <v>0</v>
      </c>
      <c r="F2004" s="50">
        <v>122.64</v>
      </c>
      <c r="G2004" s="50">
        <v>0</v>
      </c>
      <c r="H2004" s="50"/>
    </row>
    <row r="2005" spans="2:8">
      <c r="B2005" t="s">
        <v>2303</v>
      </c>
      <c r="C2005" t="s">
        <v>202</v>
      </c>
      <c r="D2005" s="50"/>
      <c r="E2005" s="50"/>
      <c r="F2005" s="50">
        <v>101.04</v>
      </c>
      <c r="G2005" s="50">
        <v>0</v>
      </c>
      <c r="H2005" s="50"/>
    </row>
    <row r="2006" spans="2:8">
      <c r="B2006" t="s">
        <v>2304</v>
      </c>
      <c r="C2006" t="s">
        <v>2304</v>
      </c>
      <c r="D2006" s="50"/>
      <c r="E2006" s="50"/>
      <c r="F2006" s="50">
        <v>99.06</v>
      </c>
      <c r="G2006" s="50">
        <v>0</v>
      </c>
      <c r="H2006" s="50"/>
    </row>
    <row r="2007" spans="2:8">
      <c r="B2007" t="s">
        <v>2305</v>
      </c>
      <c r="C2007" t="s">
        <v>202</v>
      </c>
      <c r="D2007" s="50"/>
      <c r="E2007" s="50"/>
      <c r="F2007" s="50">
        <v>95.28</v>
      </c>
      <c r="G2007" s="50">
        <v>0</v>
      </c>
      <c r="H2007" s="50"/>
    </row>
    <row r="2008" spans="2:8">
      <c r="B2008" t="s">
        <v>2306</v>
      </c>
      <c r="C2008" t="s">
        <v>202</v>
      </c>
      <c r="D2008" s="50"/>
      <c r="E2008" s="50"/>
      <c r="F2008" s="50">
        <v>94.34</v>
      </c>
      <c r="G2008" s="50">
        <v>0</v>
      </c>
      <c r="H2008" s="50"/>
    </row>
    <row r="2009" spans="2:8">
      <c r="B2009" t="s">
        <v>2307</v>
      </c>
      <c r="C2009" t="s">
        <v>202</v>
      </c>
      <c r="D2009" s="50">
        <v>94.34</v>
      </c>
      <c r="E2009" s="50"/>
      <c r="F2009" s="50"/>
      <c r="G2009" s="50">
        <v>0</v>
      </c>
      <c r="H2009" s="50"/>
    </row>
    <row r="2010" spans="2:8">
      <c r="B2010" t="s">
        <v>2308</v>
      </c>
      <c r="C2010" t="s">
        <v>202</v>
      </c>
      <c r="D2010" s="50"/>
      <c r="E2010" s="50"/>
      <c r="F2010" s="50">
        <v>94.34</v>
      </c>
      <c r="G2010" s="50">
        <v>0</v>
      </c>
      <c r="H2010" s="50"/>
    </row>
    <row r="2011" spans="2:8">
      <c r="B2011" t="s">
        <v>2309</v>
      </c>
      <c r="C2011" t="s">
        <v>202</v>
      </c>
      <c r="D2011" s="50"/>
      <c r="E2011" s="50"/>
      <c r="F2011" s="50">
        <v>94.34</v>
      </c>
      <c r="G2011" s="50">
        <v>0</v>
      </c>
      <c r="H2011" s="50"/>
    </row>
    <row r="2012" spans="2:8">
      <c r="B2012" t="s">
        <v>2310</v>
      </c>
      <c r="C2012" t="s">
        <v>202</v>
      </c>
      <c r="D2012" s="50"/>
      <c r="E2012" s="50"/>
      <c r="F2012" s="50">
        <v>94.34</v>
      </c>
      <c r="G2012" s="50">
        <v>0</v>
      </c>
      <c r="H2012" s="50"/>
    </row>
    <row r="2013" spans="2:8">
      <c r="B2013" t="s">
        <v>2311</v>
      </c>
      <c r="C2013" t="s">
        <v>2311</v>
      </c>
      <c r="D2013" s="50"/>
      <c r="E2013" s="50"/>
      <c r="F2013" s="50">
        <v>94.34</v>
      </c>
      <c r="G2013" s="50">
        <v>0</v>
      </c>
      <c r="H2013" s="50"/>
    </row>
    <row r="2014" spans="2:8">
      <c r="B2014" t="s">
        <v>2312</v>
      </c>
      <c r="C2014" t="s">
        <v>202</v>
      </c>
      <c r="D2014" s="50"/>
      <c r="E2014" s="50"/>
      <c r="F2014" s="50">
        <v>94.34</v>
      </c>
      <c r="G2014" s="50">
        <v>0</v>
      </c>
      <c r="H2014" s="50"/>
    </row>
    <row r="2015" spans="2:8">
      <c r="B2015" t="s">
        <v>2313</v>
      </c>
      <c r="C2015" t="s">
        <v>2313</v>
      </c>
      <c r="D2015" s="50">
        <v>94.34</v>
      </c>
      <c r="E2015" s="50"/>
      <c r="F2015" s="50"/>
      <c r="G2015" s="50">
        <v>14991803.07</v>
      </c>
      <c r="H2015" s="50"/>
    </row>
    <row r="2016" spans="2:8">
      <c r="B2016" t="s">
        <v>2314</v>
      </c>
      <c r="C2016" t="s">
        <v>202</v>
      </c>
      <c r="D2016" s="50"/>
      <c r="E2016" s="50"/>
      <c r="F2016" s="50">
        <v>94.34</v>
      </c>
      <c r="G2016" s="50">
        <v>0</v>
      </c>
      <c r="H2016" s="50"/>
    </row>
    <row r="2017" spans="2:8">
      <c r="B2017" t="s">
        <v>2315</v>
      </c>
      <c r="C2017" t="s">
        <v>2316</v>
      </c>
      <c r="D2017" s="50">
        <v>93.4</v>
      </c>
      <c r="E2017" s="50"/>
      <c r="F2017" s="50"/>
      <c r="G2017" s="50">
        <v>0</v>
      </c>
      <c r="H2017" s="50"/>
    </row>
    <row r="2018" spans="2:8">
      <c r="B2018" t="s">
        <v>2317</v>
      </c>
      <c r="C2018" t="s">
        <v>2317</v>
      </c>
      <c r="D2018" s="50">
        <v>93.4</v>
      </c>
      <c r="E2018" s="50"/>
      <c r="F2018" s="50"/>
      <c r="G2018" s="50">
        <v>0</v>
      </c>
      <c r="H2018" s="50"/>
    </row>
    <row r="2019" spans="2:8">
      <c r="B2019" t="s">
        <v>2318</v>
      </c>
      <c r="C2019" t="s">
        <v>202</v>
      </c>
      <c r="D2019" s="50"/>
      <c r="E2019" s="50"/>
      <c r="F2019" s="50">
        <v>84.9</v>
      </c>
      <c r="G2019" s="50">
        <v>0</v>
      </c>
      <c r="H2019" s="50"/>
    </row>
    <row r="2020" spans="2:8">
      <c r="B2020" t="s">
        <v>2319</v>
      </c>
      <c r="C2020" t="s">
        <v>202</v>
      </c>
      <c r="D2020" s="50"/>
      <c r="E2020" s="50"/>
      <c r="F2020" s="50">
        <v>66.03</v>
      </c>
      <c r="G2020" s="50">
        <v>0</v>
      </c>
      <c r="H2020" s="50"/>
    </row>
    <row r="2021" spans="2:8">
      <c r="B2021" t="s">
        <v>2320</v>
      </c>
      <c r="C2021" t="s">
        <v>202</v>
      </c>
      <c r="D2021" s="50"/>
      <c r="E2021" s="50"/>
      <c r="F2021" s="50">
        <v>66.03</v>
      </c>
      <c r="G2021" s="50">
        <v>0</v>
      </c>
      <c r="H2021" s="50"/>
    </row>
    <row r="2022" spans="2:8">
      <c r="B2022" t="s">
        <v>2321</v>
      </c>
      <c r="C2022" t="s">
        <v>202</v>
      </c>
      <c r="D2022" s="50"/>
      <c r="E2022" s="50"/>
      <c r="F2022" s="50">
        <v>56.6</v>
      </c>
      <c r="G2022" s="50">
        <v>0</v>
      </c>
      <c r="H2022" s="50"/>
    </row>
    <row r="2023" spans="2:8">
      <c r="B2023" t="s">
        <v>2322</v>
      </c>
      <c r="C2023" t="s">
        <v>202</v>
      </c>
      <c r="D2023" s="50"/>
      <c r="E2023" s="50"/>
      <c r="F2023" s="50">
        <v>56.6</v>
      </c>
      <c r="G2023" s="50">
        <v>0</v>
      </c>
      <c r="H2023" s="50"/>
    </row>
    <row r="2024" spans="2:8">
      <c r="B2024" t="s">
        <v>2323</v>
      </c>
      <c r="C2024" t="s">
        <v>202</v>
      </c>
      <c r="D2024" s="50"/>
      <c r="E2024" s="50"/>
      <c r="F2024" s="50">
        <v>56.6</v>
      </c>
      <c r="G2024" s="50">
        <v>0</v>
      </c>
      <c r="H2024" s="50"/>
    </row>
    <row r="2025" spans="2:8">
      <c r="B2025" t="s">
        <v>2324</v>
      </c>
      <c r="C2025" t="s">
        <v>202</v>
      </c>
      <c r="D2025" s="50"/>
      <c r="E2025" s="50"/>
      <c r="F2025" s="50">
        <v>48.11</v>
      </c>
      <c r="G2025" s="50">
        <v>0</v>
      </c>
      <c r="H2025" s="50"/>
    </row>
    <row r="2026" spans="2:8">
      <c r="B2026" t="s">
        <v>2325</v>
      </c>
      <c r="C2026" t="s">
        <v>202</v>
      </c>
      <c r="D2026" s="50"/>
      <c r="E2026" s="50"/>
      <c r="F2026" s="50">
        <v>47.17</v>
      </c>
      <c r="G2026" s="50">
        <v>0</v>
      </c>
      <c r="H2026" s="50"/>
    </row>
    <row r="2027" spans="2:8">
      <c r="B2027" t="s">
        <v>2326</v>
      </c>
      <c r="C2027" t="s">
        <v>202</v>
      </c>
      <c r="D2027" s="50"/>
      <c r="E2027" s="50"/>
      <c r="F2027" s="50">
        <v>47.17</v>
      </c>
      <c r="G2027" s="50">
        <v>0</v>
      </c>
      <c r="H2027" s="50"/>
    </row>
    <row r="2028" spans="2:8">
      <c r="B2028" t="s">
        <v>2327</v>
      </c>
      <c r="C2028" t="s">
        <v>202</v>
      </c>
      <c r="D2028" s="50"/>
      <c r="E2028" s="50"/>
      <c r="F2028" s="50">
        <v>47.17</v>
      </c>
      <c r="G2028" s="50">
        <v>0</v>
      </c>
      <c r="H2028" s="50"/>
    </row>
    <row r="2029" spans="2:8">
      <c r="B2029" t="s">
        <v>2328</v>
      </c>
      <c r="C2029" t="s">
        <v>202</v>
      </c>
      <c r="D2029" s="50"/>
      <c r="E2029" s="50"/>
      <c r="F2029" s="50">
        <v>47.17</v>
      </c>
      <c r="G2029" s="50">
        <v>0</v>
      </c>
      <c r="H2029" s="50"/>
    </row>
    <row r="2030" spans="2:8">
      <c r="B2030" t="s">
        <v>2329</v>
      </c>
      <c r="C2030" t="s">
        <v>202</v>
      </c>
      <c r="D2030" s="50"/>
      <c r="E2030" s="50"/>
      <c r="F2030" s="50">
        <v>47.17</v>
      </c>
      <c r="G2030" s="50">
        <v>0</v>
      </c>
      <c r="H2030" s="50"/>
    </row>
    <row r="2031" spans="2:8">
      <c r="B2031" t="s">
        <v>2330</v>
      </c>
      <c r="C2031" t="s">
        <v>202</v>
      </c>
      <c r="D2031" s="50"/>
      <c r="E2031" s="50"/>
      <c r="F2031" s="50">
        <v>47.17</v>
      </c>
      <c r="G2031" s="50">
        <v>0</v>
      </c>
      <c r="H2031" s="50"/>
    </row>
    <row r="2032" spans="2:8">
      <c r="B2032" t="s">
        <v>2331</v>
      </c>
      <c r="C2032" t="s">
        <v>202</v>
      </c>
      <c r="D2032" s="50"/>
      <c r="E2032" s="50"/>
      <c r="F2032" s="50">
        <v>28.3</v>
      </c>
      <c r="G2032" s="50">
        <v>0</v>
      </c>
      <c r="H2032" s="50"/>
    </row>
    <row r="2033" spans="2:8">
      <c r="B2033" t="s">
        <v>2332</v>
      </c>
      <c r="C2033" t="s">
        <v>202</v>
      </c>
      <c r="D2033" s="50"/>
      <c r="E2033" s="50"/>
      <c r="F2033" s="50">
        <v>28.29</v>
      </c>
      <c r="G2033" s="50">
        <v>0</v>
      </c>
      <c r="H2033" s="50"/>
    </row>
    <row r="2034" spans="2:8">
      <c r="B2034" t="s">
        <v>2333</v>
      </c>
      <c r="C2034" t="s">
        <v>202</v>
      </c>
      <c r="D2034" s="50"/>
      <c r="E2034" s="50"/>
      <c r="F2034" s="50">
        <v>21.68</v>
      </c>
      <c r="G2034" s="50">
        <v>0</v>
      </c>
      <c r="H2034" s="50"/>
    </row>
    <row r="2035" spans="2:8">
      <c r="B2035" t="s">
        <v>2334</v>
      </c>
      <c r="C2035" t="s">
        <v>202</v>
      </c>
      <c r="D2035" s="50"/>
      <c r="E2035" s="50"/>
      <c r="F2035" s="50">
        <v>18.86</v>
      </c>
      <c r="G2035" s="50">
        <v>0</v>
      </c>
      <c r="H2035" s="50"/>
    </row>
    <row r="2036" spans="2:8">
      <c r="B2036" t="s">
        <v>2335</v>
      </c>
      <c r="C2036" t="s">
        <v>202</v>
      </c>
      <c r="D2036" s="50"/>
      <c r="E2036" s="50"/>
      <c r="F2036" s="50">
        <v>18.86</v>
      </c>
      <c r="G2036" s="50">
        <v>0</v>
      </c>
      <c r="H2036" s="50"/>
    </row>
    <row r="2037" spans="2:8">
      <c r="B2037" t="s">
        <v>2336</v>
      </c>
      <c r="C2037" t="s">
        <v>202</v>
      </c>
      <c r="D2037" s="50"/>
      <c r="E2037" s="50"/>
      <c r="F2037" s="50">
        <v>9.43</v>
      </c>
      <c r="G2037" s="50">
        <v>0</v>
      </c>
      <c r="H2037" s="50"/>
    </row>
    <row r="2038" spans="2:8">
      <c r="B2038" t="s">
        <v>2337</v>
      </c>
      <c r="C2038" t="s">
        <v>202</v>
      </c>
      <c r="D2038" s="50"/>
      <c r="E2038" s="50"/>
      <c r="F2038" s="50">
        <v>9.43</v>
      </c>
      <c r="G2038" s="50">
        <v>0</v>
      </c>
      <c r="H2038" s="50"/>
    </row>
    <row r="2039" spans="2:8">
      <c r="B2039" t="s">
        <v>2338</v>
      </c>
      <c r="C2039" t="s">
        <v>202</v>
      </c>
      <c r="D2039" s="50"/>
      <c r="E2039" s="50"/>
      <c r="F2039" s="50">
        <v>9.43</v>
      </c>
      <c r="G2039" s="50">
        <v>0</v>
      </c>
      <c r="H2039" s="50"/>
    </row>
    <row r="2040" spans="2:8">
      <c r="B2040" t="s">
        <v>2339</v>
      </c>
      <c r="C2040" t="s">
        <v>202</v>
      </c>
      <c r="D2040" s="50"/>
      <c r="E2040" s="50"/>
      <c r="F2040" s="50">
        <v>9.43</v>
      </c>
      <c r="G2040" s="50">
        <v>0</v>
      </c>
      <c r="H2040" s="50"/>
    </row>
    <row r="2041" spans="2:8">
      <c r="B2041" t="s">
        <v>2340</v>
      </c>
      <c r="C2041" t="s">
        <v>202</v>
      </c>
      <c r="D2041" s="50"/>
      <c r="E2041" s="50"/>
      <c r="F2041" s="50">
        <v>9.43</v>
      </c>
      <c r="G2041" s="50">
        <v>0</v>
      </c>
      <c r="H2041" s="50"/>
    </row>
    <row r="2042" spans="2:8">
      <c r="B2042" t="s">
        <v>2341</v>
      </c>
      <c r="C2042" t="s">
        <v>202</v>
      </c>
      <c r="D2042" s="50"/>
      <c r="E2042" s="50"/>
      <c r="F2042" s="50">
        <v>9.43</v>
      </c>
      <c r="G2042" s="50">
        <v>0</v>
      </c>
      <c r="H2042" s="50"/>
    </row>
    <row r="2043" spans="2:8">
      <c r="B2043" t="s">
        <v>2342</v>
      </c>
      <c r="C2043" t="s">
        <v>202</v>
      </c>
      <c r="D2043" s="50"/>
      <c r="E2043" s="50"/>
      <c r="F2043" s="50">
        <v>9.43</v>
      </c>
      <c r="G2043" s="50">
        <v>0</v>
      </c>
      <c r="H2043" s="50"/>
    </row>
    <row r="2044" spans="2:8">
      <c r="B2044" t="s">
        <v>2343</v>
      </c>
      <c r="C2044" t="s">
        <v>202</v>
      </c>
      <c r="D2044" s="50"/>
      <c r="E2044" s="50"/>
      <c r="F2044" s="50">
        <v>9.43</v>
      </c>
      <c r="G2044" s="50">
        <v>0</v>
      </c>
      <c r="H2044" s="50"/>
    </row>
    <row r="2045" spans="2:8">
      <c r="B2045" t="s">
        <v>2344</v>
      </c>
      <c r="C2045" t="s">
        <v>202</v>
      </c>
      <c r="D2045" s="50"/>
      <c r="E2045" s="50"/>
      <c r="F2045" s="50">
        <v>9.43</v>
      </c>
      <c r="G2045" s="50">
        <v>0</v>
      </c>
      <c r="H2045" s="50"/>
    </row>
    <row r="2046" spans="2:8">
      <c r="B2046" t="s">
        <v>2345</v>
      </c>
      <c r="C2046" t="s">
        <v>202</v>
      </c>
      <c r="D2046" s="50"/>
      <c r="E2046" s="50"/>
      <c r="F2046" s="50">
        <v>9.43</v>
      </c>
      <c r="G2046" s="50">
        <v>0</v>
      </c>
      <c r="H2046" s="50"/>
    </row>
    <row r="2047" spans="2:8">
      <c r="B2047" t="s">
        <v>2346</v>
      </c>
      <c r="C2047" t="s">
        <v>202</v>
      </c>
      <c r="D2047" s="50"/>
      <c r="E2047" s="50"/>
      <c r="F2047" s="50">
        <v>9.43</v>
      </c>
      <c r="G2047" s="50">
        <v>0</v>
      </c>
      <c r="H2047" s="50"/>
    </row>
    <row r="2048" spans="2:8">
      <c r="B2048" t="s">
        <v>2347</v>
      </c>
      <c r="C2048" t="s">
        <v>202</v>
      </c>
      <c r="D2048" s="50"/>
      <c r="E2048" s="50"/>
      <c r="F2048" s="50">
        <v>9.43</v>
      </c>
      <c r="G2048" s="50">
        <v>0</v>
      </c>
      <c r="H2048" s="50"/>
    </row>
    <row r="2049" spans="2:8">
      <c r="B2049" t="s">
        <v>2348</v>
      </c>
      <c r="C2049" t="s">
        <v>202</v>
      </c>
      <c r="D2049" s="50"/>
      <c r="E2049" s="50"/>
      <c r="F2049" s="50">
        <v>0.94</v>
      </c>
      <c r="G2049" s="50">
        <v>0</v>
      </c>
      <c r="H2049" s="50"/>
    </row>
    <row r="2050" spans="2:8">
      <c r="B2050" t="s">
        <v>2349</v>
      </c>
      <c r="C2050" t="s">
        <v>202</v>
      </c>
      <c r="D2050" s="50"/>
      <c r="E2050" s="50">
        <v>0.94</v>
      </c>
      <c r="F2050" s="50"/>
      <c r="G2050" s="50">
        <v>0</v>
      </c>
      <c r="H2050" s="50"/>
    </row>
    <row r="2051" spans="2:8">
      <c r="B2051" t="s">
        <v>2350</v>
      </c>
      <c r="C2051" t="s">
        <v>2350</v>
      </c>
      <c r="D2051" s="50"/>
      <c r="E2051" s="50">
        <v>0.94</v>
      </c>
      <c r="F2051" s="50"/>
      <c r="G2051" s="50">
        <v>0</v>
      </c>
      <c r="H2051" s="50"/>
    </row>
    <row r="2052" spans="2:8">
      <c r="B2052" t="s">
        <v>2351</v>
      </c>
      <c r="C2052" t="s">
        <v>202</v>
      </c>
      <c r="D2052" s="50"/>
      <c r="E2052" s="50"/>
      <c r="F2052" s="50">
        <v>0.94</v>
      </c>
      <c r="G2052" s="50">
        <v>0</v>
      </c>
      <c r="H2052" s="50"/>
    </row>
    <row r="2053" spans="2:8">
      <c r="B2053" t="s">
        <v>2352</v>
      </c>
      <c r="C2053" t="s">
        <v>202</v>
      </c>
      <c r="D2053" s="50"/>
      <c r="E2053" s="50">
        <v>0.94</v>
      </c>
      <c r="F2053" s="50"/>
      <c r="G2053" s="50">
        <v>0</v>
      </c>
      <c r="H2053" s="50"/>
    </row>
    <row r="2054" spans="2:8">
      <c r="B2054" t="s">
        <v>2353</v>
      </c>
      <c r="C2054" t="s">
        <v>202</v>
      </c>
      <c r="D2054" s="50"/>
      <c r="E2054" s="50">
        <v>0.01</v>
      </c>
      <c r="F2054" s="50"/>
      <c r="G2054" s="50">
        <v>0</v>
      </c>
      <c r="H2054" s="50"/>
    </row>
    <row r="2055" spans="2:8">
      <c r="B2055" t="s">
        <v>2354</v>
      </c>
      <c r="C2055" t="s">
        <v>360</v>
      </c>
      <c r="D2055" s="50"/>
      <c r="E2055" s="50"/>
      <c r="F2055" s="50">
        <v>0</v>
      </c>
      <c r="G2055" s="50">
        <v>0</v>
      </c>
      <c r="H2055" s="50"/>
    </row>
    <row r="2056" spans="2:8">
      <c r="B2056" t="s">
        <v>2355</v>
      </c>
      <c r="C2056" t="s">
        <v>2355</v>
      </c>
      <c r="D2056" s="50">
        <v>0</v>
      </c>
      <c r="E2056" s="50"/>
      <c r="F2056" s="50"/>
      <c r="G2056" s="50">
        <v>0</v>
      </c>
      <c r="H2056" s="50"/>
    </row>
    <row r="2057" spans="2:8">
      <c r="B2057" t="s">
        <v>2356</v>
      </c>
      <c r="C2057" t="s">
        <v>2356</v>
      </c>
      <c r="D2057" s="50">
        <v>0</v>
      </c>
      <c r="E2057" s="50"/>
      <c r="F2057" s="50"/>
      <c r="G2057" s="50">
        <v>0</v>
      </c>
      <c r="H2057" s="50"/>
    </row>
    <row r="2058" spans="2:8">
      <c r="B2058" t="s">
        <v>2357</v>
      </c>
      <c r="C2058" t="s">
        <v>2357</v>
      </c>
      <c r="D2058" s="50">
        <v>0</v>
      </c>
      <c r="E2058" s="50">
        <v>0</v>
      </c>
      <c r="F2058" s="50"/>
      <c r="G2058" s="50">
        <v>0</v>
      </c>
      <c r="H2058" s="50"/>
    </row>
    <row r="2059" spans="2:8">
      <c r="B2059" t="s">
        <v>2358</v>
      </c>
      <c r="C2059" t="s">
        <v>202</v>
      </c>
      <c r="D2059" s="50"/>
      <c r="E2059" s="50">
        <v>7547.17</v>
      </c>
      <c r="F2059" s="50">
        <v>-7547.17</v>
      </c>
      <c r="G2059" s="50">
        <v>0</v>
      </c>
      <c r="H2059" s="50"/>
    </row>
    <row r="2060" spans="2:8">
      <c r="B2060" t="s">
        <v>2359</v>
      </c>
      <c r="C2060" t="s">
        <v>2359</v>
      </c>
      <c r="D2060" s="50"/>
      <c r="E2060" s="50">
        <v>28301.89</v>
      </c>
      <c r="F2060" s="50">
        <v>-28301.89</v>
      </c>
      <c r="G2060" s="50">
        <v>0</v>
      </c>
      <c r="H2060" s="50"/>
    </row>
    <row r="2061" spans="2:8">
      <c r="B2061" t="s">
        <v>2360</v>
      </c>
      <c r="C2061" t="s">
        <v>2360</v>
      </c>
      <c r="D2061" s="50">
        <v>0</v>
      </c>
      <c r="E2061" s="50">
        <v>0</v>
      </c>
      <c r="F2061" s="50"/>
      <c r="G2061" s="50">
        <v>0</v>
      </c>
      <c r="H2061" s="50"/>
    </row>
    <row r="2062" spans="2:8">
      <c r="B2062" t="s">
        <v>2361</v>
      </c>
      <c r="C2062" t="s">
        <v>202</v>
      </c>
      <c r="D2062" s="50"/>
      <c r="E2062" s="50">
        <v>0</v>
      </c>
      <c r="F2062" s="50"/>
      <c r="G2062" s="50">
        <v>0</v>
      </c>
      <c r="H2062" s="50"/>
    </row>
    <row r="2063" spans="2:8">
      <c r="B2063" t="s">
        <v>2362</v>
      </c>
      <c r="C2063" t="s">
        <v>2362</v>
      </c>
      <c r="D2063" s="50"/>
      <c r="E2063" s="50">
        <v>0</v>
      </c>
      <c r="F2063" s="50"/>
      <c r="G2063" s="50">
        <v>0</v>
      </c>
      <c r="H2063" s="50"/>
    </row>
    <row r="2064" spans="2:8">
      <c r="B2064" t="s">
        <v>2363</v>
      </c>
      <c r="C2064" t="s">
        <v>2363</v>
      </c>
      <c r="D2064" s="50">
        <v>0</v>
      </c>
      <c r="E2064" s="50">
        <v>0</v>
      </c>
      <c r="F2064" s="50"/>
      <c r="G2064" s="50">
        <v>0</v>
      </c>
      <c r="H2064" s="50"/>
    </row>
    <row r="2065" spans="2:8">
      <c r="B2065" t="s">
        <v>2364</v>
      </c>
      <c r="C2065" t="s">
        <v>809</v>
      </c>
      <c r="D2065" s="50"/>
      <c r="E2065" s="50"/>
      <c r="F2065" s="50">
        <v>0</v>
      </c>
      <c r="G2065" s="50">
        <v>0</v>
      </c>
      <c r="H2065" s="50"/>
    </row>
    <row r="2066" spans="2:8">
      <c r="B2066" t="s">
        <v>2365</v>
      </c>
      <c r="C2066" t="s">
        <v>202</v>
      </c>
      <c r="D2066" s="50"/>
      <c r="E2066" s="50">
        <v>0</v>
      </c>
      <c r="F2066" s="50"/>
      <c r="G2066" s="50">
        <v>0</v>
      </c>
      <c r="H2066" s="50"/>
    </row>
    <row r="2067" spans="2:8">
      <c r="B2067" t="s">
        <v>2366</v>
      </c>
      <c r="C2067" t="s">
        <v>2366</v>
      </c>
      <c r="D2067" s="50"/>
      <c r="E2067" s="50">
        <v>0</v>
      </c>
      <c r="F2067" s="50"/>
      <c r="G2067" s="50">
        <v>0</v>
      </c>
      <c r="H2067" s="50"/>
    </row>
    <row r="2068" spans="2:8">
      <c r="B2068" t="s">
        <v>2367</v>
      </c>
      <c r="C2068" t="s">
        <v>202</v>
      </c>
      <c r="D2068" s="50"/>
      <c r="E2068" s="50">
        <v>0</v>
      </c>
      <c r="F2068" s="50"/>
      <c r="G2068" s="50">
        <v>0</v>
      </c>
      <c r="H2068" s="50"/>
    </row>
    <row r="2069" spans="2:8">
      <c r="B2069" t="s">
        <v>2368</v>
      </c>
      <c r="C2069" t="s">
        <v>2368</v>
      </c>
      <c r="D2069" s="50">
        <v>283018.86</v>
      </c>
      <c r="E2069" s="50"/>
      <c r="F2069" s="50"/>
      <c r="G2069" s="50">
        <v>0</v>
      </c>
      <c r="H2069" s="50"/>
    </row>
    <row r="2070" spans="2:8">
      <c r="B2070" t="s">
        <v>2369</v>
      </c>
      <c r="C2070" t="s">
        <v>2369</v>
      </c>
      <c r="D2070" s="50">
        <v>0</v>
      </c>
      <c r="E2070" s="50"/>
      <c r="F2070" s="50"/>
      <c r="G2070" s="50">
        <v>0</v>
      </c>
      <c r="H2070" s="50"/>
    </row>
    <row r="2071" spans="2:8">
      <c r="B2071" t="s">
        <v>2370</v>
      </c>
      <c r="C2071" t="s">
        <v>2370</v>
      </c>
      <c r="D2071" s="50">
        <v>0</v>
      </c>
      <c r="E2071" s="50">
        <v>0</v>
      </c>
      <c r="F2071" s="50"/>
      <c r="G2071" s="50">
        <v>0</v>
      </c>
      <c r="H2071" s="50"/>
    </row>
    <row r="2072" spans="2:8">
      <c r="B2072" t="s">
        <v>2371</v>
      </c>
      <c r="C2072" t="s">
        <v>2371</v>
      </c>
      <c r="D2072" s="50">
        <v>0</v>
      </c>
      <c r="E2072" s="50"/>
      <c r="F2072" s="50"/>
      <c r="G2072" s="50">
        <v>0</v>
      </c>
      <c r="H2072" s="50"/>
    </row>
    <row r="2073" spans="2:8">
      <c r="B2073" t="s">
        <v>2372</v>
      </c>
      <c r="C2073" t="s">
        <v>202</v>
      </c>
      <c r="D2073" s="50"/>
      <c r="E2073" s="50">
        <v>7547.17</v>
      </c>
      <c r="F2073" s="50">
        <v>-7547.17</v>
      </c>
      <c r="G2073" s="50">
        <v>0</v>
      </c>
      <c r="H2073" s="50"/>
    </row>
    <row r="2074" spans="2:8">
      <c r="B2074" t="s">
        <v>2373</v>
      </c>
      <c r="C2074" t="s">
        <v>2373</v>
      </c>
      <c r="D2074" s="50"/>
      <c r="E2074" s="50">
        <v>7547.17</v>
      </c>
      <c r="F2074" s="50">
        <v>-7547.17</v>
      </c>
      <c r="G2074" s="50">
        <v>0</v>
      </c>
      <c r="H2074" s="50"/>
    </row>
    <row r="2075" spans="2:8">
      <c r="B2075" t="s">
        <v>2374</v>
      </c>
      <c r="C2075" t="s">
        <v>2374</v>
      </c>
      <c r="D2075" s="50">
        <v>0</v>
      </c>
      <c r="E2075" s="50">
        <v>0</v>
      </c>
      <c r="F2075" s="50"/>
      <c r="G2075" s="50">
        <v>0</v>
      </c>
      <c r="H2075" s="50"/>
    </row>
    <row r="2076" spans="2:8">
      <c r="B2076" t="s">
        <v>2375</v>
      </c>
      <c r="C2076" t="s">
        <v>202</v>
      </c>
      <c r="D2076" s="50"/>
      <c r="E2076" s="50">
        <v>0</v>
      </c>
      <c r="F2076" s="50"/>
      <c r="G2076" s="50">
        <v>0</v>
      </c>
      <c r="H2076" s="50"/>
    </row>
    <row r="2077" spans="2:8">
      <c r="B2077" t="s">
        <v>2376</v>
      </c>
      <c r="C2077" t="s">
        <v>202</v>
      </c>
      <c r="D2077" s="50"/>
      <c r="E2077" s="50">
        <v>0</v>
      </c>
      <c r="F2077" s="50"/>
      <c r="G2077" s="50">
        <v>0</v>
      </c>
      <c r="H2077" s="50"/>
    </row>
    <row r="2078" spans="2:8">
      <c r="B2078" t="s">
        <v>2377</v>
      </c>
      <c r="C2078" t="s">
        <v>2377</v>
      </c>
      <c r="D2078" s="50"/>
      <c r="E2078" s="50">
        <v>0</v>
      </c>
      <c r="F2078" s="50"/>
      <c r="G2078" s="50">
        <v>0</v>
      </c>
      <c r="H2078" s="50"/>
    </row>
    <row r="2079" spans="2:8">
      <c r="B2079" t="s">
        <v>2378</v>
      </c>
      <c r="C2079" t="s">
        <v>202</v>
      </c>
      <c r="D2079" s="50"/>
      <c r="E2079" s="50">
        <v>0</v>
      </c>
      <c r="F2079" s="50"/>
      <c r="G2079" s="50">
        <v>0</v>
      </c>
      <c r="H2079" s="50"/>
    </row>
    <row r="2080" spans="2:8">
      <c r="B2080" t="s">
        <v>2379</v>
      </c>
      <c r="C2080" t="s">
        <v>202</v>
      </c>
      <c r="D2080" s="50"/>
      <c r="E2080" s="50">
        <v>0</v>
      </c>
      <c r="F2080" s="50"/>
      <c r="G2080" s="50">
        <v>0</v>
      </c>
      <c r="H2080" s="50"/>
    </row>
    <row r="2081" spans="2:8">
      <c r="B2081" t="s">
        <v>2380</v>
      </c>
      <c r="C2081" t="s">
        <v>202</v>
      </c>
      <c r="D2081" s="50"/>
      <c r="E2081" s="50">
        <v>0</v>
      </c>
      <c r="F2081" s="50"/>
      <c r="G2081" s="50">
        <v>0</v>
      </c>
      <c r="H2081" s="50"/>
    </row>
    <row r="2082" spans="2:8">
      <c r="B2082" t="s">
        <v>2381</v>
      </c>
      <c r="C2082" t="s">
        <v>202</v>
      </c>
      <c r="D2082" s="50">
        <v>0</v>
      </c>
      <c r="E2082" s="50"/>
      <c r="F2082" s="50"/>
      <c r="G2082" s="50">
        <v>0</v>
      </c>
      <c r="H2082" s="50"/>
    </row>
    <row r="2083" spans="2:8">
      <c r="B2083" t="s">
        <v>2382</v>
      </c>
      <c r="C2083" t="s">
        <v>202</v>
      </c>
      <c r="D2083" s="50"/>
      <c r="E2083" s="50">
        <v>0</v>
      </c>
      <c r="F2083" s="50"/>
      <c r="G2083" s="50">
        <v>0</v>
      </c>
      <c r="H2083" s="50"/>
    </row>
    <row r="2084" spans="2:8">
      <c r="B2084" t="s">
        <v>2383</v>
      </c>
      <c r="C2084" t="s">
        <v>202</v>
      </c>
      <c r="D2084" s="50">
        <v>0</v>
      </c>
      <c r="E2084" s="50">
        <v>0</v>
      </c>
      <c r="F2084" s="50"/>
      <c r="G2084" s="50">
        <v>0</v>
      </c>
      <c r="H2084" s="50"/>
    </row>
    <row r="2085" spans="2:8">
      <c r="B2085" t="s">
        <v>2384</v>
      </c>
      <c r="C2085" t="s">
        <v>2384</v>
      </c>
      <c r="D2085" s="50">
        <v>0</v>
      </c>
      <c r="E2085" s="50"/>
      <c r="F2085" s="50"/>
      <c r="G2085" s="50">
        <v>0</v>
      </c>
      <c r="H2085" s="50"/>
    </row>
    <row r="2086" spans="2:8">
      <c r="B2086" t="s">
        <v>2385</v>
      </c>
      <c r="C2086" t="s">
        <v>202</v>
      </c>
      <c r="D2086" s="50"/>
      <c r="E2086" s="50"/>
      <c r="F2086" s="50">
        <v>-924.53</v>
      </c>
      <c r="G2086" s="50">
        <v>0</v>
      </c>
      <c r="H2086" s="50"/>
    </row>
    <row r="2087" spans="2:8">
      <c r="B2087" t="s">
        <v>2386</v>
      </c>
      <c r="C2087" t="s">
        <v>202</v>
      </c>
      <c r="D2087" s="50"/>
      <c r="E2087" s="50"/>
      <c r="F2087" s="50">
        <v>-1886.79</v>
      </c>
      <c r="G2087" s="50">
        <v>0</v>
      </c>
      <c r="H2087" s="50"/>
    </row>
    <row r="2088" spans="2:8">
      <c r="B2088" t="s">
        <v>2387</v>
      </c>
      <c r="C2088" t="s">
        <v>2387</v>
      </c>
      <c r="D2088" s="50"/>
      <c r="E2088" s="50"/>
      <c r="F2088" s="50">
        <v>-3117.74</v>
      </c>
      <c r="G2088" s="50">
        <v>0</v>
      </c>
      <c r="H2088" s="50"/>
    </row>
    <row r="2089" spans="2:8">
      <c r="B2089" t="s">
        <v>2388</v>
      </c>
      <c r="C2089" t="s">
        <v>202</v>
      </c>
      <c r="D2089" s="50"/>
      <c r="E2089" s="50"/>
      <c r="F2089" s="50">
        <v>-5188.68</v>
      </c>
      <c r="G2089" s="50">
        <v>0</v>
      </c>
      <c r="H2089" s="50"/>
    </row>
    <row r="2090" spans="2:8">
      <c r="B2090" t="s">
        <v>2389</v>
      </c>
      <c r="C2090" t="s">
        <v>2389</v>
      </c>
      <c r="D2090" s="50"/>
      <c r="E2090" s="50"/>
      <c r="F2090" s="50">
        <v>-5421.11</v>
      </c>
      <c r="G2090" s="50">
        <v>0</v>
      </c>
      <c r="H2090" s="50"/>
    </row>
    <row r="2091" spans="2:8">
      <c r="B2091" t="s">
        <v>2390</v>
      </c>
      <c r="C2091" t="s">
        <v>202</v>
      </c>
      <c r="D2091" s="50"/>
      <c r="E2091" s="50"/>
      <c r="F2091" s="50">
        <v>-5660.38</v>
      </c>
      <c r="G2091" s="50">
        <v>0</v>
      </c>
      <c r="H2091" s="50"/>
    </row>
    <row r="2092" spans="2:8">
      <c r="B2092" t="s">
        <v>2391</v>
      </c>
      <c r="C2092" t="s">
        <v>2391</v>
      </c>
      <c r="D2092" s="50"/>
      <c r="E2092" s="50"/>
      <c r="F2092" s="50">
        <v>-6372.67</v>
      </c>
      <c r="G2092" s="50">
        <v>0</v>
      </c>
      <c r="H2092" s="50"/>
    </row>
    <row r="2093" spans="2:8">
      <c r="B2093" t="s">
        <v>2392</v>
      </c>
      <c r="C2093" t="s">
        <v>202</v>
      </c>
      <c r="D2093" s="50"/>
      <c r="E2093" s="50"/>
      <c r="F2093" s="50">
        <v>-6792.45</v>
      </c>
      <c r="G2093" s="50">
        <v>0</v>
      </c>
      <c r="H2093" s="50"/>
    </row>
    <row r="2094" spans="2:8">
      <c r="B2094" t="s">
        <v>2393</v>
      </c>
      <c r="C2094" t="s">
        <v>202</v>
      </c>
      <c r="D2094" s="50"/>
      <c r="E2094" s="50"/>
      <c r="F2094" s="50">
        <v>-7547.17</v>
      </c>
      <c r="G2094" s="50">
        <v>0</v>
      </c>
      <c r="H2094" s="50"/>
    </row>
    <row r="2095" spans="2:8">
      <c r="B2095" t="s">
        <v>2394</v>
      </c>
      <c r="C2095" t="s">
        <v>202</v>
      </c>
      <c r="D2095" s="50"/>
      <c r="E2095" s="50"/>
      <c r="F2095" s="50">
        <v>-7547.17</v>
      </c>
      <c r="G2095" s="50">
        <v>0</v>
      </c>
      <c r="H2095" s="50"/>
    </row>
    <row r="2096" spans="2:8">
      <c r="B2096" t="s">
        <v>2395</v>
      </c>
      <c r="C2096" t="s">
        <v>202</v>
      </c>
      <c r="D2096" s="50"/>
      <c r="E2096" s="50"/>
      <c r="F2096" s="50">
        <v>-47169.81</v>
      </c>
      <c r="G2096" s="50">
        <v>0</v>
      </c>
      <c r="H2096" s="50"/>
    </row>
    <row r="2097" spans="2:8">
      <c r="B2097" t="s">
        <v>2396</v>
      </c>
      <c r="C2097" t="s">
        <v>2396</v>
      </c>
      <c r="D2097" s="50"/>
      <c r="E2097" s="50"/>
      <c r="F2097" s="50">
        <v>-132363.21</v>
      </c>
      <c r="G2097" s="50">
        <v>0</v>
      </c>
      <c r="H2097" s="50"/>
    </row>
    <row r="2098" spans="2:8">
      <c r="B2098" t="s">
        <v>2397</v>
      </c>
      <c r="C2098" t="s">
        <v>202</v>
      </c>
      <c r="D2098" s="50"/>
      <c r="E2098" s="50"/>
      <c r="F2098" s="50">
        <v>-140943.4</v>
      </c>
      <c r="G2098" s="50">
        <v>0</v>
      </c>
      <c r="H2098" s="50"/>
    </row>
    <row r="2099" spans="2:8">
      <c r="B2099" t="s">
        <v>2398</v>
      </c>
      <c r="C2099" t="s">
        <v>2398</v>
      </c>
      <c r="G2099" s="50">
        <v>52831858.399999999</v>
      </c>
    </row>
    <row r="2100" spans="2:8">
      <c r="B2100" t="s">
        <v>2399</v>
      </c>
      <c r="C2100" t="s">
        <v>174</v>
      </c>
      <c r="G2100" s="50">
        <v>21230188.679622602</v>
      </c>
    </row>
    <row r="2101" spans="2:8">
      <c r="B2101" t="s">
        <v>2400</v>
      </c>
      <c r="C2101" t="s">
        <v>2400</v>
      </c>
      <c r="G2101" s="50">
        <v>19497169.82</v>
      </c>
    </row>
    <row r="2102" spans="2:8">
      <c r="B2102" t="s">
        <v>2401</v>
      </c>
      <c r="C2102" t="s">
        <v>2401</v>
      </c>
      <c r="G2102" s="50">
        <v>17924528.32</v>
      </c>
    </row>
    <row r="2103" spans="2:8">
      <c r="B2103" t="s">
        <v>2402</v>
      </c>
      <c r="C2103" t="s">
        <v>2402</v>
      </c>
      <c r="G2103" s="50">
        <v>17924528.300000001</v>
      </c>
    </row>
    <row r="2104" spans="2:8">
      <c r="B2104" t="s">
        <v>2403</v>
      </c>
      <c r="C2104" t="s">
        <v>2403</v>
      </c>
      <c r="G2104" s="50">
        <v>17741246.489999998</v>
      </c>
    </row>
    <row r="2105" spans="2:8">
      <c r="B2105" t="s">
        <v>2404</v>
      </c>
      <c r="C2105" t="s">
        <v>2404</v>
      </c>
      <c r="G2105" s="50">
        <v>16441132.060000001</v>
      </c>
    </row>
    <row r="2106" spans="2:8">
      <c r="B2106" t="s">
        <v>2405</v>
      </c>
      <c r="C2106" t="s">
        <v>2405</v>
      </c>
      <c r="G2106" s="50">
        <v>16163593.4</v>
      </c>
    </row>
    <row r="2107" spans="2:8">
      <c r="B2107" t="s">
        <v>2406</v>
      </c>
      <c r="C2107" t="s">
        <v>2406</v>
      </c>
      <c r="G2107" s="50">
        <v>15556603.77</v>
      </c>
    </row>
    <row r="2108" spans="2:8">
      <c r="B2108" t="s">
        <v>2407</v>
      </c>
      <c r="C2108" t="s">
        <v>2407</v>
      </c>
      <c r="G2108" s="50">
        <v>11320754.720000001</v>
      </c>
    </row>
    <row r="2109" spans="2:8">
      <c r="B2109" t="s">
        <v>2408</v>
      </c>
      <c r="C2109" t="s">
        <v>2408</v>
      </c>
      <c r="G2109" s="50">
        <v>9830188.6799999997</v>
      </c>
    </row>
    <row r="2110" spans="2:8">
      <c r="B2110" t="s">
        <v>2409</v>
      </c>
      <c r="C2110" t="s">
        <v>2409</v>
      </c>
      <c r="G2110" s="50">
        <v>9716981.1300000008</v>
      </c>
    </row>
    <row r="2111" spans="2:8">
      <c r="B2111" t="s">
        <v>2410</v>
      </c>
      <c r="C2111" t="s">
        <v>2410</v>
      </c>
      <c r="G2111" s="50">
        <v>8915094.3399999999</v>
      </c>
    </row>
    <row r="2112" spans="2:8">
      <c r="B2112" t="s">
        <v>2411</v>
      </c>
      <c r="C2112" t="s">
        <v>2411</v>
      </c>
      <c r="G2112" s="50">
        <v>8753104.0500000007</v>
      </c>
    </row>
    <row r="2113" spans="2:7">
      <c r="B2113" t="s">
        <v>2412</v>
      </c>
      <c r="C2113" t="s">
        <v>2412</v>
      </c>
      <c r="G2113" s="50">
        <v>8490566.0399999991</v>
      </c>
    </row>
    <row r="2114" spans="2:7">
      <c r="B2114" t="s">
        <v>2413</v>
      </c>
      <c r="C2114" t="s">
        <v>2413</v>
      </c>
      <c r="G2114" s="50">
        <v>7547169.8099999996</v>
      </c>
    </row>
    <row r="2115" spans="2:7">
      <c r="B2115" t="s">
        <v>2414</v>
      </c>
      <c r="C2115" t="s">
        <v>2414</v>
      </c>
      <c r="G2115" s="50">
        <v>6884825.3499999996</v>
      </c>
    </row>
    <row r="2116" spans="2:7">
      <c r="B2116" t="s">
        <v>2415</v>
      </c>
      <c r="C2116" t="s">
        <v>2415</v>
      </c>
      <c r="G2116" s="50">
        <v>6526509.4299999997</v>
      </c>
    </row>
    <row r="2117" spans="2:7">
      <c r="B2117" t="s">
        <v>2416</v>
      </c>
      <c r="C2117" t="s">
        <v>2416</v>
      </c>
      <c r="G2117" s="50">
        <v>6484905.6600000001</v>
      </c>
    </row>
    <row r="2118" spans="2:7">
      <c r="B2118" t="s">
        <v>2417</v>
      </c>
      <c r="C2118" t="s">
        <v>2417</v>
      </c>
      <c r="G2118" s="50">
        <v>5971698.1100000003</v>
      </c>
    </row>
    <row r="2119" spans="2:7">
      <c r="B2119" t="s">
        <v>2418</v>
      </c>
      <c r="C2119" t="s">
        <v>2418</v>
      </c>
      <c r="G2119" s="50">
        <v>5000000</v>
      </c>
    </row>
    <row r="2120" spans="2:7">
      <c r="B2120" t="s">
        <v>2419</v>
      </c>
      <c r="C2120" t="s">
        <v>2419</v>
      </c>
      <c r="G2120" s="50">
        <v>4716981.13</v>
      </c>
    </row>
    <row r="2121" spans="2:7">
      <c r="B2121" t="s">
        <v>2420</v>
      </c>
      <c r="C2121" t="s">
        <v>2420</v>
      </c>
      <c r="G2121" s="50">
        <v>3379150.94</v>
      </c>
    </row>
    <row r="2122" spans="2:7">
      <c r="B2122" t="s">
        <v>2421</v>
      </c>
      <c r="C2122" t="s">
        <v>2421</v>
      </c>
      <c r="G2122" s="50">
        <v>3018867.92</v>
      </c>
    </row>
    <row r="2123" spans="2:7">
      <c r="B2123" t="s">
        <v>2422</v>
      </c>
      <c r="C2123" t="s">
        <v>2422</v>
      </c>
      <c r="G2123" s="50">
        <v>3018867.92</v>
      </c>
    </row>
    <row r="2124" spans="2:7">
      <c r="B2124" t="s">
        <v>2423</v>
      </c>
      <c r="C2124" t="s">
        <v>174</v>
      </c>
      <c r="G2124" s="50">
        <v>2758490.57</v>
      </c>
    </row>
    <row r="2125" spans="2:7">
      <c r="B2125" t="s">
        <v>590</v>
      </c>
      <c r="C2125" t="s">
        <v>590</v>
      </c>
      <c r="G2125" s="50">
        <v>1929203.54</v>
      </c>
    </row>
    <row r="2126" spans="2:7">
      <c r="B2126" t="s">
        <v>2424</v>
      </c>
      <c r="C2126" t="s">
        <v>2424</v>
      </c>
      <c r="G2126" s="50">
        <v>1140566.04</v>
      </c>
    </row>
    <row r="2127" spans="2:7">
      <c r="B2127" t="s">
        <v>2425</v>
      </c>
      <c r="C2127" t="s">
        <v>201</v>
      </c>
      <c r="G2127" s="50">
        <v>295455.28000000003</v>
      </c>
    </row>
    <row r="2128" spans="2:7">
      <c r="B2128" t="s">
        <v>2426</v>
      </c>
      <c r="C2128" t="s">
        <v>174</v>
      </c>
      <c r="G2128" s="50">
        <v>274560</v>
      </c>
    </row>
    <row r="2129" spans="2:7">
      <c r="B2129" t="s">
        <v>2427</v>
      </c>
      <c r="C2129" t="s">
        <v>2427</v>
      </c>
      <c r="G2129" s="50">
        <v>174339.62</v>
      </c>
    </row>
    <row r="2130" spans="2:7">
      <c r="B2130" t="s">
        <v>2428</v>
      </c>
      <c r="C2130" t="s">
        <v>2428</v>
      </c>
      <c r="G2130" s="50">
        <v>144716.98000000001</v>
      </c>
    </row>
    <row r="2131" spans="2:7">
      <c r="B2131" t="s">
        <v>2429</v>
      </c>
      <c r="C2131" t="s">
        <v>2429</v>
      </c>
      <c r="G2131" s="50">
        <v>94113.2</v>
      </c>
    </row>
    <row r="2132" spans="2:7">
      <c r="B2132" t="s">
        <v>2430</v>
      </c>
      <c r="C2132" t="s">
        <v>2430</v>
      </c>
      <c r="G2132" s="50">
        <v>93377.85</v>
      </c>
    </row>
    <row r="2133" spans="2:7">
      <c r="B2133" t="s">
        <v>2431</v>
      </c>
      <c r="C2133" t="s">
        <v>2431</v>
      </c>
      <c r="G2133" s="50">
        <v>90474.2</v>
      </c>
    </row>
    <row r="2134" spans="2:7">
      <c r="B2134" t="s">
        <v>2432</v>
      </c>
      <c r="C2134" t="s">
        <v>2432</v>
      </c>
      <c r="G2134" s="50">
        <v>82283.960000000006</v>
      </c>
    </row>
    <row r="2135" spans="2:7">
      <c r="B2135" t="s">
        <v>2433</v>
      </c>
      <c r="C2135" t="s">
        <v>2433</v>
      </c>
      <c r="G2135" s="50">
        <v>82264.149999999994</v>
      </c>
    </row>
    <row r="2136" spans="2:7">
      <c r="B2136" t="s">
        <v>2434</v>
      </c>
      <c r="C2136" t="s">
        <v>2434</v>
      </c>
      <c r="G2136" s="50">
        <v>67924.53</v>
      </c>
    </row>
    <row r="2137" spans="2:7">
      <c r="B2137" t="s">
        <v>2435</v>
      </c>
      <c r="C2137" t="s">
        <v>2435</v>
      </c>
      <c r="G2137" s="50">
        <v>66037.740000000005</v>
      </c>
    </row>
    <row r="2138" spans="2:7">
      <c r="B2138" t="s">
        <v>2436</v>
      </c>
      <c r="C2138" t="s">
        <v>2436</v>
      </c>
      <c r="G2138" s="50">
        <v>59858.16</v>
      </c>
    </row>
    <row r="2139" spans="2:7">
      <c r="B2139" t="s">
        <v>2437</v>
      </c>
      <c r="C2139" t="s">
        <v>2437</v>
      </c>
      <c r="G2139" s="50">
        <v>54067.92</v>
      </c>
    </row>
    <row r="2140" spans="2:7">
      <c r="B2140" t="s">
        <v>2438</v>
      </c>
      <c r="C2140" t="s">
        <v>2438</v>
      </c>
      <c r="G2140" s="50">
        <v>52584.896226415098</v>
      </c>
    </row>
    <row r="2141" spans="2:7">
      <c r="B2141" t="s">
        <v>2439</v>
      </c>
      <c r="C2141" t="s">
        <v>2439</v>
      </c>
      <c r="G2141" s="50">
        <v>52452.83</v>
      </c>
    </row>
    <row r="2142" spans="2:7">
      <c r="B2142" t="s">
        <v>2440</v>
      </c>
      <c r="C2142" t="s">
        <v>2428</v>
      </c>
      <c r="G2142" s="50">
        <v>48773.58</v>
      </c>
    </row>
    <row r="2143" spans="2:7">
      <c r="B2143" t="s">
        <v>2441</v>
      </c>
      <c r="C2143" t="s">
        <v>2441</v>
      </c>
      <c r="G2143" s="50">
        <v>47169.81</v>
      </c>
    </row>
    <row r="2144" spans="2:7">
      <c r="B2144" t="s">
        <v>2442</v>
      </c>
      <c r="C2144" t="s">
        <v>2442</v>
      </c>
      <c r="G2144" s="50">
        <v>47169.81</v>
      </c>
    </row>
    <row r="2145" spans="2:7">
      <c r="B2145" t="s">
        <v>2443</v>
      </c>
      <c r="C2145" t="s">
        <v>2443</v>
      </c>
      <c r="G2145" s="50">
        <v>46226.42</v>
      </c>
    </row>
    <row r="2146" spans="2:7">
      <c r="B2146" t="s">
        <v>2444</v>
      </c>
      <c r="C2146" t="s">
        <v>2444</v>
      </c>
      <c r="G2146" s="50">
        <v>42452.83</v>
      </c>
    </row>
    <row r="2147" spans="2:7">
      <c r="B2147" t="s">
        <v>2445</v>
      </c>
      <c r="C2147" t="s">
        <v>2445</v>
      </c>
      <c r="G2147" s="50">
        <v>41067.919999999998</v>
      </c>
    </row>
    <row r="2148" spans="2:7">
      <c r="B2148" t="s">
        <v>2446</v>
      </c>
      <c r="C2148" t="s">
        <v>2446</v>
      </c>
      <c r="G2148" s="50">
        <v>36166.04</v>
      </c>
    </row>
    <row r="2149" spans="2:7">
      <c r="B2149" t="s">
        <v>2447</v>
      </c>
      <c r="C2149" t="s">
        <v>2447</v>
      </c>
      <c r="G2149" s="50">
        <v>36084.9</v>
      </c>
    </row>
    <row r="2150" spans="2:7">
      <c r="B2150" t="s">
        <v>2448</v>
      </c>
      <c r="C2150" t="s">
        <v>2448</v>
      </c>
      <c r="G2150" s="50">
        <v>33018.870000000003</v>
      </c>
    </row>
    <row r="2151" spans="2:7">
      <c r="B2151" t="s">
        <v>2449</v>
      </c>
      <c r="C2151" t="s">
        <v>2449</v>
      </c>
      <c r="G2151" s="50">
        <v>31491.07</v>
      </c>
    </row>
    <row r="2152" spans="2:7">
      <c r="B2152" t="s">
        <v>2450</v>
      </c>
      <c r="C2152" t="s">
        <v>2450</v>
      </c>
      <c r="G2152" s="50">
        <v>30898.11</v>
      </c>
    </row>
    <row r="2153" spans="2:7">
      <c r="B2153" t="s">
        <v>2451</v>
      </c>
      <c r="C2153" t="s">
        <v>2451</v>
      </c>
      <c r="G2153" s="50">
        <v>30000</v>
      </c>
    </row>
    <row r="2154" spans="2:7">
      <c r="B2154" t="s">
        <v>2452</v>
      </c>
      <c r="C2154" t="s">
        <v>2452</v>
      </c>
      <c r="G2154" s="50">
        <v>29716.98</v>
      </c>
    </row>
    <row r="2155" spans="2:7">
      <c r="B2155" t="s">
        <v>2453</v>
      </c>
      <c r="C2155" t="s">
        <v>2453</v>
      </c>
      <c r="G2155" s="50">
        <v>28301.89</v>
      </c>
    </row>
    <row r="2156" spans="2:7">
      <c r="B2156" t="s">
        <v>2454</v>
      </c>
      <c r="C2156" t="s">
        <v>2454</v>
      </c>
      <c r="G2156" s="50">
        <v>27735.84</v>
      </c>
    </row>
    <row r="2157" spans="2:7">
      <c r="B2157" t="s">
        <v>2455</v>
      </c>
      <c r="C2157" t="s">
        <v>2456</v>
      </c>
      <c r="G2157" s="50">
        <v>25000</v>
      </c>
    </row>
    <row r="2158" spans="2:7">
      <c r="B2158" t="s">
        <v>2457</v>
      </c>
      <c r="C2158" t="s">
        <v>2457</v>
      </c>
      <c r="G2158" s="50">
        <v>24056.6</v>
      </c>
    </row>
    <row r="2159" spans="2:7">
      <c r="B2159" t="s">
        <v>2458</v>
      </c>
      <c r="C2159" t="s">
        <v>2458</v>
      </c>
      <c r="G2159" s="50">
        <v>23433.96</v>
      </c>
    </row>
    <row r="2160" spans="2:7">
      <c r="B2160" t="s">
        <v>2459</v>
      </c>
      <c r="C2160" t="s">
        <v>2459</v>
      </c>
      <c r="G2160" s="50">
        <v>22641.51</v>
      </c>
    </row>
    <row r="2161" spans="2:7">
      <c r="B2161" t="s">
        <v>2460</v>
      </c>
      <c r="C2161" t="s">
        <v>2460</v>
      </c>
      <c r="G2161" s="50">
        <v>21509.43</v>
      </c>
    </row>
    <row r="2162" spans="2:7">
      <c r="B2162" t="s">
        <v>2461</v>
      </c>
      <c r="C2162" t="s">
        <v>2461</v>
      </c>
      <c r="G2162" s="50">
        <v>21413.21</v>
      </c>
    </row>
    <row r="2163" spans="2:7">
      <c r="B2163" t="s">
        <v>2462</v>
      </c>
      <c r="C2163" t="s">
        <v>2462</v>
      </c>
      <c r="G2163" s="50">
        <v>18867.919999999998</v>
      </c>
    </row>
    <row r="2164" spans="2:7">
      <c r="B2164" t="s">
        <v>2463</v>
      </c>
      <c r="C2164" t="s">
        <v>2463</v>
      </c>
      <c r="G2164" s="50">
        <v>18867.919999999998</v>
      </c>
    </row>
    <row r="2165" spans="2:7">
      <c r="B2165" t="s">
        <v>2464</v>
      </c>
      <c r="C2165" t="s">
        <v>2464</v>
      </c>
      <c r="G2165" s="50">
        <v>18660.38</v>
      </c>
    </row>
    <row r="2166" spans="2:7">
      <c r="B2166" t="s">
        <v>2465</v>
      </c>
      <c r="C2166" t="s">
        <v>2465</v>
      </c>
      <c r="G2166" s="50">
        <v>16943.400000000001</v>
      </c>
    </row>
    <row r="2167" spans="2:7">
      <c r="B2167" t="s">
        <v>2466</v>
      </c>
      <c r="C2167" t="s">
        <v>2466</v>
      </c>
      <c r="G2167" s="50">
        <v>16792.45</v>
      </c>
    </row>
    <row r="2168" spans="2:7">
      <c r="B2168" t="s">
        <v>2467</v>
      </c>
      <c r="C2168" t="s">
        <v>2467</v>
      </c>
      <c r="G2168" s="50">
        <v>16254.71</v>
      </c>
    </row>
    <row r="2169" spans="2:7">
      <c r="B2169" t="s">
        <v>332</v>
      </c>
      <c r="C2169" t="s">
        <v>332</v>
      </c>
      <c r="G2169" s="50">
        <v>15018.87</v>
      </c>
    </row>
    <row r="2170" spans="2:7">
      <c r="B2170" t="s">
        <v>2468</v>
      </c>
      <c r="C2170" t="s">
        <v>2468</v>
      </c>
      <c r="G2170" s="50">
        <v>14150.94</v>
      </c>
    </row>
    <row r="2171" spans="2:7">
      <c r="B2171" t="s">
        <v>2469</v>
      </c>
      <c r="C2171" t="s">
        <v>2470</v>
      </c>
      <c r="G2171" s="50">
        <v>12924.53</v>
      </c>
    </row>
    <row r="2172" spans="2:7">
      <c r="B2172" t="s">
        <v>2471</v>
      </c>
      <c r="C2172" t="s">
        <v>2471</v>
      </c>
      <c r="G2172" s="50">
        <v>12622.64</v>
      </c>
    </row>
    <row r="2173" spans="2:7">
      <c r="B2173" t="s">
        <v>2472</v>
      </c>
      <c r="C2173" t="s">
        <v>2472</v>
      </c>
      <c r="G2173" s="50">
        <v>11301.89</v>
      </c>
    </row>
    <row r="2174" spans="2:7">
      <c r="B2174" t="s">
        <v>1382</v>
      </c>
      <c r="C2174" t="s">
        <v>1383</v>
      </c>
      <c r="G2174" s="50">
        <v>11301.89</v>
      </c>
    </row>
    <row r="2175" spans="2:7">
      <c r="B2175" t="s">
        <v>2473</v>
      </c>
      <c r="C2175" t="s">
        <v>2473</v>
      </c>
      <c r="G2175" s="50">
        <v>11301.89</v>
      </c>
    </row>
    <row r="2176" spans="2:7">
      <c r="B2176" t="s">
        <v>331</v>
      </c>
      <c r="C2176" t="s">
        <v>331</v>
      </c>
      <c r="G2176" s="50">
        <v>11264.16</v>
      </c>
    </row>
    <row r="2177" spans="2:7">
      <c r="B2177" t="s">
        <v>2474</v>
      </c>
      <c r="C2177" t="s">
        <v>2474</v>
      </c>
      <c r="G2177" s="50">
        <v>9710.57</v>
      </c>
    </row>
    <row r="2178" spans="2:7">
      <c r="B2178" t="s">
        <v>2475</v>
      </c>
      <c r="C2178" t="s">
        <v>2475</v>
      </c>
      <c r="G2178" s="50">
        <v>9433.9599999999991</v>
      </c>
    </row>
    <row r="2179" spans="2:7">
      <c r="B2179" t="s">
        <v>742</v>
      </c>
      <c r="C2179" t="s">
        <v>742</v>
      </c>
      <c r="G2179" s="50">
        <v>9433.9599999999991</v>
      </c>
    </row>
    <row r="2180" spans="2:7">
      <c r="B2180" t="s">
        <v>2476</v>
      </c>
      <c r="C2180" t="s">
        <v>2476</v>
      </c>
      <c r="G2180" s="50">
        <v>9396.23</v>
      </c>
    </row>
    <row r="2181" spans="2:7">
      <c r="B2181" t="s">
        <v>320</v>
      </c>
      <c r="C2181" t="s">
        <v>320</v>
      </c>
      <c r="G2181" s="50">
        <v>9396.23</v>
      </c>
    </row>
    <row r="2182" spans="2:7">
      <c r="B2182" t="s">
        <v>2477</v>
      </c>
      <c r="C2182" t="s">
        <v>2477</v>
      </c>
      <c r="G2182" s="50">
        <v>9245.2800000000007</v>
      </c>
    </row>
    <row r="2183" spans="2:7">
      <c r="B2183" t="s">
        <v>2478</v>
      </c>
      <c r="C2183" t="s">
        <v>2478</v>
      </c>
      <c r="G2183" s="50">
        <v>9245.2800000000007</v>
      </c>
    </row>
    <row r="2184" spans="2:7">
      <c r="B2184" t="s">
        <v>2479</v>
      </c>
      <c r="C2184" t="s">
        <v>2479</v>
      </c>
      <c r="G2184" s="50">
        <v>9245.2800000000007</v>
      </c>
    </row>
    <row r="2185" spans="2:7">
      <c r="B2185" t="s">
        <v>2480</v>
      </c>
      <c r="C2185" t="s">
        <v>2480</v>
      </c>
      <c r="G2185" s="50">
        <v>9245.2800000000007</v>
      </c>
    </row>
    <row r="2186" spans="2:7">
      <c r="B2186" t="s">
        <v>2481</v>
      </c>
      <c r="C2186" t="s">
        <v>2481</v>
      </c>
      <c r="G2186" s="50">
        <v>9245.2800000000007</v>
      </c>
    </row>
    <row r="2187" spans="2:7">
      <c r="B2187" t="s">
        <v>2482</v>
      </c>
      <c r="C2187" t="s">
        <v>2482</v>
      </c>
      <c r="G2187" s="50">
        <v>9245.2800000000007</v>
      </c>
    </row>
    <row r="2188" spans="2:7">
      <c r="B2188" t="s">
        <v>2483</v>
      </c>
      <c r="C2188" t="s">
        <v>2483</v>
      </c>
      <c r="G2188" s="50">
        <v>9245.2800000000007</v>
      </c>
    </row>
    <row r="2189" spans="2:7">
      <c r="B2189" t="s">
        <v>2484</v>
      </c>
      <c r="C2189" t="s">
        <v>2484</v>
      </c>
      <c r="G2189" s="50">
        <v>9245.2800000000007</v>
      </c>
    </row>
    <row r="2190" spans="2:7">
      <c r="B2190" t="s">
        <v>2485</v>
      </c>
      <c r="C2190" t="s">
        <v>2485</v>
      </c>
      <c r="G2190" s="50">
        <v>9245.2800000000007</v>
      </c>
    </row>
    <row r="2191" spans="2:7">
      <c r="B2191" t="s">
        <v>2486</v>
      </c>
      <c r="C2191" t="s">
        <v>2486</v>
      </c>
      <c r="G2191" s="50">
        <v>9056.6</v>
      </c>
    </row>
    <row r="2192" spans="2:7">
      <c r="B2192" t="s">
        <v>2487</v>
      </c>
      <c r="C2192" t="s">
        <v>2487</v>
      </c>
      <c r="G2192" s="50">
        <v>9049.0499999999993</v>
      </c>
    </row>
    <row r="2193" spans="2:7">
      <c r="B2193" t="s">
        <v>2488</v>
      </c>
      <c r="C2193" t="s">
        <v>2488</v>
      </c>
      <c r="G2193" s="50">
        <v>7547.17</v>
      </c>
    </row>
    <row r="2194" spans="2:7">
      <c r="B2194" t="s">
        <v>2489</v>
      </c>
      <c r="C2194" t="s">
        <v>2489</v>
      </c>
      <c r="G2194" s="50">
        <v>7509.43</v>
      </c>
    </row>
    <row r="2195" spans="2:7">
      <c r="B2195" t="s">
        <v>2490</v>
      </c>
      <c r="C2195" t="s">
        <v>2490</v>
      </c>
      <c r="G2195" s="50">
        <v>7509.43</v>
      </c>
    </row>
    <row r="2196" spans="2:7">
      <c r="B2196" t="s">
        <v>2491</v>
      </c>
      <c r="C2196" t="s">
        <v>2491</v>
      </c>
      <c r="G2196" s="50">
        <v>7509.43</v>
      </c>
    </row>
    <row r="2197" spans="2:7">
      <c r="B2197" t="s">
        <v>2492</v>
      </c>
      <c r="C2197" t="s">
        <v>2492</v>
      </c>
      <c r="G2197" s="50">
        <v>5660.38</v>
      </c>
    </row>
    <row r="2198" spans="2:7">
      <c r="B2198" t="s">
        <v>2493</v>
      </c>
      <c r="C2198" t="s">
        <v>2493</v>
      </c>
      <c r="G2198" s="50">
        <v>5188.68</v>
      </c>
    </row>
    <row r="2199" spans="2:7">
      <c r="B2199" t="s">
        <v>2494</v>
      </c>
      <c r="C2199" t="s">
        <v>2494</v>
      </c>
      <c r="G2199" s="50">
        <v>4716.9799999999996</v>
      </c>
    </row>
    <row r="2200" spans="2:7">
      <c r="B2200" t="s">
        <v>2495</v>
      </c>
      <c r="C2200" t="s">
        <v>2495</v>
      </c>
      <c r="G2200" s="50">
        <v>4679.25</v>
      </c>
    </row>
    <row r="2201" spans="2:7">
      <c r="B2201" t="s">
        <v>2496</v>
      </c>
      <c r="C2201" t="s">
        <v>2496</v>
      </c>
      <c r="G2201" s="50">
        <v>4396.2299999999996</v>
      </c>
    </row>
    <row r="2202" spans="2:7">
      <c r="B2202" t="s">
        <v>2497</v>
      </c>
      <c r="C2202" t="s">
        <v>2497</v>
      </c>
      <c r="G2202" s="50">
        <v>3818.36</v>
      </c>
    </row>
    <row r="2203" spans="2:7">
      <c r="B2203" t="s">
        <v>2498</v>
      </c>
      <c r="C2203" t="s">
        <v>2498</v>
      </c>
      <c r="G2203" s="50">
        <v>3773.58</v>
      </c>
    </row>
    <row r="2204" spans="2:7">
      <c r="B2204" t="s">
        <v>2499</v>
      </c>
      <c r="C2204" t="s">
        <v>2499</v>
      </c>
      <c r="G2204" s="50">
        <v>2886.79</v>
      </c>
    </row>
    <row r="2205" spans="2:7">
      <c r="B2205" t="s">
        <v>2500</v>
      </c>
      <c r="C2205" t="s">
        <v>2500</v>
      </c>
      <c r="G2205" s="50">
        <v>2860.85</v>
      </c>
    </row>
    <row r="2206" spans="2:7">
      <c r="B2206" t="s">
        <v>2501</v>
      </c>
      <c r="C2206" t="s">
        <v>2501</v>
      </c>
      <c r="G2206" s="50">
        <v>2811.32</v>
      </c>
    </row>
    <row r="2207" spans="2:7">
      <c r="B2207" t="s">
        <v>2502</v>
      </c>
      <c r="C2207" t="s">
        <v>2502</v>
      </c>
      <c r="G2207" s="50">
        <v>1886.79</v>
      </c>
    </row>
    <row r="2208" spans="2:7">
      <c r="B2208" t="s">
        <v>2503</v>
      </c>
      <c r="C2208" t="s">
        <v>2503</v>
      </c>
      <c r="G2208" s="50">
        <v>1650.94</v>
      </c>
    </row>
    <row r="2209" spans="2:7">
      <c r="B2209" t="s">
        <v>2504</v>
      </c>
      <c r="C2209" t="s">
        <v>2504</v>
      </c>
      <c r="G2209" s="50">
        <v>1566.04</v>
      </c>
    </row>
    <row r="2210" spans="2:7">
      <c r="B2210" t="s">
        <v>2505</v>
      </c>
      <c r="C2210" t="s">
        <v>2505</v>
      </c>
      <c r="G2210" s="50">
        <v>1566.04</v>
      </c>
    </row>
    <row r="2211" spans="2:7">
      <c r="B2211" t="s">
        <v>2506</v>
      </c>
      <c r="C2211" t="s">
        <v>2506</v>
      </c>
      <c r="G2211" s="50">
        <v>942.45</v>
      </c>
    </row>
    <row r="2212" spans="2:7">
      <c r="B2212" t="s">
        <v>2507</v>
      </c>
      <c r="C2212" t="s">
        <v>2507</v>
      </c>
      <c r="G2212" s="50">
        <v>942.45</v>
      </c>
    </row>
    <row r="2213" spans="2:7">
      <c r="B2213" t="s">
        <v>2508</v>
      </c>
      <c r="C2213" t="s">
        <v>174</v>
      </c>
      <c r="G2213" s="50">
        <v>556.6</v>
      </c>
    </row>
    <row r="2214" spans="2:7">
      <c r="B2214" t="s">
        <v>418</v>
      </c>
      <c r="C2214" t="s">
        <v>418</v>
      </c>
      <c r="G2214" s="50">
        <v>462.26</v>
      </c>
    </row>
    <row r="2215" spans="2:7">
      <c r="B2215" t="s">
        <v>2509</v>
      </c>
      <c r="C2215" t="s">
        <v>2509</v>
      </c>
      <c r="G2215" s="50">
        <v>12.26</v>
      </c>
    </row>
    <row r="2216" spans="2:7">
      <c r="B2216" t="s">
        <v>2510</v>
      </c>
      <c r="C2216" t="s">
        <v>2510</v>
      </c>
      <c r="G2216" s="50">
        <v>-1566.04</v>
      </c>
    </row>
    <row r="2217" spans="2:7">
      <c r="B2217" t="s">
        <v>2511</v>
      </c>
      <c r="C2217" t="s">
        <v>2511</v>
      </c>
      <c r="G2217" s="50">
        <v>-22490.57</v>
      </c>
    </row>
    <row r="2218" spans="2:7">
      <c r="B2218" t="s">
        <v>2512</v>
      </c>
      <c r="C2218" t="s">
        <v>2512</v>
      </c>
      <c r="G2218" s="50">
        <v>-27174.5</v>
      </c>
    </row>
  </sheetData>
  <autoFilter ref="B2:L2218"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634D3-9094-46A6-A6D8-55379BF3E578}">
  <sheetPr>
    <tabColor rgb="FFFFFF00"/>
  </sheetPr>
  <dimension ref="A1:AF66"/>
  <sheetViews>
    <sheetView topLeftCell="A38" workbookViewId="0">
      <selection activeCell="B61" sqref="B61:K66"/>
    </sheetView>
  </sheetViews>
  <sheetFormatPr defaultColWidth="8.625" defaultRowHeight="14.25"/>
  <cols>
    <col min="1" max="1" width="3.125" style="825" customWidth="1"/>
    <col min="2" max="2" width="43.5" style="825" customWidth="1"/>
    <col min="3" max="3" width="15.875" style="825" customWidth="1"/>
    <col min="4" max="4" width="1.125" style="825" customWidth="1"/>
    <col min="5" max="5" width="15.875" style="825" customWidth="1"/>
    <col min="6" max="6" width="1.125" style="825" customWidth="1"/>
    <col min="7" max="7" width="15.875" style="825" customWidth="1"/>
    <col min="8" max="8" width="1.5" style="825" customWidth="1"/>
    <col min="9" max="9" width="15.875" style="825" customWidth="1"/>
    <col min="10" max="10" width="1.625" style="825" customWidth="1"/>
    <col min="11" max="11" width="15.875" style="825" customWidth="1"/>
    <col min="12" max="12" width="13.5" style="825" customWidth="1"/>
    <col min="13" max="13" width="4.125" style="825" customWidth="1"/>
    <col min="14" max="14" width="2.5" style="825" customWidth="1"/>
    <col min="15" max="15" width="29.5" style="825" customWidth="1"/>
    <col min="16" max="16" width="15.875" style="825" customWidth="1"/>
    <col min="17" max="17" width="1.125" style="825" customWidth="1"/>
    <col min="18" max="18" width="15.875" style="825" customWidth="1"/>
    <col min="19" max="19" width="1.125" style="825" customWidth="1"/>
    <col min="20" max="20" width="15.875" style="825" customWidth="1"/>
    <col min="21" max="21" width="1.625" style="825" customWidth="1"/>
    <col min="22" max="22" width="15.875" style="825" customWidth="1"/>
    <col min="23" max="24" width="8.625" style="825"/>
    <col min="25" max="25" width="23.375" style="825" customWidth="1"/>
    <col min="26" max="26" width="16.125" style="825" customWidth="1"/>
    <col min="27" max="27" width="1.875" style="825" customWidth="1"/>
    <col min="28" max="28" width="16.125" style="825" customWidth="1"/>
    <col min="29" max="29" width="1.875" style="825" customWidth="1"/>
    <col min="30" max="30" width="16.125" style="825" customWidth="1"/>
    <col min="31" max="31" width="1.875" style="825" customWidth="1"/>
    <col min="32" max="32" width="16.125" style="825" customWidth="1"/>
    <col min="33" max="16384" width="8.625" style="825"/>
  </cols>
  <sheetData>
    <row r="1" spans="2:20" ht="18" hidden="1">
      <c r="B1" s="826" t="s">
        <v>2513</v>
      </c>
    </row>
    <row r="2" spans="2:20" hidden="1">
      <c r="B2" s="827" t="s">
        <v>2514</v>
      </c>
      <c r="C2" s="13" t="s">
        <v>2515</v>
      </c>
      <c r="D2" s="13"/>
      <c r="E2" s="13"/>
      <c r="F2" s="13"/>
      <c r="G2" s="13"/>
      <c r="H2" s="829"/>
      <c r="I2" s="829"/>
      <c r="J2" s="829"/>
      <c r="K2" s="829"/>
      <c r="L2" s="829"/>
      <c r="M2" s="574" t="s">
        <v>2516</v>
      </c>
      <c r="O2" s="827" t="s">
        <v>2517</v>
      </c>
      <c r="P2" s="13" t="s">
        <v>2515</v>
      </c>
      <c r="Q2" s="13"/>
      <c r="R2" s="13"/>
      <c r="S2" s="13"/>
      <c r="T2" s="13"/>
    </row>
    <row r="3" spans="2:20" hidden="1">
      <c r="B3" s="830"/>
      <c r="C3" s="831" t="s">
        <v>2518</v>
      </c>
      <c r="D3" s="832"/>
      <c r="E3" s="831" t="s">
        <v>2519</v>
      </c>
      <c r="F3" s="832"/>
      <c r="G3" s="831" t="s">
        <v>2520</v>
      </c>
      <c r="H3" s="831"/>
      <c r="I3" s="831"/>
      <c r="J3" s="831"/>
      <c r="K3" s="831"/>
      <c r="L3" s="831"/>
      <c r="M3" s="574"/>
      <c r="O3" s="830"/>
      <c r="P3" s="831" t="s">
        <v>2518</v>
      </c>
      <c r="Q3" s="832"/>
      <c r="R3" s="831" t="s">
        <v>2519</v>
      </c>
      <c r="S3" s="832"/>
      <c r="T3" s="831" t="s">
        <v>2520</v>
      </c>
    </row>
    <row r="4" spans="2:20" hidden="1">
      <c r="B4" s="830"/>
      <c r="C4" s="833" t="s">
        <v>2521</v>
      </c>
      <c r="D4" s="832"/>
      <c r="E4" s="833" t="s">
        <v>2521</v>
      </c>
      <c r="F4" s="832"/>
      <c r="G4" s="833" t="s">
        <v>2521</v>
      </c>
      <c r="H4" s="833"/>
      <c r="I4" s="833"/>
      <c r="J4" s="833"/>
      <c r="K4" s="833"/>
      <c r="L4" s="833"/>
      <c r="M4" s="574"/>
      <c r="O4" s="830"/>
      <c r="P4" s="833" t="s">
        <v>2521</v>
      </c>
      <c r="Q4" s="832"/>
      <c r="R4" s="833" t="s">
        <v>2521</v>
      </c>
      <c r="S4" s="832"/>
      <c r="T4" s="833" t="s">
        <v>2521</v>
      </c>
    </row>
    <row r="5" spans="2:20" hidden="1">
      <c r="B5" s="830"/>
      <c r="C5" s="833"/>
      <c r="D5" s="832"/>
      <c r="E5" s="832"/>
      <c r="F5" s="832"/>
      <c r="G5" s="833"/>
      <c r="H5" s="833"/>
      <c r="I5" s="833"/>
      <c r="J5" s="833"/>
      <c r="K5" s="833"/>
      <c r="L5" s="833"/>
      <c r="M5" s="574"/>
      <c r="O5" s="830"/>
      <c r="P5" s="833"/>
      <c r="Q5" s="832"/>
      <c r="R5" s="832"/>
      <c r="S5" s="832"/>
      <c r="T5" s="833"/>
    </row>
    <row r="6" spans="2:20" hidden="1">
      <c r="B6" s="830" t="s">
        <v>2522</v>
      </c>
      <c r="C6" s="834">
        <v>0</v>
      </c>
      <c r="D6" s="832"/>
      <c r="E6" s="835">
        <v>3139</v>
      </c>
      <c r="F6" s="832"/>
      <c r="G6" s="835">
        <v>41127</v>
      </c>
      <c r="H6" s="835"/>
      <c r="I6" s="835"/>
      <c r="J6" s="835"/>
      <c r="K6" s="835"/>
      <c r="L6" s="835"/>
      <c r="M6" s="574"/>
      <c r="O6" s="830" t="s">
        <v>2522</v>
      </c>
      <c r="P6" s="834">
        <v>0</v>
      </c>
      <c r="Q6" s="832"/>
      <c r="R6" s="835">
        <v>3139</v>
      </c>
      <c r="S6" s="832"/>
      <c r="T6" s="835">
        <v>36207</v>
      </c>
    </row>
    <row r="7" spans="2:20" ht="45" hidden="1" customHeight="1">
      <c r="B7" s="830" t="s">
        <v>2523</v>
      </c>
      <c r="C7" s="835">
        <v>-7138</v>
      </c>
      <c r="D7" s="832"/>
      <c r="E7" s="836">
        <v>-43704</v>
      </c>
      <c r="F7" s="837"/>
      <c r="G7" s="836">
        <v>-108809</v>
      </c>
      <c r="H7" s="836"/>
      <c r="I7" s="836"/>
      <c r="J7" s="836"/>
      <c r="K7" s="836"/>
      <c r="L7" s="836"/>
      <c r="M7" s="838"/>
      <c r="O7" s="830" t="s">
        <v>2523</v>
      </c>
      <c r="P7" s="835">
        <v>-1729</v>
      </c>
      <c r="Q7" s="832"/>
      <c r="R7" s="836">
        <v>-43704</v>
      </c>
      <c r="S7" s="837"/>
      <c r="T7" s="836">
        <v>-108809</v>
      </c>
    </row>
    <row r="8" spans="2:20" ht="27.6" hidden="1" customHeight="1">
      <c r="B8" s="830" t="s">
        <v>2524</v>
      </c>
      <c r="C8" s="839">
        <v>10465</v>
      </c>
      <c r="D8" s="832"/>
      <c r="E8" s="839">
        <v>81692</v>
      </c>
      <c r="F8" s="832"/>
      <c r="G8" s="839">
        <v>117435</v>
      </c>
      <c r="H8" s="840"/>
      <c r="I8" s="840"/>
      <c r="J8" s="840"/>
      <c r="K8" s="840"/>
      <c r="L8" s="840"/>
      <c r="M8" s="574"/>
      <c r="O8" s="830" t="s">
        <v>2524</v>
      </c>
      <c r="P8" s="839">
        <v>-3398</v>
      </c>
      <c r="Q8" s="832"/>
      <c r="R8" s="839">
        <v>76772</v>
      </c>
      <c r="S8" s="832"/>
      <c r="T8" s="839">
        <v>114439</v>
      </c>
    </row>
    <row r="9" spans="2:20" hidden="1">
      <c r="B9" s="830"/>
      <c r="C9" s="573"/>
      <c r="D9" s="574"/>
      <c r="E9" s="573"/>
      <c r="F9" s="574"/>
      <c r="G9" s="573"/>
      <c r="H9" s="573"/>
      <c r="I9" s="573"/>
      <c r="J9" s="573"/>
      <c r="K9" s="573"/>
      <c r="L9" s="573"/>
      <c r="M9" s="574"/>
      <c r="O9" s="830"/>
      <c r="P9" s="573"/>
      <c r="Q9" s="574"/>
      <c r="R9" s="573"/>
      <c r="S9" s="574"/>
      <c r="T9" s="573"/>
    </row>
    <row r="10" spans="2:20" ht="46.7" hidden="1" customHeight="1" thickBot="1">
      <c r="B10" s="830" t="s">
        <v>2525</v>
      </c>
      <c r="C10" s="841">
        <f>ROUND(SUM(C6:C9)/1.06,0)</f>
        <v>3139</v>
      </c>
      <c r="D10" s="574"/>
      <c r="E10" s="841">
        <v>41127</v>
      </c>
      <c r="F10" s="574"/>
      <c r="G10" s="841">
        <f>SUM(G6:G9)</f>
        <v>49753</v>
      </c>
      <c r="H10" s="573"/>
      <c r="I10" s="573"/>
      <c r="J10" s="573"/>
      <c r="K10" s="573"/>
      <c r="L10" s="573"/>
      <c r="M10" s="574"/>
      <c r="O10" s="830" t="s">
        <v>2525</v>
      </c>
      <c r="P10" s="841">
        <f t="shared" ref="P10:T10" si="0">SUM(P6:P9)</f>
        <v>-5127</v>
      </c>
      <c r="Q10" s="574"/>
      <c r="R10" s="841">
        <f t="shared" si="0"/>
        <v>36207</v>
      </c>
      <c r="S10" s="574"/>
      <c r="T10" s="841">
        <f t="shared" si="0"/>
        <v>41837</v>
      </c>
    </row>
    <row r="11" spans="2:20" ht="15" hidden="1" thickTop="1">
      <c r="B11" s="830"/>
      <c r="C11" s="573"/>
      <c r="D11" s="574"/>
      <c r="E11" s="573"/>
      <c r="F11" s="574"/>
      <c r="G11" s="573"/>
      <c r="H11" s="573"/>
      <c r="I11" s="573"/>
      <c r="J11" s="573"/>
      <c r="K11" s="573"/>
      <c r="L11" s="573"/>
      <c r="M11" s="574"/>
      <c r="O11" s="842" t="s">
        <v>2516</v>
      </c>
      <c r="P11" s="838"/>
      <c r="Q11" s="574"/>
      <c r="R11" s="838"/>
      <c r="S11" s="574"/>
      <c r="T11" s="838"/>
    </row>
    <row r="12" spans="2:20" hidden="1">
      <c r="M12" s="574"/>
    </row>
    <row r="13" spans="2:20" hidden="1">
      <c r="M13" s="574"/>
    </row>
    <row r="14" spans="2:20" hidden="1">
      <c r="M14" s="574"/>
    </row>
    <row r="15" spans="2:20">
      <c r="M15" s="574"/>
    </row>
    <row r="16" spans="2:20" ht="46.7" customHeight="1">
      <c r="B16" s="826" t="s">
        <v>2513</v>
      </c>
    </row>
    <row r="17" spans="1:32" ht="46.7" customHeight="1">
      <c r="B17" s="827" t="s">
        <v>2514</v>
      </c>
      <c r="C17" s="12" t="s">
        <v>2515</v>
      </c>
      <c r="D17" s="12"/>
      <c r="E17" s="12"/>
      <c r="F17" s="12"/>
      <c r="G17" s="12"/>
      <c r="H17" s="12"/>
      <c r="I17" s="12"/>
      <c r="J17" s="829"/>
      <c r="K17" s="828" t="s">
        <v>2526</v>
      </c>
      <c r="L17" s="829"/>
      <c r="M17" s="574" t="s">
        <v>2516</v>
      </c>
      <c r="O17" s="827" t="s">
        <v>2517</v>
      </c>
      <c r="P17" s="13" t="s">
        <v>2515</v>
      </c>
      <c r="Q17" s="13"/>
      <c r="R17" s="13"/>
      <c r="S17" s="13"/>
      <c r="T17" s="13"/>
      <c r="V17" s="828" t="s">
        <v>2526</v>
      </c>
    </row>
    <row r="18" spans="1:32" ht="46.7" customHeight="1">
      <c r="B18" s="830"/>
      <c r="C18" s="831" t="s">
        <v>2518</v>
      </c>
      <c r="D18" s="832"/>
      <c r="E18" s="831" t="s">
        <v>2519</v>
      </c>
      <c r="F18" s="832"/>
      <c r="G18" s="831" t="s">
        <v>2520</v>
      </c>
      <c r="H18" s="831"/>
      <c r="I18" s="132">
        <v>2025</v>
      </c>
      <c r="J18" s="831"/>
      <c r="K18" s="132">
        <v>2025</v>
      </c>
      <c r="L18" s="831"/>
      <c r="M18" s="574"/>
      <c r="O18" s="825" t="s">
        <v>2527</v>
      </c>
      <c r="P18" s="831" t="s">
        <v>2518</v>
      </c>
      <c r="Q18" s="832"/>
      <c r="R18" s="831" t="s">
        <v>2519</v>
      </c>
      <c r="S18" s="832"/>
      <c r="T18" s="831" t="s">
        <v>2520</v>
      </c>
      <c r="V18" s="132">
        <v>2025</v>
      </c>
    </row>
    <row r="19" spans="1:32">
      <c r="B19" s="830"/>
      <c r="C19" s="833" t="s">
        <v>2521</v>
      </c>
      <c r="D19" s="832"/>
      <c r="E19" s="833" t="s">
        <v>2521</v>
      </c>
      <c r="F19" s="832"/>
      <c r="G19" s="833" t="s">
        <v>2521</v>
      </c>
      <c r="H19" s="833"/>
      <c r="I19" s="843" t="s">
        <v>2521</v>
      </c>
      <c r="J19" s="833"/>
      <c r="K19" s="843" t="s">
        <v>2521</v>
      </c>
      <c r="L19" s="833"/>
      <c r="M19" s="574"/>
      <c r="O19" s="830"/>
      <c r="P19" s="833" t="s">
        <v>2521</v>
      </c>
      <c r="Q19" s="832"/>
      <c r="R19" s="833" t="s">
        <v>2521</v>
      </c>
      <c r="S19" s="832"/>
      <c r="T19" s="833" t="s">
        <v>2521</v>
      </c>
      <c r="V19" s="843" t="s">
        <v>2521</v>
      </c>
    </row>
    <row r="20" spans="1:32">
      <c r="B20" s="830"/>
      <c r="C20" s="833"/>
      <c r="D20" s="832"/>
      <c r="E20" s="832"/>
      <c r="F20" s="832"/>
      <c r="G20" s="833"/>
      <c r="H20" s="833"/>
      <c r="I20" s="833"/>
      <c r="J20" s="833"/>
      <c r="K20" s="833"/>
      <c r="L20" s="833"/>
      <c r="M20" s="574"/>
      <c r="O20" s="830"/>
      <c r="P20" s="833"/>
      <c r="Q20" s="832"/>
      <c r="R20" s="832"/>
      <c r="S20" s="832"/>
      <c r="T20" s="833"/>
    </row>
    <row r="21" spans="1:32">
      <c r="A21" s="825" t="s">
        <v>2528</v>
      </c>
      <c r="B21" s="830" t="s">
        <v>2522</v>
      </c>
      <c r="C21" s="834">
        <v>6339661.71</v>
      </c>
      <c r="D21" s="844"/>
      <c r="E21" s="834">
        <v>6804807.2599999998</v>
      </c>
      <c r="F21" s="844"/>
      <c r="G21" s="834">
        <v>46497255.829999998</v>
      </c>
      <c r="H21" s="834"/>
      <c r="I21" s="845">
        <v>50236540.189999998</v>
      </c>
      <c r="J21" s="834"/>
      <c r="K21" s="834">
        <v>50236540.189999998</v>
      </c>
      <c r="L21" s="835"/>
      <c r="M21" s="574"/>
      <c r="O21" s="830" t="s">
        <v>2522</v>
      </c>
      <c r="P21" s="834">
        <v>1961479</v>
      </c>
      <c r="Q21" s="844"/>
      <c r="R21" s="834">
        <v>6804807.2599999998</v>
      </c>
      <c r="S21" s="844"/>
      <c r="T21" s="834">
        <v>41577312.43</v>
      </c>
      <c r="U21" s="846"/>
      <c r="V21" s="834">
        <v>42298948.030000001</v>
      </c>
    </row>
    <row r="22" spans="1:32" ht="48">
      <c r="A22" s="825" t="s">
        <v>2529</v>
      </c>
      <c r="B22" s="830" t="s">
        <v>2523</v>
      </c>
      <c r="C22" s="834">
        <v>-6339661.71</v>
      </c>
      <c r="D22" s="844"/>
      <c r="E22" s="834">
        <v>-3243364.89</v>
      </c>
      <c r="F22" s="844"/>
      <c r="G22" s="834">
        <v>-33496871.3477358</v>
      </c>
      <c r="H22" s="834"/>
      <c r="I22" s="845">
        <v>-34671804.329999998</v>
      </c>
      <c r="J22" s="834"/>
      <c r="K22" s="834">
        <v>-33748517.733332098</v>
      </c>
      <c r="L22" s="835"/>
      <c r="M22" s="838"/>
      <c r="O22" s="830" t="s">
        <v>2523</v>
      </c>
      <c r="P22" s="834">
        <v>-1961479</v>
      </c>
      <c r="Q22" s="844"/>
      <c r="R22" s="834">
        <v>-3243364.89</v>
      </c>
      <c r="S22" s="844"/>
      <c r="T22" s="834">
        <v>-30860202.9732075</v>
      </c>
      <c r="U22" s="846"/>
      <c r="V22" s="834">
        <v>-32288646.126226399</v>
      </c>
    </row>
    <row r="23" spans="1:32" ht="36">
      <c r="A23" s="825" t="s">
        <v>2530</v>
      </c>
      <c r="B23" s="830" t="s">
        <v>2524</v>
      </c>
      <c r="C23" s="834">
        <v>25192449.949999999</v>
      </c>
      <c r="D23" s="844"/>
      <c r="E23" s="834">
        <v>135102111.18000001</v>
      </c>
      <c r="F23" s="844"/>
      <c r="G23" s="834">
        <v>152396787.56</v>
      </c>
      <c r="H23" s="834"/>
      <c r="I23" s="845">
        <v>147743523.84999999</v>
      </c>
      <c r="J23" s="834"/>
      <c r="K23" s="834">
        <v>44080147.979999997</v>
      </c>
      <c r="L23" s="835"/>
      <c r="M23" s="838"/>
      <c r="O23" s="830" t="s">
        <v>2524</v>
      </c>
      <c r="P23" s="834">
        <v>27497312.239999998</v>
      </c>
      <c r="Q23" s="844"/>
      <c r="R23" s="834">
        <v>124105807.2</v>
      </c>
      <c r="S23" s="844"/>
      <c r="T23" s="834">
        <v>131042981.34999999</v>
      </c>
      <c r="U23" s="846"/>
      <c r="V23" s="834">
        <v>39500707.630000003</v>
      </c>
    </row>
    <row r="24" spans="1:32" ht="24">
      <c r="A24" s="825" t="s">
        <v>2531</v>
      </c>
      <c r="B24" s="830" t="s">
        <v>2532</v>
      </c>
      <c r="C24" s="847">
        <v>-18387642.690000001</v>
      </c>
      <c r="D24" s="844"/>
      <c r="E24" s="847">
        <v>-92166297.719999999</v>
      </c>
      <c r="F24" s="844"/>
      <c r="G24" s="847">
        <v>-115160631.852264</v>
      </c>
      <c r="H24" s="848"/>
      <c r="I24" s="849">
        <v>-87733992.969999999</v>
      </c>
      <c r="J24" s="848"/>
      <c r="K24" s="847">
        <v>-40537263.286667898</v>
      </c>
      <c r="L24" s="835"/>
      <c r="M24" s="574"/>
      <c r="O24" s="830"/>
      <c r="P24" s="847">
        <v>-20692504.98</v>
      </c>
      <c r="Q24" s="844"/>
      <c r="R24" s="847">
        <v>-86089937.140000001</v>
      </c>
      <c r="S24" s="844"/>
      <c r="T24" s="847">
        <v>-99461142.776792496</v>
      </c>
      <c r="U24" s="846"/>
      <c r="V24" s="847">
        <v>-38044520.583773598</v>
      </c>
    </row>
    <row r="25" spans="1:32">
      <c r="B25" s="830"/>
      <c r="C25" s="844"/>
      <c r="D25" s="850"/>
      <c r="E25" s="844"/>
      <c r="F25" s="844"/>
      <c r="G25" s="844"/>
      <c r="H25" s="844"/>
      <c r="I25" s="851">
        <v>0</v>
      </c>
      <c r="J25" s="844"/>
      <c r="K25" s="844"/>
      <c r="L25" s="835"/>
      <c r="M25" s="574"/>
      <c r="O25" s="830"/>
      <c r="P25" s="844"/>
      <c r="Q25" s="850"/>
      <c r="R25" s="844"/>
      <c r="S25" s="850"/>
      <c r="T25" s="844"/>
      <c r="U25" s="846"/>
      <c r="V25" s="846"/>
    </row>
    <row r="26" spans="1:32" ht="15" thickBot="1">
      <c r="A26" s="825" t="s">
        <v>2533</v>
      </c>
      <c r="B26" s="830" t="s">
        <v>2525</v>
      </c>
      <c r="C26" s="852">
        <v>6804807.2599999998</v>
      </c>
      <c r="D26" s="850"/>
      <c r="E26" s="852">
        <v>46497255.829999998</v>
      </c>
      <c r="F26" s="844"/>
      <c r="G26" s="852">
        <v>50236540.189999998</v>
      </c>
      <c r="H26" s="853"/>
      <c r="I26" s="854">
        <v>75574266.739999995</v>
      </c>
      <c r="J26" s="853"/>
      <c r="K26" s="852">
        <v>20030907.149999999</v>
      </c>
      <c r="L26" s="835"/>
      <c r="M26" s="574"/>
      <c r="O26" s="830" t="s">
        <v>2525</v>
      </c>
      <c r="P26" s="852">
        <v>6804807.2599999998</v>
      </c>
      <c r="Q26" s="850"/>
      <c r="R26" s="852">
        <v>41577312.43</v>
      </c>
      <c r="S26" s="850"/>
      <c r="T26" s="852">
        <v>42298948.030000001</v>
      </c>
      <c r="U26" s="846"/>
      <c r="V26" s="852">
        <v>11466488.949999999</v>
      </c>
    </row>
    <row r="27" spans="1:32" ht="15" thickTop="1">
      <c r="B27" s="830"/>
      <c r="C27" s="573"/>
      <c r="D27" s="574"/>
      <c r="E27" s="573"/>
      <c r="F27" s="832"/>
      <c r="G27" s="573"/>
      <c r="H27" s="573"/>
      <c r="I27" s="573"/>
      <c r="J27" s="573"/>
      <c r="K27" s="573"/>
      <c r="L27" s="573"/>
      <c r="M27" s="574"/>
      <c r="O27" s="842" t="s">
        <v>2516</v>
      </c>
      <c r="P27" s="838"/>
      <c r="Q27" s="574"/>
      <c r="R27" s="838"/>
      <c r="S27" s="574"/>
      <c r="T27" s="838"/>
    </row>
    <row r="28" spans="1:32">
      <c r="E28" s="855"/>
      <c r="G28" s="855"/>
      <c r="H28" s="855"/>
      <c r="I28" s="855"/>
      <c r="K28" s="855"/>
    </row>
    <row r="30" spans="1:32" ht="15.75">
      <c r="A30" s="825" t="s">
        <v>2528</v>
      </c>
      <c r="B30" s="825" t="s">
        <v>2534</v>
      </c>
      <c r="C30" s="846">
        <v>0</v>
      </c>
      <c r="D30" s="846"/>
      <c r="E30" s="846">
        <v>2829686.3</v>
      </c>
      <c r="F30" s="846"/>
      <c r="G30" s="846">
        <v>20468112.73</v>
      </c>
      <c r="H30" s="846"/>
      <c r="I30" s="846">
        <v>2830487.46</v>
      </c>
      <c r="J30" s="846"/>
      <c r="K30" s="846">
        <v>2830487.46</v>
      </c>
      <c r="L30" s="856"/>
      <c r="M30" s="856"/>
      <c r="N30" s="825" t="s">
        <v>2528</v>
      </c>
      <c r="O30" s="825" t="s">
        <v>2534</v>
      </c>
      <c r="P30" s="846">
        <v>0</v>
      </c>
      <c r="Q30" s="846"/>
      <c r="R30" s="846">
        <v>2829686.3</v>
      </c>
      <c r="S30" s="846"/>
      <c r="T30" s="846">
        <v>20468112.73</v>
      </c>
      <c r="U30" s="846"/>
      <c r="V30" s="846">
        <v>2830487.46</v>
      </c>
      <c r="Y30" s="857" t="s">
        <v>2535</v>
      </c>
    </row>
    <row r="31" spans="1:32">
      <c r="A31" s="825" t="s">
        <v>2528</v>
      </c>
      <c r="B31" s="825" t="s">
        <v>2536</v>
      </c>
      <c r="C31" s="846">
        <v>6339661.71</v>
      </c>
      <c r="D31" s="846"/>
      <c r="E31" s="846">
        <v>3975120.96</v>
      </c>
      <c r="F31" s="846"/>
      <c r="G31" s="846">
        <v>26029143.100000001</v>
      </c>
      <c r="H31" s="846"/>
      <c r="I31" s="846">
        <v>19917016.5</v>
      </c>
      <c r="J31" s="846"/>
      <c r="K31" s="846">
        <v>19917016.5</v>
      </c>
      <c r="L31" s="856"/>
      <c r="M31" s="856"/>
      <c r="N31" s="825" t="s">
        <v>2528</v>
      </c>
      <c r="O31" s="825" t="s">
        <v>2536</v>
      </c>
      <c r="P31" s="846">
        <v>1961479</v>
      </c>
      <c r="Q31" s="846"/>
      <c r="R31" s="846">
        <v>3975120.96</v>
      </c>
      <c r="S31" s="846"/>
      <c r="T31" s="846">
        <v>21109199.699999999</v>
      </c>
      <c r="U31" s="846"/>
      <c r="V31" s="846">
        <v>11979424.34</v>
      </c>
    </row>
    <row r="32" spans="1:32" ht="15.75">
      <c r="A32" s="825" t="s">
        <v>2528</v>
      </c>
      <c r="B32" s="825" t="s">
        <v>2537</v>
      </c>
      <c r="C32" s="846">
        <v>0</v>
      </c>
      <c r="D32" s="846"/>
      <c r="E32" s="846">
        <v>0</v>
      </c>
      <c r="F32" s="846"/>
      <c r="G32" s="846">
        <v>0</v>
      </c>
      <c r="H32" s="846"/>
      <c r="I32" s="846">
        <v>27489036.23</v>
      </c>
      <c r="J32" s="846"/>
      <c r="K32" s="846">
        <v>27489036.23</v>
      </c>
      <c r="L32" s="856"/>
      <c r="N32" s="825" t="s">
        <v>2528</v>
      </c>
      <c r="O32" s="825" t="s">
        <v>2537</v>
      </c>
      <c r="P32" s="846">
        <v>0</v>
      </c>
      <c r="Q32" s="846"/>
      <c r="R32" s="846">
        <v>0</v>
      </c>
      <c r="S32" s="846"/>
      <c r="T32" s="846">
        <v>0</v>
      </c>
      <c r="U32" s="846"/>
      <c r="V32" s="846">
        <v>27489036.23</v>
      </c>
      <c r="Y32" s="858" t="s">
        <v>2536</v>
      </c>
      <c r="Z32" s="857">
        <v>2022</v>
      </c>
      <c r="AA32" s="857"/>
      <c r="AB32" s="857">
        <v>2023</v>
      </c>
      <c r="AC32" s="857"/>
      <c r="AD32" s="857">
        <v>2024</v>
      </c>
      <c r="AE32" s="857"/>
      <c r="AF32" s="857">
        <v>20250630</v>
      </c>
    </row>
    <row r="33" spans="1:32" ht="15.75">
      <c r="A33" s="825" t="s">
        <v>2528</v>
      </c>
      <c r="B33" s="825" t="s">
        <v>152</v>
      </c>
      <c r="C33" s="846"/>
      <c r="D33" s="846"/>
      <c r="E33" s="846"/>
      <c r="F33" s="846"/>
      <c r="G33" s="846"/>
      <c r="H33" s="846"/>
      <c r="I33" s="846"/>
      <c r="J33" s="846"/>
      <c r="K33" s="846"/>
      <c r="L33" s="856"/>
      <c r="P33" s="846"/>
      <c r="Q33" s="846"/>
      <c r="R33" s="846"/>
      <c r="S33" s="846"/>
      <c r="T33" s="846"/>
      <c r="U33" s="846"/>
      <c r="V33" s="846"/>
      <c r="Y33" s="858"/>
      <c r="Z33" s="857"/>
      <c r="AA33" s="857"/>
      <c r="AB33" s="857"/>
      <c r="AC33" s="857"/>
      <c r="AD33" s="857"/>
      <c r="AE33" s="857"/>
      <c r="AF33" s="857"/>
    </row>
    <row r="34" spans="1:32" ht="15.75">
      <c r="C34" s="846"/>
      <c r="D34" s="846"/>
      <c r="E34" s="846"/>
      <c r="F34" s="846"/>
      <c r="G34" s="846"/>
      <c r="H34" s="846"/>
      <c r="I34" s="846"/>
      <c r="J34" s="846"/>
      <c r="K34" s="846"/>
      <c r="L34" s="856"/>
      <c r="P34" s="846"/>
      <c r="Q34" s="846"/>
      <c r="R34" s="846"/>
      <c r="S34" s="846"/>
      <c r="T34" s="846"/>
      <c r="U34" s="846"/>
      <c r="V34" s="846"/>
      <c r="Y34" s="858" t="s">
        <v>2538</v>
      </c>
      <c r="Z34" s="846">
        <v>6339661.71</v>
      </c>
      <c r="AA34" s="846"/>
      <c r="AB34" s="846">
        <v>3975120.96</v>
      </c>
      <c r="AC34" s="846"/>
      <c r="AD34" s="846">
        <v>26029143.100000001</v>
      </c>
      <c r="AE34" s="846"/>
      <c r="AF34" s="846">
        <v>19917016.5</v>
      </c>
    </row>
    <row r="35" spans="1:32">
      <c r="A35" s="825" t="s">
        <v>2529</v>
      </c>
      <c r="B35" s="825" t="s">
        <v>2534</v>
      </c>
      <c r="C35" s="859">
        <v>0</v>
      </c>
      <c r="D35" s="859"/>
      <c r="E35" s="859">
        <v>-2829686.3</v>
      </c>
      <c r="F35" s="859"/>
      <c r="G35" s="859">
        <v>-20468112.73</v>
      </c>
      <c r="H35" s="859"/>
      <c r="I35" s="859">
        <v>-2830487.46</v>
      </c>
      <c r="J35" s="859"/>
      <c r="K35" s="859">
        <v>-2830487.46</v>
      </c>
      <c r="L35" s="856"/>
      <c r="N35" s="825" t="s">
        <v>2529</v>
      </c>
      <c r="O35" s="825" t="s">
        <v>2534</v>
      </c>
      <c r="P35" s="859">
        <v>0</v>
      </c>
      <c r="Q35" s="859"/>
      <c r="R35" s="859">
        <v>-2829686.3</v>
      </c>
      <c r="S35" s="859"/>
      <c r="T35" s="859">
        <v>-20468112.73</v>
      </c>
      <c r="U35" s="859"/>
      <c r="V35" s="859">
        <v>-2830487.46</v>
      </c>
      <c r="Y35" s="860" t="s">
        <v>2539</v>
      </c>
      <c r="Z35" s="846">
        <v>-6339661.71</v>
      </c>
      <c r="AA35" s="846"/>
      <c r="AB35" s="846">
        <v>-413678.59</v>
      </c>
      <c r="AC35" s="846"/>
      <c r="AD35" s="846">
        <v>-13028758.617735799</v>
      </c>
      <c r="AE35" s="846"/>
      <c r="AF35" s="846">
        <v>-3428994.04333214</v>
      </c>
    </row>
    <row r="36" spans="1:32" ht="15.75">
      <c r="A36" s="825" t="s">
        <v>2529</v>
      </c>
      <c r="B36" s="825" t="s">
        <v>2536</v>
      </c>
      <c r="C36" s="859">
        <v>-6339661.71</v>
      </c>
      <c r="D36" s="859"/>
      <c r="E36" s="859">
        <v>-413678.59</v>
      </c>
      <c r="F36" s="859"/>
      <c r="G36" s="859">
        <v>-13028758.617735799</v>
      </c>
      <c r="H36" s="859"/>
      <c r="I36" s="859">
        <v>-4352280.6424528202</v>
      </c>
      <c r="J36" s="859"/>
      <c r="K36" s="859">
        <v>-3428994.04333214</v>
      </c>
      <c r="L36" s="856"/>
      <c r="N36" s="825" t="s">
        <v>2529</v>
      </c>
      <c r="O36" s="825" t="s">
        <v>2536</v>
      </c>
      <c r="P36" s="859">
        <v>-1961479</v>
      </c>
      <c r="Q36" s="859"/>
      <c r="R36" s="859">
        <v>-413678.59</v>
      </c>
      <c r="S36" s="859"/>
      <c r="T36" s="859">
        <v>-10392090.243207499</v>
      </c>
      <c r="U36" s="859"/>
      <c r="V36" s="859">
        <v>-1969122.4362264101</v>
      </c>
      <c r="Y36" s="858" t="s">
        <v>2540</v>
      </c>
      <c r="Z36" s="861">
        <v>14910829.630000001</v>
      </c>
      <c r="AA36" s="861"/>
      <c r="AB36" s="861">
        <v>70223346.650000006</v>
      </c>
      <c r="AC36" s="861"/>
      <c r="AD36" s="861">
        <v>28265927.199999999</v>
      </c>
      <c r="AE36" s="861"/>
      <c r="AF36" s="861">
        <v>6477348.7300000004</v>
      </c>
    </row>
    <row r="37" spans="1:32">
      <c r="A37" s="825" t="s">
        <v>2529</v>
      </c>
      <c r="B37" s="825" t="s">
        <v>2537</v>
      </c>
      <c r="C37" s="859">
        <v>0</v>
      </c>
      <c r="D37" s="859"/>
      <c r="E37" s="859">
        <v>0</v>
      </c>
      <c r="F37" s="859"/>
      <c r="G37" s="859">
        <v>0</v>
      </c>
      <c r="H37" s="859"/>
      <c r="I37" s="859">
        <v>-27489036.23</v>
      </c>
      <c r="J37" s="859"/>
      <c r="K37" s="859">
        <v>-27489036.23</v>
      </c>
      <c r="L37" s="856"/>
      <c r="N37" s="825" t="s">
        <v>2529</v>
      </c>
      <c r="O37" s="825" t="s">
        <v>2537</v>
      </c>
      <c r="P37" s="859">
        <v>0</v>
      </c>
      <c r="Q37" s="859"/>
      <c r="R37" s="859">
        <v>0</v>
      </c>
      <c r="S37" s="859"/>
      <c r="T37" s="859">
        <v>0</v>
      </c>
      <c r="U37" s="859"/>
      <c r="V37" s="859">
        <v>-27489036.23</v>
      </c>
      <c r="Y37" s="860" t="s">
        <v>2541</v>
      </c>
      <c r="Z37" s="855">
        <v>-10935708.67</v>
      </c>
      <c r="AB37" s="855">
        <v>-47755645.920000002</v>
      </c>
      <c r="AD37" s="855">
        <v>-21349295.182264101</v>
      </c>
      <c r="AF37" s="855">
        <v>-3952290.1066678599</v>
      </c>
    </row>
    <row r="38" spans="1:32">
      <c r="A38" s="825" t="s">
        <v>2529</v>
      </c>
      <c r="B38" s="825" t="s">
        <v>152</v>
      </c>
      <c r="C38" s="859"/>
      <c r="D38" s="859"/>
      <c r="E38" s="859"/>
      <c r="F38" s="859"/>
      <c r="G38" s="859"/>
      <c r="H38" s="859"/>
      <c r="I38" s="859"/>
      <c r="J38" s="859"/>
      <c r="K38" s="859"/>
      <c r="L38" s="856"/>
      <c r="P38" s="859"/>
      <c r="Q38" s="859"/>
      <c r="R38" s="859"/>
      <c r="S38" s="859"/>
      <c r="T38" s="859"/>
      <c r="U38" s="859"/>
      <c r="V38" s="859"/>
      <c r="Y38" s="860"/>
      <c r="Z38" s="855"/>
      <c r="AB38" s="855"/>
      <c r="AD38" s="855"/>
      <c r="AF38" s="855"/>
    </row>
    <row r="39" spans="1:32" ht="15.75">
      <c r="C39" s="859"/>
      <c r="D39" s="859"/>
      <c r="E39" s="859"/>
      <c r="F39" s="859"/>
      <c r="G39" s="859"/>
      <c r="H39" s="859"/>
      <c r="I39" s="859"/>
      <c r="J39" s="859"/>
      <c r="K39" s="859"/>
      <c r="L39" s="856"/>
      <c r="P39" s="859"/>
      <c r="Q39" s="859"/>
      <c r="R39" s="859"/>
      <c r="S39" s="859"/>
      <c r="T39" s="859"/>
      <c r="U39" s="859"/>
      <c r="V39" s="859"/>
      <c r="Y39" s="858" t="s">
        <v>2542</v>
      </c>
      <c r="Z39" s="862">
        <v>3975120.96</v>
      </c>
      <c r="AA39" s="863"/>
      <c r="AB39" s="862">
        <v>26029143.100000001</v>
      </c>
      <c r="AC39" s="863"/>
      <c r="AD39" s="862">
        <v>19917016.5</v>
      </c>
      <c r="AE39" s="863"/>
      <c r="AF39" s="862">
        <v>19013081.079999998</v>
      </c>
    </row>
    <row r="40" spans="1:32" ht="15.75">
      <c r="A40" s="825" t="s">
        <v>2530</v>
      </c>
      <c r="B40" s="825" t="s">
        <v>2534</v>
      </c>
      <c r="C40" s="859">
        <v>10281620.32</v>
      </c>
      <c r="D40" s="859"/>
      <c r="E40" s="859">
        <v>64878764.530000001</v>
      </c>
      <c r="F40" s="859"/>
      <c r="G40" s="859">
        <v>96641824.129999995</v>
      </c>
      <c r="H40" s="859"/>
      <c r="I40" s="859">
        <v>63100330.5</v>
      </c>
      <c r="J40" s="859"/>
      <c r="K40" s="859">
        <v>37602799.25</v>
      </c>
      <c r="L40" s="856"/>
      <c r="N40" s="825" t="s">
        <v>2530</v>
      </c>
      <c r="O40" s="825" t="s">
        <v>2534</v>
      </c>
      <c r="P40" s="859">
        <v>10281620.32</v>
      </c>
      <c r="Q40" s="859"/>
      <c r="R40" s="859">
        <v>64878764.530000001</v>
      </c>
      <c r="S40" s="859"/>
      <c r="T40" s="859">
        <v>96641824.129999995</v>
      </c>
      <c r="U40" s="859"/>
      <c r="V40" s="859">
        <v>37602799.25</v>
      </c>
      <c r="Y40" s="858" t="s">
        <v>2543</v>
      </c>
      <c r="Z40" s="861">
        <v>17275370.383999899</v>
      </c>
      <c r="AA40" s="861"/>
      <c r="AB40" s="861">
        <v>48169324.508200198</v>
      </c>
      <c r="AC40" s="861"/>
      <c r="AD40" s="861">
        <v>34378053.708400004</v>
      </c>
      <c r="AE40" s="863"/>
      <c r="AF40" s="861">
        <v>7381284.1465999996</v>
      </c>
    </row>
    <row r="41" spans="1:32" ht="15.75">
      <c r="A41" s="825" t="s">
        <v>2530</v>
      </c>
      <c r="B41" s="825" t="s">
        <v>2536</v>
      </c>
      <c r="C41" s="859">
        <v>14910829.630000001</v>
      </c>
      <c r="D41" s="859"/>
      <c r="E41" s="859">
        <v>70223346.650000006</v>
      </c>
      <c r="F41" s="859"/>
      <c r="G41" s="859">
        <v>28265927.199999999</v>
      </c>
      <c r="H41" s="859"/>
      <c r="I41" s="859">
        <v>8373593.3499999996</v>
      </c>
      <c r="J41" s="859"/>
      <c r="K41" s="859">
        <v>6477348.7300000004</v>
      </c>
      <c r="L41" s="856"/>
      <c r="N41" s="825" t="s">
        <v>2530</v>
      </c>
      <c r="O41" s="825" t="s">
        <v>2536</v>
      </c>
      <c r="P41" s="859">
        <v>17215691.920000002</v>
      </c>
      <c r="Q41" s="859"/>
      <c r="R41" s="859">
        <v>59227042.670000002</v>
      </c>
      <c r="S41" s="859"/>
      <c r="T41" s="859">
        <v>6912120.9900000002</v>
      </c>
      <c r="U41" s="859"/>
      <c r="V41" s="859">
        <v>1897908.38</v>
      </c>
      <c r="Z41" s="864">
        <f t="shared" ref="Z41:AD41" si="1">Z40+Z37+Z35</f>
        <v>3.9998991414904603E-3</v>
      </c>
      <c r="AA41" s="865"/>
      <c r="AB41" s="864">
        <f t="shared" si="1"/>
        <v>-1.7998034018091901E-3</v>
      </c>
      <c r="AD41" s="864">
        <f t="shared" si="1"/>
        <v>-9.15998965501785E-2</v>
      </c>
      <c r="AF41" s="864">
        <f>AF40+AF37+AF35</f>
        <v>-3.4000002779066602E-3</v>
      </c>
    </row>
    <row r="42" spans="1:32">
      <c r="A42" s="825" t="s">
        <v>2530</v>
      </c>
      <c r="B42" s="825" t="s">
        <v>2537</v>
      </c>
      <c r="C42" s="859">
        <v>0</v>
      </c>
      <c r="D42" s="859"/>
      <c r="E42" s="859">
        <v>0</v>
      </c>
      <c r="F42" s="859"/>
      <c r="G42" s="859">
        <v>27489036.23</v>
      </c>
      <c r="H42" s="859"/>
      <c r="I42" s="859">
        <v>65000000.001999997</v>
      </c>
      <c r="J42" s="859"/>
      <c r="K42" s="859">
        <v>0</v>
      </c>
      <c r="L42" s="856"/>
      <c r="N42" s="825" t="s">
        <v>2530</v>
      </c>
      <c r="O42" s="825" t="s">
        <v>2537</v>
      </c>
      <c r="P42" s="859">
        <v>0</v>
      </c>
      <c r="Q42" s="859"/>
      <c r="R42" s="859">
        <v>0</v>
      </c>
      <c r="S42" s="859"/>
      <c r="T42" s="859">
        <v>27489036.23</v>
      </c>
      <c r="U42" s="859"/>
      <c r="V42" s="859">
        <v>0</v>
      </c>
    </row>
    <row r="43" spans="1:32">
      <c r="A43" s="825" t="s">
        <v>2530</v>
      </c>
      <c r="B43" s="825" t="s">
        <v>152</v>
      </c>
      <c r="C43" s="859"/>
      <c r="D43" s="859"/>
      <c r="E43" s="859"/>
      <c r="F43" s="859"/>
      <c r="G43" s="859"/>
      <c r="H43" s="859"/>
      <c r="I43" s="859">
        <v>11269600</v>
      </c>
      <c r="J43" s="859"/>
      <c r="K43" s="859"/>
      <c r="L43" s="856"/>
      <c r="P43" s="859"/>
      <c r="Q43" s="859"/>
      <c r="R43" s="859"/>
      <c r="S43" s="859"/>
      <c r="T43" s="859"/>
      <c r="U43" s="859"/>
      <c r="V43" s="859"/>
    </row>
    <row r="44" spans="1:32" ht="15.75">
      <c r="C44" s="859"/>
      <c r="D44" s="859"/>
      <c r="E44" s="859"/>
      <c r="F44" s="859"/>
      <c r="G44" s="859"/>
      <c r="H44" s="859"/>
      <c r="I44" s="859"/>
      <c r="J44" s="859"/>
      <c r="K44" s="859"/>
      <c r="L44" s="856"/>
      <c r="P44" s="859"/>
      <c r="Q44" s="859"/>
      <c r="R44" s="859"/>
      <c r="S44" s="859"/>
      <c r="T44" s="859"/>
      <c r="U44" s="859"/>
      <c r="V44" s="859"/>
      <c r="Y44" s="858" t="s">
        <v>2544</v>
      </c>
      <c r="Z44" s="857">
        <v>2022</v>
      </c>
      <c r="AA44" s="857"/>
      <c r="AB44" s="857">
        <v>2023</v>
      </c>
      <c r="AC44" s="857"/>
      <c r="AD44" s="857">
        <v>2024</v>
      </c>
      <c r="AE44" s="857"/>
      <c r="AF44" s="857">
        <v>20250630</v>
      </c>
    </row>
    <row r="45" spans="1:32">
      <c r="A45" s="825" t="s">
        <v>2531</v>
      </c>
      <c r="B45" s="825" t="s">
        <v>2534</v>
      </c>
      <c r="C45" s="859">
        <v>-7451934.0199999996</v>
      </c>
      <c r="D45" s="859"/>
      <c r="E45" s="859">
        <v>-44410651.799999997</v>
      </c>
      <c r="F45" s="859"/>
      <c r="G45" s="859">
        <v>-93811336.670000002</v>
      </c>
      <c r="H45" s="859"/>
      <c r="I45" s="859">
        <v>-55613281.960000001</v>
      </c>
      <c r="J45" s="859"/>
      <c r="K45" s="859">
        <v>-36584973.18</v>
      </c>
      <c r="L45" s="856"/>
      <c r="N45" s="825" t="s">
        <v>2531</v>
      </c>
      <c r="O45" s="825" t="s">
        <v>2534</v>
      </c>
      <c r="P45" s="859">
        <v>-7451934.0199999996</v>
      </c>
      <c r="Q45" s="859"/>
      <c r="R45" s="859">
        <v>-44410651.799999997</v>
      </c>
      <c r="S45" s="859"/>
      <c r="T45" s="859">
        <v>-93811336.670000002</v>
      </c>
      <c r="U45" s="859"/>
      <c r="V45" s="859">
        <v>-36584973.18</v>
      </c>
      <c r="Y45" s="860" t="s">
        <v>2538</v>
      </c>
      <c r="Z45" s="846">
        <v>0</v>
      </c>
      <c r="AA45" s="846"/>
      <c r="AB45" s="846">
        <v>2829686.3</v>
      </c>
      <c r="AC45" s="846"/>
      <c r="AD45" s="846">
        <v>20468112.73</v>
      </c>
      <c r="AE45" s="846"/>
      <c r="AF45" s="846">
        <v>2830487.46</v>
      </c>
    </row>
    <row r="46" spans="1:32">
      <c r="A46" s="825" t="s">
        <v>2531</v>
      </c>
      <c r="B46" s="825" t="s">
        <v>2536</v>
      </c>
      <c r="C46" s="859">
        <v>-10935708.67</v>
      </c>
      <c r="D46" s="859"/>
      <c r="E46" s="859">
        <v>-47755645.920000002</v>
      </c>
      <c r="F46" s="859"/>
      <c r="G46" s="859">
        <v>-21349295.182264101</v>
      </c>
      <c r="H46" s="859"/>
      <c r="I46" s="859">
        <v>-6866201.9775471697</v>
      </c>
      <c r="J46" s="859"/>
      <c r="K46" s="859">
        <v>-3952290.1066678599</v>
      </c>
      <c r="L46" s="856"/>
      <c r="N46" s="825" t="s">
        <v>2531</v>
      </c>
      <c r="O46" s="825" t="s">
        <v>2536</v>
      </c>
      <c r="P46" s="859">
        <v>-13240570.960000001</v>
      </c>
      <c r="Q46" s="859"/>
      <c r="R46" s="859">
        <v>-41679285.340000004</v>
      </c>
      <c r="S46" s="859"/>
      <c r="T46" s="859">
        <v>-5649806.10679245</v>
      </c>
      <c r="U46" s="859"/>
      <c r="V46" s="859">
        <v>-1459547.40377359</v>
      </c>
      <c r="Y46" s="860" t="s">
        <v>2539</v>
      </c>
      <c r="Z46" s="846">
        <v>0</v>
      </c>
      <c r="AA46" s="846"/>
      <c r="AB46" s="846">
        <v>-2829686.3</v>
      </c>
      <c r="AC46" s="846"/>
      <c r="AD46" s="846">
        <v>-20468112.73</v>
      </c>
      <c r="AE46" s="846"/>
      <c r="AF46" s="846">
        <v>-2830487.46</v>
      </c>
    </row>
    <row r="47" spans="1:32" ht="15.75">
      <c r="A47" s="825" t="s">
        <v>2531</v>
      </c>
      <c r="B47" s="825" t="s">
        <v>2537</v>
      </c>
      <c r="C47" s="859">
        <v>0</v>
      </c>
      <c r="D47" s="859"/>
      <c r="E47" s="859">
        <v>0</v>
      </c>
      <c r="F47" s="859"/>
      <c r="G47" s="859">
        <v>0</v>
      </c>
      <c r="H47" s="859"/>
      <c r="I47" s="859">
        <v>-18131701.482000001</v>
      </c>
      <c r="J47" s="859"/>
      <c r="K47" s="859"/>
      <c r="L47" s="856"/>
      <c r="N47" s="825" t="s">
        <v>2531</v>
      </c>
      <c r="O47" s="825" t="s">
        <v>2537</v>
      </c>
      <c r="P47" s="859">
        <v>0</v>
      </c>
      <c r="Q47" s="859"/>
      <c r="R47" s="859">
        <v>0</v>
      </c>
      <c r="S47" s="859"/>
      <c r="T47" s="859">
        <v>0</v>
      </c>
      <c r="U47" s="859"/>
      <c r="V47" s="859"/>
      <c r="Y47" s="858" t="s">
        <v>2540</v>
      </c>
      <c r="Z47" s="861">
        <v>10281620.32</v>
      </c>
      <c r="AA47" s="861"/>
      <c r="AB47" s="861">
        <v>64878764.530000001</v>
      </c>
      <c r="AC47" s="861"/>
      <c r="AD47" s="861">
        <v>96641824.129999995</v>
      </c>
      <c r="AE47" s="861"/>
      <c r="AF47" s="861">
        <v>37602799.25</v>
      </c>
    </row>
    <row r="48" spans="1:32" ht="15.75">
      <c r="A48" s="825" t="s">
        <v>2531</v>
      </c>
      <c r="B48" s="825" t="s">
        <v>152</v>
      </c>
      <c r="C48" s="859"/>
      <c r="D48" s="859"/>
      <c r="E48" s="859"/>
      <c r="F48" s="859"/>
      <c r="G48" s="859"/>
      <c r="H48" s="859"/>
      <c r="I48" s="859">
        <v>-7122807.5499999998</v>
      </c>
      <c r="J48" s="859"/>
      <c r="K48" s="859"/>
      <c r="L48" s="856"/>
      <c r="P48" s="859"/>
      <c r="Q48" s="859"/>
      <c r="R48" s="859"/>
      <c r="S48" s="859"/>
      <c r="T48" s="859"/>
      <c r="U48" s="859"/>
      <c r="V48" s="859"/>
      <c r="Y48" s="858"/>
      <c r="Z48" s="861"/>
      <c r="AA48" s="861"/>
      <c r="AB48" s="861"/>
      <c r="AC48" s="861"/>
      <c r="AD48" s="861"/>
      <c r="AE48" s="861"/>
      <c r="AF48" s="861"/>
    </row>
    <row r="49" spans="1:32">
      <c r="C49" s="859"/>
      <c r="D49" s="859"/>
      <c r="E49" s="859"/>
      <c r="F49" s="859"/>
      <c r="G49" s="859"/>
      <c r="H49" s="859"/>
      <c r="I49" s="859"/>
      <c r="J49" s="859"/>
      <c r="K49" s="859"/>
      <c r="L49" s="856"/>
      <c r="P49" s="859"/>
      <c r="Q49" s="859"/>
      <c r="R49" s="859"/>
      <c r="S49" s="859"/>
      <c r="T49" s="859"/>
      <c r="U49" s="859"/>
      <c r="V49" s="859"/>
      <c r="Y49" s="860" t="s">
        <v>2541</v>
      </c>
      <c r="Z49" s="855">
        <v>-7451934.0199999996</v>
      </c>
      <c r="AB49" s="855">
        <v>-44410651.799999997</v>
      </c>
      <c r="AD49" s="855">
        <v>-93811336.670000002</v>
      </c>
      <c r="AF49" s="855">
        <v>-36584973.18</v>
      </c>
    </row>
    <row r="50" spans="1:32" ht="15.75">
      <c r="A50" s="825" t="s">
        <v>2533</v>
      </c>
      <c r="B50" s="825" t="s">
        <v>2534</v>
      </c>
      <c r="C50" s="859">
        <v>2829686.3</v>
      </c>
      <c r="D50" s="859"/>
      <c r="E50" s="859">
        <v>20468112.73</v>
      </c>
      <c r="F50" s="859"/>
      <c r="G50" s="859">
        <v>2830487.46</v>
      </c>
      <c r="H50" s="859"/>
      <c r="I50" s="859">
        <v>7487048.54</v>
      </c>
      <c r="J50" s="859"/>
      <c r="K50" s="866">
        <v>1017826.07</v>
      </c>
      <c r="L50" s="856"/>
      <c r="N50" s="825" t="s">
        <v>2533</v>
      </c>
      <c r="O50" s="825" t="s">
        <v>2534</v>
      </c>
      <c r="P50" s="859">
        <v>2829686.3</v>
      </c>
      <c r="Q50" s="859"/>
      <c r="R50" s="859">
        <v>20468112.73</v>
      </c>
      <c r="S50" s="859"/>
      <c r="T50" s="859">
        <v>2830487.46</v>
      </c>
      <c r="U50" s="859"/>
      <c r="V50" s="859">
        <v>1017826.07</v>
      </c>
      <c r="Y50" s="858" t="s">
        <v>2542</v>
      </c>
      <c r="Z50" s="862">
        <v>2829686.3</v>
      </c>
      <c r="AA50" s="863"/>
      <c r="AB50" s="862">
        <v>20468112.73</v>
      </c>
      <c r="AC50" s="863"/>
      <c r="AD50" s="862">
        <v>2830487.4599999902</v>
      </c>
      <c r="AE50" s="863"/>
      <c r="AF50" s="862">
        <v>1017826.07</v>
      </c>
    </row>
    <row r="51" spans="1:32" ht="15.75">
      <c r="A51" s="825" t="s">
        <v>2533</v>
      </c>
      <c r="B51" s="825" t="s">
        <v>2536</v>
      </c>
      <c r="C51" s="846">
        <v>3975120.96</v>
      </c>
      <c r="D51" s="846"/>
      <c r="E51" s="846">
        <v>26029143.100000001</v>
      </c>
      <c r="F51" s="846"/>
      <c r="G51" s="846">
        <v>19917016.5</v>
      </c>
      <c r="H51" s="846"/>
      <c r="I51" s="846">
        <v>17072127.23</v>
      </c>
      <c r="J51" s="846"/>
      <c r="K51" s="867">
        <v>19013081.079999998</v>
      </c>
      <c r="L51" s="856"/>
      <c r="N51" s="825" t="s">
        <v>2533</v>
      </c>
      <c r="O51" s="825" t="s">
        <v>2536</v>
      </c>
      <c r="P51" s="846">
        <v>3975120.96</v>
      </c>
      <c r="Q51" s="846"/>
      <c r="R51" s="846">
        <v>21109199.699999999</v>
      </c>
      <c r="S51" s="846"/>
      <c r="T51" s="846">
        <v>11979424.34</v>
      </c>
      <c r="U51" s="846"/>
      <c r="V51" s="846">
        <v>10448662.880000001</v>
      </c>
      <c r="Y51" s="858" t="s">
        <v>2543</v>
      </c>
      <c r="Z51" s="861">
        <v>37081815.649999999</v>
      </c>
      <c r="AA51" s="861"/>
      <c r="AB51" s="861">
        <v>194790703.345281</v>
      </c>
      <c r="AC51" s="861"/>
      <c r="AD51" s="861">
        <v>422152336.47000003</v>
      </c>
      <c r="AE51" s="861"/>
      <c r="AF51" s="861">
        <v>209805376.09</v>
      </c>
    </row>
    <row r="52" spans="1:32">
      <c r="A52" s="825" t="s">
        <v>2533</v>
      </c>
      <c r="B52" s="825" t="s">
        <v>2537</v>
      </c>
      <c r="C52" s="846">
        <v>0</v>
      </c>
      <c r="D52" s="846"/>
      <c r="E52" s="846">
        <v>0</v>
      </c>
      <c r="F52" s="846"/>
      <c r="G52" s="846">
        <v>27489036.23</v>
      </c>
      <c r="H52" s="846"/>
      <c r="I52" s="846">
        <v>46868298.520000003</v>
      </c>
      <c r="J52" s="846"/>
      <c r="K52" s="846">
        <v>0</v>
      </c>
      <c r="L52" s="856"/>
      <c r="N52" s="825" t="s">
        <v>2533</v>
      </c>
      <c r="O52" s="825" t="s">
        <v>2537</v>
      </c>
      <c r="P52" s="846">
        <v>0</v>
      </c>
      <c r="Q52" s="846"/>
      <c r="R52" s="846">
        <v>0</v>
      </c>
      <c r="S52" s="846"/>
      <c r="T52" s="846">
        <v>27489036.23</v>
      </c>
      <c r="U52" s="846"/>
      <c r="V52" s="846">
        <v>0</v>
      </c>
      <c r="Z52" s="855">
        <v>29629881.629999999</v>
      </c>
      <c r="AB52" s="855">
        <v>147550365.24528101</v>
      </c>
      <c r="AD52" s="855">
        <v>307872887.06999999</v>
      </c>
      <c r="AF52" s="855">
        <v>170389915.44999999</v>
      </c>
    </row>
    <row r="53" spans="1:32">
      <c r="A53" s="825" t="s">
        <v>2533</v>
      </c>
      <c r="B53" s="825" t="s">
        <v>152</v>
      </c>
      <c r="C53" s="846"/>
      <c r="D53" s="846"/>
      <c r="E53" s="846"/>
      <c r="F53" s="846"/>
      <c r="G53" s="846"/>
      <c r="H53" s="846"/>
      <c r="I53" s="846">
        <v>4146792.45</v>
      </c>
      <c r="J53" s="846"/>
      <c r="K53" s="846"/>
      <c r="L53" s="856"/>
      <c r="P53" s="846"/>
      <c r="Q53" s="846"/>
      <c r="R53" s="846"/>
      <c r="S53" s="846"/>
      <c r="T53" s="846"/>
      <c r="U53" s="846"/>
      <c r="V53" s="846"/>
      <c r="Z53" s="855"/>
      <c r="AB53" s="855"/>
      <c r="AD53" s="855"/>
      <c r="AF53" s="855"/>
    </row>
    <row r="54" spans="1:32">
      <c r="C54" s="856"/>
      <c r="D54" s="856"/>
      <c r="E54" s="856"/>
      <c r="F54" s="856"/>
      <c r="G54" s="856"/>
      <c r="H54" s="856"/>
      <c r="I54" s="856"/>
      <c r="J54" s="856"/>
      <c r="K54" s="856"/>
      <c r="L54" s="856"/>
      <c r="P54" s="846"/>
      <c r="Q54" s="846"/>
      <c r="R54" s="846"/>
      <c r="S54" s="846"/>
      <c r="T54" s="846"/>
      <c r="U54" s="846"/>
      <c r="V54" s="846"/>
    </row>
    <row r="55" spans="1:32" ht="15.75">
      <c r="C55" s="846">
        <v>6804807.2599999998</v>
      </c>
      <c r="D55" s="846"/>
      <c r="E55" s="846">
        <v>46497255.829999998</v>
      </c>
      <c r="F55" s="846"/>
      <c r="G55" s="846">
        <v>50236540.189999998</v>
      </c>
      <c r="H55" s="846"/>
      <c r="I55" s="846">
        <v>75574266.739999995</v>
      </c>
      <c r="J55" s="846"/>
      <c r="K55" s="846">
        <v>20030907.149999999</v>
      </c>
      <c r="L55" s="868"/>
      <c r="P55" s="846">
        <v>6804807.2599999998</v>
      </c>
      <c r="Q55" s="846"/>
      <c r="R55" s="846">
        <v>41577312.43</v>
      </c>
      <c r="S55" s="846"/>
      <c r="T55" s="846">
        <v>42298948.030000001</v>
      </c>
      <c r="U55" s="846"/>
      <c r="V55" s="846">
        <v>11466488.949999999</v>
      </c>
      <c r="Y55" s="858" t="s">
        <v>2545</v>
      </c>
      <c r="Z55" s="857">
        <v>2022</v>
      </c>
      <c r="AA55" s="857"/>
      <c r="AB55" s="857">
        <v>2023</v>
      </c>
      <c r="AC55" s="857"/>
      <c r="AD55" s="857">
        <v>2024</v>
      </c>
      <c r="AE55" s="857"/>
      <c r="AF55" s="857">
        <v>20250630</v>
      </c>
    </row>
    <row r="56" spans="1:32">
      <c r="C56" s="846">
        <v>-6831182.1699999999</v>
      </c>
      <c r="D56" s="846"/>
      <c r="E56" s="846">
        <v>-46497255.816603802</v>
      </c>
      <c r="F56" s="846"/>
      <c r="G56" s="846">
        <v>-50236540.194811702</v>
      </c>
      <c r="H56" s="846"/>
      <c r="I56" s="846">
        <f>-I55</f>
        <v>-75574266.739999995</v>
      </c>
      <c r="J56" s="846"/>
      <c r="K56" s="846">
        <v>-20030907.140943401</v>
      </c>
      <c r="L56" s="868"/>
      <c r="P56" s="846">
        <v>-6831182.1699999999</v>
      </c>
      <c r="Q56" s="846"/>
      <c r="R56" s="846">
        <v>-41577312.426603802</v>
      </c>
      <c r="S56" s="846"/>
      <c r="T56" s="846">
        <v>-42298948.034980796</v>
      </c>
      <c r="U56" s="846"/>
      <c r="V56" s="846">
        <v>-11466488.943396199</v>
      </c>
      <c r="Y56" s="860" t="s">
        <v>2538</v>
      </c>
      <c r="Z56" s="846">
        <v>0</v>
      </c>
      <c r="AA56" s="846"/>
      <c r="AB56" s="846">
        <v>0</v>
      </c>
      <c r="AC56" s="846"/>
      <c r="AD56" s="846">
        <v>0</v>
      </c>
      <c r="AE56" s="846"/>
      <c r="AF56" s="846">
        <v>27489036.23</v>
      </c>
    </row>
    <row r="57" spans="1:32">
      <c r="D57" s="856"/>
      <c r="F57" s="856"/>
      <c r="Y57" s="860" t="s">
        <v>2539</v>
      </c>
      <c r="Z57" s="846">
        <v>0</v>
      </c>
      <c r="AA57" s="846"/>
      <c r="AB57" s="846">
        <v>0</v>
      </c>
      <c r="AC57" s="846"/>
      <c r="AD57" s="846">
        <v>0</v>
      </c>
      <c r="AE57" s="846"/>
      <c r="AF57" s="846">
        <v>-27489036.23</v>
      </c>
    </row>
    <row r="58" spans="1:32" ht="15.75">
      <c r="D58" s="856"/>
      <c r="F58" s="856"/>
      <c r="G58" s="855"/>
      <c r="H58" s="855"/>
      <c r="I58" s="855"/>
      <c r="Y58" s="858" t="s">
        <v>2540</v>
      </c>
      <c r="Z58" s="861">
        <v>0</v>
      </c>
      <c r="AA58" s="861"/>
      <c r="AB58" s="861">
        <v>0</v>
      </c>
      <c r="AC58" s="861"/>
      <c r="AD58" s="861">
        <v>27489036.23</v>
      </c>
      <c r="AE58" s="861"/>
      <c r="AF58" s="861">
        <v>0</v>
      </c>
    </row>
    <row r="59" spans="1:32">
      <c r="F59" s="856"/>
      <c r="Y59" s="860" t="s">
        <v>2541</v>
      </c>
      <c r="Z59" s="855">
        <v>0</v>
      </c>
      <c r="AB59" s="855">
        <v>0</v>
      </c>
      <c r="AD59" s="855">
        <v>0</v>
      </c>
      <c r="AF59" s="855">
        <v>0</v>
      </c>
    </row>
    <row r="60" spans="1:32" ht="15.75">
      <c r="B60" s="825" t="s">
        <v>2546</v>
      </c>
      <c r="Y60" s="858" t="s">
        <v>2542</v>
      </c>
      <c r="Z60" s="855">
        <v>0</v>
      </c>
      <c r="AB60" s="855">
        <v>0</v>
      </c>
      <c r="AD60" s="855">
        <v>27489036.23</v>
      </c>
      <c r="AF60" s="855">
        <v>0</v>
      </c>
    </row>
    <row r="61" spans="1:32" ht="15.6" customHeight="1">
      <c r="B61" s="11" t="s">
        <v>2547</v>
      </c>
      <c r="C61" s="11"/>
      <c r="D61" s="11"/>
      <c r="E61" s="11"/>
      <c r="F61" s="11"/>
      <c r="G61" s="11"/>
      <c r="H61" s="11"/>
      <c r="I61" s="11"/>
      <c r="J61" s="11"/>
      <c r="K61" s="11"/>
      <c r="Y61" s="858" t="s">
        <v>2543</v>
      </c>
      <c r="Z61" s="861">
        <v>102782211.069811</v>
      </c>
      <c r="AA61" s="861"/>
      <c r="AB61" s="861">
        <v>265260118.44999999</v>
      </c>
      <c r="AC61" s="861"/>
      <c r="AD61" s="861">
        <v>184064796.285849</v>
      </c>
      <c r="AE61" s="863"/>
      <c r="AF61" s="861">
        <v>107088701.16</v>
      </c>
    </row>
    <row r="62" spans="1:32">
      <c r="B62" s="11"/>
      <c r="C62" s="11"/>
      <c r="D62" s="11"/>
      <c r="E62" s="11"/>
      <c r="F62" s="11"/>
      <c r="G62" s="11"/>
      <c r="H62" s="11"/>
      <c r="I62" s="11"/>
      <c r="J62" s="11"/>
      <c r="K62" s="11"/>
      <c r="Z62" s="855"/>
      <c r="AB62" s="855"/>
      <c r="AD62" s="855"/>
      <c r="AF62" s="855"/>
    </row>
    <row r="63" spans="1:32">
      <c r="B63" s="11"/>
      <c r="C63" s="11"/>
      <c r="D63" s="11"/>
      <c r="E63" s="11"/>
      <c r="F63" s="11"/>
      <c r="G63" s="11"/>
      <c r="H63" s="11"/>
      <c r="I63" s="11"/>
      <c r="J63" s="11"/>
      <c r="K63" s="11"/>
    </row>
    <row r="64" spans="1:32">
      <c r="B64" s="11"/>
      <c r="C64" s="11"/>
      <c r="D64" s="11"/>
      <c r="E64" s="11"/>
      <c r="F64" s="11"/>
      <c r="G64" s="11"/>
      <c r="H64" s="11"/>
      <c r="I64" s="11"/>
      <c r="J64" s="11"/>
      <c r="K64" s="11"/>
    </row>
    <row r="65" spans="2:11">
      <c r="B65" s="11"/>
      <c r="C65" s="11"/>
      <c r="D65" s="11"/>
      <c r="E65" s="11"/>
      <c r="F65" s="11"/>
      <c r="G65" s="11"/>
      <c r="H65" s="11"/>
      <c r="I65" s="11"/>
      <c r="J65" s="11"/>
      <c r="K65" s="11"/>
    </row>
    <row r="66" spans="2:11">
      <c r="B66" s="11"/>
      <c r="C66" s="11"/>
      <c r="D66" s="11"/>
      <c r="E66" s="11"/>
      <c r="F66" s="11"/>
      <c r="G66" s="11"/>
      <c r="H66" s="11"/>
      <c r="I66" s="11"/>
      <c r="J66" s="11"/>
      <c r="K66" s="11"/>
    </row>
  </sheetData>
  <mergeCells count="5">
    <mergeCell ref="C2:G2"/>
    <mergeCell ref="P2:T2"/>
    <mergeCell ref="C17:I17"/>
    <mergeCell ref="P17:T17"/>
    <mergeCell ref="B61:K6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B17C6-92ED-4C4C-9EE6-A7793128FD2D}">
  <sheetPr>
    <tabColor rgb="FFFFFF00"/>
  </sheetPr>
  <dimension ref="A6:Z58"/>
  <sheetViews>
    <sheetView zoomScale="93" zoomScaleNormal="93" workbookViewId="0">
      <pane xSplit="10" ySplit="9" topLeftCell="Q35" activePane="bottomRight" state="frozen"/>
      <selection pane="bottomRight" activeCell="U52" sqref="U52"/>
      <selection pane="bottomLeft"/>
      <selection pane="topRight"/>
    </sheetView>
  </sheetViews>
  <sheetFormatPr defaultColWidth="9.125" defaultRowHeight="16.5"/>
  <cols>
    <col min="1" max="1" width="32.875" style="500" customWidth="1"/>
    <col min="2" max="2" width="22.375" style="500" customWidth="1"/>
    <col min="3" max="3" width="19.125" style="500" hidden="1" customWidth="1"/>
    <col min="4" max="4" width="20" style="500" hidden="1" customWidth="1"/>
    <col min="5" max="5" width="19.125" style="500" customWidth="1"/>
    <col min="6" max="6" width="13.5" style="500" customWidth="1"/>
    <col min="7" max="7" width="19.125" style="500" hidden="1" customWidth="1"/>
    <col min="8" max="8" width="20" style="500" hidden="1" customWidth="1"/>
    <col min="9" max="9" width="19.125" style="500" customWidth="1"/>
    <col min="10" max="10" width="12.5" style="500" customWidth="1"/>
    <col min="11" max="11" width="19.125" style="500" hidden="1" customWidth="1"/>
    <col min="12" max="12" width="18.625" style="500" hidden="1" customWidth="1"/>
    <col min="13" max="14" width="19.125" style="500" customWidth="1"/>
    <col min="15" max="16" width="19.125" style="500" hidden="1" customWidth="1"/>
    <col min="17" max="17" width="19.125" style="500" customWidth="1"/>
    <col min="18" max="18" width="9" style="500" customWidth="1"/>
    <col min="19" max="19" width="19.125" style="500" hidden="1" customWidth="1"/>
    <col min="20" max="20" width="18.625" style="500" hidden="1" customWidth="1"/>
    <col min="21" max="21" width="19.125" style="500" customWidth="1"/>
    <col min="22" max="22" width="9" style="500" customWidth="1"/>
    <col min="23" max="23" width="19.125" style="500" hidden="1" customWidth="1"/>
    <col min="24" max="24" width="18.625" style="500" hidden="1" customWidth="1"/>
    <col min="25" max="25" width="19.125" style="500" customWidth="1"/>
    <col min="26" max="26" width="8.375" style="500" customWidth="1"/>
    <col min="27" max="16384" width="9.125" style="500"/>
  </cols>
  <sheetData>
    <row r="6" spans="1:26">
      <c r="A6" s="787"/>
      <c r="C6" s="788">
        <v>2022</v>
      </c>
      <c r="D6" s="788"/>
      <c r="E6" s="788">
        <v>2022</v>
      </c>
      <c r="F6" s="789"/>
      <c r="G6" s="788">
        <v>2023</v>
      </c>
      <c r="H6" s="788"/>
      <c r="I6" s="788">
        <v>2023</v>
      </c>
      <c r="J6" s="789"/>
      <c r="K6" s="788">
        <v>2024</v>
      </c>
      <c r="L6" s="788"/>
      <c r="M6" s="788">
        <v>2024</v>
      </c>
      <c r="N6" s="789"/>
      <c r="O6" s="788">
        <v>2025</v>
      </c>
      <c r="P6" s="788"/>
      <c r="Q6" s="788">
        <v>2025</v>
      </c>
      <c r="R6" s="789"/>
      <c r="S6" s="788">
        <v>202406</v>
      </c>
      <c r="T6" s="788"/>
      <c r="U6" s="788">
        <v>202406</v>
      </c>
      <c r="V6" s="789"/>
      <c r="W6" s="788">
        <v>202506</v>
      </c>
      <c r="X6" s="788"/>
      <c r="Y6" s="788">
        <v>202506</v>
      </c>
    </row>
    <row r="7" spans="1:26">
      <c r="A7" s="787"/>
      <c r="B7" s="788" t="s">
        <v>2548</v>
      </c>
      <c r="C7" s="790" t="s">
        <v>2549</v>
      </c>
      <c r="D7" s="790" t="s">
        <v>2550</v>
      </c>
      <c r="E7" s="790" t="s">
        <v>2551</v>
      </c>
      <c r="F7" s="791" t="s">
        <v>2552</v>
      </c>
      <c r="G7" s="790" t="s">
        <v>2549</v>
      </c>
      <c r="H7" s="790" t="s">
        <v>2550</v>
      </c>
      <c r="I7" s="790" t="s">
        <v>2551</v>
      </c>
      <c r="J7" s="789" t="s">
        <v>2552</v>
      </c>
      <c r="K7" s="790" t="s">
        <v>2549</v>
      </c>
      <c r="L7" s="790" t="s">
        <v>2550</v>
      </c>
      <c r="M7" s="790" t="s">
        <v>2551</v>
      </c>
      <c r="N7" s="789" t="s">
        <v>2552</v>
      </c>
      <c r="O7" s="790" t="s">
        <v>2549</v>
      </c>
      <c r="P7" s="790" t="s">
        <v>2550</v>
      </c>
      <c r="Q7" s="790" t="s">
        <v>2551</v>
      </c>
      <c r="R7" s="789" t="s">
        <v>2552</v>
      </c>
      <c r="S7" s="789" t="s">
        <v>2549</v>
      </c>
      <c r="T7" s="789" t="s">
        <v>2550</v>
      </c>
      <c r="U7" s="789" t="s">
        <v>2551</v>
      </c>
      <c r="V7" s="789" t="s">
        <v>2552</v>
      </c>
      <c r="W7" s="790" t="s">
        <v>2549</v>
      </c>
      <c r="X7" s="790" t="s">
        <v>2550</v>
      </c>
      <c r="Y7" s="790" t="s">
        <v>2551</v>
      </c>
      <c r="Z7" s="789" t="s">
        <v>2552</v>
      </c>
    </row>
    <row r="8" spans="1:26">
      <c r="A8" s="787"/>
      <c r="B8" s="792"/>
      <c r="C8" s="793"/>
      <c r="D8" s="793"/>
      <c r="E8" s="793"/>
      <c r="F8" s="794"/>
      <c r="G8" s="793"/>
      <c r="H8" s="793"/>
      <c r="I8" s="793"/>
      <c r="J8" s="787"/>
      <c r="K8" s="793"/>
      <c r="L8" s="793"/>
      <c r="M8" s="793"/>
      <c r="N8" s="787"/>
      <c r="O8" s="793"/>
      <c r="P8" s="793"/>
      <c r="Q8" s="793"/>
      <c r="R8" s="787"/>
      <c r="S8" s="787"/>
      <c r="T8" s="787"/>
      <c r="U8" s="787"/>
      <c r="V8" s="787"/>
      <c r="W8" s="793"/>
      <c r="X8" s="793"/>
      <c r="Y8" s="793"/>
      <c r="Z8" s="787"/>
    </row>
    <row r="9" spans="1:26" s="787" customFormat="1" ht="15">
      <c r="A9" s="787" t="s">
        <v>139</v>
      </c>
      <c r="B9" s="787" t="s">
        <v>2534</v>
      </c>
      <c r="C9" s="795">
        <v>74497340.340000004</v>
      </c>
      <c r="D9" s="795">
        <v>-47258166.811562903</v>
      </c>
      <c r="E9" s="796">
        <f>SUM(E10:E13)</f>
        <v>27239173.5284371</v>
      </c>
      <c r="F9" s="797"/>
      <c r="G9" s="796">
        <v>144111445.39886799</v>
      </c>
      <c r="H9" s="796">
        <v>-10842595.7363149</v>
      </c>
      <c r="I9" s="796">
        <f>SUM(I10:I13)</f>
        <v>133268849.662553</v>
      </c>
      <c r="J9" s="797"/>
      <c r="K9" s="796">
        <v>265790232.88</v>
      </c>
      <c r="L9" s="796">
        <v>35363513.091982797</v>
      </c>
      <c r="M9" s="796">
        <f>SUM(M10:M13)</f>
        <v>301153745.97198302</v>
      </c>
      <c r="N9" s="797"/>
      <c r="O9" s="796">
        <f>SUM(O10:O13)</f>
        <v>230361634.97</v>
      </c>
      <c r="P9" s="796">
        <f t="shared" ref="P9:Q9" si="0">SUM(P10:P13)</f>
        <v>0</v>
      </c>
      <c r="Q9" s="796">
        <f t="shared" si="0"/>
        <v>230361634.97</v>
      </c>
      <c r="R9" s="798"/>
      <c r="S9" s="798">
        <v>95318080.459999993</v>
      </c>
      <c r="T9" s="798">
        <v>48498109.732452802</v>
      </c>
      <c r="U9" s="796">
        <f>SUM(U10:U13)</f>
        <v>143816190.192453</v>
      </c>
      <c r="V9" s="798"/>
      <c r="W9" s="367">
        <v>153613742.94999999</v>
      </c>
      <c r="X9" s="367">
        <v>-2272615.0643396201</v>
      </c>
      <c r="Y9" s="796">
        <f>SUM(Y10:Y13)</f>
        <v>151341127.88565999</v>
      </c>
      <c r="Z9" s="36"/>
    </row>
    <row r="10" spans="1:26">
      <c r="A10" s="787"/>
      <c r="B10" s="945" t="s">
        <v>2553</v>
      </c>
      <c r="C10" s="800">
        <v>74497340.340000004</v>
      </c>
      <c r="D10" s="800">
        <v>-47258166.811562903</v>
      </c>
      <c r="E10" s="361">
        <v>27239173.5284371</v>
      </c>
      <c r="F10" s="801">
        <v>1</v>
      </c>
      <c r="G10" s="361">
        <v>144111445.39886799</v>
      </c>
      <c r="H10" s="361">
        <v>-10835595.7363149</v>
      </c>
      <c r="I10" s="361">
        <v>133275849.662553</v>
      </c>
      <c r="J10" s="801">
        <v>1.0000525254027299</v>
      </c>
      <c r="K10" s="361">
        <v>265467353.72999999</v>
      </c>
      <c r="L10" s="361">
        <v>35479201.691982798</v>
      </c>
      <c r="M10" s="361">
        <v>300946555.421983</v>
      </c>
      <c r="N10" s="801">
        <v>1.0000525254027299</v>
      </c>
      <c r="O10" s="361">
        <v>228245505.02000001</v>
      </c>
      <c r="P10" s="361"/>
      <c r="Q10" s="361">
        <v>228245505.02000001</v>
      </c>
      <c r="R10" s="801">
        <v>0.999312010716216</v>
      </c>
      <c r="S10" s="657">
        <v>95247306.099999994</v>
      </c>
      <c r="T10" s="657">
        <v>48600322.1024528</v>
      </c>
      <c r="U10" s="657">
        <v>143847628.20245299</v>
      </c>
      <c r="V10" s="801">
        <v>1.0002185985455301</v>
      </c>
      <c r="W10" s="361">
        <v>153613742.94999999</v>
      </c>
      <c r="X10" s="361">
        <v>-1177097.8243396201</v>
      </c>
      <c r="Y10" s="361">
        <v>152436645.12566</v>
      </c>
      <c r="Z10" s="802">
        <v>1.007238727868</v>
      </c>
    </row>
    <row r="11" spans="1:26">
      <c r="A11" s="787"/>
      <c r="B11" s="945" t="s">
        <v>2554</v>
      </c>
      <c r="C11" s="800">
        <v>0</v>
      </c>
      <c r="D11" s="800">
        <v>0</v>
      </c>
      <c r="E11" s="361">
        <v>0</v>
      </c>
      <c r="F11" s="801"/>
      <c r="G11" s="361">
        <v>0</v>
      </c>
      <c r="H11" s="361">
        <v>-7000</v>
      </c>
      <c r="I11" s="361">
        <v>-7000</v>
      </c>
      <c r="J11" s="801"/>
      <c r="K11" s="361">
        <v>0</v>
      </c>
      <c r="L11" s="361">
        <v>0</v>
      </c>
      <c r="M11" s="361">
        <v>0</v>
      </c>
      <c r="N11" s="801"/>
      <c r="O11" s="361">
        <v>0</v>
      </c>
      <c r="P11" s="361"/>
      <c r="Q11" s="361">
        <v>0</v>
      </c>
      <c r="R11" s="801">
        <v>0</v>
      </c>
      <c r="S11" s="657">
        <v>0</v>
      </c>
      <c r="T11" s="657">
        <v>0</v>
      </c>
      <c r="U11" s="657">
        <v>0</v>
      </c>
      <c r="V11" s="801">
        <v>0</v>
      </c>
      <c r="W11" s="361">
        <v>0</v>
      </c>
      <c r="X11" s="361">
        <v>0</v>
      </c>
      <c r="Y11" s="361">
        <v>0</v>
      </c>
      <c r="Z11" s="802"/>
    </row>
    <row r="12" spans="1:26">
      <c r="A12" s="787"/>
      <c r="B12" s="945" t="s">
        <v>2555</v>
      </c>
      <c r="C12" s="800">
        <v>0</v>
      </c>
      <c r="D12" s="800">
        <v>0</v>
      </c>
      <c r="E12" s="361">
        <v>0</v>
      </c>
      <c r="F12" s="801"/>
      <c r="G12" s="361">
        <v>0</v>
      </c>
      <c r="H12" s="361">
        <v>0</v>
      </c>
      <c r="I12" s="361">
        <v>0</v>
      </c>
      <c r="J12" s="801"/>
      <c r="K12" s="361">
        <v>322879.15000000002</v>
      </c>
      <c r="L12" s="361">
        <v>0</v>
      </c>
      <c r="M12" s="361">
        <v>322879.15000000002</v>
      </c>
      <c r="N12" s="801"/>
      <c r="O12" s="361">
        <v>2116129.9500000002</v>
      </c>
      <c r="P12" s="361"/>
      <c r="Q12" s="361">
        <v>2116129.9500000002</v>
      </c>
      <c r="R12" s="801">
        <v>1.0721405737720399E-3</v>
      </c>
      <c r="S12" s="657">
        <v>70774.36</v>
      </c>
      <c r="T12" s="657">
        <v>-102212.37</v>
      </c>
      <c r="U12" s="657">
        <v>-31438.01</v>
      </c>
      <c r="V12" s="801">
        <v>-2.1859854553183501E-4</v>
      </c>
      <c r="W12" s="361">
        <v>0</v>
      </c>
      <c r="X12" s="361">
        <v>-1095517.24</v>
      </c>
      <c r="Y12" s="361">
        <v>-1095517.24</v>
      </c>
      <c r="Z12" s="802"/>
    </row>
    <row r="13" spans="1:26">
      <c r="A13" s="787"/>
      <c r="B13" s="945" t="s">
        <v>2556</v>
      </c>
      <c r="C13" s="800">
        <v>0</v>
      </c>
      <c r="D13" s="800">
        <v>0</v>
      </c>
      <c r="E13" s="361">
        <v>0</v>
      </c>
      <c r="F13" s="801"/>
      <c r="G13" s="361">
        <v>0</v>
      </c>
      <c r="H13" s="361">
        <v>0</v>
      </c>
      <c r="I13" s="361">
        <v>0</v>
      </c>
      <c r="J13" s="801"/>
      <c r="K13" s="361">
        <v>0</v>
      </c>
      <c r="L13" s="361">
        <v>-115688.6</v>
      </c>
      <c r="M13" s="361">
        <v>-115688.6</v>
      </c>
      <c r="N13" s="801"/>
      <c r="O13" s="361">
        <v>0</v>
      </c>
      <c r="P13" s="361">
        <v>0</v>
      </c>
      <c r="Q13" s="361">
        <v>0</v>
      </c>
      <c r="R13" s="801">
        <v>-3.8415128998847898E-4</v>
      </c>
      <c r="S13" s="657">
        <v>0</v>
      </c>
      <c r="T13" s="657">
        <v>0</v>
      </c>
      <c r="U13" s="657">
        <v>0</v>
      </c>
      <c r="V13" s="801">
        <v>0</v>
      </c>
      <c r="W13" s="361">
        <v>0</v>
      </c>
      <c r="X13" s="361">
        <v>0</v>
      </c>
      <c r="Y13" s="361">
        <v>0</v>
      </c>
      <c r="Z13" s="802"/>
    </row>
    <row r="14" spans="1:26">
      <c r="A14" s="787"/>
      <c r="C14" s="800"/>
      <c r="D14" s="800"/>
      <c r="E14" s="361"/>
      <c r="F14" s="801"/>
      <c r="G14" s="361"/>
      <c r="H14" s="361"/>
      <c r="I14" s="361"/>
      <c r="J14" s="801"/>
      <c r="K14" s="361"/>
      <c r="L14" s="361"/>
      <c r="M14" s="361"/>
      <c r="N14" s="801"/>
      <c r="O14" s="361"/>
      <c r="P14" s="361"/>
      <c r="Q14" s="361"/>
      <c r="R14" s="801"/>
      <c r="S14" s="657"/>
      <c r="T14" s="657"/>
      <c r="U14" s="657"/>
      <c r="V14" s="801"/>
      <c r="W14" s="361"/>
      <c r="X14" s="361"/>
      <c r="Y14" s="361"/>
      <c r="Z14" s="802"/>
    </row>
    <row r="15" spans="1:26" s="787" customFormat="1" ht="15">
      <c r="A15" s="787" t="s">
        <v>140</v>
      </c>
      <c r="B15" s="946" t="s">
        <v>2537</v>
      </c>
      <c r="C15" s="793">
        <v>110779176.84999999</v>
      </c>
      <c r="D15" s="793">
        <v>-55284146.18</v>
      </c>
      <c r="E15" s="367">
        <f>SUM(E16:E20)</f>
        <v>55495030.670000002</v>
      </c>
      <c r="F15" s="803"/>
      <c r="G15" s="367">
        <v>181159703.30113199</v>
      </c>
      <c r="H15" s="367">
        <v>-53501018.640000001</v>
      </c>
      <c r="I15" s="367">
        <f>SUM(I16:I20)</f>
        <v>127658684.66113199</v>
      </c>
      <c r="J15" s="803"/>
      <c r="K15" s="367">
        <v>115394814.38</v>
      </c>
      <c r="L15" s="367">
        <v>-5351726.5226415098</v>
      </c>
      <c r="M15" s="367">
        <f>SUM(M16:M20)</f>
        <v>110043087.85735901</v>
      </c>
      <c r="N15" s="803"/>
      <c r="O15" s="367">
        <f>SUM(O16:O20)</f>
        <v>250934327.06999999</v>
      </c>
      <c r="P15" s="367">
        <f>SUM(P16:P20)</f>
        <v>0</v>
      </c>
      <c r="Q15" s="367">
        <f>SUM(Q16:Q20)</f>
        <v>250934327.06999999</v>
      </c>
      <c r="R15" s="803"/>
      <c r="S15" s="798">
        <v>56968190.060000002</v>
      </c>
      <c r="T15" s="798">
        <v>-16498488.2753298</v>
      </c>
      <c r="U15" s="367">
        <f>SUM(U16:U20)</f>
        <v>40469701.784670196</v>
      </c>
      <c r="V15" s="803"/>
      <c r="W15" s="367">
        <v>65660286.960000001</v>
      </c>
      <c r="X15" s="367">
        <v>266655.09000000003</v>
      </c>
      <c r="Y15" s="367">
        <f>SUM(Y16:Y20)</f>
        <v>65926942.049999997</v>
      </c>
      <c r="Z15" s="804"/>
    </row>
    <row r="16" spans="1:26">
      <c r="A16" s="787"/>
      <c r="B16" s="945" t="s">
        <v>2557</v>
      </c>
      <c r="C16" s="800">
        <v>15790733.880000001</v>
      </c>
      <c r="D16" s="800">
        <v>-2695000</v>
      </c>
      <c r="E16" s="361">
        <v>13095733.880000001</v>
      </c>
      <c r="F16" s="805">
        <v>0.235980298089634</v>
      </c>
      <c r="G16" s="361">
        <v>12737277.3811321</v>
      </c>
      <c r="H16" s="361">
        <v>1745061.87</v>
      </c>
      <c r="I16" s="361">
        <v>14482339.251132101</v>
      </c>
      <c r="J16" s="805">
        <v>0.113378911117177</v>
      </c>
      <c r="K16" s="361">
        <v>32369470.93</v>
      </c>
      <c r="L16" s="361">
        <v>-3204207.7326415102</v>
      </c>
      <c r="M16" s="361">
        <v>29165263.1973585</v>
      </c>
      <c r="N16" s="805">
        <v>0.113378911117177</v>
      </c>
      <c r="O16" s="361">
        <v>23583614.120000001</v>
      </c>
      <c r="P16" s="361"/>
      <c r="Q16" s="361">
        <v>23583614.120000001</v>
      </c>
      <c r="R16" s="805">
        <v>0.43923502713613199</v>
      </c>
      <c r="S16" s="657">
        <v>5267185.62</v>
      </c>
      <c r="T16" s="657">
        <v>-196415.096792453</v>
      </c>
      <c r="U16" s="806">
        <v>5070770.5232075499</v>
      </c>
      <c r="V16" s="805">
        <v>0.12529794635472999</v>
      </c>
      <c r="W16" s="361">
        <v>16467306.880000001</v>
      </c>
      <c r="X16" s="361">
        <v>595504.65</v>
      </c>
      <c r="Y16" s="361">
        <v>17062811.530000001</v>
      </c>
      <c r="Z16" s="807">
        <v>0.25881393857247798</v>
      </c>
    </row>
    <row r="17" spans="1:26">
      <c r="A17" s="787"/>
      <c r="B17" s="945" t="s">
        <v>2558</v>
      </c>
      <c r="C17" s="800">
        <v>93706523.670000002</v>
      </c>
      <c r="D17" s="800">
        <v>-53319937.130000003</v>
      </c>
      <c r="E17" s="361">
        <v>40386586.539999999</v>
      </c>
      <c r="F17" s="805">
        <v>0.72775140498899704</v>
      </c>
      <c r="G17" s="361">
        <v>160689346.06</v>
      </c>
      <c r="H17" s="361">
        <v>-55170787.939999998</v>
      </c>
      <c r="I17" s="361">
        <v>105518558.12</v>
      </c>
      <c r="J17" s="805">
        <v>0.82608058096450099</v>
      </c>
      <c r="K17" s="361">
        <v>75655807.319999993</v>
      </c>
      <c r="L17" s="361">
        <v>-2086863.65</v>
      </c>
      <c r="M17" s="361">
        <v>73568943.670000002</v>
      </c>
      <c r="N17" s="805">
        <v>0.82608058096450099</v>
      </c>
      <c r="O17" s="361">
        <v>46225833.729999997</v>
      </c>
      <c r="P17" s="361"/>
      <c r="Q17" s="361">
        <v>46225833.729999997</v>
      </c>
      <c r="R17" s="805">
        <v>0.21912348178439101</v>
      </c>
      <c r="S17" s="657">
        <v>47350711.270000003</v>
      </c>
      <c r="T17" s="657">
        <v>-17132997.3092453</v>
      </c>
      <c r="U17" s="806">
        <v>30217713.9607547</v>
      </c>
      <c r="V17" s="805">
        <v>0.74667498469685001</v>
      </c>
      <c r="W17" s="361">
        <v>30366002.640000001</v>
      </c>
      <c r="X17" s="361">
        <v>0</v>
      </c>
      <c r="Y17" s="361">
        <v>30366002.640000001</v>
      </c>
      <c r="Z17" s="807">
        <v>0.460600805918921</v>
      </c>
    </row>
    <row r="18" spans="1:26">
      <c r="A18" s="787"/>
      <c r="B18" s="945" t="s">
        <v>2555</v>
      </c>
      <c r="C18" s="800">
        <v>1269919.3</v>
      </c>
      <c r="D18" s="800">
        <v>730790.95</v>
      </c>
      <c r="E18" s="361">
        <v>2000710.25</v>
      </c>
      <c r="F18" s="805">
        <v>3.6052061343963902E-2</v>
      </c>
      <c r="G18" s="361">
        <v>7733079.8600000003</v>
      </c>
      <c r="H18" s="361">
        <v>-75292.570000000007</v>
      </c>
      <c r="I18" s="361">
        <v>7657787.29</v>
      </c>
      <c r="J18" s="805">
        <v>6.05405079183211E-2</v>
      </c>
      <c r="K18" s="361">
        <v>7369536.1299999999</v>
      </c>
      <c r="L18" s="361">
        <v>-28407.0600000001</v>
      </c>
      <c r="M18" s="361">
        <v>7341129.0700000003</v>
      </c>
      <c r="N18" s="805">
        <v>6.05405079183211E-2</v>
      </c>
      <c r="O18" s="361">
        <v>41762086.270000003</v>
      </c>
      <c r="P18" s="361"/>
      <c r="Q18" s="361">
        <v>41762086.270000003</v>
      </c>
      <c r="R18" s="805">
        <v>0.173171229118219</v>
      </c>
      <c r="S18" s="657">
        <v>4214557.17</v>
      </c>
      <c r="T18" s="657">
        <v>1.07079652370885E-2</v>
      </c>
      <c r="U18" s="806">
        <v>4214557.1807079697</v>
      </c>
      <c r="V18" s="805">
        <v>0.104141048607984</v>
      </c>
      <c r="W18" s="361">
        <v>18826977.440000001</v>
      </c>
      <c r="X18" s="361">
        <v>-328849.56</v>
      </c>
      <c r="Y18" s="361">
        <v>18498127.879999999</v>
      </c>
      <c r="Z18" s="807">
        <v>0.28058525550860097</v>
      </c>
    </row>
    <row r="19" spans="1:26">
      <c r="A19" s="787"/>
      <c r="B19" s="945" t="s">
        <v>2556</v>
      </c>
      <c r="C19" s="800">
        <v>12000</v>
      </c>
      <c r="D19" s="800">
        <v>0</v>
      </c>
      <c r="E19" s="361">
        <v>12000</v>
      </c>
      <c r="F19" s="805">
        <v>2.16235577404358E-4</v>
      </c>
      <c r="G19" s="361">
        <v>0</v>
      </c>
      <c r="H19" s="361">
        <v>0</v>
      </c>
      <c r="I19" s="361">
        <v>0</v>
      </c>
      <c r="J19" s="805">
        <v>0</v>
      </c>
      <c r="K19" s="361">
        <v>0</v>
      </c>
      <c r="L19" s="361">
        <v>-32248.080000000002</v>
      </c>
      <c r="M19" s="361">
        <v>-32248.080000000002</v>
      </c>
      <c r="N19" s="805">
        <v>0</v>
      </c>
      <c r="O19" s="361"/>
      <c r="P19" s="361"/>
      <c r="Q19" s="361">
        <v>0</v>
      </c>
      <c r="R19" s="805">
        <v>0</v>
      </c>
      <c r="S19" s="657">
        <v>0</v>
      </c>
      <c r="T19" s="657">
        <v>966660.12</v>
      </c>
      <c r="U19" s="806">
        <v>966660.12</v>
      </c>
      <c r="V19" s="805">
        <v>2.3886020340435701E-2</v>
      </c>
      <c r="W19" s="361">
        <v>0</v>
      </c>
      <c r="X19" s="361">
        <v>0</v>
      </c>
      <c r="Y19" s="361">
        <v>0</v>
      </c>
      <c r="Z19" s="807">
        <v>0</v>
      </c>
    </row>
    <row r="20" spans="1:26">
      <c r="A20" s="787"/>
      <c r="B20" s="945" t="s">
        <v>2559</v>
      </c>
      <c r="C20" s="800"/>
      <c r="D20" s="800"/>
      <c r="E20" s="361"/>
      <c r="F20" s="805"/>
      <c r="G20" s="361"/>
      <c r="H20" s="361"/>
      <c r="I20" s="361"/>
      <c r="J20" s="805"/>
      <c r="K20" s="361"/>
      <c r="L20" s="361"/>
      <c r="M20" s="361"/>
      <c r="N20" s="805"/>
      <c r="O20" s="361">
        <v>139362792.94999999</v>
      </c>
      <c r="P20" s="361"/>
      <c r="Q20" s="361">
        <v>139362792.94999999</v>
      </c>
      <c r="R20" s="805">
        <v>0.168470261961258</v>
      </c>
      <c r="S20" s="657"/>
      <c r="T20" s="657"/>
      <c r="U20" s="806"/>
      <c r="V20" s="805"/>
      <c r="W20" s="361"/>
      <c r="X20" s="361"/>
      <c r="Y20" s="361"/>
      <c r="Z20" s="807"/>
    </row>
    <row r="21" spans="1:26">
      <c r="A21" s="787"/>
      <c r="C21" s="800"/>
      <c r="D21" s="800"/>
      <c r="E21" s="361"/>
      <c r="F21" s="805"/>
      <c r="G21" s="361"/>
      <c r="H21" s="361"/>
      <c r="I21" s="361"/>
      <c r="J21" s="805"/>
      <c r="K21" s="361"/>
      <c r="L21" s="361"/>
      <c r="M21" s="361"/>
      <c r="N21" s="805"/>
      <c r="O21" s="361"/>
      <c r="P21" s="361"/>
      <c r="Q21" s="361"/>
      <c r="R21" s="805"/>
      <c r="S21" s="657"/>
      <c r="T21" s="657"/>
      <c r="U21" s="806"/>
      <c r="V21" s="805"/>
      <c r="W21" s="361"/>
      <c r="X21" s="361"/>
      <c r="Y21" s="361"/>
      <c r="Z21" s="807"/>
    </row>
    <row r="22" spans="1:26" s="787" customFormat="1" ht="15">
      <c r="A22" s="787" t="s">
        <v>2560</v>
      </c>
      <c r="B22" s="787" t="s">
        <v>2561</v>
      </c>
      <c r="C22" s="793">
        <v>7981170.2000000002</v>
      </c>
      <c r="D22" s="793">
        <v>0</v>
      </c>
      <c r="E22" s="367">
        <f>SUM(E24:E28)</f>
        <v>7981170.2000000002</v>
      </c>
      <c r="F22" s="803"/>
      <c r="G22" s="367">
        <v>48404515.159999996</v>
      </c>
      <c r="H22" s="367">
        <v>-39615094.329999998</v>
      </c>
      <c r="I22" s="367">
        <f>SUM(I24:I28)</f>
        <v>8789420.8300000001</v>
      </c>
      <c r="J22" s="803"/>
      <c r="K22" s="367">
        <v>8563836.6600000001</v>
      </c>
      <c r="L22" s="367">
        <v>0</v>
      </c>
      <c r="M22" s="367">
        <f>SUM(M24:M28)</f>
        <v>8563836.6600000001</v>
      </c>
      <c r="N22" s="803"/>
      <c r="O22" s="367">
        <f>SUM(O24:O29)</f>
        <v>8139870.25</v>
      </c>
      <c r="P22" s="367">
        <f t="shared" ref="P22" si="1">SUM(P24:P29)</f>
        <v>0</v>
      </c>
      <c r="Q22" s="367">
        <f>SUM(Q24:Q28)</f>
        <v>8139870.25</v>
      </c>
      <c r="R22" s="803"/>
      <c r="S22" s="798">
        <v>4380318.55</v>
      </c>
      <c r="T22" s="798">
        <v>-97222.284242423804</v>
      </c>
      <c r="U22" s="367">
        <f>SUM(U24:U28)</f>
        <v>4283096.2657575803</v>
      </c>
      <c r="V22" s="803"/>
      <c r="W22" s="367">
        <v>4582074.3</v>
      </c>
      <c r="X22" s="367">
        <v>78726.05</v>
      </c>
      <c r="Y22" s="367">
        <f>SUM(Y24:Y28)</f>
        <v>4660800.3499999996</v>
      </c>
      <c r="Z22" s="804"/>
    </row>
    <row r="23" spans="1:26" hidden="1">
      <c r="A23" s="787"/>
      <c r="B23" s="500" t="s">
        <v>2562</v>
      </c>
      <c r="C23" s="800">
        <v>0</v>
      </c>
      <c r="D23" s="800">
        <v>0</v>
      </c>
      <c r="E23" s="361">
        <v>0</v>
      </c>
      <c r="F23" s="805"/>
      <c r="G23" s="361">
        <v>0</v>
      </c>
      <c r="H23" s="361">
        <v>0</v>
      </c>
      <c r="I23" s="361">
        <v>0</v>
      </c>
      <c r="J23" s="805"/>
      <c r="K23" s="361">
        <v>0</v>
      </c>
      <c r="L23" s="361">
        <v>0</v>
      </c>
      <c r="M23" s="361">
        <v>0</v>
      </c>
      <c r="N23" s="805"/>
      <c r="O23" s="361">
        <v>0</v>
      </c>
      <c r="P23" s="361">
        <v>0</v>
      </c>
      <c r="Q23" s="361">
        <v>0</v>
      </c>
      <c r="R23" s="805"/>
      <c r="S23" s="657">
        <v>0</v>
      </c>
      <c r="T23" s="657">
        <v>0</v>
      </c>
      <c r="U23" s="806">
        <v>0</v>
      </c>
      <c r="V23" s="805"/>
      <c r="W23" s="361">
        <v>0</v>
      </c>
      <c r="X23" s="361">
        <v>0</v>
      </c>
      <c r="Y23" s="361">
        <v>0</v>
      </c>
      <c r="Z23" s="807"/>
    </row>
    <row r="24" spans="1:26">
      <c r="A24" s="787"/>
      <c r="B24" s="799" t="s">
        <v>2554</v>
      </c>
      <c r="C24" s="800">
        <v>4503114.1100000003</v>
      </c>
      <c r="D24" s="800">
        <v>0</v>
      </c>
      <c r="E24" s="361">
        <v>4503114.1100000003</v>
      </c>
      <c r="F24" s="805">
        <v>0.56421727605809002</v>
      </c>
      <c r="G24" s="361">
        <v>3798654.76</v>
      </c>
      <c r="H24" s="361">
        <v>0</v>
      </c>
      <c r="I24" s="361">
        <v>3798654.76</v>
      </c>
      <c r="J24" s="805">
        <v>0.432184876964186</v>
      </c>
      <c r="K24" s="361">
        <v>0</v>
      </c>
      <c r="L24" s="361">
        <v>0</v>
      </c>
      <c r="M24" s="361">
        <v>0</v>
      </c>
      <c r="N24" s="805">
        <v>0.432184876964186</v>
      </c>
      <c r="O24" s="361">
        <v>0</v>
      </c>
      <c r="P24" s="361">
        <v>0</v>
      </c>
      <c r="Q24" s="361">
        <v>0</v>
      </c>
      <c r="R24" s="805">
        <v>0</v>
      </c>
      <c r="S24" s="657">
        <v>0</v>
      </c>
      <c r="T24" s="657">
        <v>0</v>
      </c>
      <c r="U24" s="806">
        <v>0</v>
      </c>
      <c r="V24" s="805">
        <v>0</v>
      </c>
      <c r="W24" s="361">
        <v>0</v>
      </c>
      <c r="X24" s="361">
        <v>0</v>
      </c>
      <c r="Y24" s="361">
        <v>0</v>
      </c>
      <c r="Z24" s="807">
        <v>0</v>
      </c>
    </row>
    <row r="25" spans="1:26">
      <c r="A25" s="787"/>
      <c r="B25" s="799" t="s">
        <v>2558</v>
      </c>
      <c r="C25" s="800">
        <v>2840146.69</v>
      </c>
      <c r="D25" s="800">
        <v>0</v>
      </c>
      <c r="E25" s="361">
        <v>2840146.69</v>
      </c>
      <c r="F25" s="805">
        <v>0.35585592323291099</v>
      </c>
      <c r="G25" s="361">
        <v>44463741.82</v>
      </c>
      <c r="H25" s="361">
        <v>-39615094.329999998</v>
      </c>
      <c r="I25" s="361">
        <v>4848647.48999999</v>
      </c>
      <c r="J25" s="805">
        <v>0.55164584604375999</v>
      </c>
      <c r="K25" s="361">
        <v>8563836.6600000001</v>
      </c>
      <c r="L25" s="361">
        <v>0</v>
      </c>
      <c r="M25" s="361">
        <v>8563836.6600000001</v>
      </c>
      <c r="N25" s="805">
        <v>0.55164584604375999</v>
      </c>
      <c r="O25" s="361">
        <v>8139870.25</v>
      </c>
      <c r="P25" s="361">
        <v>0</v>
      </c>
      <c r="Q25" s="361">
        <v>8139870.25</v>
      </c>
      <c r="R25" s="805">
        <v>1</v>
      </c>
      <c r="S25" s="657">
        <v>4380318.55</v>
      </c>
      <c r="T25" s="657">
        <v>-97222.284242423804</v>
      </c>
      <c r="U25" s="806">
        <v>4283096.2657575803</v>
      </c>
      <c r="V25" s="805">
        <v>1</v>
      </c>
      <c r="W25" s="361">
        <v>4582074.3</v>
      </c>
      <c r="X25" s="361">
        <v>78726.05</v>
      </c>
      <c r="Y25" s="361">
        <v>4660800.3499999996</v>
      </c>
      <c r="Z25" s="807">
        <v>1</v>
      </c>
    </row>
    <row r="26" spans="1:26">
      <c r="A26" s="787"/>
      <c r="B26" s="799" t="s">
        <v>2556</v>
      </c>
      <c r="C26" s="800">
        <v>637909.4</v>
      </c>
      <c r="D26" s="800">
        <v>0</v>
      </c>
      <c r="E26" s="361">
        <v>637909.4</v>
      </c>
      <c r="F26" s="805">
        <v>7.9926800708998796E-2</v>
      </c>
      <c r="G26" s="361">
        <v>142118.57999999999</v>
      </c>
      <c r="H26" s="361">
        <v>0</v>
      </c>
      <c r="I26" s="361">
        <v>142118.57999999999</v>
      </c>
      <c r="J26" s="805">
        <v>1.6169276992054098E-2</v>
      </c>
      <c r="K26" s="361">
        <v>0</v>
      </c>
      <c r="L26" s="361">
        <v>0</v>
      </c>
      <c r="M26" s="361">
        <v>0</v>
      </c>
      <c r="N26" s="805">
        <v>1.6169276992054098E-2</v>
      </c>
      <c r="O26" s="361">
        <v>0</v>
      </c>
      <c r="P26" s="361">
        <v>0</v>
      </c>
      <c r="Q26" s="361">
        <v>0</v>
      </c>
      <c r="R26" s="805">
        <v>0</v>
      </c>
      <c r="S26" s="657">
        <v>0</v>
      </c>
      <c r="T26" s="657">
        <v>0</v>
      </c>
      <c r="U26" s="806">
        <v>0</v>
      </c>
      <c r="V26" s="805">
        <v>0</v>
      </c>
      <c r="W26" s="361">
        <v>0</v>
      </c>
      <c r="X26" s="361">
        <v>0</v>
      </c>
      <c r="Y26" s="361">
        <v>0</v>
      </c>
      <c r="Z26" s="807">
        <v>0</v>
      </c>
    </row>
    <row r="27" spans="1:26">
      <c r="A27" s="787"/>
      <c r="B27" s="799" t="s">
        <v>2557</v>
      </c>
      <c r="C27" s="800">
        <v>0</v>
      </c>
      <c r="D27" s="800">
        <v>0</v>
      </c>
      <c r="E27" s="361">
        <v>0</v>
      </c>
      <c r="F27" s="805">
        <v>0</v>
      </c>
      <c r="G27" s="361">
        <v>0</v>
      </c>
      <c r="H27" s="361">
        <v>0</v>
      </c>
      <c r="I27" s="361">
        <v>0</v>
      </c>
      <c r="J27" s="805">
        <v>0</v>
      </c>
      <c r="K27" s="361">
        <v>0</v>
      </c>
      <c r="L27" s="361">
        <v>0</v>
      </c>
      <c r="M27" s="361">
        <v>0</v>
      </c>
      <c r="N27" s="805">
        <v>0</v>
      </c>
      <c r="O27" s="361">
        <v>0</v>
      </c>
      <c r="P27" s="361">
        <v>0</v>
      </c>
      <c r="Q27" s="361">
        <v>0</v>
      </c>
      <c r="R27" s="805">
        <v>0</v>
      </c>
      <c r="S27" s="657">
        <v>0</v>
      </c>
      <c r="T27" s="657">
        <v>0</v>
      </c>
      <c r="U27" s="806">
        <v>0</v>
      </c>
      <c r="V27" s="805">
        <v>0</v>
      </c>
      <c r="W27" s="361">
        <v>0</v>
      </c>
      <c r="X27" s="361">
        <v>0</v>
      </c>
      <c r="Y27" s="361">
        <v>0</v>
      </c>
      <c r="Z27" s="807">
        <v>0</v>
      </c>
    </row>
    <row r="28" spans="1:26">
      <c r="A28" s="787"/>
      <c r="B28" s="799" t="s">
        <v>2555</v>
      </c>
      <c r="C28" s="800"/>
      <c r="D28" s="800"/>
      <c r="E28" s="361"/>
      <c r="F28" s="805"/>
      <c r="G28" s="361"/>
      <c r="H28" s="361"/>
      <c r="I28" s="361"/>
      <c r="J28" s="805"/>
      <c r="K28" s="361"/>
      <c r="L28" s="361"/>
      <c r="M28" s="361"/>
      <c r="N28" s="805"/>
      <c r="O28" s="361">
        <v>0</v>
      </c>
      <c r="P28" s="361">
        <v>0</v>
      </c>
      <c r="Q28" s="361"/>
      <c r="R28" s="805"/>
      <c r="S28" s="657"/>
      <c r="T28" s="657"/>
      <c r="U28" s="806"/>
      <c r="V28" s="805"/>
      <c r="W28" s="361">
        <v>0</v>
      </c>
      <c r="X28" s="361">
        <v>0</v>
      </c>
      <c r="Y28" s="361">
        <v>0</v>
      </c>
      <c r="Z28" s="807">
        <v>0</v>
      </c>
    </row>
    <row r="29" spans="1:26">
      <c r="A29" s="787"/>
      <c r="C29" s="800"/>
      <c r="D29" s="800"/>
      <c r="E29" s="361"/>
      <c r="F29" s="805"/>
      <c r="G29" s="361"/>
      <c r="H29" s="361"/>
      <c r="I29" s="361"/>
      <c r="J29" s="805"/>
      <c r="K29" s="361"/>
      <c r="L29" s="361"/>
      <c r="M29" s="361"/>
      <c r="N29" s="805"/>
      <c r="O29" s="361"/>
      <c r="P29" s="361"/>
      <c r="Q29" s="361"/>
      <c r="R29" s="805"/>
      <c r="S29" s="657"/>
      <c r="T29" s="657"/>
      <c r="U29" s="806"/>
      <c r="V29" s="805"/>
      <c r="W29" s="361"/>
      <c r="X29" s="361"/>
      <c r="Y29" s="361"/>
      <c r="Z29" s="807"/>
    </row>
    <row r="30" spans="1:26" s="787" customFormat="1" ht="15">
      <c r="A30" s="787" t="s">
        <v>141</v>
      </c>
      <c r="B30" s="787" t="s">
        <v>2563</v>
      </c>
      <c r="C30" s="793">
        <v>6241119.6799999997</v>
      </c>
      <c r="D30" s="793">
        <v>-64555.34</v>
      </c>
      <c r="E30" s="367">
        <f>SUM(E31:E32)</f>
        <v>6176564.3399999999</v>
      </c>
      <c r="F30" s="803"/>
      <c r="G30" s="367">
        <v>1962686.28</v>
      </c>
      <c r="H30" s="367">
        <v>1273805.05</v>
      </c>
      <c r="I30" s="367">
        <f>SUM(I31:I32)</f>
        <v>3236491.33</v>
      </c>
      <c r="J30" s="803"/>
      <c r="K30" s="367">
        <v>5556.89</v>
      </c>
      <c r="L30" s="367">
        <v>0</v>
      </c>
      <c r="M30" s="367">
        <f>SUM(M31:M32)</f>
        <v>5556.89</v>
      </c>
      <c r="N30" s="803"/>
      <c r="O30" s="367">
        <v>0</v>
      </c>
      <c r="P30" s="367">
        <v>0</v>
      </c>
      <c r="Q30" s="367">
        <f>SUM(Q31:Q32)</f>
        <v>0</v>
      </c>
      <c r="R30" s="803"/>
      <c r="S30" s="798">
        <v>5556.89</v>
      </c>
      <c r="T30" s="798">
        <v>0</v>
      </c>
      <c r="U30" s="367">
        <f>SUM(U31:U32)</f>
        <v>5556.89</v>
      </c>
      <c r="V30" s="803"/>
      <c r="W30" s="367">
        <v>0</v>
      </c>
      <c r="X30" s="367">
        <v>0</v>
      </c>
      <c r="Y30" s="367">
        <f>SUM(Y31:Y32)</f>
        <v>0</v>
      </c>
      <c r="Z30" s="804"/>
    </row>
    <row r="31" spans="1:26" s="787" customFormat="1">
      <c r="B31" s="799" t="s">
        <v>2557</v>
      </c>
      <c r="C31" s="800">
        <v>0</v>
      </c>
      <c r="D31" s="800">
        <v>0</v>
      </c>
      <c r="E31" s="361">
        <v>0</v>
      </c>
      <c r="F31" s="805">
        <v>0</v>
      </c>
      <c r="G31" s="361">
        <v>80875.47</v>
      </c>
      <c r="H31" s="361">
        <v>0</v>
      </c>
      <c r="I31" s="361">
        <v>80875.47</v>
      </c>
      <c r="J31" s="805">
        <v>2.4988625568170501E-2</v>
      </c>
      <c r="K31" s="361">
        <v>0</v>
      </c>
      <c r="L31" s="361">
        <v>0</v>
      </c>
      <c r="M31" s="367">
        <v>0</v>
      </c>
      <c r="N31" s="805">
        <v>2.4988625568170501E-2</v>
      </c>
      <c r="O31" s="361"/>
      <c r="P31" s="361"/>
      <c r="Q31" s="367"/>
      <c r="R31" s="805">
        <v>0</v>
      </c>
      <c r="S31" s="657">
        <v>0</v>
      </c>
      <c r="T31" s="657">
        <v>0</v>
      </c>
      <c r="U31" s="808">
        <v>0</v>
      </c>
      <c r="V31" s="805">
        <v>0</v>
      </c>
      <c r="W31" s="367">
        <v>0</v>
      </c>
      <c r="X31" s="367">
        <v>0</v>
      </c>
      <c r="Y31" s="367">
        <v>0</v>
      </c>
      <c r="Z31" s="807" t="s">
        <v>2564</v>
      </c>
    </row>
    <row r="32" spans="1:26">
      <c r="A32" s="500" t="s">
        <v>2565</v>
      </c>
      <c r="B32" s="799" t="s">
        <v>2556</v>
      </c>
      <c r="C32" s="800">
        <v>6241119.6799999997</v>
      </c>
      <c r="D32" s="800">
        <v>-64555.34</v>
      </c>
      <c r="E32" s="361">
        <v>6176564.3399999999</v>
      </c>
      <c r="F32" s="805">
        <v>1</v>
      </c>
      <c r="G32" s="361">
        <v>1881810.81</v>
      </c>
      <c r="H32" s="361">
        <v>1273805.05</v>
      </c>
      <c r="I32" s="361">
        <v>3155615.86</v>
      </c>
      <c r="J32" s="805">
        <v>0.97501137443182995</v>
      </c>
      <c r="K32" s="361">
        <v>5556.89</v>
      </c>
      <c r="L32" s="361">
        <v>0</v>
      </c>
      <c r="M32" s="361">
        <v>5556.89</v>
      </c>
      <c r="N32" s="805">
        <v>0.97501137443182995</v>
      </c>
      <c r="O32" s="361"/>
      <c r="P32" s="361"/>
      <c r="Q32" s="361"/>
      <c r="R32" s="805">
        <v>0</v>
      </c>
      <c r="S32" s="657">
        <v>5556.89</v>
      </c>
      <c r="T32" s="657">
        <v>0</v>
      </c>
      <c r="U32" s="806">
        <v>5556.89</v>
      </c>
      <c r="V32" s="805">
        <v>1</v>
      </c>
      <c r="W32" s="361">
        <v>0</v>
      </c>
      <c r="X32" s="361">
        <v>0</v>
      </c>
      <c r="Y32" s="361">
        <v>0</v>
      </c>
      <c r="Z32" s="807" t="s">
        <v>2564</v>
      </c>
    </row>
    <row r="33" spans="1:26">
      <c r="A33" s="787"/>
      <c r="C33" s="800"/>
      <c r="D33" s="800"/>
      <c r="E33" s="361"/>
      <c r="F33" s="805"/>
      <c r="G33" s="361"/>
      <c r="H33" s="361"/>
      <c r="I33" s="361"/>
      <c r="J33" s="805"/>
      <c r="K33" s="361"/>
      <c r="L33" s="361"/>
      <c r="M33" s="361"/>
      <c r="N33" s="805"/>
      <c r="O33" s="361"/>
      <c r="P33" s="361"/>
      <c r="Q33" s="361"/>
      <c r="R33" s="805"/>
      <c r="S33" s="657"/>
      <c r="T33" s="657"/>
      <c r="U33" s="806"/>
      <c r="V33" s="805"/>
      <c r="W33" s="361"/>
      <c r="X33" s="361"/>
      <c r="Y33" s="361"/>
      <c r="Z33" s="807"/>
    </row>
    <row r="34" spans="1:26" s="787" customFormat="1" ht="15">
      <c r="A34" s="787" t="s">
        <v>141</v>
      </c>
      <c r="B34" s="787" t="s">
        <v>2566</v>
      </c>
      <c r="C34" s="793">
        <v>46542283.170000002</v>
      </c>
      <c r="D34" s="793">
        <v>-6487893.3399999999</v>
      </c>
      <c r="E34" s="367">
        <f>SUM(E35:E39)</f>
        <v>40054389.829999998</v>
      </c>
      <c r="F34" s="803"/>
      <c r="G34" s="367">
        <v>14504003.33</v>
      </c>
      <c r="H34" s="367">
        <v>-155587.66</v>
      </c>
      <c r="I34" s="367">
        <f>SUM(I35:I39)</f>
        <v>14348415.67</v>
      </c>
      <c r="J34" s="803"/>
      <c r="K34" s="367">
        <v>7286027.1600000001</v>
      </c>
      <c r="L34" s="367">
        <v>2596674.7200000002</v>
      </c>
      <c r="M34" s="367">
        <f>SUM(M35:M39)</f>
        <v>9882701.8800000008</v>
      </c>
      <c r="N34" s="803"/>
      <c r="O34" s="367">
        <f>SUM(O35:O39)</f>
        <v>2951914.67</v>
      </c>
      <c r="P34" s="367">
        <f t="shared" ref="P34:Q34" si="2">SUM(P35:P39)</f>
        <v>0</v>
      </c>
      <c r="Q34" s="367">
        <f t="shared" si="2"/>
        <v>2951914.67</v>
      </c>
      <c r="R34" s="803"/>
      <c r="S34" s="798">
        <v>1018665.77</v>
      </c>
      <c r="T34" s="798">
        <v>2596674.7200000002</v>
      </c>
      <c r="U34" s="367">
        <f>SUM(U35:U39)</f>
        <v>3615340.49</v>
      </c>
      <c r="V34" s="803"/>
      <c r="W34" s="367">
        <v>833973.55</v>
      </c>
      <c r="X34" s="367">
        <v>135285</v>
      </c>
      <c r="Y34" s="367">
        <f>SUM(Y35:Y39)</f>
        <v>1087336.17</v>
      </c>
      <c r="Z34" s="804"/>
    </row>
    <row r="35" spans="1:26">
      <c r="A35" s="787"/>
      <c r="B35" s="799" t="s">
        <v>2557</v>
      </c>
      <c r="C35" s="800">
        <v>11471667.9</v>
      </c>
      <c r="D35" s="800">
        <v>0</v>
      </c>
      <c r="E35" s="361">
        <v>11471667.9</v>
      </c>
      <c r="F35" s="805">
        <v>0.28640226323976897</v>
      </c>
      <c r="G35" s="361">
        <v>14386512.18</v>
      </c>
      <c r="H35" s="361">
        <v>-155587.66</v>
      </c>
      <c r="I35" s="361">
        <v>14230924.52</v>
      </c>
      <c r="J35" s="805">
        <v>0.99181155935943099</v>
      </c>
      <c r="K35" s="361">
        <v>4645005.99</v>
      </c>
      <c r="L35" s="361">
        <v>0</v>
      </c>
      <c r="M35" s="361">
        <v>4645005.99</v>
      </c>
      <c r="N35" s="805">
        <v>0.99181155935943099</v>
      </c>
      <c r="O35" s="361">
        <v>2951914.67</v>
      </c>
      <c r="P35" s="361"/>
      <c r="Q35" s="361">
        <v>2951914.67</v>
      </c>
      <c r="R35" s="805">
        <v>1.04183962529941</v>
      </c>
      <c r="S35" s="657">
        <v>454210.64</v>
      </c>
      <c r="T35" s="798">
        <v>0</v>
      </c>
      <c r="U35" s="806">
        <v>454210.64</v>
      </c>
      <c r="V35" s="805">
        <v>0.12563426356558699</v>
      </c>
      <c r="W35" s="361">
        <v>951820.28</v>
      </c>
      <c r="X35" s="361">
        <v>135285</v>
      </c>
      <c r="Y35" s="361">
        <v>1087105.23</v>
      </c>
      <c r="Z35" s="807">
        <v>1.12158441736647</v>
      </c>
    </row>
    <row r="36" spans="1:26">
      <c r="A36" s="787"/>
      <c r="B36" s="799" t="s">
        <v>2558</v>
      </c>
      <c r="C36" s="800">
        <v>24192452.52</v>
      </c>
      <c r="D36" s="800">
        <v>-3891218.62</v>
      </c>
      <c r="E36" s="361">
        <v>20301233.899999999</v>
      </c>
      <c r="F36" s="805">
        <v>0.50684167169099503</v>
      </c>
      <c r="G36" s="361">
        <v>0</v>
      </c>
      <c r="H36" s="361">
        <v>0</v>
      </c>
      <c r="I36" s="361">
        <v>0</v>
      </c>
      <c r="J36" s="805">
        <v>0</v>
      </c>
      <c r="K36" s="361">
        <v>2076566.04</v>
      </c>
      <c r="L36" s="361">
        <v>0</v>
      </c>
      <c r="M36" s="361">
        <v>2076566.04</v>
      </c>
      <c r="N36" s="805">
        <v>0</v>
      </c>
      <c r="O36" s="361">
        <v>0</v>
      </c>
      <c r="P36" s="361"/>
      <c r="Q36" s="361">
        <v>0</v>
      </c>
      <c r="R36" s="805">
        <v>0</v>
      </c>
      <c r="S36" s="657">
        <v>0</v>
      </c>
      <c r="T36" s="798">
        <v>0</v>
      </c>
      <c r="U36" s="806">
        <v>0</v>
      </c>
      <c r="V36" s="805">
        <v>0</v>
      </c>
      <c r="W36" s="361">
        <v>0</v>
      </c>
      <c r="X36" s="361">
        <v>0</v>
      </c>
      <c r="Y36" s="361">
        <v>0</v>
      </c>
      <c r="Z36" s="807">
        <v>0</v>
      </c>
    </row>
    <row r="37" spans="1:26">
      <c r="A37" s="787"/>
      <c r="B37" s="799" t="s">
        <v>2555</v>
      </c>
      <c r="C37" s="800">
        <v>2697602.16</v>
      </c>
      <c r="D37" s="800">
        <v>-2596674.7200000002</v>
      </c>
      <c r="E37" s="361">
        <v>100927.44</v>
      </c>
      <c r="F37" s="805">
        <v>2.5197597673653001E-3</v>
      </c>
      <c r="G37" s="361">
        <v>117491.15</v>
      </c>
      <c r="H37" s="361">
        <v>0</v>
      </c>
      <c r="I37" s="361">
        <v>117491.15</v>
      </c>
      <c r="J37" s="805">
        <v>8.1884406405686398E-3</v>
      </c>
      <c r="K37" s="361">
        <v>52991.15</v>
      </c>
      <c r="L37" s="361">
        <v>2596674.7200000002</v>
      </c>
      <c r="M37" s="361">
        <v>2649665.87</v>
      </c>
      <c r="N37" s="805">
        <v>8.1884406405686398E-3</v>
      </c>
      <c r="O37" s="361">
        <v>0</v>
      </c>
      <c r="P37" s="361"/>
      <c r="Q37" s="361">
        <v>0</v>
      </c>
      <c r="R37" s="805">
        <v>0</v>
      </c>
      <c r="S37" s="657">
        <v>52991.15</v>
      </c>
      <c r="T37" s="657">
        <v>2596674.7200000002</v>
      </c>
      <c r="U37" s="806">
        <v>2649665.87</v>
      </c>
      <c r="V37" s="805">
        <v>0.73289524937663597</v>
      </c>
      <c r="W37" s="361">
        <v>0</v>
      </c>
      <c r="X37" s="361">
        <v>0</v>
      </c>
      <c r="Y37" s="361">
        <v>0</v>
      </c>
      <c r="Z37" s="807">
        <v>0</v>
      </c>
    </row>
    <row r="38" spans="1:26">
      <c r="A38" s="787"/>
      <c r="B38" s="799" t="s">
        <v>2554</v>
      </c>
      <c r="C38" s="800">
        <v>5334744.8099999996</v>
      </c>
      <c r="D38" s="800">
        <v>0</v>
      </c>
      <c r="E38" s="361">
        <v>5334744.8099999996</v>
      </c>
      <c r="F38" s="805">
        <v>0.13318751908696799</v>
      </c>
      <c r="G38" s="361">
        <v>0</v>
      </c>
      <c r="H38" s="361">
        <v>0</v>
      </c>
      <c r="I38" s="361">
        <v>0</v>
      </c>
      <c r="J38" s="805">
        <v>0</v>
      </c>
      <c r="K38" s="361">
        <v>505375.05</v>
      </c>
      <c r="L38" s="361">
        <v>0</v>
      </c>
      <c r="M38" s="361">
        <v>505375.05</v>
      </c>
      <c r="N38" s="805">
        <v>0</v>
      </c>
      <c r="O38" s="361">
        <v>0</v>
      </c>
      <c r="P38" s="361"/>
      <c r="Q38" s="361">
        <v>0</v>
      </c>
      <c r="R38" s="805">
        <v>0</v>
      </c>
      <c r="S38" s="657">
        <v>505375.05</v>
      </c>
      <c r="T38" s="798">
        <v>0</v>
      </c>
      <c r="U38" s="806">
        <v>505375.05</v>
      </c>
      <c r="V38" s="805">
        <v>0.13978629437472401</v>
      </c>
      <c r="W38" s="361">
        <v>0</v>
      </c>
      <c r="X38" s="361">
        <v>0</v>
      </c>
      <c r="Y38" s="361">
        <v>0</v>
      </c>
      <c r="Z38" s="807">
        <v>0</v>
      </c>
    </row>
    <row r="39" spans="1:26">
      <c r="A39" s="787"/>
      <c r="B39" s="799" t="s">
        <v>2556</v>
      </c>
      <c r="C39" s="800">
        <v>2845815.78</v>
      </c>
      <c r="D39" s="800">
        <v>0</v>
      </c>
      <c r="E39" s="361">
        <v>2845815.78</v>
      </c>
      <c r="F39" s="805">
        <v>7.1048786214901599E-2</v>
      </c>
      <c r="G39" s="361">
        <v>0</v>
      </c>
      <c r="H39" s="361">
        <v>0</v>
      </c>
      <c r="I39" s="361">
        <v>0</v>
      </c>
      <c r="J39" s="805">
        <v>0</v>
      </c>
      <c r="K39" s="361">
        <v>6088.93</v>
      </c>
      <c r="L39" s="361">
        <v>0</v>
      </c>
      <c r="M39" s="361">
        <v>6088.93</v>
      </c>
      <c r="N39" s="805">
        <v>0</v>
      </c>
      <c r="O39" s="361"/>
      <c r="P39" s="361"/>
      <c r="Q39" s="361"/>
      <c r="R39" s="805">
        <v>-4.1839625299409697E-2</v>
      </c>
      <c r="S39" s="657">
        <v>6088.93</v>
      </c>
      <c r="T39" s="798">
        <v>0</v>
      </c>
      <c r="U39" s="806">
        <v>6088.93</v>
      </c>
      <c r="V39" s="805">
        <v>1.6841926830521001E-3</v>
      </c>
      <c r="W39" s="361">
        <v>-117846.73</v>
      </c>
      <c r="X39" s="361">
        <v>0</v>
      </c>
      <c r="Y39" s="361">
        <v>230.94</v>
      </c>
      <c r="Z39" s="807">
        <v>-3.2596301876949903E-2</v>
      </c>
    </row>
    <row r="40" spans="1:26" s="787" customFormat="1" ht="15">
      <c r="B40" s="297" t="s">
        <v>152</v>
      </c>
      <c r="C40" s="793"/>
      <c r="D40" s="793"/>
      <c r="E40" s="367">
        <f>SUM(E41:E43)</f>
        <v>0</v>
      </c>
      <c r="F40" s="803"/>
      <c r="G40" s="367"/>
      <c r="H40" s="367"/>
      <c r="I40" s="367">
        <f>SUM(I41:I43)</f>
        <v>0</v>
      </c>
      <c r="J40" s="803"/>
      <c r="K40" s="367"/>
      <c r="L40" s="367"/>
      <c r="M40" s="367">
        <f>SUM(M41:M43)</f>
        <v>0</v>
      </c>
      <c r="N40" s="803"/>
      <c r="O40" s="367">
        <v>23151796.460000001</v>
      </c>
      <c r="P40" s="367"/>
      <c r="Q40" s="367">
        <f>SUM(Q41:Q43)</f>
        <v>23151796.460000001</v>
      </c>
      <c r="R40" s="803"/>
      <c r="S40" s="798"/>
      <c r="T40" s="798"/>
      <c r="U40" s="367">
        <f>SUM(U41:U43)</f>
        <v>0</v>
      </c>
      <c r="V40" s="803"/>
      <c r="W40" s="367"/>
      <c r="X40" s="367"/>
      <c r="Y40" s="367">
        <f>SUM(Y41:Y43)</f>
        <v>0</v>
      </c>
      <c r="Z40" s="804"/>
    </row>
    <row r="41" spans="1:26">
      <c r="A41" s="787"/>
      <c r="B41" s="799" t="s">
        <v>2557</v>
      </c>
      <c r="C41" s="800"/>
      <c r="D41" s="800"/>
      <c r="E41" s="361"/>
      <c r="F41" s="805"/>
      <c r="G41" s="361"/>
      <c r="H41" s="361"/>
      <c r="I41" s="361"/>
      <c r="J41" s="805"/>
      <c r="K41" s="361"/>
      <c r="L41" s="361"/>
      <c r="M41" s="361"/>
      <c r="N41" s="805"/>
      <c r="O41" s="361">
        <v>4358367.58</v>
      </c>
      <c r="P41" s="361"/>
      <c r="Q41" s="361">
        <v>4358367.58</v>
      </c>
      <c r="R41" s="805"/>
      <c r="S41" s="657"/>
      <c r="T41" s="798"/>
      <c r="U41" s="806"/>
      <c r="V41" s="805"/>
      <c r="W41" s="361"/>
      <c r="X41" s="361"/>
      <c r="Y41" s="361"/>
      <c r="Z41" s="807"/>
    </row>
    <row r="42" spans="1:26">
      <c r="A42" s="787"/>
      <c r="B42" s="799" t="s">
        <v>2558</v>
      </c>
      <c r="C42" s="800"/>
      <c r="D42" s="800"/>
      <c r="E42" s="361"/>
      <c r="F42" s="805"/>
      <c r="G42" s="361"/>
      <c r="H42" s="361"/>
      <c r="I42" s="361"/>
      <c r="J42" s="805"/>
      <c r="K42" s="361"/>
      <c r="L42" s="361"/>
      <c r="M42" s="361"/>
      <c r="N42" s="805"/>
      <c r="O42" s="361">
        <v>18717886.199999999</v>
      </c>
      <c r="P42" s="361"/>
      <c r="Q42" s="361">
        <v>18717886.199999999</v>
      </c>
      <c r="R42" s="805"/>
      <c r="S42" s="657"/>
      <c r="T42" s="798"/>
      <c r="U42" s="806"/>
      <c r="V42" s="805"/>
      <c r="W42" s="361"/>
      <c r="X42" s="361"/>
      <c r="Y42" s="361"/>
      <c r="Z42" s="807"/>
    </row>
    <row r="43" spans="1:26">
      <c r="A43" s="787"/>
      <c r="B43" s="799" t="s">
        <v>2556</v>
      </c>
      <c r="C43" s="800"/>
      <c r="D43" s="800"/>
      <c r="E43" s="361"/>
      <c r="F43" s="805"/>
      <c r="G43" s="361"/>
      <c r="H43" s="361"/>
      <c r="I43" s="361"/>
      <c r="J43" s="805"/>
      <c r="K43" s="361"/>
      <c r="L43" s="361"/>
      <c r="M43" s="361"/>
      <c r="N43" s="805"/>
      <c r="O43" s="361">
        <v>75542.679999999993</v>
      </c>
      <c r="P43" s="361"/>
      <c r="Q43" s="361">
        <v>75542.679999999993</v>
      </c>
      <c r="R43" s="805"/>
      <c r="S43" s="657"/>
      <c r="T43" s="798"/>
      <c r="U43" s="806"/>
      <c r="V43" s="805"/>
      <c r="W43" s="361"/>
      <c r="X43" s="361"/>
      <c r="Y43" s="361"/>
      <c r="Z43" s="807"/>
    </row>
    <row r="44" spans="1:26">
      <c r="A44" s="787"/>
      <c r="C44" s="800"/>
      <c r="D44" s="800"/>
      <c r="E44" s="361"/>
      <c r="F44" s="805"/>
      <c r="G44" s="361"/>
      <c r="H44" s="361"/>
      <c r="I44" s="361"/>
      <c r="J44" s="805"/>
      <c r="K44" s="361"/>
      <c r="L44" s="361"/>
      <c r="M44" s="361"/>
      <c r="N44" s="805"/>
      <c r="O44" s="361"/>
      <c r="P44" s="361"/>
      <c r="Q44" s="361"/>
      <c r="R44" s="806"/>
      <c r="S44" s="657"/>
      <c r="T44" s="657"/>
      <c r="U44" s="806"/>
      <c r="V44" s="806"/>
      <c r="W44" s="361"/>
      <c r="X44" s="361"/>
      <c r="Y44" s="361"/>
    </row>
    <row r="45" spans="1:26" s="787" customFormat="1" ht="15">
      <c r="B45" s="789" t="s">
        <v>146</v>
      </c>
      <c r="C45" s="790">
        <v>6625204.4400000004</v>
      </c>
      <c r="D45" s="790">
        <v>-6625204.4400000004</v>
      </c>
      <c r="E45" s="809"/>
      <c r="F45" s="810"/>
      <c r="G45" s="809">
        <v>35900824.689999998</v>
      </c>
      <c r="H45" s="809">
        <v>-35900824.689999998</v>
      </c>
      <c r="I45" s="809"/>
      <c r="J45" s="810"/>
      <c r="K45" s="809">
        <v>40165321.399999999</v>
      </c>
      <c r="L45" s="809">
        <v>-40165321.399999999</v>
      </c>
      <c r="M45" s="809">
        <v>0</v>
      </c>
      <c r="N45" s="810"/>
      <c r="O45" s="809">
        <v>44572019.380000003</v>
      </c>
      <c r="P45" s="809">
        <v>-44572019.380000003</v>
      </c>
      <c r="Q45" s="809">
        <v>0</v>
      </c>
      <c r="R45" s="811"/>
      <c r="S45" s="809">
        <v>11180775.460000001</v>
      </c>
      <c r="T45" s="809">
        <v>-11180775.460000001</v>
      </c>
      <c r="U45" s="811">
        <v>0</v>
      </c>
      <c r="V45" s="811"/>
      <c r="W45" s="809">
        <v>20054458.91</v>
      </c>
      <c r="X45" s="809">
        <v>-20054458.91</v>
      </c>
      <c r="Y45" s="809">
        <v>0</v>
      </c>
    </row>
    <row r="46" spans="1:26" s="123" customFormat="1" ht="15">
      <c r="A46" s="656"/>
      <c r="B46" s="656"/>
      <c r="C46" s="812">
        <v>252666294.68000001</v>
      </c>
      <c r="D46" s="812">
        <v>-115719966.111563</v>
      </c>
      <c r="E46" s="813">
        <f>E9+E15+E22+E30+E34+E40+E45</f>
        <v>136946328.56843701</v>
      </c>
      <c r="F46" s="813"/>
      <c r="G46" s="813">
        <v>426043178.16000003</v>
      </c>
      <c r="H46" s="813">
        <v>-138741316.00631499</v>
      </c>
      <c r="I46" s="813">
        <f>I9+I15+I22+I30+I34+I40</f>
        <v>287301862.15368497</v>
      </c>
      <c r="J46" s="813"/>
      <c r="K46" s="813">
        <v>437205789.37</v>
      </c>
      <c r="L46" s="813">
        <v>-7556860.1106586801</v>
      </c>
      <c r="M46" s="813">
        <f>M9+M15+M22+M30+M34+M40</f>
        <v>429648929.259341</v>
      </c>
      <c r="N46" s="813"/>
      <c r="O46" s="814">
        <f>O45+O40+O34+O22+O15+O9</f>
        <v>560111562.79999995</v>
      </c>
      <c r="P46" s="814">
        <f>P45+P40+P34+P22+P15+P9</f>
        <v>-44572019.380000003</v>
      </c>
      <c r="Q46" s="813">
        <f>Q9+Q15+Q22+Q30+Q34+Q40</f>
        <v>515539543.42000002</v>
      </c>
      <c r="R46" s="813"/>
      <c r="S46" s="813">
        <v>168871587.19</v>
      </c>
      <c r="T46" s="813">
        <v>23318298.4328807</v>
      </c>
      <c r="U46" s="813">
        <f>U9+U15+U22+U30+U34+U40</f>
        <v>192189885.622881</v>
      </c>
      <c r="V46" s="813"/>
      <c r="W46" s="813">
        <v>244744536.66999999</v>
      </c>
      <c r="X46" s="813">
        <v>-21846407.8343396</v>
      </c>
      <c r="Y46" s="813">
        <f>Y9+Y15+Y22+Y30+Y34+Y40</f>
        <v>223016206.45565999</v>
      </c>
    </row>
    <row r="47" spans="1:26">
      <c r="E47" s="815">
        <f>E46-'FY22-25 IFRS（合并）'!G5</f>
        <v>-63994.129999876001</v>
      </c>
      <c r="F47" s="815"/>
      <c r="G47" s="815"/>
      <c r="H47" s="815"/>
      <c r="I47" s="815">
        <f>I46-'FY22-25 IFRS（合并）'!I5</f>
        <v>-343189.26962268399</v>
      </c>
      <c r="J47" s="815"/>
      <c r="K47" s="815"/>
      <c r="L47" s="815"/>
      <c r="M47" s="815">
        <f>M46-'FY22-25 IFRS（合并）'!K5</f>
        <v>-710292.53264170897</v>
      </c>
      <c r="N47" s="815"/>
      <c r="O47" s="815"/>
      <c r="P47" s="815"/>
      <c r="Q47" s="815">
        <f>Q46-'FY22-25 IFRS（合并）'!Q5</f>
        <v>-1207721.0830188999</v>
      </c>
      <c r="R47" s="815"/>
      <c r="S47" s="815"/>
      <c r="T47" s="815"/>
      <c r="U47" s="815">
        <f>U46-'FY22-25 IFRS（合并）'!M5</f>
        <v>-194936.36000004399</v>
      </c>
      <c r="V47" s="815"/>
      <c r="W47" s="815"/>
      <c r="X47" s="815"/>
      <c r="Y47" s="815">
        <f>Y46-'FY22-25 IFRS（合并）'!O5</f>
        <v>117846.734960616</v>
      </c>
    </row>
    <row r="49" spans="2:25">
      <c r="U49" s="816" t="s">
        <v>2567</v>
      </c>
    </row>
    <row r="50" spans="2:25">
      <c r="E50" s="10">
        <v>2023</v>
      </c>
      <c r="F50" s="10"/>
      <c r="M50" s="10">
        <v>2024</v>
      </c>
      <c r="N50" s="10"/>
      <c r="U50" s="10">
        <v>2025</v>
      </c>
      <c r="V50" s="10"/>
    </row>
    <row r="51" spans="2:25">
      <c r="B51" s="817" t="s">
        <v>2568</v>
      </c>
      <c r="E51" s="818" t="s">
        <v>2521</v>
      </c>
      <c r="F51" s="818" t="s">
        <v>2569</v>
      </c>
      <c r="M51" s="818" t="s">
        <v>2521</v>
      </c>
      <c r="N51" s="818" t="s">
        <v>2569</v>
      </c>
      <c r="U51" s="818" t="s">
        <v>2521</v>
      </c>
      <c r="V51" s="818" t="s">
        <v>2569</v>
      </c>
    </row>
    <row r="52" spans="2:25">
      <c r="B52" s="817" t="s">
        <v>2570</v>
      </c>
      <c r="E52" s="819">
        <v>162070</v>
      </c>
      <c r="F52" s="820">
        <f>E52/$E$57</f>
        <v>0.56343757061655897</v>
      </c>
      <c r="M52" s="819">
        <v>334621</v>
      </c>
      <c r="N52" s="820">
        <f>M52/$M$57</f>
        <v>0.77753921725815001</v>
      </c>
      <c r="U52" s="821">
        <f>262118+135523</f>
        <v>397641</v>
      </c>
      <c r="V52" s="820">
        <f>U52/$U$57</f>
        <v>0.769507204559577</v>
      </c>
    </row>
    <row r="53" spans="2:25">
      <c r="B53" s="817" t="s">
        <v>2571</v>
      </c>
      <c r="E53" s="819">
        <v>110367</v>
      </c>
      <c r="F53" s="820">
        <f t="shared" ref="F53:F57" si="3">E53/$E$57</f>
        <v>0.38369170331484997</v>
      </c>
      <c r="M53" s="819">
        <v>84209</v>
      </c>
      <c r="N53" s="820">
        <f t="shared" ref="N53:N57" si="4">M53/$M$57</f>
        <v>0.195671520753603</v>
      </c>
      <c r="U53" s="821">
        <v>73150.466660000006</v>
      </c>
      <c r="V53" s="820">
        <f t="shared" ref="V53:V58" si="5">U53/$U$57</f>
        <v>0.141559374188691</v>
      </c>
    </row>
    <row r="54" spans="2:25">
      <c r="B54" s="817" t="s">
        <v>2572</v>
      </c>
      <c r="E54" s="819">
        <v>7775</v>
      </c>
      <c r="F54" s="820">
        <f t="shared" si="3"/>
        <v>2.7029845816892301E-2</v>
      </c>
      <c r="M54" s="819">
        <v>10314</v>
      </c>
      <c r="N54" s="820">
        <f t="shared" si="4"/>
        <v>2.39660376569329E-2</v>
      </c>
      <c r="U54" s="821">
        <f>181124.87922-135523</f>
        <v>45601.879220000003</v>
      </c>
      <c r="V54" s="820">
        <f t="shared" si="5"/>
        <v>8.8247878365776397E-2</v>
      </c>
      <c r="Y54" s="816" t="s">
        <v>2573</v>
      </c>
    </row>
    <row r="55" spans="2:25">
      <c r="B55" s="817" t="s">
        <v>2574</v>
      </c>
      <c r="E55" s="819">
        <v>3792</v>
      </c>
      <c r="F55" s="820">
        <f t="shared" si="3"/>
        <v>1.3182916442142201E-2</v>
      </c>
      <c r="M55" s="819">
        <v>505</v>
      </c>
      <c r="N55" s="820">
        <f t="shared" si="4"/>
        <v>1.17343891959968E-3</v>
      </c>
      <c r="U55" s="821">
        <v>0</v>
      </c>
      <c r="V55" s="820">
        <f t="shared" si="5"/>
        <v>0</v>
      </c>
    </row>
    <row r="56" spans="2:25">
      <c r="B56" s="822" t="s">
        <v>2575</v>
      </c>
      <c r="E56" s="819">
        <v>3641</v>
      </c>
      <c r="F56" s="820">
        <f t="shared" si="3"/>
        <v>1.26579638095569E-2</v>
      </c>
      <c r="M56" s="819">
        <v>710</v>
      </c>
      <c r="N56" s="820">
        <f t="shared" si="4"/>
        <v>1.6497854117144099E-3</v>
      </c>
      <c r="U56" s="821">
        <v>354.25263999999999</v>
      </c>
      <c r="V56" s="820">
        <f t="shared" si="5"/>
        <v>6.8554288595554897E-4</v>
      </c>
    </row>
    <row r="57" spans="2:25">
      <c r="E57" s="823">
        <f>SUM(E52:E56)</f>
        <v>287645</v>
      </c>
      <c r="F57" s="820">
        <f t="shared" si="3"/>
        <v>1</v>
      </c>
      <c r="M57" s="823">
        <f>SUM(M52:M56)</f>
        <v>430359</v>
      </c>
      <c r="N57" s="820">
        <f t="shared" si="4"/>
        <v>1</v>
      </c>
      <c r="U57" s="823">
        <f>SUM(U52:U56)</f>
        <v>516747.59852</v>
      </c>
      <c r="V57" s="820">
        <f t="shared" si="5"/>
        <v>1</v>
      </c>
    </row>
    <row r="58" spans="2:25">
      <c r="U58" s="824">
        <f>U57-收入拆分!G13</f>
        <v>0.33402000006754001</v>
      </c>
      <c r="V58" s="500">
        <f t="shared" si="5"/>
        <v>6.4638907084269997E-7</v>
      </c>
    </row>
  </sheetData>
  <mergeCells count="3">
    <mergeCell ref="E50:F50"/>
    <mergeCell ref="M50:N50"/>
    <mergeCell ref="U50:V5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5BE35-428F-4992-BA11-03D60BC963F8}">
  <sheetPr>
    <tabColor rgb="FF92D050"/>
  </sheetPr>
  <dimension ref="B3:W32"/>
  <sheetViews>
    <sheetView zoomScale="70" zoomScaleNormal="70" workbookViewId="0">
      <selection activeCell="G39" sqref="G39"/>
    </sheetView>
  </sheetViews>
  <sheetFormatPr defaultColWidth="9.125" defaultRowHeight="14.25" outlineLevelRow="1"/>
  <cols>
    <col min="1" max="1" width="9.125" style="104"/>
    <col min="2" max="2" width="31.875" style="104" customWidth="1"/>
    <col min="3" max="3" width="6.375" style="104" customWidth="1"/>
    <col min="4" max="4" width="20" style="104" customWidth="1"/>
    <col min="5" max="5" width="9.125" style="104"/>
    <col min="6" max="6" width="20" style="104" customWidth="1"/>
    <col min="7" max="7" width="9.125" style="104"/>
    <col min="8" max="8" width="20" style="104" customWidth="1"/>
    <col min="9" max="9" width="9.125" style="104"/>
    <col min="10" max="10" width="20" style="104" customWidth="1"/>
    <col min="11" max="11" width="9.125" style="104"/>
    <col min="12" max="12" width="20" style="104" customWidth="1"/>
    <col min="13" max="13" width="9.125" style="104"/>
    <col min="14" max="14" width="20" style="104" customWidth="1"/>
    <col min="15" max="16384" width="9.125" style="104"/>
  </cols>
  <sheetData>
    <row r="3" spans="2:23" s="317" customFormat="1" ht="15.75" customHeight="1" thickBot="1">
      <c r="B3" s="51" t="s">
        <v>9</v>
      </c>
      <c r="C3" s="52"/>
      <c r="D3" s="53" t="s">
        <v>130</v>
      </c>
      <c r="E3" s="54"/>
      <c r="F3" s="53" t="s">
        <v>131</v>
      </c>
      <c r="G3" s="55"/>
      <c r="H3" s="53" t="s">
        <v>132</v>
      </c>
      <c r="I3" s="55"/>
      <c r="J3" s="53" t="s">
        <v>133</v>
      </c>
      <c r="K3" s="55"/>
      <c r="L3" s="53" t="s">
        <v>148</v>
      </c>
      <c r="M3" s="766"/>
      <c r="N3" s="53" t="s">
        <v>149</v>
      </c>
      <c r="O3" s="58"/>
      <c r="P3" s="58"/>
      <c r="Q3" s="58"/>
      <c r="R3" s="58"/>
      <c r="S3" s="58"/>
      <c r="T3" s="313"/>
      <c r="U3" s="313"/>
      <c r="V3" s="313"/>
      <c r="W3" s="774"/>
    </row>
    <row r="4" spans="2:23" s="317" customFormat="1" ht="15.75" customHeight="1">
      <c r="B4" s="51"/>
      <c r="C4" s="51"/>
      <c r="D4" s="56" t="s">
        <v>134</v>
      </c>
      <c r="E4" s="56"/>
      <c r="F4" s="56" t="s">
        <v>135</v>
      </c>
      <c r="G4" s="56"/>
      <c r="H4" s="56" t="s">
        <v>136</v>
      </c>
      <c r="I4" s="56"/>
      <c r="J4" s="56" t="s">
        <v>136</v>
      </c>
      <c r="K4" s="56"/>
      <c r="L4" s="56" t="s">
        <v>150</v>
      </c>
      <c r="M4" s="56"/>
      <c r="N4" s="56" t="s">
        <v>151</v>
      </c>
      <c r="O4" s="56"/>
      <c r="P4" s="58"/>
      <c r="Q4" s="58"/>
      <c r="R4" s="58"/>
      <c r="S4" s="58"/>
      <c r="T4" s="313"/>
      <c r="U4" s="313"/>
      <c r="V4" s="313"/>
      <c r="W4" s="774"/>
    </row>
    <row r="5" spans="2:23" s="317" customFormat="1" ht="15.75" customHeight="1">
      <c r="B5" s="51" t="s">
        <v>138</v>
      </c>
      <c r="C5" s="51"/>
      <c r="D5" s="30">
        <f>SUM(D6:D8)</f>
        <v>-208616101.21981099</v>
      </c>
      <c r="E5" s="30"/>
      <c r="F5" s="30">
        <f>SUM(F6:F8)</f>
        <v>-485363098.605281</v>
      </c>
      <c r="G5" s="31"/>
      <c r="H5" s="30">
        <f>SUM(H6:H8)</f>
        <v>-629444509.59000003</v>
      </c>
      <c r="I5" s="31"/>
      <c r="J5" s="30">
        <f>SUM(J6:J8)</f>
        <v>-727033782.39735901</v>
      </c>
      <c r="K5" s="28"/>
      <c r="L5" s="30">
        <f>SUM(L6:L8)</f>
        <v>-280041437.45999998</v>
      </c>
      <c r="M5" s="121"/>
      <c r="N5" s="30">
        <f>SUM(N6:N8)</f>
        <v>-318845013.5</v>
      </c>
      <c r="O5" s="56"/>
      <c r="P5" s="58"/>
      <c r="Q5" s="58"/>
      <c r="R5" s="58"/>
      <c r="S5" s="58"/>
      <c r="T5" s="313"/>
      <c r="U5" s="313"/>
      <c r="V5" s="313"/>
      <c r="W5" s="774"/>
    </row>
    <row r="6" spans="2:23" s="317" customFormat="1" ht="15.75" customHeight="1" outlineLevel="1">
      <c r="B6" s="58" t="s">
        <v>139</v>
      </c>
      <c r="C6" s="61"/>
      <c r="D6" s="30">
        <v>-37081815.649999999</v>
      </c>
      <c r="E6" s="30"/>
      <c r="F6" s="30">
        <v>-194790703.345281</v>
      </c>
      <c r="G6" s="31"/>
      <c r="H6" s="30">
        <v>-422152336.47000003</v>
      </c>
      <c r="I6" s="31"/>
      <c r="J6" s="30">
        <v>-323358457.22735798</v>
      </c>
      <c r="K6" s="28"/>
      <c r="L6" s="30">
        <v>-202697471.84</v>
      </c>
      <c r="M6" s="121"/>
      <c r="N6" s="30">
        <v>-209805376.09</v>
      </c>
      <c r="O6" s="58"/>
      <c r="P6" s="58"/>
      <c r="Q6" s="58"/>
      <c r="R6" s="58"/>
      <c r="S6" s="58"/>
      <c r="T6" s="313"/>
      <c r="U6" s="313"/>
      <c r="V6" s="313"/>
      <c r="W6" s="774"/>
    </row>
    <row r="7" spans="2:23" s="317" customFormat="1" ht="15.75" customHeight="1" outlineLevel="1">
      <c r="B7" s="58" t="s">
        <v>140</v>
      </c>
      <c r="C7" s="61"/>
      <c r="D7" s="30">
        <v>-102782211.069811</v>
      </c>
      <c r="E7" s="32"/>
      <c r="F7" s="30">
        <v>-265260118.44999999</v>
      </c>
      <c r="G7" s="33"/>
      <c r="H7" s="30">
        <v>-190503666.19999999</v>
      </c>
      <c r="I7" s="33"/>
      <c r="J7" s="30">
        <v>-399812651.04000002</v>
      </c>
      <c r="K7" s="28"/>
      <c r="L7" s="30">
        <v>-68796247.620000005</v>
      </c>
      <c r="M7" s="121"/>
      <c r="N7" s="30">
        <v>-107088701.16</v>
      </c>
      <c r="O7" s="58"/>
      <c r="P7" s="58"/>
      <c r="Q7" s="58"/>
      <c r="R7" s="58"/>
      <c r="S7" s="58"/>
      <c r="T7" s="313"/>
      <c r="U7" s="313"/>
      <c r="V7" s="313"/>
      <c r="W7" s="774"/>
    </row>
    <row r="8" spans="2:23" s="317" customFormat="1" ht="15.75" customHeight="1" outlineLevel="1">
      <c r="B8" s="58" t="s">
        <v>141</v>
      </c>
      <c r="C8" s="61"/>
      <c r="D8" s="30">
        <v>-68752074.5</v>
      </c>
      <c r="E8" s="32"/>
      <c r="F8" s="30">
        <v>-25312276.809999999</v>
      </c>
      <c r="G8" s="33"/>
      <c r="H8" s="30">
        <v>-16788506.920000002</v>
      </c>
      <c r="I8" s="33"/>
      <c r="J8" s="30">
        <v>-3862674.13</v>
      </c>
      <c r="K8" s="28"/>
      <c r="L8" s="30">
        <v>-8547718</v>
      </c>
      <c r="M8" s="121"/>
      <c r="N8" s="30">
        <v>-1950936.25</v>
      </c>
      <c r="O8" s="58"/>
      <c r="P8" s="58"/>
      <c r="Q8" s="58"/>
      <c r="R8" s="58"/>
      <c r="S8" s="58"/>
      <c r="T8" s="313"/>
      <c r="U8" s="313"/>
      <c r="V8" s="313"/>
      <c r="W8" s="774"/>
    </row>
    <row r="9" spans="2:23" s="317" customFormat="1" ht="16.5">
      <c r="B9" s="51" t="s">
        <v>2576</v>
      </c>
      <c r="C9" s="61"/>
      <c r="D9" s="30">
        <v>-14196979.080188701</v>
      </c>
      <c r="E9" s="32"/>
      <c r="F9" s="30">
        <v>-45442758.9700002</v>
      </c>
      <c r="G9" s="33"/>
      <c r="H9" s="30">
        <v>-25993256.23</v>
      </c>
      <c r="I9" s="33"/>
      <c r="J9" s="30">
        <v>-10396656.98</v>
      </c>
      <c r="K9" s="28"/>
      <c r="L9" s="30">
        <v>-13070290.92</v>
      </c>
      <c r="M9" s="121"/>
      <c r="N9" s="30">
        <v>-6963475.6100000003</v>
      </c>
      <c r="O9" s="58"/>
      <c r="P9" s="58"/>
      <c r="Q9" s="58"/>
      <c r="R9" s="58"/>
      <c r="S9" s="58"/>
      <c r="T9" s="313"/>
      <c r="U9" s="313"/>
      <c r="V9" s="313"/>
      <c r="W9" s="774"/>
    </row>
    <row r="10" spans="2:23" s="317" customFormat="1" ht="15.75" customHeight="1">
      <c r="B10" s="947" t="s">
        <v>152</v>
      </c>
      <c r="C10" s="58"/>
      <c r="D10" s="32"/>
      <c r="E10" s="32"/>
      <c r="F10" s="32"/>
      <c r="G10" s="33"/>
      <c r="H10" s="32"/>
      <c r="I10" s="33"/>
      <c r="J10" s="32">
        <v>-51387720.420000002</v>
      </c>
      <c r="K10" s="28"/>
      <c r="L10" s="32"/>
      <c r="M10" s="121"/>
      <c r="N10" s="32"/>
      <c r="O10" s="58"/>
      <c r="P10" s="58"/>
      <c r="Q10" s="58"/>
      <c r="R10" s="58"/>
      <c r="S10" s="58"/>
      <c r="T10" s="313"/>
      <c r="U10" s="313"/>
      <c r="V10" s="313"/>
      <c r="W10" s="774"/>
    </row>
    <row r="11" spans="2:23" s="317" customFormat="1" ht="15.75" customHeight="1" thickBot="1">
      <c r="B11" s="314" t="s">
        <v>143</v>
      </c>
      <c r="C11" s="314"/>
      <c r="D11" s="34">
        <f>SUM(D6:D9)</f>
        <v>-222813080.30000001</v>
      </c>
      <c r="E11" s="684"/>
      <c r="F11" s="34">
        <f>SUM(F6:F9)</f>
        <v>-530805857.57528198</v>
      </c>
      <c r="G11" s="684"/>
      <c r="H11" s="34">
        <f>SUM(H6:H9)</f>
        <v>-655437765.82000005</v>
      </c>
      <c r="I11" s="684"/>
      <c r="J11" s="34">
        <f>SUM(J6:J10)</f>
        <v>-788818159.79735899</v>
      </c>
      <c r="K11" s="121"/>
      <c r="L11" s="34">
        <f>SUM(L6:L9)</f>
        <v>-293111728.38</v>
      </c>
      <c r="M11" s="121"/>
      <c r="N11" s="34">
        <f>SUM(N6:N9)</f>
        <v>-325808489.11000001</v>
      </c>
      <c r="P11" s="58"/>
      <c r="Q11" s="58"/>
      <c r="R11" s="58"/>
      <c r="S11" s="58"/>
      <c r="T11" s="313"/>
      <c r="U11" s="313"/>
      <c r="V11" s="313"/>
      <c r="W11" s="774"/>
    </row>
    <row r="12" spans="2:23" s="317" customFormat="1" ht="15.75" customHeight="1" thickTop="1">
      <c r="B12" s="58"/>
      <c r="C12" s="58"/>
      <c r="D12" s="37">
        <v>0</v>
      </c>
      <c r="E12" s="32"/>
      <c r="F12" s="37">
        <v>0</v>
      </c>
      <c r="G12" s="33"/>
      <c r="H12" s="37">
        <v>0</v>
      </c>
      <c r="I12" s="33"/>
      <c r="J12" s="37">
        <v>0</v>
      </c>
      <c r="K12" s="28"/>
      <c r="L12" s="37">
        <v>0</v>
      </c>
      <c r="M12" s="28"/>
      <c r="N12" s="37">
        <v>0</v>
      </c>
      <c r="O12" s="58"/>
      <c r="P12" s="58"/>
      <c r="Q12" s="58"/>
      <c r="R12" s="58"/>
      <c r="S12" s="58"/>
      <c r="T12" s="313"/>
      <c r="U12" s="313"/>
      <c r="V12" s="313"/>
      <c r="W12" s="774"/>
    </row>
    <row r="13" spans="2:23" s="58" customFormat="1" ht="15.75" customHeight="1">
      <c r="B13" s="771" t="s">
        <v>11</v>
      </c>
      <c r="C13" s="61"/>
      <c r="D13" s="686"/>
      <c r="E13" s="686"/>
      <c r="F13" s="686"/>
      <c r="G13" s="686"/>
      <c r="H13" s="686"/>
      <c r="I13" s="686"/>
      <c r="J13" s="686"/>
      <c r="K13" s="686"/>
      <c r="L13" s="687"/>
      <c r="M13" s="686"/>
      <c r="N13" s="686"/>
      <c r="O13" s="769"/>
      <c r="P13" s="769"/>
      <c r="Q13" s="769"/>
      <c r="R13" s="769"/>
      <c r="S13" s="769"/>
      <c r="T13" s="769"/>
      <c r="U13" s="769"/>
      <c r="V13" s="769"/>
      <c r="W13" s="775"/>
    </row>
    <row r="14" spans="2:23" s="58" customFormat="1" ht="15.75" customHeight="1">
      <c r="B14" s="51" t="s">
        <v>138</v>
      </c>
      <c r="C14" s="61"/>
      <c r="D14" s="776">
        <f>SUM(D15:D17)</f>
        <v>128965158.36843701</v>
      </c>
      <c r="E14" s="686"/>
      <c r="F14" s="776">
        <f>SUM(F15:F17)</f>
        <v>278512441.32368499</v>
      </c>
      <c r="G14" s="686"/>
      <c r="H14" s="776">
        <f>SUM(H15:H17)</f>
        <v>420579717.54934102</v>
      </c>
      <c r="I14" s="686"/>
      <c r="J14" s="776">
        <f>SUM(J15:J17)</f>
        <v>484247876.723019</v>
      </c>
      <c r="K14" s="686"/>
      <c r="L14" s="776">
        <f>SUM(L15:L17)</f>
        <v>187401414.30712301</v>
      </c>
      <c r="M14" s="686"/>
      <c r="N14" s="776">
        <f>SUM(N15:N17)</f>
        <v>218237328.44</v>
      </c>
      <c r="O14" s="769"/>
      <c r="P14" s="769"/>
      <c r="Q14" s="769"/>
      <c r="R14" s="769"/>
      <c r="S14" s="769"/>
      <c r="T14" s="769"/>
      <c r="U14" s="769"/>
      <c r="V14" s="769"/>
      <c r="W14" s="775"/>
    </row>
    <row r="15" spans="2:23" s="58" customFormat="1" ht="15.75" customHeight="1" outlineLevel="1">
      <c r="B15" s="58" t="s">
        <v>139</v>
      </c>
      <c r="D15" s="30">
        <v>27239173.5284371</v>
      </c>
      <c r="E15" s="30"/>
      <c r="F15" s="30">
        <v>133268849.662553</v>
      </c>
      <c r="G15" s="31"/>
      <c r="H15" s="30">
        <v>301153745.97198302</v>
      </c>
      <c r="I15" s="31"/>
      <c r="J15" s="30">
        <v>233991549.77150899</v>
      </c>
      <c r="K15" s="28"/>
      <c r="L15" s="30">
        <v>143918402.562453</v>
      </c>
      <c r="M15" s="121"/>
      <c r="N15" s="30">
        <v>151341127.84</v>
      </c>
      <c r="P15" s="769"/>
      <c r="Q15" s="769"/>
      <c r="R15" s="769"/>
      <c r="S15" s="769"/>
      <c r="T15" s="769"/>
      <c r="U15" s="769"/>
      <c r="V15" s="769"/>
      <c r="W15" s="775"/>
    </row>
    <row r="16" spans="2:23" s="58" customFormat="1" ht="15.75" customHeight="1" outlineLevel="1">
      <c r="B16" s="58" t="s">
        <v>140</v>
      </c>
      <c r="D16" s="30">
        <v>55495030.670000002</v>
      </c>
      <c r="E16" s="32"/>
      <c r="F16" s="30">
        <v>127658684.66113199</v>
      </c>
      <c r="G16" s="33"/>
      <c r="H16" s="30">
        <v>112555678.177358</v>
      </c>
      <c r="I16" s="33"/>
      <c r="J16" s="30">
        <v>247439697.28150901</v>
      </c>
      <c r="K16" s="28"/>
      <c r="L16" s="30">
        <v>40367489.414670102</v>
      </c>
      <c r="M16" s="121"/>
      <c r="N16" s="30">
        <v>65926942.049999997</v>
      </c>
      <c r="P16" s="769"/>
      <c r="Q16" s="769"/>
      <c r="R16" s="769"/>
      <c r="S16" s="769"/>
      <c r="T16" s="769"/>
      <c r="U16" s="769"/>
      <c r="V16" s="769"/>
      <c r="W16" s="775"/>
    </row>
    <row r="17" spans="2:23" s="58" customFormat="1" ht="15.75" customHeight="1" outlineLevel="1">
      <c r="B17" s="58" t="s">
        <v>141</v>
      </c>
      <c r="D17" s="30">
        <v>46230954.170000002</v>
      </c>
      <c r="E17" s="32"/>
      <c r="F17" s="30">
        <v>17584907</v>
      </c>
      <c r="G17" s="33"/>
      <c r="H17" s="30">
        <v>6870293.4000000004</v>
      </c>
      <c r="I17" s="33"/>
      <c r="J17" s="30">
        <v>2816629.67</v>
      </c>
      <c r="K17" s="28"/>
      <c r="L17" s="30">
        <v>3115522.33</v>
      </c>
      <c r="M17" s="121"/>
      <c r="N17" s="30">
        <v>969258.55</v>
      </c>
      <c r="P17" s="769"/>
      <c r="Q17" s="769"/>
      <c r="R17" s="769"/>
      <c r="S17" s="769"/>
      <c r="T17" s="769"/>
      <c r="U17" s="769"/>
      <c r="V17" s="769"/>
      <c r="W17" s="775"/>
    </row>
    <row r="18" spans="2:23" s="58" customFormat="1" ht="16.5">
      <c r="B18" s="51" t="s">
        <v>2576</v>
      </c>
      <c r="D18" s="30">
        <v>7981170.2000000002</v>
      </c>
      <c r="E18" s="32"/>
      <c r="F18" s="30">
        <v>8789420.8300000001</v>
      </c>
      <c r="G18" s="32"/>
      <c r="H18" s="30">
        <v>9069211.7526414897</v>
      </c>
      <c r="I18" s="32"/>
      <c r="J18" s="30">
        <v>8139870.25</v>
      </c>
      <c r="K18" s="32"/>
      <c r="L18" s="30">
        <v>4788471.3157575801</v>
      </c>
      <c r="M18" s="32"/>
      <c r="N18" s="30">
        <v>4660800.3499999996</v>
      </c>
      <c r="O18" s="62"/>
      <c r="P18" s="769"/>
      <c r="Q18" s="769"/>
      <c r="R18" s="769"/>
      <c r="S18" s="769"/>
      <c r="T18" s="769"/>
      <c r="U18" s="769"/>
      <c r="V18" s="769"/>
      <c r="W18" s="775"/>
    </row>
    <row r="19" spans="2:23" s="58" customFormat="1" ht="16.5">
      <c r="B19" s="947" t="s">
        <v>152</v>
      </c>
      <c r="D19" s="777"/>
      <c r="E19" s="32"/>
      <c r="F19" s="777"/>
      <c r="G19" s="33"/>
      <c r="H19" s="777"/>
      <c r="I19" s="33"/>
      <c r="J19" s="777">
        <v>23151796.460000001</v>
      </c>
      <c r="K19" s="28"/>
      <c r="L19" s="777"/>
      <c r="M19" s="121"/>
      <c r="N19" s="777"/>
      <c r="O19" s="62"/>
      <c r="P19" s="769"/>
      <c r="Q19" s="769"/>
      <c r="R19" s="769"/>
      <c r="S19" s="769"/>
      <c r="T19" s="769"/>
      <c r="U19" s="769"/>
      <c r="V19" s="769"/>
      <c r="W19" s="775"/>
    </row>
    <row r="20" spans="2:23" s="58" customFormat="1" ht="16.5">
      <c r="B20" s="778" t="s">
        <v>2577</v>
      </c>
      <c r="D20" s="779">
        <v>136946328.56843701</v>
      </c>
      <c r="E20" s="32"/>
      <c r="F20" s="779">
        <v>287301862.15368497</v>
      </c>
      <c r="G20" s="33"/>
      <c r="H20" s="779">
        <v>429648929.301983</v>
      </c>
      <c r="I20" s="33"/>
      <c r="J20" s="779">
        <f>SUM(J15:J19)</f>
        <v>515539543.43301898</v>
      </c>
      <c r="K20" s="28"/>
      <c r="L20" s="779">
        <v>192189885.622881</v>
      </c>
      <c r="M20" s="121"/>
      <c r="N20" s="779">
        <v>222898128.78999999</v>
      </c>
      <c r="P20" s="769"/>
      <c r="Q20" s="769"/>
      <c r="R20" s="769"/>
      <c r="S20" s="769"/>
      <c r="T20" s="769"/>
      <c r="U20" s="769"/>
      <c r="V20" s="769"/>
      <c r="W20" s="775"/>
    </row>
    <row r="21" spans="2:23" s="58" customFormat="1" ht="16.5">
      <c r="B21" s="780"/>
      <c r="D21" s="30"/>
      <c r="E21" s="32"/>
      <c r="F21" s="30"/>
      <c r="G21" s="33"/>
      <c r="H21" s="30"/>
      <c r="I21" s="33"/>
      <c r="J21" s="30"/>
      <c r="K21" s="28"/>
      <c r="L21" s="28"/>
      <c r="M21" s="121"/>
      <c r="N21" s="30"/>
      <c r="P21" s="769"/>
      <c r="Q21" s="769"/>
      <c r="R21" s="769"/>
      <c r="S21" s="769"/>
      <c r="T21" s="769"/>
      <c r="U21" s="769"/>
      <c r="V21" s="769"/>
      <c r="W21" s="775"/>
    </row>
    <row r="22" spans="2:23" s="58" customFormat="1" ht="15.75" customHeight="1">
      <c r="B22" s="947" t="s">
        <v>146</v>
      </c>
      <c r="D22" s="32">
        <v>63994.13</v>
      </c>
      <c r="E22" s="32"/>
      <c r="F22" s="32">
        <v>343189.27</v>
      </c>
      <c r="G22" s="33"/>
      <c r="H22" s="32">
        <v>710292.49</v>
      </c>
      <c r="I22" s="33"/>
      <c r="J22" s="32"/>
      <c r="K22" s="28"/>
      <c r="L22" s="32">
        <v>194936.36</v>
      </c>
      <c r="M22" s="121"/>
      <c r="N22" s="32">
        <v>230.93</v>
      </c>
      <c r="P22" s="769"/>
      <c r="Q22" s="769"/>
      <c r="R22" s="769"/>
      <c r="S22" s="769"/>
      <c r="T22" s="769"/>
      <c r="U22" s="769"/>
      <c r="V22" s="769"/>
      <c r="W22" s="775"/>
    </row>
    <row r="23" spans="2:23" s="58" customFormat="1" ht="15.75" customHeight="1">
      <c r="D23" s="32"/>
      <c r="E23" s="32"/>
      <c r="F23" s="32"/>
      <c r="G23" s="33"/>
      <c r="H23" s="32"/>
      <c r="I23" s="33"/>
      <c r="J23" s="32"/>
      <c r="K23" s="28"/>
      <c r="L23" s="32"/>
      <c r="M23" s="121"/>
      <c r="N23" s="32"/>
      <c r="P23" s="769"/>
      <c r="Q23" s="769"/>
      <c r="R23" s="769"/>
      <c r="S23" s="769"/>
      <c r="T23" s="769"/>
      <c r="U23" s="769"/>
      <c r="V23" s="769"/>
      <c r="W23" s="775"/>
    </row>
    <row r="24" spans="2:23" s="58" customFormat="1" ht="15.75" customHeight="1" thickBot="1">
      <c r="B24" s="314" t="s">
        <v>143</v>
      </c>
      <c r="C24" s="314"/>
      <c r="D24" s="34">
        <v>137010322.69843701</v>
      </c>
      <c r="E24" s="684"/>
      <c r="F24" s="34">
        <v>287645051.42368501</v>
      </c>
      <c r="G24" s="684"/>
      <c r="H24" s="34">
        <v>430359221.79198301</v>
      </c>
      <c r="I24" s="684"/>
      <c r="J24" s="34"/>
      <c r="K24" s="121"/>
      <c r="L24" s="34">
        <v>192384821.98288101</v>
      </c>
      <c r="M24" s="121"/>
      <c r="N24" s="34">
        <v>222898359.72</v>
      </c>
      <c r="O24" s="317"/>
      <c r="P24" s="769"/>
      <c r="Q24" s="769"/>
      <c r="R24" s="769"/>
      <c r="S24" s="769"/>
      <c r="T24" s="769"/>
      <c r="U24" s="769"/>
      <c r="V24" s="769"/>
      <c r="W24" s="775"/>
    </row>
    <row r="25" spans="2:23" s="58" customFormat="1" ht="15.75" customHeight="1" thickTop="1">
      <c r="B25" s="769"/>
      <c r="C25" s="769"/>
      <c r="D25" s="37">
        <v>0</v>
      </c>
      <c r="E25" s="686"/>
      <c r="F25" s="37">
        <v>0</v>
      </c>
      <c r="G25" s="686"/>
      <c r="H25" s="37">
        <v>0</v>
      </c>
      <c r="I25" s="686"/>
      <c r="J25" s="37">
        <v>0</v>
      </c>
      <c r="K25" s="686"/>
      <c r="L25" s="37">
        <v>0</v>
      </c>
      <c r="M25" s="686"/>
      <c r="N25" s="37">
        <v>0</v>
      </c>
      <c r="O25" s="769"/>
      <c r="P25" s="769"/>
      <c r="Q25" s="769"/>
      <c r="R25" s="769"/>
      <c r="S25" s="769"/>
      <c r="T25" s="769"/>
      <c r="U25" s="769"/>
      <c r="V25" s="769"/>
      <c r="W25" s="775"/>
    </row>
    <row r="26" spans="2:23" s="58" customFormat="1" ht="15.75" customHeight="1">
      <c r="B26" s="769"/>
      <c r="C26" s="769"/>
      <c r="D26" s="686"/>
      <c r="E26" s="686"/>
      <c r="F26" s="686"/>
      <c r="G26" s="686"/>
      <c r="H26" s="686"/>
      <c r="I26" s="686"/>
      <c r="J26" s="686"/>
      <c r="K26" s="686"/>
      <c r="L26" s="687"/>
      <c r="M26" s="686"/>
      <c r="N26" s="686"/>
      <c r="O26" s="769"/>
      <c r="P26" s="769"/>
      <c r="Q26" s="769"/>
      <c r="R26" s="769"/>
      <c r="S26" s="769"/>
      <c r="T26" s="769"/>
      <c r="U26" s="769"/>
      <c r="V26" s="769"/>
      <c r="W26" s="775"/>
    </row>
    <row r="27" spans="2:23" s="58" customFormat="1" ht="15.75" customHeight="1">
      <c r="B27" s="769"/>
      <c r="C27" s="769"/>
      <c r="D27" s="686"/>
      <c r="E27" s="686"/>
      <c r="F27" s="686"/>
      <c r="G27" s="686"/>
      <c r="H27" s="686"/>
      <c r="I27" s="686"/>
      <c r="J27" s="686"/>
      <c r="K27" s="686"/>
      <c r="L27" s="687"/>
      <c r="M27" s="686"/>
      <c r="N27" s="686"/>
      <c r="O27" s="769"/>
      <c r="P27" s="769"/>
      <c r="Q27" s="769"/>
      <c r="R27" s="769"/>
      <c r="S27" s="769"/>
      <c r="T27" s="769"/>
      <c r="U27" s="769"/>
      <c r="V27" s="769"/>
      <c r="W27" s="775"/>
    </row>
    <row r="28" spans="2:23" s="58" customFormat="1" ht="15.75" customHeight="1" thickBot="1">
      <c r="B28" s="771" t="s">
        <v>128</v>
      </c>
      <c r="C28" s="769"/>
      <c r="D28" s="781" t="s">
        <v>2578</v>
      </c>
      <c r="E28" s="782"/>
      <c r="F28" s="781" t="s">
        <v>2579</v>
      </c>
      <c r="G28" s="783"/>
      <c r="H28" s="781" t="s">
        <v>2580</v>
      </c>
      <c r="I28" s="783"/>
      <c r="J28" s="781" t="s">
        <v>2581</v>
      </c>
      <c r="K28" s="783"/>
      <c r="L28" s="781" t="s">
        <v>2582</v>
      </c>
      <c r="M28" s="687"/>
      <c r="N28" s="781" t="s">
        <v>2583</v>
      </c>
      <c r="O28" s="769"/>
      <c r="P28" s="769"/>
      <c r="Q28" s="769"/>
      <c r="R28" s="769"/>
      <c r="S28" s="769"/>
      <c r="T28" s="769"/>
      <c r="U28" s="769"/>
      <c r="V28" s="769"/>
      <c r="W28" s="775"/>
    </row>
    <row r="29" spans="2:23" s="58" customFormat="1" ht="15.75" customHeight="1">
      <c r="B29" s="58" t="s">
        <v>2584</v>
      </c>
      <c r="D29" s="784">
        <v>0.38180630538890498</v>
      </c>
      <c r="E29" s="30"/>
      <c r="F29" s="784">
        <v>0.43363898319466299</v>
      </c>
      <c r="G29" s="31"/>
      <c r="H29" s="784">
        <v>0.36649336938947502</v>
      </c>
      <c r="I29" s="31"/>
      <c r="J29" s="784">
        <f>1-J14/(-J5)</f>
        <v>0.33394033613371399</v>
      </c>
      <c r="K29" s="28"/>
      <c r="L29" s="784">
        <v>0.36708304113817902</v>
      </c>
      <c r="M29" s="121"/>
      <c r="N29" s="784">
        <v>0.37759621342715199</v>
      </c>
      <c r="P29" s="769"/>
      <c r="Q29" s="769"/>
      <c r="R29" s="769"/>
      <c r="S29" s="769"/>
      <c r="T29" s="769"/>
      <c r="U29" s="769"/>
      <c r="V29" s="769"/>
      <c r="W29" s="775"/>
    </row>
    <row r="30" spans="2:23" s="58" customFormat="1" ht="16.5">
      <c r="B30" s="58" t="s">
        <v>2585</v>
      </c>
      <c r="D30" s="785">
        <f>(D9+D18)/D9</f>
        <v>0.43782616323374102</v>
      </c>
      <c r="E30" s="32"/>
      <c r="F30" s="785">
        <f>(F9+F18)/F9</f>
        <v>0.80658258809060202</v>
      </c>
      <c r="G30" s="33"/>
      <c r="H30" s="785">
        <f>(H9+H18)/H9</f>
        <v>0.65109366551104497</v>
      </c>
      <c r="I30" s="33"/>
      <c r="J30" s="785">
        <f>(J9+J18)/J9</f>
        <v>0.217068499455293</v>
      </c>
      <c r="K30" s="28"/>
      <c r="L30" s="785">
        <f>(L9+L18)/L9</f>
        <v>0.63363697525429097</v>
      </c>
      <c r="M30" s="121"/>
      <c r="N30" s="785">
        <f>(N9+N18)/N9</f>
        <v>0.33067901561875401</v>
      </c>
      <c r="P30" s="769"/>
      <c r="Q30" s="769"/>
      <c r="R30" s="769"/>
      <c r="S30" s="769"/>
      <c r="T30" s="769"/>
      <c r="U30" s="769"/>
      <c r="V30" s="769"/>
      <c r="W30" s="775"/>
    </row>
    <row r="31" spans="2:23" s="58" customFormat="1" ht="15.75" customHeight="1" thickBot="1">
      <c r="B31" s="948" t="s">
        <v>152</v>
      </c>
      <c r="D31" s="786"/>
      <c r="E31" s="30"/>
      <c r="F31" s="786"/>
      <c r="G31" s="31"/>
      <c r="H31" s="786"/>
      <c r="I31" s="31"/>
      <c r="J31" s="786">
        <f>(J10+J19)/J10</f>
        <v>0.54946831128571805</v>
      </c>
      <c r="K31" s="28"/>
      <c r="L31" s="786"/>
      <c r="M31" s="121"/>
      <c r="N31" s="786"/>
      <c r="P31" s="769"/>
      <c r="Q31" s="769"/>
      <c r="R31" s="769"/>
      <c r="S31" s="769"/>
      <c r="T31" s="769"/>
      <c r="U31" s="769"/>
      <c r="V31" s="769"/>
      <c r="W31" s="775"/>
    </row>
    <row r="32" spans="2:23" ht="15" thickTop="1"/>
  </sheetData>
  <conditionalFormatting sqref="L12">
    <cfRule type="cellIs" dxfId="87" priority="3" operator="equal">
      <formula>0</formula>
    </cfRule>
  </conditionalFormatting>
  <conditionalFormatting sqref="N12">
    <cfRule type="cellIs" dxfId="86" priority="4" operator="equal">
      <formula>0</formula>
    </cfRule>
  </conditionalFormatting>
  <conditionalFormatting sqref="D25">
    <cfRule type="cellIs" dxfId="85" priority="9" operator="equal">
      <formula>0</formula>
    </cfRule>
  </conditionalFormatting>
  <conditionalFormatting sqref="F25">
    <cfRule type="cellIs" dxfId="84" priority="2" operator="equal">
      <formula>0</formula>
    </cfRule>
  </conditionalFormatting>
  <conditionalFormatting sqref="L25">
    <cfRule type="cellIs" dxfId="83" priority="1" operator="equal">
      <formula>0</formula>
    </cfRule>
  </conditionalFormatting>
  <conditionalFormatting sqref="N25">
    <cfRule type="cellIs" dxfId="82" priority="5" operator="equal">
      <formula>0</formula>
    </cfRule>
  </conditionalFormatting>
  <conditionalFormatting sqref="D12 F12 H12 J12">
    <cfRule type="cellIs" dxfId="81" priority="11" operator="equal">
      <formula>0</formula>
    </cfRule>
  </conditionalFormatting>
  <conditionalFormatting sqref="H25 J25">
    <cfRule type="cellIs" dxfId="80" priority="7" operator="equal">
      <formula>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69E33-6AC5-4445-B1E8-C25BEB4C0D24}">
  <sheetPr>
    <tabColor rgb="FFFFFF00"/>
  </sheetPr>
  <dimension ref="C2:Q30"/>
  <sheetViews>
    <sheetView topLeftCell="A3" zoomScale="80" zoomScaleNormal="80" workbookViewId="0">
      <selection activeCell="C12" sqref="C12"/>
    </sheetView>
  </sheetViews>
  <sheetFormatPr defaultColWidth="9.125" defaultRowHeight="14.25"/>
  <cols>
    <col min="1" max="2" width="9.125" style="104"/>
    <col min="3" max="3" width="16.125" style="104" customWidth="1"/>
    <col min="4" max="4" width="15" style="104" customWidth="1"/>
    <col min="5" max="5" width="3.875" style="104" customWidth="1"/>
    <col min="6" max="6" width="15" style="104" customWidth="1"/>
    <col min="7" max="7" width="3.875" style="104" customWidth="1"/>
    <col min="8" max="8" width="14.5" style="104" customWidth="1"/>
    <col min="9" max="9" width="3.875" style="104" customWidth="1"/>
    <col min="10" max="10" width="14" style="104" customWidth="1"/>
    <col min="11" max="11" width="3.875" style="104" customWidth="1"/>
    <col min="12" max="12" width="14" style="104" customWidth="1"/>
    <col min="13" max="13" width="4.5" style="104" customWidth="1"/>
    <col min="14" max="16384" width="9.125" style="104"/>
  </cols>
  <sheetData>
    <row r="2" spans="3:17">
      <c r="C2" s="772" t="s">
        <v>2586</v>
      </c>
    </row>
    <row r="4" spans="3:17">
      <c r="C4" s="100" t="s">
        <v>2587</v>
      </c>
      <c r="D4" s="127" t="s">
        <v>168</v>
      </c>
      <c r="E4" s="127"/>
      <c r="F4" s="127" t="s">
        <v>169</v>
      </c>
      <c r="G4" s="127"/>
      <c r="H4" s="127" t="s">
        <v>170</v>
      </c>
      <c r="I4" s="127"/>
      <c r="J4" s="100">
        <v>202406</v>
      </c>
      <c r="K4" s="100"/>
      <c r="L4" s="100">
        <v>202506</v>
      </c>
    </row>
    <row r="5" spans="3:17">
      <c r="C5" s="104" t="s">
        <v>2588</v>
      </c>
      <c r="D5" s="144">
        <v>-20623.939999999999</v>
      </c>
      <c r="E5" s="144"/>
      <c r="F5" s="144">
        <v>-29086</v>
      </c>
      <c r="G5" s="144"/>
      <c r="H5" s="144">
        <v>-9807</v>
      </c>
      <c r="I5" s="144"/>
      <c r="J5" s="144">
        <v>0</v>
      </c>
      <c r="K5" s="144"/>
      <c r="L5" s="144">
        <v>0</v>
      </c>
    </row>
    <row r="6" spans="3:17">
      <c r="C6" s="104" t="s">
        <v>2589</v>
      </c>
      <c r="D6" s="144">
        <v>-16604523.720000001</v>
      </c>
      <c r="E6" s="144"/>
      <c r="F6" s="144">
        <v>-12430571.789999999</v>
      </c>
      <c r="G6" s="144"/>
      <c r="H6" s="144">
        <v>-10000122.43</v>
      </c>
      <c r="I6" s="144"/>
      <c r="J6" s="144">
        <v>-6562001.4299999997</v>
      </c>
      <c r="K6" s="144"/>
      <c r="L6" s="144">
        <v>-1057609.8400000001</v>
      </c>
    </row>
    <row r="7" spans="3:17">
      <c r="C7" s="104" t="s">
        <v>2590</v>
      </c>
      <c r="D7" s="144">
        <v>-965307.2</v>
      </c>
      <c r="E7" s="144"/>
      <c r="F7" s="144">
        <v>-1053062.3999999999</v>
      </c>
      <c r="G7" s="144"/>
      <c r="H7" s="144">
        <v>-175510.39999999999</v>
      </c>
      <c r="I7" s="144"/>
      <c r="J7" s="144">
        <v>-175510.39999999999</v>
      </c>
      <c r="K7" s="144"/>
      <c r="L7" s="144">
        <v>0</v>
      </c>
    </row>
    <row r="8" spans="3:17">
      <c r="C8" s="100" t="s">
        <v>143</v>
      </c>
      <c r="D8" s="126">
        <f>SUM(D5:D7)</f>
        <v>-17590454.859999999</v>
      </c>
      <c r="E8" s="126"/>
      <c r="F8" s="126">
        <f>SUM(F5:F7)</f>
        <v>-13512720.189999999</v>
      </c>
      <c r="G8" s="126"/>
      <c r="H8" s="126">
        <f>SUM(H5:H7)</f>
        <v>-10185439.83</v>
      </c>
      <c r="I8" s="126"/>
      <c r="J8" s="126">
        <f>SUM(J5:J7)</f>
        <v>-6737511.8300000001</v>
      </c>
      <c r="K8" s="126"/>
      <c r="L8" s="126">
        <f>SUM(L5:L7)</f>
        <v>-1057609.8400000001</v>
      </c>
    </row>
    <row r="10" spans="3:17" ht="177.75" customHeight="1">
      <c r="C10" s="9" t="s">
        <v>2591</v>
      </c>
      <c r="D10" s="9"/>
      <c r="E10" s="9"/>
      <c r="F10" s="9"/>
      <c r="G10" s="9"/>
      <c r="H10" s="9"/>
      <c r="I10" s="9"/>
      <c r="J10" s="9"/>
      <c r="K10" s="9"/>
      <c r="L10" s="9"/>
      <c r="M10" s="9"/>
      <c r="N10" s="9"/>
      <c r="O10" s="9"/>
      <c r="P10" s="9"/>
      <c r="Q10" s="9"/>
    </row>
    <row r="12" spans="3:17">
      <c r="C12" s="773" t="s">
        <v>2592</v>
      </c>
    </row>
    <row r="14" spans="3:17">
      <c r="C14" s="474" t="s">
        <v>2593</v>
      </c>
    </row>
    <row r="16" spans="3:17">
      <c r="C16" s="100" t="s">
        <v>2587</v>
      </c>
      <c r="D16" s="127" t="s">
        <v>168</v>
      </c>
      <c r="E16" s="127"/>
      <c r="F16" s="127" t="s">
        <v>169</v>
      </c>
      <c r="G16" s="127"/>
      <c r="H16" s="127" t="s">
        <v>170</v>
      </c>
      <c r="I16" s="127"/>
      <c r="J16" s="100">
        <v>202406</v>
      </c>
      <c r="K16" s="100"/>
      <c r="L16" s="100">
        <v>202506</v>
      </c>
    </row>
    <row r="17" spans="3:12">
      <c r="C17" s="104" t="s">
        <v>2594</v>
      </c>
      <c r="D17" s="144">
        <v>0</v>
      </c>
      <c r="E17" s="144"/>
      <c r="F17" s="144">
        <v>-267878.21000000002</v>
      </c>
      <c r="G17" s="144"/>
      <c r="H17" s="144">
        <v>-75791.33</v>
      </c>
      <c r="I17" s="144"/>
      <c r="J17" s="144">
        <v>-72472</v>
      </c>
      <c r="K17" s="144"/>
      <c r="L17" s="144">
        <v>-35249.49</v>
      </c>
    </row>
    <row r="18" spans="3:12">
      <c r="C18" s="104" t="s">
        <v>2595</v>
      </c>
      <c r="D18" s="144">
        <v>-270010.42</v>
      </c>
      <c r="E18" s="144"/>
      <c r="F18" s="144">
        <v>-1814339.97</v>
      </c>
      <c r="G18" s="144"/>
      <c r="H18" s="144">
        <v>-448406.66</v>
      </c>
      <c r="I18" s="144"/>
      <c r="J18" s="144">
        <v>-448406.66</v>
      </c>
      <c r="K18" s="144"/>
      <c r="L18" s="144">
        <v>0</v>
      </c>
    </row>
    <row r="19" spans="3:12">
      <c r="C19" s="100" t="s">
        <v>143</v>
      </c>
      <c r="D19" s="126">
        <f>SUM(D17:D18)</f>
        <v>-270010.42</v>
      </c>
      <c r="E19" s="126"/>
      <c r="F19" s="126">
        <f>SUM(F17:F18)</f>
        <v>-2082218.18</v>
      </c>
      <c r="G19" s="126"/>
      <c r="H19" s="126">
        <f>SUM(H17:H18)</f>
        <v>-524197.99</v>
      </c>
      <c r="I19" s="126"/>
      <c r="J19" s="126">
        <f>SUM(J17:J18)</f>
        <v>-520878.66</v>
      </c>
      <c r="K19" s="126"/>
      <c r="L19" s="126">
        <f>SUM(L17:L18)</f>
        <v>-35249.49</v>
      </c>
    </row>
    <row r="26" spans="3:12">
      <c r="C26" s="772" t="s">
        <v>2596</v>
      </c>
    </row>
    <row r="28" spans="3:12">
      <c r="C28" s="100" t="s">
        <v>2587</v>
      </c>
      <c r="D28" s="127" t="s">
        <v>168</v>
      </c>
      <c r="E28" s="127"/>
      <c r="F28" s="127" t="s">
        <v>169</v>
      </c>
      <c r="G28" s="127"/>
      <c r="H28" s="127" t="s">
        <v>170</v>
      </c>
      <c r="I28" s="127"/>
      <c r="J28" s="100">
        <v>202406</v>
      </c>
      <c r="K28" s="100"/>
      <c r="L28" s="100">
        <v>202506</v>
      </c>
    </row>
    <row r="29" spans="3:12">
      <c r="C29" s="104" t="s">
        <v>2597</v>
      </c>
      <c r="D29" s="144">
        <v>-111360.2</v>
      </c>
      <c r="E29" s="144"/>
      <c r="F29" s="144">
        <v>-130780.51</v>
      </c>
      <c r="G29" s="144"/>
      <c r="H29" s="144">
        <v>-136418.51</v>
      </c>
      <c r="I29" s="144"/>
      <c r="J29" s="144">
        <v>-138028.92000000001</v>
      </c>
      <c r="K29" s="144"/>
      <c r="L29" s="144">
        <v>-78625.8</v>
      </c>
    </row>
    <row r="30" spans="3:12">
      <c r="C30" s="100" t="s">
        <v>143</v>
      </c>
      <c r="D30" s="126">
        <f>SUM(D29:D29)</f>
        <v>-111360.2</v>
      </c>
      <c r="E30" s="126"/>
      <c r="F30" s="126">
        <f>SUM(F29:F29)</f>
        <v>-130780.51</v>
      </c>
      <c r="G30" s="126"/>
      <c r="H30" s="126">
        <f>SUM(H29:H29)</f>
        <v>-136418.51</v>
      </c>
      <c r="I30" s="126"/>
      <c r="J30" s="126">
        <f>SUM(J29:J29)</f>
        <v>-138028.92000000001</v>
      </c>
      <c r="K30" s="126"/>
      <c r="L30" s="126">
        <f>SUM(L29:L29)</f>
        <v>-78625.8</v>
      </c>
    </row>
  </sheetData>
  <mergeCells count="1">
    <mergeCell ref="C10:Q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9A26F-DBB0-4AE0-99BE-59DF1D76636C}">
  <sheetPr>
    <tabColor rgb="FF92D050"/>
  </sheetPr>
  <dimension ref="B3:L15"/>
  <sheetViews>
    <sheetView zoomScale="85" zoomScaleNormal="85" workbookViewId="0">
      <selection activeCell="B15" sqref="B15"/>
    </sheetView>
  </sheetViews>
  <sheetFormatPr defaultColWidth="9.125" defaultRowHeight="14.25"/>
  <cols>
    <col min="1" max="1" width="9.125" style="104"/>
    <col min="2" max="2" width="19.375" style="104" customWidth="1"/>
    <col min="3" max="3" width="5.125" style="104" customWidth="1"/>
    <col min="4" max="4" width="14.5" style="104" customWidth="1"/>
    <col min="5" max="5" width="9.125" style="104"/>
    <col min="6" max="6" width="14.125" style="104" customWidth="1"/>
    <col min="7" max="7" width="9.125" style="104"/>
    <col min="8" max="8" width="15" style="104" customWidth="1"/>
    <col min="9" max="9" width="9.125" style="104"/>
    <col min="10" max="10" width="14.5" style="104" customWidth="1"/>
    <col min="11" max="11" width="9.125" style="104"/>
    <col min="12" max="12" width="15.5" style="104" customWidth="1"/>
    <col min="13" max="16384" width="9.125" style="104"/>
  </cols>
  <sheetData>
    <row r="3" spans="2:12" ht="17.25" thickBot="1">
      <c r="B3" s="51" t="s">
        <v>2598</v>
      </c>
      <c r="C3" s="52"/>
      <c r="D3" s="53" t="s">
        <v>130</v>
      </c>
      <c r="E3" s="54"/>
      <c r="F3" s="53" t="s">
        <v>131</v>
      </c>
      <c r="G3" s="55"/>
      <c r="H3" s="53" t="s">
        <v>132</v>
      </c>
      <c r="I3" s="55"/>
      <c r="J3" s="53" t="s">
        <v>148</v>
      </c>
      <c r="K3" s="766"/>
      <c r="L3" s="53" t="s">
        <v>149</v>
      </c>
    </row>
    <row r="4" spans="2:12" ht="16.5">
      <c r="B4" s="51"/>
      <c r="C4" s="51"/>
      <c r="D4" s="56" t="s">
        <v>134</v>
      </c>
      <c r="E4" s="56"/>
      <c r="F4" s="56" t="s">
        <v>135</v>
      </c>
      <c r="G4" s="56"/>
      <c r="H4" s="56" t="s">
        <v>136</v>
      </c>
      <c r="I4" s="56"/>
      <c r="J4" s="56" t="s">
        <v>150</v>
      </c>
      <c r="K4" s="56"/>
      <c r="L4" s="56" t="s">
        <v>151</v>
      </c>
    </row>
    <row r="5" spans="2:12" ht="16.5">
      <c r="B5" s="58"/>
      <c r="C5" s="61"/>
      <c r="D5" s="59"/>
      <c r="E5" s="59"/>
      <c r="F5" s="59"/>
      <c r="G5" s="60"/>
      <c r="H5" s="59"/>
      <c r="I5" s="58"/>
      <c r="J5" s="59"/>
      <c r="K5" s="317"/>
      <c r="L5" s="59"/>
    </row>
    <row r="6" spans="2:12" ht="16.5">
      <c r="B6" s="58" t="s">
        <v>2599</v>
      </c>
      <c r="C6" s="61"/>
      <c r="D6" s="59">
        <v>117800</v>
      </c>
      <c r="E6" s="59"/>
      <c r="F6" s="59">
        <v>0</v>
      </c>
      <c r="G6" s="60"/>
      <c r="H6" s="767">
        <v>320492.53999999998</v>
      </c>
      <c r="I6" s="58"/>
      <c r="J6" s="59">
        <v>320492.53999999998</v>
      </c>
      <c r="K6" s="317"/>
      <c r="L6" s="59"/>
    </row>
    <row r="7" spans="2:12" ht="16.5">
      <c r="B7" s="58" t="s">
        <v>2600</v>
      </c>
      <c r="C7" s="61"/>
      <c r="D7" s="59">
        <v>0</v>
      </c>
      <c r="E7" s="59"/>
      <c r="F7" s="59">
        <v>250</v>
      </c>
      <c r="G7" s="60"/>
      <c r="H7" s="59">
        <v>551320.43999999994</v>
      </c>
      <c r="I7" s="58"/>
      <c r="J7" s="59">
        <v>455060.58</v>
      </c>
      <c r="K7" s="317"/>
      <c r="L7" s="59">
        <v>0</v>
      </c>
    </row>
    <row r="8" spans="2:12" ht="16.5">
      <c r="B8" s="58" t="s">
        <v>2601</v>
      </c>
      <c r="C8" s="61"/>
      <c r="D8" s="59">
        <v>0</v>
      </c>
      <c r="E8" s="62"/>
      <c r="F8" s="59">
        <v>-65069.34</v>
      </c>
      <c r="G8" s="63"/>
      <c r="H8" s="59">
        <v>-17159.68</v>
      </c>
      <c r="I8" s="58"/>
      <c r="J8" s="59">
        <v>-17159.68</v>
      </c>
      <c r="K8" s="317"/>
      <c r="L8" s="59">
        <v>0</v>
      </c>
    </row>
    <row r="9" spans="2:12" ht="16.5">
      <c r="B9" s="58" t="s">
        <v>2556</v>
      </c>
      <c r="C9" s="61"/>
      <c r="D9" s="59">
        <v>6878.4600000002702</v>
      </c>
      <c r="E9" s="62"/>
      <c r="F9" s="59">
        <v>26937.779999999901</v>
      </c>
      <c r="G9" s="63"/>
      <c r="H9" s="59">
        <v>-176274.06</v>
      </c>
      <c r="I9" s="58"/>
      <c r="J9" s="59">
        <v>-98491.85</v>
      </c>
      <c r="K9" s="317"/>
      <c r="L9" s="59">
        <v>-167407.18</v>
      </c>
    </row>
    <row r="10" spans="2:12" ht="16.5">
      <c r="B10" s="58"/>
      <c r="C10" s="58"/>
      <c r="D10" s="62"/>
      <c r="E10" s="62"/>
      <c r="F10" s="62"/>
      <c r="G10" s="63"/>
      <c r="H10" s="62"/>
      <c r="I10" s="58"/>
      <c r="J10" s="62"/>
      <c r="K10" s="317"/>
      <c r="L10" s="62"/>
    </row>
    <row r="11" spans="2:12" ht="17.25" thickBot="1">
      <c r="B11" s="314" t="s">
        <v>143</v>
      </c>
      <c r="C11" s="314"/>
      <c r="D11" s="64">
        <f>SUM(D6:D9)</f>
        <v>124678.46</v>
      </c>
      <c r="E11" s="768"/>
      <c r="F11" s="64">
        <f>SUM(F6:F9)</f>
        <v>-37881.5600000001</v>
      </c>
      <c r="G11" s="768"/>
      <c r="H11" s="64">
        <f>SUM(H6:H9)</f>
        <v>678379.24</v>
      </c>
      <c r="I11" s="317"/>
      <c r="J11" s="64">
        <f>SUM(J6:J9)</f>
        <v>659901.59</v>
      </c>
      <c r="K11" s="317"/>
      <c r="L11" s="64">
        <f>SUM(L6:L9)</f>
        <v>-167407.18</v>
      </c>
    </row>
    <row r="12" spans="2:12" ht="17.25" thickTop="1">
      <c r="B12" s="769"/>
      <c r="C12" s="769"/>
      <c r="D12" s="770">
        <f>D11-'FY22-25 IFRS（合并）'!G8</f>
        <v>0</v>
      </c>
      <c r="E12" s="771"/>
      <c r="F12" s="770">
        <f>F11-'FY22-25 IFRS（合并）'!I8</f>
        <v>-4.65661287307739E-10</v>
      </c>
      <c r="G12" s="771"/>
      <c r="H12" s="770">
        <f>H11-'FY22-25 IFRS（合并）'!K8</f>
        <v>0</v>
      </c>
      <c r="I12" s="771"/>
      <c r="J12" s="770">
        <f>J11-'FY22-25 IFRS（合并）'!M8</f>
        <v>-1.00000000093132E-2</v>
      </c>
      <c r="K12" s="771"/>
      <c r="L12" s="770">
        <f>L11-'FY22-25 IFRS（合并）'!O8</f>
        <v>0</v>
      </c>
    </row>
    <row r="15" spans="2:12">
      <c r="B15" s="104" t="s">
        <v>2602</v>
      </c>
    </row>
  </sheetData>
  <conditionalFormatting sqref="D12">
    <cfRule type="cellIs" dxfId="79" priority="9" operator="equal">
      <formula>0</formula>
    </cfRule>
  </conditionalFormatting>
  <conditionalFormatting sqref="F12">
    <cfRule type="cellIs" dxfId="78" priority="4" operator="equal">
      <formula>0</formula>
    </cfRule>
  </conditionalFormatting>
  <conditionalFormatting sqref="H12">
    <cfRule type="cellIs" dxfId="77" priority="3" operator="equal">
      <formula>0</formula>
    </cfRule>
  </conditionalFormatting>
  <conditionalFormatting sqref="J12">
    <cfRule type="cellIs" dxfId="76" priority="2" operator="equal">
      <formula>0</formula>
    </cfRule>
  </conditionalFormatting>
  <conditionalFormatting sqref="L12">
    <cfRule type="cellIs" dxfId="75" priority="1" operator="equal">
      <formula>0</formula>
    </cfRule>
  </conditionalFormatting>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F207D-D2DF-458F-8583-A75D259100F7}">
  <sheetPr>
    <tabColor rgb="FFFFFF00"/>
  </sheetPr>
  <dimension ref="A1:S50"/>
  <sheetViews>
    <sheetView topLeftCell="A18" workbookViewId="0">
      <selection activeCell="H37" sqref="H37"/>
    </sheetView>
  </sheetViews>
  <sheetFormatPr defaultColWidth="9" defaultRowHeight="14.25"/>
  <cols>
    <col min="2" max="2" width="3.375" style="20" customWidth="1"/>
    <col min="3" max="3" width="42.5" style="20" customWidth="1"/>
    <col min="4" max="4" width="10.5" style="20" customWidth="1"/>
    <col min="5" max="5" width="13.75" style="20"/>
    <col min="6" max="6" width="9.875" style="20" customWidth="1"/>
    <col min="7" max="7" width="9.875" style="737" customWidth="1"/>
    <col min="8" max="8" width="12.5" style="20" customWidth="1"/>
    <col min="9" max="9" width="11.5" style="20" customWidth="1"/>
    <col min="12" max="12" width="18.5" customWidth="1"/>
    <col min="13" max="13" width="7" customWidth="1"/>
    <col min="14" max="14" width="31.125" customWidth="1"/>
    <col min="15" max="19" width="18.875" customWidth="1"/>
  </cols>
  <sheetData>
    <row r="1" spans="1:19">
      <c r="A1" s="738" t="s">
        <v>2603</v>
      </c>
    </row>
    <row r="2" spans="1:19">
      <c r="A2" s="20" t="s">
        <v>2604</v>
      </c>
    </row>
    <row r="3" spans="1:19">
      <c r="A3" s="739" t="s">
        <v>2605</v>
      </c>
    </row>
    <row r="4" spans="1:19">
      <c r="A4" s="708" t="s">
        <v>2606</v>
      </c>
    </row>
    <row r="7" spans="1:19" ht="15">
      <c r="B7" s="340" t="s">
        <v>2607</v>
      </c>
    </row>
    <row r="8" spans="1:19">
      <c r="D8" s="8" t="s">
        <v>2608</v>
      </c>
      <c r="E8" s="8"/>
      <c r="F8" s="8"/>
      <c r="G8" s="7"/>
      <c r="H8" s="8" t="s">
        <v>2609</v>
      </c>
      <c r="I8" s="8"/>
      <c r="O8" s="6" t="s">
        <v>2608</v>
      </c>
      <c r="P8" s="6"/>
      <c r="Q8" s="6"/>
      <c r="R8" s="6" t="s">
        <v>2609</v>
      </c>
      <c r="S8" s="6"/>
    </row>
    <row r="9" spans="1:19">
      <c r="D9" s="20">
        <v>2022</v>
      </c>
      <c r="E9" s="20">
        <v>2023</v>
      </c>
      <c r="F9" s="20">
        <v>2024</v>
      </c>
      <c r="G9" s="737">
        <v>2025</v>
      </c>
      <c r="H9" s="20">
        <v>2024</v>
      </c>
      <c r="I9" s="20">
        <v>2025</v>
      </c>
      <c r="O9" s="68">
        <v>2022</v>
      </c>
      <c r="P9" s="68">
        <v>2023</v>
      </c>
      <c r="Q9" s="68">
        <v>2024</v>
      </c>
      <c r="R9" s="68">
        <v>2024</v>
      </c>
      <c r="S9" s="68">
        <v>2025</v>
      </c>
    </row>
    <row r="10" spans="1:19" ht="15">
      <c r="B10" s="340" t="s">
        <v>2610</v>
      </c>
      <c r="D10" s="740">
        <v>23303.948990000001</v>
      </c>
      <c r="E10" s="740">
        <v>30540.08784</v>
      </c>
      <c r="F10" s="740">
        <v>30891.562699999999</v>
      </c>
      <c r="G10" s="741">
        <v>19613</v>
      </c>
      <c r="H10" s="740">
        <v>16260.77074</v>
      </c>
      <c r="I10" s="740">
        <v>9812.3170900000005</v>
      </c>
      <c r="J10" s="742"/>
      <c r="L10" t="s">
        <v>2611</v>
      </c>
      <c r="M10" s="68" t="s">
        <v>2610</v>
      </c>
      <c r="O10" s="743">
        <f t="shared" ref="O10:S10" si="0">SUM(O11:O13)</f>
        <v>97326.876010000007</v>
      </c>
      <c r="P10" s="743">
        <f t="shared" si="0"/>
        <v>100459.08826</v>
      </c>
      <c r="Q10" s="743">
        <f t="shared" si="0"/>
        <v>86633.257320000004</v>
      </c>
      <c r="R10" s="743">
        <f t="shared" si="0"/>
        <v>45076.535049999999</v>
      </c>
      <c r="S10" s="743">
        <f t="shared" si="0"/>
        <v>30409.624169999999</v>
      </c>
    </row>
    <row r="11" spans="1:19" hidden="1">
      <c r="C11" s="20" t="s">
        <v>2612</v>
      </c>
      <c r="D11" s="744">
        <f>[1]ESOP!K25/1000</f>
        <v>401.50491836590601</v>
      </c>
      <c r="E11" s="744">
        <f>[1]ESOP!L25/1000</f>
        <v>917.10076192431904</v>
      </c>
      <c r="F11" s="744">
        <f>[1]ESOP!N25/1000</f>
        <v>11298.320564601099</v>
      </c>
      <c r="G11" s="745">
        <v>11279.7043257442</v>
      </c>
      <c r="H11" s="744">
        <f>[1]ESOP!M25/1000</f>
        <v>5648.0602688255904</v>
      </c>
      <c r="I11" s="744">
        <f>[1]ESOP!O25/2/1000</f>
        <v>5639.8521628721001</v>
      </c>
      <c r="N11" t="s">
        <v>2612</v>
      </c>
      <c r="O11" s="742">
        <f t="shared" ref="O11:Q11" si="1">D11+D25+D41</f>
        <v>6172.2266744041799</v>
      </c>
      <c r="P11" s="742">
        <f t="shared" si="1"/>
        <v>7834.9850081374198</v>
      </c>
      <c r="Q11" s="742">
        <f t="shared" si="1"/>
        <v>21479.107368343899</v>
      </c>
      <c r="R11" s="742">
        <f>H11+H25+H41</f>
        <v>10722.6434741051</v>
      </c>
      <c r="S11" s="742">
        <f>I11+I25+I41</f>
        <v>10718.5567712355</v>
      </c>
    </row>
    <row r="12" spans="1:19" hidden="1">
      <c r="C12" s="20" t="s">
        <v>2610</v>
      </c>
      <c r="D12" s="746">
        <f t="shared" ref="D12:I12" si="2">D10-D11</f>
        <v>22902.444071634101</v>
      </c>
      <c r="E12" s="746">
        <f t="shared" si="2"/>
        <v>29622.987078075701</v>
      </c>
      <c r="F12" s="746">
        <f t="shared" si="2"/>
        <v>19593.242135398901</v>
      </c>
      <c r="G12" s="741">
        <f t="shared" si="2"/>
        <v>8333.2956742557999</v>
      </c>
      <c r="H12" s="746">
        <f t="shared" si="2"/>
        <v>10612.7104711744</v>
      </c>
      <c r="I12" s="746">
        <f t="shared" si="2"/>
        <v>4172.4649271279004</v>
      </c>
      <c r="N12" t="s">
        <v>2610</v>
      </c>
      <c r="O12" s="742">
        <f t="shared" ref="O12:Q12" si="3">D12+D26+D42</f>
        <v>91154.649335595794</v>
      </c>
      <c r="P12" s="742">
        <f t="shared" si="3"/>
        <v>92624.103251862602</v>
      </c>
      <c r="Q12" s="742">
        <f t="shared" si="3"/>
        <v>65154.149951656102</v>
      </c>
      <c r="R12" s="742">
        <f>H12+H26+H42</f>
        <v>34353.891575894901</v>
      </c>
      <c r="S12" s="742">
        <f>I12+I26+I42</f>
        <v>19691.067398764499</v>
      </c>
    </row>
    <row r="13" spans="1:19" ht="15">
      <c r="B13" s="340" t="s">
        <v>2613</v>
      </c>
      <c r="D13" s="740">
        <v>8156.7858986075498</v>
      </c>
      <c r="E13" s="740">
        <v>14132.1925237736</v>
      </c>
      <c r="F13" s="740">
        <v>28201.959319056601</v>
      </c>
      <c r="G13" s="741">
        <v>21325</v>
      </c>
      <c r="H13" s="740">
        <v>17862.172139999999</v>
      </c>
      <c r="I13" s="740">
        <v>6659.8748800000003</v>
      </c>
      <c r="J13" s="742"/>
      <c r="N13" t="s">
        <v>2614</v>
      </c>
      <c r="O13" s="742">
        <f t="shared" ref="O13:Q13" si="4">D27</f>
        <v>0</v>
      </c>
      <c r="P13" s="742">
        <f t="shared" si="4"/>
        <v>0</v>
      </c>
      <c r="Q13" s="742">
        <f t="shared" si="4"/>
        <v>0</v>
      </c>
      <c r="R13" s="742">
        <f>H27</f>
        <v>0</v>
      </c>
      <c r="S13" s="742">
        <f>I27</f>
        <v>0</v>
      </c>
    </row>
    <row r="14" spans="1:19" ht="15">
      <c r="B14" s="340" t="s">
        <v>2615</v>
      </c>
      <c r="D14" s="740">
        <v>1043.28234</v>
      </c>
      <c r="E14" s="740">
        <v>61066.881780000003</v>
      </c>
      <c r="F14" s="740">
        <v>17783.623640000002</v>
      </c>
      <c r="G14" s="741">
        <v>10940</v>
      </c>
      <c r="H14" s="738">
        <v>225.53772000000001</v>
      </c>
      <c r="I14" s="740">
        <v>3256.9344000000001</v>
      </c>
      <c r="J14" s="742"/>
      <c r="L14" t="s">
        <v>2616</v>
      </c>
      <c r="M14" s="68" t="s">
        <v>2613</v>
      </c>
      <c r="O14" s="742">
        <f t="shared" ref="O14:Q14" si="5">D13</f>
        <v>8156.7858986075498</v>
      </c>
      <c r="P14" s="742">
        <f t="shared" si="5"/>
        <v>14132.1925237736</v>
      </c>
      <c r="Q14" s="742">
        <f t="shared" si="5"/>
        <v>28201.959319056601</v>
      </c>
      <c r="R14" s="742">
        <f>H13</f>
        <v>17862.172139999999</v>
      </c>
      <c r="S14" s="742">
        <f>I13</f>
        <v>6659.8748800000003</v>
      </c>
    </row>
    <row r="15" spans="1:19" ht="15">
      <c r="B15" s="340" t="s">
        <v>2617</v>
      </c>
      <c r="D15" s="740">
        <v>4113.4576500000003</v>
      </c>
      <c r="E15" s="740">
        <v>3346.1402899999998</v>
      </c>
      <c r="F15" s="740">
        <v>3238.0681300000001</v>
      </c>
      <c r="G15" s="741">
        <v>2398</v>
      </c>
      <c r="H15" s="740">
        <v>1817.6484700000001</v>
      </c>
      <c r="I15" s="740">
        <v>1082.0211300000001</v>
      </c>
      <c r="J15" s="742"/>
      <c r="M15" s="68" t="s">
        <v>2615</v>
      </c>
      <c r="O15" s="742">
        <f t="shared" ref="O15:Q15" si="6">D14</f>
        <v>1043.28234</v>
      </c>
      <c r="P15" s="742">
        <f t="shared" si="6"/>
        <v>61066.881780000003</v>
      </c>
      <c r="Q15" s="742">
        <f t="shared" si="6"/>
        <v>17783.623640000002</v>
      </c>
      <c r="R15" s="742">
        <f>H14</f>
        <v>225.53772000000001</v>
      </c>
      <c r="S15" s="742">
        <f>I14</f>
        <v>3256.9344000000001</v>
      </c>
    </row>
    <row r="16" spans="1:19" ht="15">
      <c r="B16" s="340" t="s">
        <v>2574</v>
      </c>
      <c r="D16" s="740">
        <v>1894.14629946012</v>
      </c>
      <c r="E16" s="740">
        <v>1177.6911411025001</v>
      </c>
      <c r="F16" s="740">
        <v>2454.2896099999998</v>
      </c>
      <c r="G16" s="741">
        <v>2140</v>
      </c>
      <c r="H16" s="740">
        <v>1190.7804070421</v>
      </c>
      <c r="I16" s="747">
        <v>982.99067000000002</v>
      </c>
      <c r="M16" s="68" t="s">
        <v>2617</v>
      </c>
      <c r="O16" s="742">
        <f t="shared" ref="O16:Q16" si="7">D15+D32</f>
        <v>10471.614659999999</v>
      </c>
      <c r="P16" s="742">
        <f t="shared" si="7"/>
        <v>11324.08462</v>
      </c>
      <c r="Q16" s="742">
        <f t="shared" si="7"/>
        <v>8857.6512000000002</v>
      </c>
      <c r="R16" s="742">
        <f>H15+H32</f>
        <v>4624.6167699999996</v>
      </c>
      <c r="S16" s="742">
        <f>I15+I32</f>
        <v>2912.5372600000001</v>
      </c>
    </row>
    <row r="17" spans="2:19" ht="15">
      <c r="D17" s="748">
        <f t="shared" ref="D17:I17" si="8">SUM(D10,D13:D16)</f>
        <v>38511.621178067697</v>
      </c>
      <c r="E17" s="748">
        <f t="shared" si="8"/>
        <v>110262.993574876</v>
      </c>
      <c r="F17" s="748">
        <f t="shared" si="8"/>
        <v>82569.503399056601</v>
      </c>
      <c r="G17" s="749">
        <f t="shared" si="8"/>
        <v>56416</v>
      </c>
      <c r="H17" s="748">
        <f t="shared" si="8"/>
        <v>37356.9094770421</v>
      </c>
      <c r="I17" s="748">
        <f t="shared" si="8"/>
        <v>21794.138169999998</v>
      </c>
      <c r="M17" s="68" t="s">
        <v>2618</v>
      </c>
      <c r="O17" s="742">
        <f t="shared" ref="O17:Q17" si="9">D29</f>
        <v>5143.5000099999997</v>
      </c>
      <c r="P17" s="742">
        <f t="shared" si="9"/>
        <v>5375.3938200000002</v>
      </c>
      <c r="Q17" s="742">
        <f t="shared" si="9"/>
        <v>6098.4991600000003</v>
      </c>
      <c r="R17" s="742">
        <f>H29</f>
        <v>3508.0696800000001</v>
      </c>
      <c r="S17" s="742">
        <f>I29</f>
        <v>4452.1599299999998</v>
      </c>
    </row>
    <row r="18" spans="2:19" s="162" customFormat="1">
      <c r="B18" s="708"/>
      <c r="C18" s="373" t="s">
        <v>2619</v>
      </c>
      <c r="D18" s="708"/>
      <c r="E18" s="750">
        <v>-6.42512389458716E-3</v>
      </c>
      <c r="F18" s="750">
        <v>-0.49660094338469202</v>
      </c>
      <c r="G18" s="751">
        <v>0</v>
      </c>
      <c r="H18" s="708"/>
      <c r="I18" s="708"/>
      <c r="K18" s="162" t="s">
        <v>2620</v>
      </c>
      <c r="L18" s="162" t="s">
        <v>2621</v>
      </c>
      <c r="M18" s="153" t="s">
        <v>2622</v>
      </c>
      <c r="O18" s="752">
        <f t="shared" ref="O18:Q18" si="10">D43</f>
        <v>11783</v>
      </c>
      <c r="P18" s="752">
        <f t="shared" si="10"/>
        <v>74395</v>
      </c>
      <c r="Q18" s="752">
        <f t="shared" si="10"/>
        <v>108237</v>
      </c>
      <c r="R18" s="752">
        <f>H43</f>
        <v>61176</v>
      </c>
      <c r="S18" s="752">
        <f>I43</f>
        <v>52398</v>
      </c>
    </row>
    <row r="19" spans="2:19">
      <c r="M19" s="68" t="s">
        <v>2623</v>
      </c>
      <c r="O19" s="742">
        <f t="shared" ref="O19:Q19" si="11">D45</f>
        <v>8434</v>
      </c>
      <c r="P19" s="742">
        <f t="shared" si="11"/>
        <v>0</v>
      </c>
      <c r="Q19" s="742">
        <f t="shared" si="11"/>
        <v>0</v>
      </c>
      <c r="R19" s="742">
        <f>H45</f>
        <v>0</v>
      </c>
      <c r="S19" s="742">
        <f>I45</f>
        <v>0</v>
      </c>
    </row>
    <row r="20" spans="2:19">
      <c r="M20" s="68" t="s">
        <v>2624</v>
      </c>
      <c r="O20" s="753">
        <f t="shared" ref="O20:Q20" si="12">D28+D44</f>
        <v>13399.4612</v>
      </c>
      <c r="P20" s="753">
        <f t="shared" si="12"/>
        <v>14800.71213</v>
      </c>
      <c r="Q20" s="753">
        <f t="shared" si="12"/>
        <v>12825.954229999999</v>
      </c>
      <c r="R20" s="753">
        <f>H28+H44</f>
        <v>6480.10772</v>
      </c>
      <c r="S20" s="753">
        <f>I28+I44</f>
        <v>3814.9621000000002</v>
      </c>
    </row>
    <row r="21" spans="2:19" ht="15">
      <c r="B21" s="340" t="s">
        <v>2625</v>
      </c>
      <c r="M21" s="68" t="s">
        <v>2574</v>
      </c>
      <c r="O21" s="742">
        <f t="shared" ref="O21:Q21" si="13">D16+D33+D46</f>
        <v>5296.50137946012</v>
      </c>
      <c r="P21" s="742">
        <f t="shared" si="13"/>
        <v>6245.0095611024999</v>
      </c>
      <c r="Q21" s="742">
        <f t="shared" si="13"/>
        <v>5272.3001000000004</v>
      </c>
      <c r="R21" s="742">
        <f>H16+H33+H46</f>
        <v>3068.6882470421001</v>
      </c>
      <c r="S21" s="742">
        <f>I16+I33+I46</f>
        <v>2720.5637700000002</v>
      </c>
    </row>
    <row r="22" spans="2:19">
      <c r="D22" s="8" t="s">
        <v>2608</v>
      </c>
      <c r="E22" s="8"/>
      <c r="F22" s="8"/>
      <c r="G22" s="7"/>
      <c r="H22" s="8" t="s">
        <v>2609</v>
      </c>
      <c r="I22" s="8"/>
      <c r="O22" s="743">
        <f t="shared" ref="O22:S22" si="14">SUM(O10,O14:O21)</f>
        <v>161055.021498068</v>
      </c>
      <c r="P22" s="743">
        <f t="shared" si="14"/>
        <v>287798.36269487598</v>
      </c>
      <c r="Q22" s="743">
        <f t="shared" si="14"/>
        <v>273910.24496905698</v>
      </c>
      <c r="R22" s="743">
        <f t="shared" si="14"/>
        <v>142021.727327042</v>
      </c>
      <c r="S22" s="743">
        <f t="shared" si="14"/>
        <v>106624.65651</v>
      </c>
    </row>
    <row r="23" spans="2:19">
      <c r="D23" s="20">
        <v>2022</v>
      </c>
      <c r="E23" s="20">
        <v>2023</v>
      </c>
      <c r="F23" s="20">
        <v>2024</v>
      </c>
      <c r="G23" s="737">
        <v>2025</v>
      </c>
      <c r="H23" s="20">
        <v>2024</v>
      </c>
      <c r="I23" s="20">
        <v>2025</v>
      </c>
    </row>
    <row r="24" spans="2:19" ht="15">
      <c r="B24" s="340" t="s">
        <v>2610</v>
      </c>
      <c r="D24" s="740">
        <v>24817.927019999999</v>
      </c>
      <c r="E24" s="740">
        <v>24063.00042</v>
      </c>
      <c r="F24" s="740">
        <v>23097.694619999998</v>
      </c>
      <c r="G24" s="741">
        <v>22287</v>
      </c>
      <c r="H24" s="740">
        <v>12222.76431</v>
      </c>
      <c r="I24" s="740">
        <v>10490.30708</v>
      </c>
      <c r="J24" s="742">
        <v>10490</v>
      </c>
      <c r="N24" t="s">
        <v>2626</v>
      </c>
      <c r="O24" s="742">
        <f t="shared" ref="O24:Q24" si="15">O22-D17-D34-D47</f>
        <v>0</v>
      </c>
      <c r="P24" s="742">
        <f t="shared" si="15"/>
        <v>0</v>
      </c>
      <c r="Q24" s="742">
        <f t="shared" si="15"/>
        <v>0</v>
      </c>
      <c r="R24" s="742">
        <f>R22-H17-H34-H47</f>
        <v>0</v>
      </c>
      <c r="S24" s="742">
        <f>S22-I17-I34-I47</f>
        <v>0</v>
      </c>
    </row>
    <row r="25" spans="2:19" ht="15">
      <c r="B25" s="340"/>
      <c r="C25" s="20" t="s">
        <v>2612</v>
      </c>
      <c r="D25" s="744">
        <f>[1]ESOP!K24/1000</f>
        <v>5630.5232722076998</v>
      </c>
      <c r="E25" s="744">
        <f>[1]ESOP!L24/1000</f>
        <v>5820.3661834589702</v>
      </c>
      <c r="F25" s="744">
        <f>[1]ESOP!N24/1000</f>
        <v>8507.4349498191405</v>
      </c>
      <c r="G25" s="745">
        <v>8487</v>
      </c>
      <c r="H25" s="744">
        <f>[1]ESOP!M24/1000</f>
        <v>4238.2913837528404</v>
      </c>
      <c r="I25" s="744">
        <f>[1]ESOP!O24/2/1000</f>
        <v>4243.6897529448297</v>
      </c>
    </row>
    <row r="26" spans="2:19" ht="15">
      <c r="B26" s="340"/>
      <c r="C26" s="20" t="s">
        <v>2610</v>
      </c>
      <c r="D26" s="754">
        <f t="shared" ref="D26:I26" si="16">D24-D25</f>
        <v>19187.403747792301</v>
      </c>
      <c r="E26" s="754">
        <f t="shared" si="16"/>
        <v>18242.634236540998</v>
      </c>
      <c r="F26" s="754">
        <f t="shared" si="16"/>
        <v>14590.2596701809</v>
      </c>
      <c r="G26" s="755">
        <f t="shared" si="16"/>
        <v>13800</v>
      </c>
      <c r="H26" s="754">
        <f t="shared" si="16"/>
        <v>7984.4729262471601</v>
      </c>
      <c r="I26" s="754">
        <f t="shared" si="16"/>
        <v>6246.6173270551799</v>
      </c>
      <c r="N26" t="s">
        <v>2627</v>
      </c>
      <c r="O26" s="756" t="e">
        <f>O22+#REF!+#REF!+#REF!</f>
        <v>#REF!</v>
      </c>
      <c r="P26" s="756" t="e">
        <f>P22+#REF!+#REF!+#REF!</f>
        <v>#REF!</v>
      </c>
      <c r="Q26" s="756" t="e">
        <f>Q22+#REF!+#REF!+#REF!</f>
        <v>#REF!</v>
      </c>
      <c r="R26" s="756" t="e">
        <f>R22+#REF!+#REF!+#REF!</f>
        <v>#REF!</v>
      </c>
      <c r="S26" s="756" t="e">
        <f>S22+#REF!+#REF!+#REF!</f>
        <v>#REF!</v>
      </c>
    </row>
    <row r="27" spans="2:19" ht="15">
      <c r="B27" s="340"/>
      <c r="D27" s="744"/>
      <c r="E27" s="744"/>
      <c r="F27" s="744"/>
      <c r="G27" s="745"/>
      <c r="H27" s="744"/>
      <c r="I27" s="744"/>
    </row>
    <row r="28" spans="2:19" ht="15">
      <c r="B28" s="340" t="s">
        <v>2624</v>
      </c>
      <c r="D28" s="740">
        <v>8401.4611999999997</v>
      </c>
      <c r="E28" s="740">
        <v>7635.7121299999999</v>
      </c>
      <c r="F28" s="740">
        <v>4608.9542300000003</v>
      </c>
      <c r="G28" s="741">
        <v>3204</v>
      </c>
      <c r="H28" s="740">
        <v>3215.10772</v>
      </c>
      <c r="I28" s="740">
        <v>1032.9621</v>
      </c>
      <c r="J28" s="742"/>
    </row>
    <row r="29" spans="2:19" ht="15">
      <c r="B29" s="340" t="s">
        <v>2618</v>
      </c>
      <c r="D29" s="740">
        <v>5143.5000099999997</v>
      </c>
      <c r="E29" s="740">
        <v>5375.3938200000002</v>
      </c>
      <c r="F29" s="740">
        <v>6098.4991600000003</v>
      </c>
      <c r="G29" s="741">
        <v>23110</v>
      </c>
      <c r="H29" s="740">
        <v>3508.0696800000001</v>
      </c>
      <c r="I29" s="740">
        <v>4452.1599299999998</v>
      </c>
      <c r="J29" s="742"/>
      <c r="O29" s="757" t="e">
        <f>O20-SUM(#REF!)</f>
        <v>#REF!</v>
      </c>
      <c r="P29" s="757" t="e">
        <f>P20-SUM(#REF!)</f>
        <v>#REF!</v>
      </c>
      <c r="Q29" s="757" t="e">
        <f>Q20-SUM(#REF!)</f>
        <v>#REF!</v>
      </c>
      <c r="R29" s="757" t="e">
        <f>R20-SUM(#REF!)</f>
        <v>#REF!</v>
      </c>
      <c r="S29" s="757" t="e">
        <f>S20-SUM(#REF!)</f>
        <v>#REF!</v>
      </c>
    </row>
    <row r="30" spans="2:19" ht="15">
      <c r="B30" s="340"/>
      <c r="C30" s="20" t="s">
        <v>2614</v>
      </c>
      <c r="D30" s="744"/>
      <c r="E30" s="744"/>
      <c r="F30" s="744" t="e">
        <f>#REF!</f>
        <v>#REF!</v>
      </c>
      <c r="G30" s="745">
        <v>18328</v>
      </c>
      <c r="H30" s="744" t="e">
        <f>#REF!</f>
        <v>#REF!</v>
      </c>
      <c r="I30" s="744" t="e">
        <f>#REF!</f>
        <v>#REF!</v>
      </c>
      <c r="J30" s="742"/>
      <c r="O30" s="757"/>
      <c r="P30" s="757"/>
      <c r="Q30" s="757"/>
      <c r="R30" s="757"/>
      <c r="S30" s="757"/>
    </row>
    <row r="31" spans="2:19" ht="15">
      <c r="B31" s="340"/>
      <c r="C31" s="20" t="s">
        <v>2628</v>
      </c>
      <c r="D31" s="744">
        <f t="shared" ref="D31:I31" si="17">D29-D30</f>
        <v>5143.5000099999997</v>
      </c>
      <c r="E31" s="744">
        <f t="shared" si="17"/>
        <v>5375.3938200000002</v>
      </c>
      <c r="F31" s="744" t="e">
        <f t="shared" si="17"/>
        <v>#REF!</v>
      </c>
      <c r="G31" s="745">
        <f t="shared" si="17"/>
        <v>4782</v>
      </c>
      <c r="H31" s="744" t="e">
        <f t="shared" si="17"/>
        <v>#REF!</v>
      </c>
      <c r="I31" s="744" t="e">
        <f t="shared" si="17"/>
        <v>#REF!</v>
      </c>
      <c r="J31" s="742"/>
      <c r="O31" s="757"/>
      <c r="P31" s="757"/>
      <c r="Q31" s="757"/>
      <c r="R31" s="757"/>
      <c r="S31" s="757"/>
    </row>
    <row r="32" spans="2:19" ht="15">
      <c r="B32" s="340" t="s">
        <v>2629</v>
      </c>
      <c r="D32" s="740">
        <v>6358.1570099999999</v>
      </c>
      <c r="E32" s="740">
        <v>7977.9443300000003</v>
      </c>
      <c r="F32" s="740">
        <v>5619.5830699999997</v>
      </c>
      <c r="G32" s="741">
        <v>5344</v>
      </c>
      <c r="H32" s="740">
        <v>2806.9683</v>
      </c>
      <c r="I32" s="740">
        <v>1830.51613</v>
      </c>
      <c r="J32" s="742"/>
    </row>
    <row r="33" spans="2:15" ht="15">
      <c r="B33" s="340" t="s">
        <v>2574</v>
      </c>
      <c r="D33" s="740">
        <v>2389.3550799999998</v>
      </c>
      <c r="E33" s="740">
        <v>2914.3184200000001</v>
      </c>
      <c r="F33" s="740">
        <v>1787.0104899999999</v>
      </c>
      <c r="G33" s="741">
        <v>1707</v>
      </c>
      <c r="H33" s="738">
        <v>813.90783999999996</v>
      </c>
      <c r="I33" s="738">
        <v>485.57310000000001</v>
      </c>
      <c r="J33" s="742"/>
    </row>
    <row r="34" spans="2:15" ht="15">
      <c r="D34" s="748">
        <f t="shared" ref="D34:I34" si="18">SUM(D24,D28:D29,D32:D33)</f>
        <v>47110.400320000001</v>
      </c>
      <c r="E34" s="748">
        <f t="shared" si="18"/>
        <v>47966.369120000003</v>
      </c>
      <c r="F34" s="748">
        <f t="shared" si="18"/>
        <v>41211.741569999998</v>
      </c>
      <c r="G34" s="749">
        <f t="shared" si="18"/>
        <v>55652</v>
      </c>
      <c r="H34" s="748">
        <f t="shared" si="18"/>
        <v>22566.817849999999</v>
      </c>
      <c r="I34" s="748">
        <f t="shared" si="18"/>
        <v>18291.518339999999</v>
      </c>
      <c r="O34">
        <v>8401</v>
      </c>
    </row>
    <row r="35" spans="2:15" s="162" customFormat="1">
      <c r="B35" s="708"/>
      <c r="C35" s="373" t="s">
        <v>2619</v>
      </c>
      <c r="D35" s="758"/>
      <c r="E35" s="750">
        <v>-0.63087999999697797</v>
      </c>
      <c r="F35" s="750">
        <v>0.74156999999831896</v>
      </c>
      <c r="G35" s="751">
        <v>0</v>
      </c>
      <c r="H35" s="708"/>
      <c r="I35" s="708"/>
      <c r="O35" s="162">
        <v>4998</v>
      </c>
    </row>
    <row r="36" spans="2:15">
      <c r="D36" s="759">
        <f t="shared" ref="D36:F36" si="19">D28+D44</f>
        <v>13399.4612</v>
      </c>
      <c r="E36" s="759">
        <f t="shared" si="19"/>
        <v>14800.71213</v>
      </c>
      <c r="F36" s="759">
        <f t="shared" si="19"/>
        <v>12825.954229999999</v>
      </c>
      <c r="G36" s="760"/>
    </row>
    <row r="37" spans="2:15">
      <c r="B37" s="20" t="s">
        <v>2630</v>
      </c>
    </row>
    <row r="38" spans="2:15">
      <c r="D38" s="8" t="s">
        <v>2608</v>
      </c>
      <c r="E38" s="8"/>
      <c r="F38" s="8"/>
      <c r="G38" s="8"/>
      <c r="H38" s="8" t="s">
        <v>2609</v>
      </c>
      <c r="I38" s="8"/>
    </row>
    <row r="39" spans="2:15">
      <c r="D39" s="20">
        <v>2022</v>
      </c>
      <c r="E39" s="20">
        <v>2023</v>
      </c>
      <c r="F39" s="20">
        <v>2024</v>
      </c>
      <c r="G39" s="737">
        <v>2025</v>
      </c>
      <c r="H39" s="20">
        <v>2024</v>
      </c>
      <c r="I39" s="20">
        <v>2025</v>
      </c>
    </row>
    <row r="40" spans="2:15" ht="15">
      <c r="B40" s="340" t="s">
        <v>2610</v>
      </c>
      <c r="D40" s="740">
        <v>49205</v>
      </c>
      <c r="E40" s="740">
        <v>45856</v>
      </c>
      <c r="F40" s="740">
        <v>32644</v>
      </c>
      <c r="G40" s="741">
        <v>19281</v>
      </c>
      <c r="H40" s="740">
        <v>16593</v>
      </c>
      <c r="I40" s="740">
        <v>10107</v>
      </c>
      <c r="J40" s="761">
        <f t="shared" ref="J40:J47" si="20">G40/$G$47</f>
        <v>0.118047902431857</v>
      </c>
    </row>
    <row r="41" spans="2:15">
      <c r="C41" s="20" t="s">
        <v>2612</v>
      </c>
      <c r="D41" s="744">
        <f>[1]ESOP!K26/1000</f>
        <v>140.19848383057101</v>
      </c>
      <c r="E41" s="744">
        <f>[1]ESOP!L26/1000</f>
        <v>1097.5180627541299</v>
      </c>
      <c r="F41" s="744">
        <f>[1]ESOP!N26/1000</f>
        <v>1673.35185392362</v>
      </c>
      <c r="G41" s="745">
        <v>1670</v>
      </c>
      <c r="H41" s="744">
        <f>[1]ESOP!M26/1000</f>
        <v>836.29182152665999</v>
      </c>
      <c r="I41" s="744">
        <f>[1]ESOP!O26/2/1000</f>
        <v>835.01485541858995</v>
      </c>
      <c r="J41" s="761">
        <f t="shared" si="20"/>
        <v>1.02245732618225E-2</v>
      </c>
    </row>
    <row r="42" spans="2:15">
      <c r="C42" s="20" t="s">
        <v>2610</v>
      </c>
      <c r="D42" s="746">
        <f t="shared" ref="D42:I42" si="21">D40-D41</f>
        <v>49064.801516169398</v>
      </c>
      <c r="E42" s="746">
        <f t="shared" si="21"/>
        <v>44758.481937245902</v>
      </c>
      <c r="F42" s="746">
        <f t="shared" si="21"/>
        <v>30970.648146076401</v>
      </c>
      <c r="G42" s="746">
        <f t="shared" si="21"/>
        <v>17611</v>
      </c>
      <c r="H42" s="746">
        <f t="shared" si="21"/>
        <v>15756.7081784733</v>
      </c>
      <c r="I42" s="746">
        <f t="shared" si="21"/>
        <v>9271.9851445814093</v>
      </c>
      <c r="J42" s="761">
        <f t="shared" si="20"/>
        <v>0.107823329170034</v>
      </c>
    </row>
    <row r="43" spans="2:15" ht="15">
      <c r="B43" s="340" t="s">
        <v>2622</v>
      </c>
      <c r="D43" s="740">
        <v>11783</v>
      </c>
      <c r="E43" s="740">
        <v>74395</v>
      </c>
      <c r="F43" s="740">
        <v>108237</v>
      </c>
      <c r="G43" s="741">
        <v>138556</v>
      </c>
      <c r="H43" s="740">
        <v>61176</v>
      </c>
      <c r="I43" s="740">
        <v>52398</v>
      </c>
      <c r="J43" s="761">
        <f t="shared" si="20"/>
        <v>0.84830896578747605</v>
      </c>
    </row>
    <row r="44" spans="2:15" ht="15">
      <c r="B44" s="340" t="s">
        <v>2624</v>
      </c>
      <c r="D44" s="740">
        <v>4998</v>
      </c>
      <c r="E44" s="740">
        <v>7165</v>
      </c>
      <c r="F44" s="740">
        <v>8217</v>
      </c>
      <c r="G44" s="741">
        <v>4092</v>
      </c>
      <c r="H44" s="740">
        <v>3265</v>
      </c>
      <c r="I44" s="740">
        <v>2782</v>
      </c>
      <c r="J44" s="761">
        <f t="shared" si="20"/>
        <v>2.50532657409448E-2</v>
      </c>
    </row>
    <row r="45" spans="2:15" ht="15">
      <c r="B45" s="340" t="s">
        <v>2623</v>
      </c>
      <c r="D45" s="740">
        <v>8434</v>
      </c>
      <c r="E45" s="738">
        <v>0</v>
      </c>
      <c r="F45" s="738">
        <v>0</v>
      </c>
      <c r="G45" s="762">
        <v>0</v>
      </c>
      <c r="H45" s="738">
        <v>0</v>
      </c>
      <c r="I45" s="738">
        <v>0</v>
      </c>
      <c r="J45" s="761">
        <f t="shared" si="20"/>
        <v>0</v>
      </c>
    </row>
    <row r="46" spans="2:15" ht="15">
      <c r="B46" s="340" t="s">
        <v>2574</v>
      </c>
      <c r="D46" s="740">
        <v>1013</v>
      </c>
      <c r="E46" s="740">
        <v>2153</v>
      </c>
      <c r="F46" s="740">
        <v>1031</v>
      </c>
      <c r="G46" s="741">
        <v>1403</v>
      </c>
      <c r="H46" s="740">
        <v>1064</v>
      </c>
      <c r="I46" s="740">
        <v>1252</v>
      </c>
      <c r="J46" s="761">
        <f t="shared" si="20"/>
        <v>8.58986603972277E-3</v>
      </c>
    </row>
    <row r="47" spans="2:15" ht="15">
      <c r="D47" s="748">
        <f t="shared" ref="D47:I47" si="22">SUM(D40,D43:D46)</f>
        <v>75433</v>
      </c>
      <c r="E47" s="748">
        <f t="shared" si="22"/>
        <v>129569</v>
      </c>
      <c r="F47" s="748">
        <f t="shared" si="22"/>
        <v>150129</v>
      </c>
      <c r="G47" s="748">
        <f t="shared" si="22"/>
        <v>163332</v>
      </c>
      <c r="H47" s="748">
        <f t="shared" si="22"/>
        <v>82098</v>
      </c>
      <c r="I47" s="748">
        <f t="shared" si="22"/>
        <v>66539</v>
      </c>
      <c r="J47" s="761">
        <f t="shared" si="20"/>
        <v>1</v>
      </c>
    </row>
    <row r="48" spans="2:15">
      <c r="C48" s="373" t="s">
        <v>2619</v>
      </c>
      <c r="E48" s="20">
        <v>0</v>
      </c>
      <c r="F48" s="20">
        <v>0</v>
      </c>
      <c r="G48" s="737">
        <v>0</v>
      </c>
    </row>
    <row r="49" spans="2:9">
      <c r="B49" s="20" t="s">
        <v>2631</v>
      </c>
      <c r="D49" s="763">
        <f>D41+D25+D11-[1]ESOP!K28/1000</f>
        <v>0</v>
      </c>
      <c r="E49" s="763">
        <f>E41+E25+E11-[1]ESOP!L28/1000</f>
        <v>0</v>
      </c>
      <c r="F49" s="763">
        <f>F41+F25+F11-[1]ESOP!N28/1000</f>
        <v>-4.3655745685100601E-11</v>
      </c>
      <c r="G49" s="764"/>
      <c r="H49" s="763">
        <f>H41+H25+H11-[1]ESOP!M28/1000</f>
        <v>0</v>
      </c>
      <c r="I49" s="763">
        <f>I41+I25+I11-[1]ESOP!O28/1000/2</f>
        <v>1.6370904631912699E-11</v>
      </c>
    </row>
    <row r="50" spans="2:9">
      <c r="B50" s="20" t="s">
        <v>2632</v>
      </c>
      <c r="D50" s="763" t="e">
        <f>D47+D34+D17+#REF!+#REF!+#REF!</f>
        <v>#REF!</v>
      </c>
      <c r="E50" s="765" t="e">
        <f>E47+E34+E17+#REF!+#REF!+#REF!</f>
        <v>#REF!</v>
      </c>
      <c r="F50" s="763" t="e">
        <f>F47+F34+F17+#REF!+#REF!+#REF!</f>
        <v>#REF!</v>
      </c>
      <c r="G50" s="764"/>
      <c r="H50" s="763" t="e">
        <f>H47+H34+H17+#REF!+#REF!+#REF!</f>
        <v>#REF!</v>
      </c>
      <c r="I50" s="763" t="e">
        <f>I47+I34+I17+#REF!+#REF!+#REF!</f>
        <v>#REF!</v>
      </c>
    </row>
  </sheetData>
  <mergeCells count="8">
    <mergeCell ref="D38:G38"/>
    <mergeCell ref="H38:I38"/>
    <mergeCell ref="D8:G8"/>
    <mergeCell ref="H8:I8"/>
    <mergeCell ref="O8:Q8"/>
    <mergeCell ref="R8:S8"/>
    <mergeCell ref="D22:G22"/>
    <mergeCell ref="H22:I2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2AD38-7F56-46FA-A8B3-766D59AC0325}">
  <sheetPr>
    <tabColor rgb="FFFFFF00"/>
  </sheetPr>
  <dimension ref="C4:P53"/>
  <sheetViews>
    <sheetView topLeftCell="A22" workbookViewId="0">
      <selection activeCell="C53" sqref="C53"/>
    </sheetView>
  </sheetViews>
  <sheetFormatPr defaultColWidth="8.625" defaultRowHeight="14.25"/>
  <cols>
    <col min="1" max="2" width="8.625" style="20"/>
    <col min="3" max="3" width="15.5" style="20" customWidth="1"/>
    <col min="4" max="4" width="18" style="20" customWidth="1"/>
    <col min="5" max="5" width="1.875" style="20" customWidth="1"/>
    <col min="6" max="6" width="18.5" style="20" customWidth="1"/>
    <col min="7" max="7" width="2.125" style="20" customWidth="1"/>
    <col min="8" max="8" width="17.125" style="20" customWidth="1"/>
    <col min="9" max="9" width="1.875" style="20" customWidth="1"/>
    <col min="10" max="10" width="17.125" style="20" customWidth="1"/>
    <col min="11" max="11" width="2.125" style="20" customWidth="1"/>
    <col min="12" max="12" width="17.125" style="20" customWidth="1"/>
    <col min="13" max="13" width="1.875" style="20" customWidth="1"/>
    <col min="14" max="14" width="17.125" style="20" customWidth="1"/>
    <col min="15" max="15" width="8.625" style="20"/>
    <col min="16" max="16" width="32.5" style="20" customWidth="1"/>
    <col min="17" max="16384" width="8.625" style="20"/>
  </cols>
  <sheetData>
    <row r="4" spans="3:14" ht="15" thickBot="1"/>
    <row r="5" spans="3:14" ht="15">
      <c r="C5" s="5" t="s">
        <v>18</v>
      </c>
      <c r="D5" s="3" t="s">
        <v>2633</v>
      </c>
      <c r="E5" s="3"/>
      <c r="F5" s="3" t="s">
        <v>2634</v>
      </c>
      <c r="G5" s="3"/>
      <c r="H5" s="3" t="s">
        <v>2635</v>
      </c>
      <c r="I5" s="347"/>
      <c r="J5" s="3" t="s">
        <v>2636</v>
      </c>
      <c r="K5" s="3"/>
      <c r="L5" s="3" t="s">
        <v>2637</v>
      </c>
      <c r="M5" s="347"/>
      <c r="N5" s="1" t="s">
        <v>2638</v>
      </c>
    </row>
    <row r="6" spans="3:14" ht="15">
      <c r="C6" s="4"/>
      <c r="D6" s="2"/>
      <c r="E6" s="2"/>
      <c r="F6" s="2"/>
      <c r="G6" s="2"/>
      <c r="H6" s="2"/>
      <c r="I6" s="351"/>
      <c r="J6" s="2"/>
      <c r="K6" s="2"/>
      <c r="L6" s="2"/>
      <c r="M6" s="351"/>
      <c r="N6" s="17"/>
    </row>
    <row r="7" spans="3:14" ht="15">
      <c r="C7" s="720"/>
      <c r="D7" s="721" t="s">
        <v>134</v>
      </c>
      <c r="E7" s="721"/>
      <c r="F7" s="721" t="s">
        <v>135</v>
      </c>
      <c r="G7" s="721"/>
      <c r="H7" s="721" t="s">
        <v>136</v>
      </c>
      <c r="I7" s="721"/>
      <c r="J7" s="721" t="s">
        <v>137</v>
      </c>
      <c r="K7" s="721"/>
      <c r="L7" s="721" t="s">
        <v>137</v>
      </c>
      <c r="M7" s="721"/>
      <c r="N7" s="722" t="s">
        <v>2639</v>
      </c>
    </row>
    <row r="8" spans="3:14">
      <c r="C8" s="720" t="s">
        <v>2640</v>
      </c>
      <c r="D8" s="723">
        <v>22902444.07</v>
      </c>
      <c r="E8" s="723"/>
      <c r="F8" s="723">
        <v>29622987.079999998</v>
      </c>
      <c r="G8" s="723"/>
      <c r="H8" s="723">
        <v>19593242.140000001</v>
      </c>
      <c r="I8" s="723"/>
      <c r="J8" s="723">
        <v>8333118.7755793799</v>
      </c>
      <c r="K8" s="723"/>
      <c r="L8" s="723">
        <v>10612710.48</v>
      </c>
      <c r="M8" s="723"/>
      <c r="N8" s="724">
        <v>4879471.92</v>
      </c>
    </row>
    <row r="9" spans="3:14">
      <c r="C9" s="720" t="s">
        <v>2641</v>
      </c>
      <c r="D9" s="723">
        <v>6683624.65860755</v>
      </c>
      <c r="E9" s="723"/>
      <c r="F9" s="723">
        <v>12406843.7537736</v>
      </c>
      <c r="G9" s="723"/>
      <c r="H9" s="723">
        <v>25867472.169056602</v>
      </c>
      <c r="I9" s="723"/>
      <c r="J9" s="723">
        <v>10446066.7116981</v>
      </c>
      <c r="K9" s="723"/>
      <c r="L9" s="723">
        <v>16299441.390000001</v>
      </c>
      <c r="M9" s="723"/>
      <c r="N9" s="724">
        <v>11801574.2518447</v>
      </c>
    </row>
    <row r="10" spans="3:14">
      <c r="C10" s="720" t="s">
        <v>2642</v>
      </c>
      <c r="D10" s="723">
        <v>1043282.34</v>
      </c>
      <c r="E10" s="723"/>
      <c r="F10" s="723">
        <v>61066881.780000001</v>
      </c>
      <c r="G10" s="723"/>
      <c r="H10" s="723">
        <v>14566642.51</v>
      </c>
      <c r="I10" s="723"/>
      <c r="J10" s="723">
        <v>10939820.412065599</v>
      </c>
      <c r="K10" s="723"/>
      <c r="L10" s="723">
        <v>225537.72</v>
      </c>
      <c r="M10" s="723"/>
      <c r="N10" s="725">
        <v>3256934.3999999999</v>
      </c>
    </row>
    <row r="11" spans="3:14">
      <c r="C11" s="720" t="s">
        <v>2643</v>
      </c>
      <c r="D11" s="723">
        <v>1473161.24</v>
      </c>
      <c r="E11" s="723"/>
      <c r="F11" s="723">
        <v>1555077.44</v>
      </c>
      <c r="G11" s="723"/>
      <c r="H11" s="723">
        <v>2334487.15</v>
      </c>
      <c r="I11" s="723"/>
      <c r="J11" s="723">
        <v>10878827.613064401</v>
      </c>
      <c r="K11" s="723"/>
      <c r="L11" s="723">
        <v>1562730.75</v>
      </c>
      <c r="M11" s="723"/>
      <c r="N11" s="724">
        <v>4718917.76</v>
      </c>
    </row>
    <row r="12" spans="3:14">
      <c r="C12" s="726" t="s">
        <v>2644</v>
      </c>
      <c r="D12" s="727">
        <v>4113457.65</v>
      </c>
      <c r="E12" s="727"/>
      <c r="F12" s="723">
        <v>3346140.29</v>
      </c>
      <c r="G12" s="727"/>
      <c r="H12" s="723">
        <v>3238068.13</v>
      </c>
      <c r="I12" s="723"/>
      <c r="J12" s="723">
        <v>2397880.39</v>
      </c>
      <c r="K12" s="727"/>
      <c r="L12" s="727">
        <v>1817648.47</v>
      </c>
      <c r="M12" s="727"/>
      <c r="N12" s="725">
        <v>1082021.1299999999</v>
      </c>
    </row>
    <row r="13" spans="3:14">
      <c r="C13" s="726" t="s">
        <v>2645</v>
      </c>
      <c r="D13" s="727">
        <v>0</v>
      </c>
      <c r="E13" s="727"/>
      <c r="F13" s="723">
        <v>5016443.03</v>
      </c>
      <c r="G13" s="727"/>
      <c r="H13" s="723">
        <v>5340900.41</v>
      </c>
      <c r="I13" s="723"/>
      <c r="J13" s="723">
        <v>11279704.33</v>
      </c>
      <c r="K13" s="727"/>
      <c r="L13" s="727">
        <v>2670194.88</v>
      </c>
      <c r="M13" s="727"/>
      <c r="N13" s="724">
        <v>2664852.5499999998</v>
      </c>
    </row>
    <row r="14" spans="3:14">
      <c r="C14" s="726" t="s">
        <v>2556</v>
      </c>
      <c r="D14" s="728">
        <v>1894146.29946012</v>
      </c>
      <c r="E14" s="729"/>
      <c r="F14" s="728">
        <v>2903039.9111024998</v>
      </c>
      <c r="G14" s="729"/>
      <c r="H14" s="728">
        <v>4788776.76</v>
      </c>
      <c r="I14" s="723"/>
      <c r="J14" s="728">
        <v>2140554.0299999998</v>
      </c>
      <c r="K14" s="729"/>
      <c r="L14" s="728">
        <v>2753511.1570421001</v>
      </c>
      <c r="M14" s="729"/>
      <c r="N14" s="730">
        <v>1904490.2</v>
      </c>
    </row>
    <row r="15" spans="3:14" ht="15">
      <c r="C15" s="726"/>
      <c r="D15" s="731"/>
      <c r="E15" s="731"/>
      <c r="F15" s="732"/>
      <c r="G15" s="731"/>
      <c r="H15" s="732"/>
      <c r="I15" s="732"/>
      <c r="J15" s="732"/>
      <c r="K15" s="731"/>
      <c r="L15" s="731"/>
      <c r="M15" s="731"/>
      <c r="N15" s="733"/>
    </row>
    <row r="16" spans="3:14" ht="15.75" thickBot="1">
      <c r="C16" s="734" t="s">
        <v>143</v>
      </c>
      <c r="D16" s="735">
        <v>38110116.258067697</v>
      </c>
      <c r="E16" s="735"/>
      <c r="F16" s="735">
        <v>109861488.65487599</v>
      </c>
      <c r="G16" s="735"/>
      <c r="H16" s="735">
        <v>84743935.509056598</v>
      </c>
      <c r="I16" s="735"/>
      <c r="J16" s="735">
        <v>56415972.262407497</v>
      </c>
      <c r="K16" s="735"/>
      <c r="L16" s="735">
        <v>38445225.547042102</v>
      </c>
      <c r="M16" s="735"/>
      <c r="N16" s="736">
        <v>22879865.43</v>
      </c>
    </row>
    <row r="17" spans="3:16" ht="15">
      <c r="C17" s="38" t="s">
        <v>2646</v>
      </c>
      <c r="D17" s="36">
        <f>ROUND(D16-'FY22-25 IFRS（合并）'!G9,0)</f>
        <v>0</v>
      </c>
      <c r="F17" s="36">
        <f>ROUND(F16-'FY22-25 IFRS（合并）'!I9,0)</f>
        <v>0</v>
      </c>
      <c r="H17" s="36">
        <f>ROUND(H16-'FY22-25 IFRS（合并）'!K9,0)</f>
        <v>0</v>
      </c>
      <c r="J17" s="36">
        <f>J16-'[1]FY22-25 IFRS（合并）'!$AB$9</f>
        <v>0</v>
      </c>
      <c r="L17" s="36">
        <f>ROUND(L16-'FY22-25 IFRS（合并）'!M9,0)</f>
        <v>0</v>
      </c>
      <c r="N17" s="36">
        <f>ROUND(N16-'FY22-25 IFRS（合并）'!O9,0)</f>
        <v>0</v>
      </c>
      <c r="P17" s="708"/>
    </row>
    <row r="18" spans="3:16" s="340" customFormat="1" ht="15"/>
    <row r="53" spans="3:3" ht="16.5">
      <c r="C53" s="709" t="s">
        <v>2647</v>
      </c>
    </row>
  </sheetData>
  <mergeCells count="10">
    <mergeCell ref="H5:H6"/>
    <mergeCell ref="J5:J6"/>
    <mergeCell ref="K5:K6"/>
    <mergeCell ref="L5:L6"/>
    <mergeCell ref="N5:N6"/>
    <mergeCell ref="C5:C6"/>
    <mergeCell ref="D5:D6"/>
    <mergeCell ref="E5:E6"/>
    <mergeCell ref="F5:F6"/>
    <mergeCell ref="G5:G6"/>
  </mergeCells>
  <conditionalFormatting sqref="D17">
    <cfRule type="cellIs" dxfId="74" priority="5" operator="equal">
      <formula>0</formula>
    </cfRule>
  </conditionalFormatting>
  <conditionalFormatting sqref="F17">
    <cfRule type="cellIs" dxfId="73" priority="4" operator="equal">
      <formula>0</formula>
    </cfRule>
  </conditionalFormatting>
  <conditionalFormatting sqref="L17">
    <cfRule type="cellIs" dxfId="72" priority="2" operator="equal">
      <formula>0</formula>
    </cfRule>
  </conditionalFormatting>
  <conditionalFormatting sqref="N17">
    <cfRule type="cellIs" dxfId="71" priority="1" operator="equal">
      <formula>0</formula>
    </cfRule>
  </conditionalFormatting>
  <conditionalFormatting sqref="H17 J17">
    <cfRule type="cellIs" dxfId="70" priority="3" operator="equal">
      <formula>0</formula>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A8F9A-D9D6-4510-A980-AA1D9293D86F}">
  <sheetPr>
    <tabColor rgb="FFFFFF00"/>
  </sheetPr>
  <dimension ref="C5:P56"/>
  <sheetViews>
    <sheetView topLeftCell="A36" workbookViewId="0">
      <selection activeCell="C56" sqref="C56"/>
    </sheetView>
  </sheetViews>
  <sheetFormatPr defaultColWidth="9" defaultRowHeight="14.25"/>
  <cols>
    <col min="6" max="6" width="14.875" customWidth="1"/>
    <col min="8" max="8" width="14.875" customWidth="1"/>
    <col min="10" max="10" width="20.375" customWidth="1"/>
    <col min="11" max="11" width="8.5" customWidth="1"/>
    <col min="12" max="12" width="20.375" customWidth="1"/>
    <col min="14" max="14" width="16.375" customWidth="1"/>
    <col min="16" max="16" width="15.875" customWidth="1"/>
    <col min="18" max="18" width="15.5" customWidth="1"/>
  </cols>
  <sheetData>
    <row r="5" spans="3:16">
      <c r="C5" s="104"/>
      <c r="D5" s="104"/>
      <c r="E5" s="104"/>
      <c r="F5" s="106" t="s">
        <v>168</v>
      </c>
      <c r="G5" s="104"/>
      <c r="H5" s="106" t="s">
        <v>169</v>
      </c>
      <c r="I5" s="106"/>
      <c r="J5" s="106" t="s">
        <v>170</v>
      </c>
      <c r="K5" s="106"/>
      <c r="L5" s="106" t="s">
        <v>171</v>
      </c>
      <c r="M5" s="106"/>
      <c r="N5" s="106" t="s">
        <v>148</v>
      </c>
      <c r="O5" s="106"/>
      <c r="P5" s="106" t="s">
        <v>149</v>
      </c>
    </row>
    <row r="6" spans="3:16">
      <c r="C6" s="104"/>
      <c r="D6" s="106"/>
      <c r="E6" s="104"/>
      <c r="F6" s="712" t="s">
        <v>2648</v>
      </c>
      <c r="G6" s="104"/>
      <c r="H6" s="712" t="s">
        <v>2648</v>
      </c>
      <c r="I6" s="713"/>
      <c r="J6" s="712" t="s">
        <v>2648</v>
      </c>
      <c r="K6" s="713"/>
      <c r="L6" s="712" t="s">
        <v>2648</v>
      </c>
      <c r="M6" s="713"/>
      <c r="N6" s="712" t="s">
        <v>2648</v>
      </c>
      <c r="O6" s="713"/>
      <c r="P6" s="712" t="s">
        <v>2648</v>
      </c>
    </row>
    <row r="7" spans="3:16">
      <c r="C7" s="104"/>
      <c r="D7" s="104"/>
      <c r="E7" s="104"/>
      <c r="F7" s="104"/>
      <c r="G7" s="104"/>
      <c r="H7" s="104"/>
      <c r="I7" s="104"/>
      <c r="J7" s="104"/>
      <c r="K7" s="104"/>
      <c r="L7" s="104"/>
      <c r="M7" s="104"/>
      <c r="N7" s="104"/>
      <c r="O7" s="104"/>
      <c r="P7" s="104"/>
    </row>
    <row r="8" spans="3:16">
      <c r="C8" s="100" t="s">
        <v>2649</v>
      </c>
      <c r="D8" s="100"/>
      <c r="E8" s="104"/>
      <c r="F8" s="714">
        <v>49205157.109999999</v>
      </c>
      <c r="G8" s="104"/>
      <c r="H8" s="714">
        <v>45855548.719999999</v>
      </c>
      <c r="I8" s="104"/>
      <c r="J8" s="714">
        <v>32643747.93</v>
      </c>
      <c r="K8" s="714"/>
      <c r="L8" s="714">
        <v>19281285.1152585</v>
      </c>
      <c r="M8" s="104"/>
      <c r="N8" s="714">
        <v>16592855.1</v>
      </c>
      <c r="O8" s="104"/>
      <c r="P8" s="714">
        <v>10106788.23</v>
      </c>
    </row>
    <row r="9" spans="3:16">
      <c r="C9" s="949" t="s">
        <v>2650</v>
      </c>
      <c r="D9" s="100"/>
      <c r="E9" s="104"/>
      <c r="F9" s="714">
        <v>44029377.219999999</v>
      </c>
      <c r="G9" s="104"/>
      <c r="H9" s="714">
        <v>38048425.32</v>
      </c>
      <c r="I9" s="714"/>
      <c r="J9" s="714">
        <v>27357678.359999999</v>
      </c>
      <c r="K9" s="714"/>
      <c r="L9" s="714">
        <v>17680439.395258501</v>
      </c>
      <c r="M9" s="714"/>
      <c r="N9" s="714">
        <v>15107504.720000001</v>
      </c>
      <c r="O9" s="714"/>
      <c r="P9" s="714">
        <v>9322187.9499999993</v>
      </c>
    </row>
    <row r="10" spans="3:16">
      <c r="C10" s="949" t="s">
        <v>2651</v>
      </c>
      <c r="D10" s="100"/>
      <c r="E10" s="104"/>
      <c r="F10" s="714">
        <v>111725</v>
      </c>
      <c r="G10" s="104"/>
      <c r="H10" s="714">
        <v>3499269.38</v>
      </c>
      <c r="I10" s="714"/>
      <c r="J10" s="714">
        <v>867233.75</v>
      </c>
      <c r="K10" s="714"/>
      <c r="L10" s="714">
        <v>22000</v>
      </c>
      <c r="M10" s="714"/>
      <c r="N10" s="714"/>
      <c r="O10" s="714"/>
      <c r="P10" s="714">
        <v>0</v>
      </c>
    </row>
    <row r="11" spans="3:16">
      <c r="C11" s="949" t="s">
        <v>2652</v>
      </c>
      <c r="D11" s="100"/>
      <c r="E11" s="104"/>
      <c r="F11" s="714">
        <v>3560368.41</v>
      </c>
      <c r="G11" s="104"/>
      <c r="H11" s="714">
        <v>2954022.93</v>
      </c>
      <c r="I11" s="714"/>
      <c r="J11" s="714">
        <v>3940144.12</v>
      </c>
      <c r="K11" s="714"/>
      <c r="L11" s="714">
        <v>1115001.48</v>
      </c>
      <c r="M11" s="714"/>
      <c r="N11" s="714">
        <v>1140505.3799999999</v>
      </c>
      <c r="O11" s="714"/>
      <c r="P11" s="714">
        <v>537330.28</v>
      </c>
    </row>
    <row r="12" spans="3:16">
      <c r="C12" s="949" t="s">
        <v>2653</v>
      </c>
      <c r="D12" s="100"/>
      <c r="E12" s="104"/>
      <c r="F12" s="714">
        <v>1503686.48</v>
      </c>
      <c r="G12" s="104"/>
      <c r="H12" s="714">
        <v>1353831.09</v>
      </c>
      <c r="I12" s="714"/>
      <c r="J12" s="714">
        <v>478691.7</v>
      </c>
      <c r="K12" s="714"/>
      <c r="L12" s="714">
        <v>463844.24</v>
      </c>
      <c r="M12" s="714"/>
      <c r="N12" s="714">
        <v>344845</v>
      </c>
      <c r="O12" s="714"/>
      <c r="P12" s="714">
        <v>247270</v>
      </c>
    </row>
    <row r="13" spans="3:16">
      <c r="C13" s="100" t="s">
        <v>2654</v>
      </c>
      <c r="D13" s="100"/>
      <c r="E13" s="104"/>
      <c r="F13" s="714">
        <v>20219135.399999999</v>
      </c>
      <c r="G13" s="104"/>
      <c r="H13" s="714">
        <v>74396937.593394697</v>
      </c>
      <c r="I13" s="714"/>
      <c r="J13" s="714">
        <v>109967279.59999999</v>
      </c>
      <c r="K13" s="714"/>
      <c r="L13" s="48">
        <v>138555779.18046001</v>
      </c>
      <c r="M13" s="714"/>
      <c r="N13" s="714">
        <v>61177346.729999997</v>
      </c>
      <c r="O13" s="714"/>
      <c r="P13" s="714">
        <v>52398290.326756403</v>
      </c>
    </row>
    <row r="14" spans="3:16">
      <c r="C14" s="100" t="s">
        <v>2655</v>
      </c>
      <c r="D14" s="100"/>
      <c r="E14" s="104"/>
      <c r="F14" s="714">
        <v>481872.89</v>
      </c>
      <c r="G14" s="104"/>
      <c r="H14" s="714">
        <v>2823599.51</v>
      </c>
      <c r="I14" s="714"/>
      <c r="J14" s="714">
        <v>2276078.06</v>
      </c>
      <c r="K14" s="714"/>
      <c r="L14" s="714">
        <v>4091592.95</v>
      </c>
      <c r="M14" s="714"/>
      <c r="N14" s="714">
        <v>1006542.75</v>
      </c>
      <c r="O14" s="714"/>
      <c r="P14" s="714">
        <v>1475541.39</v>
      </c>
    </row>
    <row r="15" spans="3:16">
      <c r="C15" s="100" t="s">
        <v>2656</v>
      </c>
      <c r="D15" s="100"/>
      <c r="E15" s="104"/>
      <c r="F15" s="714">
        <v>419740.9</v>
      </c>
      <c r="G15" s="104"/>
      <c r="H15" s="714">
        <v>244793.81</v>
      </c>
      <c r="I15" s="714"/>
      <c r="J15" s="714">
        <v>115688.6</v>
      </c>
      <c r="K15" s="714"/>
      <c r="L15" s="714">
        <v>0</v>
      </c>
      <c r="M15" s="714"/>
      <c r="N15" s="714">
        <v>209823</v>
      </c>
      <c r="O15" s="714"/>
      <c r="P15" s="714">
        <v>0</v>
      </c>
    </row>
    <row r="16" spans="3:16">
      <c r="C16" s="100" t="s">
        <v>2657</v>
      </c>
      <c r="D16" s="100"/>
      <c r="E16" s="104"/>
      <c r="F16" s="714">
        <v>514662.5</v>
      </c>
      <c r="G16" s="104"/>
      <c r="H16" s="714">
        <v>959089.03</v>
      </c>
      <c r="I16" s="714"/>
      <c r="J16" s="714">
        <v>1012928.96</v>
      </c>
      <c r="K16" s="714"/>
      <c r="L16" s="714">
        <v>698864.28</v>
      </c>
      <c r="M16" s="714"/>
      <c r="N16" s="714">
        <v>209830.42</v>
      </c>
      <c r="O16" s="714"/>
      <c r="P16" s="714">
        <v>417471.04</v>
      </c>
    </row>
    <row r="17" spans="3:16">
      <c r="C17" s="100" t="s">
        <v>2658</v>
      </c>
      <c r="D17" s="100"/>
      <c r="E17" s="104"/>
      <c r="F17" s="714">
        <v>111764.24</v>
      </c>
      <c r="G17" s="104"/>
      <c r="H17" s="714">
        <v>95874.4</v>
      </c>
      <c r="I17" s="714"/>
      <c r="J17" s="714">
        <v>17990.599999999999</v>
      </c>
      <c r="K17" s="714"/>
      <c r="L17" s="714">
        <v>0</v>
      </c>
      <c r="M17" s="714"/>
      <c r="N17" s="714">
        <v>17990.599999999999</v>
      </c>
      <c r="O17" s="714"/>
      <c r="P17" s="714">
        <v>0</v>
      </c>
    </row>
    <row r="18" spans="3:16">
      <c r="C18" s="100" t="s">
        <v>2659</v>
      </c>
      <c r="D18" s="100"/>
      <c r="E18" s="104"/>
      <c r="F18" s="714">
        <v>1728.91</v>
      </c>
      <c r="G18" s="104"/>
      <c r="H18" s="714">
        <v>0</v>
      </c>
      <c r="I18" s="714"/>
      <c r="J18" s="714">
        <v>0</v>
      </c>
      <c r="K18" s="714"/>
      <c r="L18" s="714">
        <v>0</v>
      </c>
      <c r="M18" s="714"/>
      <c r="N18" s="714">
        <v>0</v>
      </c>
      <c r="O18" s="714"/>
      <c r="P18" s="714">
        <v>0</v>
      </c>
    </row>
    <row r="19" spans="3:16">
      <c r="C19" s="100" t="s">
        <v>2660</v>
      </c>
      <c r="D19" s="100"/>
      <c r="E19" s="104"/>
      <c r="F19" s="714">
        <v>7566.99</v>
      </c>
      <c r="G19" s="104"/>
      <c r="H19" s="714">
        <v>0</v>
      </c>
      <c r="I19" s="714"/>
      <c r="J19" s="714">
        <v>0</v>
      </c>
      <c r="K19" s="714"/>
      <c r="L19" s="714">
        <v>0</v>
      </c>
      <c r="M19" s="714"/>
      <c r="N19" s="714">
        <v>0</v>
      </c>
      <c r="O19" s="714"/>
      <c r="P19" s="714">
        <v>0</v>
      </c>
    </row>
    <row r="20" spans="3:16">
      <c r="C20" s="100" t="s">
        <v>2661</v>
      </c>
      <c r="D20" s="100"/>
      <c r="E20" s="104"/>
      <c r="F20" s="714">
        <v>4095534.48</v>
      </c>
      <c r="G20" s="104"/>
      <c r="H20" s="714">
        <v>4095534.48</v>
      </c>
      <c r="I20" s="714"/>
      <c r="J20" s="714">
        <v>4095534.48</v>
      </c>
      <c r="K20" s="714"/>
      <c r="L20" s="714">
        <v>704926.34</v>
      </c>
      <c r="M20" s="714"/>
      <c r="N20" s="714">
        <v>2047767.24</v>
      </c>
      <c r="O20" s="714"/>
      <c r="P20" s="714">
        <v>1305853.8772222199</v>
      </c>
    </row>
    <row r="21" spans="3:16">
      <c r="C21" s="100" t="s">
        <v>2662</v>
      </c>
      <c r="D21" s="100"/>
      <c r="E21" s="104"/>
      <c r="F21" s="714">
        <v>140198.48000000001</v>
      </c>
      <c r="G21" s="104"/>
      <c r="H21" s="714">
        <v>1097518.06</v>
      </c>
      <c r="I21" s="714"/>
      <c r="J21" s="48">
        <v>0</v>
      </c>
      <c r="K21" s="714"/>
      <c r="L21" s="48">
        <v>0</v>
      </c>
      <c r="M21" s="714"/>
      <c r="N21" s="714">
        <v>836291.82</v>
      </c>
      <c r="O21" s="714"/>
      <c r="P21" s="714">
        <v>835014.86</v>
      </c>
    </row>
    <row r="22" spans="3:16">
      <c r="C22" s="100" t="s">
        <v>2556</v>
      </c>
      <c r="D22" s="100"/>
      <c r="E22" s="104"/>
      <c r="F22" s="714">
        <v>0</v>
      </c>
      <c r="G22" s="104"/>
      <c r="H22" s="714">
        <v>0</v>
      </c>
      <c r="I22" s="714"/>
      <c r="J22" s="714">
        <v>0</v>
      </c>
      <c r="K22" s="714"/>
      <c r="L22" s="714">
        <v>0</v>
      </c>
      <c r="M22" s="714"/>
      <c r="N22" s="714">
        <v>0</v>
      </c>
      <c r="O22" s="714"/>
      <c r="P22" s="714">
        <v>0</v>
      </c>
    </row>
    <row r="23" spans="3:16">
      <c r="C23" s="715" t="s">
        <v>2663</v>
      </c>
      <c r="D23" s="100"/>
      <c r="E23" s="104"/>
      <c r="F23" s="716">
        <v>235705.66</v>
      </c>
      <c r="G23" s="104"/>
      <c r="H23" s="714">
        <v>0</v>
      </c>
      <c r="I23" s="714"/>
      <c r="J23" s="714">
        <v>0</v>
      </c>
      <c r="K23" s="714"/>
      <c r="L23" s="714">
        <v>0</v>
      </c>
      <c r="M23" s="714"/>
      <c r="N23" s="714">
        <v>0</v>
      </c>
      <c r="O23" s="714"/>
      <c r="P23" s="714">
        <v>0</v>
      </c>
    </row>
    <row r="24" spans="3:16" ht="15" thickBot="1">
      <c r="C24" s="717" t="s">
        <v>143</v>
      </c>
      <c r="D24" s="100"/>
      <c r="E24" s="104"/>
      <c r="F24" s="718">
        <v>75433067.560000002</v>
      </c>
      <c r="G24" s="104"/>
      <c r="H24" s="718">
        <v>129568895.603395</v>
      </c>
      <c r="I24" s="719"/>
      <c r="J24" s="718">
        <v>150129248.22999999</v>
      </c>
      <c r="K24" s="719"/>
      <c r="L24" s="718">
        <v>163332447.86571899</v>
      </c>
      <c r="M24" s="719"/>
      <c r="N24" s="718">
        <v>82098447.659999996</v>
      </c>
      <c r="O24" s="719"/>
      <c r="P24" s="718">
        <v>66538959.723978601</v>
      </c>
    </row>
    <row r="25" spans="3:16" ht="15" thickTop="1">
      <c r="C25" s="100" t="s">
        <v>2664</v>
      </c>
      <c r="F25" s="47">
        <f>F24-'FY22-25 IFRS（合并）'!G11</f>
        <v>-3.2132267951965302E-3</v>
      </c>
      <c r="G25" s="48"/>
      <c r="H25" s="47">
        <f>H24-'FY22-25 IFRS（合并）'!I11</f>
        <v>0</v>
      </c>
      <c r="I25" s="48"/>
      <c r="J25" s="47">
        <f>J24-'FY22-25 IFRS（合并）'!K11</f>
        <v>-5.3980946540832498E-4</v>
      </c>
      <c r="K25" s="47"/>
      <c r="L25" s="47">
        <f>L24-'[1]FY22-25 IFRS（合并）'!$AB$11</f>
        <v>0</v>
      </c>
      <c r="M25" s="48"/>
      <c r="N25" s="47">
        <f>N24-'FY22-25 IFRS（合并）'!M11</f>
        <v>-1.3011693954467799E-3</v>
      </c>
      <c r="O25" s="48"/>
      <c r="P25" s="47">
        <f>P24-'FY22-25 IFRS（合并）'!O11</f>
        <v>0</v>
      </c>
    </row>
    <row r="56" spans="3:3" ht="16.5">
      <c r="C56" s="709" t="s">
        <v>2647</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98819-77CC-4BDE-A87B-62ACC5437634}">
  <sheetPr>
    <tabColor rgb="FFFFFF00"/>
  </sheetPr>
  <dimension ref="C4:M13"/>
  <sheetViews>
    <sheetView zoomScale="85" zoomScaleNormal="85" workbookViewId="0">
      <selection activeCell="C13" sqref="C13"/>
    </sheetView>
  </sheetViews>
  <sheetFormatPr defaultColWidth="8.625" defaultRowHeight="14.25"/>
  <cols>
    <col min="1" max="2" width="8.625" style="20"/>
    <col min="3" max="3" width="21.875" style="20" customWidth="1"/>
    <col min="4" max="4" width="2.5" style="20" customWidth="1"/>
    <col min="5" max="5" width="17.125" style="20" customWidth="1"/>
    <col min="6" max="6" width="2" style="20" customWidth="1"/>
    <col min="7" max="7" width="17.125" style="20" customWidth="1"/>
    <col min="8" max="8" width="2.125" style="20" customWidth="1"/>
    <col min="9" max="9" width="17.125" style="20" customWidth="1"/>
    <col min="10" max="10" width="2.125" style="20" customWidth="1"/>
    <col min="11" max="11" width="17.125" style="20" customWidth="1"/>
    <col min="12" max="12" width="2.5" style="20" customWidth="1"/>
    <col min="13" max="13" width="17.125" style="20" customWidth="1"/>
    <col min="14" max="14" width="2" style="20" customWidth="1"/>
    <col min="15" max="15" width="17.125" style="20" customWidth="1"/>
    <col min="16" max="16384" width="8.625" style="20"/>
  </cols>
  <sheetData>
    <row r="4" spans="3:13" ht="17.25" thickBot="1">
      <c r="C4" s="51" t="s">
        <v>68</v>
      </c>
      <c r="D4" s="52"/>
      <c r="E4" s="53">
        <v>44926</v>
      </c>
      <c r="F4" s="54"/>
      <c r="G4" s="53">
        <v>45291</v>
      </c>
      <c r="H4" s="55"/>
      <c r="I4" s="53">
        <v>45657</v>
      </c>
      <c r="J4" s="55"/>
      <c r="K4" s="53">
        <v>46022</v>
      </c>
      <c r="L4" s="55"/>
      <c r="M4" s="53">
        <v>45838</v>
      </c>
    </row>
    <row r="5" spans="3:13" ht="16.5">
      <c r="C5" s="51"/>
      <c r="D5" s="51"/>
      <c r="E5" s="56" t="s">
        <v>134</v>
      </c>
      <c r="F5" s="56"/>
      <c r="G5" s="56" t="s">
        <v>135</v>
      </c>
      <c r="H5" s="56"/>
      <c r="I5" s="56" t="s">
        <v>136</v>
      </c>
      <c r="J5" s="56"/>
      <c r="K5" s="56" t="s">
        <v>136</v>
      </c>
      <c r="L5" s="57"/>
      <c r="M5" s="56" t="s">
        <v>137</v>
      </c>
    </row>
    <row r="6" spans="3:13" ht="16.5">
      <c r="C6" s="58" t="s">
        <v>2665</v>
      </c>
      <c r="D6" s="61"/>
      <c r="E6" s="59">
        <v>507784.39250000002</v>
      </c>
      <c r="F6" s="59"/>
      <c r="G6" s="59">
        <v>5602907.9018000001</v>
      </c>
      <c r="H6" s="60"/>
      <c r="I6" s="59">
        <v>8141850.3947999999</v>
      </c>
      <c r="J6" s="60"/>
      <c r="K6" s="59">
        <v>21220335.892299999</v>
      </c>
      <c r="L6" s="58"/>
      <c r="M6" s="59">
        <v>7488285.6823000005</v>
      </c>
    </row>
    <row r="7" spans="3:13" ht="16.5">
      <c r="C7" s="58" t="s">
        <v>2666</v>
      </c>
      <c r="D7" s="61"/>
      <c r="E7" s="59">
        <v>-20649.762203559399</v>
      </c>
      <c r="F7" s="59"/>
      <c r="G7" s="59">
        <v>-227850.08269156999</v>
      </c>
      <c r="H7" s="60"/>
      <c r="I7" s="59">
        <v>-330140.39500885102</v>
      </c>
      <c r="J7" s="60"/>
      <c r="K7" s="59">
        <v>-849497.65</v>
      </c>
      <c r="L7" s="58"/>
      <c r="M7" s="59">
        <v>-302128.79503529798</v>
      </c>
    </row>
    <row r="8" spans="3:13" ht="16.5">
      <c r="C8" s="58"/>
      <c r="D8" s="58"/>
      <c r="E8" s="62"/>
      <c r="F8" s="62"/>
      <c r="G8" s="62"/>
      <c r="H8" s="63"/>
      <c r="I8" s="62"/>
      <c r="J8" s="63"/>
      <c r="K8" s="62"/>
      <c r="L8" s="58"/>
      <c r="M8" s="62"/>
    </row>
    <row r="9" spans="3:13" ht="17.25" thickBot="1">
      <c r="C9" s="51" t="s">
        <v>2577</v>
      </c>
      <c r="D9" s="58"/>
      <c r="E9" s="64">
        <f>SUM(E6:E7)</f>
        <v>487134.63029644103</v>
      </c>
      <c r="F9" s="62"/>
      <c r="G9" s="64">
        <f>SUM(G6:G7)</f>
        <v>5375057.8191084303</v>
      </c>
      <c r="H9" s="63"/>
      <c r="I9" s="64">
        <f>SUM(I6:I7)</f>
        <v>7811709.99979115</v>
      </c>
      <c r="J9" s="63"/>
      <c r="K9" s="64">
        <f>SUM(K6:K8)</f>
        <v>20370838.2423</v>
      </c>
      <c r="L9" s="58"/>
      <c r="M9" s="64">
        <f>SUM(M6:M7)</f>
        <v>7186156.8872646997</v>
      </c>
    </row>
    <row r="10" spans="3:13" ht="17.25" thickTop="1">
      <c r="C10" s="58"/>
      <c r="D10" s="58"/>
      <c r="E10" s="710">
        <f>E9-'FY22-25 IFRS（合并）'!G38-'FY22-25 IFRS（合并）'!G47</f>
        <v>-2.20355932833627E-3</v>
      </c>
      <c r="F10" s="62"/>
      <c r="G10" s="710">
        <f>G9-'FY22-25 IFRS（合并）'!I38-'FY22-25 IFRS（合并）'!I47</f>
        <v>-8.91570001840591E-4</v>
      </c>
      <c r="H10" s="63"/>
      <c r="I10" s="710">
        <f>I9-'FY22-25 IFRS（合并）'!K38-'FY22-25 IFRS（合并）'!K47</f>
        <v>4.9911497626453603E-3</v>
      </c>
      <c r="J10" s="63"/>
      <c r="K10" s="711">
        <f>K9-'FY22-25 IFRS（合并）'!Q38-'FY22-25 IFRS（合并）'!Q47</f>
        <v>115622.330000002</v>
      </c>
      <c r="L10" s="58"/>
      <c r="M10" s="710">
        <f>M9-'FY22-25 IFRS（合并）'!O38-'FY22-25 IFRS（合并）'!O47</f>
        <v>4.9647013656794999E-3</v>
      </c>
    </row>
    <row r="13" spans="3:13" ht="16.5">
      <c r="C13" s="709" t="s">
        <v>2667</v>
      </c>
    </row>
  </sheetData>
  <conditionalFormatting sqref="E10">
    <cfRule type="cellIs" dxfId="69" priority="7" operator="equal">
      <formula>0</formula>
    </cfRule>
  </conditionalFormatting>
  <conditionalFormatting sqref="G10">
    <cfRule type="cellIs" dxfId="68" priority="3" operator="equal">
      <formula>0</formula>
    </cfRule>
  </conditionalFormatting>
  <conditionalFormatting sqref="M10">
    <cfRule type="cellIs" dxfId="67" priority="1" operator="equal">
      <formula>0</formula>
    </cfRule>
  </conditionalFormatting>
  <conditionalFormatting sqref="I10 K10">
    <cfRule type="cellIs" dxfId="66" priority="2" operator="equal">
      <formula>0</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7D7EB-BEB4-43CA-BAD4-71214826C23A}">
  <sheetPr>
    <tabColor rgb="FFFFFF00"/>
  </sheetPr>
  <dimension ref="C3:Q52"/>
  <sheetViews>
    <sheetView topLeftCell="A14" zoomScale="85" zoomScaleNormal="85" workbookViewId="0">
      <selection activeCell="C52" sqref="C52"/>
    </sheetView>
  </sheetViews>
  <sheetFormatPr defaultColWidth="8.625" defaultRowHeight="14.25"/>
  <cols>
    <col min="1" max="2" width="8.625" style="20"/>
    <col min="3" max="3" width="21.875" style="20" customWidth="1"/>
    <col min="4" max="4" width="2.5" style="20" customWidth="1"/>
    <col min="5" max="5" width="17.125" style="20" customWidth="1"/>
    <col min="6" max="6" width="2" style="20" customWidth="1"/>
    <col min="7" max="7" width="17.125" style="20" customWidth="1"/>
    <col min="8" max="8" width="2.125" style="20" customWidth="1"/>
    <col min="9" max="9" width="17.125" style="20" customWidth="1"/>
    <col min="10" max="10" width="3.375" style="20" customWidth="1"/>
    <col min="11" max="11" width="17.125" style="20" customWidth="1"/>
    <col min="12" max="12" width="2.5" style="20" customWidth="1"/>
    <col min="13" max="13" width="17.125" style="20" customWidth="1"/>
    <col min="14" max="14" width="2" style="20" customWidth="1"/>
    <col min="15" max="15" width="17.125" style="20" customWidth="1"/>
    <col min="16" max="16384" width="8.625" style="20"/>
  </cols>
  <sheetData>
    <row r="3" spans="3:17" ht="15" thickBot="1"/>
    <row r="4" spans="3:17" ht="15">
      <c r="C4" s="19" t="s">
        <v>20</v>
      </c>
      <c r="D4" s="16"/>
      <c r="E4" s="3" t="s">
        <v>2633</v>
      </c>
      <c r="F4" s="3"/>
      <c r="G4" s="3" t="s">
        <v>2634</v>
      </c>
      <c r="H4" s="3"/>
      <c r="I4" s="3" t="s">
        <v>2635</v>
      </c>
      <c r="J4" s="347"/>
      <c r="K4" s="3" t="s">
        <v>2636</v>
      </c>
      <c r="L4" s="3"/>
      <c r="M4" s="3" t="s">
        <v>2637</v>
      </c>
      <c r="N4" s="347"/>
      <c r="O4" s="1" t="s">
        <v>2638</v>
      </c>
    </row>
    <row r="5" spans="3:17" ht="15">
      <c r="C5" s="15"/>
      <c r="D5" s="18"/>
      <c r="E5" s="2"/>
      <c r="F5" s="2"/>
      <c r="G5" s="2"/>
      <c r="H5" s="2"/>
      <c r="I5" s="2"/>
      <c r="J5" s="351"/>
      <c r="K5" s="2"/>
      <c r="L5" s="2"/>
      <c r="M5" s="2"/>
      <c r="N5" s="351"/>
      <c r="O5" s="17"/>
    </row>
    <row r="6" spans="3:17" ht="15">
      <c r="C6" s="690"/>
      <c r="D6" s="691"/>
      <c r="E6" s="692" t="s">
        <v>134</v>
      </c>
      <c r="F6" s="692"/>
      <c r="G6" s="692" t="s">
        <v>135</v>
      </c>
      <c r="H6" s="692"/>
      <c r="I6" s="692" t="s">
        <v>136</v>
      </c>
      <c r="J6" s="692"/>
      <c r="K6" s="692" t="s">
        <v>137</v>
      </c>
      <c r="L6" s="692"/>
      <c r="M6" s="692" t="s">
        <v>137</v>
      </c>
      <c r="N6" s="692"/>
      <c r="O6" s="693" t="s">
        <v>2639</v>
      </c>
    </row>
    <row r="7" spans="3:17" ht="15">
      <c r="C7" s="690" t="s">
        <v>2640</v>
      </c>
      <c r="D7" s="694"/>
      <c r="E7" s="695">
        <v>19187403.75</v>
      </c>
      <c r="F7" s="696"/>
      <c r="G7" s="695">
        <v>18242634.239999998</v>
      </c>
      <c r="H7" s="696"/>
      <c r="I7" s="695">
        <v>14590259.669175301</v>
      </c>
      <c r="J7" s="695"/>
      <c r="K7" s="695">
        <v>13799376.0866707</v>
      </c>
      <c r="L7" s="696"/>
      <c r="M7" s="695">
        <v>7984472.9199999999</v>
      </c>
      <c r="N7" s="696"/>
      <c r="O7" s="697">
        <v>6246617.3300000001</v>
      </c>
    </row>
    <row r="8" spans="3:17" ht="15">
      <c r="C8" s="690" t="s">
        <v>2668</v>
      </c>
      <c r="D8" s="694"/>
      <c r="E8" s="695">
        <v>8401461.1999999899</v>
      </c>
      <c r="F8" s="696"/>
      <c r="G8" s="695">
        <v>7635712.1299999803</v>
      </c>
      <c r="H8" s="696"/>
      <c r="I8" s="695">
        <v>4608954.2333333297</v>
      </c>
      <c r="J8" s="695"/>
      <c r="K8" s="695">
        <v>3203936.36</v>
      </c>
      <c r="L8" s="696"/>
      <c r="M8" s="695">
        <v>3215107.7166666598</v>
      </c>
      <c r="N8" s="696"/>
      <c r="O8" s="697">
        <v>1032962.1048888901</v>
      </c>
    </row>
    <row r="9" spans="3:17" ht="15">
      <c r="C9" s="690" t="s">
        <v>2669</v>
      </c>
      <c r="D9" s="694"/>
      <c r="E9" s="695">
        <v>5143500.01</v>
      </c>
      <c r="F9" s="696"/>
      <c r="G9" s="695">
        <v>5375393.8200000003</v>
      </c>
      <c r="H9" s="696"/>
      <c r="I9" s="695">
        <v>6098499.1600000001</v>
      </c>
      <c r="J9" s="695"/>
      <c r="K9" s="695">
        <v>23109977.620000001</v>
      </c>
      <c r="L9" s="696"/>
      <c r="M9" s="695">
        <v>3508069.68</v>
      </c>
      <c r="N9" s="696"/>
      <c r="O9" s="697">
        <v>4452159.93</v>
      </c>
    </row>
    <row r="10" spans="3:17" ht="15">
      <c r="C10" s="690" t="s">
        <v>2670</v>
      </c>
      <c r="D10" s="694"/>
      <c r="E10" s="695">
        <v>5108258.51</v>
      </c>
      <c r="F10" s="696"/>
      <c r="G10" s="695">
        <v>6273689.1100000003</v>
      </c>
      <c r="H10" s="696"/>
      <c r="I10" s="695">
        <v>4447102.26</v>
      </c>
      <c r="J10" s="695"/>
      <c r="K10" s="695">
        <v>4335878.0078439498</v>
      </c>
      <c r="L10" s="696"/>
      <c r="M10" s="695">
        <v>2408344.5299999998</v>
      </c>
      <c r="N10" s="696"/>
      <c r="O10" s="697">
        <v>1521563.43</v>
      </c>
    </row>
    <row r="11" spans="3:17" ht="15">
      <c r="C11" s="690" t="s">
        <v>2671</v>
      </c>
      <c r="D11" s="694"/>
      <c r="E11" s="695">
        <v>1249898.5</v>
      </c>
      <c r="F11" s="696"/>
      <c r="G11" s="695">
        <v>1704255.22</v>
      </c>
      <c r="H11" s="696"/>
      <c r="I11" s="695">
        <v>1172480.81</v>
      </c>
      <c r="J11" s="695"/>
      <c r="K11" s="695">
        <v>1008617.6416935601</v>
      </c>
      <c r="L11" s="696"/>
      <c r="M11" s="695">
        <v>398623.77</v>
      </c>
      <c r="N11" s="696"/>
      <c r="O11" s="697">
        <v>308952.7</v>
      </c>
    </row>
    <row r="12" spans="3:17" ht="15">
      <c r="C12" s="690" t="s">
        <v>2645</v>
      </c>
      <c r="D12" s="694"/>
      <c r="E12" s="695">
        <v>6032028.1900000004</v>
      </c>
      <c r="F12" s="696"/>
      <c r="G12" s="695">
        <v>6221871.0999999996</v>
      </c>
      <c r="H12" s="696"/>
      <c r="I12" s="695">
        <v>6333002.8399999999</v>
      </c>
      <c r="J12" s="695"/>
      <c r="K12" s="695">
        <v>8487379.5099999998</v>
      </c>
      <c r="L12" s="696"/>
      <c r="M12" s="695">
        <v>3149975.32</v>
      </c>
      <c r="N12" s="696"/>
      <c r="O12" s="697">
        <v>3157962.49</v>
      </c>
    </row>
    <row r="13" spans="3:17" ht="15">
      <c r="C13" s="690" t="s">
        <v>2556</v>
      </c>
      <c r="D13" s="694"/>
      <c r="E13" s="698">
        <v>2389355.0799999898</v>
      </c>
      <c r="F13" s="696"/>
      <c r="G13" s="698">
        <v>2914318.4200000102</v>
      </c>
      <c r="H13" s="696"/>
      <c r="I13" s="698">
        <v>1787010.49000001</v>
      </c>
      <c r="J13" s="695"/>
      <c r="K13" s="698">
        <v>1706829</v>
      </c>
      <c r="L13" s="696"/>
      <c r="M13" s="698">
        <v>813907.83999999799</v>
      </c>
      <c r="N13" s="696"/>
      <c r="O13" s="699">
        <v>485573.100000003</v>
      </c>
    </row>
    <row r="14" spans="3:17" ht="15">
      <c r="C14" s="700"/>
      <c r="D14" s="694"/>
      <c r="E14" s="701"/>
      <c r="F14" s="702"/>
      <c r="G14" s="701"/>
      <c r="H14" s="702"/>
      <c r="I14" s="701"/>
      <c r="J14" s="701"/>
      <c r="K14" s="701"/>
      <c r="L14" s="702"/>
      <c r="M14" s="702"/>
      <c r="N14" s="702"/>
      <c r="O14" s="703"/>
    </row>
    <row r="15" spans="3:17" ht="15.75" thickBot="1">
      <c r="C15" s="704" t="s">
        <v>143</v>
      </c>
      <c r="D15" s="705"/>
      <c r="E15" s="371">
        <v>47511905.240000002</v>
      </c>
      <c r="F15" s="706"/>
      <c r="G15" s="371">
        <v>48367874.039999999</v>
      </c>
      <c r="H15" s="706"/>
      <c r="I15" s="371">
        <v>39037309.462508596</v>
      </c>
      <c r="J15" s="371"/>
      <c r="K15" s="371">
        <f>SUM(K7:K13)</f>
        <v>55651994.226208203</v>
      </c>
      <c r="L15" s="706"/>
      <c r="M15" s="371">
        <v>21478501.776666701</v>
      </c>
      <c r="N15" s="371"/>
      <c r="O15" s="707">
        <v>17205791.084888902</v>
      </c>
    </row>
    <row r="16" spans="3:17" ht="15">
      <c r="C16" s="38" t="s">
        <v>2672</v>
      </c>
      <c r="E16" s="36">
        <f>ROUND(E15-'FY22-25 IFRS（合并）'!G10,0)</f>
        <v>0</v>
      </c>
      <c r="G16" s="36">
        <f>ROUND(G15-'FY22-25 IFRS（合并）'!I10,0)</f>
        <v>0</v>
      </c>
      <c r="I16" s="36">
        <f>ROUND(I15-'FY22-25 IFRS（合并）'!K10,0)</f>
        <v>0</v>
      </c>
      <c r="K16" s="36">
        <f>ROUND(K15-'[1]FY22-25 IFRS（合并）'!$AB$10,0)</f>
        <v>0</v>
      </c>
      <c r="M16" s="36">
        <f>ROUND(M15-'FY22-25 IFRS（合并）'!M10,0)</f>
        <v>0</v>
      </c>
      <c r="O16" s="36">
        <f>ROUND(O15-'FY22-25 IFRS（合并）'!O10,0)</f>
        <v>0</v>
      </c>
      <c r="Q16" s="708"/>
    </row>
    <row r="52" spans="3:3" ht="16.5">
      <c r="C52" s="709" t="s">
        <v>2647</v>
      </c>
    </row>
  </sheetData>
  <mergeCells count="11">
    <mergeCell ref="O4:O5"/>
    <mergeCell ref="H4:H5"/>
    <mergeCell ref="I4:I5"/>
    <mergeCell ref="K4:K5"/>
    <mergeCell ref="L4:L5"/>
    <mergeCell ref="M4:M5"/>
    <mergeCell ref="C4:C5"/>
    <mergeCell ref="D4:D5"/>
    <mergeCell ref="E4:E5"/>
    <mergeCell ref="F4:F5"/>
    <mergeCell ref="G4:G5"/>
  </mergeCells>
  <conditionalFormatting sqref="E16">
    <cfRule type="cellIs" dxfId="65" priority="9" operator="equal">
      <formula>0</formula>
    </cfRule>
  </conditionalFormatting>
  <conditionalFormatting sqref="G16">
    <cfRule type="cellIs" dxfId="64" priority="4" operator="equal">
      <formula>0</formula>
    </cfRule>
  </conditionalFormatting>
  <conditionalFormatting sqref="M16">
    <cfRule type="cellIs" dxfId="63" priority="2" operator="equal">
      <formula>0</formula>
    </cfRule>
  </conditionalFormatting>
  <conditionalFormatting sqref="O16">
    <cfRule type="cellIs" dxfId="62" priority="1" operator="equal">
      <formula>0</formula>
    </cfRule>
  </conditionalFormatting>
  <conditionalFormatting sqref="I16 K16">
    <cfRule type="cellIs" dxfId="61" priority="3" operator="equal">
      <formula>0</formula>
    </cfRule>
  </conditionalFormatting>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9E861-2771-4067-B39A-43C6462522A7}">
  <sheetPr>
    <tabColor rgb="FF92D050"/>
  </sheetPr>
  <dimension ref="C4:O17"/>
  <sheetViews>
    <sheetView zoomScale="85" zoomScaleNormal="85" workbookViewId="0">
      <selection activeCell="B10" sqref="B10:J96"/>
    </sheetView>
  </sheetViews>
  <sheetFormatPr defaultColWidth="8.625" defaultRowHeight="14.25"/>
  <cols>
    <col min="1" max="2" width="8.625" style="20"/>
    <col min="3" max="3" width="14.5" style="20" customWidth="1"/>
    <col min="4" max="4" width="6.875" style="20" customWidth="1"/>
    <col min="5" max="5" width="16.5" style="20" customWidth="1"/>
    <col min="6" max="6" width="4.875" style="20" customWidth="1"/>
    <col min="7" max="7" width="16.5" style="20" customWidth="1"/>
    <col min="8" max="8" width="5.375" style="20" customWidth="1"/>
    <col min="9" max="9" width="16.5" style="20" customWidth="1"/>
    <col min="10" max="10" width="7.125" style="20" customWidth="1"/>
    <col min="11" max="11" width="16.5" style="20" customWidth="1"/>
    <col min="12" max="12" width="5.375" style="20" customWidth="1"/>
    <col min="13" max="13" width="14.875" style="20" customWidth="1"/>
    <col min="14" max="14" width="5.375" style="20" customWidth="1"/>
    <col min="15" max="15" width="14.875" style="20" customWidth="1"/>
    <col min="16" max="16384" width="8.625" style="20"/>
  </cols>
  <sheetData>
    <row r="4" spans="3:15" ht="15.75" thickBot="1">
      <c r="C4" s="21" t="s">
        <v>2673</v>
      </c>
      <c r="D4" s="22"/>
      <c r="E4" s="23" t="s">
        <v>2674</v>
      </c>
      <c r="F4" s="24"/>
      <c r="G4" s="23" t="s">
        <v>2675</v>
      </c>
      <c r="H4" s="25"/>
      <c r="I4" s="23" t="s">
        <v>2676</v>
      </c>
      <c r="K4" s="23" t="s">
        <v>2677</v>
      </c>
      <c r="L4" s="25"/>
      <c r="M4" s="23" t="s">
        <v>148</v>
      </c>
      <c r="N4" s="683"/>
      <c r="O4" s="23" t="s">
        <v>149</v>
      </c>
    </row>
    <row r="5" spans="3:15" ht="15">
      <c r="C5" s="21"/>
      <c r="D5" s="21"/>
      <c r="E5" s="26" t="s">
        <v>134</v>
      </c>
      <c r="F5" s="26"/>
      <c r="G5" s="26" t="s">
        <v>135</v>
      </c>
      <c r="H5" s="26"/>
      <c r="I5" s="26" t="s">
        <v>136</v>
      </c>
      <c r="K5" s="26" t="s">
        <v>137</v>
      </c>
      <c r="L5" s="26"/>
      <c r="M5" s="26" t="s">
        <v>150</v>
      </c>
      <c r="N5" s="26"/>
      <c r="O5" s="26" t="s">
        <v>151</v>
      </c>
    </row>
    <row r="6" spans="3:15">
      <c r="C6" s="28" t="s">
        <v>2678</v>
      </c>
      <c r="D6" s="29"/>
      <c r="E6" s="30">
        <v>-9458184.7799999993</v>
      </c>
      <c r="F6" s="30"/>
      <c r="G6" s="30">
        <v>-4606419.26</v>
      </c>
      <c r="H6" s="31"/>
      <c r="I6" s="30">
        <v>-2239349.75</v>
      </c>
      <c r="K6" s="30">
        <v>-856870.875785816</v>
      </c>
      <c r="L6" s="28"/>
      <c r="M6" s="30">
        <v>-623760.43999999994</v>
      </c>
      <c r="N6" s="121"/>
      <c r="O6" s="30">
        <v>-464884.35</v>
      </c>
    </row>
    <row r="7" spans="3:15">
      <c r="C7" s="28"/>
      <c r="D7" s="28"/>
      <c r="E7" s="32"/>
      <c r="F7" s="32"/>
      <c r="G7" s="32"/>
      <c r="H7" s="33"/>
      <c r="I7" s="32"/>
      <c r="K7" s="32"/>
      <c r="L7" s="28"/>
      <c r="M7" s="32"/>
      <c r="N7" s="121"/>
      <c r="O7" s="32"/>
    </row>
    <row r="8" spans="3:15" ht="15.75" thickBot="1">
      <c r="C8" s="118" t="s">
        <v>143</v>
      </c>
      <c r="D8" s="118"/>
      <c r="E8" s="34">
        <v>-9458184.7799999993</v>
      </c>
      <c r="F8" s="684"/>
      <c r="G8" s="34">
        <v>-4606419.26</v>
      </c>
      <c r="H8" s="684"/>
      <c r="I8" s="34">
        <v>-2239349.75</v>
      </c>
      <c r="K8" s="34">
        <v>-856870.875785816</v>
      </c>
      <c r="L8" s="121"/>
      <c r="M8" s="34">
        <v>-623760.43999999994</v>
      </c>
      <c r="N8" s="121"/>
      <c r="O8" s="34">
        <v>-464884.35</v>
      </c>
    </row>
    <row r="9" spans="3:15" ht="15.75" thickTop="1">
      <c r="C9" s="685" t="s">
        <v>2672</v>
      </c>
      <c r="D9" s="686"/>
      <c r="E9" s="36">
        <f>ROUND(E8-'FY22-25 IFRS（合并）'!G14,0)</f>
        <v>0</v>
      </c>
      <c r="F9" s="686"/>
      <c r="G9" s="36">
        <f>ROUND(G8-'FY22-25 IFRS（合并）'!I14,0)</f>
        <v>0</v>
      </c>
      <c r="H9" s="686"/>
      <c r="I9" s="36">
        <f>ROUND(I8-'FY22-25 IFRS（合并）'!K14,0)</f>
        <v>0</v>
      </c>
      <c r="K9" s="36">
        <f>ROUND('[1]FY22-25 IFRS（合并）'!$AB$14-K8,0)</f>
        <v>0</v>
      </c>
      <c r="L9" s="686"/>
      <c r="M9" s="36">
        <f>ROUND(M8-'FY22-25 IFRS（合并）'!M14,0)</f>
        <v>0</v>
      </c>
      <c r="N9" s="686"/>
      <c r="O9" s="36">
        <f>ROUND(O8-'FY22-25 IFRS（合并）'!O14,0)</f>
        <v>0</v>
      </c>
    </row>
    <row r="10" spans="3:15">
      <c r="C10" s="686"/>
      <c r="D10" s="686"/>
      <c r="E10" s="686"/>
      <c r="F10" s="686"/>
      <c r="G10" s="686"/>
      <c r="H10" s="686"/>
      <c r="I10" s="686"/>
      <c r="K10" s="686"/>
      <c r="L10" s="686"/>
      <c r="M10" s="687"/>
      <c r="N10" s="686"/>
      <c r="O10" s="686"/>
    </row>
    <row r="11" spans="3:15" ht="15.75" thickBot="1">
      <c r="C11" s="21" t="s">
        <v>29</v>
      </c>
      <c r="D11" s="22"/>
      <c r="E11" s="23" t="s">
        <v>2674</v>
      </c>
      <c r="F11" s="24"/>
      <c r="G11" s="23" t="s">
        <v>2675</v>
      </c>
      <c r="H11" s="25"/>
      <c r="I11" s="23" t="s">
        <v>2676</v>
      </c>
      <c r="K11" s="23" t="s">
        <v>2677</v>
      </c>
      <c r="L11" s="25"/>
      <c r="M11" s="23" t="s">
        <v>148</v>
      </c>
      <c r="N11" s="683"/>
      <c r="O11" s="23" t="s">
        <v>149</v>
      </c>
    </row>
    <row r="12" spans="3:15" ht="15">
      <c r="C12" s="21"/>
      <c r="D12" s="21"/>
      <c r="E12" s="26" t="s">
        <v>134</v>
      </c>
      <c r="F12" s="26"/>
      <c r="G12" s="26" t="s">
        <v>135</v>
      </c>
      <c r="H12" s="26"/>
      <c r="I12" s="26" t="s">
        <v>136</v>
      </c>
      <c r="K12" s="26" t="s">
        <v>137</v>
      </c>
      <c r="L12" s="26"/>
      <c r="M12" s="26" t="s">
        <v>150</v>
      </c>
      <c r="N12" s="26"/>
      <c r="O12" s="26" t="s">
        <v>151</v>
      </c>
    </row>
    <row r="13" spans="3:15">
      <c r="C13" s="28" t="s">
        <v>2679</v>
      </c>
      <c r="D13" s="29"/>
      <c r="E13" s="688">
        <v>759096.24</v>
      </c>
      <c r="F13" s="689"/>
      <c r="G13" s="688">
        <v>435137.10903075902</v>
      </c>
      <c r="H13" s="689"/>
      <c r="I13" s="688">
        <v>239820.09</v>
      </c>
      <c r="K13" s="688">
        <v>143669.04</v>
      </c>
      <c r="L13" s="689"/>
      <c r="M13" s="688">
        <v>158049.15214058899</v>
      </c>
      <c r="N13" s="689"/>
      <c r="O13" s="688">
        <v>99442.49</v>
      </c>
    </row>
    <row r="14" spans="3:15">
      <c r="C14" s="28" t="s">
        <v>2556</v>
      </c>
      <c r="D14" s="29"/>
      <c r="E14" s="30">
        <v>0</v>
      </c>
      <c r="F14" s="30"/>
      <c r="G14" s="30">
        <v>0</v>
      </c>
      <c r="H14" s="31"/>
      <c r="I14" s="30">
        <v>0</v>
      </c>
      <c r="K14" s="30">
        <v>0</v>
      </c>
      <c r="L14" s="28"/>
      <c r="M14" s="30">
        <v>0</v>
      </c>
      <c r="N14" s="121"/>
      <c r="O14" s="30">
        <v>0</v>
      </c>
    </row>
    <row r="15" spans="3:15">
      <c r="C15" s="28"/>
      <c r="D15" s="28"/>
      <c r="E15" s="32"/>
      <c r="F15" s="32"/>
      <c r="G15" s="32"/>
      <c r="H15" s="33"/>
      <c r="I15" s="32"/>
      <c r="K15" s="32"/>
      <c r="L15" s="28"/>
      <c r="M15" s="32"/>
      <c r="N15" s="121"/>
      <c r="O15" s="32"/>
    </row>
    <row r="16" spans="3:15" ht="15.75" thickBot="1">
      <c r="C16" s="118" t="s">
        <v>143</v>
      </c>
      <c r="D16" s="118"/>
      <c r="E16" s="34">
        <v>759096.24</v>
      </c>
      <c r="F16" s="684"/>
      <c r="G16" s="34">
        <v>435137.10903075902</v>
      </c>
      <c r="H16" s="684"/>
      <c r="I16" s="34">
        <v>239820.09</v>
      </c>
      <c r="K16" s="34">
        <v>143669.04</v>
      </c>
      <c r="L16" s="121"/>
      <c r="M16" s="34">
        <v>158049.15214058899</v>
      </c>
      <c r="N16" s="121"/>
      <c r="O16" s="34">
        <v>99442.49</v>
      </c>
    </row>
    <row r="17" spans="3:15" ht="15.75" thickTop="1">
      <c r="C17" s="685" t="s">
        <v>2672</v>
      </c>
      <c r="D17" s="686"/>
      <c r="E17" s="36">
        <f>ROUND(E16-'FY22-25 IFRS（合并）'!G15,0)</f>
        <v>0</v>
      </c>
      <c r="F17" s="686"/>
      <c r="G17" s="36">
        <f>ROUND(G16-'FY22-25 IFRS（合并）'!I15,0)</f>
        <v>0</v>
      </c>
      <c r="H17" s="686"/>
      <c r="I17" s="36">
        <f>ROUND(I16-'FY22-25 IFRS（合并）'!K15,0)</f>
        <v>0</v>
      </c>
      <c r="K17" s="36">
        <f>K16-'FY22-25 IFRS（合并）'!Q15</f>
        <v>0</v>
      </c>
      <c r="L17" s="686"/>
      <c r="M17" s="36">
        <f>ROUND(M16-'FY22-25 IFRS（合并）'!M15,0)</f>
        <v>0</v>
      </c>
      <c r="N17" s="686"/>
      <c r="O17" s="36">
        <f>ROUND(O16-'FY22-25 IFRS（合并）'!O15,0)</f>
        <v>0</v>
      </c>
    </row>
  </sheetData>
  <conditionalFormatting sqref="E9">
    <cfRule type="cellIs" dxfId="60" priority="10" operator="equal">
      <formula>0</formula>
    </cfRule>
  </conditionalFormatting>
  <conditionalFormatting sqref="G9">
    <cfRule type="cellIs" dxfId="59" priority="9" operator="equal">
      <formula>0</formula>
    </cfRule>
  </conditionalFormatting>
  <conditionalFormatting sqref="M9">
    <cfRule type="cellIs" dxfId="58" priority="7" operator="equal">
      <formula>0</formula>
    </cfRule>
  </conditionalFormatting>
  <conditionalFormatting sqref="O9">
    <cfRule type="cellIs" dxfId="57" priority="6" operator="equal">
      <formula>0</formula>
    </cfRule>
  </conditionalFormatting>
  <conditionalFormatting sqref="E17">
    <cfRule type="cellIs" dxfId="56" priority="5" operator="equal">
      <formula>0</formula>
    </cfRule>
  </conditionalFormatting>
  <conditionalFormatting sqref="G17">
    <cfRule type="cellIs" dxfId="55" priority="4" operator="equal">
      <formula>0</formula>
    </cfRule>
  </conditionalFormatting>
  <conditionalFormatting sqref="M17">
    <cfRule type="cellIs" dxfId="54" priority="2" operator="equal">
      <formula>0</formula>
    </cfRule>
  </conditionalFormatting>
  <conditionalFormatting sqref="O17">
    <cfRule type="cellIs" dxfId="53" priority="1" operator="equal">
      <formula>0</formula>
    </cfRule>
  </conditionalFormatting>
  <conditionalFormatting sqref="I9 K9">
    <cfRule type="cellIs" dxfId="52" priority="8" operator="equal">
      <formula>0</formula>
    </cfRule>
  </conditionalFormatting>
  <conditionalFormatting sqref="I17 K17">
    <cfRule type="cellIs" dxfId="51" priority="3" operator="equal">
      <formula>0</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D0EEC-7A0D-447A-8888-1E1B1712B35E}">
  <sheetPr>
    <tabColor rgb="FFFFFF00"/>
  </sheetPr>
  <dimension ref="A3:AO17"/>
  <sheetViews>
    <sheetView zoomScale="85" zoomScaleNormal="85" workbookViewId="0">
      <selection activeCell="F21" sqref="F21:AO21"/>
    </sheetView>
  </sheetViews>
  <sheetFormatPr defaultColWidth="9" defaultRowHeight="14.25"/>
  <cols>
    <col min="6" max="6" width="14.5" customWidth="1"/>
    <col min="7" max="7" width="18.875" customWidth="1"/>
    <col min="8" max="8" width="17.5" customWidth="1"/>
    <col min="9" max="9" width="14" customWidth="1"/>
    <col min="10" max="10" width="14.5" customWidth="1"/>
    <col min="12" max="12" width="14.5" customWidth="1"/>
    <col min="13" max="13" width="18.875" customWidth="1"/>
    <col min="14" max="14" width="17.5" customWidth="1"/>
    <col min="15" max="15" width="15.375" customWidth="1"/>
    <col min="16" max="16" width="15.625" customWidth="1"/>
    <col min="18" max="18" width="15.625" customWidth="1"/>
    <col min="19" max="19" width="18.875" customWidth="1"/>
    <col min="20" max="20" width="17.5" customWidth="1"/>
    <col min="21" max="21" width="14" customWidth="1"/>
    <col min="22" max="22" width="16.875" customWidth="1"/>
    <col min="24" max="24" width="15.625" customWidth="1"/>
    <col min="25" max="25" width="18.875" customWidth="1"/>
    <col min="26" max="26" width="17.5" customWidth="1"/>
    <col min="27" max="27" width="14" customWidth="1"/>
    <col min="28" max="28" width="16.875" customWidth="1"/>
    <col min="30" max="30" width="16.875" customWidth="1"/>
    <col min="31" max="31" width="18.875" customWidth="1"/>
    <col min="32" max="32" width="17.5" customWidth="1"/>
    <col min="33" max="33" width="14" customWidth="1"/>
    <col min="34" max="34" width="16.875" customWidth="1"/>
  </cols>
  <sheetData>
    <row r="3" spans="1:41" s="658" customFormat="1" ht="24" customHeight="1">
      <c r="A3" s="661">
        <v>2</v>
      </c>
      <c r="B3" s="662" t="s">
        <v>2680</v>
      </c>
      <c r="C3" s="663"/>
      <c r="D3" s="663"/>
      <c r="E3" s="663"/>
      <c r="F3" s="664" t="s">
        <v>2681</v>
      </c>
      <c r="G3" s="664" t="s">
        <v>2682</v>
      </c>
      <c r="H3" s="664" t="s">
        <v>2683</v>
      </c>
      <c r="I3" s="664" t="s">
        <v>2684</v>
      </c>
      <c r="J3" s="664" t="s">
        <v>2685</v>
      </c>
      <c r="K3" s="665"/>
      <c r="L3" s="664" t="s">
        <v>2685</v>
      </c>
      <c r="M3" s="664" t="s">
        <v>2682</v>
      </c>
      <c r="N3" s="664" t="s">
        <v>2683</v>
      </c>
      <c r="O3" s="664" t="s">
        <v>2684</v>
      </c>
      <c r="P3" s="664" t="s">
        <v>2686</v>
      </c>
      <c r="Q3" s="665"/>
      <c r="R3" s="664" t="s">
        <v>2686</v>
      </c>
      <c r="S3" s="664" t="s">
        <v>2682</v>
      </c>
      <c r="T3" s="664" t="s">
        <v>2683</v>
      </c>
      <c r="U3" s="664" t="s">
        <v>2684</v>
      </c>
      <c r="V3" s="664" t="s">
        <v>2687</v>
      </c>
      <c r="W3" s="665"/>
      <c r="X3" s="664" t="s">
        <v>2686</v>
      </c>
      <c r="Y3" s="664" t="s">
        <v>2682</v>
      </c>
      <c r="Z3" s="664" t="s">
        <v>2683</v>
      </c>
      <c r="AA3" s="664" t="s">
        <v>2684</v>
      </c>
      <c r="AB3" s="664" t="s">
        <v>2688</v>
      </c>
      <c r="AC3" s="665"/>
      <c r="AD3" s="664" t="s">
        <v>2687</v>
      </c>
      <c r="AE3" s="664" t="s">
        <v>2682</v>
      </c>
      <c r="AF3" s="664" t="s">
        <v>2683</v>
      </c>
      <c r="AG3" s="664" t="s">
        <v>2684</v>
      </c>
      <c r="AH3" s="664" t="s">
        <v>2689</v>
      </c>
      <c r="AI3" s="666"/>
      <c r="AJ3" s="666"/>
      <c r="AK3" s="667"/>
      <c r="AL3" s="666"/>
      <c r="AM3" s="666"/>
      <c r="AN3" s="666"/>
      <c r="AO3" s="666"/>
    </row>
    <row r="4" spans="1:41" s="659" customFormat="1" ht="15">
      <c r="A4" s="667"/>
      <c r="B4" s="668" t="s">
        <v>2690</v>
      </c>
      <c r="C4" s="669"/>
      <c r="D4" s="669"/>
      <c r="E4" s="669"/>
      <c r="F4" s="669"/>
      <c r="G4" s="669"/>
      <c r="H4" s="669"/>
      <c r="I4" s="669"/>
      <c r="J4" s="669"/>
      <c r="K4" s="669"/>
      <c r="L4" s="669"/>
      <c r="M4" s="669"/>
      <c r="N4" s="669"/>
      <c r="O4" s="669"/>
      <c r="P4" s="669"/>
      <c r="Q4" s="669"/>
      <c r="R4" s="669"/>
      <c r="S4" s="669"/>
      <c r="T4" s="669"/>
      <c r="U4" s="669"/>
      <c r="V4" s="669"/>
      <c r="W4" s="669"/>
      <c r="X4" s="669"/>
      <c r="Y4" s="669"/>
      <c r="Z4" s="669"/>
      <c r="AA4" s="669"/>
      <c r="AB4" s="669"/>
      <c r="AC4" s="669"/>
      <c r="AD4" s="669"/>
      <c r="AE4" s="669"/>
      <c r="AF4" s="669"/>
      <c r="AG4" s="669"/>
      <c r="AH4" s="669"/>
      <c r="AI4" s="667"/>
      <c r="AJ4" s="667"/>
      <c r="AK4" s="667"/>
      <c r="AL4" s="667"/>
      <c r="AM4" s="667"/>
      <c r="AN4" s="667"/>
      <c r="AO4" s="667"/>
    </row>
    <row r="5" spans="1:41" s="659" customFormat="1" ht="15">
      <c r="A5" s="667"/>
      <c r="B5" s="670" t="s">
        <v>2691</v>
      </c>
      <c r="C5" s="669"/>
      <c r="D5" s="669"/>
      <c r="E5" s="669"/>
      <c r="F5" s="671">
        <v>2000000</v>
      </c>
      <c r="G5" s="672">
        <v>0</v>
      </c>
      <c r="H5" s="672">
        <v>0</v>
      </c>
      <c r="I5" s="672">
        <v>0</v>
      </c>
      <c r="J5" s="673">
        <v>2000000</v>
      </c>
      <c r="K5" s="669"/>
      <c r="L5" s="673">
        <v>2000000</v>
      </c>
      <c r="M5" s="672">
        <v>0</v>
      </c>
      <c r="N5" s="672">
        <v>0</v>
      </c>
      <c r="O5" s="672">
        <v>0</v>
      </c>
      <c r="P5" s="673">
        <v>2000000</v>
      </c>
      <c r="Q5" s="669"/>
      <c r="R5" s="673">
        <v>2000000</v>
      </c>
      <c r="S5" s="674">
        <v>0</v>
      </c>
      <c r="T5" s="672">
        <v>0</v>
      </c>
      <c r="U5" s="672">
        <v>0</v>
      </c>
      <c r="V5" s="673">
        <v>2000000</v>
      </c>
      <c r="W5" s="669"/>
      <c r="X5" s="673">
        <v>2000000</v>
      </c>
      <c r="Y5" s="674">
        <v>0</v>
      </c>
      <c r="Z5" s="672">
        <v>0</v>
      </c>
      <c r="AA5" s="672">
        <v>0</v>
      </c>
      <c r="AB5" s="673">
        <v>2000000</v>
      </c>
      <c r="AC5" s="669"/>
      <c r="AD5" s="673">
        <v>2000000</v>
      </c>
      <c r="AE5" s="674">
        <v>0</v>
      </c>
      <c r="AF5" s="672">
        <v>0</v>
      </c>
      <c r="AG5" s="672">
        <v>0</v>
      </c>
      <c r="AH5" s="673">
        <v>2000000</v>
      </c>
      <c r="AI5" s="667"/>
      <c r="AJ5" s="667"/>
      <c r="AK5" s="667"/>
      <c r="AL5" s="667"/>
      <c r="AM5" s="667"/>
      <c r="AN5" s="667"/>
      <c r="AO5" s="667"/>
    </row>
    <row r="6" spans="1:41" s="659" customFormat="1" ht="15">
      <c r="A6" s="667"/>
      <c r="B6" s="670" t="s">
        <v>2692</v>
      </c>
      <c r="C6" s="669"/>
      <c r="D6" s="669"/>
      <c r="E6" s="669"/>
      <c r="F6" s="675">
        <v>0</v>
      </c>
      <c r="G6" s="676">
        <v>0</v>
      </c>
      <c r="H6" s="676">
        <v>0</v>
      </c>
      <c r="I6" s="676">
        <v>0</v>
      </c>
      <c r="J6" s="673">
        <v>0</v>
      </c>
      <c r="K6" s="669"/>
      <c r="L6" s="675">
        <v>0</v>
      </c>
      <c r="M6" s="676">
        <v>12000000</v>
      </c>
      <c r="N6" s="676">
        <v>0</v>
      </c>
      <c r="O6" s="676">
        <v>0</v>
      </c>
      <c r="P6" s="673">
        <v>12000000</v>
      </c>
      <c r="Q6" s="669"/>
      <c r="R6" s="673">
        <v>12000000</v>
      </c>
      <c r="S6" s="674">
        <v>88000000</v>
      </c>
      <c r="T6" s="672">
        <v>0</v>
      </c>
      <c r="U6" s="672">
        <v>0</v>
      </c>
      <c r="V6" s="673">
        <v>100000000</v>
      </c>
      <c r="W6" s="669"/>
      <c r="X6" s="673">
        <v>12000000</v>
      </c>
      <c r="Y6" s="674">
        <v>88000000</v>
      </c>
      <c r="Z6" s="672">
        <v>0</v>
      </c>
      <c r="AA6" s="672">
        <v>0</v>
      </c>
      <c r="AB6" s="673">
        <v>100000000</v>
      </c>
      <c r="AC6" s="669"/>
      <c r="AD6" s="673">
        <v>100000000</v>
      </c>
      <c r="AE6" s="674">
        <v>0</v>
      </c>
      <c r="AF6" s="672">
        <v>0</v>
      </c>
      <c r="AG6" s="672">
        <v>0</v>
      </c>
      <c r="AH6" s="673">
        <v>100000000</v>
      </c>
      <c r="AI6" s="667"/>
      <c r="AJ6" s="667"/>
      <c r="AK6" s="667"/>
      <c r="AL6" s="667"/>
      <c r="AM6" s="667"/>
      <c r="AN6" s="667"/>
      <c r="AO6" s="667"/>
    </row>
    <row r="7" spans="1:41" s="659" customFormat="1" ht="15">
      <c r="A7" s="667"/>
      <c r="B7" s="670" t="s">
        <v>2693</v>
      </c>
      <c r="C7" s="669"/>
      <c r="D7" s="669"/>
      <c r="E7" s="669"/>
      <c r="F7" s="675"/>
      <c r="G7" s="676"/>
      <c r="H7" s="676"/>
      <c r="I7" s="676"/>
      <c r="J7" s="673"/>
      <c r="K7" s="669"/>
      <c r="L7" s="675"/>
      <c r="M7" s="676"/>
      <c r="N7" s="676"/>
      <c r="O7" s="676"/>
      <c r="P7" s="673"/>
      <c r="Q7" s="669"/>
      <c r="R7" s="673"/>
      <c r="S7" s="674"/>
      <c r="T7" s="672"/>
      <c r="U7" s="672"/>
      <c r="V7" s="673"/>
      <c r="W7" s="669"/>
      <c r="X7" s="673">
        <v>0</v>
      </c>
      <c r="Y7" s="672">
        <v>200000000</v>
      </c>
      <c r="Z7" s="672"/>
      <c r="AA7" s="672"/>
      <c r="AB7" s="673">
        <v>200000000</v>
      </c>
      <c r="AC7" s="669"/>
      <c r="AD7" s="673">
        <v>0</v>
      </c>
      <c r="AE7" s="672">
        <v>200000000</v>
      </c>
      <c r="AF7" s="672"/>
      <c r="AG7" s="672"/>
      <c r="AH7" s="673">
        <v>200000000</v>
      </c>
      <c r="AI7" s="667"/>
      <c r="AJ7" s="667"/>
      <c r="AK7" s="667"/>
      <c r="AL7" s="667"/>
      <c r="AM7" s="667"/>
      <c r="AN7" s="667"/>
      <c r="AO7" s="667"/>
    </row>
    <row r="8" spans="1:41" s="659" customFormat="1" ht="15">
      <c r="A8" s="667"/>
      <c r="B8" s="677"/>
      <c r="C8" s="669"/>
      <c r="D8" s="669"/>
      <c r="E8" s="669"/>
      <c r="F8" s="678">
        <v>2000000</v>
      </c>
      <c r="G8" s="678">
        <v>0</v>
      </c>
      <c r="H8" s="678">
        <v>0</v>
      </c>
      <c r="I8" s="678">
        <v>0</v>
      </c>
      <c r="J8" s="678">
        <v>2000000</v>
      </c>
      <c r="K8" s="669"/>
      <c r="L8" s="678">
        <v>2000000</v>
      </c>
      <c r="M8" s="678">
        <v>12000000</v>
      </c>
      <c r="N8" s="678">
        <v>0</v>
      </c>
      <c r="O8" s="678">
        <v>0</v>
      </c>
      <c r="P8" s="678">
        <v>14000000</v>
      </c>
      <c r="Q8" s="669"/>
      <c r="R8" s="678">
        <v>14000000</v>
      </c>
      <c r="S8" s="678">
        <v>88000000</v>
      </c>
      <c r="T8" s="678">
        <v>0</v>
      </c>
      <c r="U8" s="678">
        <v>0</v>
      </c>
      <c r="V8" s="678">
        <v>102000000</v>
      </c>
      <c r="W8" s="669"/>
      <c r="X8" s="678">
        <v>14000000</v>
      </c>
      <c r="Y8" s="678">
        <v>288000000</v>
      </c>
      <c r="Z8" s="678">
        <v>0</v>
      </c>
      <c r="AA8" s="678">
        <v>0</v>
      </c>
      <c r="AB8" s="678">
        <v>302000000</v>
      </c>
      <c r="AC8" s="669"/>
      <c r="AD8" s="678">
        <v>102000000</v>
      </c>
      <c r="AE8" s="678">
        <v>200000000</v>
      </c>
      <c r="AF8" s="678">
        <v>0</v>
      </c>
      <c r="AG8" s="678">
        <v>0</v>
      </c>
      <c r="AH8" s="678">
        <v>302000000</v>
      </c>
      <c r="AI8" s="667"/>
      <c r="AJ8" s="667"/>
      <c r="AK8" s="667"/>
      <c r="AL8" s="667"/>
      <c r="AM8" s="667"/>
      <c r="AN8" s="667"/>
      <c r="AO8" s="667"/>
    </row>
    <row r="9" spans="1:41" s="659" customFormat="1" ht="15">
      <c r="A9" s="667"/>
      <c r="B9" s="677" t="s">
        <v>2694</v>
      </c>
      <c r="C9" s="669"/>
      <c r="D9" s="669"/>
      <c r="E9" s="669"/>
      <c r="F9" s="667"/>
      <c r="G9" s="667"/>
      <c r="H9" s="667"/>
      <c r="I9" s="667"/>
      <c r="J9" s="667"/>
      <c r="K9" s="667"/>
      <c r="L9" s="667"/>
      <c r="M9" s="667"/>
      <c r="N9" s="667"/>
      <c r="O9" s="667"/>
      <c r="P9" s="667"/>
      <c r="Q9" s="667"/>
      <c r="R9" s="667"/>
      <c r="S9" s="667"/>
      <c r="T9" s="667"/>
      <c r="U9" s="667"/>
      <c r="V9" s="667"/>
      <c r="W9" s="667"/>
      <c r="X9" s="667"/>
      <c r="Y9" s="667"/>
      <c r="Z9" s="667"/>
      <c r="AA9" s="667"/>
      <c r="AB9" s="667"/>
      <c r="AC9" s="667"/>
      <c r="AD9" s="667"/>
      <c r="AE9" s="667"/>
      <c r="AF9" s="667"/>
      <c r="AG9" s="667"/>
      <c r="AH9" s="667"/>
      <c r="AI9" s="667"/>
      <c r="AJ9" s="667"/>
      <c r="AK9" s="667"/>
      <c r="AL9" s="667"/>
      <c r="AM9" s="667"/>
      <c r="AN9" s="667"/>
      <c r="AO9" s="667"/>
    </row>
    <row r="10" spans="1:41" s="659" customFormat="1" ht="15">
      <c r="A10" s="667"/>
      <c r="B10" s="679" t="s">
        <v>2695</v>
      </c>
      <c r="C10" s="669"/>
      <c r="D10" s="669"/>
      <c r="E10" s="669"/>
      <c r="F10" s="671">
        <v>0</v>
      </c>
      <c r="G10" s="672">
        <v>0</v>
      </c>
      <c r="H10" s="672">
        <v>0</v>
      </c>
      <c r="I10" s="672">
        <v>0</v>
      </c>
      <c r="J10" s="673">
        <v>0</v>
      </c>
      <c r="K10" s="669"/>
      <c r="L10" s="671">
        <v>0</v>
      </c>
      <c r="M10" s="672">
        <v>500000</v>
      </c>
      <c r="N10" s="672">
        <v>-395959.18</v>
      </c>
      <c r="O10" s="672">
        <v>-104040.82</v>
      </c>
      <c r="P10" s="673">
        <v>0</v>
      </c>
      <c r="Q10" s="669"/>
      <c r="R10" s="672">
        <v>0</v>
      </c>
      <c r="S10" s="672">
        <v>0</v>
      </c>
      <c r="T10" s="672">
        <v>0</v>
      </c>
      <c r="U10" s="672">
        <v>0</v>
      </c>
      <c r="V10" s="672">
        <v>0</v>
      </c>
      <c r="W10" s="669"/>
      <c r="X10" s="673">
        <v>0</v>
      </c>
      <c r="Y10" s="672">
        <v>0</v>
      </c>
      <c r="Z10" s="672">
        <v>0</v>
      </c>
      <c r="AA10" s="672">
        <v>0</v>
      </c>
      <c r="AB10" s="672">
        <v>0</v>
      </c>
      <c r="AC10" s="669"/>
      <c r="AD10" s="673">
        <v>0</v>
      </c>
      <c r="AE10" s="672">
        <v>0</v>
      </c>
      <c r="AF10" s="672">
        <v>0</v>
      </c>
      <c r="AG10" s="672">
        <v>0</v>
      </c>
      <c r="AH10" s="672">
        <v>0</v>
      </c>
      <c r="AI10" s="667"/>
      <c r="AJ10" s="667"/>
      <c r="AK10" s="667"/>
      <c r="AL10" s="667"/>
      <c r="AM10" s="667"/>
      <c r="AN10" s="667"/>
      <c r="AO10" s="667"/>
    </row>
    <row r="11" spans="1:41" s="659" customFormat="1" ht="15">
      <c r="A11" s="667"/>
      <c r="B11" s="679" t="s">
        <v>2696</v>
      </c>
      <c r="C11" s="669"/>
      <c r="D11" s="669"/>
      <c r="E11" s="669"/>
      <c r="F11" s="671">
        <v>0</v>
      </c>
      <c r="G11" s="672">
        <v>0</v>
      </c>
      <c r="H11" s="672">
        <v>0</v>
      </c>
      <c r="I11" s="672">
        <v>0</v>
      </c>
      <c r="J11" s="673">
        <v>0</v>
      </c>
      <c r="K11" s="669"/>
      <c r="L11" s="672">
        <v>0</v>
      </c>
      <c r="M11" s="672">
        <v>1000000</v>
      </c>
      <c r="N11" s="672">
        <v>0</v>
      </c>
      <c r="O11" s="674">
        <v>-1000000</v>
      </c>
      <c r="P11" s="673">
        <v>0</v>
      </c>
      <c r="Q11" s="669"/>
      <c r="R11" s="672">
        <v>0</v>
      </c>
      <c r="S11" s="672">
        <v>0</v>
      </c>
      <c r="T11" s="672">
        <v>0</v>
      </c>
      <c r="U11" s="672">
        <v>0</v>
      </c>
      <c r="V11" s="672">
        <v>0</v>
      </c>
      <c r="W11" s="669"/>
      <c r="X11" s="673">
        <v>0</v>
      </c>
      <c r="Y11" s="672">
        <v>0</v>
      </c>
      <c r="Z11" s="672">
        <v>0</v>
      </c>
      <c r="AA11" s="672">
        <v>0</v>
      </c>
      <c r="AB11" s="672">
        <v>0</v>
      </c>
      <c r="AC11" s="669"/>
      <c r="AD11" s="673">
        <v>0</v>
      </c>
      <c r="AE11" s="672">
        <v>0</v>
      </c>
      <c r="AF11" s="672">
        <v>0</v>
      </c>
      <c r="AG11" s="672">
        <v>0</v>
      </c>
      <c r="AH11" s="672">
        <v>0</v>
      </c>
      <c r="AI11" s="667"/>
      <c r="AJ11" s="667"/>
      <c r="AK11" s="667"/>
      <c r="AL11" s="667"/>
      <c r="AM11" s="667"/>
      <c r="AN11" s="667"/>
      <c r="AO11" s="667"/>
    </row>
    <row r="12" spans="1:41" s="659" customFormat="1" ht="15">
      <c r="A12" s="667"/>
      <c r="B12" s="679" t="s">
        <v>2697</v>
      </c>
      <c r="C12" s="669"/>
      <c r="D12" s="669"/>
      <c r="E12" s="669"/>
      <c r="F12" s="671">
        <v>0</v>
      </c>
      <c r="G12" s="672">
        <v>0</v>
      </c>
      <c r="H12" s="672">
        <v>0</v>
      </c>
      <c r="I12" s="672">
        <v>0</v>
      </c>
      <c r="J12" s="673">
        <v>0</v>
      </c>
      <c r="K12" s="669"/>
      <c r="L12" s="671">
        <v>0</v>
      </c>
      <c r="M12" s="672">
        <v>0</v>
      </c>
      <c r="N12" s="672">
        <v>0</v>
      </c>
      <c r="O12" s="672">
        <v>0</v>
      </c>
      <c r="P12" s="673">
        <v>0</v>
      </c>
      <c r="Q12" s="669"/>
      <c r="R12" s="671">
        <v>0</v>
      </c>
      <c r="S12" s="672">
        <v>200000</v>
      </c>
      <c r="T12" s="672">
        <v>0</v>
      </c>
      <c r="U12" s="672">
        <v>-26695.484199999999</v>
      </c>
      <c r="V12" s="673">
        <v>173304.51579999999</v>
      </c>
      <c r="W12" s="669"/>
      <c r="X12" s="673">
        <v>0</v>
      </c>
      <c r="Y12" s="672">
        <v>0</v>
      </c>
      <c r="Z12" s="672">
        <v>0</v>
      </c>
      <c r="AA12" s="672">
        <v>0</v>
      </c>
      <c r="AB12" s="673">
        <v>0</v>
      </c>
      <c r="AC12" s="669"/>
      <c r="AD12" s="673">
        <v>173304.51579999999</v>
      </c>
      <c r="AE12" s="672">
        <v>190000</v>
      </c>
      <c r="AF12" s="672">
        <v>0</v>
      </c>
      <c r="AG12" s="672">
        <v>-164418.73069999999</v>
      </c>
      <c r="AH12" s="673">
        <v>198885.78510000001</v>
      </c>
      <c r="AI12" s="667"/>
      <c r="AJ12" s="667"/>
      <c r="AK12" s="667"/>
      <c r="AL12" s="667"/>
      <c r="AM12" s="667"/>
      <c r="AN12" s="667"/>
      <c r="AO12" s="667"/>
    </row>
    <row r="13" spans="1:41" s="659" customFormat="1" ht="15">
      <c r="A13" s="667"/>
      <c r="B13" s="677"/>
      <c r="C13" s="669"/>
      <c r="D13" s="669"/>
      <c r="E13" s="669"/>
      <c r="F13" s="678">
        <v>0</v>
      </c>
      <c r="G13" s="678">
        <v>0</v>
      </c>
      <c r="H13" s="678">
        <v>0</v>
      </c>
      <c r="I13" s="678">
        <v>0</v>
      </c>
      <c r="J13" s="678">
        <v>0</v>
      </c>
      <c r="K13" s="669"/>
      <c r="L13" s="678">
        <v>0</v>
      </c>
      <c r="M13" s="678">
        <v>1500000</v>
      </c>
      <c r="N13" s="678">
        <v>-395959.18</v>
      </c>
      <c r="O13" s="678">
        <v>-1104040.82</v>
      </c>
      <c r="P13" s="678">
        <v>0</v>
      </c>
      <c r="Q13" s="669"/>
      <c r="R13" s="678">
        <v>0</v>
      </c>
      <c r="S13" s="678">
        <v>200000</v>
      </c>
      <c r="T13" s="678">
        <v>0</v>
      </c>
      <c r="U13" s="678">
        <v>-26695.484199999999</v>
      </c>
      <c r="V13" s="678">
        <v>173304.51579999999</v>
      </c>
      <c r="W13" s="669"/>
      <c r="X13" s="678">
        <v>0</v>
      </c>
      <c r="Y13" s="678">
        <v>0</v>
      </c>
      <c r="Z13" s="678">
        <v>0</v>
      </c>
      <c r="AA13" s="678">
        <v>0</v>
      </c>
      <c r="AB13" s="678">
        <v>0</v>
      </c>
      <c r="AC13" s="669"/>
      <c r="AD13" s="678">
        <v>173304.51579999999</v>
      </c>
      <c r="AE13" s="678">
        <v>190000</v>
      </c>
      <c r="AF13" s="678">
        <v>0</v>
      </c>
      <c r="AG13" s="678">
        <v>-164418.73069999999</v>
      </c>
      <c r="AH13" s="678">
        <v>198885.78510000001</v>
      </c>
      <c r="AI13" s="667"/>
      <c r="AJ13" s="667"/>
      <c r="AK13" s="667"/>
      <c r="AL13" s="667"/>
      <c r="AM13" s="667"/>
      <c r="AN13" s="667"/>
      <c r="AO13" s="667"/>
    </row>
    <row r="14" spans="1:41" s="659" customFormat="1" ht="15">
      <c r="A14" s="667"/>
      <c r="B14" s="677"/>
      <c r="C14" s="669"/>
      <c r="D14" s="669"/>
      <c r="E14" s="669"/>
      <c r="F14" s="673"/>
      <c r="G14" s="673"/>
      <c r="H14" s="673"/>
      <c r="I14" s="673"/>
      <c r="J14" s="673"/>
      <c r="K14" s="669"/>
      <c r="L14" s="673"/>
      <c r="M14" s="673"/>
      <c r="N14" s="673"/>
      <c r="O14" s="673"/>
      <c r="P14" s="673"/>
      <c r="Q14" s="669"/>
      <c r="R14" s="673"/>
      <c r="S14" s="673"/>
      <c r="T14" s="673"/>
      <c r="U14" s="673"/>
      <c r="V14" s="673"/>
      <c r="W14" s="669"/>
      <c r="X14" s="673"/>
      <c r="Y14" s="673"/>
      <c r="Z14" s="673"/>
      <c r="AA14" s="673"/>
      <c r="AB14" s="673"/>
      <c r="AC14" s="669"/>
      <c r="AD14" s="673"/>
      <c r="AE14" s="673"/>
      <c r="AF14" s="673"/>
      <c r="AG14" s="673"/>
      <c r="AH14" s="673"/>
      <c r="AI14" s="667"/>
      <c r="AJ14" s="667"/>
      <c r="AK14" s="667"/>
      <c r="AL14" s="667"/>
      <c r="AM14" s="667"/>
      <c r="AN14" s="667"/>
      <c r="AO14" s="667"/>
    </row>
    <row r="15" spans="1:41" s="660" customFormat="1" ht="15">
      <c r="A15" s="680"/>
      <c r="B15" s="668" t="s">
        <v>2698</v>
      </c>
      <c r="C15" s="669"/>
      <c r="D15" s="669"/>
      <c r="E15" s="669"/>
      <c r="F15" s="673">
        <v>0</v>
      </c>
      <c r="G15" s="673">
        <v>0</v>
      </c>
      <c r="H15" s="673">
        <v>0</v>
      </c>
      <c r="I15" s="673">
        <v>0</v>
      </c>
      <c r="J15" s="673">
        <v>0</v>
      </c>
      <c r="K15" s="681"/>
      <c r="L15" s="673">
        <v>0</v>
      </c>
      <c r="M15" s="673">
        <v>1500000</v>
      </c>
      <c r="N15" s="673">
        <v>-395959.18</v>
      </c>
      <c r="O15" s="673">
        <v>-1104040.82</v>
      </c>
      <c r="P15" s="673">
        <v>0</v>
      </c>
      <c r="Q15" s="681"/>
      <c r="R15" s="673">
        <v>0</v>
      </c>
      <c r="S15" s="673">
        <v>200000</v>
      </c>
      <c r="T15" s="673">
        <v>0</v>
      </c>
      <c r="U15" s="673">
        <v>-26695.484199999999</v>
      </c>
      <c r="V15" s="673">
        <v>173304.51579999999</v>
      </c>
      <c r="W15" s="681"/>
      <c r="X15" s="673">
        <v>0</v>
      </c>
      <c r="Y15" s="673">
        <v>0</v>
      </c>
      <c r="Z15" s="673">
        <v>0</v>
      </c>
      <c r="AA15" s="673">
        <v>0</v>
      </c>
      <c r="AB15" s="673">
        <v>0</v>
      </c>
      <c r="AC15" s="681"/>
      <c r="AD15" s="673">
        <v>173304.51579999999</v>
      </c>
      <c r="AE15" s="673">
        <v>190000</v>
      </c>
      <c r="AF15" s="673">
        <v>0</v>
      </c>
      <c r="AG15" s="673">
        <v>-164418.73069999999</v>
      </c>
      <c r="AH15" s="673">
        <v>198885.78510000001</v>
      </c>
      <c r="AI15" s="680"/>
      <c r="AJ15" s="680"/>
      <c r="AK15" s="680"/>
      <c r="AL15" s="680"/>
      <c r="AM15" s="680"/>
      <c r="AN15" s="680"/>
      <c r="AO15" s="680"/>
    </row>
    <row r="16" spans="1:41" s="659" customFormat="1" ht="15.75" thickBot="1">
      <c r="A16" s="667"/>
      <c r="B16" s="668" t="s">
        <v>2699</v>
      </c>
      <c r="C16" s="669"/>
      <c r="D16" s="669"/>
      <c r="E16" s="669"/>
      <c r="F16" s="682">
        <v>2000000</v>
      </c>
      <c r="G16" s="682">
        <v>0</v>
      </c>
      <c r="H16" s="682">
        <v>0</v>
      </c>
      <c r="I16" s="682">
        <v>0</v>
      </c>
      <c r="J16" s="682">
        <v>2000000</v>
      </c>
      <c r="K16" s="669"/>
      <c r="L16" s="682">
        <v>2000000</v>
      </c>
      <c r="M16" s="682">
        <v>13000000</v>
      </c>
      <c r="N16" s="682">
        <v>0</v>
      </c>
      <c r="O16" s="682">
        <v>-1000000</v>
      </c>
      <c r="P16" s="682">
        <v>14000000</v>
      </c>
      <c r="Q16" s="669"/>
      <c r="R16" s="682">
        <v>14000000</v>
      </c>
      <c r="S16" s="682">
        <v>88000000</v>
      </c>
      <c r="T16" s="682">
        <v>0</v>
      </c>
      <c r="U16" s="682">
        <v>0</v>
      </c>
      <c r="V16" s="682">
        <v>102000000</v>
      </c>
      <c r="W16" s="669"/>
      <c r="X16" s="682">
        <v>14000000</v>
      </c>
      <c r="Y16" s="682">
        <v>288000000</v>
      </c>
      <c r="Z16" s="682">
        <v>0</v>
      </c>
      <c r="AA16" s="682">
        <v>0</v>
      </c>
      <c r="AB16" s="682">
        <v>302000000</v>
      </c>
      <c r="AC16" s="669"/>
      <c r="AD16" s="682">
        <v>102000000</v>
      </c>
      <c r="AE16" s="682">
        <v>200000000</v>
      </c>
      <c r="AF16" s="682">
        <v>0</v>
      </c>
      <c r="AG16" s="682">
        <v>0</v>
      </c>
      <c r="AH16" s="682">
        <v>302000000</v>
      </c>
      <c r="AI16" s="667"/>
      <c r="AJ16" s="667"/>
      <c r="AK16" s="667"/>
      <c r="AL16" s="667"/>
      <c r="AM16" s="667"/>
      <c r="AN16" s="667"/>
      <c r="AO16" s="667"/>
    </row>
    <row r="17" ht="15" thickTop="1"/>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B4B52-66B2-4216-BC6D-FC544355CF54}">
  <sheetPr>
    <tabColor rgb="FF92D050"/>
  </sheetPr>
  <dimension ref="A1:O130"/>
  <sheetViews>
    <sheetView topLeftCell="B46" zoomScale="85" zoomScaleNormal="85" workbookViewId="0">
      <selection activeCell="B10" sqref="B10:J96"/>
    </sheetView>
  </sheetViews>
  <sheetFormatPr defaultColWidth="8.875" defaultRowHeight="14.25" outlineLevelRow="1"/>
  <cols>
    <col min="1" max="1" width="8.875" style="104"/>
    <col min="2" max="2" width="20.5" style="104" customWidth="1"/>
    <col min="3" max="3" width="19.5" style="104" customWidth="1"/>
    <col min="4" max="4" width="19.625" style="104" customWidth="1"/>
    <col min="5" max="5" width="22.875" style="104" customWidth="1"/>
    <col min="6" max="6" width="20" style="104" customWidth="1"/>
    <col min="7" max="7" width="17.375" style="104" customWidth="1"/>
    <col min="8" max="8" width="21.125" style="104" customWidth="1"/>
    <col min="9" max="9" width="26.125" style="104" customWidth="1"/>
    <col min="10" max="10" width="28.625" style="104" customWidth="1"/>
    <col min="11" max="16384" width="8.875" style="104"/>
  </cols>
  <sheetData>
    <row r="1" spans="1:15" s="645" customFormat="1" ht="12.75">
      <c r="A1" s="646"/>
      <c r="B1" s="647" t="str">
        <f>[1]Lead!B1</f>
        <v>南京硅基智能科技集团股份有限公司</v>
      </c>
      <c r="C1" s="647"/>
      <c r="D1" s="646"/>
      <c r="E1" s="646"/>
      <c r="F1" s="646"/>
      <c r="G1" s="646"/>
      <c r="H1" s="648" t="s">
        <v>2700</v>
      </c>
      <c r="I1" s="649"/>
      <c r="J1" s="646"/>
      <c r="K1" s="646"/>
      <c r="L1" s="646"/>
      <c r="M1" s="646"/>
      <c r="N1" s="646"/>
      <c r="O1" s="646"/>
    </row>
    <row r="2" spans="1:15" s="645" customFormat="1" ht="12.75">
      <c r="A2" s="646"/>
      <c r="B2" s="647" t="str">
        <f>[1]Lead!B2</f>
        <v>截至2024年12月31日</v>
      </c>
      <c r="C2" s="647"/>
      <c r="D2" s="646"/>
      <c r="E2" s="646"/>
      <c r="F2" s="646"/>
      <c r="G2" s="646"/>
      <c r="H2" s="646"/>
      <c r="I2" s="650"/>
      <c r="J2" s="646"/>
      <c r="K2" s="646"/>
      <c r="L2" s="646"/>
      <c r="M2" s="646"/>
      <c r="N2" s="646"/>
      <c r="O2" s="646"/>
    </row>
    <row r="3" spans="1:15" s="645" customFormat="1" ht="12.75">
      <c r="A3" s="646"/>
      <c r="B3" s="647" t="s">
        <v>2701</v>
      </c>
      <c r="C3" s="647"/>
      <c r="D3" s="646"/>
      <c r="E3" s="646"/>
      <c r="F3" s="646"/>
      <c r="G3" s="646"/>
      <c r="H3" s="646"/>
      <c r="I3" s="650"/>
      <c r="J3" s="646"/>
      <c r="K3" s="646"/>
      <c r="L3" s="646"/>
      <c r="M3" s="646"/>
      <c r="N3" s="646"/>
      <c r="O3" s="646"/>
    </row>
    <row r="4" spans="1:15" s="645" customFormat="1" ht="12.75">
      <c r="A4" s="646"/>
      <c r="B4" s="647" t="s">
        <v>2702</v>
      </c>
      <c r="C4" s="647"/>
      <c r="D4" s="646"/>
      <c r="E4" s="646"/>
      <c r="F4" s="646"/>
      <c r="G4" s="646"/>
      <c r="H4" s="646"/>
      <c r="I4" s="650"/>
      <c r="J4" s="646"/>
      <c r="K4" s="646"/>
      <c r="L4" s="646"/>
      <c r="M4" s="646"/>
      <c r="N4" s="646"/>
      <c r="O4" s="646"/>
    </row>
    <row r="5" spans="1:15" s="645" customFormat="1" ht="12.75">
      <c r="A5" s="646"/>
      <c r="B5" s="647" t="s">
        <v>2703</v>
      </c>
      <c r="C5" s="647"/>
      <c r="D5" s="646"/>
      <c r="E5" s="646"/>
      <c r="F5" s="646"/>
      <c r="G5" s="646"/>
      <c r="H5" s="646"/>
      <c r="I5" s="650"/>
      <c r="J5" s="646"/>
      <c r="K5" s="646"/>
      <c r="L5" s="646"/>
      <c r="M5" s="646"/>
      <c r="N5" s="646"/>
      <c r="O5" s="646"/>
    </row>
    <row r="8" spans="1:15" s="645" customFormat="1" ht="12.75">
      <c r="A8" s="651">
        <v>1</v>
      </c>
      <c r="B8" s="651" t="s">
        <v>2704</v>
      </c>
      <c r="C8" s="652"/>
      <c r="D8" s="652"/>
      <c r="E8" s="652"/>
      <c r="I8" s="653"/>
    </row>
    <row r="9" spans="1:15" s="645" customFormat="1" ht="12.75" outlineLevel="1">
      <c r="A9" s="654"/>
      <c r="B9" s="654" t="s">
        <v>2705</v>
      </c>
      <c r="C9" s="652"/>
      <c r="D9" s="652"/>
      <c r="E9" s="652"/>
      <c r="I9" s="653"/>
    </row>
    <row r="10" spans="1:15" s="645" customFormat="1" ht="13.35" customHeight="1" outlineLevel="1">
      <c r="B10" s="958" t="s">
        <v>2706</v>
      </c>
      <c r="C10" s="958"/>
      <c r="D10" s="958"/>
      <c r="E10" s="958"/>
      <c r="F10" s="958"/>
      <c r="G10" s="958"/>
      <c r="H10" s="958"/>
      <c r="I10" s="958"/>
      <c r="J10" s="958"/>
    </row>
    <row r="11" spans="1:15" s="645" customFormat="1" ht="12.75" outlineLevel="1">
      <c r="B11" s="958"/>
      <c r="C11" s="958"/>
      <c r="D11" s="958"/>
      <c r="E11" s="958"/>
      <c r="F11" s="958"/>
      <c r="G11" s="958"/>
      <c r="H11" s="958"/>
      <c r="I11" s="958"/>
      <c r="J11" s="958"/>
    </row>
    <row r="12" spans="1:15" s="645" customFormat="1" ht="12.75" outlineLevel="1">
      <c r="B12" s="958"/>
      <c r="C12" s="958"/>
      <c r="D12" s="958"/>
      <c r="E12" s="958"/>
      <c r="F12" s="958"/>
      <c r="G12" s="958"/>
      <c r="H12" s="958"/>
      <c r="I12" s="958"/>
      <c r="J12" s="958"/>
    </row>
    <row r="13" spans="1:15" s="645" customFormat="1" ht="12.75" outlineLevel="1">
      <c r="B13" s="958"/>
      <c r="C13" s="958"/>
      <c r="D13" s="958"/>
      <c r="E13" s="958"/>
      <c r="F13" s="958"/>
      <c r="G13" s="958"/>
      <c r="H13" s="958"/>
      <c r="I13" s="958"/>
      <c r="J13" s="958"/>
    </row>
    <row r="14" spans="1:15" s="645" customFormat="1" ht="12.75" outlineLevel="1">
      <c r="B14" s="958"/>
      <c r="C14" s="958"/>
      <c r="D14" s="958"/>
      <c r="E14" s="958"/>
      <c r="F14" s="958"/>
      <c r="G14" s="958"/>
      <c r="H14" s="958"/>
      <c r="I14" s="958"/>
      <c r="J14" s="958"/>
    </row>
    <row r="15" spans="1:15" s="645" customFormat="1" ht="12.75" outlineLevel="1">
      <c r="B15" s="958"/>
      <c r="C15" s="958"/>
      <c r="D15" s="958"/>
      <c r="E15" s="958"/>
      <c r="F15" s="958"/>
      <c r="G15" s="958"/>
      <c r="H15" s="958"/>
      <c r="I15" s="958"/>
      <c r="J15" s="958"/>
    </row>
    <row r="16" spans="1:15" s="645" customFormat="1" ht="12.75" outlineLevel="1">
      <c r="B16" s="958"/>
      <c r="C16" s="958"/>
      <c r="D16" s="958"/>
      <c r="E16" s="958"/>
      <c r="F16" s="958"/>
      <c r="G16" s="958"/>
      <c r="H16" s="958"/>
      <c r="I16" s="958"/>
      <c r="J16" s="958"/>
    </row>
    <row r="17" spans="2:10" s="645" customFormat="1" ht="12.75" outlineLevel="1">
      <c r="B17" s="958"/>
      <c r="C17" s="958"/>
      <c r="D17" s="958"/>
      <c r="E17" s="958"/>
      <c r="F17" s="958"/>
      <c r="G17" s="958"/>
      <c r="H17" s="958"/>
      <c r="I17" s="958"/>
      <c r="J17" s="958"/>
    </row>
    <row r="18" spans="2:10" s="645" customFormat="1" ht="12.75" outlineLevel="1">
      <c r="B18" s="958"/>
      <c r="C18" s="958"/>
      <c r="D18" s="958"/>
      <c r="E18" s="958"/>
      <c r="F18" s="958"/>
      <c r="G18" s="958"/>
      <c r="H18" s="958"/>
      <c r="I18" s="958"/>
      <c r="J18" s="958"/>
    </row>
    <row r="19" spans="2:10" s="645" customFormat="1" ht="12.75" outlineLevel="1">
      <c r="B19" s="958"/>
      <c r="C19" s="958"/>
      <c r="D19" s="958"/>
      <c r="E19" s="958"/>
      <c r="F19" s="958"/>
      <c r="G19" s="958"/>
      <c r="H19" s="958"/>
      <c r="I19" s="958"/>
      <c r="J19" s="958"/>
    </row>
    <row r="20" spans="2:10" s="645" customFormat="1" ht="12.75" outlineLevel="1">
      <c r="B20" s="958"/>
      <c r="C20" s="958"/>
      <c r="D20" s="958"/>
      <c r="E20" s="958"/>
      <c r="F20" s="958"/>
      <c r="G20" s="958"/>
      <c r="H20" s="958"/>
      <c r="I20" s="958"/>
      <c r="J20" s="958"/>
    </row>
    <row r="21" spans="2:10" s="645" customFormat="1" ht="12.75" outlineLevel="1">
      <c r="B21" s="958"/>
      <c r="C21" s="958"/>
      <c r="D21" s="958"/>
      <c r="E21" s="958"/>
      <c r="F21" s="958"/>
      <c r="G21" s="958"/>
      <c r="H21" s="958"/>
      <c r="I21" s="958"/>
      <c r="J21" s="958"/>
    </row>
    <row r="22" spans="2:10" s="645" customFormat="1" ht="12.75" outlineLevel="1">
      <c r="B22" s="958"/>
      <c r="C22" s="958"/>
      <c r="D22" s="958"/>
      <c r="E22" s="958"/>
      <c r="F22" s="958"/>
      <c r="G22" s="958"/>
      <c r="H22" s="958"/>
      <c r="I22" s="958"/>
      <c r="J22" s="958"/>
    </row>
    <row r="23" spans="2:10" s="645" customFormat="1" ht="12.75" outlineLevel="1">
      <c r="B23" s="958"/>
      <c r="C23" s="958"/>
      <c r="D23" s="958"/>
      <c r="E23" s="958"/>
      <c r="F23" s="958"/>
      <c r="G23" s="958"/>
      <c r="H23" s="958"/>
      <c r="I23" s="958"/>
      <c r="J23" s="958"/>
    </row>
    <row r="24" spans="2:10" s="645" customFormat="1" ht="12.75" outlineLevel="1">
      <c r="B24" s="958"/>
      <c r="C24" s="958"/>
      <c r="D24" s="958"/>
      <c r="E24" s="958"/>
      <c r="F24" s="958"/>
      <c r="G24" s="958"/>
      <c r="H24" s="958"/>
      <c r="I24" s="958"/>
      <c r="J24" s="958"/>
    </row>
    <row r="25" spans="2:10" s="645" customFormat="1" ht="12.75" outlineLevel="1">
      <c r="B25" s="958"/>
      <c r="C25" s="958"/>
      <c r="D25" s="958"/>
      <c r="E25" s="958"/>
      <c r="F25" s="958"/>
      <c r="G25" s="958"/>
      <c r="H25" s="958"/>
      <c r="I25" s="958"/>
      <c r="J25" s="958"/>
    </row>
    <row r="26" spans="2:10" s="645" customFormat="1" ht="12.75" outlineLevel="1">
      <c r="B26" s="958"/>
      <c r="C26" s="958"/>
      <c r="D26" s="958"/>
      <c r="E26" s="958"/>
      <c r="F26" s="958"/>
      <c r="G26" s="958"/>
      <c r="H26" s="958"/>
      <c r="I26" s="958"/>
      <c r="J26" s="958"/>
    </row>
    <row r="27" spans="2:10" s="645" customFormat="1" ht="12.75" outlineLevel="1">
      <c r="B27" s="958"/>
      <c r="C27" s="958"/>
      <c r="D27" s="958"/>
      <c r="E27" s="958"/>
      <c r="F27" s="958"/>
      <c r="G27" s="958"/>
      <c r="H27" s="958"/>
      <c r="I27" s="958"/>
      <c r="J27" s="958"/>
    </row>
    <row r="28" spans="2:10" s="645" customFormat="1" ht="12.75" outlineLevel="1">
      <c r="B28" s="958"/>
      <c r="C28" s="958"/>
      <c r="D28" s="958"/>
      <c r="E28" s="958"/>
      <c r="F28" s="958"/>
      <c r="G28" s="958"/>
      <c r="H28" s="958"/>
      <c r="I28" s="958"/>
      <c r="J28" s="958"/>
    </row>
    <row r="29" spans="2:10" s="645" customFormat="1" ht="12.75" outlineLevel="1">
      <c r="B29" s="958"/>
      <c r="C29" s="958"/>
      <c r="D29" s="958"/>
      <c r="E29" s="958"/>
      <c r="F29" s="958"/>
      <c r="G29" s="958"/>
      <c r="H29" s="958"/>
      <c r="I29" s="958"/>
      <c r="J29" s="958"/>
    </row>
    <row r="30" spans="2:10" s="645" customFormat="1" ht="12.75" outlineLevel="1">
      <c r="B30" s="958"/>
      <c r="C30" s="958"/>
      <c r="D30" s="958"/>
      <c r="E30" s="958"/>
      <c r="F30" s="958"/>
      <c r="G30" s="958"/>
      <c r="H30" s="958"/>
      <c r="I30" s="958"/>
      <c r="J30" s="958"/>
    </row>
    <row r="31" spans="2:10" s="645" customFormat="1" ht="12.75" outlineLevel="1">
      <c r="B31" s="958"/>
      <c r="C31" s="958"/>
      <c r="D31" s="958"/>
      <c r="E31" s="958"/>
      <c r="F31" s="958"/>
      <c r="G31" s="958"/>
      <c r="H31" s="958"/>
      <c r="I31" s="958"/>
      <c r="J31" s="958"/>
    </row>
    <row r="32" spans="2:10" s="645" customFormat="1" ht="12.75" outlineLevel="1">
      <c r="B32" s="958"/>
      <c r="C32" s="958"/>
      <c r="D32" s="958"/>
      <c r="E32" s="958"/>
      <c r="F32" s="958"/>
      <c r="G32" s="958"/>
      <c r="H32" s="958"/>
      <c r="I32" s="958"/>
      <c r="J32" s="958"/>
    </row>
    <row r="33" spans="2:10" s="645" customFormat="1" ht="12.75" outlineLevel="1">
      <c r="B33" s="958"/>
      <c r="C33" s="958"/>
      <c r="D33" s="958"/>
      <c r="E33" s="958"/>
      <c r="F33" s="958"/>
      <c r="G33" s="958"/>
      <c r="H33" s="958"/>
      <c r="I33" s="958"/>
      <c r="J33" s="958"/>
    </row>
    <row r="34" spans="2:10" s="645" customFormat="1" ht="12.75" outlineLevel="1">
      <c r="B34" s="958"/>
      <c r="C34" s="958"/>
      <c r="D34" s="958"/>
      <c r="E34" s="958"/>
      <c r="F34" s="958"/>
      <c r="G34" s="958"/>
      <c r="H34" s="958"/>
      <c r="I34" s="958"/>
      <c r="J34" s="958"/>
    </row>
    <row r="35" spans="2:10" s="645" customFormat="1" ht="12.75" outlineLevel="1">
      <c r="B35" s="958"/>
      <c r="C35" s="958"/>
      <c r="D35" s="958"/>
      <c r="E35" s="958"/>
      <c r="F35" s="958"/>
      <c r="G35" s="958"/>
      <c r="H35" s="958"/>
      <c r="I35" s="958"/>
      <c r="J35" s="958"/>
    </row>
    <row r="36" spans="2:10" s="645" customFormat="1" ht="12.75" outlineLevel="1">
      <c r="B36" s="958"/>
      <c r="C36" s="958"/>
      <c r="D36" s="958"/>
      <c r="E36" s="958"/>
      <c r="F36" s="958"/>
      <c r="G36" s="958"/>
      <c r="H36" s="958"/>
      <c r="I36" s="958"/>
      <c r="J36" s="958"/>
    </row>
    <row r="37" spans="2:10" s="645" customFormat="1" ht="12.75" outlineLevel="1">
      <c r="B37" s="958"/>
      <c r="C37" s="958"/>
      <c r="D37" s="958"/>
      <c r="E37" s="958"/>
      <c r="F37" s="958"/>
      <c r="G37" s="958"/>
      <c r="H37" s="958"/>
      <c r="I37" s="958"/>
      <c r="J37" s="958"/>
    </row>
    <row r="38" spans="2:10" s="645" customFormat="1" ht="12.75" outlineLevel="1">
      <c r="B38" s="958"/>
      <c r="C38" s="958"/>
      <c r="D38" s="958"/>
      <c r="E38" s="958"/>
      <c r="F38" s="958"/>
      <c r="G38" s="958"/>
      <c r="H38" s="958"/>
      <c r="I38" s="958"/>
      <c r="J38" s="958"/>
    </row>
    <row r="39" spans="2:10" s="645" customFormat="1" ht="12.75" outlineLevel="1">
      <c r="B39" s="958"/>
      <c r="C39" s="958"/>
      <c r="D39" s="958"/>
      <c r="E39" s="958"/>
      <c r="F39" s="958"/>
      <c r="G39" s="958"/>
      <c r="H39" s="958"/>
      <c r="I39" s="958"/>
      <c r="J39" s="958"/>
    </row>
    <row r="40" spans="2:10" s="645" customFormat="1" ht="12.75" outlineLevel="1">
      <c r="B40" s="958"/>
      <c r="C40" s="958"/>
      <c r="D40" s="958"/>
      <c r="E40" s="958"/>
      <c r="F40" s="958"/>
      <c r="G40" s="958"/>
      <c r="H40" s="958"/>
      <c r="I40" s="958"/>
      <c r="J40" s="958"/>
    </row>
    <row r="41" spans="2:10" s="645" customFormat="1" ht="12.75" outlineLevel="1">
      <c r="B41" s="958"/>
      <c r="C41" s="958"/>
      <c r="D41" s="958"/>
      <c r="E41" s="958"/>
      <c r="F41" s="958"/>
      <c r="G41" s="958"/>
      <c r="H41" s="958"/>
      <c r="I41" s="958"/>
      <c r="J41" s="958"/>
    </row>
    <row r="42" spans="2:10" s="645" customFormat="1" ht="12.75" outlineLevel="1">
      <c r="B42" s="958"/>
      <c r="C42" s="958"/>
      <c r="D42" s="958"/>
      <c r="E42" s="958"/>
      <c r="F42" s="958"/>
      <c r="G42" s="958"/>
      <c r="H42" s="958"/>
      <c r="I42" s="958"/>
      <c r="J42" s="958"/>
    </row>
    <row r="43" spans="2:10" s="645" customFormat="1" ht="12.75" outlineLevel="1">
      <c r="B43" s="958"/>
      <c r="C43" s="958"/>
      <c r="D43" s="958"/>
      <c r="E43" s="958"/>
      <c r="F43" s="958"/>
      <c r="G43" s="958"/>
      <c r="H43" s="958"/>
      <c r="I43" s="958"/>
      <c r="J43" s="958"/>
    </row>
    <row r="44" spans="2:10" s="645" customFormat="1" ht="12.75" outlineLevel="1">
      <c r="B44" s="958"/>
      <c r="C44" s="958"/>
      <c r="D44" s="958"/>
      <c r="E44" s="958"/>
      <c r="F44" s="958"/>
      <c r="G44" s="958"/>
      <c r="H44" s="958"/>
      <c r="I44" s="958"/>
      <c r="J44" s="958"/>
    </row>
    <row r="45" spans="2:10" s="645" customFormat="1" ht="12.75" outlineLevel="1">
      <c r="B45" s="958"/>
      <c r="C45" s="958"/>
      <c r="D45" s="958"/>
      <c r="E45" s="958"/>
      <c r="F45" s="958"/>
      <c r="G45" s="958"/>
      <c r="H45" s="958"/>
      <c r="I45" s="958"/>
      <c r="J45" s="958"/>
    </row>
    <row r="46" spans="2:10" s="645" customFormat="1" ht="12.75" outlineLevel="1">
      <c r="B46" s="958"/>
      <c r="C46" s="958"/>
      <c r="D46" s="958"/>
      <c r="E46" s="958"/>
      <c r="F46" s="958"/>
      <c r="G46" s="958"/>
      <c r="H46" s="958"/>
      <c r="I46" s="958"/>
      <c r="J46" s="958"/>
    </row>
    <row r="47" spans="2:10" s="645" customFormat="1" ht="12.75" outlineLevel="1">
      <c r="B47" s="958"/>
      <c r="C47" s="958"/>
      <c r="D47" s="958"/>
      <c r="E47" s="958"/>
      <c r="F47" s="958"/>
      <c r="G47" s="958"/>
      <c r="H47" s="958"/>
      <c r="I47" s="958"/>
      <c r="J47" s="958"/>
    </row>
    <row r="48" spans="2:10" s="645" customFormat="1" ht="12.75" outlineLevel="1">
      <c r="B48" s="958"/>
      <c r="C48" s="958"/>
      <c r="D48" s="958"/>
      <c r="E48" s="958"/>
      <c r="F48" s="958"/>
      <c r="G48" s="958"/>
      <c r="H48" s="958"/>
      <c r="I48" s="958"/>
      <c r="J48" s="958"/>
    </row>
    <row r="49" spans="2:10" s="645" customFormat="1" ht="12.75" outlineLevel="1">
      <c r="B49" s="958"/>
      <c r="C49" s="958"/>
      <c r="D49" s="958"/>
      <c r="E49" s="958"/>
      <c r="F49" s="958"/>
      <c r="G49" s="958"/>
      <c r="H49" s="958"/>
      <c r="I49" s="958"/>
      <c r="J49" s="958"/>
    </row>
    <row r="50" spans="2:10" s="645" customFormat="1" ht="12.75" outlineLevel="1">
      <c r="B50" s="958"/>
      <c r="C50" s="958"/>
      <c r="D50" s="958"/>
      <c r="E50" s="958"/>
      <c r="F50" s="958"/>
      <c r="G50" s="958"/>
      <c r="H50" s="958"/>
      <c r="I50" s="958"/>
      <c r="J50" s="958"/>
    </row>
    <row r="51" spans="2:10" s="645" customFormat="1" ht="12.75" outlineLevel="1">
      <c r="B51" s="958"/>
      <c r="C51" s="958"/>
      <c r="D51" s="958"/>
      <c r="E51" s="958"/>
      <c r="F51" s="958"/>
      <c r="G51" s="958"/>
      <c r="H51" s="958"/>
      <c r="I51" s="958"/>
      <c r="J51" s="958"/>
    </row>
    <row r="52" spans="2:10" s="645" customFormat="1" ht="12.75" outlineLevel="1">
      <c r="B52" s="958"/>
      <c r="C52" s="958"/>
      <c r="D52" s="958"/>
      <c r="E52" s="958"/>
      <c r="F52" s="958"/>
      <c r="G52" s="958"/>
      <c r="H52" s="958"/>
      <c r="I52" s="958"/>
      <c r="J52" s="958"/>
    </row>
    <row r="53" spans="2:10" s="645" customFormat="1" ht="12.75" outlineLevel="1">
      <c r="B53" s="958"/>
      <c r="C53" s="958"/>
      <c r="D53" s="958"/>
      <c r="E53" s="958"/>
      <c r="F53" s="958"/>
      <c r="G53" s="958"/>
      <c r="H53" s="958"/>
      <c r="I53" s="958"/>
      <c r="J53" s="958"/>
    </row>
    <row r="54" spans="2:10" s="645" customFormat="1" ht="12.75" outlineLevel="1">
      <c r="B54" s="958"/>
      <c r="C54" s="958"/>
      <c r="D54" s="958"/>
      <c r="E54" s="958"/>
      <c r="F54" s="958"/>
      <c r="G54" s="958"/>
      <c r="H54" s="958"/>
      <c r="I54" s="958"/>
      <c r="J54" s="958"/>
    </row>
    <row r="55" spans="2:10" s="645" customFormat="1" ht="12.75" outlineLevel="1">
      <c r="B55" s="958"/>
      <c r="C55" s="958"/>
      <c r="D55" s="958"/>
      <c r="E55" s="958"/>
      <c r="F55" s="958"/>
      <c r="G55" s="958"/>
      <c r="H55" s="958"/>
      <c r="I55" s="958"/>
      <c r="J55" s="958"/>
    </row>
    <row r="56" spans="2:10" s="645" customFormat="1" ht="12.75" outlineLevel="1">
      <c r="B56" s="958"/>
      <c r="C56" s="958"/>
      <c r="D56" s="958"/>
      <c r="E56" s="958"/>
      <c r="F56" s="958"/>
      <c r="G56" s="958"/>
      <c r="H56" s="958"/>
      <c r="I56" s="958"/>
      <c r="J56" s="958"/>
    </row>
    <row r="57" spans="2:10" s="645" customFormat="1" ht="12.75" outlineLevel="1">
      <c r="B57" s="958"/>
      <c r="C57" s="958"/>
      <c r="D57" s="958"/>
      <c r="E57" s="958"/>
      <c r="F57" s="958"/>
      <c r="G57" s="958"/>
      <c r="H57" s="958"/>
      <c r="I57" s="958"/>
      <c r="J57" s="958"/>
    </row>
    <row r="58" spans="2:10" s="645" customFormat="1" ht="12.75" outlineLevel="1">
      <c r="B58" s="958"/>
      <c r="C58" s="958"/>
      <c r="D58" s="958"/>
      <c r="E58" s="958"/>
      <c r="F58" s="958"/>
      <c r="G58" s="958"/>
      <c r="H58" s="958"/>
      <c r="I58" s="958"/>
      <c r="J58" s="958"/>
    </row>
    <row r="59" spans="2:10" s="645" customFormat="1" ht="12.75" outlineLevel="1">
      <c r="B59" s="958"/>
      <c r="C59" s="958"/>
      <c r="D59" s="958"/>
      <c r="E59" s="958"/>
      <c r="F59" s="958"/>
      <c r="G59" s="958"/>
      <c r="H59" s="958"/>
      <c r="I59" s="958"/>
      <c r="J59" s="958"/>
    </row>
    <row r="60" spans="2:10" s="645" customFormat="1" ht="12.75" outlineLevel="1">
      <c r="B60" s="958"/>
      <c r="C60" s="958"/>
      <c r="D60" s="958"/>
      <c r="E60" s="958"/>
      <c r="F60" s="958"/>
      <c r="G60" s="958"/>
      <c r="H60" s="958"/>
      <c r="I60" s="958"/>
      <c r="J60" s="958"/>
    </row>
    <row r="61" spans="2:10" s="645" customFormat="1" ht="12.75" outlineLevel="1">
      <c r="B61" s="958"/>
      <c r="C61" s="958"/>
      <c r="D61" s="958"/>
      <c r="E61" s="958"/>
      <c r="F61" s="958"/>
      <c r="G61" s="958"/>
      <c r="H61" s="958"/>
      <c r="I61" s="958"/>
      <c r="J61" s="958"/>
    </row>
    <row r="62" spans="2:10" s="645" customFormat="1" ht="12.75" outlineLevel="1">
      <c r="B62" s="958"/>
      <c r="C62" s="958"/>
      <c r="D62" s="958"/>
      <c r="E62" s="958"/>
      <c r="F62" s="958"/>
      <c r="G62" s="958"/>
      <c r="H62" s="958"/>
      <c r="I62" s="958"/>
      <c r="J62" s="958"/>
    </row>
    <row r="63" spans="2:10" s="645" customFormat="1" ht="12.75" outlineLevel="1">
      <c r="B63" s="958"/>
      <c r="C63" s="958"/>
      <c r="D63" s="958"/>
      <c r="E63" s="958"/>
      <c r="F63" s="958"/>
      <c r="G63" s="958"/>
      <c r="H63" s="958"/>
      <c r="I63" s="958"/>
      <c r="J63" s="958"/>
    </row>
    <row r="64" spans="2:10" s="645" customFormat="1" ht="12.75" outlineLevel="1">
      <c r="B64" s="958"/>
      <c r="C64" s="958"/>
      <c r="D64" s="958"/>
      <c r="E64" s="958"/>
      <c r="F64" s="958"/>
      <c r="G64" s="958"/>
      <c r="H64" s="958"/>
      <c r="I64" s="958"/>
      <c r="J64" s="958"/>
    </row>
    <row r="65" spans="2:10" s="645" customFormat="1" ht="12.75" outlineLevel="1">
      <c r="B65" s="958"/>
      <c r="C65" s="958"/>
      <c r="D65" s="958"/>
      <c r="E65" s="958"/>
      <c r="F65" s="958"/>
      <c r="G65" s="958"/>
      <c r="H65" s="958"/>
      <c r="I65" s="958"/>
      <c r="J65" s="958"/>
    </row>
    <row r="66" spans="2:10" s="645" customFormat="1" ht="12.75" outlineLevel="1">
      <c r="B66" s="958"/>
      <c r="C66" s="958"/>
      <c r="D66" s="958"/>
      <c r="E66" s="958"/>
      <c r="F66" s="958"/>
      <c r="G66" s="958"/>
      <c r="H66" s="958"/>
      <c r="I66" s="958"/>
      <c r="J66" s="958"/>
    </row>
    <row r="67" spans="2:10" s="645" customFormat="1" ht="12.75" outlineLevel="1">
      <c r="B67" s="958"/>
      <c r="C67" s="958"/>
      <c r="D67" s="958"/>
      <c r="E67" s="958"/>
      <c r="F67" s="958"/>
      <c r="G67" s="958"/>
      <c r="H67" s="958"/>
      <c r="I67" s="958"/>
      <c r="J67" s="958"/>
    </row>
    <row r="68" spans="2:10" s="645" customFormat="1" ht="12.75" outlineLevel="1">
      <c r="B68" s="958"/>
      <c r="C68" s="958"/>
      <c r="D68" s="958"/>
      <c r="E68" s="958"/>
      <c r="F68" s="958"/>
      <c r="G68" s="958"/>
      <c r="H68" s="958"/>
      <c r="I68" s="958"/>
      <c r="J68" s="958"/>
    </row>
    <row r="69" spans="2:10" s="645" customFormat="1" ht="12.75" outlineLevel="1">
      <c r="B69" s="958"/>
      <c r="C69" s="958"/>
      <c r="D69" s="958"/>
      <c r="E69" s="958"/>
      <c r="F69" s="958"/>
      <c r="G69" s="958"/>
      <c r="H69" s="958"/>
      <c r="I69" s="958"/>
      <c r="J69" s="958"/>
    </row>
    <row r="70" spans="2:10" s="645" customFormat="1" ht="12.75" outlineLevel="1">
      <c r="B70" s="958"/>
      <c r="C70" s="958"/>
      <c r="D70" s="958"/>
      <c r="E70" s="958"/>
      <c r="F70" s="958"/>
      <c r="G70" s="958"/>
      <c r="H70" s="958"/>
      <c r="I70" s="958"/>
      <c r="J70" s="958"/>
    </row>
    <row r="71" spans="2:10" s="645" customFormat="1" ht="12.75" outlineLevel="1">
      <c r="B71" s="958"/>
      <c r="C71" s="958"/>
      <c r="D71" s="958"/>
      <c r="E71" s="958"/>
      <c r="F71" s="958"/>
      <c r="G71" s="958"/>
      <c r="H71" s="958"/>
      <c r="I71" s="958"/>
      <c r="J71" s="958"/>
    </row>
    <row r="72" spans="2:10" s="645" customFormat="1" ht="12.75" outlineLevel="1">
      <c r="B72" s="958"/>
      <c r="C72" s="958"/>
      <c r="D72" s="958"/>
      <c r="E72" s="958"/>
      <c r="F72" s="958"/>
      <c r="G72" s="958"/>
      <c r="H72" s="958"/>
      <c r="I72" s="958"/>
      <c r="J72" s="958"/>
    </row>
    <row r="73" spans="2:10" s="645" customFormat="1" ht="12.75" outlineLevel="1">
      <c r="B73" s="958"/>
      <c r="C73" s="958"/>
      <c r="D73" s="958"/>
      <c r="E73" s="958"/>
      <c r="F73" s="958"/>
      <c r="G73" s="958"/>
      <c r="H73" s="958"/>
      <c r="I73" s="958"/>
      <c r="J73" s="958"/>
    </row>
    <row r="74" spans="2:10" s="645" customFormat="1" ht="12.75" outlineLevel="1">
      <c r="B74" s="958"/>
      <c r="C74" s="958"/>
      <c r="D74" s="958"/>
      <c r="E74" s="958"/>
      <c r="F74" s="958"/>
      <c r="G74" s="958"/>
      <c r="H74" s="958"/>
      <c r="I74" s="958"/>
      <c r="J74" s="958"/>
    </row>
    <row r="75" spans="2:10" s="645" customFormat="1" ht="12.75" outlineLevel="1">
      <c r="B75" s="958"/>
      <c r="C75" s="958"/>
      <c r="D75" s="958"/>
      <c r="E75" s="958"/>
      <c r="F75" s="958"/>
      <c r="G75" s="958"/>
      <c r="H75" s="958"/>
      <c r="I75" s="958"/>
      <c r="J75" s="958"/>
    </row>
    <row r="76" spans="2:10" s="645" customFormat="1" ht="12.75" outlineLevel="1">
      <c r="B76" s="958"/>
      <c r="C76" s="958"/>
      <c r="D76" s="958"/>
      <c r="E76" s="958"/>
      <c r="F76" s="958"/>
      <c r="G76" s="958"/>
      <c r="H76" s="958"/>
      <c r="I76" s="958"/>
      <c r="J76" s="958"/>
    </row>
    <row r="77" spans="2:10" s="645" customFormat="1" ht="12.75" outlineLevel="1">
      <c r="B77" s="958"/>
      <c r="C77" s="958"/>
      <c r="D77" s="958"/>
      <c r="E77" s="958"/>
      <c r="F77" s="958"/>
      <c r="G77" s="958"/>
      <c r="H77" s="958"/>
      <c r="I77" s="958"/>
      <c r="J77" s="958"/>
    </row>
    <row r="78" spans="2:10" s="645" customFormat="1" ht="12.75" outlineLevel="1">
      <c r="B78" s="958"/>
      <c r="C78" s="958"/>
      <c r="D78" s="958"/>
      <c r="E78" s="958"/>
      <c r="F78" s="958"/>
      <c r="G78" s="958"/>
      <c r="H78" s="958"/>
      <c r="I78" s="958"/>
      <c r="J78" s="958"/>
    </row>
    <row r="79" spans="2:10" s="645" customFormat="1" ht="12.75" outlineLevel="1">
      <c r="B79" s="958"/>
      <c r="C79" s="958"/>
      <c r="D79" s="958"/>
      <c r="E79" s="958"/>
      <c r="F79" s="958"/>
      <c r="G79" s="958"/>
      <c r="H79" s="958"/>
      <c r="I79" s="958"/>
      <c r="J79" s="958"/>
    </row>
    <row r="80" spans="2:10" s="645" customFormat="1" ht="12.75" outlineLevel="1">
      <c r="B80" s="958"/>
      <c r="C80" s="958"/>
      <c r="D80" s="958"/>
      <c r="E80" s="958"/>
      <c r="F80" s="958"/>
      <c r="G80" s="958"/>
      <c r="H80" s="958"/>
      <c r="I80" s="958"/>
      <c r="J80" s="958"/>
    </row>
    <row r="81" spans="2:10" s="645" customFormat="1" ht="12.75" outlineLevel="1">
      <c r="B81" s="958"/>
      <c r="C81" s="958"/>
      <c r="D81" s="958"/>
      <c r="E81" s="958"/>
      <c r="F81" s="958"/>
      <c r="G81" s="958"/>
      <c r="H81" s="958"/>
      <c r="I81" s="958"/>
      <c r="J81" s="958"/>
    </row>
    <row r="82" spans="2:10" s="645" customFormat="1" ht="12.75" outlineLevel="1">
      <c r="B82" s="958"/>
      <c r="C82" s="958"/>
      <c r="D82" s="958"/>
      <c r="E82" s="958"/>
      <c r="F82" s="958"/>
      <c r="G82" s="958"/>
      <c r="H82" s="958"/>
      <c r="I82" s="958"/>
      <c r="J82" s="958"/>
    </row>
    <row r="83" spans="2:10" s="645" customFormat="1" ht="12.75" outlineLevel="1">
      <c r="B83" s="958"/>
      <c r="C83" s="958"/>
      <c r="D83" s="958"/>
      <c r="E83" s="958"/>
      <c r="F83" s="958"/>
      <c r="G83" s="958"/>
      <c r="H83" s="958"/>
      <c r="I83" s="958"/>
      <c r="J83" s="958"/>
    </row>
    <row r="84" spans="2:10" s="645" customFormat="1" ht="12.75" outlineLevel="1">
      <c r="B84" s="958"/>
      <c r="C84" s="958"/>
      <c r="D84" s="958"/>
      <c r="E84" s="958"/>
      <c r="F84" s="958"/>
      <c r="G84" s="958"/>
      <c r="H84" s="958"/>
      <c r="I84" s="958"/>
      <c r="J84" s="958"/>
    </row>
    <row r="85" spans="2:10" s="645" customFormat="1" ht="12.75" outlineLevel="1">
      <c r="B85" s="958"/>
      <c r="C85" s="958"/>
      <c r="D85" s="958"/>
      <c r="E85" s="958"/>
      <c r="F85" s="958"/>
      <c r="G85" s="958"/>
      <c r="H85" s="958"/>
      <c r="I85" s="958"/>
      <c r="J85" s="958"/>
    </row>
    <row r="86" spans="2:10" s="645" customFormat="1" ht="12.75" outlineLevel="1">
      <c r="B86" s="958"/>
      <c r="C86" s="958"/>
      <c r="D86" s="958"/>
      <c r="E86" s="958"/>
      <c r="F86" s="958"/>
      <c r="G86" s="958"/>
      <c r="H86" s="958"/>
      <c r="I86" s="958"/>
      <c r="J86" s="958"/>
    </row>
    <row r="87" spans="2:10" s="645" customFormat="1" ht="12.75" outlineLevel="1">
      <c r="B87" s="958"/>
      <c r="C87" s="958"/>
      <c r="D87" s="958"/>
      <c r="E87" s="958"/>
      <c r="F87" s="958"/>
      <c r="G87" s="958"/>
      <c r="H87" s="958"/>
      <c r="I87" s="958"/>
      <c r="J87" s="958"/>
    </row>
    <row r="88" spans="2:10" s="645" customFormat="1" ht="12.75" outlineLevel="1">
      <c r="B88" s="958"/>
      <c r="C88" s="958"/>
      <c r="D88" s="958"/>
      <c r="E88" s="958"/>
      <c r="F88" s="958"/>
      <c r="G88" s="958"/>
      <c r="H88" s="958"/>
      <c r="I88" s="958"/>
      <c r="J88" s="958"/>
    </row>
    <row r="89" spans="2:10" s="645" customFormat="1" ht="12.75" outlineLevel="1">
      <c r="B89" s="958"/>
      <c r="C89" s="958"/>
      <c r="D89" s="958"/>
      <c r="E89" s="958"/>
      <c r="F89" s="958"/>
      <c r="G89" s="958"/>
      <c r="H89" s="958"/>
      <c r="I89" s="958"/>
      <c r="J89" s="958"/>
    </row>
    <row r="90" spans="2:10" s="645" customFormat="1" ht="12.75" outlineLevel="1">
      <c r="B90" s="958"/>
      <c r="C90" s="958"/>
      <c r="D90" s="958"/>
      <c r="E90" s="958"/>
      <c r="F90" s="958"/>
      <c r="G90" s="958"/>
      <c r="H90" s="958"/>
      <c r="I90" s="958"/>
      <c r="J90" s="958"/>
    </row>
    <row r="91" spans="2:10" s="645" customFormat="1" ht="12.75" outlineLevel="1">
      <c r="B91" s="958"/>
      <c r="C91" s="958"/>
      <c r="D91" s="958"/>
      <c r="E91" s="958"/>
      <c r="F91" s="958"/>
      <c r="G91" s="958"/>
      <c r="H91" s="958"/>
      <c r="I91" s="958"/>
      <c r="J91" s="958"/>
    </row>
    <row r="92" spans="2:10" s="645" customFormat="1" ht="12.75" outlineLevel="1">
      <c r="B92" s="958"/>
      <c r="C92" s="958"/>
      <c r="D92" s="958"/>
      <c r="E92" s="958"/>
      <c r="F92" s="958"/>
      <c r="G92" s="958"/>
      <c r="H92" s="958"/>
      <c r="I92" s="958"/>
      <c r="J92" s="958"/>
    </row>
    <row r="93" spans="2:10" s="645" customFormat="1" ht="12.75" outlineLevel="1">
      <c r="B93" s="958"/>
      <c r="C93" s="958"/>
      <c r="D93" s="958"/>
      <c r="E93" s="958"/>
      <c r="F93" s="958"/>
      <c r="G93" s="958"/>
      <c r="H93" s="958"/>
      <c r="I93" s="958"/>
      <c r="J93" s="958"/>
    </row>
    <row r="94" spans="2:10" s="645" customFormat="1" ht="12.75" outlineLevel="1">
      <c r="B94" s="958"/>
      <c r="C94" s="958"/>
      <c r="D94" s="958"/>
      <c r="E94" s="958"/>
      <c r="F94" s="958"/>
      <c r="G94" s="958"/>
      <c r="H94" s="958"/>
      <c r="I94" s="958"/>
      <c r="J94" s="958"/>
    </row>
    <row r="95" spans="2:10" s="645" customFormat="1" ht="12.75" outlineLevel="1">
      <c r="B95" s="958"/>
      <c r="C95" s="958"/>
      <c r="D95" s="958"/>
      <c r="E95" s="958"/>
      <c r="F95" s="958"/>
      <c r="G95" s="958"/>
      <c r="H95" s="958"/>
      <c r="I95" s="958"/>
      <c r="J95" s="958"/>
    </row>
    <row r="96" spans="2:10" s="645" customFormat="1" ht="12.75" outlineLevel="1">
      <c r="B96" s="958"/>
      <c r="C96" s="958"/>
      <c r="D96" s="958"/>
      <c r="E96" s="958"/>
      <c r="F96" s="958"/>
      <c r="G96" s="958"/>
      <c r="H96" s="958"/>
      <c r="I96" s="958"/>
      <c r="J96" s="958"/>
    </row>
    <row r="97" spans="1:10" s="645" customFormat="1" ht="12.75">
      <c r="B97" s="655"/>
      <c r="C97" s="655"/>
      <c r="D97" s="655"/>
      <c r="E97" s="655"/>
      <c r="F97" s="655"/>
      <c r="G97" s="655"/>
      <c r="H97" s="655"/>
      <c r="I97" s="655"/>
      <c r="J97" s="655"/>
    </row>
    <row r="98" spans="1:10" s="645" customFormat="1" ht="12.75">
      <c r="A98" s="651">
        <v>2</v>
      </c>
      <c r="B98" s="651" t="s">
        <v>2707</v>
      </c>
      <c r="C98" s="655"/>
      <c r="D98" s="655"/>
      <c r="E98" s="655"/>
      <c r="F98" s="655"/>
      <c r="G98" s="655"/>
      <c r="H98" s="655"/>
      <c r="I98" s="655"/>
      <c r="J98" s="655"/>
    </row>
    <row r="99" spans="1:10">
      <c r="B99" s="959" t="s">
        <v>2708</v>
      </c>
      <c r="C99" s="959"/>
      <c r="D99" s="959"/>
      <c r="E99" s="959"/>
      <c r="F99" s="959"/>
      <c r="G99" s="959"/>
      <c r="H99" s="959"/>
      <c r="I99" s="959"/>
      <c r="J99" s="959"/>
    </row>
    <row r="100" spans="1:10">
      <c r="B100" s="959"/>
      <c r="C100" s="959"/>
      <c r="D100" s="959"/>
      <c r="E100" s="959"/>
      <c r="F100" s="959"/>
      <c r="G100" s="959"/>
      <c r="H100" s="959"/>
      <c r="I100" s="959"/>
      <c r="J100" s="959"/>
    </row>
    <row r="101" spans="1:10">
      <c r="B101" s="959"/>
      <c r="C101" s="959"/>
      <c r="D101" s="959"/>
      <c r="E101" s="959"/>
      <c r="F101" s="959"/>
      <c r="G101" s="959"/>
      <c r="H101" s="959"/>
      <c r="I101" s="959"/>
      <c r="J101" s="959"/>
    </row>
    <row r="102" spans="1:10">
      <c r="B102" s="959"/>
      <c r="C102" s="959"/>
      <c r="D102" s="959"/>
      <c r="E102" s="959"/>
      <c r="F102" s="959"/>
      <c r="G102" s="959"/>
      <c r="H102" s="959"/>
      <c r="I102" s="959"/>
      <c r="J102" s="959"/>
    </row>
    <row r="103" spans="1:10">
      <c r="B103" s="959"/>
      <c r="C103" s="959"/>
      <c r="D103" s="959"/>
      <c r="E103" s="959"/>
      <c r="F103" s="959"/>
      <c r="G103" s="959"/>
      <c r="H103" s="959"/>
      <c r="I103" s="959"/>
      <c r="J103" s="959"/>
    </row>
    <row r="104" spans="1:10">
      <c r="B104" s="959"/>
      <c r="C104" s="959"/>
      <c r="D104" s="959"/>
      <c r="E104" s="959"/>
      <c r="F104" s="959"/>
      <c r="G104" s="959"/>
      <c r="H104" s="959"/>
      <c r="I104" s="959"/>
      <c r="J104" s="959"/>
    </row>
    <row r="105" spans="1:10">
      <c r="A105" s="651">
        <v>3</v>
      </c>
      <c r="B105" s="651" t="s">
        <v>2709</v>
      </c>
    </row>
    <row r="106" spans="1:10" ht="15">
      <c r="B106" s="656" t="s">
        <v>2710</v>
      </c>
      <c r="C106" s="123"/>
      <c r="D106" s="123"/>
    </row>
    <row r="107" spans="1:10" ht="15">
      <c r="B107" s="656"/>
      <c r="C107" s="123"/>
      <c r="D107" s="123"/>
    </row>
    <row r="108" spans="1:10">
      <c r="B108" s="123" t="s">
        <v>2711</v>
      </c>
      <c r="C108" s="123"/>
      <c r="D108" s="123"/>
    </row>
    <row r="109" spans="1:10">
      <c r="B109" s="123" t="s">
        <v>2712</v>
      </c>
      <c r="C109" s="123" t="s">
        <v>2713</v>
      </c>
      <c r="D109" s="125">
        <f>'[1]M4.3.1 回购权价值计算'!S106</f>
        <v>675894</v>
      </c>
    </row>
    <row r="110" spans="1:10">
      <c r="B110" s="123" t="s">
        <v>2712</v>
      </c>
      <c r="C110" s="123" t="s">
        <v>2714</v>
      </c>
      <c r="D110" s="125">
        <f>'[1]M4.3.1 回购权价值计算'!S107</f>
        <v>400333.08638906898</v>
      </c>
    </row>
    <row r="111" spans="1:10">
      <c r="B111" s="123" t="s">
        <v>2712</v>
      </c>
      <c r="C111" s="123" t="s">
        <v>2715</v>
      </c>
      <c r="D111" s="125">
        <f>'[1]M4.3.1 回购权价值计算'!S108</f>
        <v>310083.14594005101</v>
      </c>
    </row>
    <row r="112" spans="1:10">
      <c r="B112" s="123" t="s">
        <v>2716</v>
      </c>
      <c r="C112" s="123" t="s">
        <v>2717</v>
      </c>
      <c r="D112" s="125">
        <f>'[1]M4.3.1 回购权价值计算'!S109</f>
        <v>-1386310.2323291199</v>
      </c>
    </row>
    <row r="113" spans="2:4">
      <c r="B113" s="123"/>
      <c r="C113" s="123"/>
      <c r="D113" s="123"/>
    </row>
    <row r="114" spans="2:4">
      <c r="B114" s="123" t="s">
        <v>2718</v>
      </c>
      <c r="C114" s="123"/>
      <c r="D114" s="123"/>
    </row>
    <row r="115" spans="2:4">
      <c r="B115" s="123" t="s">
        <v>2712</v>
      </c>
      <c r="C115" s="123" t="s">
        <v>2713</v>
      </c>
      <c r="D115" s="657">
        <f>'[1]M4.3.1 回购权价值计算'!M151</f>
        <v>675894</v>
      </c>
    </row>
    <row r="116" spans="2:4">
      <c r="B116" s="123" t="s">
        <v>2712</v>
      </c>
      <c r="C116" s="123" t="s">
        <v>2714</v>
      </c>
      <c r="D116" s="657">
        <f>'[1]M4.3.1 回购权价值计算'!M152</f>
        <v>710416.23232912004</v>
      </c>
    </row>
    <row r="117" spans="2:4">
      <c r="B117" s="123" t="s">
        <v>2712</v>
      </c>
      <c r="C117" s="123" t="s">
        <v>2715</v>
      </c>
      <c r="D117" s="657">
        <f>'[1]M4.3.1 回购权价值计算'!M153</f>
        <v>407229.76767088001</v>
      </c>
    </row>
    <row r="118" spans="2:4">
      <c r="B118" s="123" t="s">
        <v>2716</v>
      </c>
      <c r="C118" s="123" t="s">
        <v>2717</v>
      </c>
      <c r="D118" s="657">
        <f>'[1]M4.3.1 回购权价值计算'!M154</f>
        <v>-1793540</v>
      </c>
    </row>
    <row r="119" spans="2:4">
      <c r="B119" s="123"/>
      <c r="C119" s="123"/>
      <c r="D119" s="123"/>
    </row>
    <row r="120" spans="2:4">
      <c r="B120" s="123" t="s">
        <v>2718</v>
      </c>
      <c r="C120" s="123"/>
      <c r="D120" s="123"/>
    </row>
    <row r="121" spans="2:4">
      <c r="B121" s="123" t="s">
        <v>2712</v>
      </c>
      <c r="C121" s="123" t="s">
        <v>2713</v>
      </c>
      <c r="D121" s="657">
        <f>'[1]M4.3.1 回购权价值计算'!M151</f>
        <v>675894</v>
      </c>
    </row>
    <row r="122" spans="2:4">
      <c r="B122" s="123" t="s">
        <v>2712</v>
      </c>
      <c r="C122" s="123" t="s">
        <v>2714</v>
      </c>
      <c r="D122" s="657">
        <f>'[1]M4.3.1 回购权价值计算'!M152</f>
        <v>710416.23232912004</v>
      </c>
    </row>
    <row r="123" spans="2:4">
      <c r="B123" s="123" t="s">
        <v>2712</v>
      </c>
      <c r="C123" s="123" t="s">
        <v>2715</v>
      </c>
      <c r="D123" s="657">
        <f>'[1]M4.3.1 回购权价值计算'!M153</f>
        <v>407229.76767088001</v>
      </c>
    </row>
    <row r="124" spans="2:4">
      <c r="B124" s="123" t="s">
        <v>2716</v>
      </c>
      <c r="C124" s="123" t="s">
        <v>2717</v>
      </c>
      <c r="D124" s="657">
        <f>'[1]M4.3.1 回购权价值计算'!M154</f>
        <v>-1793540</v>
      </c>
    </row>
    <row r="125" spans="2:4">
      <c r="B125" s="123"/>
      <c r="C125" s="123"/>
      <c r="D125" s="123"/>
    </row>
    <row r="126" spans="2:4" ht="15">
      <c r="B126" s="656" t="s">
        <v>2719</v>
      </c>
      <c r="C126" s="123"/>
      <c r="D126" s="123"/>
    </row>
    <row r="127" spans="2:4">
      <c r="B127" s="123"/>
      <c r="C127" s="123"/>
      <c r="D127" s="123"/>
    </row>
    <row r="128" spans="2:4">
      <c r="B128" s="123" t="s">
        <v>2718</v>
      </c>
      <c r="C128" s="123"/>
      <c r="D128" s="123"/>
    </row>
    <row r="129" spans="2:4">
      <c r="B129" s="123" t="s">
        <v>2712</v>
      </c>
      <c r="C129" s="123" t="s">
        <v>2720</v>
      </c>
      <c r="D129" s="657">
        <f>'[1]M4.3.1 回购权价值计算'!M162</f>
        <v>-1793540</v>
      </c>
    </row>
    <row r="130" spans="2:4">
      <c r="B130" s="123" t="s">
        <v>2716</v>
      </c>
      <c r="C130" s="123" t="s">
        <v>2717</v>
      </c>
      <c r="D130" s="657">
        <f>'[1]M4.3.1 回购权价值计算'!M163</f>
        <v>1793540</v>
      </c>
    </row>
  </sheetData>
  <mergeCells count="2">
    <mergeCell ref="B10:J96"/>
    <mergeCell ref="B99:J104"/>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80C1D-BD99-4532-97F7-5D94F07042AA}">
  <sheetPr>
    <tabColor rgb="FF92D050"/>
  </sheetPr>
  <dimension ref="A1:O81"/>
  <sheetViews>
    <sheetView view="pageBreakPreview" zoomScale="85" zoomScaleNormal="100" zoomScaleSheetLayoutView="85" workbookViewId="0">
      <selection activeCell="C16" sqref="C16:C17"/>
    </sheetView>
  </sheetViews>
  <sheetFormatPr defaultColWidth="8.875" defaultRowHeight="14.25"/>
  <cols>
    <col min="1" max="1" width="3.625" style="616" customWidth="1"/>
    <col min="2" max="2" width="8.875" style="616"/>
    <col min="3" max="3" width="15.375" style="616" customWidth="1"/>
    <col min="4" max="4" width="17.5" style="616" customWidth="1"/>
    <col min="5" max="5" width="16.625" style="616" customWidth="1"/>
    <col min="6" max="6" width="17.5" style="616" customWidth="1"/>
    <col min="7" max="7" width="17.125" style="616" customWidth="1"/>
    <col min="8" max="8" width="19.125" style="616" customWidth="1"/>
    <col min="9" max="12" width="17.5" style="616" customWidth="1"/>
    <col min="13" max="13" width="14.625" style="616" customWidth="1"/>
    <col min="14" max="14" width="15.375" style="616" customWidth="1"/>
    <col min="15" max="15" width="17.375" style="616" customWidth="1"/>
    <col min="16" max="16384" width="8.875" style="616"/>
  </cols>
  <sheetData>
    <row r="1" spans="1:15">
      <c r="A1" s="617"/>
      <c r="B1" s="618" t="s">
        <v>2721</v>
      </c>
      <c r="C1" s="618"/>
      <c r="D1" s="617"/>
      <c r="E1" s="617"/>
      <c r="F1" s="617"/>
      <c r="G1" s="619"/>
      <c r="H1" s="617"/>
      <c r="I1" s="617"/>
      <c r="J1" s="617"/>
      <c r="K1" s="617"/>
      <c r="L1" s="617"/>
      <c r="M1" s="617"/>
      <c r="N1" s="617"/>
    </row>
    <row r="2" spans="1:15">
      <c r="A2" s="617"/>
      <c r="B2" s="618" t="s">
        <v>2722</v>
      </c>
      <c r="C2" s="618"/>
      <c r="D2" s="617"/>
      <c r="E2" s="617"/>
      <c r="F2" s="617"/>
      <c r="G2" s="617"/>
      <c r="H2" s="617"/>
      <c r="I2" s="617"/>
      <c r="J2" s="617"/>
      <c r="K2" s="617"/>
      <c r="L2" s="617" t="str">
        <f>[1]Lead!F2</f>
        <v>索引号：</v>
      </c>
      <c r="M2" s="617"/>
      <c r="N2" s="617"/>
    </row>
    <row r="3" spans="1:15">
      <c r="A3" s="617"/>
      <c r="B3" s="618" t="s">
        <v>2701</v>
      </c>
      <c r="C3" s="618"/>
      <c r="D3" s="617"/>
      <c r="E3" s="617"/>
      <c r="F3" s="617"/>
      <c r="G3" s="617"/>
      <c r="H3" s="617"/>
      <c r="I3" s="617"/>
      <c r="J3" s="617"/>
      <c r="K3" s="617"/>
      <c r="L3" s="617" t="str">
        <f>[1]Lead!F3</f>
        <v>编制人：</v>
      </c>
      <c r="M3" s="617" t="str">
        <f>[1]Lead!G3</f>
        <v>TS</v>
      </c>
      <c r="N3" s="617"/>
    </row>
    <row r="4" spans="1:15">
      <c r="A4" s="617"/>
      <c r="B4" s="618" t="s">
        <v>2702</v>
      </c>
      <c r="C4" s="618"/>
      <c r="D4" s="617"/>
      <c r="E4" s="617"/>
      <c r="F4" s="617"/>
      <c r="G4" s="617"/>
      <c r="H4" s="617"/>
      <c r="I4" s="617"/>
      <c r="J4" s="617"/>
      <c r="K4" s="617"/>
      <c r="L4" s="617" t="str">
        <f>[1]Lead!F4</f>
        <v>编制日期：</v>
      </c>
      <c r="M4" s="620">
        <f>[1]Lead!G4</f>
        <v>45919</v>
      </c>
      <c r="N4" s="617"/>
    </row>
    <row r="5" spans="1:15">
      <c r="A5" s="617"/>
      <c r="B5" s="618" t="s">
        <v>2723</v>
      </c>
      <c r="C5" s="618"/>
      <c r="D5" s="617"/>
      <c r="E5" s="617"/>
      <c r="F5" s="617"/>
      <c r="G5" s="617"/>
      <c r="H5" s="617"/>
      <c r="I5" s="617"/>
      <c r="J5" s="617"/>
      <c r="K5" s="617"/>
      <c r="L5" s="617"/>
      <c r="M5" s="617"/>
      <c r="N5" s="617"/>
    </row>
    <row r="7" spans="1:15">
      <c r="B7" s="616" t="s">
        <v>2724</v>
      </c>
      <c r="I7" s="616" t="s">
        <v>2725</v>
      </c>
    </row>
    <row r="8" spans="1:15">
      <c r="I8" s="621">
        <v>44155</v>
      </c>
      <c r="J8" s="621">
        <v>44196</v>
      </c>
      <c r="K8" s="621">
        <v>44561</v>
      </c>
      <c r="L8" s="621">
        <v>44926</v>
      </c>
      <c r="M8" s="621">
        <v>45291</v>
      </c>
      <c r="N8" s="622">
        <v>45626</v>
      </c>
    </row>
    <row r="9" spans="1:15">
      <c r="B9" s="623" t="s">
        <v>2726</v>
      </c>
      <c r="C9" s="623" t="s">
        <v>2727</v>
      </c>
      <c r="D9" s="623" t="s">
        <v>2728</v>
      </c>
      <c r="E9" s="623" t="s">
        <v>2729</v>
      </c>
      <c r="F9" s="623" t="s">
        <v>2730</v>
      </c>
      <c r="G9" s="623" t="s">
        <v>2731</v>
      </c>
      <c r="H9" s="623" t="s">
        <v>2732</v>
      </c>
      <c r="N9" s="624"/>
    </row>
    <row r="10" spans="1:15">
      <c r="B10" s="962" t="s">
        <v>2733</v>
      </c>
      <c r="C10" s="962" t="s">
        <v>2734</v>
      </c>
      <c r="D10" s="964">
        <v>81200</v>
      </c>
      <c r="E10" s="623" t="s">
        <v>2735</v>
      </c>
      <c r="F10" s="625">
        <v>31200</v>
      </c>
      <c r="G10" s="626">
        <v>42972</v>
      </c>
      <c r="H10" s="623" t="s">
        <v>2734</v>
      </c>
      <c r="N10" s="624"/>
    </row>
    <row r="11" spans="1:15">
      <c r="B11" s="962"/>
      <c r="C11" s="962"/>
      <c r="D11" s="964"/>
      <c r="E11" s="623" t="s">
        <v>2736</v>
      </c>
      <c r="F11" s="625">
        <v>50000</v>
      </c>
      <c r="G11" s="626">
        <v>42972</v>
      </c>
      <c r="H11" s="623" t="s">
        <v>2734</v>
      </c>
      <c r="N11" s="624"/>
    </row>
    <row r="12" spans="1:15">
      <c r="B12" s="623" t="s">
        <v>2733</v>
      </c>
      <c r="C12" s="623" t="s">
        <v>2737</v>
      </c>
      <c r="D12" s="625">
        <v>18800</v>
      </c>
      <c r="E12" s="623" t="s">
        <v>2738</v>
      </c>
      <c r="F12" s="625">
        <v>18800</v>
      </c>
      <c r="G12" s="626">
        <v>42972</v>
      </c>
      <c r="H12" s="623" t="s">
        <v>2737</v>
      </c>
      <c r="N12" s="624"/>
    </row>
    <row r="13" spans="1:15">
      <c r="B13" s="623" t="s">
        <v>2733</v>
      </c>
      <c r="C13" s="623" t="s">
        <v>2739</v>
      </c>
      <c r="D13" s="625">
        <v>12315.27</v>
      </c>
      <c r="E13" s="623" t="s">
        <v>2740</v>
      </c>
      <c r="F13" s="625">
        <v>12315.27</v>
      </c>
      <c r="G13" s="626">
        <v>43385</v>
      </c>
      <c r="H13" s="623" t="s">
        <v>2741</v>
      </c>
      <c r="N13" s="624"/>
    </row>
    <row r="14" spans="1:15">
      <c r="B14" s="623" t="s">
        <v>2733</v>
      </c>
      <c r="C14" s="623" t="s">
        <v>2742</v>
      </c>
      <c r="D14" s="625">
        <v>7044.33</v>
      </c>
      <c r="E14" s="623" t="s">
        <v>2743</v>
      </c>
      <c r="F14" s="625">
        <v>7044.33</v>
      </c>
      <c r="G14" s="626">
        <v>43396</v>
      </c>
      <c r="H14" s="623" t="s">
        <v>2744</v>
      </c>
      <c r="N14" s="624"/>
    </row>
    <row r="15" spans="1:15">
      <c r="B15" s="623" t="s">
        <v>2733</v>
      </c>
      <c r="C15" s="623" t="s">
        <v>2745</v>
      </c>
      <c r="D15" s="625">
        <v>3793.1</v>
      </c>
      <c r="E15" s="623" t="s">
        <v>2746</v>
      </c>
      <c r="F15" s="625">
        <v>3793.1</v>
      </c>
      <c r="G15" s="626">
        <v>43392</v>
      </c>
      <c r="H15" s="623" t="s">
        <v>2745</v>
      </c>
      <c r="N15" s="624"/>
    </row>
    <row r="16" spans="1:15">
      <c r="B16" s="962" t="s">
        <v>2747</v>
      </c>
      <c r="C16" s="962" t="s">
        <v>2748</v>
      </c>
      <c r="D16" s="964">
        <v>2500000</v>
      </c>
      <c r="E16" s="623" t="s">
        <v>2749</v>
      </c>
      <c r="F16" s="625">
        <v>1000000</v>
      </c>
      <c r="G16" s="626">
        <v>43054</v>
      </c>
      <c r="H16" s="623" t="s">
        <v>2748</v>
      </c>
      <c r="I16" s="627">
        <f>$F16*(1+8%*DATEDIF($G16,$I$8,"d")/365)</f>
        <v>1241315.0684931499</v>
      </c>
      <c r="J16" s="627">
        <f t="shared" ref="J16:J26" si="0">$F16*(1+8%*DATEDIF($G16,$J$8,"d")/365)</f>
        <v>1250301.36986301</v>
      </c>
      <c r="K16" s="627">
        <f t="shared" ref="K16:K26" si="1">$F16*(1+8%*DATEDIF($G16,$K$8,"d")/365)</f>
        <v>1330301.36986301</v>
      </c>
      <c r="L16" s="627">
        <f t="shared" ref="L16:L26" si="2">$F16*(1+8%*DATEDIF($G16,$L$8,"d")/365)</f>
        <v>1410301.36986301</v>
      </c>
      <c r="M16" s="627">
        <f t="shared" ref="M16:M26" si="3">$F16*(1+8%*DATEDIF($G16,$M$8,"d")/365)</f>
        <v>1490301.36986301</v>
      </c>
      <c r="N16" s="628">
        <f t="shared" ref="N16:N26" si="4">$F16*(1+8%*DATEDIF($G16,$N$8,"d")/365)</f>
        <v>1563726.0273972601</v>
      </c>
      <c r="O16" s="629">
        <f>K16-F16</f>
        <v>330301.36986301403</v>
      </c>
    </row>
    <row r="17" spans="2:15">
      <c r="B17" s="962"/>
      <c r="C17" s="962"/>
      <c r="D17" s="964"/>
      <c r="E17" s="623" t="s">
        <v>2750</v>
      </c>
      <c r="F17" s="625">
        <v>1500000</v>
      </c>
      <c r="G17" s="626">
        <v>43062</v>
      </c>
      <c r="H17" s="623" t="s">
        <v>2748</v>
      </c>
      <c r="I17" s="627">
        <f t="shared" ref="I17:I33" si="5">$F17*(1+8%*DATEDIF($G17,$I$8,"d")/365)</f>
        <v>1859342.46575342</v>
      </c>
      <c r="J17" s="627">
        <f t="shared" si="0"/>
        <v>1872821.91780822</v>
      </c>
      <c r="K17" s="627">
        <f t="shared" si="1"/>
        <v>1992821.91780822</v>
      </c>
      <c r="L17" s="627">
        <f t="shared" si="2"/>
        <v>2112821.9178082198</v>
      </c>
      <c r="M17" s="627">
        <f t="shared" si="3"/>
        <v>2232821.9178082198</v>
      </c>
      <c r="N17" s="628">
        <f t="shared" si="4"/>
        <v>2342958.9041095902</v>
      </c>
      <c r="O17" s="629">
        <f t="shared" ref="O17:O39" si="6">K17-F17</f>
        <v>492821.91780821898</v>
      </c>
    </row>
    <row r="18" spans="2:15">
      <c r="B18" s="623" t="s">
        <v>2747</v>
      </c>
      <c r="C18" s="623" t="s">
        <v>2751</v>
      </c>
      <c r="D18" s="625">
        <v>7500000</v>
      </c>
      <c r="E18" s="623" t="s">
        <v>2752</v>
      </c>
      <c r="F18" s="625">
        <v>7500000</v>
      </c>
      <c r="G18" s="626">
        <v>43067</v>
      </c>
      <c r="H18" s="623" t="s">
        <v>2753</v>
      </c>
      <c r="I18" s="627">
        <f t="shared" si="5"/>
        <v>9288493.1506849304</v>
      </c>
      <c r="J18" s="627">
        <f t="shared" si="0"/>
        <v>9355890.4109588992</v>
      </c>
      <c r="K18" s="627">
        <f t="shared" si="1"/>
        <v>9955890.4109588992</v>
      </c>
      <c r="L18" s="627">
        <f t="shared" si="2"/>
        <v>10555890.410958899</v>
      </c>
      <c r="M18" s="627">
        <f t="shared" si="3"/>
        <v>11155890.410958899</v>
      </c>
      <c r="N18" s="628">
        <f t="shared" si="4"/>
        <v>11706575.342465799</v>
      </c>
      <c r="O18" s="629">
        <f t="shared" si="6"/>
        <v>2455890.4109589001</v>
      </c>
    </row>
    <row r="19" spans="2:15">
      <c r="B19" s="623" t="s">
        <v>2747</v>
      </c>
      <c r="C19" s="623" t="s">
        <v>2754</v>
      </c>
      <c r="D19" s="625">
        <v>5000000</v>
      </c>
      <c r="E19" s="623" t="s">
        <v>2755</v>
      </c>
      <c r="F19" s="625">
        <v>5000000</v>
      </c>
      <c r="G19" s="626">
        <v>43031</v>
      </c>
      <c r="H19" s="623" t="s">
        <v>2754</v>
      </c>
      <c r="I19" s="627">
        <f t="shared" si="5"/>
        <v>6231780.8219178095</v>
      </c>
      <c r="J19" s="627">
        <f t="shared" si="0"/>
        <v>6276712.3287671199</v>
      </c>
      <c r="K19" s="627">
        <f t="shared" si="1"/>
        <v>6676712.3287671199</v>
      </c>
      <c r="L19" s="627">
        <f t="shared" si="2"/>
        <v>7076712.3287671199</v>
      </c>
      <c r="M19" s="627">
        <f t="shared" si="3"/>
        <v>7476712.3287671199</v>
      </c>
      <c r="N19" s="628">
        <f t="shared" si="4"/>
        <v>7843835.61643836</v>
      </c>
      <c r="O19" s="629">
        <f t="shared" si="6"/>
        <v>1676712.3287671199</v>
      </c>
    </row>
    <row r="20" spans="2:15">
      <c r="B20" s="623" t="s">
        <v>2747</v>
      </c>
      <c r="C20" s="623" t="s">
        <v>2756</v>
      </c>
      <c r="D20" s="625">
        <v>7500000</v>
      </c>
      <c r="E20" s="623" t="s">
        <v>2757</v>
      </c>
      <c r="F20" s="625">
        <v>7500000</v>
      </c>
      <c r="G20" s="626">
        <v>43118</v>
      </c>
      <c r="H20" s="623" t="s">
        <v>2758</v>
      </c>
      <c r="I20" s="627">
        <f t="shared" si="5"/>
        <v>9204657.5342465807</v>
      </c>
      <c r="J20" s="627">
        <f t="shared" si="0"/>
        <v>9272054.7945205495</v>
      </c>
      <c r="K20" s="627">
        <f t="shared" si="1"/>
        <v>9872054.7945205495</v>
      </c>
      <c r="L20" s="627">
        <f t="shared" si="2"/>
        <v>10472054.794520499</v>
      </c>
      <c r="M20" s="627">
        <f t="shared" si="3"/>
        <v>11072054.794520499</v>
      </c>
      <c r="N20" s="628">
        <f t="shared" si="4"/>
        <v>11622739.726027399</v>
      </c>
      <c r="O20" s="629">
        <f t="shared" si="6"/>
        <v>2372054.7945205499</v>
      </c>
    </row>
    <row r="21" spans="2:15">
      <c r="B21" s="623" t="s">
        <v>2759</v>
      </c>
      <c r="C21" s="623" t="s">
        <v>2760</v>
      </c>
      <c r="D21" s="625">
        <v>18000000</v>
      </c>
      <c r="E21" s="623" t="s">
        <v>2761</v>
      </c>
      <c r="F21" s="625">
        <v>18000000</v>
      </c>
      <c r="G21" s="626">
        <v>43270</v>
      </c>
      <c r="H21" s="623" t="s">
        <v>2762</v>
      </c>
      <c r="I21" s="627">
        <f t="shared" si="5"/>
        <v>21491506.849315099</v>
      </c>
      <c r="J21" s="627">
        <f t="shared" si="0"/>
        <v>21653260.273972601</v>
      </c>
      <c r="K21" s="627">
        <f t="shared" si="1"/>
        <v>23093260.273972601</v>
      </c>
      <c r="L21" s="627">
        <f t="shared" si="2"/>
        <v>24533260.273972601</v>
      </c>
      <c r="M21" s="627">
        <f t="shared" si="3"/>
        <v>25973260.273972601</v>
      </c>
      <c r="N21" s="628">
        <f t="shared" si="4"/>
        <v>27294904.109588999</v>
      </c>
      <c r="O21" s="629">
        <f t="shared" si="6"/>
        <v>5093260.2739725998</v>
      </c>
    </row>
    <row r="22" spans="2:15">
      <c r="B22" s="623" t="s">
        <v>2759</v>
      </c>
      <c r="C22" s="623" t="s">
        <v>2763</v>
      </c>
      <c r="D22" s="625">
        <v>2000000</v>
      </c>
      <c r="E22" s="623" t="s">
        <v>2764</v>
      </c>
      <c r="F22" s="625">
        <v>2000000</v>
      </c>
      <c r="G22" s="626">
        <v>43273</v>
      </c>
      <c r="H22" s="623" t="s">
        <v>2765</v>
      </c>
      <c r="I22" s="627">
        <f t="shared" si="5"/>
        <v>2386630.1369862999</v>
      </c>
      <c r="J22" s="627">
        <f t="shared" si="0"/>
        <v>2404602.7397260298</v>
      </c>
      <c r="K22" s="627">
        <f t="shared" si="1"/>
        <v>2564602.7397260298</v>
      </c>
      <c r="L22" s="627">
        <f t="shared" si="2"/>
        <v>2724602.7397260298</v>
      </c>
      <c r="M22" s="627">
        <f t="shared" si="3"/>
        <v>2884602.7397260298</v>
      </c>
      <c r="N22" s="628">
        <f t="shared" si="4"/>
        <v>3031452.0547945201</v>
      </c>
      <c r="O22" s="629">
        <f t="shared" si="6"/>
        <v>564602.73972602701</v>
      </c>
    </row>
    <row r="23" spans="2:15">
      <c r="B23" s="623" t="s">
        <v>2766</v>
      </c>
      <c r="C23" s="623" t="s">
        <v>2748</v>
      </c>
      <c r="D23" s="625">
        <v>2500000</v>
      </c>
      <c r="E23" s="623" t="s">
        <v>2767</v>
      </c>
      <c r="F23" s="625">
        <v>2500000</v>
      </c>
      <c r="G23" s="626">
        <v>43285</v>
      </c>
      <c r="H23" s="623" t="s">
        <v>2748</v>
      </c>
      <c r="I23" s="627">
        <f t="shared" si="5"/>
        <v>2976712.3287671199</v>
      </c>
      <c r="J23" s="627">
        <f t="shared" si="0"/>
        <v>2999178.0821917802</v>
      </c>
      <c r="K23" s="627">
        <f t="shared" si="1"/>
        <v>3199178.0821917802</v>
      </c>
      <c r="L23" s="627">
        <f t="shared" si="2"/>
        <v>3399178.0821917802</v>
      </c>
      <c r="M23" s="627">
        <f t="shared" si="3"/>
        <v>3599178.0821917802</v>
      </c>
      <c r="N23" s="628">
        <f t="shared" si="4"/>
        <v>3782739.7260273998</v>
      </c>
      <c r="O23" s="629">
        <f t="shared" si="6"/>
        <v>699178.08219178102</v>
      </c>
    </row>
    <row r="24" spans="2:15">
      <c r="B24" s="623" t="s">
        <v>2766</v>
      </c>
      <c r="C24" s="623" t="s">
        <v>2756</v>
      </c>
      <c r="D24" s="625">
        <v>7500000</v>
      </c>
      <c r="E24" s="623" t="s">
        <v>2768</v>
      </c>
      <c r="F24" s="625">
        <v>7500000</v>
      </c>
      <c r="G24" s="626">
        <v>43283</v>
      </c>
      <c r="H24" s="623" t="s">
        <v>2758</v>
      </c>
      <c r="I24" s="627">
        <f t="shared" si="5"/>
        <v>8933424.6575342491</v>
      </c>
      <c r="J24" s="627">
        <f t="shared" si="0"/>
        <v>9000821.9178082198</v>
      </c>
      <c r="K24" s="627">
        <f t="shared" si="1"/>
        <v>9600821.9178082198</v>
      </c>
      <c r="L24" s="627">
        <f t="shared" si="2"/>
        <v>10200821.917808199</v>
      </c>
      <c r="M24" s="627">
        <f t="shared" si="3"/>
        <v>10800821.917808199</v>
      </c>
      <c r="N24" s="628">
        <f t="shared" si="4"/>
        <v>11351506.849315099</v>
      </c>
      <c r="O24" s="629">
        <f t="shared" si="6"/>
        <v>2100821.9178082198</v>
      </c>
    </row>
    <row r="25" spans="2:15">
      <c r="B25" s="623" t="s">
        <v>2766</v>
      </c>
      <c r="C25" s="623" t="s">
        <v>2769</v>
      </c>
      <c r="D25" s="625">
        <v>7500000</v>
      </c>
      <c r="E25" s="623" t="s">
        <v>2770</v>
      </c>
      <c r="F25" s="625">
        <v>7500000</v>
      </c>
      <c r="G25" s="626">
        <v>43280</v>
      </c>
      <c r="H25" s="623" t="s">
        <v>2771</v>
      </c>
      <c r="I25" s="627">
        <f t="shared" si="5"/>
        <v>8938356.1643835604</v>
      </c>
      <c r="J25" s="627">
        <f t="shared" si="0"/>
        <v>9005753.4246575292</v>
      </c>
      <c r="K25" s="627">
        <f t="shared" si="1"/>
        <v>9605753.4246575292</v>
      </c>
      <c r="L25" s="627">
        <f t="shared" si="2"/>
        <v>10205753.424657499</v>
      </c>
      <c r="M25" s="627">
        <f t="shared" si="3"/>
        <v>10805753.424657499</v>
      </c>
      <c r="N25" s="628">
        <f t="shared" si="4"/>
        <v>11356438.3561644</v>
      </c>
      <c r="O25" s="629">
        <f t="shared" si="6"/>
        <v>2105753.4246575302</v>
      </c>
    </row>
    <row r="26" spans="2:15">
      <c r="B26" s="623" t="s">
        <v>2772</v>
      </c>
      <c r="C26" s="623" t="s">
        <v>2769</v>
      </c>
      <c r="D26" s="625">
        <v>12500000</v>
      </c>
      <c r="E26" s="623" t="s">
        <v>2773</v>
      </c>
      <c r="F26" s="625">
        <v>12500000</v>
      </c>
      <c r="G26" s="626">
        <v>43312</v>
      </c>
      <c r="H26" s="623" t="s">
        <v>2771</v>
      </c>
      <c r="I26" s="627">
        <f t="shared" si="5"/>
        <v>14809589.041095899</v>
      </c>
      <c r="J26" s="627">
        <f t="shared" si="0"/>
        <v>14921917.8082192</v>
      </c>
      <c r="K26" s="627">
        <f t="shared" si="1"/>
        <v>15921917.8082192</v>
      </c>
      <c r="L26" s="627">
        <f t="shared" si="2"/>
        <v>16921917.808219198</v>
      </c>
      <c r="M26" s="627">
        <f t="shared" si="3"/>
        <v>17921917.808219198</v>
      </c>
      <c r="N26" s="628">
        <f t="shared" si="4"/>
        <v>18839726.027397301</v>
      </c>
      <c r="O26" s="629">
        <f t="shared" si="6"/>
        <v>3421917.80821918</v>
      </c>
    </row>
    <row r="27" spans="2:15">
      <c r="B27" s="962" t="s">
        <v>2774</v>
      </c>
      <c r="C27" s="962" t="s">
        <v>2775</v>
      </c>
      <c r="D27" s="965">
        <v>114705882</v>
      </c>
      <c r="E27" s="623" t="s">
        <v>2776</v>
      </c>
      <c r="F27" s="625">
        <v>40000000</v>
      </c>
      <c r="G27" s="626">
        <v>43495</v>
      </c>
      <c r="H27" s="623" t="s">
        <v>2777</v>
      </c>
      <c r="I27" s="627">
        <f>$F27*(1+12%*DATEDIF($G27,$I$8,"d")/365)</f>
        <v>48679452.054794498</v>
      </c>
      <c r="J27" s="627">
        <f>$F27*(1+12%*DATEDIF($G27,$J$8,"d")/365)</f>
        <v>49218630.1369863</v>
      </c>
      <c r="K27" s="627">
        <f>$F27*(1+12%*DATEDIF($G27,$K$8,"d")/365)</f>
        <v>54018630.1369863</v>
      </c>
      <c r="L27" s="627">
        <f>$F27*(1+12%*DATEDIF($G27,$L$8,"d")/365)</f>
        <v>58818630.1369863</v>
      </c>
      <c r="M27" s="627">
        <f>$F27*(1+12%*DATEDIF($G27,$M$8,"d")/365)</f>
        <v>63618630.1369863</v>
      </c>
      <c r="N27" s="628">
        <f>$F27*(1+12%*DATEDIF($G27,$N$8,"d")/365)</f>
        <v>68024109.589041099</v>
      </c>
      <c r="O27" s="629">
        <f t="shared" si="6"/>
        <v>14018630.1369863</v>
      </c>
    </row>
    <row r="28" spans="2:15">
      <c r="B28" s="962"/>
      <c r="C28" s="962"/>
      <c r="D28" s="965"/>
      <c r="E28" s="623" t="s">
        <v>2778</v>
      </c>
      <c r="F28" s="625">
        <v>40000000</v>
      </c>
      <c r="G28" s="626">
        <v>43495</v>
      </c>
      <c r="H28" s="623" t="s">
        <v>2777</v>
      </c>
      <c r="I28" s="627">
        <f>$F28*(1+12%*DATEDIF($G28,$I$8,"d")/365)</f>
        <v>48679452.054794498</v>
      </c>
      <c r="J28" s="627">
        <f>$F28*(1+12%*DATEDIF($G28,$J$8,"d")/365)</f>
        <v>49218630.1369863</v>
      </c>
      <c r="K28" s="627">
        <f>$F28*(1+12%*DATEDIF($G28,$K$8,"d")/365)</f>
        <v>54018630.1369863</v>
      </c>
      <c r="L28" s="627">
        <f>$F28*(1+12%*DATEDIF($G28,$L$8,"d")/365)</f>
        <v>58818630.1369863</v>
      </c>
      <c r="M28" s="627">
        <f>$F28*(1+12%*DATEDIF($G28,$M$8,"d")/365)</f>
        <v>63618630.1369863</v>
      </c>
      <c r="N28" s="628">
        <f>$F28*(1+12%*DATEDIF($G28,$N$8,"d")/365)</f>
        <v>68024109.589041099</v>
      </c>
      <c r="O28" s="629">
        <f t="shared" si="6"/>
        <v>14018630.1369863</v>
      </c>
    </row>
    <row r="29" spans="2:15">
      <c r="B29" s="962"/>
      <c r="C29" s="962"/>
      <c r="D29" s="965"/>
      <c r="E29" s="623" t="s">
        <v>2779</v>
      </c>
      <c r="F29" s="625">
        <v>34705882</v>
      </c>
      <c r="G29" s="626">
        <v>43495</v>
      </c>
      <c r="H29" s="623" t="s">
        <v>2777</v>
      </c>
      <c r="I29" s="627">
        <f>$F29*(1+12%*DATEDIF($G29,$I$8,"d")/365)</f>
        <v>42236582.970958903</v>
      </c>
      <c r="J29" s="627">
        <f>$F29*(1+12%*DATEDIF($G29,$J$8,"d")/365)</f>
        <v>42704399.243397303</v>
      </c>
      <c r="K29" s="627">
        <f>$F29*(1+12%*DATEDIF($G29,$K$8,"d")/365)</f>
        <v>46869105.083397299</v>
      </c>
      <c r="L29" s="627">
        <f>$F29*(1+12%*DATEDIF($G29,$L$8,"d")/365)</f>
        <v>51033810.923397303</v>
      </c>
      <c r="M29" s="627">
        <f>$F29*(1+12%*DATEDIF($G29,$M$8,"d")/365)</f>
        <v>55198516.763397299</v>
      </c>
      <c r="N29" s="628">
        <f>$F29*(1+12%*DATEDIF($G29,$N$8,"d")/365)</f>
        <v>59020918.013808198</v>
      </c>
      <c r="O29" s="629">
        <f t="shared" si="6"/>
        <v>12163223.083397301</v>
      </c>
    </row>
    <row r="30" spans="2:15">
      <c r="B30" s="623" t="s">
        <v>2780</v>
      </c>
      <c r="C30" s="623" t="s">
        <v>2781</v>
      </c>
      <c r="D30" s="625">
        <v>73230000</v>
      </c>
      <c r="E30" s="623" t="s">
        <v>2782</v>
      </c>
      <c r="F30" s="625">
        <v>73230000</v>
      </c>
      <c r="G30" s="626">
        <v>43703</v>
      </c>
      <c r="H30" s="623" t="s">
        <v>2783</v>
      </c>
      <c r="I30" s="627">
        <f t="shared" si="5"/>
        <v>80484785.753424704</v>
      </c>
      <c r="J30" s="627">
        <f t="shared" ref="J30:J39" si="7">$F30*(1+8%*DATEDIF($G30,$J$8,"d")/365)</f>
        <v>81142852.602739707</v>
      </c>
      <c r="K30" s="627">
        <f t="shared" ref="K30:K39" si="8">$F30*(1+8%*DATEDIF($G30,$K$8,"d")/365)</f>
        <v>87001252.602739707</v>
      </c>
      <c r="L30" s="627">
        <f t="shared" ref="L30:L39" si="9">$F30*(1+8%*DATEDIF($G30,$L$8,"d")/365)</f>
        <v>92859652.602739707</v>
      </c>
      <c r="M30" s="627">
        <f t="shared" ref="M30:M39" si="10">$F30*(1+8%*DATEDIF($G30,$M$8,"d")/365)</f>
        <v>98718052.602739707</v>
      </c>
      <c r="N30" s="628">
        <f t="shared" ref="N30:N39" si="11">$F30*(1+8%*DATEDIF($G30,$N$8,"d")/365)</f>
        <v>104094940.273973</v>
      </c>
      <c r="O30" s="629">
        <f t="shared" si="6"/>
        <v>13771252.602739699</v>
      </c>
    </row>
    <row r="31" spans="2:15">
      <c r="B31" s="623" t="s">
        <v>2780</v>
      </c>
      <c r="C31" s="623" t="s">
        <v>2784</v>
      </c>
      <c r="D31" s="625">
        <v>73230000</v>
      </c>
      <c r="E31" s="623" t="s">
        <v>2785</v>
      </c>
      <c r="F31" s="625">
        <v>73230000</v>
      </c>
      <c r="G31" s="626">
        <v>43703</v>
      </c>
      <c r="H31" s="623" t="s">
        <v>2786</v>
      </c>
      <c r="I31" s="627">
        <f t="shared" si="5"/>
        <v>80484785.753424704</v>
      </c>
      <c r="J31" s="627">
        <f t="shared" si="7"/>
        <v>81142852.602739707</v>
      </c>
      <c r="K31" s="627">
        <f t="shared" si="8"/>
        <v>87001252.602739707</v>
      </c>
      <c r="L31" s="627">
        <f t="shared" si="9"/>
        <v>92859652.602739707</v>
      </c>
      <c r="M31" s="627">
        <f t="shared" si="10"/>
        <v>98718052.602739707</v>
      </c>
      <c r="N31" s="628">
        <f t="shared" si="11"/>
        <v>104094940.273973</v>
      </c>
      <c r="O31" s="629">
        <f t="shared" si="6"/>
        <v>13771252.602739699</v>
      </c>
    </row>
    <row r="32" spans="2:15">
      <c r="B32" s="623" t="s">
        <v>2780</v>
      </c>
      <c r="C32" s="623" t="s">
        <v>2763</v>
      </c>
      <c r="D32" s="625">
        <v>3540000</v>
      </c>
      <c r="E32" s="623" t="s">
        <v>2787</v>
      </c>
      <c r="F32" s="625">
        <v>3540000</v>
      </c>
      <c r="G32" s="626">
        <v>43704</v>
      </c>
      <c r="H32" s="623" t="s">
        <v>2765</v>
      </c>
      <c r="I32" s="627">
        <f t="shared" si="5"/>
        <v>3889926.5753424698</v>
      </c>
      <c r="J32" s="627">
        <f t="shared" si="7"/>
        <v>3921738.0821917802</v>
      </c>
      <c r="K32" s="627">
        <f t="shared" si="8"/>
        <v>4204938.0821917802</v>
      </c>
      <c r="L32" s="627">
        <f t="shared" si="9"/>
        <v>4488138.0821917802</v>
      </c>
      <c r="M32" s="627">
        <f t="shared" si="10"/>
        <v>4771338.0821917802</v>
      </c>
      <c r="N32" s="628">
        <f t="shared" si="11"/>
        <v>5031261.36986301</v>
      </c>
      <c r="O32" s="629">
        <f t="shared" si="6"/>
        <v>664938.08219177998</v>
      </c>
    </row>
    <row r="33" spans="2:15">
      <c r="B33" s="623" t="s">
        <v>2780</v>
      </c>
      <c r="C33" s="623" t="s">
        <v>2748</v>
      </c>
      <c r="D33" s="625">
        <v>1500000</v>
      </c>
      <c r="E33" s="623" t="s">
        <v>2788</v>
      </c>
      <c r="F33" s="625">
        <v>1500000</v>
      </c>
      <c r="G33" s="626">
        <v>43703</v>
      </c>
      <c r="H33" s="623" t="s">
        <v>2748</v>
      </c>
      <c r="I33" s="627">
        <f t="shared" si="5"/>
        <v>1648602.73972603</v>
      </c>
      <c r="J33" s="627">
        <f t="shared" si="7"/>
        <v>1662082.19178082</v>
      </c>
      <c r="K33" s="627">
        <f t="shared" si="8"/>
        <v>1782082.19178082</v>
      </c>
      <c r="L33" s="627">
        <f t="shared" si="9"/>
        <v>1902082.19178082</v>
      </c>
      <c r="M33" s="627">
        <f t="shared" si="10"/>
        <v>2022082.19178082</v>
      </c>
      <c r="N33" s="628">
        <f t="shared" si="11"/>
        <v>2132219.17808219</v>
      </c>
      <c r="O33" s="629">
        <f t="shared" si="6"/>
        <v>282082.191780822</v>
      </c>
    </row>
    <row r="34" spans="2:15">
      <c r="B34" s="623" t="s">
        <v>2789</v>
      </c>
      <c r="C34" s="623" t="s">
        <v>2790</v>
      </c>
      <c r="D34" s="625">
        <v>139556640.00999999</v>
      </c>
      <c r="E34" s="623" t="s">
        <v>2791</v>
      </c>
      <c r="F34" s="625">
        <v>139556640.00999999</v>
      </c>
      <c r="G34" s="626">
        <v>44158</v>
      </c>
      <c r="H34" s="623" t="s">
        <v>2792</v>
      </c>
      <c r="I34" s="627">
        <v>139556640.00999999</v>
      </c>
      <c r="J34" s="627">
        <f t="shared" si="7"/>
        <v>140718974.76515201</v>
      </c>
      <c r="K34" s="627">
        <f t="shared" si="8"/>
        <v>151883505.96595201</v>
      </c>
      <c r="L34" s="627">
        <f t="shared" si="9"/>
        <v>163048037.16675201</v>
      </c>
      <c r="M34" s="627">
        <f t="shared" si="10"/>
        <v>174212568.36755201</v>
      </c>
      <c r="N34" s="628">
        <f t="shared" si="11"/>
        <v>184459466.866916</v>
      </c>
      <c r="O34" s="629">
        <f t="shared" si="6"/>
        <v>12326865.955951801</v>
      </c>
    </row>
    <row r="35" spans="2:15">
      <c r="B35" s="623" t="s">
        <v>2789</v>
      </c>
      <c r="C35" s="623" t="s">
        <v>2793</v>
      </c>
      <c r="D35" s="625">
        <v>1314800.1100000001</v>
      </c>
      <c r="E35" s="623" t="s">
        <v>2794</v>
      </c>
      <c r="F35" s="625">
        <v>1314800.1100000001</v>
      </c>
      <c r="G35" s="626">
        <v>44158</v>
      </c>
      <c r="H35" s="623" t="s">
        <v>2795</v>
      </c>
      <c r="I35" s="627">
        <v>1314800.1100000001</v>
      </c>
      <c r="J35" s="627">
        <f t="shared" si="7"/>
        <v>1325750.77392986</v>
      </c>
      <c r="K35" s="627">
        <f t="shared" si="8"/>
        <v>1430934.7827298599</v>
      </c>
      <c r="L35" s="627">
        <f t="shared" si="9"/>
        <v>1536118.7915298601</v>
      </c>
      <c r="M35" s="627">
        <f t="shared" si="10"/>
        <v>1641302.8003298601</v>
      </c>
      <c r="N35" s="628">
        <f t="shared" si="11"/>
        <v>1737841.5481326</v>
      </c>
      <c r="O35" s="629">
        <f t="shared" si="6"/>
        <v>116134.672729863</v>
      </c>
    </row>
    <row r="36" spans="2:15">
      <c r="B36" s="623" t="s">
        <v>2789</v>
      </c>
      <c r="C36" s="623" t="s">
        <v>2796</v>
      </c>
      <c r="D36" s="625">
        <v>20000000</v>
      </c>
      <c r="E36" s="623" t="s">
        <v>2797</v>
      </c>
      <c r="F36" s="625">
        <v>20000000</v>
      </c>
      <c r="G36" s="626">
        <v>44155</v>
      </c>
      <c r="H36" s="623" t="s">
        <v>2798</v>
      </c>
      <c r="I36" s="627">
        <v>20000000</v>
      </c>
      <c r="J36" s="627">
        <f t="shared" si="7"/>
        <v>20179726.027397301</v>
      </c>
      <c r="K36" s="627">
        <f t="shared" si="8"/>
        <v>21779726.027397301</v>
      </c>
      <c r="L36" s="627">
        <f t="shared" si="9"/>
        <v>23379726.027397301</v>
      </c>
      <c r="M36" s="627">
        <f t="shared" si="10"/>
        <v>24979726.027397301</v>
      </c>
      <c r="N36" s="628">
        <f t="shared" si="11"/>
        <v>26448219.178082202</v>
      </c>
      <c r="O36" s="629">
        <f t="shared" si="6"/>
        <v>1779726.0273972601</v>
      </c>
    </row>
    <row r="37" spans="2:15">
      <c r="B37" s="962" t="s">
        <v>2789</v>
      </c>
      <c r="C37" s="962" t="s">
        <v>2775</v>
      </c>
      <c r="D37" s="964">
        <v>54227991.310000002</v>
      </c>
      <c r="E37" s="623" t="s">
        <v>2799</v>
      </c>
      <c r="F37" s="625">
        <v>14227991.310000001</v>
      </c>
      <c r="G37" s="626">
        <v>44166</v>
      </c>
      <c r="H37" s="623" t="s">
        <v>2777</v>
      </c>
      <c r="I37" s="627">
        <v>14227991.310000001</v>
      </c>
      <c r="J37" s="627">
        <f t="shared" si="7"/>
        <v>14321545.225462999</v>
      </c>
      <c r="K37" s="627">
        <f t="shared" si="8"/>
        <v>15459784.530262999</v>
      </c>
      <c r="L37" s="627">
        <f t="shared" si="9"/>
        <v>16598023.835062999</v>
      </c>
      <c r="M37" s="627">
        <f t="shared" si="10"/>
        <v>17736263.139862999</v>
      </c>
      <c r="N37" s="628">
        <f t="shared" si="11"/>
        <v>18780948.529199999</v>
      </c>
      <c r="O37" s="629">
        <f t="shared" si="6"/>
        <v>1231793.2202630099</v>
      </c>
    </row>
    <row r="38" spans="2:15">
      <c r="B38" s="962"/>
      <c r="C38" s="962"/>
      <c r="D38" s="964"/>
      <c r="E38" s="623" t="s">
        <v>2800</v>
      </c>
      <c r="F38" s="625">
        <v>40000000</v>
      </c>
      <c r="G38" s="626">
        <v>44166</v>
      </c>
      <c r="H38" s="623" t="s">
        <v>2777</v>
      </c>
      <c r="I38" s="627">
        <v>40000000</v>
      </c>
      <c r="J38" s="627">
        <f t="shared" si="7"/>
        <v>40263013.698630102</v>
      </c>
      <c r="K38" s="627">
        <f t="shared" si="8"/>
        <v>43463013.698630102</v>
      </c>
      <c r="L38" s="627">
        <f t="shared" si="9"/>
        <v>46663013.698630102</v>
      </c>
      <c r="M38" s="627">
        <f t="shared" si="10"/>
        <v>49863013.698630102</v>
      </c>
      <c r="N38" s="628">
        <f t="shared" si="11"/>
        <v>52800000</v>
      </c>
      <c r="O38" s="629">
        <f t="shared" si="6"/>
        <v>3463013.6986301299</v>
      </c>
    </row>
    <row r="39" spans="2:15">
      <c r="B39" s="623" t="s">
        <v>2789</v>
      </c>
      <c r="C39" s="623" t="s">
        <v>2801</v>
      </c>
      <c r="D39" s="625">
        <v>122088581.44</v>
      </c>
      <c r="E39" s="623" t="s">
        <v>2802</v>
      </c>
      <c r="F39" s="625">
        <v>122088581.44</v>
      </c>
      <c r="G39" s="626">
        <v>44155</v>
      </c>
      <c r="H39" s="623" t="s">
        <v>2803</v>
      </c>
      <c r="I39" s="627">
        <v>122088581.44</v>
      </c>
      <c r="J39" s="627">
        <f t="shared" si="7"/>
        <v>123185706.226639</v>
      </c>
      <c r="K39" s="627">
        <f t="shared" si="8"/>
        <v>132952792.74183901</v>
      </c>
      <c r="L39" s="627">
        <f t="shared" si="9"/>
        <v>142719879.25703901</v>
      </c>
      <c r="M39" s="627">
        <f t="shared" si="10"/>
        <v>152486965.772239</v>
      </c>
      <c r="N39" s="628">
        <f t="shared" si="11"/>
        <v>161451278.05331299</v>
      </c>
      <c r="O39" s="629">
        <f t="shared" si="6"/>
        <v>10864211.301838901</v>
      </c>
    </row>
    <row r="40" spans="2:15">
      <c r="E40" s="616" t="s">
        <v>143</v>
      </c>
      <c r="F40" s="629">
        <f>SUM(F10:F39)</f>
        <v>676017047.57000005</v>
      </c>
      <c r="I40" s="629">
        <f t="shared" ref="I40:N40" si="12">SUM(I16:I39)</f>
        <v>730653408.99164402</v>
      </c>
      <c r="J40" s="629">
        <f t="shared" si="12"/>
        <v>737019216.78252602</v>
      </c>
      <c r="K40" s="629">
        <f t="shared" si="12"/>
        <v>795678963.65212595</v>
      </c>
      <c r="L40" s="629">
        <f t="shared" si="12"/>
        <v>854338710.52172601</v>
      </c>
      <c r="M40" s="629">
        <f t="shared" si="12"/>
        <v>912998457.39132595</v>
      </c>
      <c r="N40" s="630">
        <f t="shared" si="12"/>
        <v>966836855.20315099</v>
      </c>
      <c r="O40" s="629"/>
    </row>
    <row r="41" spans="2:15">
      <c r="F41" s="629">
        <f>[1]Sheet1!H245-F40</f>
        <v>0</v>
      </c>
      <c r="J41" s="627"/>
      <c r="K41" s="629">
        <f>K40-J40</f>
        <v>58659746.869599901</v>
      </c>
      <c r="L41" s="629">
        <f>L40-K40</f>
        <v>58659746.869599901</v>
      </c>
      <c r="M41" s="629">
        <f>M40-L40</f>
        <v>58659746.869599797</v>
      </c>
      <c r="N41" s="630">
        <f>N40-M40</f>
        <v>53838397.811825</v>
      </c>
      <c r="O41" s="629"/>
    </row>
    <row r="42" spans="2:15">
      <c r="I42" s="629"/>
    </row>
    <row r="43" spans="2:15">
      <c r="F43" s="627">
        <f>F40-[1]Sheet1!D245</f>
        <v>660229420.12</v>
      </c>
    </row>
    <row r="44" spans="2:15">
      <c r="D44" s="621"/>
      <c r="E44" s="621"/>
      <c r="F44" s="621"/>
      <c r="H44" s="624"/>
      <c r="I44" s="630">
        <f>J40-I45</f>
        <v>61125321.9125259</v>
      </c>
    </row>
    <row r="45" spans="2:15">
      <c r="F45" s="629"/>
      <c r="H45" s="631" t="s">
        <v>2713</v>
      </c>
      <c r="I45" s="630">
        <f>SUM(F16:F39)</f>
        <v>675893894.87</v>
      </c>
    </row>
    <row r="48" spans="2:15" ht="30.75" customHeight="1">
      <c r="B48" s="963" t="s">
        <v>2726</v>
      </c>
      <c r="C48" s="960" t="s">
        <v>2804</v>
      </c>
      <c r="D48" s="961"/>
      <c r="E48" s="960" t="s">
        <v>2805</v>
      </c>
      <c r="F48" s="961"/>
      <c r="G48" s="960" t="s">
        <v>2806</v>
      </c>
      <c r="H48" s="961"/>
      <c r="I48" s="960" t="s">
        <v>2807</v>
      </c>
      <c r="J48" s="961"/>
      <c r="K48" s="960" t="s">
        <v>2808</v>
      </c>
      <c r="L48" s="961"/>
    </row>
    <row r="49" spans="1:12">
      <c r="B49" s="963"/>
      <c r="C49" s="632" t="s">
        <v>2809</v>
      </c>
      <c r="D49" s="632" t="s">
        <v>2810</v>
      </c>
      <c r="E49" s="632" t="s">
        <v>2809</v>
      </c>
      <c r="F49" s="632" t="s">
        <v>2810</v>
      </c>
      <c r="G49" s="632" t="s">
        <v>2809</v>
      </c>
      <c r="H49" s="632" t="s">
        <v>2810</v>
      </c>
      <c r="I49" s="632" t="s">
        <v>2809</v>
      </c>
      <c r="J49" s="632" t="s">
        <v>2810</v>
      </c>
      <c r="K49" s="632" t="s">
        <v>2809</v>
      </c>
      <c r="L49" s="632" t="s">
        <v>2810</v>
      </c>
    </row>
    <row r="50" spans="1:12">
      <c r="B50" s="633"/>
      <c r="E50" s="634"/>
      <c r="F50" s="634"/>
      <c r="I50" s="634"/>
      <c r="J50" s="634"/>
      <c r="K50" s="634"/>
      <c r="L50" s="634"/>
    </row>
    <row r="51" spans="1:12">
      <c r="B51" s="616" t="s">
        <v>2747</v>
      </c>
      <c r="C51" s="635">
        <f>SUM(I16:I20)/1000</f>
        <v>27825.5890410959</v>
      </c>
      <c r="D51" s="636">
        <v>81161</v>
      </c>
      <c r="E51" s="636">
        <v>29828</v>
      </c>
      <c r="F51" s="637">
        <f>(D51+H51)/2</f>
        <v>95386.350739889604</v>
      </c>
      <c r="G51" s="636">
        <v>31628</v>
      </c>
      <c r="H51" s="636">
        <v>109611.701479779</v>
      </c>
      <c r="I51" s="636">
        <v>33428</v>
      </c>
      <c r="J51" s="636">
        <v>152393.201327585</v>
      </c>
      <c r="K51" s="636">
        <v>35080</v>
      </c>
      <c r="L51" s="636">
        <v>211870</v>
      </c>
    </row>
    <row r="52" spans="1:12">
      <c r="B52" s="616" t="s">
        <v>2759</v>
      </c>
      <c r="C52" s="635">
        <f>SUM(I21:I22)/1000</f>
        <v>23878.136986301401</v>
      </c>
      <c r="D52" s="636">
        <v>38626</v>
      </c>
      <c r="E52" s="636">
        <v>25658</v>
      </c>
      <c r="F52" s="637">
        <f t="shared" ref="F52:F57" si="13">(D52+H52)/2</f>
        <v>45422.849557220601</v>
      </c>
      <c r="G52" s="636">
        <v>27258</v>
      </c>
      <c r="H52" s="636">
        <v>52219.699114441202</v>
      </c>
      <c r="I52" s="636">
        <v>28858</v>
      </c>
      <c r="J52" s="636">
        <v>72252.895890284999</v>
      </c>
      <c r="K52" s="636">
        <v>30326</v>
      </c>
      <c r="L52" s="636">
        <v>99971</v>
      </c>
    </row>
    <row r="53" spans="1:12">
      <c r="B53" s="616" t="s">
        <v>2766</v>
      </c>
      <c r="C53" s="635">
        <f>SUM(I23:I25)/1000</f>
        <v>20848.493150684899</v>
      </c>
      <c r="D53" s="636">
        <v>31244</v>
      </c>
      <c r="E53" s="636">
        <v>22406</v>
      </c>
      <c r="F53" s="637">
        <f t="shared" si="13"/>
        <v>36747.235970921502</v>
      </c>
      <c r="G53" s="636">
        <v>23806</v>
      </c>
      <c r="H53" s="636">
        <v>42250.471941842901</v>
      </c>
      <c r="I53" s="636">
        <v>25206</v>
      </c>
      <c r="J53" s="636">
        <v>58417.692852420703</v>
      </c>
      <c r="K53" s="636">
        <v>26491</v>
      </c>
      <c r="L53" s="636">
        <v>80771</v>
      </c>
    </row>
    <row r="54" spans="1:12">
      <c r="B54" s="616" t="s">
        <v>2772</v>
      </c>
      <c r="C54" s="635">
        <f>I26/1000</f>
        <v>14809.5890410959</v>
      </c>
      <c r="D54" s="636">
        <v>20925</v>
      </c>
      <c r="E54" s="636">
        <v>15922</v>
      </c>
      <c r="F54" s="637">
        <f t="shared" si="13"/>
        <v>24601.415688273199</v>
      </c>
      <c r="G54" s="636">
        <v>16922</v>
      </c>
      <c r="H54" s="636">
        <v>28277.831376546499</v>
      </c>
      <c r="I54" s="636">
        <v>17922</v>
      </c>
      <c r="J54" s="636">
        <v>38980.370487399603</v>
      </c>
      <c r="K54" s="636">
        <v>18840</v>
      </c>
      <c r="L54" s="636">
        <v>53733</v>
      </c>
    </row>
    <row r="55" spans="1:12">
      <c r="B55" s="616" t="s">
        <v>2774</v>
      </c>
      <c r="C55" s="635">
        <f>SUM(I27:I29)/1000</f>
        <v>139595.48708054799</v>
      </c>
      <c r="D55" s="636">
        <v>173016</v>
      </c>
      <c r="E55" s="636">
        <v>154906</v>
      </c>
      <c r="F55" s="637">
        <f t="shared" si="13"/>
        <v>202979.84820573399</v>
      </c>
      <c r="G55" s="636">
        <v>168671</v>
      </c>
      <c r="H55" s="636">
        <v>232943.69641146701</v>
      </c>
      <c r="I55" s="636">
        <v>182436</v>
      </c>
      <c r="J55" s="636">
        <v>317271.37605568598</v>
      </c>
      <c r="K55" s="636">
        <v>195069</v>
      </c>
      <c r="L55" s="636">
        <v>432123</v>
      </c>
    </row>
    <row r="56" spans="1:12">
      <c r="B56" s="616" t="s">
        <v>2780</v>
      </c>
      <c r="C56" s="635">
        <f>SUM(I30:I33)/1000</f>
        <v>166508.10082191799</v>
      </c>
      <c r="D56" s="636">
        <v>149191</v>
      </c>
      <c r="E56" s="636">
        <v>179990</v>
      </c>
      <c r="F56" s="637">
        <f t="shared" si="13"/>
        <v>173212.662941066</v>
      </c>
      <c r="G56" s="636">
        <v>192110</v>
      </c>
      <c r="H56" s="636">
        <v>197234.325882131</v>
      </c>
      <c r="I56" s="636">
        <v>204230</v>
      </c>
      <c r="J56" s="636">
        <v>256249.231815065</v>
      </c>
      <c r="K56" s="636">
        <v>215353</v>
      </c>
      <c r="L56" s="636">
        <v>332920</v>
      </c>
    </row>
    <row r="57" spans="1:12">
      <c r="B57" s="616" t="s">
        <v>2789</v>
      </c>
      <c r="C57" s="635">
        <f>SUM(I34:I39)/1000</f>
        <v>337188.01286999998</v>
      </c>
      <c r="D57" s="636">
        <v>338503</v>
      </c>
      <c r="E57" s="636">
        <v>366970</v>
      </c>
      <c r="F57" s="637">
        <f t="shared" si="13"/>
        <v>376096.18009143003</v>
      </c>
      <c r="G57" s="636">
        <v>393945</v>
      </c>
      <c r="H57" s="636">
        <v>413689.36018286098</v>
      </c>
      <c r="I57" s="636">
        <v>420920</v>
      </c>
      <c r="J57" s="636">
        <v>490745.46390067798</v>
      </c>
      <c r="K57" s="636">
        <v>445678</v>
      </c>
      <c r="L57" s="636">
        <v>582152</v>
      </c>
    </row>
    <row r="58" spans="1:12" ht="6" customHeight="1">
      <c r="F58" s="638"/>
      <c r="G58" s="627"/>
    </row>
    <row r="59" spans="1:12" ht="15" thickBot="1">
      <c r="B59" s="639" t="s">
        <v>143</v>
      </c>
      <c r="C59" s="640">
        <f t="shared" ref="C59:G59" si="14">SUM(C51:C57)</f>
        <v>730653.40899164404</v>
      </c>
      <c r="D59" s="640">
        <f t="shared" si="14"/>
        <v>832666</v>
      </c>
      <c r="E59" s="640">
        <f t="shared" si="14"/>
        <v>795680</v>
      </c>
      <c r="F59" s="641">
        <f t="shared" si="14"/>
        <v>954446.54319453402</v>
      </c>
      <c r="G59" s="640">
        <f t="shared" si="14"/>
        <v>854340</v>
      </c>
      <c r="H59" s="640">
        <f t="shared" ref="H59:L59" si="15">SUM(H51:H57)</f>
        <v>1076227.0863890699</v>
      </c>
      <c r="I59" s="640">
        <f t="shared" si="15"/>
        <v>913000</v>
      </c>
      <c r="J59" s="640">
        <f t="shared" si="15"/>
        <v>1386310.2323291199</v>
      </c>
      <c r="K59" s="640">
        <f t="shared" si="15"/>
        <v>966837</v>
      </c>
      <c r="L59" s="640">
        <f t="shared" si="15"/>
        <v>1793540</v>
      </c>
    </row>
    <row r="60" spans="1:12" ht="15" thickTop="1">
      <c r="D60" s="642"/>
      <c r="E60" s="642"/>
      <c r="F60" s="642"/>
      <c r="H60" s="642"/>
      <c r="J60" s="629"/>
      <c r="L60" s="627"/>
    </row>
    <row r="61" spans="1:12">
      <c r="A61" s="616" t="s">
        <v>2546</v>
      </c>
      <c r="B61" s="616" t="s">
        <v>2811</v>
      </c>
      <c r="C61" s="643"/>
      <c r="E61" s="643"/>
      <c r="L61" s="642"/>
    </row>
    <row r="79" spans="12:13">
      <c r="M79" s="644" t="s">
        <v>2812</v>
      </c>
    </row>
    <row r="80" spans="12:13">
      <c r="L80" s="616" t="s">
        <v>168</v>
      </c>
      <c r="M80" s="635">
        <v>1572488</v>
      </c>
    </row>
    <row r="81" spans="12:13">
      <c r="L81" s="616" t="s">
        <v>169</v>
      </c>
      <c r="M81" s="635">
        <v>2113917</v>
      </c>
    </row>
  </sheetData>
  <mergeCells count="18">
    <mergeCell ref="C10:C11"/>
    <mergeCell ref="C16:C17"/>
    <mergeCell ref="C27:C29"/>
    <mergeCell ref="C37:C38"/>
    <mergeCell ref="D10:D11"/>
    <mergeCell ref="D16:D17"/>
    <mergeCell ref="D27:D29"/>
    <mergeCell ref="D37:D38"/>
    <mergeCell ref="B10:B11"/>
    <mergeCell ref="B16:B17"/>
    <mergeCell ref="B27:B29"/>
    <mergeCell ref="B37:B38"/>
    <mergeCell ref="B48:B49"/>
    <mergeCell ref="C48:D48"/>
    <mergeCell ref="E48:F48"/>
    <mergeCell ref="G48:H48"/>
    <mergeCell ref="I48:J48"/>
    <mergeCell ref="K48:L48"/>
  </mergeCells>
  <pageMargins left="0.7" right="0.7" top="0.75" bottom="0.75" header="0.3" footer="0.3"/>
  <pageSetup paperSize="9" scale="44" orientation="portrait" horizontalDpi="300" verticalDpi="300"/>
  <drawing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C603E-99C7-4C1A-9511-F8AC6BF232C0}">
  <sheetPr>
    <tabColor rgb="FF92D050"/>
  </sheetPr>
  <dimension ref="A1:E57"/>
  <sheetViews>
    <sheetView topLeftCell="A36" workbookViewId="0">
      <selection activeCell="C17" sqref="C17"/>
    </sheetView>
  </sheetViews>
  <sheetFormatPr defaultColWidth="9" defaultRowHeight="14.25"/>
  <cols>
    <col min="1" max="1" width="17.875" style="43" customWidth="1"/>
    <col min="2" max="2" width="16.5" style="42" customWidth="1"/>
    <col min="3" max="3" width="16.5" style="43" customWidth="1"/>
    <col min="4" max="4" width="21.625" style="43" customWidth="1"/>
    <col min="5" max="5" width="16.5" style="43" customWidth="1"/>
  </cols>
  <sheetData>
    <row r="1" spans="1:5">
      <c r="A1" s="41" t="s">
        <v>2813</v>
      </c>
    </row>
    <row r="2" spans="1:5">
      <c r="A2" s="43" t="s">
        <v>2814</v>
      </c>
      <c r="B2" s="42">
        <f>'PL12.1回购权价值计算'!I45</f>
        <v>675893894.87</v>
      </c>
    </row>
    <row r="3" spans="1:5">
      <c r="A3" s="43" t="s">
        <v>2815</v>
      </c>
      <c r="B3" s="42">
        <v>-9010338.75</v>
      </c>
    </row>
    <row r="4" spans="1:5">
      <c r="A4" s="43" t="s">
        <v>2816</v>
      </c>
      <c r="B4" s="42">
        <f>-B2-B3</f>
        <v>-666883556.12</v>
      </c>
    </row>
    <row r="7" spans="1:5">
      <c r="A7" s="41" t="s">
        <v>2817</v>
      </c>
      <c r="D7" s="41" t="s">
        <v>2818</v>
      </c>
    </row>
    <row r="8" spans="1:5">
      <c r="A8" s="43" t="s">
        <v>2814</v>
      </c>
      <c r="B8" s="42">
        <f>B2</f>
        <v>675893894.87</v>
      </c>
      <c r="D8" s="43" t="s">
        <v>2819</v>
      </c>
      <c r="E8" s="380">
        <f>-ROUND(B3,2)</f>
        <v>9010338.75</v>
      </c>
    </row>
    <row r="9" spans="1:5">
      <c r="A9" s="43" t="s">
        <v>2820</v>
      </c>
      <c r="D9" s="43" t="s">
        <v>2821</v>
      </c>
      <c r="E9" s="380">
        <f>-ROUND(B4,2)</f>
        <v>666883556.12</v>
      </c>
    </row>
    <row r="10" spans="1:5">
      <c r="A10" s="43" t="s">
        <v>2822</v>
      </c>
      <c r="B10" s="42">
        <f>-(B8+B12)</f>
        <v>61125321.9125259</v>
      </c>
      <c r="D10" s="43" t="s">
        <v>2820</v>
      </c>
    </row>
    <row r="11" spans="1:5">
      <c r="A11" s="43" t="s">
        <v>2823</v>
      </c>
      <c r="D11" s="43" t="s">
        <v>2822</v>
      </c>
      <c r="E11" s="380">
        <f>ROUND(B10,2)</f>
        <v>61125321.909999996</v>
      </c>
    </row>
    <row r="12" spans="1:5">
      <c r="A12" s="43" t="s">
        <v>2824</v>
      </c>
      <c r="B12" s="42">
        <f>-'PL12.1回购权价值计算'!J40</f>
        <v>-737019216.78252602</v>
      </c>
      <c r="D12" s="43" t="s">
        <v>2823</v>
      </c>
    </row>
    <row r="13" spans="1:5">
      <c r="D13" s="43" t="s">
        <v>2824</v>
      </c>
      <c r="E13" s="380">
        <f>ROUND(B12,2)</f>
        <v>-737019216.77999997</v>
      </c>
    </row>
    <row r="15" spans="1:5">
      <c r="A15" s="41" t="s">
        <v>2825</v>
      </c>
      <c r="D15" s="41" t="s">
        <v>2826</v>
      </c>
    </row>
    <row r="16" spans="1:5">
      <c r="A16" s="43" t="s">
        <v>2814</v>
      </c>
      <c r="B16" s="42">
        <f>B2</f>
        <v>675893894.87</v>
      </c>
      <c r="D16" s="43" t="s">
        <v>2819</v>
      </c>
      <c r="E16" s="380">
        <f>-ROUND(B3,2)</f>
        <v>9010338.75</v>
      </c>
    </row>
    <row r="17" spans="1:5">
      <c r="A17" s="43" t="s">
        <v>2820</v>
      </c>
      <c r="D17" s="43" t="s">
        <v>2821</v>
      </c>
      <c r="E17" s="380">
        <f>-ROUND(B4,2)</f>
        <v>666883556.12</v>
      </c>
    </row>
    <row r="18" spans="1:5">
      <c r="A18" s="43" t="s">
        <v>2822</v>
      </c>
      <c r="B18" s="42">
        <f>'PL12.1回购权价值计算'!K40-'PL12.1回购权价值计算'!J40</f>
        <v>58659746.869599901</v>
      </c>
      <c r="D18" s="43" t="s">
        <v>2820</v>
      </c>
      <c r="E18" s="380">
        <f>B17</f>
        <v>0</v>
      </c>
    </row>
    <row r="19" spans="1:5">
      <c r="A19" s="43" t="s">
        <v>2823</v>
      </c>
      <c r="B19" s="42">
        <f>B10</f>
        <v>61125321.9125259</v>
      </c>
      <c r="D19" s="43" t="s">
        <v>2822</v>
      </c>
      <c r="E19" s="380">
        <f>ROUND(B18,2)</f>
        <v>58659746.869999997</v>
      </c>
    </row>
    <row r="20" spans="1:5">
      <c r="A20" s="43" t="s">
        <v>2824</v>
      </c>
      <c r="B20" s="42">
        <f>-'PL12.1回购权价值计算'!K40</f>
        <v>-795678963.65212595</v>
      </c>
      <c r="D20" s="43" t="s">
        <v>2823</v>
      </c>
      <c r="E20" s="380">
        <f>ROUND(B19,2)</f>
        <v>61125321.909999996</v>
      </c>
    </row>
    <row r="21" spans="1:5">
      <c r="D21" s="43" t="s">
        <v>2824</v>
      </c>
      <c r="E21" s="380">
        <f>ROUND(B20,2)</f>
        <v>-795678963.64999998</v>
      </c>
    </row>
    <row r="23" spans="1:5">
      <c r="A23" s="41" t="s">
        <v>2827</v>
      </c>
      <c r="D23" s="41" t="s">
        <v>2828</v>
      </c>
    </row>
    <row r="24" spans="1:5">
      <c r="A24" s="43" t="s">
        <v>2814</v>
      </c>
      <c r="B24" s="42">
        <f>B2</f>
        <v>675893894.87</v>
      </c>
      <c r="D24" s="43" t="s">
        <v>2819</v>
      </c>
      <c r="E24" s="42">
        <f>-ROUND(B3,2)</f>
        <v>9010338.75</v>
      </c>
    </row>
    <row r="25" spans="1:5">
      <c r="A25" s="43" t="s">
        <v>2820</v>
      </c>
      <c r="D25" s="43" t="s">
        <v>2821</v>
      </c>
      <c r="E25" s="42">
        <f>-ROUND(B4,2)</f>
        <v>666883556.12</v>
      </c>
    </row>
    <row r="26" spans="1:5">
      <c r="A26" s="43" t="s">
        <v>2822</v>
      </c>
      <c r="B26" s="42">
        <f>'PL12.1回购权价值计算'!L40-'PL12.1回购权价值计算'!K40</f>
        <v>58659746.869599901</v>
      </c>
      <c r="D26" s="43" t="s">
        <v>2820</v>
      </c>
      <c r="E26" s="42">
        <f>B25</f>
        <v>0</v>
      </c>
    </row>
    <row r="27" spans="1:5">
      <c r="A27" s="43" t="s">
        <v>2823</v>
      </c>
      <c r="B27" s="42">
        <f>B18+B19</f>
        <v>119785068.78212599</v>
      </c>
      <c r="D27" s="43" t="s">
        <v>2822</v>
      </c>
      <c r="E27" s="42">
        <f>ROUND(B26,2)</f>
        <v>58659746.869999997</v>
      </c>
    </row>
    <row r="28" spans="1:5">
      <c r="A28" s="43" t="s">
        <v>2824</v>
      </c>
      <c r="B28" s="42">
        <f>-'PL12.1回购权价值计算'!L40</f>
        <v>-854338710.52172601</v>
      </c>
      <c r="D28" s="43" t="s">
        <v>2823</v>
      </c>
      <c r="E28" s="42">
        <f>ROUND(B27,2)</f>
        <v>119785068.78</v>
      </c>
    </row>
    <row r="29" spans="1:5">
      <c r="D29" s="43" t="s">
        <v>2824</v>
      </c>
      <c r="E29" s="42">
        <f>ROUND(B28,2)</f>
        <v>-854338710.51999998</v>
      </c>
    </row>
    <row r="31" spans="1:5">
      <c r="A31" s="41" t="s">
        <v>2829</v>
      </c>
      <c r="D31" s="41" t="s">
        <v>2830</v>
      </c>
    </row>
    <row r="32" spans="1:5">
      <c r="A32" s="43" t="s">
        <v>2814</v>
      </c>
      <c r="B32" s="42">
        <f>B2</f>
        <v>675893894.87</v>
      </c>
      <c r="C32" s="42"/>
      <c r="D32" s="43" t="s">
        <v>2819</v>
      </c>
      <c r="E32" s="380">
        <f>-ROUND(B3,2)</f>
        <v>9010338.75</v>
      </c>
    </row>
    <row r="33" spans="1:5">
      <c r="A33" s="43" t="s">
        <v>2820</v>
      </c>
      <c r="C33" s="42"/>
      <c r="D33" s="43" t="s">
        <v>2821</v>
      </c>
      <c r="E33" s="380">
        <f>-ROUND(B4,2)</f>
        <v>666883556.12</v>
      </c>
    </row>
    <row r="34" spans="1:5">
      <c r="A34" s="43" t="s">
        <v>2822</v>
      </c>
      <c r="B34" s="42">
        <f>'PL12.1回购权价值计算'!M40-'PL12.1回购权价值计算'!L40</f>
        <v>58659746.869599797</v>
      </c>
      <c r="C34" s="42"/>
      <c r="D34" s="43" t="s">
        <v>2820</v>
      </c>
      <c r="E34" s="380">
        <f>B33</f>
        <v>0</v>
      </c>
    </row>
    <row r="35" spans="1:5">
      <c r="A35" s="43" t="s">
        <v>2823</v>
      </c>
      <c r="B35" s="42">
        <f>B25+B26+B27</f>
        <v>178444815.65172601</v>
      </c>
      <c r="C35" s="42"/>
      <c r="D35" s="43" t="s">
        <v>2822</v>
      </c>
      <c r="E35" s="380">
        <f>ROUND(B34,2)</f>
        <v>58659746.869999997</v>
      </c>
    </row>
    <row r="36" spans="1:5">
      <c r="A36" s="43" t="s">
        <v>2824</v>
      </c>
      <c r="B36" s="42">
        <f>-'PL12.1回购权价值计算'!M40</f>
        <v>-912998457.39132595</v>
      </c>
      <c r="C36" s="42"/>
      <c r="D36" s="43" t="s">
        <v>2823</v>
      </c>
      <c r="E36" s="380">
        <f>ROUND(B35,2)</f>
        <v>178444815.65000001</v>
      </c>
    </row>
    <row r="37" spans="1:5">
      <c r="D37" s="43" t="s">
        <v>2824</v>
      </c>
      <c r="E37" s="380">
        <f>ROUND(B36,2)</f>
        <v>-912998457.38999999</v>
      </c>
    </row>
    <row r="39" spans="1:5">
      <c r="A39" s="41" t="s">
        <v>2831</v>
      </c>
      <c r="D39" s="380"/>
    </row>
    <row r="40" spans="1:5">
      <c r="A40" s="43" t="s">
        <v>2814</v>
      </c>
      <c r="B40" s="42">
        <f>B2</f>
        <v>675893894.87</v>
      </c>
      <c r="D40" s="380"/>
    </row>
    <row r="41" spans="1:5">
      <c r="A41" s="43" t="s">
        <v>2820</v>
      </c>
      <c r="D41" s="380"/>
    </row>
    <row r="42" spans="1:5">
      <c r="A42" s="43" t="s">
        <v>2832</v>
      </c>
      <c r="B42" s="42">
        <f>'PL12.1回购权价值计算'!N40-'PL12.1回购权价值计算'!M40</f>
        <v>53838397.811825</v>
      </c>
      <c r="C42" s="42"/>
      <c r="D42" s="380"/>
    </row>
    <row r="43" spans="1:5">
      <c r="A43" s="43" t="s">
        <v>2823</v>
      </c>
      <c r="B43" s="42">
        <f>B33+B34+B35</f>
        <v>237104562.52132601</v>
      </c>
      <c r="D43" s="380"/>
    </row>
    <row r="44" spans="1:5">
      <c r="A44" s="43" t="s">
        <v>2824</v>
      </c>
      <c r="B44" s="42">
        <f>-'PL12.1回购权价值计算'!N40</f>
        <v>-966836855.20315099</v>
      </c>
      <c r="D44" s="380"/>
    </row>
    <row r="45" spans="1:5">
      <c r="D45" s="380"/>
    </row>
    <row r="46" spans="1:5">
      <c r="A46" s="41" t="s">
        <v>2833</v>
      </c>
      <c r="D46" s="380"/>
    </row>
    <row r="47" spans="1:5">
      <c r="A47" s="43" t="s">
        <v>2834</v>
      </c>
      <c r="B47" s="42">
        <f>-B44</f>
        <v>966836855.20315099</v>
      </c>
      <c r="D47" s="380"/>
    </row>
    <row r="48" spans="1:5">
      <c r="A48" s="43" t="s">
        <v>2815</v>
      </c>
      <c r="B48" s="42">
        <f>B3</f>
        <v>-9010338.75</v>
      </c>
      <c r="D48" s="380"/>
    </row>
    <row r="49" spans="1:5">
      <c r="A49" s="43" t="s">
        <v>2816</v>
      </c>
      <c r="B49" s="42">
        <f>-B47-B48</f>
        <v>-957826516.45315099</v>
      </c>
    </row>
    <row r="51" spans="1:5">
      <c r="A51" s="41" t="s">
        <v>2835</v>
      </c>
      <c r="D51" s="41" t="s">
        <v>2836</v>
      </c>
    </row>
    <row r="52" spans="1:5">
      <c r="A52" s="43" t="s">
        <v>2814</v>
      </c>
      <c r="B52" s="42">
        <f>B40</f>
        <v>675893894.87</v>
      </c>
      <c r="D52" s="43" t="s">
        <v>2820</v>
      </c>
      <c r="E52" s="380">
        <f>B53</f>
        <v>0</v>
      </c>
    </row>
    <row r="53" spans="1:5">
      <c r="A53" s="43" t="s">
        <v>2820</v>
      </c>
      <c r="B53" s="42">
        <f t="shared" ref="B53:B55" si="0">B41</f>
        <v>0</v>
      </c>
      <c r="D53" s="43" t="s">
        <v>2832</v>
      </c>
      <c r="E53" s="380">
        <f>ROUND(B54,2)</f>
        <v>53838397.810000002</v>
      </c>
    </row>
    <row r="54" spans="1:5">
      <c r="A54" s="43" t="s">
        <v>2832</v>
      </c>
      <c r="B54" s="42">
        <f t="shared" si="0"/>
        <v>53838397.811825</v>
      </c>
      <c r="D54" s="43" t="s">
        <v>2823</v>
      </c>
      <c r="E54" s="380">
        <f>ROUND(B55,2)</f>
        <v>237104562.52000001</v>
      </c>
    </row>
    <row r="55" spans="1:5">
      <c r="A55" s="43" t="s">
        <v>2823</v>
      </c>
      <c r="B55" s="42">
        <f t="shared" si="0"/>
        <v>237104562.52132601</v>
      </c>
      <c r="D55" s="43" t="s">
        <v>2816</v>
      </c>
      <c r="E55" s="380">
        <f>ROUND(B57-B4,2)</f>
        <v>-290942960.32999998</v>
      </c>
    </row>
    <row r="56" spans="1:5">
      <c r="A56" s="43" t="s">
        <v>2815</v>
      </c>
      <c r="B56" s="42">
        <f>B48</f>
        <v>-9010338.75</v>
      </c>
    </row>
    <row r="57" spans="1:5">
      <c r="A57" s="43" t="s">
        <v>2816</v>
      </c>
      <c r="B57" s="42">
        <f>B49</f>
        <v>-957826516.45315099</v>
      </c>
    </row>
  </sheetData>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3D35F-594E-4604-97E9-C7D9C0CE2B88}">
  <sheetPr>
    <tabColor rgb="FF7030A0"/>
  </sheetPr>
  <dimension ref="B5:AD73"/>
  <sheetViews>
    <sheetView zoomScale="85" zoomScaleNormal="85" workbookViewId="0">
      <selection activeCell="C17" sqref="C17"/>
    </sheetView>
  </sheetViews>
  <sheetFormatPr defaultColWidth="8.625" defaultRowHeight="14.25"/>
  <cols>
    <col min="1" max="1" width="8.625" style="20"/>
    <col min="2" max="2" width="28.375" style="20" customWidth="1"/>
    <col min="3" max="3" width="12" style="20" customWidth="1"/>
    <col min="4" max="4" width="8.625" style="20"/>
    <col min="5" max="5" width="11" style="20" customWidth="1"/>
    <col min="6" max="6" width="8.625" style="20"/>
    <col min="7" max="7" width="11.5" style="20" customWidth="1"/>
    <col min="8" max="8" width="7.5" style="20" customWidth="1"/>
    <col min="9" max="9" width="9" style="20" customWidth="1"/>
    <col min="10" max="10" width="8.625" style="20"/>
    <col min="11" max="11" width="9.5" style="20" customWidth="1"/>
    <col min="12" max="12" width="10.375" style="20" customWidth="1"/>
    <col min="13" max="13" width="8.625" style="20"/>
    <col min="14" max="14" width="15.875" style="20" customWidth="1"/>
    <col min="15" max="16" width="16.625" style="20" customWidth="1"/>
    <col min="17" max="17" width="17.125" style="20" customWidth="1"/>
    <col min="18" max="20" width="8.625" style="20"/>
    <col min="21" max="21" width="14" style="20" customWidth="1"/>
    <col min="22" max="22" width="13.5" style="20" customWidth="1"/>
    <col min="23" max="23" width="13.875" style="20" customWidth="1"/>
    <col min="24" max="24" width="14.875" style="20" customWidth="1"/>
    <col min="25" max="25" width="8.625" style="20"/>
    <col min="26" max="26" width="8.875" style="20" customWidth="1"/>
    <col min="27" max="27" width="13.5" style="20" customWidth="1"/>
    <col min="28" max="28" width="14.5" style="20" customWidth="1"/>
    <col min="29" max="29" width="13.875" style="20" customWidth="1"/>
    <col min="30" max="30" width="13.625" style="20" customWidth="1"/>
    <col min="31" max="16384" width="8.625" style="20"/>
  </cols>
  <sheetData>
    <row r="5" spans="2:13" ht="14.1" customHeight="1">
      <c r="B5" s="560"/>
      <c r="C5" s="966" t="s">
        <v>2837</v>
      </c>
      <c r="D5" s="966"/>
      <c r="E5" s="966"/>
      <c r="F5" s="967"/>
      <c r="G5" s="967"/>
      <c r="H5" s="967"/>
      <c r="I5" s="561"/>
      <c r="J5" s="562"/>
      <c r="K5" s="967" t="s">
        <v>2838</v>
      </c>
      <c r="L5" s="967"/>
      <c r="M5" s="967"/>
    </row>
    <row r="6" spans="2:13">
      <c r="B6" s="560"/>
      <c r="C6" s="563" t="s">
        <v>2518</v>
      </c>
      <c r="D6" s="564"/>
      <c r="E6" s="563" t="s">
        <v>2519</v>
      </c>
      <c r="F6" s="564"/>
      <c r="G6" s="563" t="s">
        <v>2520</v>
      </c>
      <c r="H6" s="563"/>
      <c r="I6" s="563" t="s">
        <v>2839</v>
      </c>
      <c r="J6" s="563"/>
      <c r="K6" s="563" t="s">
        <v>2520</v>
      </c>
      <c r="L6" s="563"/>
      <c r="M6" s="563" t="s">
        <v>2839</v>
      </c>
    </row>
    <row r="7" spans="2:13">
      <c r="B7" s="560"/>
      <c r="C7" s="565" t="s">
        <v>2521</v>
      </c>
      <c r="D7" s="566"/>
      <c r="E7" s="565" t="s">
        <v>2521</v>
      </c>
      <c r="F7" s="566"/>
      <c r="G7" s="565" t="s">
        <v>2521</v>
      </c>
      <c r="H7" s="565"/>
      <c r="I7" s="565" t="s">
        <v>2521</v>
      </c>
      <c r="J7" s="565"/>
      <c r="K7" s="564" t="s">
        <v>2521</v>
      </c>
      <c r="L7" s="564"/>
      <c r="M7" s="564" t="s">
        <v>2521</v>
      </c>
    </row>
    <row r="8" spans="2:13">
      <c r="B8" s="560"/>
      <c r="C8" s="567"/>
      <c r="D8" s="568"/>
      <c r="E8" s="568"/>
      <c r="F8" s="569"/>
      <c r="G8" s="567"/>
      <c r="H8" s="567"/>
      <c r="I8" s="567"/>
      <c r="J8" s="567"/>
      <c r="K8" s="570" t="s">
        <v>2840</v>
      </c>
      <c r="L8" s="570"/>
      <c r="M8" s="570"/>
    </row>
    <row r="9" spans="2:13">
      <c r="B9" s="560"/>
      <c r="C9" s="567"/>
      <c r="D9" s="568"/>
      <c r="E9" s="568"/>
      <c r="F9" s="569"/>
      <c r="G9" s="567"/>
      <c r="H9" s="567"/>
      <c r="I9" s="567"/>
      <c r="J9" s="567"/>
      <c r="K9" s="570"/>
      <c r="L9" s="570"/>
      <c r="M9" s="570"/>
    </row>
    <row r="10" spans="2:13">
      <c r="B10" s="571" t="s">
        <v>2841</v>
      </c>
      <c r="C10" s="568">
        <f>-ROUND(O36/1000,0)</f>
        <v>102154</v>
      </c>
      <c r="D10" s="568"/>
      <c r="E10" s="568">
        <f>-ROUND(V36/1000,0)</f>
        <v>85606</v>
      </c>
      <c r="F10" s="569"/>
      <c r="G10" s="568">
        <f>-ROUND(O53/1000,0)</f>
        <v>62412</v>
      </c>
      <c r="H10" s="568"/>
      <c r="I10" s="568">
        <f>-ROUND(O72/1000,0)</f>
        <v>44448</v>
      </c>
      <c r="J10" s="568"/>
      <c r="K10" s="568">
        <f>-ROUND(AB53/1000,0)</f>
        <v>33613</v>
      </c>
      <c r="L10" s="568"/>
      <c r="M10" s="568">
        <f>-ROUND(V53/1000,0)</f>
        <v>21131</v>
      </c>
    </row>
    <row r="11" spans="2:13" ht="24">
      <c r="B11" s="571" t="s">
        <v>2842</v>
      </c>
      <c r="C11" s="568">
        <f>-ROUND(O28*0.6/1000,0)</f>
        <v>5306</v>
      </c>
      <c r="D11" s="568"/>
      <c r="E11" s="568">
        <f>-ROUND(V28*0.6/1000,0)</f>
        <v>3356</v>
      </c>
      <c r="F11" s="569"/>
      <c r="G11" s="568">
        <f>-ROUND(O45*0.6/1000,0)</f>
        <v>2113</v>
      </c>
      <c r="H11" s="568"/>
      <c r="I11" s="568">
        <f>-ROUND(O64*0.6/1000,0)</f>
        <v>1403</v>
      </c>
      <c r="J11" s="568"/>
      <c r="K11" s="568">
        <f>-ROUND(AB45*0.6/1000,0)</f>
        <v>1169</v>
      </c>
      <c r="L11" s="568"/>
      <c r="M11" s="568">
        <f>-ROUND(V45*0.6/1000,0)</f>
        <v>772</v>
      </c>
    </row>
    <row r="12" spans="2:13" ht="24">
      <c r="B12" s="571" t="s">
        <v>2843</v>
      </c>
      <c r="C12" s="572" t="e">
        <f>ROUND('PL13-ESOP测算V2'!K58/1000,0)</f>
        <v>#REF!</v>
      </c>
      <c r="D12" s="573"/>
      <c r="E12" s="572" t="e">
        <f>ROUND('PL13-ESOP测算V2'!L58/1000,0)</f>
        <v>#REF!</v>
      </c>
      <c r="F12" s="574"/>
      <c r="G12" s="572" t="e">
        <f>ROUND('PL13-ESOP测算V2'!M58/1000,0)</f>
        <v>#REF!</v>
      </c>
      <c r="H12" s="573"/>
      <c r="I12" s="572" t="e">
        <f>ROUND('PL13-ESOP测算V2'!N58/1000,0)</f>
        <v>#REF!</v>
      </c>
      <c r="J12" s="573"/>
      <c r="K12" s="572" t="e">
        <f>ROUND('PL13-ESOP测算V2'!M58/1000/2,0)</f>
        <v>#REF!</v>
      </c>
      <c r="L12" s="573"/>
      <c r="M12" s="572" t="e">
        <f>ROUND('PL13-ESOP测算V2'!N58/1000/2,0)</f>
        <v>#REF!</v>
      </c>
    </row>
    <row r="13" spans="2:13">
      <c r="B13" s="560"/>
      <c r="C13" s="568"/>
      <c r="D13" s="568"/>
      <c r="E13" s="568"/>
      <c r="F13" s="569"/>
      <c r="G13" s="568"/>
      <c r="H13" s="568"/>
      <c r="I13" s="568"/>
      <c r="J13" s="568"/>
      <c r="K13" s="568"/>
      <c r="L13" s="568"/>
      <c r="M13" s="568"/>
    </row>
    <row r="14" spans="2:13" ht="15" thickBot="1">
      <c r="B14" s="574"/>
      <c r="C14" s="575" t="e">
        <f>SUM(C10:C13)</f>
        <v>#REF!</v>
      </c>
      <c r="D14" s="576"/>
      <c r="E14" s="575" t="e">
        <f>SUM(E10:E13)</f>
        <v>#REF!</v>
      </c>
      <c r="F14" s="577"/>
      <c r="G14" s="575" t="e">
        <f>SUM(G10:G13)</f>
        <v>#REF!</v>
      </c>
      <c r="H14" s="576"/>
      <c r="I14" s="575" t="e">
        <f>SUM(I10:I13)</f>
        <v>#REF!</v>
      </c>
      <c r="J14" s="576"/>
      <c r="K14" s="575" t="e">
        <f>SUM(K10:K13)</f>
        <v>#REF!</v>
      </c>
      <c r="L14" s="576"/>
      <c r="M14" s="575" t="e">
        <f>SUM(M10:M13)</f>
        <v>#REF!</v>
      </c>
    </row>
    <row r="15" spans="2:13" ht="15" thickTop="1"/>
    <row r="21" spans="2:24">
      <c r="B21" s="578" t="s">
        <v>2844</v>
      </c>
      <c r="C21" s="579" t="s">
        <v>2845</v>
      </c>
      <c r="D21" s="574"/>
    </row>
    <row r="23" spans="2:24">
      <c r="L23" s="580"/>
      <c r="M23" s="580"/>
      <c r="N23" s="968" t="s">
        <v>168</v>
      </c>
      <c r="O23" s="968"/>
      <c r="P23" s="968"/>
      <c r="Q23" s="968"/>
      <c r="R23" s="574"/>
      <c r="S23" s="580"/>
      <c r="T23" s="580"/>
      <c r="U23" s="968" t="s">
        <v>169</v>
      </c>
      <c r="V23" s="968"/>
      <c r="W23" s="968"/>
      <c r="X23" s="968"/>
    </row>
    <row r="24" spans="2:24">
      <c r="L24" s="580"/>
      <c r="M24" s="580"/>
      <c r="N24" s="582" t="s">
        <v>2846</v>
      </c>
      <c r="O24" s="582" t="s">
        <v>2847</v>
      </c>
      <c r="P24" s="582" t="s">
        <v>2848</v>
      </c>
      <c r="Q24" s="582" t="s">
        <v>2849</v>
      </c>
      <c r="R24" s="574"/>
      <c r="S24" s="580"/>
      <c r="T24" s="580"/>
      <c r="U24" s="582" t="s">
        <v>2850</v>
      </c>
      <c r="V24" s="582" t="s">
        <v>2847</v>
      </c>
      <c r="W24" s="582" t="s">
        <v>2848</v>
      </c>
      <c r="X24" s="582" t="s">
        <v>2711</v>
      </c>
    </row>
    <row r="25" spans="2:24">
      <c r="L25" s="580"/>
      <c r="M25" s="580"/>
      <c r="N25" s="583" t="s">
        <v>134</v>
      </c>
      <c r="O25" s="583" t="s">
        <v>135</v>
      </c>
      <c r="P25" s="583" t="s">
        <v>136</v>
      </c>
      <c r="Q25" s="583" t="s">
        <v>2851</v>
      </c>
      <c r="R25" s="574"/>
      <c r="S25" s="580"/>
      <c r="T25" s="580"/>
      <c r="U25" s="583" t="s">
        <v>134</v>
      </c>
      <c r="V25" s="583" t="s">
        <v>135</v>
      </c>
      <c r="W25" s="583" t="s">
        <v>136</v>
      </c>
      <c r="X25" s="583" t="s">
        <v>2851</v>
      </c>
    </row>
    <row r="26" spans="2:24">
      <c r="L26" s="584" t="s">
        <v>2852</v>
      </c>
      <c r="M26" s="580"/>
      <c r="N26" s="585">
        <v>-7034854.0899999999</v>
      </c>
      <c r="O26" s="585">
        <v>-85466243.510000005</v>
      </c>
      <c r="P26" s="585">
        <v>86038951.150000006</v>
      </c>
      <c r="Q26" s="586">
        <v>-6462146.4500000197</v>
      </c>
      <c r="R26" s="574"/>
      <c r="S26" s="584" t="s">
        <v>2852</v>
      </c>
      <c r="T26" s="580"/>
      <c r="U26" s="585">
        <v>-6491677.2800000003</v>
      </c>
      <c r="V26" s="585">
        <v>-74158716.739999995</v>
      </c>
      <c r="W26" s="585">
        <v>74857458.819999993</v>
      </c>
      <c r="X26" s="586">
        <v>-5792935.2000000197</v>
      </c>
    </row>
    <row r="27" spans="2:24">
      <c r="L27" s="584" t="s">
        <v>2853</v>
      </c>
      <c r="M27" s="580"/>
      <c r="N27" s="585">
        <v>-8270352.0835999995</v>
      </c>
      <c r="O27" s="585">
        <v>-1617528</v>
      </c>
      <c r="P27" s="585">
        <v>7440829.1699999999</v>
      </c>
      <c r="Q27" s="586">
        <v>-2447050.9136000001</v>
      </c>
      <c r="R27" s="574"/>
      <c r="S27" s="584" t="s">
        <v>2853</v>
      </c>
      <c r="T27" s="580"/>
      <c r="U27" s="585">
        <v>-2447050.9136000001</v>
      </c>
      <c r="V27" s="585">
        <v>-1598606.67</v>
      </c>
      <c r="W27" s="585">
        <v>1923617.74</v>
      </c>
      <c r="X27" s="586">
        <v>-2122039.8435999998</v>
      </c>
    </row>
    <row r="28" spans="2:24">
      <c r="L28" s="584" t="s">
        <v>2854</v>
      </c>
      <c r="M28" s="580"/>
      <c r="N28" s="585">
        <v>1520.92</v>
      </c>
      <c r="O28" s="585">
        <v>-8844035.4299999997</v>
      </c>
      <c r="P28" s="585">
        <v>7962411.8600000003</v>
      </c>
      <c r="Q28" s="586">
        <v>-880102.64999999898</v>
      </c>
      <c r="R28" s="574"/>
      <c r="S28" s="584" t="s">
        <v>2854</v>
      </c>
      <c r="T28" s="580"/>
      <c r="U28" s="585">
        <v>-876670.66</v>
      </c>
      <c r="V28" s="585">
        <v>-5592979.0199999996</v>
      </c>
      <c r="W28" s="585">
        <v>6069482.6799999997</v>
      </c>
      <c r="X28" s="586">
        <v>-400166.99999999802</v>
      </c>
    </row>
    <row r="29" spans="2:24">
      <c r="L29" s="584" t="s">
        <v>2855</v>
      </c>
      <c r="M29" s="580"/>
      <c r="N29" s="585">
        <v>1060</v>
      </c>
      <c r="O29" s="585">
        <v>-3682982.75</v>
      </c>
      <c r="P29" s="585">
        <v>3670231</v>
      </c>
      <c r="Q29" s="586">
        <v>-11691.75</v>
      </c>
      <c r="R29" s="574"/>
      <c r="S29" s="584" t="s">
        <v>2855</v>
      </c>
      <c r="T29" s="580"/>
      <c r="U29" s="585">
        <v>-11691.75</v>
      </c>
      <c r="V29" s="585">
        <v>-2328429.75</v>
      </c>
      <c r="W29" s="585">
        <v>2218192.8199999998</v>
      </c>
      <c r="X29" s="586">
        <v>-121928.68</v>
      </c>
    </row>
    <row r="30" spans="2:24">
      <c r="L30" s="581" t="s">
        <v>2577</v>
      </c>
      <c r="M30" s="580"/>
      <c r="N30" s="587">
        <f>N27+N28+N29+N26</f>
        <v>-15302625.253599999</v>
      </c>
      <c r="O30" s="587">
        <f>O27+O28+O29+O26</f>
        <v>-99610789.689999998</v>
      </c>
      <c r="P30" s="587">
        <f>P27+P28+P29+P26</f>
        <v>105112423.18000001</v>
      </c>
      <c r="Q30" s="587">
        <f>Q27+Q28+Q29+Q26</f>
        <v>-9800991.7636000197</v>
      </c>
      <c r="R30" s="574"/>
      <c r="S30" s="581" t="s">
        <v>2577</v>
      </c>
      <c r="T30" s="580"/>
      <c r="U30" s="587">
        <f>U27+U28+U29+U26</f>
        <v>-9827090.6035999991</v>
      </c>
      <c r="V30" s="587">
        <f>V27+V28+V29+V26</f>
        <v>-83678732.180000007</v>
      </c>
      <c r="W30" s="587">
        <f>W27+W28+W29+W26</f>
        <v>85068752.060000002</v>
      </c>
      <c r="X30" s="587">
        <f>X27+X28+X29+X26</f>
        <v>-8437070.7236000206</v>
      </c>
    </row>
    <row r="31" spans="2:24">
      <c r="L31" s="581"/>
      <c r="M31" s="580"/>
      <c r="N31" s="588"/>
      <c r="O31" s="588"/>
      <c r="P31" s="588"/>
      <c r="Q31" s="586"/>
      <c r="R31" s="574"/>
      <c r="S31" s="581"/>
      <c r="T31" s="580"/>
      <c r="U31" s="588"/>
      <c r="V31" s="588"/>
      <c r="W31" s="588"/>
      <c r="X31" s="586"/>
    </row>
    <row r="32" spans="2:24">
      <c r="L32" s="589" t="s">
        <v>2856</v>
      </c>
      <c r="M32" s="580"/>
      <c r="N32" s="585">
        <v>-144767</v>
      </c>
      <c r="O32" s="585">
        <v>-652250</v>
      </c>
      <c r="P32" s="585">
        <v>51200</v>
      </c>
      <c r="Q32" s="585">
        <v>-745817</v>
      </c>
      <c r="R32" s="574"/>
      <c r="S32" s="589" t="s">
        <v>2856</v>
      </c>
      <c r="T32" s="580"/>
      <c r="U32" s="585">
        <v>-745817</v>
      </c>
      <c r="V32" s="585">
        <v>0</v>
      </c>
      <c r="W32" s="585">
        <v>200000</v>
      </c>
      <c r="X32" s="585">
        <v>-545817</v>
      </c>
    </row>
    <row r="33" spans="12:30">
      <c r="L33" s="589" t="s">
        <v>2857</v>
      </c>
      <c r="M33" s="580"/>
      <c r="N33" s="585">
        <v>0</v>
      </c>
      <c r="O33" s="585">
        <v>-1890473.15</v>
      </c>
      <c r="P33" s="585">
        <v>1890473.15</v>
      </c>
      <c r="Q33" s="585">
        <v>0</v>
      </c>
      <c r="R33" s="574"/>
      <c r="S33" s="589" t="s">
        <v>2857</v>
      </c>
      <c r="T33" s="580"/>
      <c r="U33" s="585">
        <v>0</v>
      </c>
      <c r="V33" s="585">
        <v>-1927210.67</v>
      </c>
      <c r="W33" s="585">
        <v>1927210.67</v>
      </c>
      <c r="X33" s="585">
        <v>0</v>
      </c>
    </row>
    <row r="34" spans="12:30">
      <c r="L34" s="581" t="s">
        <v>2577</v>
      </c>
      <c r="M34" s="580"/>
      <c r="N34" s="590">
        <f>N32+N33</f>
        <v>-144767</v>
      </c>
      <c r="O34" s="590">
        <f>O32+O33</f>
        <v>-2542723.15</v>
      </c>
      <c r="P34" s="590">
        <f>P32+P33</f>
        <v>1941673.15</v>
      </c>
      <c r="Q34" s="590">
        <f>Q32+Q33</f>
        <v>-745817</v>
      </c>
      <c r="R34" s="574"/>
      <c r="S34" s="581" t="s">
        <v>2577</v>
      </c>
      <c r="T34" s="580"/>
      <c r="U34" s="590">
        <f>U32+U33</f>
        <v>-745817</v>
      </c>
      <c r="V34" s="590">
        <f>V32+V33</f>
        <v>-1927210.67</v>
      </c>
      <c r="W34" s="590">
        <f>W32+W33</f>
        <v>2127210.67</v>
      </c>
      <c r="X34" s="590">
        <f>X32+X33</f>
        <v>-545817</v>
      </c>
    </row>
    <row r="35" spans="12:30">
      <c r="L35" s="581"/>
      <c r="M35" s="580"/>
      <c r="N35" s="591"/>
      <c r="O35" s="587"/>
      <c r="P35" s="587"/>
      <c r="Q35" s="586"/>
      <c r="R35" s="574"/>
      <c r="S35" s="581"/>
      <c r="T35" s="580"/>
      <c r="U35" s="591"/>
      <c r="V35" s="587"/>
      <c r="W35" s="587"/>
      <c r="X35" s="586"/>
    </row>
    <row r="36" spans="12:30" ht="15" thickBot="1">
      <c r="L36" s="581" t="s">
        <v>143</v>
      </c>
      <c r="M36" s="580"/>
      <c r="N36" s="592">
        <f>N30+N34</f>
        <v>-15447392.253599999</v>
      </c>
      <c r="O36" s="592">
        <f>O30+O34</f>
        <v>-102153512.84</v>
      </c>
      <c r="P36" s="592">
        <f>P30+P34</f>
        <v>107054096.33</v>
      </c>
      <c r="Q36" s="592">
        <f>Q30+Q34</f>
        <v>-10546808.763599999</v>
      </c>
      <c r="R36" s="574"/>
      <c r="S36" s="581" t="s">
        <v>143</v>
      </c>
      <c r="T36" s="580"/>
      <c r="U36" s="592">
        <f>U30+U34</f>
        <v>-10572907.603599999</v>
      </c>
      <c r="V36" s="592">
        <f>V30+V34</f>
        <v>-85605942.849999994</v>
      </c>
      <c r="W36" s="592">
        <f>W30+W34</f>
        <v>87195962.730000004</v>
      </c>
      <c r="X36" s="592">
        <f>X30+X34</f>
        <v>-8982887.7236000206</v>
      </c>
    </row>
    <row r="37" spans="12:30" ht="15" thickTop="1">
      <c r="L37" s="574"/>
      <c r="M37" s="574"/>
      <c r="N37" s="574"/>
      <c r="O37" s="574"/>
      <c r="P37" s="593"/>
      <c r="Q37" s="574"/>
      <c r="R37" s="574"/>
      <c r="S37" s="574"/>
      <c r="T37" s="574"/>
      <c r="U37" s="574"/>
      <c r="V37" s="574"/>
      <c r="W37" s="574"/>
      <c r="X37" s="574"/>
    </row>
    <row r="38" spans="12:30">
      <c r="L38" s="574"/>
      <c r="M38" s="574"/>
      <c r="N38" s="574"/>
      <c r="O38" s="574"/>
      <c r="P38" s="574"/>
      <c r="Q38" s="574"/>
      <c r="R38" s="574"/>
      <c r="S38" s="574"/>
      <c r="T38" s="574"/>
      <c r="U38" s="574"/>
      <c r="V38" s="574"/>
      <c r="W38" s="574"/>
      <c r="X38" s="574"/>
    </row>
    <row r="39" spans="12:30">
      <c r="L39" s="574"/>
      <c r="M39" s="574"/>
      <c r="N39" s="574"/>
      <c r="O39" s="574"/>
      <c r="P39" s="574"/>
      <c r="Q39" s="574"/>
      <c r="R39" s="574"/>
      <c r="S39" s="574"/>
      <c r="T39" s="574"/>
      <c r="U39" s="574"/>
      <c r="V39" s="574"/>
      <c r="W39" s="574"/>
      <c r="X39" s="574"/>
    </row>
    <row r="40" spans="12:30">
      <c r="L40" s="580"/>
      <c r="M40" s="580"/>
      <c r="N40" s="968" t="s">
        <v>170</v>
      </c>
      <c r="O40" s="968"/>
      <c r="P40" s="968"/>
      <c r="Q40" s="968"/>
      <c r="R40" s="574"/>
      <c r="S40" s="580"/>
      <c r="T40" s="580"/>
      <c r="U40" s="968" t="s">
        <v>2858</v>
      </c>
      <c r="V40" s="968"/>
      <c r="W40" s="968"/>
      <c r="X40" s="968"/>
      <c r="Z40" s="594"/>
      <c r="AA40" s="969" t="s">
        <v>2859</v>
      </c>
      <c r="AB40" s="969"/>
      <c r="AC40" s="969"/>
      <c r="AD40" s="969"/>
    </row>
    <row r="41" spans="12:30">
      <c r="L41" s="580"/>
      <c r="M41" s="580"/>
      <c r="N41" s="582" t="s">
        <v>2860</v>
      </c>
      <c r="O41" s="582" t="s">
        <v>2847</v>
      </c>
      <c r="P41" s="582" t="s">
        <v>2848</v>
      </c>
      <c r="Q41" s="582" t="s">
        <v>2861</v>
      </c>
      <c r="R41" s="574"/>
      <c r="S41" s="580"/>
      <c r="T41" s="580"/>
      <c r="U41" s="582" t="s">
        <v>2862</v>
      </c>
      <c r="V41" s="582" t="s">
        <v>2847</v>
      </c>
      <c r="W41" s="582" t="s">
        <v>2848</v>
      </c>
      <c r="X41" s="582" t="s">
        <v>2858</v>
      </c>
      <c r="Z41" s="596"/>
      <c r="AA41" s="582" t="s">
        <v>2860</v>
      </c>
      <c r="AB41" s="582" t="s">
        <v>2847</v>
      </c>
      <c r="AC41" s="582" t="s">
        <v>2848</v>
      </c>
      <c r="AD41" s="582" t="s">
        <v>2859</v>
      </c>
    </row>
    <row r="42" spans="12:30">
      <c r="L42" s="580"/>
      <c r="M42" s="580"/>
      <c r="N42" s="583" t="s">
        <v>134</v>
      </c>
      <c r="O42" s="583" t="s">
        <v>135</v>
      </c>
      <c r="P42" s="583" t="s">
        <v>136</v>
      </c>
      <c r="Q42" s="583" t="s">
        <v>2851</v>
      </c>
      <c r="R42" s="574"/>
      <c r="S42" s="580"/>
      <c r="T42" s="580"/>
      <c r="U42" s="583" t="s">
        <v>134</v>
      </c>
      <c r="V42" s="583" t="s">
        <v>135</v>
      </c>
      <c r="W42" s="583" t="s">
        <v>136</v>
      </c>
      <c r="X42" s="583" t="s">
        <v>2851</v>
      </c>
      <c r="Z42" s="597"/>
      <c r="AA42" s="598" t="s">
        <v>134</v>
      </c>
      <c r="AB42" s="598" t="s">
        <v>135</v>
      </c>
      <c r="AC42" s="598" t="s">
        <v>136</v>
      </c>
      <c r="AD42" s="598" t="s">
        <v>2851</v>
      </c>
    </row>
    <row r="43" spans="12:30">
      <c r="L43" s="584" t="s">
        <v>2852</v>
      </c>
      <c r="M43" s="580"/>
      <c r="N43" s="585">
        <v>-5792935.2000000002</v>
      </c>
      <c r="O43" s="585">
        <v>-54532481.369999997</v>
      </c>
      <c r="P43" s="585">
        <v>56837670.270000003</v>
      </c>
      <c r="Q43" s="586">
        <v>-3487746.3000000101</v>
      </c>
      <c r="R43" s="574"/>
      <c r="S43" s="584" t="s">
        <v>2852</v>
      </c>
      <c r="T43" s="580"/>
      <c r="U43" s="585">
        <v>-3487746.3000000101</v>
      </c>
      <c r="V43" s="585">
        <v>-19470335.109999999</v>
      </c>
      <c r="W43" s="585">
        <v>20231729.100000001</v>
      </c>
      <c r="X43" s="586">
        <v>-2726352.3100000098</v>
      </c>
      <c r="Z43" s="584" t="s">
        <v>2852</v>
      </c>
      <c r="AA43" s="585">
        <v>-5792935.2000000002</v>
      </c>
      <c r="AB43" s="585">
        <v>-30347060.760000002</v>
      </c>
      <c r="AC43" s="585">
        <v>32059987.870000001</v>
      </c>
      <c r="AD43" s="585">
        <v>-4080008.09</v>
      </c>
    </row>
    <row r="44" spans="12:30">
      <c r="L44" s="584" t="s">
        <v>2853</v>
      </c>
      <c r="M44" s="580"/>
      <c r="N44" s="585">
        <v>-2122039.8435999998</v>
      </c>
      <c r="O44" s="585">
        <v>-2024388.2991752599</v>
      </c>
      <c r="P44" s="585">
        <v>1416682.43</v>
      </c>
      <c r="Q44" s="586">
        <v>-2729745.7127752602</v>
      </c>
      <c r="R44" s="574"/>
      <c r="S44" s="584" t="s">
        <v>2853</v>
      </c>
      <c r="T44" s="580"/>
      <c r="U44" s="585">
        <v>-2729745.7127752602</v>
      </c>
      <c r="V44" s="585">
        <v>172090</v>
      </c>
      <c r="W44" s="585">
        <v>470040</v>
      </c>
      <c r="X44" s="586">
        <v>-2087615.71277526</v>
      </c>
      <c r="Z44" s="584" t="s">
        <v>2853</v>
      </c>
      <c r="AA44" s="585">
        <v>-2122039.8435999998</v>
      </c>
      <c r="AB44" s="585">
        <v>-48610.39</v>
      </c>
      <c r="AC44" s="585">
        <v>596210</v>
      </c>
      <c r="AD44" s="599">
        <v>-1574440.2335999999</v>
      </c>
    </row>
    <row r="45" spans="12:30">
      <c r="L45" s="584" t="s">
        <v>2854</v>
      </c>
      <c r="M45" s="580"/>
      <c r="N45" s="585">
        <v>-400167</v>
      </c>
      <c r="O45" s="585">
        <v>-3521037.59</v>
      </c>
      <c r="P45" s="585">
        <v>3764615.81</v>
      </c>
      <c r="Q45" s="586">
        <v>-156588.78</v>
      </c>
      <c r="R45" s="574"/>
      <c r="S45" s="584" t="s">
        <v>2854</v>
      </c>
      <c r="T45" s="580"/>
      <c r="U45" s="585">
        <v>-156588.78</v>
      </c>
      <c r="V45" s="585">
        <v>-1287048.6200000001</v>
      </c>
      <c r="W45" s="585">
        <v>1288477.78</v>
      </c>
      <c r="X45" s="586">
        <v>-155159.62</v>
      </c>
      <c r="Z45" s="584" t="s">
        <v>2854</v>
      </c>
      <c r="AA45" s="585">
        <v>-400167</v>
      </c>
      <c r="AB45" s="585">
        <v>-1947786.01</v>
      </c>
      <c r="AC45" s="585">
        <v>2020202.26</v>
      </c>
      <c r="AD45" s="599">
        <v>-327750.74999999901</v>
      </c>
    </row>
    <row r="46" spans="12:30">
      <c r="L46" s="584" t="s">
        <v>2855</v>
      </c>
      <c r="M46" s="580"/>
      <c r="N46" s="585">
        <v>-121928.68</v>
      </c>
      <c r="O46" s="585">
        <v>-1442619</v>
      </c>
      <c r="P46" s="585">
        <v>1482468.68</v>
      </c>
      <c r="Q46" s="586">
        <v>-82079</v>
      </c>
      <c r="R46" s="574"/>
      <c r="S46" s="584" t="s">
        <v>2855</v>
      </c>
      <c r="T46" s="580"/>
      <c r="U46" s="585">
        <v>-82079</v>
      </c>
      <c r="V46" s="585">
        <v>-545215.66</v>
      </c>
      <c r="W46" s="585">
        <v>545259</v>
      </c>
      <c r="X46" s="586">
        <v>-82035.659999999902</v>
      </c>
      <c r="Z46" s="584" t="s">
        <v>2855</v>
      </c>
      <c r="AA46" s="585">
        <v>-121928.68</v>
      </c>
      <c r="AB46" s="585">
        <v>-812017</v>
      </c>
      <c r="AC46" s="585">
        <v>873689.68</v>
      </c>
      <c r="AD46" s="599">
        <v>-60255.999999999898</v>
      </c>
    </row>
    <row r="47" spans="12:30">
      <c r="L47" s="581" t="s">
        <v>2577</v>
      </c>
      <c r="M47" s="580"/>
      <c r="N47" s="587">
        <f>N44+N45+N46+N43</f>
        <v>-8437070.7236000001</v>
      </c>
      <c r="O47" s="587">
        <f>O44+O45+O46+O43</f>
        <v>-61520526.259175301</v>
      </c>
      <c r="P47" s="587">
        <f>P44+P45+P46+P43</f>
        <v>63501437.189999998</v>
      </c>
      <c r="Q47" s="587">
        <f>Q44+Q45+Q46+Q43</f>
        <v>-6456159.7927752696</v>
      </c>
      <c r="R47" s="574"/>
      <c r="S47" s="581" t="s">
        <v>2577</v>
      </c>
      <c r="T47" s="580"/>
      <c r="U47" s="587">
        <f>U44+U45+U46+U43</f>
        <v>-6456159.7927752696</v>
      </c>
      <c r="V47" s="587">
        <f>V44+V45+V46+V43</f>
        <v>-21130509.390000001</v>
      </c>
      <c r="W47" s="587">
        <f>W44+W45+W46+W43</f>
        <v>22535505.879999999</v>
      </c>
      <c r="X47" s="587">
        <f>X44+X45+X46+X43</f>
        <v>-5051163.3027752703</v>
      </c>
      <c r="Z47" s="595" t="s">
        <v>2577</v>
      </c>
      <c r="AA47" s="600">
        <v>-8437070.7236000001</v>
      </c>
      <c r="AB47" s="600">
        <v>-33155474.16</v>
      </c>
      <c r="AC47" s="600">
        <v>35550089.810000002</v>
      </c>
      <c r="AD47" s="600">
        <v>-6042455.0735999998</v>
      </c>
    </row>
    <row r="48" spans="12:30">
      <c r="L48" s="581"/>
      <c r="M48" s="580"/>
      <c r="N48" s="588"/>
      <c r="O48" s="588"/>
      <c r="P48" s="588"/>
      <c r="Q48" s="586"/>
      <c r="R48" s="574"/>
      <c r="S48" s="581"/>
      <c r="T48" s="580"/>
      <c r="U48" s="588"/>
      <c r="V48" s="588"/>
      <c r="W48" s="588"/>
      <c r="X48" s="586"/>
      <c r="Z48" s="595"/>
      <c r="AA48" s="588"/>
      <c r="AB48" s="588"/>
      <c r="AC48" s="588"/>
      <c r="AD48" s="586"/>
    </row>
    <row r="49" spans="7:30">
      <c r="L49" s="589" t="s">
        <v>2856</v>
      </c>
      <c r="M49" s="580"/>
      <c r="N49" s="585">
        <v>-545817</v>
      </c>
      <c r="O49" s="585">
        <v>0</v>
      </c>
      <c r="P49" s="585">
        <v>0</v>
      </c>
      <c r="Q49" s="585">
        <v>-545817</v>
      </c>
      <c r="R49" s="574"/>
      <c r="S49" s="589" t="s">
        <v>2856</v>
      </c>
      <c r="T49" s="580"/>
      <c r="U49" s="585">
        <v>-545817</v>
      </c>
      <c r="V49" s="585">
        <v>0</v>
      </c>
      <c r="W49" s="585">
        <v>0</v>
      </c>
      <c r="X49" s="585">
        <v>-545817</v>
      </c>
      <c r="Z49" s="594" t="s">
        <v>2856</v>
      </c>
      <c r="AA49" s="585">
        <v>-545817</v>
      </c>
      <c r="AB49" s="585">
        <v>0</v>
      </c>
      <c r="AC49" s="585">
        <v>0</v>
      </c>
      <c r="AD49" s="599">
        <v>-545817</v>
      </c>
    </row>
    <row r="50" spans="7:30">
      <c r="L50" s="589" t="s">
        <v>2857</v>
      </c>
      <c r="M50" s="580"/>
      <c r="N50" s="585">
        <v>0</v>
      </c>
      <c r="O50" s="585">
        <v>-891458.67</v>
      </c>
      <c r="P50" s="585">
        <v>891458.67</v>
      </c>
      <c r="Q50" s="585">
        <v>0</v>
      </c>
      <c r="R50" s="574"/>
      <c r="S50" s="589" t="s">
        <v>2857</v>
      </c>
      <c r="T50" s="580"/>
      <c r="U50" s="585">
        <v>0</v>
      </c>
      <c r="V50" s="585">
        <v>0</v>
      </c>
      <c r="W50" s="585">
        <v>0</v>
      </c>
      <c r="X50" s="585">
        <v>0</v>
      </c>
      <c r="Z50" s="594" t="s">
        <v>2857</v>
      </c>
      <c r="AA50" s="585">
        <v>0</v>
      </c>
      <c r="AB50" s="585">
        <v>-457479</v>
      </c>
      <c r="AC50" s="585">
        <v>457179</v>
      </c>
      <c r="AD50" s="599">
        <v>-300</v>
      </c>
    </row>
    <row r="51" spans="7:30">
      <c r="L51" s="581" t="s">
        <v>2577</v>
      </c>
      <c r="M51" s="580"/>
      <c r="N51" s="590">
        <f>N49+N50</f>
        <v>-545817</v>
      </c>
      <c r="O51" s="590">
        <f>O49+O50</f>
        <v>-891458.67</v>
      </c>
      <c r="P51" s="590">
        <f>P49+P50</f>
        <v>891458.67</v>
      </c>
      <c r="Q51" s="590">
        <f>Q49+Q50</f>
        <v>-545817</v>
      </c>
      <c r="R51" s="574"/>
      <c r="S51" s="581" t="s">
        <v>2577</v>
      </c>
      <c r="T51" s="580"/>
      <c r="U51" s="590">
        <f>U49+U50</f>
        <v>-545817</v>
      </c>
      <c r="V51" s="590">
        <f>V49+V50</f>
        <v>0</v>
      </c>
      <c r="W51" s="590">
        <f>W49+W50</f>
        <v>0</v>
      </c>
      <c r="X51" s="590">
        <f>X49+X50</f>
        <v>-545817</v>
      </c>
      <c r="Z51" s="595" t="s">
        <v>2577</v>
      </c>
      <c r="AA51" s="590">
        <v>-545817</v>
      </c>
      <c r="AB51" s="590">
        <v>-457479</v>
      </c>
      <c r="AC51" s="590">
        <v>457179</v>
      </c>
      <c r="AD51" s="590">
        <v>-546117</v>
      </c>
    </row>
    <row r="52" spans="7:30">
      <c r="L52" s="581"/>
      <c r="M52" s="580"/>
      <c r="N52" s="591"/>
      <c r="O52" s="587"/>
      <c r="P52" s="587"/>
      <c r="Q52" s="586"/>
      <c r="R52" s="574"/>
      <c r="S52" s="581"/>
      <c r="T52" s="580"/>
      <c r="U52" s="591"/>
      <c r="V52" s="587"/>
      <c r="W52" s="587"/>
      <c r="X52" s="586"/>
      <c r="Z52" s="595"/>
      <c r="AA52" s="601"/>
      <c r="AB52" s="602"/>
      <c r="AC52" s="602"/>
      <c r="AD52" s="599"/>
    </row>
    <row r="53" spans="7:30" ht="15" thickBot="1">
      <c r="L53" s="581" t="s">
        <v>143</v>
      </c>
      <c r="M53" s="580"/>
      <c r="N53" s="592">
        <f>N47+N51</f>
        <v>-8982887.7236000001</v>
      </c>
      <c r="O53" s="592">
        <f>O47+O51</f>
        <v>-62411984.929175302</v>
      </c>
      <c r="P53" s="592">
        <f>P47+P51</f>
        <v>64392895.859999999</v>
      </c>
      <c r="Q53" s="592">
        <f>Q47+Q51</f>
        <v>-7001976.7927752696</v>
      </c>
      <c r="R53" s="574"/>
      <c r="S53" s="581" t="s">
        <v>143</v>
      </c>
      <c r="T53" s="580"/>
      <c r="U53" s="592">
        <f>U47+U51</f>
        <v>-7001976.7927752696</v>
      </c>
      <c r="V53" s="592">
        <f>V47+V51</f>
        <v>-21130509.390000001</v>
      </c>
      <c r="W53" s="592">
        <f>W47+W51</f>
        <v>22535505.879999999</v>
      </c>
      <c r="X53" s="592">
        <f>X47+X51</f>
        <v>-5596980.3027752703</v>
      </c>
      <c r="Z53" s="595" t="s">
        <v>143</v>
      </c>
      <c r="AA53" s="603">
        <v>-8982887.7236000001</v>
      </c>
      <c r="AB53" s="603">
        <v>-33612953.159999996</v>
      </c>
      <c r="AC53" s="603">
        <v>36007268.810000002</v>
      </c>
      <c r="AD53" s="603">
        <v>-6588572.0735999905</v>
      </c>
    </row>
    <row r="54" spans="7:30" ht="15" thickTop="1"/>
    <row r="59" spans="7:30" ht="15">
      <c r="N59" s="970" t="s">
        <v>171</v>
      </c>
      <c r="O59" s="970"/>
      <c r="P59" s="970"/>
      <c r="Q59" s="970"/>
    </row>
    <row r="60" spans="7:30" ht="15">
      <c r="G60" s="340"/>
      <c r="H60" s="340"/>
      <c r="I60" s="340"/>
      <c r="N60" s="604" t="s">
        <v>2862</v>
      </c>
      <c r="O60" s="604" t="s">
        <v>2847</v>
      </c>
      <c r="P60" s="604" t="s">
        <v>2848</v>
      </c>
      <c r="Q60" s="604" t="s">
        <v>2863</v>
      </c>
    </row>
    <row r="61" spans="7:30" ht="15">
      <c r="G61" s="605" t="s">
        <v>2864</v>
      </c>
      <c r="H61" s="605"/>
      <c r="I61" s="605"/>
      <c r="J61" s="43"/>
      <c r="K61" s="43"/>
      <c r="L61" s="43"/>
      <c r="M61" s="43"/>
      <c r="N61" s="606" t="s">
        <v>134</v>
      </c>
      <c r="O61" s="606" t="s">
        <v>135</v>
      </c>
      <c r="P61" s="606" t="s">
        <v>136</v>
      </c>
      <c r="Q61" s="606" t="s">
        <v>2851</v>
      </c>
      <c r="R61" s="43"/>
      <c r="S61" s="43"/>
      <c r="T61" s="43"/>
      <c r="U61" s="43"/>
      <c r="V61" s="43"/>
      <c r="W61" s="43"/>
      <c r="X61" s="43"/>
      <c r="Y61" s="43"/>
      <c r="Z61" s="43"/>
    </row>
    <row r="62" spans="7:30">
      <c r="J62" s="43"/>
      <c r="K62" s="43"/>
      <c r="L62" s="607" t="s">
        <v>2852</v>
      </c>
      <c r="M62" s="43"/>
      <c r="N62" s="380">
        <v>-3487746.3</v>
      </c>
      <c r="O62" s="380">
        <v>-37755588.266847998</v>
      </c>
      <c r="P62" s="380">
        <v>37212839.306111999</v>
      </c>
      <c r="Q62" s="380">
        <v>-4030495.2607359998</v>
      </c>
      <c r="R62" s="43"/>
      <c r="S62" s="43"/>
      <c r="T62" s="43"/>
      <c r="U62" s="43"/>
      <c r="V62" s="43"/>
      <c r="W62" s="43"/>
      <c r="X62" s="43"/>
      <c r="Y62" s="43"/>
      <c r="Z62" s="43"/>
    </row>
    <row r="63" spans="7:30">
      <c r="L63" s="607" t="s">
        <v>2853</v>
      </c>
      <c r="N63" s="608">
        <v>-2324489.5027752598</v>
      </c>
      <c r="O63" s="608">
        <v>-2507610.56</v>
      </c>
      <c r="P63" s="608">
        <v>4864695.2300000004</v>
      </c>
      <c r="Q63" s="608">
        <v>32595.1672247397</v>
      </c>
    </row>
    <row r="64" spans="7:30">
      <c r="L64" s="607" t="s">
        <v>2854</v>
      </c>
      <c r="N64" s="608">
        <v>-156588.78</v>
      </c>
      <c r="O64" s="608">
        <v>-2338007.514304</v>
      </c>
      <c r="P64" s="608">
        <v>2419891.8343039998</v>
      </c>
      <c r="Q64" s="608">
        <v>-74704.459999999497</v>
      </c>
    </row>
    <row r="65" spans="12:17">
      <c r="L65" s="607" t="s">
        <v>2855</v>
      </c>
      <c r="N65" s="608">
        <v>-82079</v>
      </c>
      <c r="O65" s="608">
        <v>-942497</v>
      </c>
      <c r="P65" s="608">
        <v>970956</v>
      </c>
      <c r="Q65" s="608">
        <v>-53620</v>
      </c>
    </row>
    <row r="66" spans="12:17">
      <c r="L66" s="609" t="s">
        <v>2577</v>
      </c>
      <c r="N66" s="587">
        <v>-6050903.5827752603</v>
      </c>
      <c r="O66" s="587">
        <v>-43543703.341151997</v>
      </c>
      <c r="P66" s="587">
        <v>45468382.370416</v>
      </c>
      <c r="Q66" s="587">
        <v>-4126224.5535112601</v>
      </c>
    </row>
    <row r="67" spans="12:17">
      <c r="L67" s="609"/>
      <c r="N67" s="608"/>
      <c r="O67" s="608"/>
      <c r="P67" s="608"/>
      <c r="Q67" s="608"/>
    </row>
    <row r="68" spans="12:17">
      <c r="L68" s="610" t="s">
        <v>2856</v>
      </c>
      <c r="N68" s="608">
        <v>-545817</v>
      </c>
      <c r="O68" s="608">
        <v>-854665</v>
      </c>
      <c r="P68" s="608">
        <v>1400482</v>
      </c>
      <c r="Q68" s="608">
        <v>0</v>
      </c>
    </row>
    <row r="69" spans="12:17">
      <c r="L69" s="610" t="s">
        <v>2857</v>
      </c>
      <c r="N69" s="608">
        <v>0</v>
      </c>
      <c r="O69" s="608">
        <v>-49300</v>
      </c>
      <c r="P69" s="608">
        <v>49300</v>
      </c>
      <c r="Q69" s="608">
        <v>0</v>
      </c>
    </row>
    <row r="70" spans="12:17">
      <c r="L70" s="609" t="s">
        <v>2577</v>
      </c>
      <c r="N70" s="611">
        <v>-545817</v>
      </c>
      <c r="O70" s="611">
        <v>-903965</v>
      </c>
      <c r="P70" s="611">
        <v>1449782</v>
      </c>
      <c r="Q70" s="611">
        <v>0</v>
      </c>
    </row>
    <row r="71" spans="12:17">
      <c r="L71" s="609"/>
      <c r="N71" s="612"/>
      <c r="O71" s="613"/>
      <c r="P71" s="613"/>
      <c r="Q71" s="614"/>
    </row>
    <row r="72" spans="12:17" ht="15" thickBot="1">
      <c r="L72" s="609" t="s">
        <v>143</v>
      </c>
      <c r="N72" s="615">
        <v>-6596720.5827752603</v>
      </c>
      <c r="O72" s="615">
        <v>-44447668.341151997</v>
      </c>
      <c r="P72" s="615">
        <v>46918164.370416</v>
      </c>
      <c r="Q72" s="615">
        <v>-4126224.5535112601</v>
      </c>
    </row>
    <row r="73" spans="12:17" ht="15" thickTop="1">
      <c r="P73" s="92" t="s">
        <v>2646</v>
      </c>
      <c r="Q73" s="93">
        <v>0</v>
      </c>
    </row>
  </sheetData>
  <mergeCells count="9">
    <mergeCell ref="N40:Q40"/>
    <mergeCell ref="U40:X40"/>
    <mergeCell ref="AA40:AD40"/>
    <mergeCell ref="N59:Q59"/>
    <mergeCell ref="C5:E5"/>
    <mergeCell ref="F5:H5"/>
    <mergeCell ref="K5:M5"/>
    <mergeCell ref="N23:Q23"/>
    <mergeCell ref="U23:X23"/>
  </mergeCells>
  <conditionalFormatting sqref="Q73">
    <cfRule type="cellIs" dxfId="50" priority="1" operator="equal">
      <formula>0</formula>
    </cfRule>
  </conditionalFormatting>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F27C6-4246-45F8-A2AA-78D00F4553C6}">
  <sheetPr>
    <tabColor theme="8" tint="0.79992065187536243"/>
  </sheetPr>
  <dimension ref="A1:R61"/>
  <sheetViews>
    <sheetView showGridLines="0" topLeftCell="A16" zoomScale="85" zoomScaleNormal="85" workbookViewId="0">
      <selection activeCell="N18" sqref="N18"/>
    </sheetView>
  </sheetViews>
  <sheetFormatPr defaultColWidth="8.875" defaultRowHeight="14.25"/>
  <cols>
    <col min="1" max="1" width="16.125" style="43" customWidth="1"/>
    <col min="2" max="2" width="10.5" style="43" customWidth="1"/>
    <col min="3" max="3" width="10.875" style="43" customWidth="1"/>
    <col min="4" max="4" width="12.875" style="43" customWidth="1"/>
    <col min="5" max="5" width="11.875" style="43" customWidth="1"/>
    <col min="6" max="6" width="8.5" style="43" customWidth="1"/>
    <col min="7" max="7" width="13.875" style="43" customWidth="1"/>
    <col min="8" max="11" width="12.875" style="43" customWidth="1"/>
    <col min="12" max="15" width="13.875" style="43" customWidth="1"/>
    <col min="16" max="16" width="12.875" style="43" customWidth="1"/>
    <col min="17" max="17" width="13.5" style="43" customWidth="1"/>
    <col min="18" max="16384" width="8.875" style="43"/>
  </cols>
  <sheetData>
    <row r="1" spans="1:17">
      <c r="A1" s="41" t="s">
        <v>2865</v>
      </c>
      <c r="B1" s="544">
        <v>46203</v>
      </c>
    </row>
    <row r="3" spans="1:17">
      <c r="A3" s="505" t="s">
        <v>2866</v>
      </c>
      <c r="B3" s="506"/>
      <c r="C3" s="507"/>
      <c r="D3" s="507"/>
      <c r="E3" s="507"/>
      <c r="F3" s="508"/>
      <c r="G3" s="508"/>
      <c r="H3" s="509"/>
      <c r="I3" s="509"/>
      <c r="J3" s="509"/>
      <c r="K3" s="509"/>
      <c r="L3" s="509"/>
      <c r="M3" s="509"/>
      <c r="N3" s="509"/>
      <c r="O3" s="509"/>
      <c r="P3" s="509"/>
    </row>
    <row r="4" spans="1:17">
      <c r="A4" s="510"/>
      <c r="B4" s="511" t="s">
        <v>2867</v>
      </c>
      <c r="C4" s="512" t="s">
        <v>2868</v>
      </c>
      <c r="D4" s="512" t="s">
        <v>2869</v>
      </c>
      <c r="E4" s="512" t="s">
        <v>2870</v>
      </c>
      <c r="F4" s="513" t="s">
        <v>2871</v>
      </c>
      <c r="G4" s="513" t="s">
        <v>2872</v>
      </c>
      <c r="H4" s="514" t="s">
        <v>2873</v>
      </c>
      <c r="I4" s="514" t="s">
        <v>2874</v>
      </c>
      <c r="J4" s="514" t="s">
        <v>2875</v>
      </c>
      <c r="K4" s="514" t="s">
        <v>168</v>
      </c>
      <c r="L4" s="514" t="s">
        <v>169</v>
      </c>
      <c r="M4" s="514" t="s">
        <v>170</v>
      </c>
      <c r="N4" s="514" t="s">
        <v>171</v>
      </c>
      <c r="O4" s="514" t="s">
        <v>2876</v>
      </c>
      <c r="P4" s="514" t="s">
        <v>2877</v>
      </c>
    </row>
    <row r="5" spans="1:17" ht="13.5" customHeight="1">
      <c r="A5" s="971" t="s">
        <v>2878</v>
      </c>
      <c r="B5" s="972">
        <v>43703</v>
      </c>
      <c r="C5" s="515">
        <v>43830</v>
      </c>
      <c r="D5" s="976" t="e">
        <f>GETPIVOTDATA("调整后的期权数",[1]Lead!$A$11,"年(调整后的授予日)",2019)</f>
        <v>#REF!</v>
      </c>
      <c r="E5" s="545" t="e">
        <f>$D$5/($C$12-$B$5)*(C5-B5)</f>
        <v>#REF!</v>
      </c>
      <c r="F5" s="517">
        <f>[1]Lead!$E$22</f>
        <v>40.921924872104697</v>
      </c>
      <c r="G5" s="545" t="e">
        <f>E5*F5</f>
        <v>#REF!</v>
      </c>
      <c r="H5" s="545" t="e">
        <f>G5</f>
        <v>#REF!</v>
      </c>
      <c r="I5" s="546"/>
      <c r="J5" s="546"/>
      <c r="K5" s="546"/>
      <c r="L5" s="546"/>
      <c r="M5" s="546"/>
      <c r="N5" s="546"/>
      <c r="O5" s="546"/>
      <c r="P5" s="546"/>
      <c r="Q5" s="380" t="e">
        <f>SUM(H5:P5)-G5</f>
        <v>#REF!</v>
      </c>
    </row>
    <row r="6" spans="1:17">
      <c r="A6" s="971"/>
      <c r="B6" s="973"/>
      <c r="C6" s="515">
        <v>44196</v>
      </c>
      <c r="D6" s="977"/>
      <c r="E6" s="545" t="e">
        <f>$D$5/($C$12-$B$5)*(C6-C5)</f>
        <v>#REF!</v>
      </c>
      <c r="F6" s="517">
        <f>[1]Lead!$E$22</f>
        <v>40.921924872104697</v>
      </c>
      <c r="G6" s="545" t="e">
        <f>E6*F6</f>
        <v>#REF!</v>
      </c>
      <c r="H6" s="546"/>
      <c r="I6" s="545" t="e">
        <f>G6</f>
        <v>#REF!</v>
      </c>
      <c r="J6" s="546"/>
      <c r="K6" s="546"/>
      <c r="L6" s="546"/>
      <c r="M6" s="546"/>
      <c r="N6" s="546"/>
      <c r="O6" s="546"/>
      <c r="P6" s="546"/>
      <c r="Q6" s="380" t="e">
        <f t="shared" ref="Q6:Q27" si="0">SUM(H6:P6)-G6</f>
        <v>#REF!</v>
      </c>
    </row>
    <row r="7" spans="1:17">
      <c r="A7" s="971"/>
      <c r="B7" s="973"/>
      <c r="C7" s="515">
        <v>44561</v>
      </c>
      <c r="D7" s="977"/>
      <c r="E7" s="545" t="e">
        <f t="shared" ref="E7:E12" si="1">$D$5/($C$12-$B$5)*(C7-C6)</f>
        <v>#REF!</v>
      </c>
      <c r="F7" s="517">
        <f>[1]Lead!$E$22</f>
        <v>40.921924872104697</v>
      </c>
      <c r="G7" s="545" t="e">
        <f t="shared" ref="G7:G20" si="2">E7*F7</f>
        <v>#REF!</v>
      </c>
      <c r="H7" s="546"/>
      <c r="I7" s="546"/>
      <c r="J7" s="545" t="e">
        <f>G7</f>
        <v>#REF!</v>
      </c>
      <c r="K7" s="546"/>
      <c r="L7" s="546"/>
      <c r="M7" s="546"/>
      <c r="N7" s="546"/>
      <c r="O7" s="546"/>
      <c r="P7" s="546"/>
      <c r="Q7" s="380" t="e">
        <f t="shared" si="0"/>
        <v>#REF!</v>
      </c>
    </row>
    <row r="8" spans="1:17">
      <c r="A8" s="971"/>
      <c r="B8" s="973"/>
      <c r="C8" s="515">
        <v>44926</v>
      </c>
      <c r="D8" s="977"/>
      <c r="E8" s="545" t="e">
        <f t="shared" si="1"/>
        <v>#REF!</v>
      </c>
      <c r="F8" s="517">
        <f>[1]Lead!$E$22</f>
        <v>40.921924872104697</v>
      </c>
      <c r="G8" s="545" t="e">
        <f t="shared" si="2"/>
        <v>#REF!</v>
      </c>
      <c r="H8" s="546"/>
      <c r="I8" s="546"/>
      <c r="J8" s="546"/>
      <c r="K8" s="545" t="e">
        <f>G8</f>
        <v>#REF!</v>
      </c>
      <c r="L8" s="546"/>
      <c r="M8" s="546"/>
      <c r="N8" s="546"/>
      <c r="O8" s="546"/>
      <c r="P8" s="546"/>
      <c r="Q8" s="380" t="e">
        <f t="shared" si="0"/>
        <v>#REF!</v>
      </c>
    </row>
    <row r="9" spans="1:17">
      <c r="A9" s="971"/>
      <c r="B9" s="973"/>
      <c r="C9" s="515">
        <v>45291</v>
      </c>
      <c r="D9" s="977"/>
      <c r="E9" s="545" t="e">
        <f t="shared" si="1"/>
        <v>#REF!</v>
      </c>
      <c r="F9" s="517">
        <f>[1]Lead!$E$22</f>
        <v>40.921924872104697</v>
      </c>
      <c r="G9" s="545" t="e">
        <f t="shared" si="2"/>
        <v>#REF!</v>
      </c>
      <c r="H9" s="546"/>
      <c r="I9" s="546"/>
      <c r="J9" s="546"/>
      <c r="K9" s="546"/>
      <c r="L9" s="545" t="e">
        <f>G9</f>
        <v>#REF!</v>
      </c>
      <c r="M9" s="546"/>
      <c r="N9" s="546"/>
      <c r="O9" s="546"/>
      <c r="P9" s="546"/>
      <c r="Q9" s="380" t="e">
        <f t="shared" si="0"/>
        <v>#REF!</v>
      </c>
    </row>
    <row r="10" spans="1:17">
      <c r="A10" s="971"/>
      <c r="B10" s="973"/>
      <c r="C10" s="515">
        <v>45657</v>
      </c>
      <c r="D10" s="977"/>
      <c r="E10" s="545" t="e">
        <f t="shared" si="1"/>
        <v>#REF!</v>
      </c>
      <c r="F10" s="517">
        <f>[1]Lead!$E$22</f>
        <v>40.921924872104697</v>
      </c>
      <c r="G10" s="545" t="e">
        <f t="shared" si="2"/>
        <v>#REF!</v>
      </c>
      <c r="H10" s="546"/>
      <c r="I10" s="546"/>
      <c r="J10" s="546"/>
      <c r="K10" s="546"/>
      <c r="L10" s="546"/>
      <c r="M10" s="547" t="e">
        <f>G10</f>
        <v>#REF!</v>
      </c>
      <c r="N10" s="546"/>
      <c r="O10" s="546"/>
      <c r="P10" s="546"/>
      <c r="Q10" s="380" t="e">
        <f t="shared" si="0"/>
        <v>#REF!</v>
      </c>
    </row>
    <row r="11" spans="1:17">
      <c r="A11" s="971"/>
      <c r="B11" s="973"/>
      <c r="C11" s="515">
        <v>46022</v>
      </c>
      <c r="D11" s="977"/>
      <c r="E11" s="545" t="e">
        <f t="shared" si="1"/>
        <v>#REF!</v>
      </c>
      <c r="F11" s="517">
        <f>[1]Lead!$E$22</f>
        <v>40.921924872104697</v>
      </c>
      <c r="G11" s="545" t="e">
        <f t="shared" si="2"/>
        <v>#REF!</v>
      </c>
      <c r="H11" s="546"/>
      <c r="I11" s="546"/>
      <c r="J11" s="546"/>
      <c r="K11" s="546"/>
      <c r="L11" s="546"/>
      <c r="M11" s="546"/>
      <c r="N11" s="547" t="e">
        <f>G11</f>
        <v>#REF!</v>
      </c>
      <c r="O11" s="546"/>
      <c r="P11" s="546"/>
      <c r="Q11" s="380" t="e">
        <f t="shared" si="0"/>
        <v>#REF!</v>
      </c>
    </row>
    <row r="12" spans="1:17">
      <c r="A12" s="971"/>
      <c r="B12" s="974"/>
      <c r="C12" s="515">
        <f>B1</f>
        <v>46203</v>
      </c>
      <c r="D12" s="978"/>
      <c r="E12" s="545" t="e">
        <f t="shared" si="1"/>
        <v>#REF!</v>
      </c>
      <c r="F12" s="517">
        <f>[1]Lead!$E$22</f>
        <v>40.921924872104697</v>
      </c>
      <c r="G12" s="545" t="e">
        <f t="shared" si="2"/>
        <v>#REF!</v>
      </c>
      <c r="H12" s="546"/>
      <c r="I12" s="546"/>
      <c r="J12" s="546"/>
      <c r="K12" s="546"/>
      <c r="L12" s="546"/>
      <c r="M12" s="546"/>
      <c r="N12" s="546"/>
      <c r="O12" s="547" t="e">
        <f>G12</f>
        <v>#REF!</v>
      </c>
      <c r="P12" s="546"/>
      <c r="Q12" s="380" t="e">
        <f t="shared" si="0"/>
        <v>#REF!</v>
      </c>
    </row>
    <row r="13" spans="1:17">
      <c r="A13" s="971"/>
      <c r="B13" s="975">
        <v>44155</v>
      </c>
      <c r="C13" s="515">
        <v>44196</v>
      </c>
      <c r="D13" s="976" t="e">
        <f>GETPIVOTDATA("调整后的期权数",[1]Lead!$A$11,"年(调整后的授予日)",2020)</f>
        <v>#REF!</v>
      </c>
      <c r="E13" s="545" t="e">
        <f>$D$13/($C$19-$B$13)*(C13-B13)</f>
        <v>#REF!</v>
      </c>
      <c r="F13" s="517">
        <f>[1]Lead!$E$26</f>
        <v>57.914229156768201</v>
      </c>
      <c r="G13" s="545" t="e">
        <f t="shared" si="2"/>
        <v>#REF!</v>
      </c>
      <c r="H13" s="546"/>
      <c r="I13" s="545" t="e">
        <f>G13</f>
        <v>#REF!</v>
      </c>
      <c r="J13" s="546"/>
      <c r="K13" s="546"/>
      <c r="L13" s="546"/>
      <c r="M13" s="546"/>
      <c r="N13" s="546"/>
      <c r="O13" s="546"/>
      <c r="P13" s="546"/>
      <c r="Q13" s="380" t="e">
        <f t="shared" si="0"/>
        <v>#REF!</v>
      </c>
    </row>
    <row r="14" spans="1:17">
      <c r="A14" s="971"/>
      <c r="B14" s="975"/>
      <c r="C14" s="515">
        <v>44561</v>
      </c>
      <c r="D14" s="977"/>
      <c r="E14" s="545" t="e">
        <f>$D$13/($C$19-$B$13)*(C14-C13)</f>
        <v>#REF!</v>
      </c>
      <c r="F14" s="517">
        <f>[1]Lead!$E$26</f>
        <v>57.914229156768201</v>
      </c>
      <c r="G14" s="545" t="e">
        <f t="shared" si="2"/>
        <v>#REF!</v>
      </c>
      <c r="H14" s="546"/>
      <c r="I14" s="546"/>
      <c r="J14" s="545" t="e">
        <f>G14</f>
        <v>#REF!</v>
      </c>
      <c r="K14" s="546"/>
      <c r="L14" s="546"/>
      <c r="M14" s="546"/>
      <c r="N14" s="546"/>
      <c r="O14" s="546"/>
      <c r="P14" s="546"/>
      <c r="Q14" s="380" t="e">
        <f t="shared" si="0"/>
        <v>#REF!</v>
      </c>
    </row>
    <row r="15" spans="1:17">
      <c r="A15" s="971"/>
      <c r="B15" s="975"/>
      <c r="C15" s="515">
        <v>44926</v>
      </c>
      <c r="D15" s="977"/>
      <c r="E15" s="545" t="e">
        <f t="shared" ref="E15:E19" si="3">$D$13/($C$19-$B$13)*(C15-C14)</f>
        <v>#REF!</v>
      </c>
      <c r="F15" s="517">
        <f>[1]Lead!$E$26</f>
        <v>57.914229156768201</v>
      </c>
      <c r="G15" s="545" t="e">
        <f t="shared" si="2"/>
        <v>#REF!</v>
      </c>
      <c r="H15" s="546"/>
      <c r="I15" s="546"/>
      <c r="J15" s="546"/>
      <c r="K15" s="545" t="e">
        <f>G15</f>
        <v>#REF!</v>
      </c>
      <c r="L15" s="546"/>
      <c r="M15" s="546"/>
      <c r="N15" s="546"/>
      <c r="O15" s="546"/>
      <c r="P15" s="546"/>
      <c r="Q15" s="380" t="e">
        <f t="shared" si="0"/>
        <v>#REF!</v>
      </c>
    </row>
    <row r="16" spans="1:17">
      <c r="A16" s="971"/>
      <c r="B16" s="975"/>
      <c r="C16" s="515">
        <v>45291</v>
      </c>
      <c r="D16" s="977"/>
      <c r="E16" s="545" t="e">
        <f t="shared" si="3"/>
        <v>#REF!</v>
      </c>
      <c r="F16" s="517">
        <f>[1]Lead!$E$26</f>
        <v>57.914229156768201</v>
      </c>
      <c r="G16" s="545" t="e">
        <f t="shared" si="2"/>
        <v>#REF!</v>
      </c>
      <c r="H16" s="546"/>
      <c r="I16" s="546"/>
      <c r="J16" s="546"/>
      <c r="K16" s="546"/>
      <c r="L16" s="545" t="e">
        <f>G16</f>
        <v>#REF!</v>
      </c>
      <c r="M16" s="546"/>
      <c r="N16" s="546"/>
      <c r="O16" s="546"/>
      <c r="P16" s="546"/>
      <c r="Q16" s="380" t="e">
        <f t="shared" si="0"/>
        <v>#REF!</v>
      </c>
    </row>
    <row r="17" spans="1:17">
      <c r="A17" s="971"/>
      <c r="B17" s="975"/>
      <c r="C17" s="515">
        <v>45657</v>
      </c>
      <c r="D17" s="977"/>
      <c r="E17" s="545" t="e">
        <f t="shared" si="3"/>
        <v>#REF!</v>
      </c>
      <c r="F17" s="517">
        <f>[1]Lead!$E$26</f>
        <v>57.914229156768201</v>
      </c>
      <c r="G17" s="545" t="e">
        <f t="shared" si="2"/>
        <v>#REF!</v>
      </c>
      <c r="H17" s="546"/>
      <c r="I17" s="546"/>
      <c r="J17" s="546"/>
      <c r="K17" s="546"/>
      <c r="L17" s="546"/>
      <c r="M17" s="545" t="e">
        <f>G17</f>
        <v>#REF!</v>
      </c>
      <c r="N17" s="546"/>
      <c r="O17" s="546"/>
      <c r="P17" s="546"/>
      <c r="Q17" s="380" t="e">
        <f t="shared" si="0"/>
        <v>#REF!</v>
      </c>
    </row>
    <row r="18" spans="1:17">
      <c r="A18" s="971"/>
      <c r="B18" s="975"/>
      <c r="C18" s="515">
        <v>46022</v>
      </c>
      <c r="D18" s="977"/>
      <c r="E18" s="545" t="e">
        <f t="shared" si="3"/>
        <v>#REF!</v>
      </c>
      <c r="F18" s="517">
        <f>[1]Lead!$E$26</f>
        <v>57.914229156768201</v>
      </c>
      <c r="G18" s="545" t="e">
        <f t="shared" si="2"/>
        <v>#REF!</v>
      </c>
      <c r="H18" s="546"/>
      <c r="I18" s="546"/>
      <c r="J18" s="546"/>
      <c r="K18" s="546"/>
      <c r="L18" s="546"/>
      <c r="M18" s="546"/>
      <c r="N18" s="545" t="e">
        <f>G18</f>
        <v>#REF!</v>
      </c>
      <c r="O18" s="546"/>
      <c r="P18" s="546"/>
      <c r="Q18" s="380" t="e">
        <f t="shared" si="0"/>
        <v>#REF!</v>
      </c>
    </row>
    <row r="19" spans="1:17">
      <c r="A19" s="971"/>
      <c r="B19" s="975"/>
      <c r="C19" s="515">
        <f>B1</f>
        <v>46203</v>
      </c>
      <c r="D19" s="978"/>
      <c r="E19" s="545" t="e">
        <f t="shared" si="3"/>
        <v>#REF!</v>
      </c>
      <c r="F19" s="517">
        <f>[1]Lead!$E$26</f>
        <v>57.914229156768201</v>
      </c>
      <c r="G19" s="545" t="e">
        <f t="shared" si="2"/>
        <v>#REF!</v>
      </c>
      <c r="H19" s="546"/>
      <c r="I19" s="546"/>
      <c r="J19" s="546"/>
      <c r="K19" s="546"/>
      <c r="L19" s="546"/>
      <c r="M19" s="546"/>
      <c r="N19" s="546"/>
      <c r="O19" s="545" t="e">
        <f>G19</f>
        <v>#REF!</v>
      </c>
      <c r="P19" s="546"/>
      <c r="Q19" s="380" t="e">
        <f t="shared" si="0"/>
        <v>#REF!</v>
      </c>
    </row>
    <row r="20" spans="1:17">
      <c r="A20" s="971" t="s">
        <v>2879</v>
      </c>
      <c r="B20" s="975">
        <v>44926</v>
      </c>
      <c r="C20" s="515">
        <v>45291</v>
      </c>
      <c r="D20" s="976" t="e">
        <f>GETPIVOTDATA("调整后的期权数",[1]Lead!$A$11,"年(调整后的授予日)",2022)</f>
        <v>#REF!</v>
      </c>
      <c r="E20" s="545" t="e">
        <f>$D$20/4</f>
        <v>#REF!</v>
      </c>
      <c r="F20" s="517">
        <f>[1]Lead!$E$30</f>
        <v>78.356751171613894</v>
      </c>
      <c r="G20" s="545" t="e">
        <f t="shared" si="2"/>
        <v>#REF!</v>
      </c>
      <c r="H20" s="546"/>
      <c r="I20" s="546"/>
      <c r="J20" s="546"/>
      <c r="K20" s="546"/>
      <c r="L20" s="545" t="e">
        <f>G20/($B$1-$B$20)*($C$20-$B$20)</f>
        <v>#REF!</v>
      </c>
      <c r="M20" s="545" t="e">
        <f>G20/($B$1-$B$20)*($C$21-$C$20)</f>
        <v>#REF!</v>
      </c>
      <c r="N20" s="545" t="e">
        <f>G20/($B$1-$B$20)*($C$22-$C$21)</f>
        <v>#REF!</v>
      </c>
      <c r="O20" s="545" t="e">
        <f>G20/($B$1-$B$20)*($B$1-$C$22)</f>
        <v>#REF!</v>
      </c>
      <c r="P20" s="546"/>
      <c r="Q20" s="380" t="e">
        <f t="shared" si="0"/>
        <v>#REF!</v>
      </c>
    </row>
    <row r="21" spans="1:17">
      <c r="A21" s="971"/>
      <c r="B21" s="975"/>
      <c r="C21" s="515">
        <v>45657</v>
      </c>
      <c r="D21" s="977"/>
      <c r="E21" s="545" t="e">
        <f t="shared" ref="E21:E23" si="4">$D$20/4</f>
        <v>#REF!</v>
      </c>
      <c r="F21" s="517">
        <f>[1]Lead!$E$30</f>
        <v>78.356751171613894</v>
      </c>
      <c r="G21" s="545" t="e">
        <f t="shared" ref="G21:G24" si="5">E21*F21</f>
        <v>#REF!</v>
      </c>
      <c r="H21" s="546"/>
      <c r="I21" s="546"/>
      <c r="J21" s="546"/>
      <c r="K21" s="546"/>
      <c r="L21" s="545" t="e">
        <f>G21/($B$1-$B$20)*($C$20-$B$20)</f>
        <v>#REF!</v>
      </c>
      <c r="M21" s="545" t="e">
        <f>G21/($B$1-$B$20)*($C$21-$C$20)</f>
        <v>#REF!</v>
      </c>
      <c r="N21" s="545" t="e">
        <f>G21/($B$1-$B$20)*($C$22-$C$21)</f>
        <v>#REF!</v>
      </c>
      <c r="O21" s="545" t="e">
        <f>G21/($B$1-$B$20)*($B$1-$C$22)</f>
        <v>#REF!</v>
      </c>
      <c r="P21" s="546"/>
      <c r="Q21" s="380" t="e">
        <f t="shared" si="0"/>
        <v>#REF!</v>
      </c>
    </row>
    <row r="22" spans="1:17">
      <c r="A22" s="971"/>
      <c r="B22" s="975"/>
      <c r="C22" s="515">
        <v>46022</v>
      </c>
      <c r="D22" s="977"/>
      <c r="E22" s="545" t="e">
        <f t="shared" si="4"/>
        <v>#REF!</v>
      </c>
      <c r="F22" s="517">
        <f>[1]Lead!$E$30</f>
        <v>78.356751171613894</v>
      </c>
      <c r="G22" s="545" t="e">
        <f t="shared" si="5"/>
        <v>#REF!</v>
      </c>
      <c r="H22" s="546"/>
      <c r="I22" s="546"/>
      <c r="J22" s="546"/>
      <c r="K22" s="546"/>
      <c r="L22" s="545" t="e">
        <f>G22/($B$1-$B$20)*($C$20-$B$20)</f>
        <v>#REF!</v>
      </c>
      <c r="M22" s="545" t="e">
        <f>G22/($B$1-$B$20)*($C$21-$C$20)</f>
        <v>#REF!</v>
      </c>
      <c r="N22" s="545" t="e">
        <f>G22/($B$1-$B$20)*($C$22-$C$21)</f>
        <v>#REF!</v>
      </c>
      <c r="O22" s="545" t="e">
        <f>G22/($B$1-$B$20)*($B$1-$C$22)</f>
        <v>#REF!</v>
      </c>
      <c r="P22" s="546"/>
      <c r="Q22" s="380" t="e">
        <f t="shared" si="0"/>
        <v>#REF!</v>
      </c>
    </row>
    <row r="23" spans="1:17">
      <c r="A23" s="971"/>
      <c r="B23" s="975"/>
      <c r="C23" s="515">
        <v>46387</v>
      </c>
      <c r="D23" s="978"/>
      <c r="E23" s="545" t="e">
        <f t="shared" si="4"/>
        <v>#REF!</v>
      </c>
      <c r="F23" s="517">
        <f>[1]Lead!$E$30</f>
        <v>78.356751171613894</v>
      </c>
      <c r="G23" s="545" t="e">
        <f t="shared" si="5"/>
        <v>#REF!</v>
      </c>
      <c r="H23" s="546"/>
      <c r="I23" s="546"/>
      <c r="J23" s="546"/>
      <c r="K23" s="546"/>
      <c r="L23" s="545" t="e">
        <f>$G$23/4</f>
        <v>#REF!</v>
      </c>
      <c r="M23" s="545" t="e">
        <f t="shared" ref="M23:O23" si="6">$G$23/4</f>
        <v>#REF!</v>
      </c>
      <c r="N23" s="545" t="e">
        <f t="shared" si="6"/>
        <v>#REF!</v>
      </c>
      <c r="O23" s="545" t="e">
        <f t="shared" si="6"/>
        <v>#REF!</v>
      </c>
      <c r="P23" s="546"/>
      <c r="Q23" s="380" t="e">
        <f t="shared" si="0"/>
        <v>#REF!</v>
      </c>
    </row>
    <row r="24" spans="1:17">
      <c r="A24" s="971" t="s">
        <v>2880</v>
      </c>
      <c r="B24" s="975">
        <v>45291</v>
      </c>
      <c r="C24" s="515">
        <v>45657</v>
      </c>
      <c r="D24" s="976" t="e">
        <f>GETPIVOTDATA("调整后的期权数",[1]Lead!$A$11,"年(调整后的授予日)",2023)</f>
        <v>#REF!</v>
      </c>
      <c r="E24" s="545" t="e">
        <f>$D$24/4</f>
        <v>#REF!</v>
      </c>
      <c r="F24" s="517">
        <f>[1]Lead!$E$34</f>
        <v>109.50912350992201</v>
      </c>
      <c r="G24" s="545" t="e">
        <f t="shared" si="5"/>
        <v>#REF!</v>
      </c>
      <c r="H24" s="546"/>
      <c r="I24" s="546"/>
      <c r="J24" s="546"/>
      <c r="K24" s="546"/>
      <c r="L24" s="546"/>
      <c r="M24" s="547" t="e">
        <f>G24/($B$1-$B$24)*($C$24-$B$24)</f>
        <v>#REF!</v>
      </c>
      <c r="N24" s="547" t="e">
        <f>G24/($B$1-$B$24)*($C$25-$C$24)</f>
        <v>#REF!</v>
      </c>
      <c r="O24" s="547" t="e">
        <f>G24/($B$1-$B$24)*($B$1-$C$25)</f>
        <v>#REF!</v>
      </c>
      <c r="P24" s="546"/>
      <c r="Q24" s="380" t="e">
        <f t="shared" si="0"/>
        <v>#REF!</v>
      </c>
    </row>
    <row r="25" spans="1:17">
      <c r="A25" s="971"/>
      <c r="B25" s="975"/>
      <c r="C25" s="515">
        <v>46022</v>
      </c>
      <c r="D25" s="977"/>
      <c r="E25" s="545" t="e">
        <f t="shared" ref="E25:E27" si="7">$D$24/4</f>
        <v>#REF!</v>
      </c>
      <c r="F25" s="517">
        <f>[1]Lead!$E$34</f>
        <v>109.50912350992201</v>
      </c>
      <c r="G25" s="545" t="e">
        <f t="shared" ref="G25:G27" si="8">E25*F25</f>
        <v>#REF!</v>
      </c>
      <c r="H25" s="546"/>
      <c r="I25" s="546"/>
      <c r="J25" s="546"/>
      <c r="K25" s="546"/>
      <c r="L25" s="546"/>
      <c r="M25" s="547" t="e">
        <f>G25/($B$1-$B$24)*($C$24-$B$24)</f>
        <v>#REF!</v>
      </c>
      <c r="N25" s="547" t="e">
        <f>G25/($B$1-$B$24)*($C$25-$C$24)</f>
        <v>#REF!</v>
      </c>
      <c r="O25" s="547" t="e">
        <f>G25/($B$1-$B$24)*($B$1-$C$25)</f>
        <v>#REF!</v>
      </c>
      <c r="P25" s="546"/>
      <c r="Q25" s="380" t="e">
        <f t="shared" si="0"/>
        <v>#REF!</v>
      </c>
    </row>
    <row r="26" spans="1:17">
      <c r="A26" s="971"/>
      <c r="B26" s="975"/>
      <c r="C26" s="515">
        <v>46387</v>
      </c>
      <c r="D26" s="977"/>
      <c r="E26" s="545" t="e">
        <f t="shared" si="7"/>
        <v>#REF!</v>
      </c>
      <c r="F26" s="517">
        <f>[1]Lead!$E$34</f>
        <v>109.50912350992201</v>
      </c>
      <c r="G26" s="545" t="e">
        <f t="shared" si="8"/>
        <v>#REF!</v>
      </c>
      <c r="H26" s="546"/>
      <c r="I26" s="546"/>
      <c r="J26" s="546"/>
      <c r="K26" s="546"/>
      <c r="L26" s="546"/>
      <c r="M26" s="547" t="e">
        <f>$G$26/3</f>
        <v>#REF!</v>
      </c>
      <c r="N26" s="547" t="e">
        <f t="shared" ref="N26:O26" si="9">$G$26/3</f>
        <v>#REF!</v>
      </c>
      <c r="O26" s="547" t="e">
        <f t="shared" si="9"/>
        <v>#REF!</v>
      </c>
      <c r="P26" s="546"/>
      <c r="Q26" s="380" t="e">
        <f t="shared" si="0"/>
        <v>#REF!</v>
      </c>
    </row>
    <row r="27" spans="1:17">
      <c r="A27" s="971"/>
      <c r="B27" s="975"/>
      <c r="C27" s="515">
        <v>46752</v>
      </c>
      <c r="D27" s="978"/>
      <c r="E27" s="545" t="e">
        <f t="shared" si="7"/>
        <v>#REF!</v>
      </c>
      <c r="F27" s="517">
        <f>[1]Lead!$E$34</f>
        <v>109.50912350992201</v>
      </c>
      <c r="G27" s="545" t="e">
        <f t="shared" si="8"/>
        <v>#REF!</v>
      </c>
      <c r="H27" s="546"/>
      <c r="I27" s="546"/>
      <c r="J27" s="546"/>
      <c r="K27" s="546"/>
      <c r="L27" s="546"/>
      <c r="M27" s="547" t="e">
        <f>$G$27/4</f>
        <v>#REF!</v>
      </c>
      <c r="N27" s="547" t="e">
        <f t="shared" ref="N27:P27" si="10">$G$27/4</f>
        <v>#REF!</v>
      </c>
      <c r="O27" s="547" t="e">
        <f t="shared" si="10"/>
        <v>#REF!</v>
      </c>
      <c r="P27" s="547" t="e">
        <f t="shared" si="10"/>
        <v>#REF!</v>
      </c>
      <c r="Q27" s="380" t="e">
        <f t="shared" si="0"/>
        <v>#REF!</v>
      </c>
    </row>
    <row r="29" spans="1:17">
      <c r="B29" s="548" t="s">
        <v>143</v>
      </c>
      <c r="C29" s="41"/>
      <c r="D29" s="549" t="e">
        <f>SUM(D5:D27)</f>
        <v>#REF!</v>
      </c>
      <c r="E29" s="387"/>
      <c r="F29" s="41"/>
      <c r="G29" s="549" t="e">
        <f t="shared" ref="G29:P29" si="11">SUM(G5:G27)</f>
        <v>#REF!</v>
      </c>
      <c r="H29" s="549" t="e">
        <f t="shared" si="11"/>
        <v>#REF!</v>
      </c>
      <c r="I29" s="549" t="e">
        <f t="shared" si="11"/>
        <v>#REF!</v>
      </c>
      <c r="J29" s="549" t="e">
        <f t="shared" si="11"/>
        <v>#REF!</v>
      </c>
      <c r="K29" s="549" t="e">
        <f t="shared" si="11"/>
        <v>#REF!</v>
      </c>
      <c r="L29" s="549" t="e">
        <f t="shared" si="11"/>
        <v>#REF!</v>
      </c>
      <c r="M29" s="549" t="e">
        <f t="shared" si="11"/>
        <v>#REF!</v>
      </c>
      <c r="N29" s="549" t="e">
        <f t="shared" si="11"/>
        <v>#REF!</v>
      </c>
      <c r="O29" s="549" t="e">
        <f t="shared" si="11"/>
        <v>#REF!</v>
      </c>
      <c r="P29" s="549" t="e">
        <f t="shared" si="11"/>
        <v>#REF!</v>
      </c>
    </row>
    <row r="32" spans="1:17">
      <c r="A32" s="505" t="s">
        <v>2881</v>
      </c>
      <c r="B32" s="526"/>
      <c r="C32" s="507"/>
      <c r="D32" s="507"/>
      <c r="E32" s="508"/>
      <c r="F32" s="508"/>
      <c r="G32" s="509"/>
      <c r="H32" s="509"/>
      <c r="I32" s="509"/>
      <c r="J32" s="509"/>
      <c r="K32" s="509"/>
      <c r="L32" s="509"/>
      <c r="M32" s="509"/>
      <c r="N32" s="509"/>
      <c r="O32" s="509"/>
    </row>
    <row r="33" spans="1:17">
      <c r="A33" s="527"/>
      <c r="B33" s="511" t="s">
        <v>2867</v>
      </c>
      <c r="C33" s="512" t="s">
        <v>2868</v>
      </c>
      <c r="D33" s="512" t="s">
        <v>2869</v>
      </c>
      <c r="E33" s="512" t="s">
        <v>2870</v>
      </c>
      <c r="F33" s="513" t="s">
        <v>2871</v>
      </c>
      <c r="G33" s="513" t="s">
        <v>2872</v>
      </c>
      <c r="H33" s="514" t="s">
        <v>2873</v>
      </c>
      <c r="I33" s="514" t="s">
        <v>2874</v>
      </c>
      <c r="J33" s="514" t="s">
        <v>2875</v>
      </c>
      <c r="K33" s="514" t="s">
        <v>168</v>
      </c>
      <c r="L33" s="514" t="s">
        <v>169</v>
      </c>
      <c r="M33" s="514" t="s">
        <v>170</v>
      </c>
      <c r="N33" s="514" t="s">
        <v>171</v>
      </c>
      <c r="O33" s="514" t="s">
        <v>2876</v>
      </c>
      <c r="P33" s="514" t="s">
        <v>2877</v>
      </c>
    </row>
    <row r="34" spans="1:17">
      <c r="A34" s="971" t="s">
        <v>2879</v>
      </c>
      <c r="B34" s="975">
        <v>44926</v>
      </c>
      <c r="C34" s="515">
        <v>45291</v>
      </c>
      <c r="D34" s="979">
        <f>[1]BKD!N255</f>
        <v>221027</v>
      </c>
      <c r="E34" s="545">
        <f>$D$34/4</f>
        <v>55256.75</v>
      </c>
      <c r="F34" s="517">
        <f>[1]Lead!$E$44</f>
        <v>79.287486106892203</v>
      </c>
      <c r="G34" s="545">
        <f t="shared" ref="G34:G46" si="12">E34*F34</f>
        <v>4381168.7979370197</v>
      </c>
      <c r="H34" s="546"/>
      <c r="I34" s="546"/>
      <c r="J34" s="546"/>
      <c r="K34" s="546"/>
      <c r="L34" s="545">
        <f>G34/($B$1-$B$34)*($C$34-$B$34)</f>
        <v>1252252.63214331</v>
      </c>
      <c r="M34" s="547">
        <f>G34/($B$1-$B$34)*($C$35-$C$34)</f>
        <v>1255683.46127247</v>
      </c>
      <c r="N34" s="547">
        <f>G34/($B$1-$B$34)*($C$36-$C$35)</f>
        <v>1252252.63214331</v>
      </c>
      <c r="O34" s="547">
        <f>G34/($B$1-$B$34)*($B$1-$C$36)</f>
        <v>620980.07237791701</v>
      </c>
      <c r="P34" s="546"/>
      <c r="Q34" s="380">
        <f t="shared" ref="Q34:Q37" si="13">SUM(H34:P34)-G34</f>
        <v>0</v>
      </c>
    </row>
    <row r="35" spans="1:17">
      <c r="A35" s="971"/>
      <c r="B35" s="975"/>
      <c r="C35" s="515">
        <v>45657</v>
      </c>
      <c r="D35" s="979"/>
      <c r="E35" s="545">
        <f t="shared" ref="E35:E37" si="14">$D$34/4</f>
        <v>55256.75</v>
      </c>
      <c r="F35" s="517">
        <f>[1]Lead!$E$44</f>
        <v>79.287486106892203</v>
      </c>
      <c r="G35" s="545">
        <f t="shared" si="12"/>
        <v>4381168.7979370197</v>
      </c>
      <c r="H35" s="546"/>
      <c r="I35" s="546"/>
      <c r="J35" s="546"/>
      <c r="K35" s="546"/>
      <c r="L35" s="545">
        <f t="shared" ref="L35:L36" si="15">G35/($B$1-$B$34)*($C$34-$B$34)</f>
        <v>1252252.63214331</v>
      </c>
      <c r="M35" s="547">
        <f t="shared" ref="M35:M36" si="16">G35/($B$1-$B$34)*($C$35-$C$34)</f>
        <v>1255683.46127247</v>
      </c>
      <c r="N35" s="547">
        <f t="shared" ref="N35:N36" si="17">G35/($B$1-$B$34)*($C$36-$C$35)</f>
        <v>1252252.63214331</v>
      </c>
      <c r="O35" s="547">
        <f t="shared" ref="O35:O36" si="18">G35/($B$1-$B$34)*($B$1-$C$36)</f>
        <v>620980.07237791701</v>
      </c>
      <c r="P35" s="546"/>
      <c r="Q35" s="380">
        <f t="shared" si="13"/>
        <v>0</v>
      </c>
    </row>
    <row r="36" spans="1:17">
      <c r="A36" s="971"/>
      <c r="B36" s="975"/>
      <c r="C36" s="515">
        <v>46022</v>
      </c>
      <c r="D36" s="979"/>
      <c r="E36" s="545">
        <f t="shared" si="14"/>
        <v>55256.75</v>
      </c>
      <c r="F36" s="517">
        <f>[1]Lead!$E$44</f>
        <v>79.287486106892203</v>
      </c>
      <c r="G36" s="545">
        <f t="shared" si="12"/>
        <v>4381168.7979370197</v>
      </c>
      <c r="H36" s="546"/>
      <c r="I36" s="546"/>
      <c r="J36" s="546"/>
      <c r="K36" s="546"/>
      <c r="L36" s="545">
        <f t="shared" si="15"/>
        <v>1252252.63214331</v>
      </c>
      <c r="M36" s="547">
        <f t="shared" si="16"/>
        <v>1255683.46127247</v>
      </c>
      <c r="N36" s="547">
        <f t="shared" si="17"/>
        <v>1252252.63214331</v>
      </c>
      <c r="O36" s="547">
        <f t="shared" si="18"/>
        <v>620980.07237791701</v>
      </c>
      <c r="P36" s="546"/>
      <c r="Q36" s="380">
        <f t="shared" si="13"/>
        <v>0</v>
      </c>
    </row>
    <row r="37" spans="1:17">
      <c r="A37" s="971"/>
      <c r="B37" s="975"/>
      <c r="C37" s="515">
        <v>46387</v>
      </c>
      <c r="D37" s="979"/>
      <c r="E37" s="545">
        <f t="shared" si="14"/>
        <v>55256.75</v>
      </c>
      <c r="F37" s="517">
        <f>[1]Lead!$E$44</f>
        <v>79.287486106892203</v>
      </c>
      <c r="G37" s="545">
        <f t="shared" si="12"/>
        <v>4381168.7979370197</v>
      </c>
      <c r="H37" s="546"/>
      <c r="I37" s="546"/>
      <c r="J37" s="546"/>
      <c r="K37" s="546"/>
      <c r="L37" s="545">
        <f>$G$37/4</f>
        <v>1095292.19948425</v>
      </c>
      <c r="M37" s="545">
        <f t="shared" ref="M37:O37" si="19">$G$37/4</f>
        <v>1095292.19948425</v>
      </c>
      <c r="N37" s="545">
        <f t="shared" si="19"/>
        <v>1095292.19948425</v>
      </c>
      <c r="O37" s="545">
        <f t="shared" si="19"/>
        <v>1095292.19948425</v>
      </c>
      <c r="P37" s="546"/>
      <c r="Q37" s="380">
        <f t="shared" si="13"/>
        <v>0</v>
      </c>
    </row>
    <row r="38" spans="1:17">
      <c r="A38" s="550"/>
      <c r="B38" s="551"/>
      <c r="C38" s="551"/>
      <c r="D38" s="552"/>
      <c r="E38" s="553"/>
      <c r="F38" s="554"/>
      <c r="G38" s="553"/>
      <c r="H38" s="553"/>
      <c r="I38" s="553"/>
      <c r="J38" s="553"/>
      <c r="K38" s="553"/>
      <c r="L38" s="553"/>
      <c r="M38" s="553"/>
      <c r="N38" s="553"/>
      <c r="O38" s="553"/>
      <c r="P38" s="553"/>
    </row>
    <row r="39" spans="1:17">
      <c r="A39" s="550"/>
      <c r="B39" s="548" t="s">
        <v>143</v>
      </c>
      <c r="C39" s="555"/>
      <c r="D39" s="549">
        <f>SUM(D34:D37)</f>
        <v>221027</v>
      </c>
      <c r="E39" s="555"/>
      <c r="F39" s="556"/>
      <c r="G39" s="549">
        <f t="shared" ref="G39:P39" si="20">SUM(G34:G37)</f>
        <v>17524675.191748101</v>
      </c>
      <c r="H39" s="549">
        <f t="shared" si="20"/>
        <v>0</v>
      </c>
      <c r="I39" s="549">
        <f t="shared" si="20"/>
        <v>0</v>
      </c>
      <c r="J39" s="549">
        <f t="shared" si="20"/>
        <v>0</v>
      </c>
      <c r="K39" s="549">
        <f t="shared" si="20"/>
        <v>0</v>
      </c>
      <c r="L39" s="549">
        <f t="shared" si="20"/>
        <v>4852050.0959141897</v>
      </c>
      <c r="M39" s="549">
        <f t="shared" si="20"/>
        <v>4862342.5833016699</v>
      </c>
      <c r="N39" s="549">
        <f t="shared" si="20"/>
        <v>4852050.0959141897</v>
      </c>
      <c r="O39" s="549">
        <f t="shared" si="20"/>
        <v>2958232.4166179998</v>
      </c>
      <c r="P39" s="549">
        <f t="shared" si="20"/>
        <v>0</v>
      </c>
    </row>
    <row r="40" spans="1:17">
      <c r="A40" s="550"/>
      <c r="B40" s="551"/>
      <c r="C40" s="551"/>
      <c r="D40" s="552"/>
      <c r="E40" s="553"/>
      <c r="F40" s="554"/>
      <c r="G40" s="553"/>
      <c r="H40" s="553"/>
      <c r="I40" s="553"/>
      <c r="J40" s="553"/>
      <c r="K40" s="553"/>
      <c r="L40" s="553"/>
      <c r="M40" s="553"/>
      <c r="N40" s="553"/>
      <c r="O40" s="553"/>
      <c r="P40" s="553"/>
    </row>
    <row r="41" spans="1:17">
      <c r="A41" s="550"/>
      <c r="B41" s="551"/>
      <c r="C41" s="551"/>
      <c r="D41" s="552"/>
      <c r="E41" s="553"/>
      <c r="F41" s="554"/>
      <c r="G41" s="553"/>
      <c r="H41" s="553"/>
      <c r="I41" s="553"/>
      <c r="J41" s="553"/>
      <c r="K41" s="553"/>
      <c r="L41" s="553"/>
      <c r="M41" s="553"/>
      <c r="N41" s="553"/>
      <c r="O41" s="553"/>
      <c r="P41" s="553"/>
    </row>
    <row r="42" spans="1:17">
      <c r="A42" s="505" t="s">
        <v>2882</v>
      </c>
      <c r="B42" s="551"/>
      <c r="C42" s="551"/>
      <c r="D42" s="552"/>
      <c r="E42" s="553"/>
      <c r="F42" s="554"/>
      <c r="G42" s="553"/>
      <c r="H42" s="553"/>
      <c r="I42" s="553"/>
      <c r="J42" s="553"/>
      <c r="K42" s="553"/>
      <c r="L42" s="553"/>
      <c r="M42" s="553"/>
      <c r="N42" s="553"/>
      <c r="O42" s="553"/>
      <c r="P42" s="553"/>
    </row>
    <row r="43" spans="1:17">
      <c r="A43" s="527"/>
      <c r="B43" s="511" t="s">
        <v>2867</v>
      </c>
      <c r="C43" s="512" t="s">
        <v>2883</v>
      </c>
      <c r="D43" s="512" t="s">
        <v>2869</v>
      </c>
      <c r="E43" s="512" t="s">
        <v>2870</v>
      </c>
      <c r="F43" s="513" t="s">
        <v>2871</v>
      </c>
      <c r="G43" s="513" t="s">
        <v>2872</v>
      </c>
      <c r="H43" s="514" t="s">
        <v>2873</v>
      </c>
      <c r="I43" s="514" t="s">
        <v>2874</v>
      </c>
      <c r="J43" s="514" t="s">
        <v>2875</v>
      </c>
      <c r="K43" s="514" t="s">
        <v>168</v>
      </c>
      <c r="L43" s="514" t="s">
        <v>169</v>
      </c>
      <c r="M43" s="514" t="s">
        <v>170</v>
      </c>
      <c r="N43" s="514" t="s">
        <v>171</v>
      </c>
      <c r="O43" s="514" t="s">
        <v>2876</v>
      </c>
      <c r="P43" s="514" t="s">
        <v>2877</v>
      </c>
    </row>
    <row r="44" spans="1:17">
      <c r="A44" s="971" t="s">
        <v>2884</v>
      </c>
      <c r="B44" s="975">
        <v>45291</v>
      </c>
      <c r="C44" s="515">
        <v>45657</v>
      </c>
      <c r="D44" s="980">
        <f>[1]BKD!N254</f>
        <v>315753</v>
      </c>
      <c r="E44" s="545">
        <f>$D$44/($C$46-$B$44)*(C44-B44)</f>
        <v>126716.664473684</v>
      </c>
      <c r="F44" s="517">
        <f>[1]Lead!$E$48</f>
        <v>110.44670179296099</v>
      </c>
      <c r="G44" s="545">
        <f>E44*F44</f>
        <v>13995437.653323701</v>
      </c>
      <c r="H44" s="546"/>
      <c r="I44" s="546"/>
      <c r="J44" s="546"/>
      <c r="K44" s="546"/>
      <c r="L44" s="546"/>
      <c r="M44" s="547">
        <f>G44</f>
        <v>13995437.653323701</v>
      </c>
      <c r="N44" s="546"/>
      <c r="O44" s="546"/>
      <c r="P44" s="546"/>
      <c r="Q44" s="380">
        <f t="shared" ref="Q44:Q46" si="21">SUM(H44:P44)-G44</f>
        <v>0</v>
      </c>
    </row>
    <row r="45" spans="1:17">
      <c r="A45" s="971"/>
      <c r="B45" s="975"/>
      <c r="C45" s="515">
        <v>46022</v>
      </c>
      <c r="D45" s="981"/>
      <c r="E45" s="545">
        <f>$D$44/($C$46-$B$44)*(C45-C44)</f>
        <v>126370.444078947</v>
      </c>
      <c r="F45" s="517">
        <f>[1]Lead!$E$48</f>
        <v>110.44670179296099</v>
      </c>
      <c r="G45" s="545">
        <f t="shared" si="12"/>
        <v>13957198.7526315</v>
      </c>
      <c r="H45" s="546"/>
      <c r="I45" s="546"/>
      <c r="J45" s="546"/>
      <c r="K45" s="546"/>
      <c r="L45" s="546"/>
      <c r="M45" s="546"/>
      <c r="N45" s="547">
        <f>G45</f>
        <v>13957198.7526315</v>
      </c>
      <c r="O45" s="546"/>
      <c r="P45" s="546"/>
      <c r="Q45" s="380">
        <f t="shared" si="21"/>
        <v>0</v>
      </c>
    </row>
    <row r="46" spans="1:17">
      <c r="A46" s="971"/>
      <c r="B46" s="975"/>
      <c r="C46" s="515">
        <v>46203</v>
      </c>
      <c r="D46" s="982"/>
      <c r="E46" s="545">
        <f>$D$44/($C$46-$B$44)*(C46-C45)</f>
        <v>62665.891447368398</v>
      </c>
      <c r="F46" s="517">
        <f>[1]Lead!$E$48</f>
        <v>110.44670179296099</v>
      </c>
      <c r="G46" s="545">
        <f t="shared" si="12"/>
        <v>6921241.0252775503</v>
      </c>
      <c r="H46" s="546"/>
      <c r="I46" s="546"/>
      <c r="J46" s="546"/>
      <c r="K46" s="546"/>
      <c r="L46" s="546"/>
      <c r="M46" s="546"/>
      <c r="N46" s="546"/>
      <c r="O46" s="547">
        <f>G46</f>
        <v>6921241.0252775503</v>
      </c>
      <c r="P46" s="546"/>
      <c r="Q46" s="380">
        <f t="shared" si="21"/>
        <v>0</v>
      </c>
    </row>
    <row r="48" spans="1:17">
      <c r="B48" s="548" t="s">
        <v>143</v>
      </c>
      <c r="C48" s="555"/>
      <c r="D48" s="549">
        <f>SUM(D44:D46)</f>
        <v>315753</v>
      </c>
      <c r="E48" s="555"/>
      <c r="F48" s="556"/>
      <c r="G48" s="549">
        <f>SUM(G44:G46)</f>
        <v>34873877.431232698</v>
      </c>
      <c r="H48" s="549">
        <f t="shared" ref="H48:P48" si="22">SUM(H44:H46)</f>
        <v>0</v>
      </c>
      <c r="I48" s="549">
        <f t="shared" si="22"/>
        <v>0</v>
      </c>
      <c r="J48" s="549">
        <f t="shared" si="22"/>
        <v>0</v>
      </c>
      <c r="K48" s="549">
        <f t="shared" si="22"/>
        <v>0</v>
      </c>
      <c r="L48" s="549">
        <f t="shared" si="22"/>
        <v>0</v>
      </c>
      <c r="M48" s="549">
        <f t="shared" si="22"/>
        <v>13995437.653323701</v>
      </c>
      <c r="N48" s="549">
        <f t="shared" si="22"/>
        <v>13957198.7526315</v>
      </c>
      <c r="O48" s="549">
        <f t="shared" si="22"/>
        <v>6921241.0252775503</v>
      </c>
      <c r="P48" s="549">
        <f t="shared" si="22"/>
        <v>0</v>
      </c>
    </row>
    <row r="52" spans="1:18">
      <c r="A52" s="525" t="s">
        <v>2885</v>
      </c>
      <c r="B52" s="526"/>
      <c r="C52" s="507"/>
      <c r="D52" s="507"/>
      <c r="E52" s="508"/>
      <c r="F52" s="508"/>
      <c r="G52" s="527"/>
      <c r="H52" s="527"/>
      <c r="I52" s="527"/>
      <c r="J52" s="527"/>
      <c r="K52" s="527"/>
      <c r="L52" s="527"/>
      <c r="M52" s="527"/>
      <c r="N52" s="527"/>
      <c r="O52" s="527"/>
      <c r="P52" s="527"/>
    </row>
    <row r="53" spans="1:18">
      <c r="A53" s="527"/>
      <c r="B53" s="528" t="s">
        <v>2886</v>
      </c>
      <c r="C53" s="529"/>
      <c r="D53" s="529"/>
      <c r="E53" s="530"/>
      <c r="F53" s="530"/>
      <c r="G53" s="557"/>
      <c r="H53" s="532" t="s">
        <v>2873</v>
      </c>
      <c r="I53" s="514" t="s">
        <v>2874</v>
      </c>
      <c r="J53" s="514" t="s">
        <v>2875</v>
      </c>
      <c r="K53" s="514" t="s">
        <v>168</v>
      </c>
      <c r="L53" s="514" t="s">
        <v>169</v>
      </c>
      <c r="M53" s="514" t="s">
        <v>170</v>
      </c>
      <c r="N53" s="514" t="s">
        <v>171</v>
      </c>
      <c r="O53" s="514" t="s">
        <v>2876</v>
      </c>
      <c r="P53" s="514" t="s">
        <v>2877</v>
      </c>
    </row>
    <row r="54" spans="1:18">
      <c r="A54" s="527"/>
      <c r="B54" s="533" t="s">
        <v>20</v>
      </c>
      <c r="C54" s="529"/>
      <c r="D54" s="529"/>
      <c r="E54" s="530"/>
      <c r="F54" s="530"/>
      <c r="G54" s="557"/>
      <c r="H54" s="558" t="e">
        <f>(H29+H39+H48)*[1]Lead!G13</f>
        <v>#REF!</v>
      </c>
      <c r="I54" s="545" t="e">
        <f>I6*[1]Lead!G13+I13*[1]Lead!G14</f>
        <v>#REF!</v>
      </c>
      <c r="J54" s="545" t="e">
        <f>J7*[1]Lead!G13+J14*[1]Lead!G14</f>
        <v>#REF!</v>
      </c>
      <c r="K54" s="545" t="e">
        <f>K8*[1]Lead!G13+'PL13-ESOP测算V2'!K15*[1]Lead!G14</f>
        <v>#REF!</v>
      </c>
      <c r="L54" s="545" t="e">
        <f>L9*[1]Lead!G13+'PL13-ESOP测算V2'!L16*[1]Lead!G14+SUM('PL13-ESOP测算V2'!L20:L23)*[1]Lead!G15</f>
        <v>#REF!</v>
      </c>
      <c r="M54" s="545" t="e">
        <f>M10*[1]Lead!G13+'PL13-ESOP测算V2'!M17*[1]Lead!G14+SUM('PL13-ESOP测算V2'!M20:M23)*[1]Lead!G15+SUM('PL13-ESOP测算V2'!M24:M27)*[1]Lead!G16+M48</f>
        <v>#REF!</v>
      </c>
      <c r="N54" s="545" t="e">
        <f>N11*[1]Lead!G13+'PL13-ESOP测算V2'!N18*[1]Lead!G14+SUM('PL13-ESOP测算V2'!N20:N23)*[1]Lead!G15+SUM('PL13-ESOP测算V2'!N24:N27)*[1]Lead!G16+N48</f>
        <v>#REF!</v>
      </c>
      <c r="O54" s="545" t="e">
        <f>O12*[1]Lead!G13+'PL13-ESOP测算V2'!O19*[1]Lead!G14+SUM('PL13-ESOP测算V2'!O20:O23)*[1]Lead!G15+SUM('PL13-ESOP测算V2'!O24:O27)*[1]Lead!G16+O48</f>
        <v>#REF!</v>
      </c>
      <c r="P54" s="545" t="e">
        <f>P23*[1]Lead!G15+'PL13-ESOP测算V2'!P27*[1]Lead!G16</f>
        <v>#REF!</v>
      </c>
      <c r="Q54" s="380"/>
      <c r="R54" s="380"/>
    </row>
    <row r="55" spans="1:18">
      <c r="A55" s="527"/>
      <c r="B55" s="533" t="s">
        <v>18</v>
      </c>
      <c r="C55" s="529"/>
      <c r="D55" s="529"/>
      <c r="E55" s="530"/>
      <c r="F55" s="530"/>
      <c r="G55" s="557"/>
      <c r="H55" s="558" t="e">
        <f>(H29+H39+H48)*[1]Lead!H13</f>
        <v>#REF!</v>
      </c>
      <c r="I55" s="545" t="e">
        <f>I6*[1]Lead!H13+I13*[1]Lead!H14</f>
        <v>#REF!</v>
      </c>
      <c r="J55" s="545" t="e">
        <f>J7*[1]Lead!H13+J14*[1]Lead!H14</f>
        <v>#REF!</v>
      </c>
      <c r="K55" s="545" t="e">
        <f>K8*[1]Lead!H13+'PL13-ESOP测算V2'!K15*[1]Lead!H14</f>
        <v>#REF!</v>
      </c>
      <c r="L55" s="545" t="e">
        <f>L9*[1]Lead!H13+'PL13-ESOP测算V2'!L16*[1]Lead!H14+SUM('PL13-ESOP测算V2'!L20:L23)*[1]Lead!H15+L39</f>
        <v>#REF!</v>
      </c>
      <c r="M55" s="545" t="e">
        <f>M10*[1]Lead!H13+'PL13-ESOP测算V2'!M17*[1]Lead!H14+SUM('PL13-ESOP测算V2'!M20:M23)*[1]Lead!H15+SUM('PL13-ESOP测算V2'!M24:M27)*[1]Lead!H16+M39</f>
        <v>#REF!</v>
      </c>
      <c r="N55" s="545" t="e">
        <f>N11*[1]Lead!H13+'PL13-ESOP测算V2'!N18*[1]Lead!H14+SUM('PL13-ESOP测算V2'!N20:N23)*[1]Lead!H15+SUM('PL13-ESOP测算V2'!N24:N27)*[1]Lead!H16+N39</f>
        <v>#REF!</v>
      </c>
      <c r="O55" s="545" t="e">
        <f>O12*[1]Lead!H13+'PL13-ESOP测算V2'!O19*[1]Lead!H14+SUM('PL13-ESOP测算V2'!O20:O23)*[1]Lead!H15+SUM('PL13-ESOP测算V2'!O24:O27)*[1]Lead!H16+O39</f>
        <v>#REF!</v>
      </c>
      <c r="P55" s="545" t="e">
        <f>P23*[1]Lead!H15+'PL13-ESOP测算V2'!P27*[1]Lead!H16+P39</f>
        <v>#REF!</v>
      </c>
      <c r="Q55" s="380"/>
      <c r="R55" s="380"/>
    </row>
    <row r="56" spans="1:18">
      <c r="A56" s="527"/>
      <c r="B56" s="533" t="s">
        <v>22</v>
      </c>
      <c r="C56" s="529"/>
      <c r="D56" s="529"/>
      <c r="E56" s="530"/>
      <c r="F56" s="530"/>
      <c r="G56" s="557"/>
      <c r="H56" s="558" t="e">
        <f>H29+H39+H48-H54-H55</f>
        <v>#REF!</v>
      </c>
      <c r="I56" s="558" t="e">
        <f t="shared" ref="I56:P56" si="23">I29+I39+I48-I54-I55</f>
        <v>#REF!</v>
      </c>
      <c r="J56" s="558" t="e">
        <f t="shared" si="23"/>
        <v>#REF!</v>
      </c>
      <c r="K56" s="558" t="e">
        <f t="shared" si="23"/>
        <v>#REF!</v>
      </c>
      <c r="L56" s="558" t="e">
        <f t="shared" si="23"/>
        <v>#REF!</v>
      </c>
      <c r="M56" s="558" t="e">
        <f t="shared" si="23"/>
        <v>#REF!</v>
      </c>
      <c r="N56" s="558" t="e">
        <f t="shared" si="23"/>
        <v>#REF!</v>
      </c>
      <c r="O56" s="558" t="e">
        <f t="shared" si="23"/>
        <v>#REF!</v>
      </c>
      <c r="P56" s="558" t="e">
        <f t="shared" si="23"/>
        <v>#REF!</v>
      </c>
      <c r="Q56" s="380"/>
      <c r="R56" s="380"/>
    </row>
    <row r="57" spans="1:18">
      <c r="H57" s="42"/>
      <c r="I57" s="42"/>
      <c r="J57" s="42"/>
      <c r="K57" s="42"/>
      <c r="L57" s="42"/>
      <c r="M57" s="42"/>
      <c r="N57" s="42"/>
      <c r="O57" s="42"/>
      <c r="P57" s="42"/>
    </row>
    <row r="58" spans="1:18">
      <c r="B58" s="548" t="s">
        <v>143</v>
      </c>
      <c r="H58" s="559" t="e">
        <f>SUM(H54:H56)</f>
        <v>#REF!</v>
      </c>
      <c r="I58" s="559" t="e">
        <f t="shared" ref="I58:P58" si="24">SUM(I54:I56)</f>
        <v>#REF!</v>
      </c>
      <c r="J58" s="559" t="e">
        <f t="shared" si="24"/>
        <v>#REF!</v>
      </c>
      <c r="K58" s="559" t="e">
        <f t="shared" si="24"/>
        <v>#REF!</v>
      </c>
      <c r="L58" s="559" t="e">
        <f t="shared" si="24"/>
        <v>#REF!</v>
      </c>
      <c r="M58" s="559" t="e">
        <f t="shared" si="24"/>
        <v>#REF!</v>
      </c>
      <c r="N58" s="559" t="e">
        <f t="shared" si="24"/>
        <v>#REF!</v>
      </c>
      <c r="O58" s="559" t="e">
        <f t="shared" si="24"/>
        <v>#REF!</v>
      </c>
      <c r="P58" s="559" t="e">
        <f t="shared" si="24"/>
        <v>#REF!</v>
      </c>
    </row>
    <row r="61" spans="1:18">
      <c r="M61" s="380"/>
      <c r="N61" s="380"/>
    </row>
  </sheetData>
  <mergeCells count="17">
    <mergeCell ref="B44:B46"/>
    <mergeCell ref="D5:D12"/>
    <mergeCell ref="D13:D19"/>
    <mergeCell ref="D20:D23"/>
    <mergeCell ref="D24:D27"/>
    <mergeCell ref="D34:D37"/>
    <mergeCell ref="D44:D46"/>
    <mergeCell ref="B5:B12"/>
    <mergeCell ref="B13:B19"/>
    <mergeCell ref="B20:B23"/>
    <mergeCell ref="B24:B27"/>
    <mergeCell ref="B34:B37"/>
    <mergeCell ref="A5:A19"/>
    <mergeCell ref="A20:A23"/>
    <mergeCell ref="A24:A27"/>
    <mergeCell ref="A34:A37"/>
    <mergeCell ref="A44:A46"/>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D88E4-3511-4844-89DC-9F6668AD3DBA}">
  <sheetPr>
    <tabColor rgb="FF92D050"/>
  </sheetPr>
  <dimension ref="A1:T34"/>
  <sheetViews>
    <sheetView zoomScale="115" zoomScaleNormal="115" workbookViewId="0">
      <selection activeCell="C17" sqref="C17"/>
    </sheetView>
  </sheetViews>
  <sheetFormatPr defaultColWidth="8.875" defaultRowHeight="14.25"/>
  <cols>
    <col min="1" max="1" width="16.125" style="502" customWidth="1"/>
    <col min="2" max="2" width="10.5" style="502" customWidth="1"/>
    <col min="3" max="3" width="10.875" style="502" customWidth="1"/>
    <col min="4" max="4" width="13.125" style="502" customWidth="1"/>
    <col min="5" max="5" width="12.125" style="502" customWidth="1"/>
    <col min="6" max="6" width="10.375" style="502" customWidth="1"/>
    <col min="7" max="7" width="15.125" style="502" customWidth="1"/>
    <col min="8" max="11" width="13.125" style="502" hidden="1" customWidth="1"/>
    <col min="12" max="12" width="14.5" style="502" hidden="1" customWidth="1"/>
    <col min="13" max="13" width="15.5" style="502" hidden="1" customWidth="1"/>
    <col min="14" max="14" width="14.5" style="502" hidden="1" customWidth="1"/>
    <col min="15" max="16" width="15.125" style="502" customWidth="1"/>
    <col min="17" max="17" width="14" style="502" customWidth="1"/>
    <col min="18" max="18" width="14.125" style="502" customWidth="1"/>
    <col min="19" max="19" width="13.125" style="502" customWidth="1"/>
    <col min="20" max="20" width="12.5" style="502" customWidth="1"/>
    <col min="21" max="16384" width="8.875" style="502"/>
  </cols>
  <sheetData>
    <row r="1" spans="1:20">
      <c r="A1" s="503" t="s">
        <v>2865</v>
      </c>
      <c r="B1" s="504">
        <v>46203</v>
      </c>
    </row>
    <row r="3" spans="1:20">
      <c r="A3" s="505" t="s">
        <v>2866</v>
      </c>
      <c r="B3" s="506"/>
      <c r="C3" s="507"/>
      <c r="D3" s="507"/>
      <c r="E3" s="507"/>
      <c r="F3" s="508"/>
      <c r="G3" s="508"/>
      <c r="H3" s="509">
        <v>43830</v>
      </c>
      <c r="I3" s="509">
        <v>44196</v>
      </c>
      <c r="J3" s="509">
        <v>44561</v>
      </c>
      <c r="K3" s="509">
        <v>44926</v>
      </c>
      <c r="L3" s="509">
        <v>45291</v>
      </c>
      <c r="M3" s="509">
        <v>45473</v>
      </c>
      <c r="N3" s="509">
        <v>45657</v>
      </c>
      <c r="O3" s="509">
        <v>46022</v>
      </c>
      <c r="P3" s="509">
        <v>46203</v>
      </c>
      <c r="Q3" s="509"/>
    </row>
    <row r="4" spans="1:20">
      <c r="A4" s="510"/>
      <c r="B4" s="511" t="s">
        <v>2867</v>
      </c>
      <c r="C4" s="512" t="s">
        <v>2868</v>
      </c>
      <c r="D4" s="512" t="s">
        <v>2869</v>
      </c>
      <c r="E4" s="512" t="s">
        <v>2870</v>
      </c>
      <c r="F4" s="513" t="s">
        <v>2871</v>
      </c>
      <c r="G4" s="513" t="s">
        <v>2872</v>
      </c>
      <c r="H4" s="514" t="s">
        <v>2873</v>
      </c>
      <c r="I4" s="514" t="s">
        <v>2874</v>
      </c>
      <c r="J4" s="514" t="s">
        <v>2875</v>
      </c>
      <c r="K4" s="514" t="s">
        <v>168</v>
      </c>
      <c r="L4" s="514" t="s">
        <v>169</v>
      </c>
      <c r="M4" s="511">
        <v>45473</v>
      </c>
      <c r="N4" s="514" t="s">
        <v>170</v>
      </c>
      <c r="O4" s="514" t="s">
        <v>171</v>
      </c>
      <c r="P4" s="514" t="s">
        <v>2876</v>
      </c>
      <c r="Q4" s="514" t="s">
        <v>2877</v>
      </c>
      <c r="S4" s="514" t="s">
        <v>2887</v>
      </c>
    </row>
    <row r="5" spans="1:20" ht="13.35" customHeight="1">
      <c r="A5" s="983" t="s">
        <v>2878</v>
      </c>
      <c r="B5" s="972">
        <v>43703</v>
      </c>
      <c r="C5" s="515">
        <v>43830</v>
      </c>
      <c r="D5" s="986">
        <v>1039055.0496839799</v>
      </c>
      <c r="E5" s="516">
        <f t="shared" ref="E5:E8" si="0">$D$5/4</f>
        <v>259763.76242099499</v>
      </c>
      <c r="F5" s="517">
        <v>40.686511441342603</v>
      </c>
      <c r="G5" s="516">
        <f t="shared" ref="G5:G16" si="1">E5*F5</f>
        <v>10568881.291788001</v>
      </c>
      <c r="H5" s="518">
        <f>$G$5/($B$1-$B$5)*(H3-B5)</f>
        <v>536899.16962283105</v>
      </c>
      <c r="I5" s="518">
        <f t="shared" ref="I5:M5" si="2">$G$5/($B$1-$B$5)*(I3-H3)</f>
        <v>1547284.2211177701</v>
      </c>
      <c r="J5" s="518">
        <f t="shared" si="2"/>
        <v>1543056.66860105</v>
      </c>
      <c r="K5" s="518">
        <f t="shared" si="2"/>
        <v>1543056.66860105</v>
      </c>
      <c r="L5" s="518">
        <f t="shared" si="2"/>
        <v>1543056.66860105</v>
      </c>
      <c r="M5" s="518">
        <f t="shared" si="2"/>
        <v>769414.55804216699</v>
      </c>
      <c r="N5" s="518">
        <f>$G$5/($B$1-$B$5)*(N3-L3)</f>
        <v>1547284.2211177701</v>
      </c>
      <c r="O5" s="518">
        <f>$G$5/($B$1-$B$5)*(O3-N3)</f>
        <v>1543056.66860105</v>
      </c>
      <c r="P5" s="518">
        <f>$G$5/($B$1-$B$5)*(P3-O3)</f>
        <v>765187.00552545197</v>
      </c>
      <c r="Q5" s="519"/>
      <c r="R5" s="520">
        <f t="shared" ref="R5:R16" si="3">SUM(H5:Q5)-G5-M5</f>
        <v>1.2805685400962801E-9</v>
      </c>
      <c r="S5" s="521">
        <v>1412002.5405828699</v>
      </c>
      <c r="T5" s="502">
        <v>1412002.5405828699</v>
      </c>
    </row>
    <row r="6" spans="1:20">
      <c r="A6" s="984"/>
      <c r="B6" s="973"/>
      <c r="C6" s="515">
        <v>44196</v>
      </c>
      <c r="D6" s="987"/>
      <c r="E6" s="516">
        <f t="shared" si="0"/>
        <v>259763.76242099499</v>
      </c>
      <c r="F6" s="517">
        <v>40.686511441342603</v>
      </c>
      <c r="G6" s="516">
        <f t="shared" si="1"/>
        <v>10568881.291788001</v>
      </c>
      <c r="H6" s="518">
        <f>$G$6/($B$1-$B$5)*(H3-B5)</f>
        <v>536899.16962283105</v>
      </c>
      <c r="I6" s="518">
        <f t="shared" ref="I6:M6" si="4">$G$6/($B$1-$B$5)*(I3-H3)</f>
        <v>1547284.2211177701</v>
      </c>
      <c r="J6" s="518">
        <f t="shared" si="4"/>
        <v>1543056.66860105</v>
      </c>
      <c r="K6" s="518">
        <f t="shared" si="4"/>
        <v>1543056.66860105</v>
      </c>
      <c r="L6" s="518">
        <f t="shared" si="4"/>
        <v>1543056.66860105</v>
      </c>
      <c r="M6" s="518">
        <f t="shared" si="4"/>
        <v>769414.55804216699</v>
      </c>
      <c r="N6" s="518">
        <f>$G$6/($B$1-$B$5)*(N3-L3)</f>
        <v>1547284.2211177701</v>
      </c>
      <c r="O6" s="518">
        <f>$G$6/($B$1-$B$5)*(O3-N3)</f>
        <v>1543056.66860105</v>
      </c>
      <c r="P6" s="518">
        <f>$G$6/($B$1-$B$5)*(P3-O3)</f>
        <v>765187.00552545197</v>
      </c>
      <c r="Q6" s="519"/>
      <c r="R6" s="520">
        <f t="shared" si="3"/>
        <v>1.2805685400962801E-9</v>
      </c>
      <c r="S6" s="521">
        <v>1412002.5405828699</v>
      </c>
      <c r="T6" s="502">
        <v>1412002.5405828699</v>
      </c>
    </row>
    <row r="7" spans="1:20">
      <c r="A7" s="984"/>
      <c r="B7" s="973"/>
      <c r="C7" s="515">
        <v>44561</v>
      </c>
      <c r="D7" s="987"/>
      <c r="E7" s="516">
        <f t="shared" si="0"/>
        <v>259763.76242099499</v>
      </c>
      <c r="F7" s="517">
        <v>40.686511441342603</v>
      </c>
      <c r="G7" s="516">
        <f t="shared" si="1"/>
        <v>10568881.291788001</v>
      </c>
      <c r="H7" s="518">
        <f>$G$7/($B$1-$B$5)*(H3-B5)</f>
        <v>536899.16962283105</v>
      </c>
      <c r="I7" s="518">
        <f t="shared" ref="I7:M7" si="5">$G$7/($B$1-$B$5)*(I3-H3)</f>
        <v>1547284.2211177701</v>
      </c>
      <c r="J7" s="518">
        <f t="shared" si="5"/>
        <v>1543056.66860105</v>
      </c>
      <c r="K7" s="518">
        <f t="shared" si="5"/>
        <v>1543056.66860105</v>
      </c>
      <c r="L7" s="518">
        <f t="shared" si="5"/>
        <v>1543056.66860105</v>
      </c>
      <c r="M7" s="518">
        <f t="shared" si="5"/>
        <v>769414.55804216699</v>
      </c>
      <c r="N7" s="518">
        <f>$G$7/($B$1-$B$5)*(N3-L3)</f>
        <v>1547284.2211177701</v>
      </c>
      <c r="O7" s="518">
        <f>$G$7/($B$1-$B$5)*(O3-N3)</f>
        <v>1543056.66860105</v>
      </c>
      <c r="P7" s="518">
        <f>$G$7/($B$1-$B$5)*(P3-O3)</f>
        <v>765187.00552545197</v>
      </c>
      <c r="Q7" s="519"/>
      <c r="R7" s="520">
        <f t="shared" si="3"/>
        <v>1.2805685400962801E-9</v>
      </c>
      <c r="S7" s="521">
        <v>1412002.5405828699</v>
      </c>
      <c r="T7" s="502">
        <v>1412002.5405828699</v>
      </c>
    </row>
    <row r="8" spans="1:20">
      <c r="A8" s="985"/>
      <c r="B8" s="974"/>
      <c r="C8" s="515">
        <v>44926</v>
      </c>
      <c r="D8" s="988"/>
      <c r="E8" s="516">
        <f t="shared" si="0"/>
        <v>259763.76242099499</v>
      </c>
      <c r="F8" s="517">
        <v>40.686511441342603</v>
      </c>
      <c r="G8" s="516">
        <f t="shared" si="1"/>
        <v>10568881.291788001</v>
      </c>
      <c r="H8" s="518">
        <f>$G$8/($B$1-$B$5)*(H3-B5)</f>
        <v>536899.16962283105</v>
      </c>
      <c r="I8" s="518">
        <f t="shared" ref="I8:M8" si="6">$G$8/($B$1-$B$5)*(I3-H3)</f>
        <v>1547284.2211177701</v>
      </c>
      <c r="J8" s="518">
        <f t="shared" si="6"/>
        <v>1543056.66860105</v>
      </c>
      <c r="K8" s="518">
        <f t="shared" si="6"/>
        <v>1543056.66860105</v>
      </c>
      <c r="L8" s="518">
        <f t="shared" si="6"/>
        <v>1543056.66860105</v>
      </c>
      <c r="M8" s="518">
        <f t="shared" si="6"/>
        <v>769414.55804216699</v>
      </c>
      <c r="N8" s="518">
        <f>$G$8/($B$1-$B$5)*(N3-L3)</f>
        <v>1547284.2211177701</v>
      </c>
      <c r="O8" s="518">
        <f>$G$8/($B$1-$B$5)*(O3-N3)</f>
        <v>1543056.66860105</v>
      </c>
      <c r="P8" s="518">
        <f>$G$8/($B$1-$B$5)*(P3-O3)</f>
        <v>765187.00552545197</v>
      </c>
      <c r="Q8" s="519"/>
      <c r="R8" s="520">
        <f t="shared" si="3"/>
        <v>1.2805685400962801E-9</v>
      </c>
      <c r="S8" s="521">
        <v>1412002.5405828699</v>
      </c>
      <c r="T8" s="502">
        <v>1412002.5405828699</v>
      </c>
    </row>
    <row r="9" spans="1:20" ht="12.95" customHeight="1">
      <c r="A9" s="983" t="s">
        <v>2879</v>
      </c>
      <c r="B9" s="972">
        <v>44926</v>
      </c>
      <c r="C9" s="515">
        <v>45291</v>
      </c>
      <c r="D9" s="986">
        <v>76113.156454384007</v>
      </c>
      <c r="E9" s="516">
        <f t="shared" ref="E9:E12" si="7">$D$9/4</f>
        <v>19028.289113596002</v>
      </c>
      <c r="F9" s="517">
        <v>78.903106398276293</v>
      </c>
      <c r="G9" s="516">
        <f t="shared" si="1"/>
        <v>1501391.1205072301</v>
      </c>
      <c r="H9" s="519"/>
      <c r="I9" s="519"/>
      <c r="J9" s="519"/>
      <c r="K9" s="519"/>
      <c r="L9" s="516">
        <f t="shared" ref="L9:L11" si="8">G9/($B$1-$B$9)*($C$9-$B$9)</f>
        <v>429136.851202144</v>
      </c>
      <c r="M9" s="516">
        <f t="shared" ref="M9:M16" si="9">N9/2</f>
        <v>215156.28430134899</v>
      </c>
      <c r="N9" s="516">
        <f t="shared" ref="N9:N11" si="10">G9/($B$1-$B$9)*($C$10-$C$9)</f>
        <v>430312.56860269798</v>
      </c>
      <c r="O9" s="516">
        <f t="shared" ref="O9:O11" si="11">G9/($B$1-$B$9)*($C$11-$C$10)</f>
        <v>429136.851202144</v>
      </c>
      <c r="P9" s="516">
        <f t="shared" ref="P9:P11" si="12">G9/($B$1-$B$9)*($B$1-$C$11)</f>
        <v>212804.84950024099</v>
      </c>
      <c r="Q9" s="519"/>
      <c r="R9" s="520">
        <f t="shared" si="3"/>
        <v>0</v>
      </c>
      <c r="S9" s="521">
        <f t="shared" ref="S9:S16" si="13">N9/12*11</f>
        <v>394453.18788580602</v>
      </c>
    </row>
    <row r="10" spans="1:20">
      <c r="A10" s="984"/>
      <c r="B10" s="973"/>
      <c r="C10" s="515">
        <v>45657</v>
      </c>
      <c r="D10" s="987"/>
      <c r="E10" s="516">
        <f t="shared" si="7"/>
        <v>19028.289113596002</v>
      </c>
      <c r="F10" s="517">
        <v>78.903106398276293</v>
      </c>
      <c r="G10" s="516">
        <f t="shared" si="1"/>
        <v>1501391.1205072301</v>
      </c>
      <c r="H10" s="519"/>
      <c r="I10" s="519"/>
      <c r="J10" s="519"/>
      <c r="K10" s="519"/>
      <c r="L10" s="516">
        <f t="shared" si="8"/>
        <v>429136.851202144</v>
      </c>
      <c r="M10" s="516">
        <f t="shared" si="9"/>
        <v>215156.28430134899</v>
      </c>
      <c r="N10" s="516">
        <f t="shared" si="10"/>
        <v>430312.56860269798</v>
      </c>
      <c r="O10" s="516">
        <f t="shared" si="11"/>
        <v>429136.851202144</v>
      </c>
      <c r="P10" s="516">
        <f t="shared" si="12"/>
        <v>212804.84950024099</v>
      </c>
      <c r="Q10" s="519"/>
      <c r="R10" s="520">
        <f t="shared" si="3"/>
        <v>0</v>
      </c>
      <c r="S10" s="521">
        <f t="shared" si="13"/>
        <v>394453.18788580602</v>
      </c>
    </row>
    <row r="11" spans="1:20">
      <c r="A11" s="984"/>
      <c r="B11" s="973"/>
      <c r="C11" s="515">
        <v>46022</v>
      </c>
      <c r="D11" s="987"/>
      <c r="E11" s="516">
        <f t="shared" si="7"/>
        <v>19028.289113596002</v>
      </c>
      <c r="F11" s="517">
        <v>78.903106398276293</v>
      </c>
      <c r="G11" s="516">
        <f t="shared" si="1"/>
        <v>1501391.1205072301</v>
      </c>
      <c r="H11" s="519"/>
      <c r="I11" s="519"/>
      <c r="J11" s="519"/>
      <c r="K11" s="519"/>
      <c r="L11" s="516">
        <f t="shared" si="8"/>
        <v>429136.851202144</v>
      </c>
      <c r="M11" s="516">
        <f t="shared" si="9"/>
        <v>215156.28430134899</v>
      </c>
      <c r="N11" s="516">
        <f t="shared" si="10"/>
        <v>430312.56860269798</v>
      </c>
      <c r="O11" s="516">
        <f t="shared" si="11"/>
        <v>429136.851202144</v>
      </c>
      <c r="P11" s="516">
        <f t="shared" si="12"/>
        <v>212804.84950024099</v>
      </c>
      <c r="Q11" s="519"/>
      <c r="R11" s="520">
        <f t="shared" si="3"/>
        <v>0</v>
      </c>
      <c r="S11" s="521">
        <f t="shared" si="13"/>
        <v>394453.18788580602</v>
      </c>
    </row>
    <row r="12" spans="1:20">
      <c r="A12" s="985"/>
      <c r="B12" s="974"/>
      <c r="C12" s="515">
        <v>46387</v>
      </c>
      <c r="D12" s="988"/>
      <c r="E12" s="516">
        <f t="shared" si="7"/>
        <v>19028.289113596002</v>
      </c>
      <c r="F12" s="517">
        <v>78.903106398276293</v>
      </c>
      <c r="G12" s="516">
        <f t="shared" si="1"/>
        <v>1501391.1205072301</v>
      </c>
      <c r="H12" s="519"/>
      <c r="I12" s="519"/>
      <c r="J12" s="519"/>
      <c r="K12" s="519"/>
      <c r="L12" s="516">
        <f t="shared" ref="L12:P12" si="14">$G$12/4</f>
        <v>375347.78012680699</v>
      </c>
      <c r="M12" s="516">
        <f t="shared" si="9"/>
        <v>187673.890063403</v>
      </c>
      <c r="N12" s="516">
        <f t="shared" si="14"/>
        <v>375347.78012680699</v>
      </c>
      <c r="O12" s="516">
        <f t="shared" si="14"/>
        <v>375347.78012680699</v>
      </c>
      <c r="P12" s="516">
        <f t="shared" si="14"/>
        <v>375347.78012680699</v>
      </c>
      <c r="Q12" s="519"/>
      <c r="R12" s="520">
        <f t="shared" si="3"/>
        <v>0</v>
      </c>
      <c r="S12" s="521">
        <f t="shared" si="13"/>
        <v>344068.79844957299</v>
      </c>
    </row>
    <row r="13" spans="1:20" ht="12.95" customHeight="1">
      <c r="A13" s="983" t="s">
        <v>2880</v>
      </c>
      <c r="B13" s="972">
        <v>45291</v>
      </c>
      <c r="C13" s="515">
        <v>45657</v>
      </c>
      <c r="D13" s="986">
        <v>357323.429052544</v>
      </c>
      <c r="E13" s="516">
        <f t="shared" ref="E13:E16" si="15">$D$13/4</f>
        <v>89330.857263136</v>
      </c>
      <c r="F13" s="517">
        <v>110.037535793714</v>
      </c>
      <c r="G13" s="516">
        <f t="shared" si="1"/>
        <v>9829747.40357548</v>
      </c>
      <c r="H13" s="519"/>
      <c r="I13" s="519"/>
      <c r="J13" s="519"/>
      <c r="K13" s="519"/>
      <c r="L13" s="519"/>
      <c r="M13" s="516">
        <f t="shared" si="9"/>
        <v>1972416.4197964</v>
      </c>
      <c r="N13" s="518">
        <f>G13/($B$1-$B$13)*($C$13-$B$13)</f>
        <v>3944832.8395927902</v>
      </c>
      <c r="O13" s="518">
        <f>G13/($B$1-$B$13)*($C$14-$C$13)</f>
        <v>3934054.6077906298</v>
      </c>
      <c r="P13" s="518">
        <f>G13/($B$1-$B$13)*($B$1-$C$14)</f>
        <v>1950859.9561920599</v>
      </c>
      <c r="Q13" s="519"/>
      <c r="R13" s="520">
        <f t="shared" si="3"/>
        <v>0</v>
      </c>
      <c r="S13" s="521">
        <f t="shared" si="13"/>
        <v>3616096.7696267301</v>
      </c>
    </row>
    <row r="14" spans="1:20">
      <c r="A14" s="984"/>
      <c r="B14" s="973"/>
      <c r="C14" s="515">
        <v>46022</v>
      </c>
      <c r="D14" s="987"/>
      <c r="E14" s="516">
        <f t="shared" si="15"/>
        <v>89330.857263136</v>
      </c>
      <c r="F14" s="517">
        <v>110.037535793714</v>
      </c>
      <c r="G14" s="516">
        <f t="shared" si="1"/>
        <v>9829747.40357548</v>
      </c>
      <c r="H14" s="519"/>
      <c r="I14" s="519"/>
      <c r="J14" s="519"/>
      <c r="K14" s="519"/>
      <c r="L14" s="519"/>
      <c r="M14" s="516">
        <f t="shared" si="9"/>
        <v>1972416.4197964</v>
      </c>
      <c r="N14" s="518">
        <f>G14/($B$1-$B$13)*($C$13-$B$13)</f>
        <v>3944832.8395927902</v>
      </c>
      <c r="O14" s="518">
        <f>G14/($B$1-$B$13)*($C$14-$C$13)</f>
        <v>3934054.6077906298</v>
      </c>
      <c r="P14" s="518">
        <f>G14/($B$1-$B$13)*($B$1-$C$14)</f>
        <v>1950859.9561920599</v>
      </c>
      <c r="Q14" s="519"/>
      <c r="R14" s="520">
        <f t="shared" si="3"/>
        <v>0</v>
      </c>
      <c r="S14" s="521">
        <f t="shared" si="13"/>
        <v>3616096.7696267301</v>
      </c>
    </row>
    <row r="15" spans="1:20">
      <c r="A15" s="984"/>
      <c r="B15" s="973"/>
      <c r="C15" s="515">
        <v>46387</v>
      </c>
      <c r="D15" s="987"/>
      <c r="E15" s="516">
        <f t="shared" si="15"/>
        <v>89330.857263136</v>
      </c>
      <c r="F15" s="517">
        <v>110.037535793714</v>
      </c>
      <c r="G15" s="516">
        <f t="shared" si="1"/>
        <v>9829747.40357548</v>
      </c>
      <c r="H15" s="519"/>
      <c r="I15" s="519"/>
      <c r="J15" s="519"/>
      <c r="K15" s="519"/>
      <c r="L15" s="519"/>
      <c r="M15" s="516">
        <f t="shared" si="9"/>
        <v>1638291.2339292499</v>
      </c>
      <c r="N15" s="518">
        <f t="shared" ref="N15:P15" si="16">$G$15/3</f>
        <v>3276582.4678584901</v>
      </c>
      <c r="O15" s="518">
        <f t="shared" si="16"/>
        <v>3276582.4678584901</v>
      </c>
      <c r="P15" s="518">
        <f t="shared" si="16"/>
        <v>3276582.4678584901</v>
      </c>
      <c r="Q15" s="519"/>
      <c r="R15" s="520">
        <f t="shared" si="3"/>
        <v>0</v>
      </c>
      <c r="S15" s="521">
        <f t="shared" si="13"/>
        <v>3003533.9288702901</v>
      </c>
    </row>
    <row r="16" spans="1:20">
      <c r="A16" s="985"/>
      <c r="B16" s="974"/>
      <c r="C16" s="515">
        <v>46752</v>
      </c>
      <c r="D16" s="988"/>
      <c r="E16" s="516">
        <f t="shared" si="15"/>
        <v>89330.857263136</v>
      </c>
      <c r="F16" s="517">
        <v>110.037535793714</v>
      </c>
      <c r="G16" s="516">
        <f t="shared" si="1"/>
        <v>9829747.40357548</v>
      </c>
      <c r="H16" s="519"/>
      <c r="I16" s="519"/>
      <c r="J16" s="519"/>
      <c r="K16" s="519"/>
      <c r="L16" s="519"/>
      <c r="M16" s="516">
        <f t="shared" si="9"/>
        <v>1228718.4254469399</v>
      </c>
      <c r="N16" s="518">
        <f t="shared" ref="N16:Q16" si="17">$G$16/4</f>
        <v>2457436.85089387</v>
      </c>
      <c r="O16" s="518">
        <f t="shared" si="17"/>
        <v>2457436.85089387</v>
      </c>
      <c r="P16" s="518">
        <f t="shared" si="17"/>
        <v>2457436.85089387</v>
      </c>
      <c r="Q16" s="518">
        <f t="shared" si="17"/>
        <v>2457436.85089387</v>
      </c>
      <c r="R16" s="520">
        <f t="shared" si="3"/>
        <v>0</v>
      </c>
      <c r="S16" s="521">
        <f t="shared" si="13"/>
        <v>2252650.4466527202</v>
      </c>
    </row>
    <row r="17" spans="1:20">
      <c r="R17" s="520"/>
    </row>
    <row r="18" spans="1:20">
      <c r="B18" s="522" t="s">
        <v>143</v>
      </c>
      <c r="C18" s="503"/>
      <c r="D18" s="523">
        <f t="shared" ref="D18:Q18" si="18">SUM(D5:D16)</f>
        <v>1472491.63519091</v>
      </c>
      <c r="E18" s="524"/>
      <c r="F18" s="503"/>
      <c r="G18" s="523">
        <f t="shared" si="18"/>
        <v>87600079.263482898</v>
      </c>
      <c r="H18" s="523">
        <f t="shared" si="18"/>
        <v>2147596.67849132</v>
      </c>
      <c r="I18" s="523">
        <f t="shared" si="18"/>
        <v>6189136.8844710598</v>
      </c>
      <c r="J18" s="523">
        <f t="shared" si="18"/>
        <v>6172226.6744042002</v>
      </c>
      <c r="K18" s="523">
        <f t="shared" si="18"/>
        <v>6172226.6744042002</v>
      </c>
      <c r="L18" s="523">
        <f t="shared" si="18"/>
        <v>7834985.0081374403</v>
      </c>
      <c r="M18" s="523">
        <f t="shared" si="18"/>
        <v>10722643.474105099</v>
      </c>
      <c r="N18" s="523">
        <f t="shared" si="18"/>
        <v>21479107.368343901</v>
      </c>
      <c r="O18" s="523">
        <f t="shared" si="18"/>
        <v>21437113.5424711</v>
      </c>
      <c r="P18" s="523">
        <f t="shared" si="18"/>
        <v>13710249.581865801</v>
      </c>
      <c r="Q18" s="523">
        <f t="shared" si="18"/>
        <v>2457436.85089387</v>
      </c>
      <c r="R18" s="520">
        <f>SUM(H18:Q18)-G18-M18</f>
        <v>0</v>
      </c>
      <c r="S18" s="520">
        <f>SUM(H18:L18)</f>
        <v>28516171.919908199</v>
      </c>
      <c r="T18" s="520">
        <f>SUM(S5:S16)</f>
        <v>19663816.4392149</v>
      </c>
    </row>
    <row r="19" spans="1:20">
      <c r="G19" s="520"/>
      <c r="H19" s="520"/>
      <c r="I19" s="520"/>
      <c r="J19" s="520"/>
      <c r="K19" s="520"/>
      <c r="L19" s="520"/>
      <c r="M19" s="520"/>
      <c r="N19" s="520"/>
      <c r="O19" s="520"/>
      <c r="P19" s="520"/>
      <c r="Q19" s="520"/>
      <c r="R19" s="520">
        <f>SUM(H19:Q19)-G19-M19</f>
        <v>0</v>
      </c>
    </row>
    <row r="20" spans="1:20">
      <c r="H20" s="521"/>
      <c r="I20" s="521"/>
      <c r="J20" s="521"/>
      <c r="K20" s="521"/>
      <c r="L20" s="521"/>
      <c r="N20" s="521"/>
      <c r="P20" s="521"/>
      <c r="Q20" s="521"/>
      <c r="R20" s="520"/>
      <c r="S20" s="520">
        <f>S18+T18</f>
        <v>48179988.3591232</v>
      </c>
    </row>
    <row r="21" spans="1:20">
      <c r="H21" s="520"/>
      <c r="I21" s="520"/>
      <c r="J21" s="520"/>
      <c r="K21" s="520"/>
      <c r="L21" s="520"/>
      <c r="M21" s="520"/>
      <c r="N21" s="520"/>
      <c r="O21" s="520"/>
      <c r="P21" s="520"/>
      <c r="Q21" s="520"/>
      <c r="R21" s="520"/>
    </row>
    <row r="22" spans="1:20">
      <c r="A22" s="525" t="s">
        <v>2885</v>
      </c>
      <c r="B22" s="526"/>
      <c r="C22" s="507"/>
      <c r="D22" s="507"/>
      <c r="E22" s="508"/>
      <c r="F22" s="508"/>
      <c r="G22" s="527"/>
      <c r="H22" s="527"/>
      <c r="I22" s="527"/>
      <c r="J22" s="527"/>
      <c r="K22" s="527"/>
      <c r="L22" s="527"/>
      <c r="M22" s="527"/>
      <c r="N22" s="527"/>
      <c r="O22" s="527"/>
      <c r="P22" s="527"/>
      <c r="Q22" s="527"/>
      <c r="R22" s="520"/>
    </row>
    <row r="23" spans="1:20">
      <c r="A23" s="527"/>
      <c r="B23" s="528" t="s">
        <v>2886</v>
      </c>
      <c r="C23" s="529"/>
      <c r="D23" s="529"/>
      <c r="E23" s="530"/>
      <c r="F23" s="530"/>
      <c r="G23" s="531"/>
      <c r="H23" s="532" t="s">
        <v>2873</v>
      </c>
      <c r="I23" s="514" t="s">
        <v>2874</v>
      </c>
      <c r="J23" s="514" t="s">
        <v>2875</v>
      </c>
      <c r="K23" s="514" t="s">
        <v>168</v>
      </c>
      <c r="L23" s="514" t="s">
        <v>169</v>
      </c>
      <c r="M23" s="511">
        <v>45473</v>
      </c>
      <c r="N23" s="514" t="s">
        <v>170</v>
      </c>
      <c r="O23" s="514" t="s">
        <v>171</v>
      </c>
      <c r="P23" s="514" t="s">
        <v>2876</v>
      </c>
      <c r="Q23" s="514" t="s">
        <v>2877</v>
      </c>
      <c r="R23" s="520"/>
    </row>
    <row r="24" spans="1:20">
      <c r="A24" s="527"/>
      <c r="B24" s="533" t="s">
        <v>20</v>
      </c>
      <c r="C24" s="529"/>
      <c r="D24" s="529"/>
      <c r="E24" s="530"/>
      <c r="F24" s="530"/>
      <c r="G24" s="531"/>
      <c r="H24" s="534">
        <v>1959113.57690515</v>
      </c>
      <c r="I24" s="534">
        <v>5645949.3633644404</v>
      </c>
      <c r="J24" s="534">
        <v>5630523.2722076997</v>
      </c>
      <c r="K24" s="535">
        <v>5630523.2722076997</v>
      </c>
      <c r="L24" s="534">
        <v>5820366.1834589699</v>
      </c>
      <c r="M24" s="534">
        <v>4238291.3837528396</v>
      </c>
      <c r="N24" s="534">
        <v>8507434.9498191401</v>
      </c>
      <c r="O24" s="536">
        <v>8487379.5058896504</v>
      </c>
      <c r="P24" s="534">
        <v>4797177.8228637697</v>
      </c>
      <c r="Q24" s="534">
        <v>481837.58915546502</v>
      </c>
      <c r="R24" s="520"/>
      <c r="S24" s="520"/>
    </row>
    <row r="25" spans="1:20">
      <c r="A25" s="527"/>
      <c r="B25" s="533" t="s">
        <v>18</v>
      </c>
      <c r="C25" s="529"/>
      <c r="D25" s="529"/>
      <c r="E25" s="530"/>
      <c r="F25" s="530"/>
      <c r="G25" s="531"/>
      <c r="H25" s="534">
        <v>139701.71132183599</v>
      </c>
      <c r="I25" s="534">
        <v>402604.93184088101</v>
      </c>
      <c r="J25" s="534">
        <v>401504.91836590599</v>
      </c>
      <c r="K25" s="535">
        <v>401504.91836590599</v>
      </c>
      <c r="L25" s="534">
        <v>917100.76192431897</v>
      </c>
      <c r="M25" s="534">
        <v>5648060.2688255897</v>
      </c>
      <c r="N25" s="534">
        <v>11298320.564601099</v>
      </c>
      <c r="O25" s="536">
        <v>11279704.3257442</v>
      </c>
      <c r="P25" s="534">
        <v>7854316.3760709101</v>
      </c>
      <c r="Q25" s="534">
        <v>1872166.0955237199</v>
      </c>
      <c r="R25" s="520"/>
      <c r="S25" s="520"/>
    </row>
    <row r="26" spans="1:20">
      <c r="A26" s="527"/>
      <c r="B26" s="533" t="s">
        <v>22</v>
      </c>
      <c r="C26" s="529"/>
      <c r="D26" s="529"/>
      <c r="E26" s="530"/>
      <c r="F26" s="530"/>
      <c r="G26" s="531"/>
      <c r="H26" s="534">
        <v>48781.390264335598</v>
      </c>
      <c r="I26" s="534">
        <v>140582.58926572301</v>
      </c>
      <c r="J26" s="534">
        <v>140198.483830571</v>
      </c>
      <c r="K26" s="535">
        <v>140198.483830571</v>
      </c>
      <c r="L26" s="534">
        <v>1097518.06275413</v>
      </c>
      <c r="M26" s="534">
        <v>836291.82152666</v>
      </c>
      <c r="N26" s="534">
        <v>1673351.85392362</v>
      </c>
      <c r="O26" s="536">
        <v>1670029.71083718</v>
      </c>
      <c r="P26" s="534">
        <v>1058755.38293115</v>
      </c>
      <c r="Q26" s="534">
        <v>103433.166214686</v>
      </c>
      <c r="R26" s="520"/>
      <c r="S26" s="520"/>
    </row>
    <row r="27" spans="1:20">
      <c r="H27" s="537"/>
      <c r="I27" s="537"/>
      <c r="J27" s="537"/>
      <c r="K27" s="537"/>
      <c r="L27" s="537"/>
      <c r="M27" s="537"/>
      <c r="N27" s="537"/>
      <c r="O27" s="538"/>
      <c r="P27" s="537"/>
      <c r="Q27" s="537"/>
      <c r="R27" s="520"/>
    </row>
    <row r="28" spans="1:20">
      <c r="B28" s="522" t="s">
        <v>143</v>
      </c>
      <c r="G28" s="539"/>
      <c r="H28" s="540">
        <f t="shared" ref="H28:Q28" si="19">SUM(H24:H26)</f>
        <v>2147596.67849132</v>
      </c>
      <c r="I28" s="540">
        <f t="shared" si="19"/>
        <v>6189136.8844710402</v>
      </c>
      <c r="J28" s="540">
        <f t="shared" si="19"/>
        <v>6172226.6744041797</v>
      </c>
      <c r="K28" s="540">
        <f t="shared" si="19"/>
        <v>6172226.6744041797</v>
      </c>
      <c r="L28" s="540">
        <f t="shared" si="19"/>
        <v>7834985.0081374198</v>
      </c>
      <c r="M28" s="540">
        <f t="shared" si="19"/>
        <v>10722643.474105099</v>
      </c>
      <c r="N28" s="540">
        <f t="shared" si="19"/>
        <v>21479107.368343901</v>
      </c>
      <c r="O28" s="541">
        <f t="shared" si="19"/>
        <v>21437113.542470999</v>
      </c>
      <c r="P28" s="542">
        <f t="shared" si="19"/>
        <v>13710249.581865801</v>
      </c>
      <c r="Q28" s="542">
        <f t="shared" si="19"/>
        <v>2457436.85089387</v>
      </c>
      <c r="R28" s="520">
        <f>SUM(H28:Q28)-G28-M28</f>
        <v>87600079.263482705</v>
      </c>
    </row>
    <row r="29" spans="1:20">
      <c r="H29" s="520"/>
      <c r="I29" s="520"/>
      <c r="J29" s="520"/>
      <c r="K29" s="520"/>
      <c r="L29" s="520"/>
      <c r="M29" s="520"/>
      <c r="N29" s="520"/>
      <c r="O29" s="520"/>
      <c r="P29" s="520"/>
      <c r="Q29" s="520"/>
    </row>
    <row r="30" spans="1:20">
      <c r="Q30" s="543"/>
    </row>
    <row r="31" spans="1:20">
      <c r="H31" s="520">
        <f t="shared" ref="H31:H33" si="20">SUM(H24:J24)</f>
        <v>13235586.2124773</v>
      </c>
      <c r="I31" s="520"/>
      <c r="J31" s="520"/>
      <c r="K31" s="520"/>
      <c r="L31" s="520"/>
      <c r="M31" s="520"/>
      <c r="N31" s="520"/>
      <c r="O31" s="520">
        <f t="shared" ref="O31:O33" si="21">O24/2</f>
        <v>4243689.7529448299</v>
      </c>
      <c r="P31" s="520"/>
      <c r="Q31" s="520"/>
    </row>
    <row r="32" spans="1:20">
      <c r="H32" s="520">
        <f t="shared" si="20"/>
        <v>943811.56152862299</v>
      </c>
      <c r="I32" s="520"/>
      <c r="J32" s="520"/>
      <c r="K32" s="520"/>
      <c r="L32" s="520"/>
      <c r="M32" s="520"/>
      <c r="N32" s="520"/>
      <c r="O32" s="520">
        <f t="shared" si="21"/>
        <v>5639852.1628721002</v>
      </c>
      <c r="P32" s="520"/>
      <c r="Q32" s="520"/>
    </row>
    <row r="33" spans="8:17">
      <c r="H33" s="520">
        <f t="shared" si="20"/>
        <v>329562.46336062998</v>
      </c>
      <c r="I33" s="520"/>
      <c r="J33" s="520"/>
      <c r="K33" s="520"/>
      <c r="L33" s="520"/>
      <c r="M33" s="520"/>
      <c r="N33" s="520"/>
      <c r="O33" s="520">
        <f t="shared" si="21"/>
        <v>835014.85541859001</v>
      </c>
      <c r="P33" s="520"/>
      <c r="Q33" s="520"/>
    </row>
    <row r="34" spans="8:17">
      <c r="H34" s="520"/>
      <c r="I34" s="520"/>
      <c r="J34" s="520"/>
      <c r="K34" s="520"/>
      <c r="L34" s="520"/>
      <c r="M34" s="520"/>
      <c r="N34" s="520"/>
      <c r="O34" s="520"/>
      <c r="P34" s="520"/>
      <c r="Q34" s="520"/>
    </row>
  </sheetData>
  <mergeCells count="9">
    <mergeCell ref="D5:D8"/>
    <mergeCell ref="D9:D12"/>
    <mergeCell ref="D13:D16"/>
    <mergeCell ref="A5:A8"/>
    <mergeCell ref="A9:A12"/>
    <mergeCell ref="A13:A16"/>
    <mergeCell ref="B5:B8"/>
    <mergeCell ref="B9:B12"/>
    <mergeCell ref="B13:B16"/>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1ED9F-44C7-472B-82DB-B82572556614}">
  <sheetPr>
    <tabColor rgb="FF92D050"/>
  </sheetPr>
  <dimension ref="A1"/>
  <sheetViews>
    <sheetView workbookViewId="0">
      <selection activeCell="C17" sqref="C17"/>
    </sheetView>
  </sheetViews>
  <sheetFormatPr defaultColWidth="9" defaultRowHeight="14.25"/>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8372A-F3A7-4D82-A33B-D732226816BF}">
  <sheetPr>
    <tabColor rgb="FF92D050"/>
  </sheetPr>
  <dimension ref="C5:M16"/>
  <sheetViews>
    <sheetView zoomScale="85" zoomScaleNormal="85" workbookViewId="0">
      <selection activeCell="C17" sqref="C17"/>
    </sheetView>
  </sheetViews>
  <sheetFormatPr defaultColWidth="8.625" defaultRowHeight="14.25"/>
  <cols>
    <col min="1" max="2" width="8.625" style="20"/>
    <col min="3" max="3" width="22.875" style="20" customWidth="1"/>
    <col min="4" max="4" width="4.5" style="20" customWidth="1"/>
    <col min="5" max="5" width="16.875" style="20" customWidth="1"/>
    <col min="6" max="6" width="3.5" style="20" customWidth="1"/>
    <col min="7" max="7" width="16.625" style="20" customWidth="1"/>
    <col min="8" max="8" width="2.625" style="20" customWidth="1"/>
    <col min="9" max="9" width="15.5" style="20" customWidth="1"/>
    <col min="10" max="10" width="1.875" style="20" customWidth="1"/>
    <col min="11" max="11" width="15.375" style="20" customWidth="1"/>
    <col min="12" max="12" width="1.875" style="20" customWidth="1"/>
    <col min="13" max="13" width="15.5" style="20" customWidth="1"/>
    <col min="14" max="16384" width="8.625" style="20"/>
  </cols>
  <sheetData>
    <row r="5" spans="3:13" ht="15.75" thickBot="1">
      <c r="C5" s="21" t="s">
        <v>49</v>
      </c>
      <c r="D5" s="22"/>
      <c r="E5" s="23">
        <v>44926</v>
      </c>
      <c r="F5" s="24"/>
      <c r="G5" s="23">
        <v>45291</v>
      </c>
      <c r="H5" s="25"/>
      <c r="I5" s="23">
        <v>45657</v>
      </c>
      <c r="J5" s="25"/>
      <c r="K5" s="53">
        <v>46022</v>
      </c>
      <c r="L5" s="25"/>
      <c r="M5" s="23">
        <v>45838</v>
      </c>
    </row>
    <row r="6" spans="3:13" ht="16.5">
      <c r="C6" s="21"/>
      <c r="D6" s="21"/>
      <c r="E6" s="26" t="s">
        <v>134</v>
      </c>
      <c r="F6" s="26"/>
      <c r="G6" s="26" t="s">
        <v>135</v>
      </c>
      <c r="H6" s="26"/>
      <c r="I6" s="26" t="s">
        <v>136</v>
      </c>
      <c r="J6" s="27"/>
      <c r="K6" s="497" t="s">
        <v>136</v>
      </c>
      <c r="L6" s="27"/>
      <c r="M6" s="26" t="s">
        <v>137</v>
      </c>
    </row>
    <row r="7" spans="3:13">
      <c r="C7" s="28" t="s">
        <v>2888</v>
      </c>
      <c r="D7" s="29"/>
      <c r="E7" s="30">
        <v>9291457.0699999891</v>
      </c>
      <c r="F7" s="32"/>
      <c r="G7" s="30">
        <v>11359271.02</v>
      </c>
      <c r="H7" s="33"/>
      <c r="I7" s="30">
        <v>7593972.6900000004</v>
      </c>
      <c r="J7" s="28"/>
      <c r="K7" s="30">
        <v>3530540.86</v>
      </c>
      <c r="L7" s="28"/>
      <c r="M7" s="30">
        <v>5432506.6699999999</v>
      </c>
    </row>
    <row r="8" spans="3:13" ht="16.5">
      <c r="C8" s="28" t="s">
        <v>2889</v>
      </c>
      <c r="D8" s="29"/>
      <c r="E8" s="30">
        <v>1580997.98</v>
      </c>
      <c r="F8" s="32"/>
      <c r="G8" s="30">
        <v>1131209.8999999999</v>
      </c>
      <c r="H8" s="33"/>
      <c r="I8" s="30">
        <v>738563.36</v>
      </c>
      <c r="J8" s="28"/>
      <c r="K8" s="498">
        <v>341764.1</v>
      </c>
      <c r="L8" s="28"/>
      <c r="M8" s="30">
        <v>568734.43999999994</v>
      </c>
    </row>
    <row r="9" spans="3:13">
      <c r="C9" s="28" t="s">
        <v>2890</v>
      </c>
      <c r="D9" s="29"/>
      <c r="E9" s="30">
        <v>610974.18000000005</v>
      </c>
      <c r="F9" s="32"/>
      <c r="G9" s="30">
        <v>435207.28</v>
      </c>
      <c r="H9" s="33"/>
      <c r="I9" s="499">
        <v>253681.82</v>
      </c>
      <c r="J9" s="28"/>
      <c r="K9" s="499">
        <v>165751</v>
      </c>
      <c r="L9" s="28"/>
      <c r="M9" s="30">
        <v>213498.61</v>
      </c>
    </row>
    <row r="10" spans="3:13" ht="16.5">
      <c r="C10" s="28" t="s">
        <v>2891</v>
      </c>
      <c r="D10" s="29"/>
      <c r="E10" s="30">
        <v>2494437.2799999998</v>
      </c>
      <c r="F10" s="32"/>
      <c r="G10" s="30">
        <v>1039673.81</v>
      </c>
      <c r="H10" s="33"/>
      <c r="I10" s="30">
        <v>1255861.3799999999</v>
      </c>
      <c r="J10" s="28"/>
      <c r="K10" s="498">
        <v>717635.1</v>
      </c>
      <c r="L10" s="28"/>
      <c r="M10" s="30">
        <v>986748.24</v>
      </c>
    </row>
    <row r="11" spans="3:13" ht="16.5">
      <c r="C11" s="121"/>
      <c r="D11" s="28"/>
      <c r="E11" s="32"/>
      <c r="F11" s="32"/>
      <c r="G11" s="32"/>
      <c r="H11" s="33"/>
      <c r="I11" s="32"/>
      <c r="J11" s="28"/>
      <c r="K11" s="500"/>
      <c r="L11" s="28"/>
      <c r="M11" s="32"/>
    </row>
    <row r="12" spans="3:13" ht="15.75" thickBot="1">
      <c r="C12" s="118" t="s">
        <v>143</v>
      </c>
      <c r="D12" s="118"/>
      <c r="E12" s="119">
        <f>SUM(E7:E10)</f>
        <v>13977866.51</v>
      </c>
      <c r="F12" s="120"/>
      <c r="G12" s="119">
        <f>SUM(G7:G10)</f>
        <v>13965362.01</v>
      </c>
      <c r="H12" s="120"/>
      <c r="I12" s="119">
        <f>SUM(I7:I10)</f>
        <v>9842079.25</v>
      </c>
      <c r="J12" s="121"/>
      <c r="K12" s="64">
        <f>SUM(K7:K10)</f>
        <v>4755691.0599999996</v>
      </c>
      <c r="L12" s="121"/>
      <c r="M12" s="119">
        <f>SUM(M7:M10)</f>
        <v>7201487.96</v>
      </c>
    </row>
    <row r="13" spans="3:13" ht="15.75" thickTop="1">
      <c r="C13" s="501" t="s">
        <v>2672</v>
      </c>
      <c r="D13" s="21"/>
      <c r="E13" s="36">
        <f>ROUND(E12-'FY22-25 IFRS（合并）'!G35,0)</f>
        <v>0</v>
      </c>
      <c r="F13" s="28"/>
      <c r="G13" s="36">
        <f>ROUND(G12-'FY22-25 IFRS（合并）'!I35,0)</f>
        <v>0</v>
      </c>
      <c r="H13" s="28"/>
      <c r="I13" s="36">
        <f>ROUND(I12-'FY22-25 IFRS（合并）'!K35,0)</f>
        <v>0</v>
      </c>
      <c r="J13" s="28"/>
      <c r="K13" s="36">
        <f>K12-'FY22-25 IFRS（合并）'!Q35</f>
        <v>9678.90999999829</v>
      </c>
      <c r="L13" s="28"/>
      <c r="M13" s="36">
        <f>ROUND(M12-'FY22-25 IFRS（合并）'!O35,0)</f>
        <v>0</v>
      </c>
    </row>
    <row r="16" spans="3:13">
      <c r="C16" s="373"/>
    </row>
  </sheetData>
  <conditionalFormatting sqref="E13">
    <cfRule type="cellIs" dxfId="49" priority="6" operator="equal">
      <formula>0</formula>
    </cfRule>
  </conditionalFormatting>
  <conditionalFormatting sqref="G13">
    <cfRule type="cellIs" dxfId="48" priority="5" operator="equal">
      <formula>0</formula>
    </cfRule>
  </conditionalFormatting>
  <conditionalFormatting sqref="I13">
    <cfRule type="cellIs" dxfId="47" priority="4" operator="equal">
      <formula>0</formula>
    </cfRule>
  </conditionalFormatting>
  <conditionalFormatting sqref="K13">
    <cfRule type="cellIs" dxfId="46" priority="1" operator="equal">
      <formula>0</formula>
    </cfRule>
  </conditionalFormatting>
  <conditionalFormatting sqref="M13">
    <cfRule type="cellIs" dxfId="45" priority="3" operator="equal">
      <formula>0</formula>
    </cfRule>
  </conditionalFormatting>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D3BCF-794E-4822-BF51-4FB84C83714D}">
  <sheetPr>
    <tabColor rgb="FF92D050"/>
  </sheetPr>
  <dimension ref="A1:U4804"/>
  <sheetViews>
    <sheetView topLeftCell="A3467" zoomScale="85" zoomScaleNormal="85" workbookViewId="0">
      <selection activeCell="C17" sqref="C17"/>
    </sheetView>
  </sheetViews>
  <sheetFormatPr defaultColWidth="9" defaultRowHeight="14.25" outlineLevelRow="1"/>
  <cols>
    <col min="1" max="1" width="10" customWidth="1"/>
    <col min="2" max="2" width="18.5" customWidth="1"/>
    <col min="3" max="3" width="10.125" customWidth="1"/>
    <col min="4" max="4" width="25.875" customWidth="1"/>
    <col min="5" max="5" width="17.5" customWidth="1"/>
    <col min="6" max="6" width="11" style="339" customWidth="1"/>
    <col min="7" max="7" width="14.375" style="376" customWidth="1"/>
    <col min="8" max="10" width="14.5" style="376" customWidth="1"/>
    <col min="11" max="11" width="18.875" style="376" customWidth="1"/>
    <col min="12" max="12" width="14.5" style="376" customWidth="1"/>
    <col min="13" max="16" width="16.5" customWidth="1"/>
  </cols>
  <sheetData>
    <row r="1" spans="1:12">
      <c r="A1" s="439" t="s">
        <v>2892</v>
      </c>
      <c r="B1" s="439" t="s">
        <v>2893</v>
      </c>
      <c r="C1" s="440" t="s">
        <v>2894</v>
      </c>
      <c r="D1" s="440" t="s">
        <v>2895</v>
      </c>
      <c r="E1" s="440" t="s">
        <v>2896</v>
      </c>
      <c r="F1" s="441" t="s">
        <v>2897</v>
      </c>
      <c r="G1" s="442" t="s">
        <v>2898</v>
      </c>
      <c r="H1" s="442" t="s">
        <v>2899</v>
      </c>
      <c r="I1" s="442" t="s">
        <v>2900</v>
      </c>
      <c r="J1" s="442" t="s">
        <v>2901</v>
      </c>
      <c r="K1" s="442" t="s">
        <v>2902</v>
      </c>
      <c r="L1" s="442" t="s">
        <v>2903</v>
      </c>
    </row>
    <row r="2" spans="1:12" hidden="1" outlineLevel="1">
      <c r="A2">
        <v>2022</v>
      </c>
      <c r="B2" s="425" t="s">
        <v>2904</v>
      </c>
      <c r="C2" s="426" t="s">
        <v>2905</v>
      </c>
      <c r="D2" s="426" t="s">
        <v>2906</v>
      </c>
      <c r="E2" s="426" t="s">
        <v>2907</v>
      </c>
      <c r="F2" s="427">
        <v>44439</v>
      </c>
      <c r="G2" s="443">
        <v>5275.82</v>
      </c>
      <c r="H2" s="444">
        <v>60</v>
      </c>
      <c r="I2" s="445">
        <v>0.05</v>
      </c>
      <c r="J2" s="437">
        <v>83.53</v>
      </c>
      <c r="K2" s="446">
        <v>1336.32</v>
      </c>
      <c r="L2" s="447">
        <v>3939.5</v>
      </c>
    </row>
    <row r="3" spans="1:12" hidden="1" outlineLevel="1">
      <c r="A3">
        <v>2022</v>
      </c>
      <c r="B3" s="425" t="s">
        <v>2908</v>
      </c>
      <c r="C3" s="426" t="s">
        <v>2905</v>
      </c>
      <c r="D3" s="426" t="s">
        <v>2909</v>
      </c>
      <c r="E3" s="426" t="s">
        <v>2907</v>
      </c>
      <c r="F3" s="427">
        <v>44439</v>
      </c>
      <c r="G3" s="443">
        <v>5275.82</v>
      </c>
      <c r="H3" s="444">
        <v>60</v>
      </c>
      <c r="I3" s="445">
        <v>0.05</v>
      </c>
      <c r="J3" s="437">
        <v>83.53</v>
      </c>
      <c r="K3" s="446">
        <v>1336.32</v>
      </c>
      <c r="L3" s="447">
        <v>3939.5</v>
      </c>
    </row>
    <row r="4" spans="1:12" hidden="1" outlineLevel="1">
      <c r="A4">
        <v>2022</v>
      </c>
      <c r="B4" s="425" t="s">
        <v>2910</v>
      </c>
      <c r="C4" s="426" t="s">
        <v>2905</v>
      </c>
      <c r="D4" s="426" t="s">
        <v>2906</v>
      </c>
      <c r="E4" s="426" t="s">
        <v>2907</v>
      </c>
      <c r="F4" s="427">
        <v>44439</v>
      </c>
      <c r="G4" s="443">
        <v>16515.61</v>
      </c>
      <c r="H4" s="444">
        <v>60</v>
      </c>
      <c r="I4" s="445">
        <v>0.05</v>
      </c>
      <c r="J4" s="437">
        <v>261.5</v>
      </c>
      <c r="K4" s="446">
        <v>4183.17</v>
      </c>
      <c r="L4" s="447">
        <v>12332.44</v>
      </c>
    </row>
    <row r="5" spans="1:12" hidden="1" outlineLevel="1">
      <c r="A5">
        <v>2022</v>
      </c>
      <c r="B5" s="425" t="s">
        <v>2911</v>
      </c>
      <c r="C5" s="426" t="s">
        <v>2905</v>
      </c>
      <c r="D5" s="426" t="s">
        <v>2909</v>
      </c>
      <c r="E5" s="426" t="s">
        <v>2907</v>
      </c>
      <c r="F5" s="427">
        <v>44439</v>
      </c>
      <c r="G5" s="443">
        <v>16309.17</v>
      </c>
      <c r="H5" s="444">
        <v>60</v>
      </c>
      <c r="I5" s="445">
        <v>0.05</v>
      </c>
      <c r="J5" s="437">
        <v>258.23</v>
      </c>
      <c r="K5" s="446">
        <v>4130.9799999999996</v>
      </c>
      <c r="L5" s="447">
        <v>12178.19</v>
      </c>
    </row>
    <row r="6" spans="1:12" hidden="1" outlineLevel="1">
      <c r="A6">
        <v>2022</v>
      </c>
      <c r="B6" s="425" t="s">
        <v>2912</v>
      </c>
      <c r="C6" s="426" t="s">
        <v>2905</v>
      </c>
      <c r="D6" s="426" t="s">
        <v>2913</v>
      </c>
      <c r="E6" s="426" t="s">
        <v>2907</v>
      </c>
      <c r="F6" s="427">
        <v>44433</v>
      </c>
      <c r="G6" s="443">
        <v>26035.03</v>
      </c>
      <c r="H6" s="444">
        <v>60</v>
      </c>
      <c r="I6" s="445">
        <v>0.05</v>
      </c>
      <c r="J6" s="437">
        <v>412.22</v>
      </c>
      <c r="K6" s="446">
        <v>6594.34</v>
      </c>
      <c r="L6" s="447">
        <v>19440.689999999999</v>
      </c>
    </row>
    <row r="7" spans="1:12" hidden="1" outlineLevel="1">
      <c r="A7">
        <v>2022</v>
      </c>
      <c r="B7" s="425" t="s">
        <v>2914</v>
      </c>
      <c r="C7" s="426" t="s">
        <v>2905</v>
      </c>
      <c r="D7" s="426" t="s">
        <v>2915</v>
      </c>
      <c r="E7" s="426" t="s">
        <v>2907</v>
      </c>
      <c r="F7" s="427">
        <v>44439</v>
      </c>
      <c r="G7" s="443">
        <v>43307.61</v>
      </c>
      <c r="H7" s="444">
        <v>60</v>
      </c>
      <c r="I7" s="445">
        <v>0.05</v>
      </c>
      <c r="J7" s="437">
        <v>685.7</v>
      </c>
      <c r="K7" s="448">
        <v>10969.35</v>
      </c>
      <c r="L7" s="447">
        <v>32338.26</v>
      </c>
    </row>
    <row r="8" spans="1:12" hidden="1" outlineLevel="1">
      <c r="A8">
        <v>2022</v>
      </c>
      <c r="B8" s="425" t="s">
        <v>2916</v>
      </c>
      <c r="C8" s="426" t="s">
        <v>2905</v>
      </c>
      <c r="D8" s="426" t="s">
        <v>2917</v>
      </c>
      <c r="E8" s="426" t="s">
        <v>2907</v>
      </c>
      <c r="F8" s="427">
        <v>44433</v>
      </c>
      <c r="G8" s="443">
        <v>7799.04</v>
      </c>
      <c r="H8" s="444">
        <v>60</v>
      </c>
      <c r="I8" s="445">
        <v>0.05</v>
      </c>
      <c r="J8" s="437">
        <v>123.48</v>
      </c>
      <c r="K8" s="446">
        <v>1975.36</v>
      </c>
      <c r="L8" s="447">
        <v>5823.68</v>
      </c>
    </row>
    <row r="9" spans="1:12" hidden="1" outlineLevel="1">
      <c r="A9">
        <v>2022</v>
      </c>
      <c r="B9" s="425" t="s">
        <v>2918</v>
      </c>
      <c r="C9" s="426" t="s">
        <v>2905</v>
      </c>
      <c r="D9" s="426" t="s">
        <v>2919</v>
      </c>
      <c r="E9" s="426" t="s">
        <v>2907</v>
      </c>
      <c r="F9" s="427">
        <v>44439</v>
      </c>
      <c r="G9" s="443">
        <v>17433.150000000001</v>
      </c>
      <c r="H9" s="444">
        <v>60</v>
      </c>
      <c r="I9" s="445">
        <v>0.05</v>
      </c>
      <c r="J9" s="437">
        <v>276.02</v>
      </c>
      <c r="K9" s="446">
        <v>4415.6499999999996</v>
      </c>
      <c r="L9" s="447">
        <v>13017.5</v>
      </c>
    </row>
    <row r="10" spans="1:12" hidden="1" outlineLevel="1">
      <c r="A10">
        <v>2022</v>
      </c>
      <c r="B10" s="425" t="s">
        <v>2920</v>
      </c>
      <c r="C10" s="426" t="s">
        <v>2905</v>
      </c>
      <c r="D10" s="426" t="s">
        <v>2921</v>
      </c>
      <c r="E10" s="426" t="s">
        <v>2888</v>
      </c>
      <c r="F10" s="427">
        <v>44434</v>
      </c>
      <c r="G10" s="443">
        <v>6620.29</v>
      </c>
      <c r="H10" s="444">
        <v>36</v>
      </c>
      <c r="I10" s="445">
        <v>0.05</v>
      </c>
      <c r="J10" s="437">
        <v>174.7</v>
      </c>
      <c r="K10" s="446">
        <v>2795.36</v>
      </c>
      <c r="L10" s="447">
        <v>3824.93</v>
      </c>
    </row>
    <row r="11" spans="1:12" hidden="1" outlineLevel="1">
      <c r="A11">
        <v>2022</v>
      </c>
      <c r="B11" s="425" t="s">
        <v>2922</v>
      </c>
      <c r="C11" s="426" t="s">
        <v>2905</v>
      </c>
      <c r="D11" s="426" t="s">
        <v>2923</v>
      </c>
      <c r="E11" s="426" t="s">
        <v>2888</v>
      </c>
      <c r="F11" s="427">
        <v>44434</v>
      </c>
      <c r="G11" s="443">
        <v>8224.2999999999993</v>
      </c>
      <c r="H11" s="444">
        <v>36</v>
      </c>
      <c r="I11" s="445">
        <v>0.05</v>
      </c>
      <c r="J11" s="437">
        <v>217.03</v>
      </c>
      <c r="K11" s="446">
        <v>3472.64</v>
      </c>
      <c r="L11" s="447">
        <v>4751.66</v>
      </c>
    </row>
    <row r="12" spans="1:12" hidden="1" outlineLevel="1">
      <c r="A12">
        <v>2022</v>
      </c>
      <c r="B12" s="425" t="s">
        <v>2924</v>
      </c>
      <c r="C12" s="426" t="s">
        <v>2905</v>
      </c>
      <c r="D12" s="426" t="s">
        <v>2925</v>
      </c>
      <c r="E12" s="426" t="s">
        <v>2888</v>
      </c>
      <c r="F12" s="427">
        <v>44434</v>
      </c>
      <c r="G12" s="443">
        <v>8224.2999999999993</v>
      </c>
      <c r="H12" s="444">
        <v>36</v>
      </c>
      <c r="I12" s="445">
        <v>0.05</v>
      </c>
      <c r="J12" s="437">
        <v>217.03</v>
      </c>
      <c r="K12" s="446">
        <v>3472.64</v>
      </c>
      <c r="L12" s="447">
        <v>4751.66</v>
      </c>
    </row>
    <row r="13" spans="1:12" hidden="1" outlineLevel="1">
      <c r="A13">
        <v>2022</v>
      </c>
      <c r="B13" s="425" t="s">
        <v>2926</v>
      </c>
      <c r="C13" s="426" t="s">
        <v>2905</v>
      </c>
      <c r="D13" s="426" t="s">
        <v>2927</v>
      </c>
      <c r="E13" s="426" t="s">
        <v>2888</v>
      </c>
      <c r="F13" s="427">
        <v>44434</v>
      </c>
      <c r="G13" s="443">
        <v>12336.44</v>
      </c>
      <c r="H13" s="444">
        <v>36</v>
      </c>
      <c r="I13" s="445">
        <v>0.05</v>
      </c>
      <c r="J13" s="437">
        <v>325.54000000000002</v>
      </c>
      <c r="K13" s="446">
        <v>5208.96</v>
      </c>
      <c r="L13" s="447">
        <v>7127.48</v>
      </c>
    </row>
    <row r="14" spans="1:12" hidden="1" outlineLevel="1">
      <c r="A14">
        <v>2022</v>
      </c>
      <c r="B14" s="425" t="s">
        <v>2928</v>
      </c>
      <c r="C14" s="426" t="s">
        <v>2905</v>
      </c>
      <c r="D14" s="426" t="s">
        <v>2929</v>
      </c>
      <c r="E14" s="426" t="s">
        <v>2888</v>
      </c>
      <c r="F14" s="427">
        <v>44434</v>
      </c>
      <c r="G14" s="443">
        <v>76531.679999999993</v>
      </c>
      <c r="H14" s="444">
        <v>36</v>
      </c>
      <c r="I14" s="445">
        <v>0.05</v>
      </c>
      <c r="J14" s="437">
        <v>2019.59</v>
      </c>
      <c r="K14" s="446">
        <v>32314.720000000001</v>
      </c>
      <c r="L14" s="447">
        <v>44216.959999999999</v>
      </c>
    </row>
    <row r="15" spans="1:12" hidden="1" outlineLevel="1">
      <c r="A15">
        <v>2022</v>
      </c>
      <c r="B15" s="425" t="s">
        <v>2930</v>
      </c>
      <c r="C15" s="426" t="s">
        <v>2905</v>
      </c>
      <c r="D15" s="426" t="s">
        <v>2931</v>
      </c>
      <c r="E15" s="426" t="s">
        <v>2888</v>
      </c>
      <c r="F15" s="427">
        <v>44434</v>
      </c>
      <c r="G15" s="443">
        <v>25129.8</v>
      </c>
      <c r="H15" s="444">
        <v>36</v>
      </c>
      <c r="I15" s="445">
        <v>0.05</v>
      </c>
      <c r="J15" s="437">
        <v>663.15</v>
      </c>
      <c r="K15" s="446">
        <v>10610.88</v>
      </c>
      <c r="L15" s="447">
        <v>14518.92</v>
      </c>
    </row>
    <row r="16" spans="1:12" hidden="1" outlineLevel="1">
      <c r="A16">
        <v>2022</v>
      </c>
      <c r="B16" s="425" t="s">
        <v>2932</v>
      </c>
      <c r="C16" s="426" t="s">
        <v>2905</v>
      </c>
      <c r="D16" s="426" t="s">
        <v>2933</v>
      </c>
      <c r="E16" s="426" t="s">
        <v>2888</v>
      </c>
      <c r="F16" s="427">
        <v>44434</v>
      </c>
      <c r="G16" s="443">
        <v>8281.41</v>
      </c>
      <c r="H16" s="444">
        <v>36</v>
      </c>
      <c r="I16" s="445">
        <v>0.05</v>
      </c>
      <c r="J16" s="437">
        <v>218.54</v>
      </c>
      <c r="K16" s="446">
        <v>3496.8</v>
      </c>
      <c r="L16" s="447">
        <v>4784.6099999999997</v>
      </c>
    </row>
    <row r="17" spans="1:12" hidden="1" outlineLevel="1">
      <c r="A17">
        <v>2022</v>
      </c>
      <c r="B17" s="425" t="s">
        <v>2934</v>
      </c>
      <c r="C17" s="426" t="s">
        <v>2905</v>
      </c>
      <c r="D17" s="426" t="s">
        <v>2935</v>
      </c>
      <c r="E17" s="426" t="s">
        <v>2888</v>
      </c>
      <c r="F17" s="427">
        <v>44434</v>
      </c>
      <c r="G17" s="443">
        <v>5266.95</v>
      </c>
      <c r="H17" s="444">
        <v>36</v>
      </c>
      <c r="I17" s="445">
        <v>0.05</v>
      </c>
      <c r="J17" s="437">
        <v>138.99</v>
      </c>
      <c r="K17" s="446">
        <v>2223.84</v>
      </c>
      <c r="L17" s="447">
        <v>3043.11</v>
      </c>
    </row>
    <row r="18" spans="1:12" hidden="1" outlineLevel="1">
      <c r="A18">
        <v>2022</v>
      </c>
      <c r="B18" s="425" t="s">
        <v>2936</v>
      </c>
      <c r="C18" s="426" t="s">
        <v>2905</v>
      </c>
      <c r="D18" s="426" t="s">
        <v>2937</v>
      </c>
      <c r="E18" s="426" t="s">
        <v>2888</v>
      </c>
      <c r="F18" s="427">
        <v>44434</v>
      </c>
      <c r="G18" s="443">
        <v>5241.0600000000004</v>
      </c>
      <c r="H18" s="444">
        <v>36</v>
      </c>
      <c r="I18" s="445">
        <v>0.05</v>
      </c>
      <c r="J18" s="437">
        <v>138.31</v>
      </c>
      <c r="K18" s="446">
        <v>2212.96</v>
      </c>
      <c r="L18" s="447">
        <v>3028.1</v>
      </c>
    </row>
    <row r="19" spans="1:12" hidden="1" outlineLevel="1">
      <c r="A19">
        <v>2022</v>
      </c>
      <c r="B19" s="425" t="s">
        <v>2938</v>
      </c>
      <c r="C19" s="426" t="s">
        <v>2939</v>
      </c>
      <c r="D19" s="426" t="s">
        <v>2940</v>
      </c>
      <c r="E19" s="426" t="s">
        <v>2889</v>
      </c>
      <c r="F19" s="427">
        <v>44804</v>
      </c>
      <c r="G19" s="443">
        <v>1429969.94</v>
      </c>
      <c r="H19" s="444">
        <v>48</v>
      </c>
      <c r="I19" s="445">
        <v>0.05</v>
      </c>
      <c r="J19" s="437">
        <v>28301.49</v>
      </c>
      <c r="K19" s="446">
        <v>113196.44</v>
      </c>
      <c r="L19" s="447">
        <v>1316773.5</v>
      </c>
    </row>
    <row r="20" spans="1:12" hidden="1" outlineLevel="1">
      <c r="A20">
        <v>2022</v>
      </c>
      <c r="B20" s="425" t="s">
        <v>2941</v>
      </c>
      <c r="C20" s="426" t="s">
        <v>2527</v>
      </c>
      <c r="D20" s="426" t="s">
        <v>2942</v>
      </c>
      <c r="E20" s="426" t="s">
        <v>2888</v>
      </c>
      <c r="F20" s="427">
        <v>44340</v>
      </c>
      <c r="G20" s="443">
        <v>1238938</v>
      </c>
      <c r="H20" s="444">
        <v>36</v>
      </c>
      <c r="I20" s="445">
        <v>0.05</v>
      </c>
      <c r="J20" s="437">
        <v>32694.2</v>
      </c>
      <c r="K20" s="448">
        <v>621215.82999999996</v>
      </c>
      <c r="L20" s="447">
        <v>617722.17000000004</v>
      </c>
    </row>
    <row r="21" spans="1:12" hidden="1" outlineLevel="1">
      <c r="A21">
        <v>2022</v>
      </c>
      <c r="B21" s="425" t="s">
        <v>2943</v>
      </c>
      <c r="C21" s="426" t="s">
        <v>2527</v>
      </c>
      <c r="D21" s="426" t="s">
        <v>2944</v>
      </c>
      <c r="E21" s="426" t="s">
        <v>2888</v>
      </c>
      <c r="F21" s="427">
        <v>44135</v>
      </c>
      <c r="G21" s="443">
        <v>857345.13</v>
      </c>
      <c r="H21" s="444">
        <v>36</v>
      </c>
      <c r="I21" s="445">
        <v>0.05</v>
      </c>
      <c r="J21" s="437">
        <v>22624.39</v>
      </c>
      <c r="K21" s="446">
        <v>588248.77</v>
      </c>
      <c r="L21" s="447">
        <v>269096.36</v>
      </c>
    </row>
    <row r="22" spans="1:12" hidden="1" outlineLevel="1">
      <c r="A22">
        <v>2022</v>
      </c>
      <c r="B22" s="425" t="s">
        <v>2945</v>
      </c>
      <c r="C22" s="426" t="s">
        <v>2527</v>
      </c>
      <c r="D22" s="426" t="s">
        <v>2946</v>
      </c>
      <c r="E22" s="426" t="s">
        <v>2888</v>
      </c>
      <c r="F22" s="427">
        <v>44347</v>
      </c>
      <c r="G22" s="443">
        <v>619469.04</v>
      </c>
      <c r="H22" s="444">
        <v>36</v>
      </c>
      <c r="I22" s="445">
        <v>0.05</v>
      </c>
      <c r="J22" s="437">
        <v>16347.1</v>
      </c>
      <c r="K22" s="446">
        <v>310617.77</v>
      </c>
      <c r="L22" s="447">
        <v>308851.27</v>
      </c>
    </row>
    <row r="23" spans="1:12" hidden="1" outlineLevel="1">
      <c r="A23">
        <v>2022</v>
      </c>
      <c r="B23" s="425" t="s">
        <v>2947</v>
      </c>
      <c r="C23" s="426" t="s">
        <v>2527</v>
      </c>
      <c r="D23" s="426" t="s">
        <v>2948</v>
      </c>
      <c r="E23" s="426" t="s">
        <v>2888</v>
      </c>
      <c r="F23" s="427">
        <v>44439</v>
      </c>
      <c r="G23" s="443">
        <v>604955.76</v>
      </c>
      <c r="H23" s="444">
        <v>36</v>
      </c>
      <c r="I23" s="445">
        <v>0.05</v>
      </c>
      <c r="J23" s="437">
        <v>15964.11</v>
      </c>
      <c r="K23" s="446">
        <v>255436.48</v>
      </c>
      <c r="L23" s="447">
        <v>349519.28</v>
      </c>
    </row>
    <row r="24" spans="1:12" hidden="1" outlineLevel="1">
      <c r="A24">
        <v>2022</v>
      </c>
      <c r="B24" s="425" t="s">
        <v>2949</v>
      </c>
      <c r="C24" s="426" t="s">
        <v>2527</v>
      </c>
      <c r="D24" s="426" t="s">
        <v>2950</v>
      </c>
      <c r="E24" s="426" t="s">
        <v>2888</v>
      </c>
      <c r="F24" s="427">
        <v>43799</v>
      </c>
      <c r="G24" s="443">
        <v>602035.4</v>
      </c>
      <c r="H24" s="444">
        <v>36</v>
      </c>
      <c r="I24" s="445">
        <v>0.05</v>
      </c>
      <c r="J24" s="437">
        <v>15887.05</v>
      </c>
      <c r="K24" s="446">
        <v>571933.63</v>
      </c>
      <c r="L24" s="447">
        <v>30101.77</v>
      </c>
    </row>
    <row r="25" spans="1:12" hidden="1" outlineLevel="1">
      <c r="A25">
        <v>2022</v>
      </c>
      <c r="B25" s="425" t="s">
        <v>2951</v>
      </c>
      <c r="C25" s="426" t="s">
        <v>2527</v>
      </c>
      <c r="D25" s="426" t="s">
        <v>2952</v>
      </c>
      <c r="E25" s="426" t="s">
        <v>2888</v>
      </c>
      <c r="F25" s="427">
        <v>43982</v>
      </c>
      <c r="G25" s="443">
        <v>601504.42000000004</v>
      </c>
      <c r="H25" s="444">
        <v>36</v>
      </c>
      <c r="I25" s="445">
        <v>0.05</v>
      </c>
      <c r="J25" s="437">
        <v>15873.03</v>
      </c>
      <c r="K25" s="446">
        <v>519359.4</v>
      </c>
      <c r="L25" s="447">
        <v>82145.020000000106</v>
      </c>
    </row>
    <row r="26" spans="1:12" hidden="1" outlineLevel="1">
      <c r="A26">
        <v>2022</v>
      </c>
      <c r="B26" s="425" t="s">
        <v>2953</v>
      </c>
      <c r="C26" s="426" t="s">
        <v>2527</v>
      </c>
      <c r="D26" s="426" t="s">
        <v>2954</v>
      </c>
      <c r="E26" s="426" t="s">
        <v>2889</v>
      </c>
      <c r="F26" s="427">
        <v>43220</v>
      </c>
      <c r="G26" s="443">
        <v>412547.01</v>
      </c>
      <c r="H26" s="444">
        <v>48</v>
      </c>
      <c r="I26" s="445">
        <v>0.05</v>
      </c>
      <c r="J26" s="437">
        <v>8164.99</v>
      </c>
      <c r="K26" s="446">
        <v>391919.66</v>
      </c>
      <c r="L26" s="447">
        <v>20627.349999999999</v>
      </c>
    </row>
    <row r="27" spans="1:12" hidden="1" outlineLevel="1">
      <c r="A27">
        <v>2022</v>
      </c>
      <c r="B27" s="425" t="s">
        <v>2955</v>
      </c>
      <c r="C27" s="426" t="s">
        <v>2527</v>
      </c>
      <c r="D27" s="426" t="s">
        <v>2956</v>
      </c>
      <c r="E27" s="426" t="s">
        <v>2888</v>
      </c>
      <c r="F27" s="427">
        <v>43312</v>
      </c>
      <c r="G27" s="443">
        <v>400862.08</v>
      </c>
      <c r="H27" s="444">
        <v>36</v>
      </c>
      <c r="I27" s="445">
        <v>0.05</v>
      </c>
      <c r="J27" s="437">
        <v>10578.3</v>
      </c>
      <c r="K27" s="446">
        <v>380818.98</v>
      </c>
      <c r="L27" s="447">
        <v>20043.099999999999</v>
      </c>
    </row>
    <row r="28" spans="1:12" hidden="1" outlineLevel="1">
      <c r="A28">
        <v>2022</v>
      </c>
      <c r="B28" s="425" t="s">
        <v>2957</v>
      </c>
      <c r="C28" s="426" t="s">
        <v>2527</v>
      </c>
      <c r="D28" s="426" t="s">
        <v>2956</v>
      </c>
      <c r="E28" s="426" t="s">
        <v>2888</v>
      </c>
      <c r="F28" s="427">
        <v>43343</v>
      </c>
      <c r="G28" s="443">
        <v>381034.48</v>
      </c>
      <c r="H28" s="444">
        <v>36</v>
      </c>
      <c r="I28" s="445">
        <v>0.05</v>
      </c>
      <c r="J28" s="437">
        <v>10055.08</v>
      </c>
      <c r="K28" s="446">
        <v>361982.76</v>
      </c>
      <c r="L28" s="447">
        <v>19051.72</v>
      </c>
    </row>
    <row r="29" spans="1:12" hidden="1" outlineLevel="1">
      <c r="A29">
        <v>2022</v>
      </c>
      <c r="B29" s="425" t="s">
        <v>2958</v>
      </c>
      <c r="C29" s="426" t="s">
        <v>2527</v>
      </c>
      <c r="D29" s="426" t="s">
        <v>2959</v>
      </c>
      <c r="E29" s="426" t="s">
        <v>2888</v>
      </c>
      <c r="F29" s="427">
        <v>43830</v>
      </c>
      <c r="G29" s="443">
        <v>280000</v>
      </c>
      <c r="H29" s="444">
        <v>36</v>
      </c>
      <c r="I29" s="445">
        <v>0.05</v>
      </c>
      <c r="J29" s="437">
        <v>7388.89</v>
      </c>
      <c r="K29" s="446">
        <v>266000</v>
      </c>
      <c r="L29" s="447">
        <v>14000</v>
      </c>
    </row>
    <row r="30" spans="1:12" hidden="1" outlineLevel="1">
      <c r="A30">
        <v>2022</v>
      </c>
      <c r="B30" s="425" t="s">
        <v>2960</v>
      </c>
      <c r="C30" s="426" t="s">
        <v>2527</v>
      </c>
      <c r="D30" s="426" t="s">
        <v>2956</v>
      </c>
      <c r="E30" s="426" t="s">
        <v>2888</v>
      </c>
      <c r="F30" s="427">
        <v>43159</v>
      </c>
      <c r="G30" s="443">
        <v>248717.95</v>
      </c>
      <c r="H30" s="444">
        <v>36</v>
      </c>
      <c r="I30" s="445">
        <v>0.05</v>
      </c>
      <c r="J30" s="437">
        <v>6563.39</v>
      </c>
      <c r="K30" s="446">
        <v>236282.05</v>
      </c>
      <c r="L30" s="447">
        <v>12435.9</v>
      </c>
    </row>
    <row r="31" spans="1:12" hidden="1" outlineLevel="1">
      <c r="A31">
        <v>2022</v>
      </c>
      <c r="B31" s="425" t="s">
        <v>2961</v>
      </c>
      <c r="C31" s="426" t="s">
        <v>2527</v>
      </c>
      <c r="D31" s="426" t="s">
        <v>2962</v>
      </c>
      <c r="E31" s="426" t="s">
        <v>2888</v>
      </c>
      <c r="F31" s="427">
        <v>43951</v>
      </c>
      <c r="G31" s="443">
        <v>215929.2</v>
      </c>
      <c r="H31" s="444">
        <v>36</v>
      </c>
      <c r="I31" s="445">
        <v>0.05</v>
      </c>
      <c r="J31" s="437">
        <v>5698.13</v>
      </c>
      <c r="K31" s="446">
        <v>182337.29</v>
      </c>
      <c r="L31" s="447">
        <v>33591.910000000003</v>
      </c>
    </row>
    <row r="32" spans="1:12" hidden="1" outlineLevel="1">
      <c r="A32">
        <v>2022</v>
      </c>
      <c r="B32" s="425" t="s">
        <v>2963</v>
      </c>
      <c r="C32" s="426" t="s">
        <v>2527</v>
      </c>
      <c r="D32" s="426" t="s">
        <v>2964</v>
      </c>
      <c r="E32" s="426" t="s">
        <v>2888</v>
      </c>
      <c r="F32" s="427">
        <v>43921</v>
      </c>
      <c r="G32" s="443">
        <v>203230.09</v>
      </c>
      <c r="H32" s="444">
        <v>36</v>
      </c>
      <c r="I32" s="445">
        <v>0.05</v>
      </c>
      <c r="J32" s="437">
        <v>5363.02</v>
      </c>
      <c r="K32" s="446">
        <v>176985.63</v>
      </c>
      <c r="L32" s="447">
        <v>26244.46</v>
      </c>
    </row>
    <row r="33" spans="1:12" hidden="1" outlineLevel="1">
      <c r="A33">
        <v>2022</v>
      </c>
      <c r="B33" s="425" t="s">
        <v>2965</v>
      </c>
      <c r="C33" s="426" t="s">
        <v>2527</v>
      </c>
      <c r="D33" s="426" t="s">
        <v>2966</v>
      </c>
      <c r="E33" s="426" t="s">
        <v>2888</v>
      </c>
      <c r="F33" s="427">
        <v>44227</v>
      </c>
      <c r="G33" s="443">
        <v>194158.41</v>
      </c>
      <c r="H33" s="444">
        <v>36</v>
      </c>
      <c r="I33" s="445">
        <v>0.05</v>
      </c>
      <c r="J33" s="437">
        <v>5123.62</v>
      </c>
      <c r="K33" s="448">
        <v>121063.49</v>
      </c>
      <c r="L33" s="447">
        <v>73094.92</v>
      </c>
    </row>
    <row r="34" spans="1:12" hidden="1" outlineLevel="1">
      <c r="A34">
        <v>2022</v>
      </c>
      <c r="B34" s="425" t="s">
        <v>2967</v>
      </c>
      <c r="C34" s="426" t="s">
        <v>2527</v>
      </c>
      <c r="D34" s="426" t="s">
        <v>2968</v>
      </c>
      <c r="E34" s="426" t="s">
        <v>2888</v>
      </c>
      <c r="F34" s="427">
        <v>43373</v>
      </c>
      <c r="G34" s="443">
        <v>158617.24</v>
      </c>
      <c r="H34" s="444">
        <v>36</v>
      </c>
      <c r="I34" s="445">
        <v>0.05</v>
      </c>
      <c r="J34" s="437">
        <v>4185.7299999999996</v>
      </c>
      <c r="K34" s="446">
        <v>150686.38</v>
      </c>
      <c r="L34" s="447">
        <v>7930.8599999999897</v>
      </c>
    </row>
    <row r="35" spans="1:12" hidden="1" outlineLevel="1">
      <c r="A35">
        <v>2022</v>
      </c>
      <c r="B35" s="425" t="s">
        <v>2969</v>
      </c>
      <c r="C35" s="426" t="s">
        <v>2527</v>
      </c>
      <c r="D35" s="426" t="s">
        <v>2944</v>
      </c>
      <c r="E35" s="426" t="s">
        <v>2888</v>
      </c>
      <c r="F35" s="427">
        <v>44926</v>
      </c>
      <c r="G35" s="443">
        <v>149380.35999999999</v>
      </c>
      <c r="H35" s="444">
        <v>36</v>
      </c>
      <c r="I35" s="445">
        <v>0.05</v>
      </c>
      <c r="J35" s="437">
        <v>3941.99</v>
      </c>
      <c r="K35" s="446">
        <v>0</v>
      </c>
      <c r="L35" s="447">
        <v>149380.35999999999</v>
      </c>
    </row>
    <row r="36" spans="1:12" hidden="1" outlineLevel="1">
      <c r="A36">
        <v>2022</v>
      </c>
      <c r="B36" s="425" t="s">
        <v>2970</v>
      </c>
      <c r="C36" s="426" t="s">
        <v>2527</v>
      </c>
      <c r="D36" s="426" t="s">
        <v>2962</v>
      </c>
      <c r="E36" s="426" t="s">
        <v>2888</v>
      </c>
      <c r="F36" s="427">
        <v>43951</v>
      </c>
      <c r="G36" s="443">
        <v>133893.81</v>
      </c>
      <c r="H36" s="444">
        <v>36</v>
      </c>
      <c r="I36" s="445">
        <v>0.05</v>
      </c>
      <c r="J36" s="437">
        <v>3533.31</v>
      </c>
      <c r="K36" s="446">
        <v>113063.99</v>
      </c>
      <c r="L36" s="447">
        <v>20829.82</v>
      </c>
    </row>
    <row r="37" spans="1:12" hidden="1" outlineLevel="1">
      <c r="A37">
        <v>2022</v>
      </c>
      <c r="B37" s="425" t="s">
        <v>2971</v>
      </c>
      <c r="C37" s="426" t="s">
        <v>2527</v>
      </c>
      <c r="D37" s="426" t="s">
        <v>2956</v>
      </c>
      <c r="E37" s="426" t="s">
        <v>2888</v>
      </c>
      <c r="F37" s="427">
        <v>43251</v>
      </c>
      <c r="G37" s="443">
        <v>133620.70000000001</v>
      </c>
      <c r="H37" s="444">
        <v>36</v>
      </c>
      <c r="I37" s="445">
        <v>0.05</v>
      </c>
      <c r="J37" s="437">
        <v>3526.1</v>
      </c>
      <c r="K37" s="446">
        <v>126939.66</v>
      </c>
      <c r="L37" s="447">
        <v>6681.04000000001</v>
      </c>
    </row>
    <row r="38" spans="1:12" hidden="1" outlineLevel="1">
      <c r="A38">
        <v>2022</v>
      </c>
      <c r="B38" s="425" t="s">
        <v>2972</v>
      </c>
      <c r="C38" s="426" t="s">
        <v>2527</v>
      </c>
      <c r="D38" s="426" t="s">
        <v>2956</v>
      </c>
      <c r="E38" s="426" t="s">
        <v>2888</v>
      </c>
      <c r="F38" s="427">
        <v>43251</v>
      </c>
      <c r="G38" s="443">
        <v>133620.70000000001</v>
      </c>
      <c r="H38" s="444">
        <v>36</v>
      </c>
      <c r="I38" s="445">
        <v>0.05</v>
      </c>
      <c r="J38" s="437">
        <v>3526.1</v>
      </c>
      <c r="K38" s="446">
        <v>126939.66</v>
      </c>
      <c r="L38" s="447">
        <v>6681.04000000001</v>
      </c>
    </row>
    <row r="39" spans="1:12" hidden="1" outlineLevel="1">
      <c r="A39">
        <v>2022</v>
      </c>
      <c r="B39" s="425" t="s">
        <v>2973</v>
      </c>
      <c r="C39" s="426" t="s">
        <v>2974</v>
      </c>
      <c r="D39" s="426" t="s">
        <v>2975</v>
      </c>
      <c r="E39" s="426" t="s">
        <v>2888</v>
      </c>
      <c r="F39" s="427">
        <v>44681</v>
      </c>
      <c r="G39" s="443">
        <v>48000</v>
      </c>
      <c r="H39" s="444">
        <v>36</v>
      </c>
      <c r="I39" s="445">
        <v>0.05</v>
      </c>
      <c r="J39" s="437">
        <v>1266.6666666666699</v>
      </c>
      <c r="K39" s="446">
        <v>10133.64</v>
      </c>
      <c r="L39" s="447">
        <v>37866.36</v>
      </c>
    </row>
    <row r="40" spans="1:12" hidden="1" outlineLevel="1">
      <c r="A40">
        <v>2022</v>
      </c>
      <c r="B40" s="425" t="s">
        <v>2976</v>
      </c>
      <c r="C40" s="426" t="s">
        <v>2905</v>
      </c>
      <c r="D40" s="426" t="s">
        <v>2944</v>
      </c>
      <c r="E40" s="426" t="s">
        <v>2888</v>
      </c>
      <c r="F40" s="427">
        <v>44926</v>
      </c>
      <c r="G40" s="443">
        <v>46194.79</v>
      </c>
      <c r="H40" s="444">
        <v>36</v>
      </c>
      <c r="I40" s="445">
        <v>0.05</v>
      </c>
      <c r="J40" s="437">
        <v>1219.03</v>
      </c>
      <c r="K40" s="446">
        <v>0</v>
      </c>
      <c r="L40" s="447">
        <v>46194.79</v>
      </c>
    </row>
    <row r="41" spans="1:12" hidden="1" outlineLevel="1">
      <c r="A41">
        <v>2022</v>
      </c>
      <c r="B41" s="425" t="s">
        <v>2977</v>
      </c>
      <c r="C41" s="426" t="s">
        <v>2905</v>
      </c>
      <c r="D41" s="426" t="s">
        <v>2944</v>
      </c>
      <c r="E41" s="426" t="s">
        <v>2888</v>
      </c>
      <c r="F41" s="427">
        <v>44926</v>
      </c>
      <c r="G41" s="443">
        <v>46194.79</v>
      </c>
      <c r="H41" s="444">
        <v>36</v>
      </c>
      <c r="I41" s="445">
        <v>0.05</v>
      </c>
      <c r="J41" s="437">
        <v>1219.03</v>
      </c>
      <c r="K41" s="446">
        <v>0</v>
      </c>
      <c r="L41" s="447">
        <v>46194.79</v>
      </c>
    </row>
    <row r="42" spans="1:12" hidden="1" outlineLevel="1">
      <c r="A42">
        <v>2022</v>
      </c>
      <c r="B42" s="425" t="s">
        <v>2978</v>
      </c>
      <c r="C42" s="426" t="s">
        <v>2905</v>
      </c>
      <c r="D42" s="426" t="s">
        <v>2944</v>
      </c>
      <c r="E42" s="426" t="s">
        <v>2888</v>
      </c>
      <c r="F42" s="427">
        <v>44926</v>
      </c>
      <c r="G42" s="443">
        <v>46194.69</v>
      </c>
      <c r="H42" s="444">
        <v>36</v>
      </c>
      <c r="I42" s="445">
        <v>0.05</v>
      </c>
      <c r="J42" s="437">
        <v>1219.03</v>
      </c>
      <c r="K42" s="446">
        <v>0</v>
      </c>
      <c r="L42" s="447">
        <v>46194.69</v>
      </c>
    </row>
    <row r="43" spans="1:12" hidden="1" outlineLevel="1">
      <c r="A43">
        <v>2022</v>
      </c>
      <c r="B43" s="425" t="s">
        <v>2979</v>
      </c>
      <c r="C43" s="426" t="s">
        <v>2905</v>
      </c>
      <c r="D43" s="426" t="s">
        <v>2944</v>
      </c>
      <c r="E43" s="426" t="s">
        <v>2888</v>
      </c>
      <c r="F43" s="427">
        <v>44926</v>
      </c>
      <c r="G43" s="443">
        <v>46194.69</v>
      </c>
      <c r="H43" s="444">
        <v>36</v>
      </c>
      <c r="I43" s="445">
        <v>0.05</v>
      </c>
      <c r="J43" s="437">
        <v>1219.03</v>
      </c>
      <c r="K43" s="446">
        <v>0</v>
      </c>
      <c r="L43" s="447">
        <v>46194.69</v>
      </c>
    </row>
    <row r="44" spans="1:12" hidden="1" outlineLevel="1">
      <c r="A44">
        <v>2022</v>
      </c>
      <c r="B44" s="425" t="s">
        <v>2980</v>
      </c>
      <c r="C44" s="426" t="s">
        <v>2905</v>
      </c>
      <c r="D44" s="426" t="s">
        <v>2944</v>
      </c>
      <c r="E44" s="426" t="s">
        <v>2888</v>
      </c>
      <c r="F44" s="427">
        <v>44926</v>
      </c>
      <c r="G44" s="443">
        <v>46194.69</v>
      </c>
      <c r="H44" s="444">
        <v>36</v>
      </c>
      <c r="I44" s="445">
        <v>0.05</v>
      </c>
      <c r="J44" s="437">
        <v>1219.03</v>
      </c>
      <c r="K44" s="446">
        <v>0</v>
      </c>
      <c r="L44" s="447">
        <v>46194.69</v>
      </c>
    </row>
    <row r="45" spans="1:12" hidden="1" outlineLevel="1">
      <c r="A45">
        <v>2022</v>
      </c>
      <c r="B45" s="425" t="s">
        <v>2981</v>
      </c>
      <c r="C45" s="426" t="s">
        <v>2905</v>
      </c>
      <c r="D45" s="426" t="s">
        <v>2944</v>
      </c>
      <c r="E45" s="426" t="s">
        <v>2888</v>
      </c>
      <c r="F45" s="427">
        <v>44926</v>
      </c>
      <c r="G45" s="443">
        <v>46194.69</v>
      </c>
      <c r="H45" s="444">
        <v>36</v>
      </c>
      <c r="I45" s="445">
        <v>0.05</v>
      </c>
      <c r="J45" s="437">
        <v>1219.03</v>
      </c>
      <c r="K45" s="446">
        <v>0</v>
      </c>
      <c r="L45" s="447">
        <v>46194.69</v>
      </c>
    </row>
    <row r="46" spans="1:12" hidden="1" outlineLevel="1">
      <c r="A46">
        <v>2022</v>
      </c>
      <c r="B46" s="425" t="s">
        <v>2982</v>
      </c>
      <c r="C46" s="426" t="s">
        <v>2905</v>
      </c>
      <c r="D46" s="426" t="s">
        <v>2944</v>
      </c>
      <c r="E46" s="426" t="s">
        <v>2888</v>
      </c>
      <c r="F46" s="427">
        <v>44926</v>
      </c>
      <c r="G46" s="443">
        <v>46194.69</v>
      </c>
      <c r="H46" s="444">
        <v>36</v>
      </c>
      <c r="I46" s="445">
        <v>0.05</v>
      </c>
      <c r="J46" s="437">
        <v>1219.03</v>
      </c>
      <c r="K46" s="446">
        <v>0</v>
      </c>
      <c r="L46" s="447">
        <v>46194.69</v>
      </c>
    </row>
    <row r="47" spans="1:12" hidden="1" outlineLevel="1">
      <c r="A47">
        <v>2022</v>
      </c>
      <c r="B47" s="425" t="s">
        <v>2983</v>
      </c>
      <c r="C47" s="426" t="s">
        <v>2905</v>
      </c>
      <c r="D47" s="426" t="s">
        <v>2944</v>
      </c>
      <c r="E47" s="426" t="s">
        <v>2888</v>
      </c>
      <c r="F47" s="427">
        <v>44926</v>
      </c>
      <c r="G47" s="443">
        <v>46194.69</v>
      </c>
      <c r="H47" s="444">
        <v>36</v>
      </c>
      <c r="I47" s="445">
        <v>0.05</v>
      </c>
      <c r="J47" s="437">
        <v>1219.03</v>
      </c>
      <c r="K47" s="446">
        <v>0</v>
      </c>
      <c r="L47" s="447">
        <v>46194.69</v>
      </c>
    </row>
    <row r="48" spans="1:12" hidden="1" outlineLevel="1">
      <c r="A48">
        <v>2022</v>
      </c>
      <c r="B48" s="425" t="s">
        <v>2984</v>
      </c>
      <c r="C48" s="426" t="s">
        <v>2905</v>
      </c>
      <c r="D48" s="426" t="s">
        <v>2944</v>
      </c>
      <c r="E48" s="426" t="s">
        <v>2888</v>
      </c>
      <c r="F48" s="427">
        <v>44926</v>
      </c>
      <c r="G48" s="443">
        <v>46194.69</v>
      </c>
      <c r="H48" s="444">
        <v>36</v>
      </c>
      <c r="I48" s="445">
        <v>0.05</v>
      </c>
      <c r="J48" s="437">
        <v>1219.03</v>
      </c>
      <c r="K48" s="448">
        <v>0</v>
      </c>
      <c r="L48" s="447">
        <v>46194.69</v>
      </c>
    </row>
    <row r="49" spans="1:12" hidden="1" outlineLevel="1">
      <c r="A49">
        <v>2022</v>
      </c>
      <c r="B49" s="425" t="s">
        <v>2985</v>
      </c>
      <c r="C49" s="426" t="s">
        <v>2905</v>
      </c>
      <c r="D49" s="426" t="s">
        <v>2944</v>
      </c>
      <c r="E49" s="426" t="s">
        <v>2888</v>
      </c>
      <c r="F49" s="427">
        <v>44926</v>
      </c>
      <c r="G49" s="443">
        <v>46194.69</v>
      </c>
      <c r="H49" s="444">
        <v>36</v>
      </c>
      <c r="I49" s="445">
        <v>0.05</v>
      </c>
      <c r="J49" s="437">
        <v>1219.03</v>
      </c>
      <c r="K49" s="446">
        <v>0</v>
      </c>
      <c r="L49" s="447">
        <v>46194.69</v>
      </c>
    </row>
    <row r="50" spans="1:12" hidden="1" outlineLevel="1">
      <c r="A50">
        <v>2022</v>
      </c>
      <c r="B50" s="425" t="s">
        <v>2986</v>
      </c>
      <c r="C50" s="426" t="s">
        <v>2905</v>
      </c>
      <c r="D50" s="426" t="s">
        <v>2944</v>
      </c>
      <c r="E50" s="426" t="s">
        <v>2888</v>
      </c>
      <c r="F50" s="427">
        <v>44926</v>
      </c>
      <c r="G50" s="443">
        <v>46194.69</v>
      </c>
      <c r="H50" s="444">
        <v>36</v>
      </c>
      <c r="I50" s="445">
        <v>0.05</v>
      </c>
      <c r="J50" s="437">
        <v>1219.03</v>
      </c>
      <c r="K50" s="446">
        <v>0</v>
      </c>
      <c r="L50" s="447">
        <v>46194.69</v>
      </c>
    </row>
    <row r="51" spans="1:12" hidden="1" outlineLevel="1">
      <c r="A51">
        <v>2022</v>
      </c>
      <c r="B51" s="425" t="s">
        <v>2987</v>
      </c>
      <c r="C51" s="426" t="s">
        <v>2905</v>
      </c>
      <c r="D51" s="426" t="s">
        <v>2944</v>
      </c>
      <c r="E51" s="426" t="s">
        <v>2888</v>
      </c>
      <c r="F51" s="427">
        <v>44926</v>
      </c>
      <c r="G51" s="443">
        <v>46194.69</v>
      </c>
      <c r="H51" s="444">
        <v>36</v>
      </c>
      <c r="I51" s="445">
        <v>0.05</v>
      </c>
      <c r="J51" s="437">
        <v>1219.03</v>
      </c>
      <c r="K51" s="446">
        <v>0</v>
      </c>
      <c r="L51" s="447">
        <v>46194.69</v>
      </c>
    </row>
    <row r="52" spans="1:12" hidden="1" outlineLevel="1">
      <c r="A52">
        <v>2022</v>
      </c>
      <c r="B52" s="425" t="s">
        <v>2988</v>
      </c>
      <c r="C52" s="426" t="s">
        <v>2905</v>
      </c>
      <c r="D52" s="426" t="s">
        <v>2944</v>
      </c>
      <c r="E52" s="426" t="s">
        <v>2888</v>
      </c>
      <c r="F52" s="427">
        <v>44926</v>
      </c>
      <c r="G52" s="443">
        <v>46194.69</v>
      </c>
      <c r="H52" s="444">
        <v>36</v>
      </c>
      <c r="I52" s="445">
        <v>0.05</v>
      </c>
      <c r="J52" s="437">
        <v>1219.03</v>
      </c>
      <c r="K52" s="446">
        <v>0</v>
      </c>
      <c r="L52" s="447">
        <v>46194.69</v>
      </c>
    </row>
    <row r="53" spans="1:12" hidden="1" outlineLevel="1">
      <c r="A53">
        <v>2022</v>
      </c>
      <c r="B53" s="425" t="s">
        <v>2989</v>
      </c>
      <c r="C53" s="426" t="s">
        <v>2905</v>
      </c>
      <c r="D53" s="426" t="s">
        <v>2944</v>
      </c>
      <c r="E53" s="426" t="s">
        <v>2888</v>
      </c>
      <c r="F53" s="427">
        <v>44926</v>
      </c>
      <c r="G53" s="443">
        <v>46194.69</v>
      </c>
      <c r="H53" s="444">
        <v>36</v>
      </c>
      <c r="I53" s="445">
        <v>0.05</v>
      </c>
      <c r="J53" s="437">
        <v>1219.03</v>
      </c>
      <c r="K53" s="446">
        <v>0</v>
      </c>
      <c r="L53" s="447">
        <v>46194.69</v>
      </c>
    </row>
    <row r="54" spans="1:12" hidden="1" outlineLevel="1">
      <c r="A54">
        <v>2022</v>
      </c>
      <c r="B54" s="425" t="s">
        <v>2990</v>
      </c>
      <c r="C54" s="426" t="s">
        <v>2905</v>
      </c>
      <c r="D54" s="426" t="s">
        <v>2944</v>
      </c>
      <c r="E54" s="426" t="s">
        <v>2888</v>
      </c>
      <c r="F54" s="427">
        <v>44926</v>
      </c>
      <c r="G54" s="443">
        <v>46194.69</v>
      </c>
      <c r="H54" s="444">
        <v>36</v>
      </c>
      <c r="I54" s="445">
        <v>0.05</v>
      </c>
      <c r="J54" s="437">
        <v>1219.03</v>
      </c>
      <c r="K54" s="446">
        <v>0</v>
      </c>
      <c r="L54" s="447">
        <v>46194.69</v>
      </c>
    </row>
    <row r="55" spans="1:12" hidden="1" outlineLevel="1">
      <c r="A55">
        <v>2022</v>
      </c>
      <c r="B55" s="425" t="s">
        <v>2991</v>
      </c>
      <c r="C55" s="426" t="s">
        <v>2905</v>
      </c>
      <c r="D55" s="426" t="s">
        <v>2944</v>
      </c>
      <c r="E55" s="426" t="s">
        <v>2888</v>
      </c>
      <c r="F55" s="427">
        <v>44926</v>
      </c>
      <c r="G55" s="443">
        <v>46194.69</v>
      </c>
      <c r="H55" s="444">
        <v>36</v>
      </c>
      <c r="I55" s="445">
        <v>0.05</v>
      </c>
      <c r="J55" s="437">
        <v>1219.03</v>
      </c>
      <c r="K55" s="446">
        <v>0</v>
      </c>
      <c r="L55" s="447">
        <v>46194.69</v>
      </c>
    </row>
    <row r="56" spans="1:12" hidden="1" outlineLevel="1">
      <c r="A56">
        <v>2022</v>
      </c>
      <c r="B56" s="425" t="s">
        <v>2992</v>
      </c>
      <c r="C56" s="426" t="s">
        <v>2905</v>
      </c>
      <c r="D56" s="426" t="s">
        <v>2944</v>
      </c>
      <c r="E56" s="426" t="s">
        <v>2888</v>
      </c>
      <c r="F56" s="427">
        <v>44926</v>
      </c>
      <c r="G56" s="443">
        <v>46194.69</v>
      </c>
      <c r="H56" s="444">
        <v>36</v>
      </c>
      <c r="I56" s="445">
        <v>0.05</v>
      </c>
      <c r="J56" s="437">
        <v>1219.03</v>
      </c>
      <c r="K56" s="446">
        <v>0</v>
      </c>
      <c r="L56" s="447">
        <v>46194.69</v>
      </c>
    </row>
    <row r="57" spans="1:12" hidden="1" outlineLevel="1">
      <c r="A57">
        <v>2022</v>
      </c>
      <c r="B57" s="425" t="s">
        <v>2993</v>
      </c>
      <c r="C57" s="426" t="s">
        <v>2905</v>
      </c>
      <c r="D57" s="426" t="s">
        <v>2944</v>
      </c>
      <c r="E57" s="426" t="s">
        <v>2888</v>
      </c>
      <c r="F57" s="427">
        <v>44926</v>
      </c>
      <c r="G57" s="443">
        <v>46194.69</v>
      </c>
      <c r="H57" s="444">
        <v>36</v>
      </c>
      <c r="I57" s="445">
        <v>0.05</v>
      </c>
      <c r="J57" s="437">
        <v>1219.03</v>
      </c>
      <c r="K57" s="446">
        <v>0</v>
      </c>
      <c r="L57" s="447">
        <v>46194.69</v>
      </c>
    </row>
    <row r="58" spans="1:12" hidden="1" outlineLevel="1">
      <c r="A58">
        <v>2022</v>
      </c>
      <c r="B58" s="425" t="s">
        <v>2994</v>
      </c>
      <c r="C58" s="426" t="s">
        <v>2905</v>
      </c>
      <c r="D58" s="426" t="s">
        <v>2944</v>
      </c>
      <c r="E58" s="426" t="s">
        <v>2888</v>
      </c>
      <c r="F58" s="427">
        <v>44926</v>
      </c>
      <c r="G58" s="443">
        <v>46194.69</v>
      </c>
      <c r="H58" s="444">
        <v>36</v>
      </c>
      <c r="I58" s="445">
        <v>0.05</v>
      </c>
      <c r="J58" s="437">
        <v>1219.03</v>
      </c>
      <c r="K58" s="446">
        <v>0</v>
      </c>
      <c r="L58" s="447">
        <v>46194.69</v>
      </c>
    </row>
    <row r="59" spans="1:12" hidden="1" outlineLevel="1">
      <c r="A59">
        <v>2022</v>
      </c>
      <c r="B59" s="425" t="s">
        <v>2995</v>
      </c>
      <c r="C59" s="426" t="s">
        <v>2905</v>
      </c>
      <c r="D59" s="426" t="s">
        <v>2944</v>
      </c>
      <c r="E59" s="426" t="s">
        <v>2888</v>
      </c>
      <c r="F59" s="427">
        <v>44926</v>
      </c>
      <c r="G59" s="443">
        <v>46194.69</v>
      </c>
      <c r="H59" s="444">
        <v>36</v>
      </c>
      <c r="I59" s="445">
        <v>0.05</v>
      </c>
      <c r="J59" s="437">
        <v>1219.03</v>
      </c>
      <c r="K59" s="446">
        <v>0</v>
      </c>
      <c r="L59" s="447">
        <v>46194.69</v>
      </c>
    </row>
    <row r="60" spans="1:12" hidden="1" outlineLevel="1">
      <c r="A60">
        <v>2022</v>
      </c>
      <c r="B60" s="425" t="s">
        <v>2996</v>
      </c>
      <c r="C60" s="426" t="s">
        <v>2527</v>
      </c>
      <c r="D60" s="426" t="s">
        <v>2956</v>
      </c>
      <c r="E60" s="426" t="s">
        <v>2888</v>
      </c>
      <c r="F60" s="427">
        <v>43281</v>
      </c>
      <c r="G60" s="443">
        <v>133620.70000000001</v>
      </c>
      <c r="H60" s="444">
        <v>36</v>
      </c>
      <c r="I60" s="445">
        <v>0.05</v>
      </c>
      <c r="J60" s="437">
        <v>3526.1</v>
      </c>
      <c r="K60" s="446">
        <v>126939.66</v>
      </c>
      <c r="L60" s="447">
        <v>6681.04000000001</v>
      </c>
    </row>
    <row r="61" spans="1:12" hidden="1" outlineLevel="1">
      <c r="A61">
        <v>2022</v>
      </c>
      <c r="B61" s="425" t="s">
        <v>2997</v>
      </c>
      <c r="C61" s="426" t="s">
        <v>2527</v>
      </c>
      <c r="D61" s="426" t="s">
        <v>2956</v>
      </c>
      <c r="E61" s="426" t="s">
        <v>2888</v>
      </c>
      <c r="F61" s="427">
        <v>43281</v>
      </c>
      <c r="G61" s="443">
        <v>133620.70000000001</v>
      </c>
      <c r="H61" s="444">
        <v>36</v>
      </c>
      <c r="I61" s="445">
        <v>0.05</v>
      </c>
      <c r="J61" s="437">
        <v>3526.1</v>
      </c>
      <c r="K61" s="446">
        <v>126939.66</v>
      </c>
      <c r="L61" s="447">
        <v>6681.04000000001</v>
      </c>
    </row>
    <row r="62" spans="1:12" hidden="1" outlineLevel="1">
      <c r="A62">
        <v>2022</v>
      </c>
      <c r="B62" s="425" t="s">
        <v>2998</v>
      </c>
      <c r="C62" s="426" t="s">
        <v>2905</v>
      </c>
      <c r="D62" s="426" t="s">
        <v>2999</v>
      </c>
      <c r="E62" s="426" t="s">
        <v>2888</v>
      </c>
      <c r="F62" s="427">
        <v>44620</v>
      </c>
      <c r="G62" s="443">
        <v>32072.85</v>
      </c>
      <c r="H62" s="444">
        <v>36</v>
      </c>
      <c r="I62" s="445">
        <v>0.05</v>
      </c>
      <c r="J62" s="437">
        <v>846.37</v>
      </c>
      <c r="K62" s="446">
        <v>7868.49</v>
      </c>
      <c r="L62" s="447">
        <v>24204.36</v>
      </c>
    </row>
    <row r="63" spans="1:12" hidden="1" outlineLevel="1">
      <c r="A63">
        <v>2022</v>
      </c>
      <c r="B63" s="425" t="s">
        <v>3000</v>
      </c>
      <c r="C63" s="426" t="s">
        <v>2905</v>
      </c>
      <c r="D63" s="426" t="s">
        <v>3001</v>
      </c>
      <c r="E63" s="426" t="s">
        <v>2888</v>
      </c>
      <c r="F63" s="427">
        <v>44895</v>
      </c>
      <c r="G63" s="443">
        <v>31123.89</v>
      </c>
      <c r="H63" s="444">
        <v>36</v>
      </c>
      <c r="I63" s="445">
        <v>0.05</v>
      </c>
      <c r="J63" s="437">
        <v>821.32</v>
      </c>
      <c r="K63" s="446">
        <v>821.36</v>
      </c>
      <c r="L63" s="447">
        <v>30302.53</v>
      </c>
    </row>
    <row r="64" spans="1:12" hidden="1" outlineLevel="1">
      <c r="A64">
        <v>2022</v>
      </c>
      <c r="B64" s="425" t="s">
        <v>3002</v>
      </c>
      <c r="C64" s="426" t="s">
        <v>2527</v>
      </c>
      <c r="D64" s="426" t="s">
        <v>3003</v>
      </c>
      <c r="E64" s="426" t="s">
        <v>2888</v>
      </c>
      <c r="F64" s="427">
        <v>43373</v>
      </c>
      <c r="G64" s="443">
        <v>130172.42</v>
      </c>
      <c r="H64" s="444">
        <v>36</v>
      </c>
      <c r="I64" s="445">
        <v>0.05</v>
      </c>
      <c r="J64" s="437">
        <v>3435.11</v>
      </c>
      <c r="K64" s="446">
        <v>123663.8</v>
      </c>
      <c r="L64" s="447">
        <v>6508.62</v>
      </c>
    </row>
    <row r="65" spans="1:12" hidden="1" outlineLevel="1">
      <c r="A65">
        <v>2022</v>
      </c>
      <c r="B65" s="425" t="s">
        <v>3004</v>
      </c>
      <c r="C65" s="426" t="s">
        <v>2905</v>
      </c>
      <c r="D65" s="426" t="s">
        <v>3005</v>
      </c>
      <c r="E65" s="426" t="s">
        <v>2888</v>
      </c>
      <c r="F65" s="427">
        <v>44895</v>
      </c>
      <c r="G65" s="443">
        <v>26814.16</v>
      </c>
      <c r="H65" s="444">
        <v>36</v>
      </c>
      <c r="I65" s="445">
        <v>0.05</v>
      </c>
      <c r="J65" s="437">
        <v>707.6</v>
      </c>
      <c r="K65" s="446">
        <v>707.63</v>
      </c>
      <c r="L65" s="447">
        <v>26106.53</v>
      </c>
    </row>
    <row r="66" spans="1:12" hidden="1" outlineLevel="1">
      <c r="A66">
        <v>2022</v>
      </c>
      <c r="B66" s="425" t="s">
        <v>3006</v>
      </c>
      <c r="C66" s="426" t="s">
        <v>3007</v>
      </c>
      <c r="D66" s="426" t="s">
        <v>3008</v>
      </c>
      <c r="E66" s="426" t="s">
        <v>2888</v>
      </c>
      <c r="F66" s="427">
        <v>44742</v>
      </c>
      <c r="G66" s="443">
        <v>25929.200000000001</v>
      </c>
      <c r="H66" s="444">
        <v>36</v>
      </c>
      <c r="I66" s="445">
        <v>0.05</v>
      </c>
      <c r="J66" s="437">
        <v>684.24</v>
      </c>
      <c r="K66" s="446">
        <v>4105.62</v>
      </c>
      <c r="L66" s="447">
        <v>21823.58</v>
      </c>
    </row>
    <row r="67" spans="1:12" hidden="1" outlineLevel="1">
      <c r="A67">
        <v>2022</v>
      </c>
      <c r="B67" s="425" t="s">
        <v>3009</v>
      </c>
      <c r="C67" s="426" t="s">
        <v>3007</v>
      </c>
      <c r="D67" s="426" t="s">
        <v>3008</v>
      </c>
      <c r="E67" s="426" t="s">
        <v>2888</v>
      </c>
      <c r="F67" s="427">
        <v>44742</v>
      </c>
      <c r="G67" s="443">
        <v>25929.200000000001</v>
      </c>
      <c r="H67" s="444">
        <v>36</v>
      </c>
      <c r="I67" s="445">
        <v>0.05</v>
      </c>
      <c r="J67" s="437">
        <v>684.24</v>
      </c>
      <c r="K67" s="446">
        <v>4105.62</v>
      </c>
      <c r="L67" s="447">
        <v>21823.58</v>
      </c>
    </row>
    <row r="68" spans="1:12" hidden="1" outlineLevel="1">
      <c r="A68">
        <v>2022</v>
      </c>
      <c r="B68" s="425" t="s">
        <v>3010</v>
      </c>
      <c r="C68" s="426" t="s">
        <v>2905</v>
      </c>
      <c r="D68" s="426" t="s">
        <v>2999</v>
      </c>
      <c r="E68" s="426" t="s">
        <v>2888</v>
      </c>
      <c r="F68" s="427">
        <v>44620</v>
      </c>
      <c r="G68" s="443">
        <v>22525.25</v>
      </c>
      <c r="H68" s="444">
        <v>36</v>
      </c>
      <c r="I68" s="445">
        <v>0.05</v>
      </c>
      <c r="J68" s="437">
        <v>594.41999999999996</v>
      </c>
      <c r="K68" s="446">
        <v>5944.4</v>
      </c>
      <c r="L68" s="447">
        <v>16580.849999999999</v>
      </c>
    </row>
    <row r="69" spans="1:12" hidden="1" outlineLevel="1">
      <c r="A69">
        <v>2022</v>
      </c>
      <c r="B69" s="425" t="s">
        <v>3011</v>
      </c>
      <c r="C69" s="426" t="s">
        <v>2905</v>
      </c>
      <c r="D69" s="426" t="s">
        <v>2999</v>
      </c>
      <c r="E69" s="426" t="s">
        <v>2888</v>
      </c>
      <c r="F69" s="427">
        <v>44620</v>
      </c>
      <c r="G69" s="443">
        <v>22525.25</v>
      </c>
      <c r="H69" s="444">
        <v>36</v>
      </c>
      <c r="I69" s="445">
        <v>0.05</v>
      </c>
      <c r="J69" s="437">
        <v>594.41999999999996</v>
      </c>
      <c r="K69" s="446">
        <v>5944.4</v>
      </c>
      <c r="L69" s="447">
        <v>16580.849999999999</v>
      </c>
    </row>
    <row r="70" spans="1:12" hidden="1" outlineLevel="1">
      <c r="A70">
        <v>2022</v>
      </c>
      <c r="B70" s="425" t="s">
        <v>3012</v>
      </c>
      <c r="C70" s="426" t="s">
        <v>2905</v>
      </c>
      <c r="D70" s="426" t="s">
        <v>2999</v>
      </c>
      <c r="E70" s="426" t="s">
        <v>2888</v>
      </c>
      <c r="F70" s="427">
        <v>44620</v>
      </c>
      <c r="G70" s="443">
        <v>22525.25</v>
      </c>
      <c r="H70" s="444">
        <v>36</v>
      </c>
      <c r="I70" s="445">
        <v>0.05</v>
      </c>
      <c r="J70" s="437">
        <v>594.41999999999996</v>
      </c>
      <c r="K70" s="446">
        <v>5944.4</v>
      </c>
      <c r="L70" s="447">
        <v>16580.849999999999</v>
      </c>
    </row>
    <row r="71" spans="1:12" hidden="1" outlineLevel="1">
      <c r="A71">
        <v>2022</v>
      </c>
      <c r="B71" s="425" t="s">
        <v>3013</v>
      </c>
      <c r="C71" s="426" t="s">
        <v>2905</v>
      </c>
      <c r="D71" s="426" t="s">
        <v>2999</v>
      </c>
      <c r="E71" s="426" t="s">
        <v>2888</v>
      </c>
      <c r="F71" s="427">
        <v>44620</v>
      </c>
      <c r="G71" s="443">
        <v>22525.25</v>
      </c>
      <c r="H71" s="444">
        <v>36</v>
      </c>
      <c r="I71" s="445">
        <v>0.05</v>
      </c>
      <c r="J71" s="437">
        <v>594.41999999999996</v>
      </c>
      <c r="K71" s="446">
        <v>5944.4</v>
      </c>
      <c r="L71" s="447">
        <v>16580.849999999999</v>
      </c>
    </row>
    <row r="72" spans="1:12" hidden="1" outlineLevel="1">
      <c r="A72">
        <v>2022</v>
      </c>
      <c r="B72" s="425" t="s">
        <v>3014</v>
      </c>
      <c r="C72" s="426" t="s">
        <v>2905</v>
      </c>
      <c r="D72" s="426" t="s">
        <v>2999</v>
      </c>
      <c r="E72" s="426" t="s">
        <v>2888</v>
      </c>
      <c r="F72" s="427">
        <v>44620</v>
      </c>
      <c r="G72" s="443">
        <v>22525.25</v>
      </c>
      <c r="H72" s="444">
        <v>36</v>
      </c>
      <c r="I72" s="445">
        <v>0.05</v>
      </c>
      <c r="J72" s="437">
        <v>594.41999999999996</v>
      </c>
      <c r="K72" s="446">
        <v>5944.4</v>
      </c>
      <c r="L72" s="447">
        <v>16580.849999999999</v>
      </c>
    </row>
    <row r="73" spans="1:12" hidden="1" outlineLevel="1">
      <c r="A73">
        <v>2022</v>
      </c>
      <c r="B73" s="425" t="s">
        <v>3015</v>
      </c>
      <c r="C73" s="426" t="s">
        <v>2905</v>
      </c>
      <c r="D73" s="426" t="s">
        <v>2999</v>
      </c>
      <c r="E73" s="426" t="s">
        <v>2888</v>
      </c>
      <c r="F73" s="427">
        <v>44620</v>
      </c>
      <c r="G73" s="443">
        <v>22525.25</v>
      </c>
      <c r="H73" s="444">
        <v>36</v>
      </c>
      <c r="I73" s="445">
        <v>0.05</v>
      </c>
      <c r="J73" s="437">
        <v>594.41999999999996</v>
      </c>
      <c r="K73" s="446">
        <v>5944.4</v>
      </c>
      <c r="L73" s="447">
        <v>16580.849999999999</v>
      </c>
    </row>
    <row r="74" spans="1:12" hidden="1" outlineLevel="1">
      <c r="A74">
        <v>2022</v>
      </c>
      <c r="B74" s="425" t="s">
        <v>3016</v>
      </c>
      <c r="C74" s="426" t="s">
        <v>2905</v>
      </c>
      <c r="D74" s="426" t="s">
        <v>2999</v>
      </c>
      <c r="E74" s="426" t="s">
        <v>2888</v>
      </c>
      <c r="F74" s="427">
        <v>44620</v>
      </c>
      <c r="G74" s="443">
        <v>22525.25</v>
      </c>
      <c r="H74" s="444">
        <v>36</v>
      </c>
      <c r="I74" s="445">
        <v>0.05</v>
      </c>
      <c r="J74" s="437">
        <v>594.41999999999996</v>
      </c>
      <c r="K74" s="448">
        <v>5944.4</v>
      </c>
      <c r="L74" s="447">
        <v>16580.849999999999</v>
      </c>
    </row>
    <row r="75" spans="1:12" hidden="1" outlineLevel="1">
      <c r="A75">
        <v>2022</v>
      </c>
      <c r="B75" s="425" t="s">
        <v>3017</v>
      </c>
      <c r="C75" s="426" t="s">
        <v>2905</v>
      </c>
      <c r="D75" s="426" t="s">
        <v>2999</v>
      </c>
      <c r="E75" s="426" t="s">
        <v>2888</v>
      </c>
      <c r="F75" s="427">
        <v>44620</v>
      </c>
      <c r="G75" s="443">
        <v>22525.25</v>
      </c>
      <c r="H75" s="444">
        <v>36</v>
      </c>
      <c r="I75" s="445">
        <v>0.05</v>
      </c>
      <c r="J75" s="437">
        <v>594.41999999999996</v>
      </c>
      <c r="K75" s="446">
        <v>5944.4</v>
      </c>
      <c r="L75" s="447">
        <v>16580.849999999999</v>
      </c>
    </row>
    <row r="76" spans="1:12" hidden="1" outlineLevel="1">
      <c r="A76">
        <v>2022</v>
      </c>
      <c r="B76" s="425" t="s">
        <v>3018</v>
      </c>
      <c r="C76" s="426" t="s">
        <v>2905</v>
      </c>
      <c r="D76" s="426" t="s">
        <v>2999</v>
      </c>
      <c r="E76" s="426" t="s">
        <v>2888</v>
      </c>
      <c r="F76" s="427">
        <v>44620</v>
      </c>
      <c r="G76" s="443">
        <v>22525.25</v>
      </c>
      <c r="H76" s="444">
        <v>36</v>
      </c>
      <c r="I76" s="445">
        <v>0.05</v>
      </c>
      <c r="J76" s="437">
        <v>594.41999999999996</v>
      </c>
      <c r="K76" s="446">
        <v>5944.4</v>
      </c>
      <c r="L76" s="447">
        <v>16580.849999999999</v>
      </c>
    </row>
    <row r="77" spans="1:12" hidden="1" outlineLevel="1">
      <c r="A77">
        <v>2022</v>
      </c>
      <c r="B77" s="425" t="s">
        <v>3019</v>
      </c>
      <c r="C77" s="426" t="s">
        <v>2905</v>
      </c>
      <c r="D77" s="426" t="s">
        <v>2999</v>
      </c>
      <c r="E77" s="426" t="s">
        <v>2888</v>
      </c>
      <c r="F77" s="427">
        <v>44620</v>
      </c>
      <c r="G77" s="443">
        <v>22525.25</v>
      </c>
      <c r="H77" s="444">
        <v>36</v>
      </c>
      <c r="I77" s="445">
        <v>0.05</v>
      </c>
      <c r="J77" s="437">
        <v>594.41999999999996</v>
      </c>
      <c r="K77" s="446">
        <v>5944.4</v>
      </c>
      <c r="L77" s="447">
        <v>16580.849999999999</v>
      </c>
    </row>
    <row r="78" spans="1:12" hidden="1" outlineLevel="1">
      <c r="A78">
        <v>2022</v>
      </c>
      <c r="B78" s="425" t="s">
        <v>3020</v>
      </c>
      <c r="C78" s="426" t="s">
        <v>2905</v>
      </c>
      <c r="D78" s="426" t="s">
        <v>2999</v>
      </c>
      <c r="E78" s="426" t="s">
        <v>2888</v>
      </c>
      <c r="F78" s="427">
        <v>44620</v>
      </c>
      <c r="G78" s="443">
        <v>22525.25</v>
      </c>
      <c r="H78" s="444">
        <v>36</v>
      </c>
      <c r="I78" s="445">
        <v>0.05</v>
      </c>
      <c r="J78" s="437">
        <v>594.41999999999996</v>
      </c>
      <c r="K78" s="446">
        <v>5944.4</v>
      </c>
      <c r="L78" s="447">
        <v>16580.849999999999</v>
      </c>
    </row>
    <row r="79" spans="1:12" hidden="1" outlineLevel="1">
      <c r="A79">
        <v>2022</v>
      </c>
      <c r="B79" s="425" t="s">
        <v>3021</v>
      </c>
      <c r="C79" s="426" t="s">
        <v>2905</v>
      </c>
      <c r="D79" s="426" t="s">
        <v>2999</v>
      </c>
      <c r="E79" s="426" t="s">
        <v>2888</v>
      </c>
      <c r="F79" s="427">
        <v>44620</v>
      </c>
      <c r="G79" s="443">
        <v>22525.25</v>
      </c>
      <c r="H79" s="444">
        <v>36</v>
      </c>
      <c r="I79" s="445">
        <v>0.05</v>
      </c>
      <c r="J79" s="437">
        <v>594.41999999999996</v>
      </c>
      <c r="K79" s="446">
        <v>5944.4</v>
      </c>
      <c r="L79" s="447">
        <v>16580.849999999999</v>
      </c>
    </row>
    <row r="80" spans="1:12" hidden="1" outlineLevel="1">
      <c r="A80">
        <v>2022</v>
      </c>
      <c r="B80" s="425" t="s">
        <v>3022</v>
      </c>
      <c r="C80" s="426" t="s">
        <v>2905</v>
      </c>
      <c r="D80" s="426" t="s">
        <v>2999</v>
      </c>
      <c r="E80" s="426" t="s">
        <v>2888</v>
      </c>
      <c r="F80" s="427">
        <v>44620</v>
      </c>
      <c r="G80" s="443">
        <v>22525.25</v>
      </c>
      <c r="H80" s="444">
        <v>36</v>
      </c>
      <c r="I80" s="445">
        <v>0.05</v>
      </c>
      <c r="J80" s="437">
        <v>594.41999999999996</v>
      </c>
      <c r="K80" s="446">
        <v>5944.4</v>
      </c>
      <c r="L80" s="447">
        <v>16580.849999999999</v>
      </c>
    </row>
    <row r="81" spans="1:12" hidden="1" outlineLevel="1">
      <c r="A81">
        <v>2022</v>
      </c>
      <c r="B81" s="425" t="s">
        <v>3023</v>
      </c>
      <c r="C81" s="426" t="s">
        <v>3007</v>
      </c>
      <c r="D81" s="426" t="s">
        <v>3008</v>
      </c>
      <c r="E81" s="426" t="s">
        <v>2888</v>
      </c>
      <c r="F81" s="427">
        <v>44742</v>
      </c>
      <c r="G81" s="443">
        <v>19867.259999999998</v>
      </c>
      <c r="H81" s="444">
        <v>36</v>
      </c>
      <c r="I81" s="445">
        <v>0.05</v>
      </c>
      <c r="J81" s="437">
        <v>524.27</v>
      </c>
      <c r="K81" s="446">
        <v>3145.8</v>
      </c>
      <c r="L81" s="447">
        <v>16721.46</v>
      </c>
    </row>
    <row r="82" spans="1:12" hidden="1" outlineLevel="1">
      <c r="A82">
        <v>2022</v>
      </c>
      <c r="B82" s="425" t="s">
        <v>3024</v>
      </c>
      <c r="C82" s="426" t="s">
        <v>3007</v>
      </c>
      <c r="D82" s="426" t="s">
        <v>3008</v>
      </c>
      <c r="E82" s="426" t="s">
        <v>2888</v>
      </c>
      <c r="F82" s="427">
        <v>44742</v>
      </c>
      <c r="G82" s="443">
        <v>19867.259999999998</v>
      </c>
      <c r="H82" s="444">
        <v>36</v>
      </c>
      <c r="I82" s="445">
        <v>0.05</v>
      </c>
      <c r="J82" s="437">
        <v>524.27</v>
      </c>
      <c r="K82" s="446">
        <v>3145.8</v>
      </c>
      <c r="L82" s="447">
        <v>16721.46</v>
      </c>
    </row>
    <row r="83" spans="1:12" hidden="1" outlineLevel="1">
      <c r="A83">
        <v>2022</v>
      </c>
      <c r="B83" s="425" t="s">
        <v>3025</v>
      </c>
      <c r="C83" s="426" t="s">
        <v>2527</v>
      </c>
      <c r="D83" s="426" t="s">
        <v>3026</v>
      </c>
      <c r="E83" s="426" t="s">
        <v>2888</v>
      </c>
      <c r="F83" s="427">
        <v>43799</v>
      </c>
      <c r="G83" s="443">
        <v>126732.74</v>
      </c>
      <c r="H83" s="444">
        <v>36</v>
      </c>
      <c r="I83" s="445">
        <v>0.05</v>
      </c>
      <c r="J83" s="437">
        <v>3344.34</v>
      </c>
      <c r="K83" s="446">
        <v>120396.1</v>
      </c>
      <c r="L83" s="447">
        <v>6336.64</v>
      </c>
    </row>
    <row r="84" spans="1:12" hidden="1" outlineLevel="1">
      <c r="A84">
        <v>2022</v>
      </c>
      <c r="B84" s="425" t="s">
        <v>3027</v>
      </c>
      <c r="C84" s="426" t="s">
        <v>3007</v>
      </c>
      <c r="D84" s="426" t="s">
        <v>3028</v>
      </c>
      <c r="E84" s="426" t="s">
        <v>2888</v>
      </c>
      <c r="F84" s="427">
        <v>44742</v>
      </c>
      <c r="G84" s="443">
        <v>14070.8</v>
      </c>
      <c r="H84" s="444">
        <v>36</v>
      </c>
      <c r="I84" s="445">
        <v>0.05</v>
      </c>
      <c r="J84" s="437">
        <v>371.31</v>
      </c>
      <c r="K84" s="446">
        <v>2227.98</v>
      </c>
      <c r="L84" s="447">
        <v>11842.82</v>
      </c>
    </row>
    <row r="85" spans="1:12" hidden="1" outlineLevel="1">
      <c r="A85">
        <v>2022</v>
      </c>
      <c r="B85" s="425" t="s">
        <v>3029</v>
      </c>
      <c r="C85" s="426" t="s">
        <v>3007</v>
      </c>
      <c r="D85" s="426" t="s">
        <v>3028</v>
      </c>
      <c r="E85" s="426" t="s">
        <v>2888</v>
      </c>
      <c r="F85" s="427">
        <v>44742</v>
      </c>
      <c r="G85" s="443">
        <v>14070.8</v>
      </c>
      <c r="H85" s="444">
        <v>36</v>
      </c>
      <c r="I85" s="445">
        <v>0.05</v>
      </c>
      <c r="J85" s="437">
        <v>371.31</v>
      </c>
      <c r="K85" s="446">
        <v>2227.98</v>
      </c>
      <c r="L85" s="447">
        <v>11842.82</v>
      </c>
    </row>
    <row r="86" spans="1:12" hidden="1" outlineLevel="1">
      <c r="A86">
        <v>2022</v>
      </c>
      <c r="B86" s="425" t="s">
        <v>3030</v>
      </c>
      <c r="C86" s="426" t="s">
        <v>2527</v>
      </c>
      <c r="D86" s="426" t="s">
        <v>3031</v>
      </c>
      <c r="E86" s="426" t="s">
        <v>2907</v>
      </c>
      <c r="F86" s="427">
        <v>43921</v>
      </c>
      <c r="G86" s="443">
        <v>126242.83</v>
      </c>
      <c r="H86" s="444">
        <v>60</v>
      </c>
      <c r="I86" s="445">
        <v>0.05</v>
      </c>
      <c r="J86" s="437">
        <v>1998.84</v>
      </c>
      <c r="K86" s="446">
        <v>72306.429999999993</v>
      </c>
      <c r="L86" s="447">
        <v>53936.4</v>
      </c>
    </row>
    <row r="87" spans="1:12" hidden="1" outlineLevel="1">
      <c r="A87">
        <v>2022</v>
      </c>
      <c r="B87" s="425" t="s">
        <v>3032</v>
      </c>
      <c r="C87" s="426" t="s">
        <v>2527</v>
      </c>
      <c r="D87" s="426" t="s">
        <v>3033</v>
      </c>
      <c r="E87" s="426" t="s">
        <v>2888</v>
      </c>
      <c r="F87" s="427">
        <v>44427</v>
      </c>
      <c r="G87" s="443">
        <v>119384.03</v>
      </c>
      <c r="H87" s="444">
        <v>36</v>
      </c>
      <c r="I87" s="445">
        <v>0.05</v>
      </c>
      <c r="J87" s="437">
        <v>3150.41</v>
      </c>
      <c r="K87" s="446">
        <v>50399.5</v>
      </c>
      <c r="L87" s="447">
        <v>68984.53</v>
      </c>
    </row>
    <row r="88" spans="1:12" hidden="1" outlineLevel="1">
      <c r="A88">
        <v>2022</v>
      </c>
      <c r="B88" s="425" t="s">
        <v>3034</v>
      </c>
      <c r="C88" s="426" t="s">
        <v>2527</v>
      </c>
      <c r="D88" s="426" t="s">
        <v>3035</v>
      </c>
      <c r="E88" s="426" t="s">
        <v>2888</v>
      </c>
      <c r="F88" s="427">
        <v>43799</v>
      </c>
      <c r="G88" s="443">
        <v>118141.58</v>
      </c>
      <c r="H88" s="444">
        <v>36</v>
      </c>
      <c r="I88" s="445">
        <v>0.05</v>
      </c>
      <c r="J88" s="437">
        <v>3117.63</v>
      </c>
      <c r="K88" s="446">
        <v>112234.5</v>
      </c>
      <c r="L88" s="447">
        <v>5907.08</v>
      </c>
    </row>
    <row r="89" spans="1:12" hidden="1" outlineLevel="1">
      <c r="A89">
        <v>2022</v>
      </c>
      <c r="B89" s="425" t="s">
        <v>3036</v>
      </c>
      <c r="C89" s="426" t="s">
        <v>2527</v>
      </c>
      <c r="D89" s="426" t="s">
        <v>3037</v>
      </c>
      <c r="E89" s="426" t="s">
        <v>2888</v>
      </c>
      <c r="F89" s="427">
        <v>43585</v>
      </c>
      <c r="G89" s="443">
        <v>112931.03</v>
      </c>
      <c r="H89" s="444">
        <v>36</v>
      </c>
      <c r="I89" s="445">
        <v>0.05</v>
      </c>
      <c r="J89" s="437">
        <v>2980.12</v>
      </c>
      <c r="K89" s="446">
        <v>107284.48</v>
      </c>
      <c r="L89" s="447">
        <v>5646.55</v>
      </c>
    </row>
    <row r="90" spans="1:12" hidden="1" outlineLevel="1">
      <c r="A90">
        <v>2022</v>
      </c>
      <c r="B90" s="425" t="s">
        <v>3038</v>
      </c>
      <c r="C90" s="426" t="s">
        <v>2527</v>
      </c>
      <c r="D90" s="426" t="s">
        <v>3039</v>
      </c>
      <c r="E90" s="426" t="s">
        <v>2888</v>
      </c>
      <c r="F90" s="427">
        <v>44340</v>
      </c>
      <c r="G90" s="443">
        <v>111858.4</v>
      </c>
      <c r="H90" s="444">
        <v>36</v>
      </c>
      <c r="I90" s="445">
        <v>0.05</v>
      </c>
      <c r="J90" s="437">
        <v>2951.82</v>
      </c>
      <c r="K90" s="446">
        <v>56086.86</v>
      </c>
      <c r="L90" s="447">
        <v>55771.54</v>
      </c>
    </row>
    <row r="91" spans="1:12" hidden="1" outlineLevel="1">
      <c r="A91">
        <v>2022</v>
      </c>
      <c r="B91" s="425" t="s">
        <v>3040</v>
      </c>
      <c r="C91" s="426" t="s">
        <v>2905</v>
      </c>
      <c r="D91" s="426" t="s">
        <v>3041</v>
      </c>
      <c r="E91" s="426" t="s">
        <v>2888</v>
      </c>
      <c r="F91" s="427">
        <v>44895</v>
      </c>
      <c r="G91" s="443">
        <v>12955.76</v>
      </c>
      <c r="H91" s="444">
        <v>36</v>
      </c>
      <c r="I91" s="445">
        <v>0.05</v>
      </c>
      <c r="J91" s="437">
        <v>341.89</v>
      </c>
      <c r="K91" s="448">
        <v>341.9</v>
      </c>
      <c r="L91" s="447">
        <v>12613.86</v>
      </c>
    </row>
    <row r="92" spans="1:12" hidden="1" outlineLevel="1">
      <c r="A92">
        <v>2022</v>
      </c>
      <c r="B92" s="425" t="s">
        <v>3042</v>
      </c>
      <c r="C92" s="426" t="s">
        <v>2905</v>
      </c>
      <c r="D92" s="426" t="s">
        <v>3041</v>
      </c>
      <c r="E92" s="426" t="s">
        <v>2888</v>
      </c>
      <c r="F92" s="427">
        <v>44895</v>
      </c>
      <c r="G92" s="443">
        <v>12955.76</v>
      </c>
      <c r="H92" s="444">
        <v>36</v>
      </c>
      <c r="I92" s="445">
        <v>0.05</v>
      </c>
      <c r="J92" s="437">
        <v>341.89</v>
      </c>
      <c r="K92" s="446">
        <v>341.9</v>
      </c>
      <c r="L92" s="447">
        <v>12613.86</v>
      </c>
    </row>
    <row r="93" spans="1:12" hidden="1" outlineLevel="1">
      <c r="A93">
        <v>2022</v>
      </c>
      <c r="B93" s="425" t="s">
        <v>3043</v>
      </c>
      <c r="C93" s="426" t="s">
        <v>2905</v>
      </c>
      <c r="D93" s="426" t="s">
        <v>3041</v>
      </c>
      <c r="E93" s="426" t="s">
        <v>2888</v>
      </c>
      <c r="F93" s="427">
        <v>44895</v>
      </c>
      <c r="G93" s="443">
        <v>12955.76</v>
      </c>
      <c r="H93" s="444">
        <v>36</v>
      </c>
      <c r="I93" s="445">
        <v>0.05</v>
      </c>
      <c r="J93" s="437">
        <v>341.89</v>
      </c>
      <c r="K93" s="446">
        <v>341.9</v>
      </c>
      <c r="L93" s="447">
        <v>12613.86</v>
      </c>
    </row>
    <row r="94" spans="1:12" hidden="1" outlineLevel="1">
      <c r="A94">
        <v>2022</v>
      </c>
      <c r="B94" s="425" t="s">
        <v>3044</v>
      </c>
      <c r="C94" s="426" t="s">
        <v>2905</v>
      </c>
      <c r="D94" s="426" t="s">
        <v>3041</v>
      </c>
      <c r="E94" s="426" t="s">
        <v>2888</v>
      </c>
      <c r="F94" s="427">
        <v>44895</v>
      </c>
      <c r="G94" s="443">
        <v>12955.76</v>
      </c>
      <c r="H94" s="444">
        <v>36</v>
      </c>
      <c r="I94" s="445">
        <v>0.05</v>
      </c>
      <c r="J94" s="437">
        <v>341.89</v>
      </c>
      <c r="K94" s="446">
        <v>341.9</v>
      </c>
      <c r="L94" s="447">
        <v>12613.86</v>
      </c>
    </row>
    <row r="95" spans="1:12" hidden="1" outlineLevel="1">
      <c r="A95">
        <v>2022</v>
      </c>
      <c r="B95" s="425" t="s">
        <v>3045</v>
      </c>
      <c r="C95" s="426" t="s">
        <v>2905</v>
      </c>
      <c r="D95" s="426" t="s">
        <v>3041</v>
      </c>
      <c r="E95" s="426" t="s">
        <v>2888</v>
      </c>
      <c r="F95" s="427">
        <v>44895</v>
      </c>
      <c r="G95" s="443">
        <v>12955.76</v>
      </c>
      <c r="H95" s="444">
        <v>36</v>
      </c>
      <c r="I95" s="445">
        <v>0.05</v>
      </c>
      <c r="J95" s="437">
        <v>341.89</v>
      </c>
      <c r="K95" s="446">
        <v>341.9</v>
      </c>
      <c r="L95" s="447">
        <v>12613.86</v>
      </c>
    </row>
    <row r="96" spans="1:12" hidden="1" outlineLevel="1">
      <c r="A96">
        <v>2022</v>
      </c>
      <c r="B96" s="425" t="s">
        <v>3046</v>
      </c>
      <c r="C96" s="426" t="s">
        <v>2905</v>
      </c>
      <c r="D96" s="426" t="s">
        <v>3041</v>
      </c>
      <c r="E96" s="426" t="s">
        <v>2888</v>
      </c>
      <c r="F96" s="427">
        <v>44895</v>
      </c>
      <c r="G96" s="443">
        <v>12955.75</v>
      </c>
      <c r="H96" s="444">
        <v>36</v>
      </c>
      <c r="I96" s="445">
        <v>0.05</v>
      </c>
      <c r="J96" s="437">
        <v>341.89</v>
      </c>
      <c r="K96" s="446">
        <v>341.9</v>
      </c>
      <c r="L96" s="447">
        <v>12613.85</v>
      </c>
    </row>
    <row r="97" spans="1:12" hidden="1" outlineLevel="1">
      <c r="A97">
        <v>2022</v>
      </c>
      <c r="B97" s="425" t="s">
        <v>3047</v>
      </c>
      <c r="C97" s="426" t="s">
        <v>2905</v>
      </c>
      <c r="D97" s="426" t="s">
        <v>3041</v>
      </c>
      <c r="E97" s="426" t="s">
        <v>2888</v>
      </c>
      <c r="F97" s="427">
        <v>44895</v>
      </c>
      <c r="G97" s="443">
        <v>12955.75</v>
      </c>
      <c r="H97" s="444">
        <v>36</v>
      </c>
      <c r="I97" s="445">
        <v>0.05</v>
      </c>
      <c r="J97" s="437">
        <v>341.89</v>
      </c>
      <c r="K97" s="446">
        <v>341.9</v>
      </c>
      <c r="L97" s="447">
        <v>12613.85</v>
      </c>
    </row>
    <row r="98" spans="1:12" hidden="1" outlineLevel="1">
      <c r="A98">
        <v>2022</v>
      </c>
      <c r="B98" s="425" t="s">
        <v>3048</v>
      </c>
      <c r="C98" s="426" t="s">
        <v>2905</v>
      </c>
      <c r="D98" s="426" t="s">
        <v>3041</v>
      </c>
      <c r="E98" s="426" t="s">
        <v>2888</v>
      </c>
      <c r="F98" s="427">
        <v>44895</v>
      </c>
      <c r="G98" s="443">
        <v>12955.75</v>
      </c>
      <c r="H98" s="444">
        <v>36</v>
      </c>
      <c r="I98" s="445">
        <v>0.05</v>
      </c>
      <c r="J98" s="437">
        <v>341.89</v>
      </c>
      <c r="K98" s="446">
        <v>341.9</v>
      </c>
      <c r="L98" s="447">
        <v>12613.85</v>
      </c>
    </row>
    <row r="99" spans="1:12" hidden="1" outlineLevel="1">
      <c r="A99">
        <v>2022</v>
      </c>
      <c r="B99" s="425" t="s">
        <v>3049</v>
      </c>
      <c r="C99" s="426" t="s">
        <v>2905</v>
      </c>
      <c r="D99" s="426" t="s">
        <v>3041</v>
      </c>
      <c r="E99" s="426" t="s">
        <v>2888</v>
      </c>
      <c r="F99" s="427">
        <v>44895</v>
      </c>
      <c r="G99" s="443">
        <v>12955.75</v>
      </c>
      <c r="H99" s="444">
        <v>36</v>
      </c>
      <c r="I99" s="445">
        <v>0.05</v>
      </c>
      <c r="J99" s="437">
        <v>341.89</v>
      </c>
      <c r="K99" s="448">
        <v>341.9</v>
      </c>
      <c r="L99" s="447">
        <v>12613.85</v>
      </c>
    </row>
    <row r="100" spans="1:12" hidden="1" outlineLevel="1">
      <c r="A100">
        <v>2022</v>
      </c>
      <c r="B100" s="425" t="s">
        <v>3050</v>
      </c>
      <c r="C100" s="426" t="s">
        <v>2905</v>
      </c>
      <c r="D100" s="426" t="s">
        <v>3041</v>
      </c>
      <c r="E100" s="426" t="s">
        <v>2888</v>
      </c>
      <c r="F100" s="427">
        <v>44895</v>
      </c>
      <c r="G100" s="443">
        <v>12955.75</v>
      </c>
      <c r="H100" s="444">
        <v>36</v>
      </c>
      <c r="I100" s="445">
        <v>0.05</v>
      </c>
      <c r="J100" s="437">
        <v>341.89</v>
      </c>
      <c r="K100" s="446">
        <v>341.9</v>
      </c>
      <c r="L100" s="447">
        <v>12613.85</v>
      </c>
    </row>
    <row r="101" spans="1:12" hidden="1" outlineLevel="1">
      <c r="A101">
        <v>2022</v>
      </c>
      <c r="B101" s="425" t="s">
        <v>3051</v>
      </c>
      <c r="C101" s="426" t="s">
        <v>2527</v>
      </c>
      <c r="D101" s="426" t="s">
        <v>3052</v>
      </c>
      <c r="E101" s="426" t="s">
        <v>2888</v>
      </c>
      <c r="F101" s="427">
        <v>43921</v>
      </c>
      <c r="G101" s="443">
        <v>110004.42</v>
      </c>
      <c r="H101" s="444">
        <v>36</v>
      </c>
      <c r="I101" s="445">
        <v>0.05</v>
      </c>
      <c r="J101" s="437">
        <v>2902.89</v>
      </c>
      <c r="K101" s="446">
        <v>95798.77</v>
      </c>
      <c r="L101" s="447">
        <v>14205.65</v>
      </c>
    </row>
    <row r="102" spans="1:12" hidden="1" outlineLevel="1">
      <c r="A102">
        <v>2022</v>
      </c>
      <c r="B102" s="425" t="s">
        <v>3053</v>
      </c>
      <c r="C102" s="426" t="s">
        <v>2527</v>
      </c>
      <c r="D102" s="426" t="s">
        <v>3054</v>
      </c>
      <c r="E102" s="426" t="s">
        <v>2888</v>
      </c>
      <c r="F102" s="427">
        <v>43830</v>
      </c>
      <c r="G102" s="443">
        <v>107964.6</v>
      </c>
      <c r="H102" s="444">
        <v>36</v>
      </c>
      <c r="I102" s="445">
        <v>0.05</v>
      </c>
      <c r="J102" s="437">
        <v>2849.07</v>
      </c>
      <c r="K102" s="446">
        <v>102566.37</v>
      </c>
      <c r="L102" s="447">
        <v>5398.2300000000096</v>
      </c>
    </row>
    <row r="103" spans="1:12" hidden="1" outlineLevel="1">
      <c r="A103">
        <v>2022</v>
      </c>
      <c r="B103" s="425" t="s">
        <v>3055</v>
      </c>
      <c r="C103" s="426" t="s">
        <v>2527</v>
      </c>
      <c r="D103" s="426" t="s">
        <v>3056</v>
      </c>
      <c r="E103" s="426" t="s">
        <v>2888</v>
      </c>
      <c r="F103" s="427">
        <v>44592</v>
      </c>
      <c r="G103" s="443">
        <v>106194.71</v>
      </c>
      <c r="H103" s="444">
        <v>36</v>
      </c>
      <c r="I103" s="445">
        <v>0.05</v>
      </c>
      <c r="J103" s="437">
        <v>2802.36</v>
      </c>
      <c r="K103" s="446">
        <v>30822.97</v>
      </c>
      <c r="L103" s="447">
        <v>75371.740000000005</v>
      </c>
    </row>
    <row r="104" spans="1:12" hidden="1" outlineLevel="1">
      <c r="A104">
        <v>2022</v>
      </c>
      <c r="B104" s="425" t="s">
        <v>3057</v>
      </c>
      <c r="C104" s="426" t="s">
        <v>2527</v>
      </c>
      <c r="D104" s="426" t="s">
        <v>3056</v>
      </c>
      <c r="E104" s="426" t="s">
        <v>2888</v>
      </c>
      <c r="F104" s="427">
        <v>44592</v>
      </c>
      <c r="G104" s="443">
        <v>106194.69</v>
      </c>
      <c r="H104" s="444">
        <v>36</v>
      </c>
      <c r="I104" s="445">
        <v>0.05</v>
      </c>
      <c r="J104" s="437">
        <v>2802.36</v>
      </c>
      <c r="K104" s="446">
        <v>30827.279999999999</v>
      </c>
      <c r="L104" s="447">
        <v>75367.41</v>
      </c>
    </row>
    <row r="105" spans="1:12" hidden="1" outlineLevel="1">
      <c r="A105">
        <v>2022</v>
      </c>
      <c r="B105" s="425" t="s">
        <v>3058</v>
      </c>
      <c r="C105" s="426" t="s">
        <v>2527</v>
      </c>
      <c r="D105" s="426" t="s">
        <v>3059</v>
      </c>
      <c r="E105" s="426" t="s">
        <v>2888</v>
      </c>
      <c r="F105" s="427">
        <v>44135</v>
      </c>
      <c r="G105" s="443">
        <v>98955.76</v>
      </c>
      <c r="H105" s="444">
        <v>36</v>
      </c>
      <c r="I105" s="445">
        <v>0.05</v>
      </c>
      <c r="J105" s="437">
        <v>2611.33</v>
      </c>
      <c r="K105" s="446">
        <v>67896.27</v>
      </c>
      <c r="L105" s="447">
        <v>31059.49</v>
      </c>
    </row>
    <row r="106" spans="1:12" hidden="1" outlineLevel="1">
      <c r="A106">
        <v>2022</v>
      </c>
      <c r="B106" s="425" t="s">
        <v>3060</v>
      </c>
      <c r="C106" s="426" t="s">
        <v>2905</v>
      </c>
      <c r="D106" s="426" t="s">
        <v>3028</v>
      </c>
      <c r="E106" s="426" t="s">
        <v>2888</v>
      </c>
      <c r="F106" s="427">
        <v>44804</v>
      </c>
      <c r="G106" s="443">
        <v>10575.22</v>
      </c>
      <c r="H106" s="444">
        <v>36</v>
      </c>
      <c r="I106" s="445">
        <v>0.05</v>
      </c>
      <c r="J106" s="437">
        <v>279.07</v>
      </c>
      <c r="K106" s="446">
        <v>1116.32</v>
      </c>
      <c r="L106" s="447">
        <v>9458.9</v>
      </c>
    </row>
    <row r="107" spans="1:12" hidden="1" outlineLevel="1">
      <c r="A107">
        <v>2022</v>
      </c>
      <c r="B107" s="425" t="s">
        <v>3061</v>
      </c>
      <c r="C107" s="426" t="s">
        <v>2905</v>
      </c>
      <c r="D107" s="426" t="s">
        <v>3028</v>
      </c>
      <c r="E107" s="426" t="s">
        <v>2888</v>
      </c>
      <c r="F107" s="427">
        <v>44804</v>
      </c>
      <c r="G107" s="443">
        <v>10575.22</v>
      </c>
      <c r="H107" s="444">
        <v>36</v>
      </c>
      <c r="I107" s="445">
        <v>0.05</v>
      </c>
      <c r="J107" s="437">
        <v>279.07</v>
      </c>
      <c r="K107" s="446">
        <v>1116.32</v>
      </c>
      <c r="L107" s="447">
        <v>9458.9</v>
      </c>
    </row>
    <row r="108" spans="1:12" hidden="1" outlineLevel="1">
      <c r="A108">
        <v>2022</v>
      </c>
      <c r="B108" s="425" t="s">
        <v>3062</v>
      </c>
      <c r="C108" s="426" t="s">
        <v>2905</v>
      </c>
      <c r="D108" s="426" t="s">
        <v>3028</v>
      </c>
      <c r="E108" s="426" t="s">
        <v>2888</v>
      </c>
      <c r="F108" s="427">
        <v>44804</v>
      </c>
      <c r="G108" s="443">
        <v>10575.22</v>
      </c>
      <c r="H108" s="444">
        <v>36</v>
      </c>
      <c r="I108" s="445">
        <v>0.05</v>
      </c>
      <c r="J108" s="437">
        <v>279.07</v>
      </c>
      <c r="K108" s="446">
        <v>1116.32</v>
      </c>
      <c r="L108" s="447">
        <v>9458.9</v>
      </c>
    </row>
    <row r="109" spans="1:12" hidden="1" outlineLevel="1">
      <c r="A109">
        <v>2022</v>
      </c>
      <c r="B109" s="425" t="s">
        <v>3063</v>
      </c>
      <c r="C109" s="426" t="s">
        <v>2905</v>
      </c>
      <c r="D109" s="426" t="s">
        <v>3028</v>
      </c>
      <c r="E109" s="426" t="s">
        <v>2888</v>
      </c>
      <c r="F109" s="427">
        <v>44804</v>
      </c>
      <c r="G109" s="443">
        <v>10575.22</v>
      </c>
      <c r="H109" s="444">
        <v>36</v>
      </c>
      <c r="I109" s="445">
        <v>0.05</v>
      </c>
      <c r="J109" s="437">
        <v>279.07</v>
      </c>
      <c r="K109" s="446">
        <v>1116.32</v>
      </c>
      <c r="L109" s="447">
        <v>9458.9</v>
      </c>
    </row>
    <row r="110" spans="1:12" hidden="1" outlineLevel="1">
      <c r="A110">
        <v>2022</v>
      </c>
      <c r="B110" s="425" t="s">
        <v>3064</v>
      </c>
      <c r="C110" s="426" t="s">
        <v>2905</v>
      </c>
      <c r="D110" s="426" t="s">
        <v>3028</v>
      </c>
      <c r="E110" s="426" t="s">
        <v>2888</v>
      </c>
      <c r="F110" s="427">
        <v>44804</v>
      </c>
      <c r="G110" s="443">
        <v>10575.22</v>
      </c>
      <c r="H110" s="444">
        <v>36</v>
      </c>
      <c r="I110" s="445">
        <v>0.05</v>
      </c>
      <c r="J110" s="437">
        <v>279.07</v>
      </c>
      <c r="K110" s="446">
        <v>1116.32</v>
      </c>
      <c r="L110" s="447">
        <v>9458.9</v>
      </c>
    </row>
    <row r="111" spans="1:12" hidden="1" outlineLevel="1">
      <c r="A111">
        <v>2022</v>
      </c>
      <c r="B111" s="425" t="s">
        <v>3065</v>
      </c>
      <c r="C111" s="426" t="s">
        <v>2905</v>
      </c>
      <c r="D111" s="426" t="s">
        <v>3028</v>
      </c>
      <c r="E111" s="426" t="s">
        <v>2888</v>
      </c>
      <c r="F111" s="427">
        <v>44804</v>
      </c>
      <c r="G111" s="443">
        <v>10575.22</v>
      </c>
      <c r="H111" s="444">
        <v>36</v>
      </c>
      <c r="I111" s="445">
        <v>0.05</v>
      </c>
      <c r="J111" s="437">
        <v>279.07</v>
      </c>
      <c r="K111" s="446">
        <v>1116.32</v>
      </c>
      <c r="L111" s="447">
        <v>9458.9</v>
      </c>
    </row>
    <row r="112" spans="1:12" hidden="1" outlineLevel="1">
      <c r="A112">
        <v>2022</v>
      </c>
      <c r="B112" s="425" t="s">
        <v>3066</v>
      </c>
      <c r="C112" s="426" t="s">
        <v>2905</v>
      </c>
      <c r="D112" s="426" t="s">
        <v>3028</v>
      </c>
      <c r="E112" s="426" t="s">
        <v>2888</v>
      </c>
      <c r="F112" s="427">
        <v>44804</v>
      </c>
      <c r="G112" s="443">
        <v>10575.22</v>
      </c>
      <c r="H112" s="444">
        <v>36</v>
      </c>
      <c r="I112" s="445">
        <v>0.05</v>
      </c>
      <c r="J112" s="437">
        <v>279.07</v>
      </c>
      <c r="K112" s="446">
        <v>1116.32</v>
      </c>
      <c r="L112" s="447">
        <v>9458.9</v>
      </c>
    </row>
    <row r="113" spans="1:12" hidden="1" outlineLevel="1">
      <c r="A113">
        <v>2022</v>
      </c>
      <c r="B113" s="425" t="s">
        <v>3067</v>
      </c>
      <c r="C113" s="426" t="s">
        <v>2905</v>
      </c>
      <c r="D113" s="426" t="s">
        <v>3028</v>
      </c>
      <c r="E113" s="426" t="s">
        <v>2888</v>
      </c>
      <c r="F113" s="427">
        <v>44804</v>
      </c>
      <c r="G113" s="443">
        <v>10575.22</v>
      </c>
      <c r="H113" s="444">
        <v>36</v>
      </c>
      <c r="I113" s="445">
        <v>0.05</v>
      </c>
      <c r="J113" s="437">
        <v>279.07</v>
      </c>
      <c r="K113" s="446">
        <v>1116.32</v>
      </c>
      <c r="L113" s="447">
        <v>9458.9</v>
      </c>
    </row>
    <row r="114" spans="1:12" hidden="1" outlineLevel="1">
      <c r="A114">
        <v>2022</v>
      </c>
      <c r="B114" s="425" t="s">
        <v>3068</v>
      </c>
      <c r="C114" s="426" t="s">
        <v>2905</v>
      </c>
      <c r="D114" s="426" t="s">
        <v>3028</v>
      </c>
      <c r="E114" s="426" t="s">
        <v>2888</v>
      </c>
      <c r="F114" s="427">
        <v>44804</v>
      </c>
      <c r="G114" s="443">
        <v>10575.22</v>
      </c>
      <c r="H114" s="444">
        <v>36</v>
      </c>
      <c r="I114" s="445">
        <v>0.05</v>
      </c>
      <c r="J114" s="437">
        <v>279.07</v>
      </c>
      <c r="K114" s="446">
        <v>1116.32</v>
      </c>
      <c r="L114" s="447">
        <v>9458.9</v>
      </c>
    </row>
    <row r="115" spans="1:12" hidden="1" outlineLevel="1">
      <c r="A115">
        <v>2022</v>
      </c>
      <c r="B115" s="425" t="s">
        <v>3069</v>
      </c>
      <c r="C115" s="426" t="s">
        <v>2905</v>
      </c>
      <c r="D115" s="426" t="s">
        <v>3028</v>
      </c>
      <c r="E115" s="426" t="s">
        <v>2888</v>
      </c>
      <c r="F115" s="427">
        <v>44804</v>
      </c>
      <c r="G115" s="443">
        <v>10575.22</v>
      </c>
      <c r="H115" s="444">
        <v>36</v>
      </c>
      <c r="I115" s="445">
        <v>0.05</v>
      </c>
      <c r="J115" s="437">
        <v>279.07</v>
      </c>
      <c r="K115" s="446">
        <v>1116.32</v>
      </c>
      <c r="L115" s="447">
        <v>9458.9</v>
      </c>
    </row>
    <row r="116" spans="1:12" hidden="1" outlineLevel="1">
      <c r="A116">
        <v>2022</v>
      </c>
      <c r="B116" s="425" t="s">
        <v>3070</v>
      </c>
      <c r="C116" s="426" t="s">
        <v>2905</v>
      </c>
      <c r="D116" s="426" t="s">
        <v>3028</v>
      </c>
      <c r="E116" s="426" t="s">
        <v>2888</v>
      </c>
      <c r="F116" s="427">
        <v>44804</v>
      </c>
      <c r="G116" s="443">
        <v>10575.22</v>
      </c>
      <c r="H116" s="444">
        <v>36</v>
      </c>
      <c r="I116" s="445">
        <v>0.05</v>
      </c>
      <c r="J116" s="437">
        <v>279.07</v>
      </c>
      <c r="K116" s="446">
        <v>1116.32</v>
      </c>
      <c r="L116" s="447">
        <v>9458.9</v>
      </c>
    </row>
    <row r="117" spans="1:12" hidden="1" outlineLevel="1">
      <c r="A117">
        <v>2022</v>
      </c>
      <c r="B117" s="425" t="s">
        <v>3071</v>
      </c>
      <c r="C117" s="426" t="s">
        <v>2905</v>
      </c>
      <c r="D117" s="426" t="s">
        <v>3028</v>
      </c>
      <c r="E117" s="426" t="s">
        <v>2888</v>
      </c>
      <c r="F117" s="427">
        <v>44804</v>
      </c>
      <c r="G117" s="443">
        <v>10575.22</v>
      </c>
      <c r="H117" s="444">
        <v>36</v>
      </c>
      <c r="I117" s="445">
        <v>0.05</v>
      </c>
      <c r="J117" s="437">
        <v>279.07</v>
      </c>
      <c r="K117" s="446">
        <v>1116.32</v>
      </c>
      <c r="L117" s="447">
        <v>9458.9</v>
      </c>
    </row>
    <row r="118" spans="1:12" hidden="1" outlineLevel="1">
      <c r="A118">
        <v>2022</v>
      </c>
      <c r="B118" s="425" t="s">
        <v>3072</v>
      </c>
      <c r="C118" s="426" t="s">
        <v>2905</v>
      </c>
      <c r="D118" s="426" t="s">
        <v>3028</v>
      </c>
      <c r="E118" s="426" t="s">
        <v>2888</v>
      </c>
      <c r="F118" s="427">
        <v>44804</v>
      </c>
      <c r="G118" s="443">
        <v>10575.22</v>
      </c>
      <c r="H118" s="444">
        <v>36</v>
      </c>
      <c r="I118" s="445">
        <v>0.05</v>
      </c>
      <c r="J118" s="437">
        <v>279.07</v>
      </c>
      <c r="K118" s="448">
        <v>1116.32</v>
      </c>
      <c r="L118" s="447">
        <v>9458.9</v>
      </c>
    </row>
    <row r="119" spans="1:12" hidden="1" outlineLevel="1">
      <c r="A119">
        <v>2022</v>
      </c>
      <c r="B119" s="425" t="s">
        <v>3073</v>
      </c>
      <c r="C119" s="426" t="s">
        <v>2905</v>
      </c>
      <c r="D119" s="426" t="s">
        <v>3028</v>
      </c>
      <c r="E119" s="426" t="s">
        <v>2888</v>
      </c>
      <c r="F119" s="427">
        <v>44804</v>
      </c>
      <c r="G119" s="443">
        <v>10575.22</v>
      </c>
      <c r="H119" s="444">
        <v>36</v>
      </c>
      <c r="I119" s="445">
        <v>0.05</v>
      </c>
      <c r="J119" s="437">
        <v>279.07</v>
      </c>
      <c r="K119" s="446">
        <v>1116.32</v>
      </c>
      <c r="L119" s="447">
        <v>9458.9</v>
      </c>
    </row>
    <row r="120" spans="1:12" hidden="1" outlineLevel="1">
      <c r="A120">
        <v>2022</v>
      </c>
      <c r="B120" s="425" t="s">
        <v>3074</v>
      </c>
      <c r="C120" s="426" t="s">
        <v>2905</v>
      </c>
      <c r="D120" s="426" t="s">
        <v>3028</v>
      </c>
      <c r="E120" s="426" t="s">
        <v>2888</v>
      </c>
      <c r="F120" s="427">
        <v>44804</v>
      </c>
      <c r="G120" s="443">
        <v>10575.22</v>
      </c>
      <c r="H120" s="444">
        <v>36</v>
      </c>
      <c r="I120" s="445">
        <v>0.05</v>
      </c>
      <c r="J120" s="437">
        <v>279.07</v>
      </c>
      <c r="K120" s="446">
        <v>1116.32</v>
      </c>
      <c r="L120" s="447">
        <v>9458.9</v>
      </c>
    </row>
    <row r="121" spans="1:12" hidden="1" outlineLevel="1">
      <c r="A121">
        <v>2022</v>
      </c>
      <c r="B121" s="425" t="s">
        <v>3075</v>
      </c>
      <c r="C121" s="426" t="s">
        <v>2905</v>
      </c>
      <c r="D121" s="426" t="s">
        <v>3028</v>
      </c>
      <c r="E121" s="426" t="s">
        <v>2888</v>
      </c>
      <c r="F121" s="427">
        <v>44804</v>
      </c>
      <c r="G121" s="443">
        <v>10575.22</v>
      </c>
      <c r="H121" s="444">
        <v>36</v>
      </c>
      <c r="I121" s="445">
        <v>0.05</v>
      </c>
      <c r="J121" s="437">
        <v>279.07</v>
      </c>
      <c r="K121" s="446">
        <v>1116.32</v>
      </c>
      <c r="L121" s="447">
        <v>9458.9</v>
      </c>
    </row>
    <row r="122" spans="1:12" hidden="1" outlineLevel="1">
      <c r="A122">
        <v>2022</v>
      </c>
      <c r="B122" s="425" t="s">
        <v>3076</v>
      </c>
      <c r="C122" s="426" t="s">
        <v>2905</v>
      </c>
      <c r="D122" s="426" t="s">
        <v>3028</v>
      </c>
      <c r="E122" s="426" t="s">
        <v>2888</v>
      </c>
      <c r="F122" s="427">
        <v>44804</v>
      </c>
      <c r="G122" s="443">
        <v>10575.22</v>
      </c>
      <c r="H122" s="444">
        <v>36</v>
      </c>
      <c r="I122" s="445">
        <v>0.05</v>
      </c>
      <c r="J122" s="437">
        <v>279.07</v>
      </c>
      <c r="K122" s="446">
        <v>1116.32</v>
      </c>
      <c r="L122" s="447">
        <v>9458.9</v>
      </c>
    </row>
    <row r="123" spans="1:12" hidden="1" outlineLevel="1">
      <c r="A123">
        <v>2022</v>
      </c>
      <c r="B123" s="425" t="s">
        <v>3077</v>
      </c>
      <c r="C123" s="426" t="s">
        <v>2905</v>
      </c>
      <c r="D123" s="426" t="s">
        <v>3028</v>
      </c>
      <c r="E123" s="426" t="s">
        <v>2888</v>
      </c>
      <c r="F123" s="427">
        <v>44804</v>
      </c>
      <c r="G123" s="443">
        <v>10575.22</v>
      </c>
      <c r="H123" s="444">
        <v>36</v>
      </c>
      <c r="I123" s="445">
        <v>0.05</v>
      </c>
      <c r="J123" s="437">
        <v>279.07</v>
      </c>
      <c r="K123" s="446">
        <v>1116.32</v>
      </c>
      <c r="L123" s="447">
        <v>9458.9</v>
      </c>
    </row>
    <row r="124" spans="1:12" hidden="1" outlineLevel="1">
      <c r="A124">
        <v>2022</v>
      </c>
      <c r="B124" s="425" t="s">
        <v>3078</v>
      </c>
      <c r="C124" s="426" t="s">
        <v>2905</v>
      </c>
      <c r="D124" s="426" t="s">
        <v>3028</v>
      </c>
      <c r="E124" s="426" t="s">
        <v>2888</v>
      </c>
      <c r="F124" s="427">
        <v>44804</v>
      </c>
      <c r="G124" s="443">
        <v>10575.22</v>
      </c>
      <c r="H124" s="444">
        <v>36</v>
      </c>
      <c r="I124" s="445">
        <v>0.05</v>
      </c>
      <c r="J124" s="437">
        <v>279.07</v>
      </c>
      <c r="K124" s="446">
        <v>1116.32</v>
      </c>
      <c r="L124" s="447">
        <v>9458.9</v>
      </c>
    </row>
    <row r="125" spans="1:12" hidden="1" outlineLevel="1">
      <c r="A125">
        <v>2022</v>
      </c>
      <c r="B125" s="425" t="s">
        <v>3079</v>
      </c>
      <c r="C125" s="426" t="s">
        <v>2905</v>
      </c>
      <c r="D125" s="426" t="s">
        <v>3028</v>
      </c>
      <c r="E125" s="426" t="s">
        <v>2888</v>
      </c>
      <c r="F125" s="427">
        <v>44804</v>
      </c>
      <c r="G125" s="443">
        <v>10575.22</v>
      </c>
      <c r="H125" s="444">
        <v>36</v>
      </c>
      <c r="I125" s="445">
        <v>0.05</v>
      </c>
      <c r="J125" s="437">
        <v>279.07</v>
      </c>
      <c r="K125" s="446">
        <v>1116.32</v>
      </c>
      <c r="L125" s="447">
        <v>9458.9</v>
      </c>
    </row>
    <row r="126" spans="1:12" hidden="1" outlineLevel="1">
      <c r="A126">
        <v>2022</v>
      </c>
      <c r="B126" s="425" t="s">
        <v>3080</v>
      </c>
      <c r="C126" s="426" t="s">
        <v>2905</v>
      </c>
      <c r="D126" s="426" t="s">
        <v>3028</v>
      </c>
      <c r="E126" s="426" t="s">
        <v>2888</v>
      </c>
      <c r="F126" s="427">
        <v>44804</v>
      </c>
      <c r="G126" s="443">
        <v>10575.22</v>
      </c>
      <c r="H126" s="444">
        <v>36</v>
      </c>
      <c r="I126" s="445">
        <v>0.05</v>
      </c>
      <c r="J126" s="437">
        <v>279.07</v>
      </c>
      <c r="K126" s="446">
        <v>1116.32</v>
      </c>
      <c r="L126" s="447">
        <v>9458.9</v>
      </c>
    </row>
    <row r="127" spans="1:12" hidden="1" outlineLevel="1">
      <c r="A127">
        <v>2022</v>
      </c>
      <c r="B127" s="425" t="s">
        <v>3081</v>
      </c>
      <c r="C127" s="426" t="s">
        <v>2905</v>
      </c>
      <c r="D127" s="426" t="s">
        <v>3028</v>
      </c>
      <c r="E127" s="426" t="s">
        <v>2888</v>
      </c>
      <c r="F127" s="427">
        <v>44804</v>
      </c>
      <c r="G127" s="443">
        <v>10575.22</v>
      </c>
      <c r="H127" s="444">
        <v>36</v>
      </c>
      <c r="I127" s="445">
        <v>0.05</v>
      </c>
      <c r="J127" s="437">
        <v>279.07</v>
      </c>
      <c r="K127" s="446">
        <v>1116.32</v>
      </c>
      <c r="L127" s="447">
        <v>9458.9</v>
      </c>
    </row>
    <row r="128" spans="1:12" hidden="1" outlineLevel="1">
      <c r="A128">
        <v>2022</v>
      </c>
      <c r="B128" s="425" t="s">
        <v>3082</v>
      </c>
      <c r="C128" s="426" t="s">
        <v>2905</v>
      </c>
      <c r="D128" s="426" t="s">
        <v>3028</v>
      </c>
      <c r="E128" s="426" t="s">
        <v>2888</v>
      </c>
      <c r="F128" s="427">
        <v>44804</v>
      </c>
      <c r="G128" s="443">
        <v>10575.22</v>
      </c>
      <c r="H128" s="444">
        <v>36</v>
      </c>
      <c r="I128" s="445">
        <v>0.05</v>
      </c>
      <c r="J128" s="437">
        <v>279.07</v>
      </c>
      <c r="K128" s="446">
        <v>845.65</v>
      </c>
      <c r="L128" s="447">
        <v>9729.57</v>
      </c>
    </row>
    <row r="129" spans="1:12" hidden="1" outlineLevel="1">
      <c r="A129">
        <v>2022</v>
      </c>
      <c r="B129" s="425" t="s">
        <v>3083</v>
      </c>
      <c r="C129" s="426" t="s">
        <v>2905</v>
      </c>
      <c r="D129" s="426" t="s">
        <v>3028</v>
      </c>
      <c r="E129" s="426" t="s">
        <v>2888</v>
      </c>
      <c r="F129" s="427">
        <v>44804</v>
      </c>
      <c r="G129" s="443">
        <v>10575.22</v>
      </c>
      <c r="H129" s="444">
        <v>36</v>
      </c>
      <c r="I129" s="445">
        <v>0.05</v>
      </c>
      <c r="J129" s="437">
        <v>279.07</v>
      </c>
      <c r="K129" s="446">
        <v>1116.32</v>
      </c>
      <c r="L129" s="447">
        <v>9458.9</v>
      </c>
    </row>
    <row r="130" spans="1:12" hidden="1" outlineLevel="1">
      <c r="A130">
        <v>2022</v>
      </c>
      <c r="B130" s="425" t="s">
        <v>3084</v>
      </c>
      <c r="C130" s="426" t="s">
        <v>2905</v>
      </c>
      <c r="D130" s="426" t="s">
        <v>3028</v>
      </c>
      <c r="E130" s="426" t="s">
        <v>2888</v>
      </c>
      <c r="F130" s="427">
        <v>44804</v>
      </c>
      <c r="G130" s="443">
        <v>10575.22</v>
      </c>
      <c r="H130" s="444">
        <v>36</v>
      </c>
      <c r="I130" s="445">
        <v>0.05</v>
      </c>
      <c r="J130" s="437">
        <v>279.07</v>
      </c>
      <c r="K130" s="446">
        <v>1116.32</v>
      </c>
      <c r="L130" s="447">
        <v>9458.9</v>
      </c>
    </row>
    <row r="131" spans="1:12" hidden="1" outlineLevel="1">
      <c r="A131">
        <v>2022</v>
      </c>
      <c r="B131" s="425" t="s">
        <v>3085</v>
      </c>
      <c r="C131" s="426" t="s">
        <v>2905</v>
      </c>
      <c r="D131" s="426" t="s">
        <v>3028</v>
      </c>
      <c r="E131" s="426" t="s">
        <v>2888</v>
      </c>
      <c r="F131" s="427">
        <v>44804</v>
      </c>
      <c r="G131" s="443">
        <v>10575.22</v>
      </c>
      <c r="H131" s="444">
        <v>36</v>
      </c>
      <c r="I131" s="445">
        <v>0.05</v>
      </c>
      <c r="J131" s="437">
        <v>279.07</v>
      </c>
      <c r="K131" s="446">
        <v>1116.32</v>
      </c>
      <c r="L131" s="447">
        <v>9458.9</v>
      </c>
    </row>
    <row r="132" spans="1:12" hidden="1" outlineLevel="1">
      <c r="A132">
        <v>2022</v>
      </c>
      <c r="B132" s="425" t="s">
        <v>3086</v>
      </c>
      <c r="C132" s="426" t="s">
        <v>2905</v>
      </c>
      <c r="D132" s="426" t="s">
        <v>3028</v>
      </c>
      <c r="E132" s="426" t="s">
        <v>2888</v>
      </c>
      <c r="F132" s="427">
        <v>44804</v>
      </c>
      <c r="G132" s="443">
        <v>10575.22</v>
      </c>
      <c r="H132" s="444">
        <v>36</v>
      </c>
      <c r="I132" s="445">
        <v>0.05</v>
      </c>
      <c r="J132" s="437">
        <v>279.07</v>
      </c>
      <c r="K132" s="446">
        <v>1116.32</v>
      </c>
      <c r="L132" s="447">
        <v>9458.9</v>
      </c>
    </row>
    <row r="133" spans="1:12" hidden="1" outlineLevel="1">
      <c r="A133">
        <v>2022</v>
      </c>
      <c r="B133" s="425" t="s">
        <v>3087</v>
      </c>
      <c r="C133" s="426" t="s">
        <v>2905</v>
      </c>
      <c r="D133" s="426" t="s">
        <v>3028</v>
      </c>
      <c r="E133" s="426" t="s">
        <v>2888</v>
      </c>
      <c r="F133" s="427">
        <v>44804</v>
      </c>
      <c r="G133" s="443">
        <v>10575.22</v>
      </c>
      <c r="H133" s="444">
        <v>36</v>
      </c>
      <c r="I133" s="445">
        <v>0.05</v>
      </c>
      <c r="J133" s="437">
        <v>279.07</v>
      </c>
      <c r="K133" s="446">
        <v>1116.32</v>
      </c>
      <c r="L133" s="447">
        <v>9458.9</v>
      </c>
    </row>
    <row r="134" spans="1:12" hidden="1" outlineLevel="1">
      <c r="A134">
        <v>2022</v>
      </c>
      <c r="B134" s="425" t="s">
        <v>3088</v>
      </c>
      <c r="C134" s="426" t="s">
        <v>2905</v>
      </c>
      <c r="D134" s="426" t="s">
        <v>3028</v>
      </c>
      <c r="E134" s="426" t="s">
        <v>2888</v>
      </c>
      <c r="F134" s="427">
        <v>44804</v>
      </c>
      <c r="G134" s="443">
        <v>10575.22</v>
      </c>
      <c r="H134" s="444">
        <v>36</v>
      </c>
      <c r="I134" s="445">
        <v>0.05</v>
      </c>
      <c r="J134" s="437">
        <v>279.07</v>
      </c>
      <c r="K134" s="446">
        <v>1116.32</v>
      </c>
      <c r="L134" s="447">
        <v>9458.9</v>
      </c>
    </row>
    <row r="135" spans="1:12" hidden="1" outlineLevel="1">
      <c r="A135">
        <v>2022</v>
      </c>
      <c r="B135" s="425" t="s">
        <v>3089</v>
      </c>
      <c r="C135" s="426" t="s">
        <v>2905</v>
      </c>
      <c r="D135" s="426" t="s">
        <v>3028</v>
      </c>
      <c r="E135" s="426" t="s">
        <v>2888</v>
      </c>
      <c r="F135" s="427">
        <v>44926</v>
      </c>
      <c r="G135" s="443">
        <v>10575.22</v>
      </c>
      <c r="H135" s="444">
        <v>36</v>
      </c>
      <c r="I135" s="445">
        <v>0.05</v>
      </c>
      <c r="J135" s="437">
        <v>279.07</v>
      </c>
      <c r="K135" s="446">
        <v>0</v>
      </c>
      <c r="L135" s="447">
        <v>10575.22</v>
      </c>
    </row>
    <row r="136" spans="1:12" hidden="1" outlineLevel="1">
      <c r="A136">
        <v>2022</v>
      </c>
      <c r="B136" s="425" t="s">
        <v>3090</v>
      </c>
      <c r="C136" s="426" t="s">
        <v>2905</v>
      </c>
      <c r="D136" s="426" t="s">
        <v>3028</v>
      </c>
      <c r="E136" s="426" t="s">
        <v>2888</v>
      </c>
      <c r="F136" s="427">
        <v>44926</v>
      </c>
      <c r="G136" s="443">
        <v>10575.22</v>
      </c>
      <c r="H136" s="444">
        <v>36</v>
      </c>
      <c r="I136" s="445">
        <v>0.05</v>
      </c>
      <c r="J136" s="437">
        <v>279.07</v>
      </c>
      <c r="K136" s="446">
        <v>0</v>
      </c>
      <c r="L136" s="447">
        <v>10575.22</v>
      </c>
    </row>
    <row r="137" spans="1:12" hidden="1" outlineLevel="1">
      <c r="A137">
        <v>2022</v>
      </c>
      <c r="B137" s="425" t="s">
        <v>3091</v>
      </c>
      <c r="C137" s="426" t="s">
        <v>2905</v>
      </c>
      <c r="D137" s="426" t="s">
        <v>3028</v>
      </c>
      <c r="E137" s="426" t="s">
        <v>2888</v>
      </c>
      <c r="F137" s="427">
        <v>44926</v>
      </c>
      <c r="G137" s="443">
        <v>10575.22</v>
      </c>
      <c r="H137" s="444">
        <v>36</v>
      </c>
      <c r="I137" s="445">
        <v>0.05</v>
      </c>
      <c r="J137" s="437">
        <v>279.07</v>
      </c>
      <c r="K137" s="448">
        <v>0</v>
      </c>
      <c r="L137" s="447">
        <v>10575.22</v>
      </c>
    </row>
    <row r="138" spans="1:12" hidden="1" outlineLevel="1">
      <c r="A138">
        <v>2022</v>
      </c>
      <c r="B138" s="425" t="s">
        <v>3092</v>
      </c>
      <c r="C138" s="426" t="s">
        <v>2905</v>
      </c>
      <c r="D138" s="426" t="s">
        <v>3028</v>
      </c>
      <c r="E138" s="426" t="s">
        <v>2888</v>
      </c>
      <c r="F138" s="427">
        <v>44926</v>
      </c>
      <c r="G138" s="443">
        <v>10575.22</v>
      </c>
      <c r="H138" s="444">
        <v>36</v>
      </c>
      <c r="I138" s="445">
        <v>0.05</v>
      </c>
      <c r="J138" s="437">
        <v>279.07</v>
      </c>
      <c r="K138" s="448">
        <v>0</v>
      </c>
      <c r="L138" s="447">
        <v>10575.22</v>
      </c>
    </row>
    <row r="139" spans="1:12" hidden="1" outlineLevel="1">
      <c r="A139">
        <v>2022</v>
      </c>
      <c r="B139" s="425" t="s">
        <v>3093</v>
      </c>
      <c r="C139" s="426" t="s">
        <v>2905</v>
      </c>
      <c r="D139" s="426" t="s">
        <v>3028</v>
      </c>
      <c r="E139" s="426" t="s">
        <v>2888</v>
      </c>
      <c r="F139" s="427">
        <v>44926</v>
      </c>
      <c r="G139" s="443">
        <v>10575.22</v>
      </c>
      <c r="H139" s="444">
        <v>36</v>
      </c>
      <c r="I139" s="445">
        <v>0.05</v>
      </c>
      <c r="J139" s="437">
        <v>279.07</v>
      </c>
      <c r="K139" s="448">
        <v>0</v>
      </c>
      <c r="L139" s="447">
        <v>10575.22</v>
      </c>
    </row>
    <row r="140" spans="1:12" hidden="1" outlineLevel="1">
      <c r="A140">
        <v>2022</v>
      </c>
      <c r="B140" s="425" t="s">
        <v>3094</v>
      </c>
      <c r="C140" s="426" t="s">
        <v>2905</v>
      </c>
      <c r="D140" s="426" t="s">
        <v>3028</v>
      </c>
      <c r="E140" s="426" t="s">
        <v>2888</v>
      </c>
      <c r="F140" s="427">
        <v>44926</v>
      </c>
      <c r="G140" s="443">
        <v>10575.22</v>
      </c>
      <c r="H140" s="444">
        <v>36</v>
      </c>
      <c r="I140" s="445">
        <v>0.05</v>
      </c>
      <c r="J140" s="437">
        <v>279.07</v>
      </c>
      <c r="K140" s="446">
        <v>0</v>
      </c>
      <c r="L140" s="447">
        <v>10575.22</v>
      </c>
    </row>
    <row r="141" spans="1:12" hidden="1" outlineLevel="1">
      <c r="A141">
        <v>2022</v>
      </c>
      <c r="B141" s="425" t="s">
        <v>3095</v>
      </c>
      <c r="C141" s="426" t="s">
        <v>2905</v>
      </c>
      <c r="D141" s="426" t="s">
        <v>3028</v>
      </c>
      <c r="E141" s="426" t="s">
        <v>2888</v>
      </c>
      <c r="F141" s="427">
        <v>44926</v>
      </c>
      <c r="G141" s="443">
        <v>10575.22</v>
      </c>
      <c r="H141" s="444">
        <v>36</v>
      </c>
      <c r="I141" s="445">
        <v>0.05</v>
      </c>
      <c r="J141" s="437">
        <v>279.07</v>
      </c>
      <c r="K141" s="448">
        <v>0</v>
      </c>
      <c r="L141" s="447">
        <v>10575.22</v>
      </c>
    </row>
    <row r="142" spans="1:12" hidden="1" outlineLevel="1">
      <c r="A142">
        <v>2022</v>
      </c>
      <c r="B142" s="425" t="s">
        <v>3096</v>
      </c>
      <c r="C142" s="426" t="s">
        <v>2905</v>
      </c>
      <c r="D142" s="426" t="s">
        <v>3028</v>
      </c>
      <c r="E142" s="426" t="s">
        <v>2888</v>
      </c>
      <c r="F142" s="427">
        <v>44926</v>
      </c>
      <c r="G142" s="443">
        <v>10575.22</v>
      </c>
      <c r="H142" s="444">
        <v>36</v>
      </c>
      <c r="I142" s="445">
        <v>0.05</v>
      </c>
      <c r="J142" s="437">
        <v>279.07</v>
      </c>
      <c r="K142" s="446">
        <v>0</v>
      </c>
      <c r="L142" s="447">
        <v>10575.22</v>
      </c>
    </row>
    <row r="143" spans="1:12" hidden="1" outlineLevel="1">
      <c r="A143">
        <v>2022</v>
      </c>
      <c r="B143" s="425" t="s">
        <v>3097</v>
      </c>
      <c r="C143" s="426" t="s">
        <v>2905</v>
      </c>
      <c r="D143" s="426" t="s">
        <v>3028</v>
      </c>
      <c r="E143" s="426" t="s">
        <v>2888</v>
      </c>
      <c r="F143" s="427">
        <v>44926</v>
      </c>
      <c r="G143" s="443">
        <v>10575.22</v>
      </c>
      <c r="H143" s="444">
        <v>36</v>
      </c>
      <c r="I143" s="445">
        <v>0.05</v>
      </c>
      <c r="J143" s="437">
        <v>279.07</v>
      </c>
      <c r="K143" s="446">
        <v>0</v>
      </c>
      <c r="L143" s="447">
        <v>10575.22</v>
      </c>
    </row>
    <row r="144" spans="1:12" hidden="1" outlineLevel="1">
      <c r="A144">
        <v>2022</v>
      </c>
      <c r="B144" s="425" t="s">
        <v>3098</v>
      </c>
      <c r="C144" s="426" t="s">
        <v>2905</v>
      </c>
      <c r="D144" s="426" t="s">
        <v>3028</v>
      </c>
      <c r="E144" s="426" t="s">
        <v>2888</v>
      </c>
      <c r="F144" s="427">
        <v>44926</v>
      </c>
      <c r="G144" s="443">
        <v>10575.22</v>
      </c>
      <c r="H144" s="444">
        <v>36</v>
      </c>
      <c r="I144" s="445">
        <v>0.05</v>
      </c>
      <c r="J144" s="437">
        <v>279.07</v>
      </c>
      <c r="K144" s="446">
        <v>0</v>
      </c>
      <c r="L144" s="447">
        <v>10575.22</v>
      </c>
    </row>
    <row r="145" spans="1:12" hidden="1" outlineLevel="1">
      <c r="A145">
        <v>2022</v>
      </c>
      <c r="B145" s="425" t="s">
        <v>3099</v>
      </c>
      <c r="C145" s="426" t="s">
        <v>2905</v>
      </c>
      <c r="D145" s="426" t="s">
        <v>3028</v>
      </c>
      <c r="E145" s="426" t="s">
        <v>2888</v>
      </c>
      <c r="F145" s="427">
        <v>44926</v>
      </c>
      <c r="G145" s="443">
        <v>10575.22</v>
      </c>
      <c r="H145" s="444">
        <v>36</v>
      </c>
      <c r="I145" s="445">
        <v>0.05</v>
      </c>
      <c r="J145" s="437">
        <v>279.07</v>
      </c>
      <c r="K145" s="446">
        <v>0</v>
      </c>
      <c r="L145" s="447">
        <v>10575.22</v>
      </c>
    </row>
    <row r="146" spans="1:12" hidden="1" outlineLevel="1">
      <c r="A146">
        <v>2022</v>
      </c>
      <c r="B146" s="425" t="s">
        <v>3100</v>
      </c>
      <c r="C146" s="426" t="s">
        <v>2905</v>
      </c>
      <c r="D146" s="426" t="s">
        <v>3028</v>
      </c>
      <c r="E146" s="426" t="s">
        <v>2888</v>
      </c>
      <c r="F146" s="427">
        <v>44926</v>
      </c>
      <c r="G146" s="443">
        <v>10575.22</v>
      </c>
      <c r="H146" s="444">
        <v>36</v>
      </c>
      <c r="I146" s="445">
        <v>0.05</v>
      </c>
      <c r="J146" s="437">
        <v>279.07</v>
      </c>
      <c r="K146" s="446">
        <v>0</v>
      </c>
      <c r="L146" s="447">
        <v>10575.22</v>
      </c>
    </row>
    <row r="147" spans="1:12" hidden="1" outlineLevel="1">
      <c r="A147">
        <v>2022</v>
      </c>
      <c r="B147" s="425" t="s">
        <v>3101</v>
      </c>
      <c r="C147" s="426" t="s">
        <v>2905</v>
      </c>
      <c r="D147" s="426" t="s">
        <v>3028</v>
      </c>
      <c r="E147" s="426" t="s">
        <v>2888</v>
      </c>
      <c r="F147" s="427">
        <v>44926</v>
      </c>
      <c r="G147" s="443">
        <v>10575.22</v>
      </c>
      <c r="H147" s="444">
        <v>36</v>
      </c>
      <c r="I147" s="445">
        <v>0.05</v>
      </c>
      <c r="J147" s="437">
        <v>279.07</v>
      </c>
      <c r="K147" s="446">
        <v>0</v>
      </c>
      <c r="L147" s="447">
        <v>10575.22</v>
      </c>
    </row>
    <row r="148" spans="1:12" hidden="1" outlineLevel="1">
      <c r="A148">
        <v>2022</v>
      </c>
      <c r="B148" s="425" t="s">
        <v>3102</v>
      </c>
      <c r="C148" s="426" t="s">
        <v>2905</v>
      </c>
      <c r="D148" s="426" t="s">
        <v>3028</v>
      </c>
      <c r="E148" s="426" t="s">
        <v>2888</v>
      </c>
      <c r="F148" s="427">
        <v>44926</v>
      </c>
      <c r="G148" s="443">
        <v>10575.22</v>
      </c>
      <c r="H148" s="444">
        <v>36</v>
      </c>
      <c r="I148" s="445">
        <v>0.05</v>
      </c>
      <c r="J148" s="437">
        <v>279.07</v>
      </c>
      <c r="K148" s="446">
        <v>0</v>
      </c>
      <c r="L148" s="447">
        <v>10575.22</v>
      </c>
    </row>
    <row r="149" spans="1:12" hidden="1" outlineLevel="1">
      <c r="A149">
        <v>2022</v>
      </c>
      <c r="B149" s="425" t="s">
        <v>3103</v>
      </c>
      <c r="C149" s="426" t="s">
        <v>2905</v>
      </c>
      <c r="D149" s="426" t="s">
        <v>3028</v>
      </c>
      <c r="E149" s="426" t="s">
        <v>2888</v>
      </c>
      <c r="F149" s="427">
        <v>44926</v>
      </c>
      <c r="G149" s="443">
        <v>10575.22</v>
      </c>
      <c r="H149" s="444">
        <v>36</v>
      </c>
      <c r="I149" s="445">
        <v>0.05</v>
      </c>
      <c r="J149" s="437">
        <v>279.07</v>
      </c>
      <c r="K149" s="446">
        <v>0</v>
      </c>
      <c r="L149" s="447">
        <v>10575.22</v>
      </c>
    </row>
    <row r="150" spans="1:12" hidden="1" outlineLevel="1">
      <c r="A150">
        <v>2022</v>
      </c>
      <c r="B150" s="425" t="s">
        <v>3104</v>
      </c>
      <c r="C150" s="426" t="s">
        <v>2905</v>
      </c>
      <c r="D150" s="426" t="s">
        <v>3028</v>
      </c>
      <c r="E150" s="426" t="s">
        <v>2888</v>
      </c>
      <c r="F150" s="427">
        <v>44926</v>
      </c>
      <c r="G150" s="443">
        <v>10575.22</v>
      </c>
      <c r="H150" s="444">
        <v>36</v>
      </c>
      <c r="I150" s="445">
        <v>0.05</v>
      </c>
      <c r="J150" s="437">
        <v>279.07</v>
      </c>
      <c r="K150" s="446">
        <v>0</v>
      </c>
      <c r="L150" s="447">
        <v>10575.22</v>
      </c>
    </row>
    <row r="151" spans="1:12" hidden="1" outlineLevel="1">
      <c r="A151">
        <v>2022</v>
      </c>
      <c r="B151" s="425" t="s">
        <v>3105</v>
      </c>
      <c r="C151" s="426" t="s">
        <v>2905</v>
      </c>
      <c r="D151" s="426" t="s">
        <v>3028</v>
      </c>
      <c r="E151" s="426" t="s">
        <v>2888</v>
      </c>
      <c r="F151" s="427">
        <v>44926</v>
      </c>
      <c r="G151" s="443">
        <v>10575.22</v>
      </c>
      <c r="H151" s="444">
        <v>36</v>
      </c>
      <c r="I151" s="445">
        <v>0.05</v>
      </c>
      <c r="J151" s="437">
        <v>279.07</v>
      </c>
      <c r="K151" s="446">
        <v>0</v>
      </c>
      <c r="L151" s="447">
        <v>10575.22</v>
      </c>
    </row>
    <row r="152" spans="1:12" hidden="1" outlineLevel="1">
      <c r="A152">
        <v>2022</v>
      </c>
      <c r="B152" s="425" t="s">
        <v>3106</v>
      </c>
      <c r="C152" s="426" t="s">
        <v>2905</v>
      </c>
      <c r="D152" s="426" t="s">
        <v>3028</v>
      </c>
      <c r="E152" s="426" t="s">
        <v>2888</v>
      </c>
      <c r="F152" s="427">
        <v>44926</v>
      </c>
      <c r="G152" s="443">
        <v>10575.22</v>
      </c>
      <c r="H152" s="444">
        <v>36</v>
      </c>
      <c r="I152" s="445">
        <v>0.05</v>
      </c>
      <c r="J152" s="437">
        <v>279.07</v>
      </c>
      <c r="K152" s="448">
        <v>0</v>
      </c>
      <c r="L152" s="447">
        <v>10575.22</v>
      </c>
    </row>
    <row r="153" spans="1:12" hidden="1" outlineLevel="1">
      <c r="A153">
        <v>2022</v>
      </c>
      <c r="B153" s="425" t="s">
        <v>3107</v>
      </c>
      <c r="C153" s="426" t="s">
        <v>2905</v>
      </c>
      <c r="D153" s="426" t="s">
        <v>3028</v>
      </c>
      <c r="E153" s="426" t="s">
        <v>2888</v>
      </c>
      <c r="F153" s="427">
        <v>44926</v>
      </c>
      <c r="G153" s="443">
        <v>10575.22</v>
      </c>
      <c r="H153" s="444">
        <v>36</v>
      </c>
      <c r="I153" s="445">
        <v>0.05</v>
      </c>
      <c r="J153" s="437">
        <v>279.07</v>
      </c>
      <c r="K153" s="446">
        <v>0</v>
      </c>
      <c r="L153" s="447">
        <v>10575.22</v>
      </c>
    </row>
    <row r="154" spans="1:12" hidden="1" outlineLevel="1">
      <c r="A154">
        <v>2022</v>
      </c>
      <c r="B154" s="425" t="s">
        <v>3108</v>
      </c>
      <c r="C154" s="426" t="s">
        <v>2905</v>
      </c>
      <c r="D154" s="426" t="s">
        <v>3028</v>
      </c>
      <c r="E154" s="426" t="s">
        <v>2888</v>
      </c>
      <c r="F154" s="427">
        <v>44926</v>
      </c>
      <c r="G154" s="443">
        <v>10575.22</v>
      </c>
      <c r="H154" s="444">
        <v>36</v>
      </c>
      <c r="I154" s="445">
        <v>0.05</v>
      </c>
      <c r="J154" s="437">
        <v>279.07</v>
      </c>
      <c r="K154" s="446">
        <v>0</v>
      </c>
      <c r="L154" s="447">
        <v>10575.22</v>
      </c>
    </row>
    <row r="155" spans="1:12" hidden="1" outlineLevel="1">
      <c r="A155">
        <v>2022</v>
      </c>
      <c r="B155" s="425" t="s">
        <v>3109</v>
      </c>
      <c r="C155" s="426" t="s">
        <v>2905</v>
      </c>
      <c r="D155" s="426" t="s">
        <v>3028</v>
      </c>
      <c r="E155" s="426" t="s">
        <v>2888</v>
      </c>
      <c r="F155" s="427">
        <v>44926</v>
      </c>
      <c r="G155" s="443">
        <v>10575.22</v>
      </c>
      <c r="H155" s="444">
        <v>36</v>
      </c>
      <c r="I155" s="445">
        <v>0.05</v>
      </c>
      <c r="J155" s="437">
        <v>279.07</v>
      </c>
      <c r="K155" s="446">
        <v>0</v>
      </c>
      <c r="L155" s="447">
        <v>10575.22</v>
      </c>
    </row>
    <row r="156" spans="1:12" hidden="1" outlineLevel="1">
      <c r="A156">
        <v>2022</v>
      </c>
      <c r="B156" s="425" t="s">
        <v>3110</v>
      </c>
      <c r="C156" s="426" t="s">
        <v>2905</v>
      </c>
      <c r="D156" s="426" t="s">
        <v>3028</v>
      </c>
      <c r="E156" s="426" t="s">
        <v>2888</v>
      </c>
      <c r="F156" s="427">
        <v>44926</v>
      </c>
      <c r="G156" s="443">
        <v>10575.22</v>
      </c>
      <c r="H156" s="444">
        <v>36</v>
      </c>
      <c r="I156" s="445">
        <v>0.05</v>
      </c>
      <c r="J156" s="437">
        <v>279.07</v>
      </c>
      <c r="K156" s="448">
        <v>0</v>
      </c>
      <c r="L156" s="447">
        <v>10575.22</v>
      </c>
    </row>
    <row r="157" spans="1:12" hidden="1" outlineLevel="1">
      <c r="A157">
        <v>2022</v>
      </c>
      <c r="B157" s="425" t="s">
        <v>3111</v>
      </c>
      <c r="C157" s="426" t="s">
        <v>2905</v>
      </c>
      <c r="D157" s="426" t="s">
        <v>3028</v>
      </c>
      <c r="E157" s="426" t="s">
        <v>2888</v>
      </c>
      <c r="F157" s="427">
        <v>44926</v>
      </c>
      <c r="G157" s="443">
        <v>10575.22</v>
      </c>
      <c r="H157" s="444">
        <v>36</v>
      </c>
      <c r="I157" s="445">
        <v>0.05</v>
      </c>
      <c r="J157" s="437">
        <v>279.07</v>
      </c>
      <c r="K157" s="446">
        <v>0</v>
      </c>
      <c r="L157" s="447">
        <v>10575.22</v>
      </c>
    </row>
    <row r="158" spans="1:12" hidden="1" outlineLevel="1">
      <c r="A158">
        <v>2022</v>
      </c>
      <c r="B158" s="425" t="s">
        <v>3112</v>
      </c>
      <c r="C158" s="426" t="s">
        <v>2905</v>
      </c>
      <c r="D158" s="426" t="s">
        <v>3028</v>
      </c>
      <c r="E158" s="449" t="s">
        <v>2888</v>
      </c>
      <c r="F158" s="427">
        <v>44926</v>
      </c>
      <c r="G158" s="443">
        <v>10575.22</v>
      </c>
      <c r="H158" s="444">
        <v>36</v>
      </c>
      <c r="I158" s="445">
        <v>0.05</v>
      </c>
      <c r="J158" s="437">
        <v>279.07</v>
      </c>
      <c r="K158" s="446">
        <v>0</v>
      </c>
      <c r="L158" s="447">
        <v>10575.22</v>
      </c>
    </row>
    <row r="159" spans="1:12" hidden="1" outlineLevel="1">
      <c r="A159">
        <v>2022</v>
      </c>
      <c r="B159" s="425" t="s">
        <v>3113</v>
      </c>
      <c r="C159" s="426" t="s">
        <v>2905</v>
      </c>
      <c r="D159" s="426" t="s">
        <v>3028</v>
      </c>
      <c r="E159" s="426" t="s">
        <v>2888</v>
      </c>
      <c r="F159" s="427">
        <v>44926</v>
      </c>
      <c r="G159" s="443">
        <v>10575.22</v>
      </c>
      <c r="H159" s="444">
        <v>36</v>
      </c>
      <c r="I159" s="445">
        <v>0.05</v>
      </c>
      <c r="J159" s="437">
        <v>279.07</v>
      </c>
      <c r="K159" s="446">
        <v>0</v>
      </c>
      <c r="L159" s="447">
        <v>10575.22</v>
      </c>
    </row>
    <row r="160" spans="1:12" hidden="1" outlineLevel="1">
      <c r="A160">
        <v>2022</v>
      </c>
      <c r="B160" s="425" t="s">
        <v>3114</v>
      </c>
      <c r="C160" s="426" t="s">
        <v>2905</v>
      </c>
      <c r="D160" s="426" t="s">
        <v>3028</v>
      </c>
      <c r="E160" s="426" t="s">
        <v>2888</v>
      </c>
      <c r="F160" s="427">
        <v>44926</v>
      </c>
      <c r="G160" s="443">
        <v>10575.22</v>
      </c>
      <c r="H160" s="444">
        <v>36</v>
      </c>
      <c r="I160" s="445">
        <v>0.05</v>
      </c>
      <c r="J160" s="437">
        <v>279.07</v>
      </c>
      <c r="K160" s="448">
        <v>0</v>
      </c>
      <c r="L160" s="447">
        <v>10575.22</v>
      </c>
    </row>
    <row r="161" spans="1:12" hidden="1" outlineLevel="1">
      <c r="A161">
        <v>2022</v>
      </c>
      <c r="B161" s="425" t="s">
        <v>3115</v>
      </c>
      <c r="C161" s="426" t="s">
        <v>2905</v>
      </c>
      <c r="D161" s="426" t="s">
        <v>3028</v>
      </c>
      <c r="E161" s="426" t="s">
        <v>2888</v>
      </c>
      <c r="F161" s="427">
        <v>44926</v>
      </c>
      <c r="G161" s="443">
        <v>10575.22</v>
      </c>
      <c r="H161" s="444">
        <v>36</v>
      </c>
      <c r="I161" s="445">
        <v>0.05</v>
      </c>
      <c r="J161" s="437">
        <v>279.07</v>
      </c>
      <c r="K161" s="448">
        <v>0</v>
      </c>
      <c r="L161" s="447">
        <v>10575.22</v>
      </c>
    </row>
    <row r="162" spans="1:12" hidden="1" outlineLevel="1">
      <c r="A162">
        <v>2022</v>
      </c>
      <c r="B162" s="425" t="s">
        <v>3116</v>
      </c>
      <c r="C162" s="426" t="s">
        <v>2905</v>
      </c>
      <c r="D162" s="426" t="s">
        <v>3028</v>
      </c>
      <c r="E162" s="426" t="s">
        <v>2888</v>
      </c>
      <c r="F162" s="427">
        <v>44926</v>
      </c>
      <c r="G162" s="443">
        <v>10575.22</v>
      </c>
      <c r="H162" s="444">
        <v>36</v>
      </c>
      <c r="I162" s="445">
        <v>0.05</v>
      </c>
      <c r="J162" s="437">
        <v>279.07</v>
      </c>
      <c r="K162" s="448">
        <v>0</v>
      </c>
      <c r="L162" s="447">
        <v>10575.22</v>
      </c>
    </row>
    <row r="163" spans="1:12" hidden="1" outlineLevel="1">
      <c r="A163">
        <v>2022</v>
      </c>
      <c r="B163" s="425" t="s">
        <v>3117</v>
      </c>
      <c r="C163" s="426" t="s">
        <v>2905</v>
      </c>
      <c r="D163" s="426" t="s">
        <v>3028</v>
      </c>
      <c r="E163" s="426" t="s">
        <v>2888</v>
      </c>
      <c r="F163" s="427">
        <v>44926</v>
      </c>
      <c r="G163" s="443">
        <v>10575.22</v>
      </c>
      <c r="H163" s="444">
        <v>36</v>
      </c>
      <c r="I163" s="445">
        <v>0.05</v>
      </c>
      <c r="J163" s="437">
        <v>279.07</v>
      </c>
      <c r="K163" s="446">
        <v>0</v>
      </c>
      <c r="L163" s="447">
        <v>10575.22</v>
      </c>
    </row>
    <row r="164" spans="1:12" hidden="1" outlineLevel="1">
      <c r="A164">
        <v>2022</v>
      </c>
      <c r="B164" s="425" t="s">
        <v>3118</v>
      </c>
      <c r="C164" s="426" t="s">
        <v>2905</v>
      </c>
      <c r="D164" s="426" t="s">
        <v>3028</v>
      </c>
      <c r="E164" s="426" t="s">
        <v>2888</v>
      </c>
      <c r="F164" s="427">
        <v>44926</v>
      </c>
      <c r="G164" s="443">
        <v>10575.22</v>
      </c>
      <c r="H164" s="444">
        <v>36</v>
      </c>
      <c r="I164" s="445">
        <v>0.05</v>
      </c>
      <c r="J164" s="437">
        <v>279.07</v>
      </c>
      <c r="K164" s="446">
        <v>0</v>
      </c>
      <c r="L164" s="447">
        <v>10575.22</v>
      </c>
    </row>
    <row r="165" spans="1:12" hidden="1" outlineLevel="1">
      <c r="A165">
        <v>2022</v>
      </c>
      <c r="B165" s="425" t="s">
        <v>3119</v>
      </c>
      <c r="C165" s="426" t="s">
        <v>2905</v>
      </c>
      <c r="D165" s="426" t="s">
        <v>3028</v>
      </c>
      <c r="E165" s="426" t="s">
        <v>2888</v>
      </c>
      <c r="F165" s="427">
        <v>44926</v>
      </c>
      <c r="G165" s="443">
        <v>10575.22</v>
      </c>
      <c r="H165" s="444">
        <v>36</v>
      </c>
      <c r="I165" s="445">
        <v>0.05</v>
      </c>
      <c r="J165" s="437">
        <v>279.07</v>
      </c>
      <c r="K165" s="446">
        <v>0</v>
      </c>
      <c r="L165" s="447">
        <v>10575.22</v>
      </c>
    </row>
    <row r="166" spans="1:12" hidden="1" outlineLevel="1">
      <c r="A166">
        <v>2022</v>
      </c>
      <c r="B166" s="425" t="s">
        <v>3120</v>
      </c>
      <c r="C166" s="426" t="s">
        <v>2905</v>
      </c>
      <c r="D166" s="426" t="s">
        <v>3028</v>
      </c>
      <c r="E166" s="426" t="s">
        <v>2888</v>
      </c>
      <c r="F166" s="427">
        <v>44926</v>
      </c>
      <c r="G166" s="443">
        <v>10575.22</v>
      </c>
      <c r="H166" s="444">
        <v>36</v>
      </c>
      <c r="I166" s="445">
        <v>0.05</v>
      </c>
      <c r="J166" s="437">
        <v>279.07</v>
      </c>
      <c r="K166" s="448">
        <v>0</v>
      </c>
      <c r="L166" s="447">
        <v>10575.22</v>
      </c>
    </row>
    <row r="167" spans="1:12" hidden="1" outlineLevel="1">
      <c r="A167">
        <v>2022</v>
      </c>
      <c r="B167" s="425" t="s">
        <v>3121</v>
      </c>
      <c r="C167" s="426" t="s">
        <v>2905</v>
      </c>
      <c r="D167" s="426" t="s">
        <v>3028</v>
      </c>
      <c r="E167" s="426" t="s">
        <v>2888</v>
      </c>
      <c r="F167" s="427">
        <v>44926</v>
      </c>
      <c r="G167" s="443">
        <v>10575.22</v>
      </c>
      <c r="H167" s="444">
        <v>36</v>
      </c>
      <c r="I167" s="445">
        <v>0.05</v>
      </c>
      <c r="J167" s="437">
        <v>279.07</v>
      </c>
      <c r="K167" s="446">
        <v>0</v>
      </c>
      <c r="L167" s="447">
        <v>10575.22</v>
      </c>
    </row>
    <row r="168" spans="1:12" hidden="1" outlineLevel="1">
      <c r="A168">
        <v>2022</v>
      </c>
      <c r="B168" s="425" t="s">
        <v>3122</v>
      </c>
      <c r="C168" s="426" t="s">
        <v>2905</v>
      </c>
      <c r="D168" s="426" t="s">
        <v>3028</v>
      </c>
      <c r="E168" s="426" t="s">
        <v>2888</v>
      </c>
      <c r="F168" s="427">
        <v>44926</v>
      </c>
      <c r="G168" s="443">
        <v>10575.22</v>
      </c>
      <c r="H168" s="444">
        <v>36</v>
      </c>
      <c r="I168" s="445">
        <v>0.05</v>
      </c>
      <c r="J168" s="437">
        <v>279.07</v>
      </c>
      <c r="K168" s="446">
        <v>0</v>
      </c>
      <c r="L168" s="447">
        <v>10575.22</v>
      </c>
    </row>
    <row r="169" spans="1:12" hidden="1" outlineLevel="1">
      <c r="A169">
        <v>2022</v>
      </c>
      <c r="B169" s="425" t="s">
        <v>3123</v>
      </c>
      <c r="C169" s="426" t="s">
        <v>2905</v>
      </c>
      <c r="D169" s="426" t="s">
        <v>3028</v>
      </c>
      <c r="E169" s="426" t="s">
        <v>2888</v>
      </c>
      <c r="F169" s="427">
        <v>44926</v>
      </c>
      <c r="G169" s="443">
        <v>10575.22</v>
      </c>
      <c r="H169" s="444">
        <v>36</v>
      </c>
      <c r="I169" s="445">
        <v>0.05</v>
      </c>
      <c r="J169" s="437">
        <v>279.07</v>
      </c>
      <c r="K169" s="446">
        <v>0</v>
      </c>
      <c r="L169" s="447">
        <v>10575.22</v>
      </c>
    </row>
    <row r="170" spans="1:12" hidden="1" outlineLevel="1">
      <c r="A170">
        <v>2022</v>
      </c>
      <c r="B170" s="425" t="s">
        <v>3124</v>
      </c>
      <c r="C170" s="426" t="s">
        <v>2905</v>
      </c>
      <c r="D170" s="426" t="s">
        <v>3028</v>
      </c>
      <c r="E170" s="426" t="s">
        <v>2888</v>
      </c>
      <c r="F170" s="427">
        <v>44926</v>
      </c>
      <c r="G170" s="443">
        <v>10575.22</v>
      </c>
      <c r="H170" s="444">
        <v>36</v>
      </c>
      <c r="I170" s="445">
        <v>0.05</v>
      </c>
      <c r="J170" s="437">
        <v>279.07</v>
      </c>
      <c r="K170" s="446">
        <v>0</v>
      </c>
      <c r="L170" s="447">
        <v>10575.22</v>
      </c>
    </row>
    <row r="171" spans="1:12" hidden="1" outlineLevel="1">
      <c r="A171">
        <v>2022</v>
      </c>
      <c r="B171" s="425" t="s">
        <v>3125</v>
      </c>
      <c r="C171" s="426" t="s">
        <v>2905</v>
      </c>
      <c r="D171" s="426" t="s">
        <v>3028</v>
      </c>
      <c r="E171" s="426" t="s">
        <v>2888</v>
      </c>
      <c r="F171" s="427">
        <v>44926</v>
      </c>
      <c r="G171" s="443">
        <v>10575.22</v>
      </c>
      <c r="H171" s="444">
        <v>36</v>
      </c>
      <c r="I171" s="445">
        <v>0.05</v>
      </c>
      <c r="J171" s="437">
        <v>279.07</v>
      </c>
      <c r="K171" s="446">
        <v>0</v>
      </c>
      <c r="L171" s="447">
        <v>10575.22</v>
      </c>
    </row>
    <row r="172" spans="1:12" hidden="1" outlineLevel="1">
      <c r="A172">
        <v>2022</v>
      </c>
      <c r="B172" s="425" t="s">
        <v>3126</v>
      </c>
      <c r="C172" s="426" t="s">
        <v>2905</v>
      </c>
      <c r="D172" s="426" t="s">
        <v>3028</v>
      </c>
      <c r="E172" s="426" t="s">
        <v>2888</v>
      </c>
      <c r="F172" s="427">
        <v>44926</v>
      </c>
      <c r="G172" s="443">
        <v>10575.22</v>
      </c>
      <c r="H172" s="444">
        <v>36</v>
      </c>
      <c r="I172" s="445">
        <v>0.05</v>
      </c>
      <c r="J172" s="437">
        <v>279.07</v>
      </c>
      <c r="K172" s="448">
        <v>0</v>
      </c>
      <c r="L172" s="447">
        <v>10575.22</v>
      </c>
    </row>
    <row r="173" spans="1:12" hidden="1" outlineLevel="1">
      <c r="A173">
        <v>2022</v>
      </c>
      <c r="B173" s="425" t="s">
        <v>3127</v>
      </c>
      <c r="C173" s="426" t="s">
        <v>2905</v>
      </c>
      <c r="D173" s="426" t="s">
        <v>3028</v>
      </c>
      <c r="E173" s="426" t="s">
        <v>2888</v>
      </c>
      <c r="F173" s="427">
        <v>44926</v>
      </c>
      <c r="G173" s="443">
        <v>10575.22</v>
      </c>
      <c r="H173" s="444">
        <v>36</v>
      </c>
      <c r="I173" s="445">
        <v>0.05</v>
      </c>
      <c r="J173" s="437">
        <v>279.07</v>
      </c>
      <c r="K173" s="446">
        <v>0</v>
      </c>
      <c r="L173" s="447">
        <v>10575.22</v>
      </c>
    </row>
    <row r="174" spans="1:12" hidden="1" outlineLevel="1">
      <c r="A174">
        <v>2022</v>
      </c>
      <c r="B174" s="425" t="s">
        <v>3128</v>
      </c>
      <c r="C174" s="426" t="s">
        <v>2905</v>
      </c>
      <c r="D174" s="426" t="s">
        <v>3028</v>
      </c>
      <c r="E174" s="426" t="s">
        <v>2888</v>
      </c>
      <c r="F174" s="427">
        <v>44926</v>
      </c>
      <c r="G174" s="443">
        <v>10575.22</v>
      </c>
      <c r="H174" s="444">
        <v>36</v>
      </c>
      <c r="I174" s="445">
        <v>0.05</v>
      </c>
      <c r="J174" s="437">
        <v>279.07</v>
      </c>
      <c r="K174" s="446">
        <v>0</v>
      </c>
      <c r="L174" s="447">
        <v>10575.22</v>
      </c>
    </row>
    <row r="175" spans="1:12" hidden="1" outlineLevel="1">
      <c r="A175">
        <v>2022</v>
      </c>
      <c r="B175" s="425" t="s">
        <v>3129</v>
      </c>
      <c r="C175" s="426" t="s">
        <v>2905</v>
      </c>
      <c r="D175" s="426" t="s">
        <v>3028</v>
      </c>
      <c r="E175" s="426" t="s">
        <v>2888</v>
      </c>
      <c r="F175" s="427">
        <v>44926</v>
      </c>
      <c r="G175" s="443">
        <v>10575.22</v>
      </c>
      <c r="H175" s="444">
        <v>36</v>
      </c>
      <c r="I175" s="445">
        <v>0.05</v>
      </c>
      <c r="J175" s="437">
        <v>279.07</v>
      </c>
      <c r="K175" s="446">
        <v>0</v>
      </c>
      <c r="L175" s="447">
        <v>10575.22</v>
      </c>
    </row>
    <row r="176" spans="1:12" hidden="1" outlineLevel="1">
      <c r="A176">
        <v>2022</v>
      </c>
      <c r="B176" s="425" t="s">
        <v>3130</v>
      </c>
      <c r="C176" s="426" t="s">
        <v>2905</v>
      </c>
      <c r="D176" s="426" t="s">
        <v>3028</v>
      </c>
      <c r="E176" s="426" t="s">
        <v>2888</v>
      </c>
      <c r="F176" s="427">
        <v>44926</v>
      </c>
      <c r="G176" s="443">
        <v>10575.22</v>
      </c>
      <c r="H176" s="444">
        <v>36</v>
      </c>
      <c r="I176" s="445">
        <v>0.05</v>
      </c>
      <c r="J176" s="437">
        <v>279.07</v>
      </c>
      <c r="K176" s="446">
        <v>0</v>
      </c>
      <c r="L176" s="447">
        <v>10575.22</v>
      </c>
    </row>
    <row r="177" spans="1:12" hidden="1" outlineLevel="1">
      <c r="A177">
        <v>2022</v>
      </c>
      <c r="B177" s="425" t="s">
        <v>3131</v>
      </c>
      <c r="C177" s="426" t="s">
        <v>2905</v>
      </c>
      <c r="D177" s="426" t="s">
        <v>3028</v>
      </c>
      <c r="E177" s="426" t="s">
        <v>2888</v>
      </c>
      <c r="F177" s="427">
        <v>44926</v>
      </c>
      <c r="G177" s="443">
        <v>10575.22</v>
      </c>
      <c r="H177" s="444">
        <v>36</v>
      </c>
      <c r="I177" s="445">
        <v>0.05</v>
      </c>
      <c r="J177" s="437">
        <v>279.07</v>
      </c>
      <c r="K177" s="446">
        <v>0</v>
      </c>
      <c r="L177" s="447">
        <v>10575.22</v>
      </c>
    </row>
    <row r="178" spans="1:12" hidden="1" outlineLevel="1">
      <c r="A178">
        <v>2022</v>
      </c>
      <c r="B178" s="425" t="s">
        <v>3132</v>
      </c>
      <c r="C178" s="426" t="s">
        <v>2905</v>
      </c>
      <c r="D178" s="426" t="s">
        <v>3028</v>
      </c>
      <c r="E178" s="426" t="s">
        <v>2888</v>
      </c>
      <c r="F178" s="427">
        <v>44926</v>
      </c>
      <c r="G178" s="443">
        <v>10575.22</v>
      </c>
      <c r="H178" s="444">
        <v>36</v>
      </c>
      <c r="I178" s="445">
        <v>0.05</v>
      </c>
      <c r="J178" s="437">
        <v>279.07</v>
      </c>
      <c r="K178" s="446">
        <v>0</v>
      </c>
      <c r="L178" s="447">
        <v>10575.22</v>
      </c>
    </row>
    <row r="179" spans="1:12" hidden="1" outlineLevel="1">
      <c r="A179">
        <v>2022</v>
      </c>
      <c r="B179" s="425" t="s">
        <v>3133</v>
      </c>
      <c r="C179" s="426" t="s">
        <v>2905</v>
      </c>
      <c r="D179" s="426" t="s">
        <v>3028</v>
      </c>
      <c r="E179" s="426" t="s">
        <v>2888</v>
      </c>
      <c r="F179" s="427">
        <v>44926</v>
      </c>
      <c r="G179" s="443">
        <v>10575.22</v>
      </c>
      <c r="H179" s="444">
        <v>36</v>
      </c>
      <c r="I179" s="445">
        <v>0.05</v>
      </c>
      <c r="J179" s="437">
        <v>279.07</v>
      </c>
      <c r="K179" s="446">
        <v>0</v>
      </c>
      <c r="L179" s="447">
        <v>10575.22</v>
      </c>
    </row>
    <row r="180" spans="1:12" hidden="1" outlineLevel="1">
      <c r="A180">
        <v>2022</v>
      </c>
      <c r="B180" s="425" t="s">
        <v>3134</v>
      </c>
      <c r="C180" s="426" t="s">
        <v>2905</v>
      </c>
      <c r="D180" s="426" t="s">
        <v>3028</v>
      </c>
      <c r="E180" s="426" t="s">
        <v>2888</v>
      </c>
      <c r="F180" s="427">
        <v>44926</v>
      </c>
      <c r="G180" s="443">
        <v>10575.22</v>
      </c>
      <c r="H180" s="444">
        <v>36</v>
      </c>
      <c r="I180" s="445">
        <v>0.05</v>
      </c>
      <c r="J180" s="437">
        <v>279.07</v>
      </c>
      <c r="K180" s="446">
        <v>0</v>
      </c>
      <c r="L180" s="447">
        <v>10575.22</v>
      </c>
    </row>
    <row r="181" spans="1:12" hidden="1" outlineLevel="1">
      <c r="A181">
        <v>2022</v>
      </c>
      <c r="B181" s="425" t="s">
        <v>3135</v>
      </c>
      <c r="C181" s="426" t="s">
        <v>2905</v>
      </c>
      <c r="D181" s="426" t="s">
        <v>3028</v>
      </c>
      <c r="E181" s="426" t="s">
        <v>2888</v>
      </c>
      <c r="F181" s="427">
        <v>44926</v>
      </c>
      <c r="G181" s="443">
        <v>10575.22</v>
      </c>
      <c r="H181" s="444">
        <v>36</v>
      </c>
      <c r="I181" s="445">
        <v>0.05</v>
      </c>
      <c r="J181" s="437">
        <v>279.07</v>
      </c>
      <c r="K181" s="446">
        <v>0</v>
      </c>
      <c r="L181" s="447">
        <v>10575.22</v>
      </c>
    </row>
    <row r="182" spans="1:12" hidden="1" outlineLevel="1">
      <c r="A182">
        <v>2022</v>
      </c>
      <c r="B182" s="425" t="s">
        <v>3136</v>
      </c>
      <c r="C182" s="426" t="s">
        <v>2905</v>
      </c>
      <c r="D182" s="426" t="s">
        <v>3028</v>
      </c>
      <c r="E182" s="426" t="s">
        <v>2888</v>
      </c>
      <c r="F182" s="427">
        <v>44926</v>
      </c>
      <c r="G182" s="443">
        <v>10575.22</v>
      </c>
      <c r="H182" s="444">
        <v>36</v>
      </c>
      <c r="I182" s="445">
        <v>0.05</v>
      </c>
      <c r="J182" s="437">
        <v>279.07</v>
      </c>
      <c r="K182" s="446">
        <v>0</v>
      </c>
      <c r="L182" s="447">
        <v>10575.22</v>
      </c>
    </row>
    <row r="183" spans="1:12" hidden="1" outlineLevel="1">
      <c r="A183">
        <v>2022</v>
      </c>
      <c r="B183" s="425" t="s">
        <v>3137</v>
      </c>
      <c r="C183" s="426" t="s">
        <v>2905</v>
      </c>
      <c r="D183" s="426" t="s">
        <v>3028</v>
      </c>
      <c r="E183" s="426" t="s">
        <v>2888</v>
      </c>
      <c r="F183" s="427">
        <v>44926</v>
      </c>
      <c r="G183" s="443">
        <v>10575.22</v>
      </c>
      <c r="H183" s="444">
        <v>36</v>
      </c>
      <c r="I183" s="445">
        <v>0.05</v>
      </c>
      <c r="J183" s="437">
        <v>279.07</v>
      </c>
      <c r="K183" s="446">
        <v>0</v>
      </c>
      <c r="L183" s="447">
        <v>10575.22</v>
      </c>
    </row>
    <row r="184" spans="1:12" hidden="1" outlineLevel="1">
      <c r="A184">
        <v>2022</v>
      </c>
      <c r="B184" s="425" t="s">
        <v>3138</v>
      </c>
      <c r="C184" s="426" t="s">
        <v>2905</v>
      </c>
      <c r="D184" s="426" t="s">
        <v>3028</v>
      </c>
      <c r="E184" s="426" t="s">
        <v>2888</v>
      </c>
      <c r="F184" s="427">
        <v>44926</v>
      </c>
      <c r="G184" s="443">
        <v>10575.22</v>
      </c>
      <c r="H184" s="444">
        <v>36</v>
      </c>
      <c r="I184" s="445">
        <v>0.05</v>
      </c>
      <c r="J184" s="437">
        <v>279.07</v>
      </c>
      <c r="K184" s="446">
        <v>0</v>
      </c>
      <c r="L184" s="447">
        <v>10575.22</v>
      </c>
    </row>
    <row r="185" spans="1:12" hidden="1" outlineLevel="1">
      <c r="A185">
        <v>2022</v>
      </c>
      <c r="B185" s="425" t="s">
        <v>3139</v>
      </c>
      <c r="C185" s="426" t="s">
        <v>2905</v>
      </c>
      <c r="D185" s="426" t="s">
        <v>3028</v>
      </c>
      <c r="E185" s="426" t="s">
        <v>2888</v>
      </c>
      <c r="F185" s="427">
        <v>44926</v>
      </c>
      <c r="G185" s="443">
        <v>10575.22</v>
      </c>
      <c r="H185" s="444">
        <v>36</v>
      </c>
      <c r="I185" s="445">
        <v>0.05</v>
      </c>
      <c r="J185" s="437">
        <v>279.07</v>
      </c>
      <c r="K185" s="448">
        <v>0</v>
      </c>
      <c r="L185" s="447">
        <v>10575.22</v>
      </c>
    </row>
    <row r="186" spans="1:12" hidden="1" outlineLevel="1">
      <c r="A186">
        <v>2022</v>
      </c>
      <c r="B186" s="425" t="s">
        <v>3140</v>
      </c>
      <c r="C186" s="426" t="s">
        <v>2905</v>
      </c>
      <c r="D186" s="426" t="s">
        <v>3028</v>
      </c>
      <c r="E186" s="426" t="s">
        <v>2888</v>
      </c>
      <c r="F186" s="427">
        <v>44926</v>
      </c>
      <c r="G186" s="443">
        <v>10575.22</v>
      </c>
      <c r="H186" s="444">
        <v>36</v>
      </c>
      <c r="I186" s="445">
        <v>0.05</v>
      </c>
      <c r="J186" s="437">
        <v>279.07</v>
      </c>
      <c r="K186" s="446">
        <v>0</v>
      </c>
      <c r="L186" s="447">
        <v>10575.22</v>
      </c>
    </row>
    <row r="187" spans="1:12" hidden="1" outlineLevel="1">
      <c r="A187">
        <v>2022</v>
      </c>
      <c r="B187" s="425" t="s">
        <v>3141</v>
      </c>
      <c r="C187" s="426" t="s">
        <v>2905</v>
      </c>
      <c r="D187" s="426" t="s">
        <v>3028</v>
      </c>
      <c r="E187" s="426" t="s">
        <v>2888</v>
      </c>
      <c r="F187" s="427">
        <v>44926</v>
      </c>
      <c r="G187" s="443">
        <v>10575.22</v>
      </c>
      <c r="H187" s="444">
        <v>36</v>
      </c>
      <c r="I187" s="445">
        <v>0.05</v>
      </c>
      <c r="J187" s="437">
        <v>279.07</v>
      </c>
      <c r="K187" s="446">
        <v>0</v>
      </c>
      <c r="L187" s="447">
        <v>10575.22</v>
      </c>
    </row>
    <row r="188" spans="1:12" hidden="1" outlineLevel="1">
      <c r="A188">
        <v>2022</v>
      </c>
      <c r="B188" s="425" t="s">
        <v>3142</v>
      </c>
      <c r="C188" s="426" t="s">
        <v>2905</v>
      </c>
      <c r="D188" s="426" t="s">
        <v>3028</v>
      </c>
      <c r="E188" s="426" t="s">
        <v>2888</v>
      </c>
      <c r="F188" s="427">
        <v>44926</v>
      </c>
      <c r="G188" s="443">
        <v>10575.22</v>
      </c>
      <c r="H188" s="444">
        <v>36</v>
      </c>
      <c r="I188" s="445">
        <v>0.05</v>
      </c>
      <c r="J188" s="437">
        <v>279.07</v>
      </c>
      <c r="K188" s="446">
        <v>0</v>
      </c>
      <c r="L188" s="447">
        <v>10575.22</v>
      </c>
    </row>
    <row r="189" spans="1:12" hidden="1" outlineLevel="1">
      <c r="A189">
        <v>2022</v>
      </c>
      <c r="B189" s="425" t="s">
        <v>3143</v>
      </c>
      <c r="C189" s="426" t="s">
        <v>2905</v>
      </c>
      <c r="D189" s="426" t="s">
        <v>3028</v>
      </c>
      <c r="E189" s="426" t="s">
        <v>2888</v>
      </c>
      <c r="F189" s="427">
        <v>44926</v>
      </c>
      <c r="G189" s="443">
        <v>10575.22</v>
      </c>
      <c r="H189" s="444">
        <v>36</v>
      </c>
      <c r="I189" s="445">
        <v>0.05</v>
      </c>
      <c r="J189" s="437">
        <v>279.07</v>
      </c>
      <c r="K189" s="446">
        <v>0</v>
      </c>
      <c r="L189" s="447">
        <v>10575.22</v>
      </c>
    </row>
    <row r="190" spans="1:12" hidden="1" outlineLevel="1">
      <c r="A190">
        <v>2022</v>
      </c>
      <c r="B190" s="425" t="s">
        <v>3144</v>
      </c>
      <c r="C190" s="426" t="s">
        <v>2905</v>
      </c>
      <c r="D190" s="426" t="s">
        <v>3028</v>
      </c>
      <c r="E190" s="426" t="s">
        <v>2888</v>
      </c>
      <c r="F190" s="427">
        <v>44926</v>
      </c>
      <c r="G190" s="443">
        <v>10575.22</v>
      </c>
      <c r="H190" s="444">
        <v>36</v>
      </c>
      <c r="I190" s="445">
        <v>0.05</v>
      </c>
      <c r="J190" s="437">
        <v>279.07</v>
      </c>
      <c r="K190" s="446">
        <v>0</v>
      </c>
      <c r="L190" s="447">
        <v>10575.22</v>
      </c>
    </row>
    <row r="191" spans="1:12" hidden="1" outlineLevel="1">
      <c r="A191">
        <v>2022</v>
      </c>
      <c r="B191" s="425" t="s">
        <v>3145</v>
      </c>
      <c r="C191" s="426" t="s">
        <v>2905</v>
      </c>
      <c r="D191" s="426" t="s">
        <v>3028</v>
      </c>
      <c r="E191" s="426" t="s">
        <v>2888</v>
      </c>
      <c r="F191" s="427">
        <v>44926</v>
      </c>
      <c r="G191" s="443">
        <v>10575.22</v>
      </c>
      <c r="H191" s="444">
        <v>36</v>
      </c>
      <c r="I191" s="445">
        <v>0.05</v>
      </c>
      <c r="J191" s="437">
        <v>279.07</v>
      </c>
      <c r="K191" s="448">
        <v>0</v>
      </c>
      <c r="L191" s="447">
        <v>10575.22</v>
      </c>
    </row>
    <row r="192" spans="1:12" hidden="1" outlineLevel="1">
      <c r="A192">
        <v>2022</v>
      </c>
      <c r="B192" s="425" t="s">
        <v>3146</v>
      </c>
      <c r="C192" s="426" t="s">
        <v>2905</v>
      </c>
      <c r="D192" s="426" t="s">
        <v>3028</v>
      </c>
      <c r="E192" s="426" t="s">
        <v>2888</v>
      </c>
      <c r="F192" s="427">
        <v>44926</v>
      </c>
      <c r="G192" s="443">
        <v>10575.22</v>
      </c>
      <c r="H192" s="444">
        <v>36</v>
      </c>
      <c r="I192" s="445">
        <v>0.05</v>
      </c>
      <c r="J192" s="437">
        <v>279.07</v>
      </c>
      <c r="K192" s="448">
        <v>0</v>
      </c>
      <c r="L192" s="447">
        <v>10575.22</v>
      </c>
    </row>
    <row r="193" spans="1:12" hidden="1" outlineLevel="1">
      <c r="A193">
        <v>2022</v>
      </c>
      <c r="B193" s="425" t="s">
        <v>3147</v>
      </c>
      <c r="C193" s="426" t="s">
        <v>2905</v>
      </c>
      <c r="D193" s="426" t="s">
        <v>3028</v>
      </c>
      <c r="E193" s="426" t="s">
        <v>2888</v>
      </c>
      <c r="F193" s="427">
        <v>44926</v>
      </c>
      <c r="G193" s="443">
        <v>10575.22</v>
      </c>
      <c r="H193" s="444">
        <v>36</v>
      </c>
      <c r="I193" s="445">
        <v>0.05</v>
      </c>
      <c r="J193" s="437">
        <v>279.07</v>
      </c>
      <c r="K193" s="446">
        <v>0</v>
      </c>
      <c r="L193" s="447">
        <v>10575.22</v>
      </c>
    </row>
    <row r="194" spans="1:12" hidden="1" outlineLevel="1">
      <c r="A194">
        <v>2022</v>
      </c>
      <c r="B194" s="425" t="s">
        <v>3148</v>
      </c>
      <c r="C194" s="426" t="s">
        <v>2905</v>
      </c>
      <c r="D194" s="426" t="s">
        <v>3028</v>
      </c>
      <c r="E194" s="426" t="s">
        <v>2888</v>
      </c>
      <c r="F194" s="427">
        <v>44926</v>
      </c>
      <c r="G194" s="443">
        <v>10575.22</v>
      </c>
      <c r="H194" s="444">
        <v>36</v>
      </c>
      <c r="I194" s="445">
        <v>0.05</v>
      </c>
      <c r="J194" s="437">
        <v>279.07</v>
      </c>
      <c r="K194" s="446">
        <v>0</v>
      </c>
      <c r="L194" s="447">
        <v>10575.22</v>
      </c>
    </row>
    <row r="195" spans="1:12" hidden="1" outlineLevel="1">
      <c r="A195">
        <v>2022</v>
      </c>
      <c r="B195" s="425" t="s">
        <v>3149</v>
      </c>
      <c r="C195" s="426" t="s">
        <v>2905</v>
      </c>
      <c r="D195" s="426" t="s">
        <v>3028</v>
      </c>
      <c r="E195" s="426" t="s">
        <v>2888</v>
      </c>
      <c r="F195" s="427">
        <v>44926</v>
      </c>
      <c r="G195" s="443">
        <v>10575.22</v>
      </c>
      <c r="H195" s="444">
        <v>36</v>
      </c>
      <c r="I195" s="445">
        <v>0.05</v>
      </c>
      <c r="J195" s="437">
        <v>279.07</v>
      </c>
      <c r="K195" s="446">
        <v>0</v>
      </c>
      <c r="L195" s="447">
        <v>10575.22</v>
      </c>
    </row>
    <row r="196" spans="1:12" hidden="1" outlineLevel="1">
      <c r="A196">
        <v>2022</v>
      </c>
      <c r="B196" s="425" t="s">
        <v>3150</v>
      </c>
      <c r="C196" s="426" t="s">
        <v>2905</v>
      </c>
      <c r="D196" s="426" t="s">
        <v>3028</v>
      </c>
      <c r="E196" s="426" t="s">
        <v>2888</v>
      </c>
      <c r="F196" s="427">
        <v>44926</v>
      </c>
      <c r="G196" s="443">
        <v>10575.22</v>
      </c>
      <c r="H196" s="444">
        <v>36</v>
      </c>
      <c r="I196" s="445">
        <v>0.05</v>
      </c>
      <c r="J196" s="437">
        <v>279.07</v>
      </c>
      <c r="K196" s="446">
        <v>0</v>
      </c>
      <c r="L196" s="447">
        <v>10575.22</v>
      </c>
    </row>
    <row r="197" spans="1:12" hidden="1" outlineLevel="1">
      <c r="A197">
        <v>2022</v>
      </c>
      <c r="B197" s="425" t="s">
        <v>3151</v>
      </c>
      <c r="C197" s="426" t="s">
        <v>2905</v>
      </c>
      <c r="D197" s="426" t="s">
        <v>3028</v>
      </c>
      <c r="E197" s="426" t="s">
        <v>2888</v>
      </c>
      <c r="F197" s="427">
        <v>44926</v>
      </c>
      <c r="G197" s="443">
        <v>10575.22</v>
      </c>
      <c r="H197" s="444">
        <v>36</v>
      </c>
      <c r="I197" s="445">
        <v>0.05</v>
      </c>
      <c r="J197" s="437">
        <v>279.07</v>
      </c>
      <c r="K197" s="446">
        <v>0</v>
      </c>
      <c r="L197" s="447">
        <v>10575.22</v>
      </c>
    </row>
    <row r="198" spans="1:12" hidden="1" outlineLevel="1">
      <c r="A198">
        <v>2022</v>
      </c>
      <c r="B198" s="425" t="s">
        <v>3152</v>
      </c>
      <c r="C198" s="426" t="s">
        <v>2905</v>
      </c>
      <c r="D198" s="426" t="s">
        <v>3028</v>
      </c>
      <c r="E198" s="426" t="s">
        <v>2888</v>
      </c>
      <c r="F198" s="427">
        <v>44926</v>
      </c>
      <c r="G198" s="443">
        <v>10575.22</v>
      </c>
      <c r="H198" s="444">
        <v>36</v>
      </c>
      <c r="I198" s="445">
        <v>0.05</v>
      </c>
      <c r="J198" s="437">
        <v>279.07</v>
      </c>
      <c r="K198" s="446">
        <v>0</v>
      </c>
      <c r="L198" s="447">
        <v>10575.22</v>
      </c>
    </row>
    <row r="199" spans="1:12" hidden="1" outlineLevel="1">
      <c r="A199">
        <v>2022</v>
      </c>
      <c r="B199" s="425" t="s">
        <v>3153</v>
      </c>
      <c r="C199" s="426" t="s">
        <v>2905</v>
      </c>
      <c r="D199" s="426" t="s">
        <v>3028</v>
      </c>
      <c r="E199" s="426" t="s">
        <v>2888</v>
      </c>
      <c r="F199" s="427">
        <v>44926</v>
      </c>
      <c r="G199" s="443">
        <v>10575.22</v>
      </c>
      <c r="H199" s="444">
        <v>36</v>
      </c>
      <c r="I199" s="445">
        <v>0.05</v>
      </c>
      <c r="J199" s="437">
        <v>279.07</v>
      </c>
      <c r="K199" s="446">
        <v>0</v>
      </c>
      <c r="L199" s="447">
        <v>10575.22</v>
      </c>
    </row>
    <row r="200" spans="1:12" hidden="1" outlineLevel="1">
      <c r="A200">
        <v>2022</v>
      </c>
      <c r="B200" s="425" t="s">
        <v>3154</v>
      </c>
      <c r="C200" s="426" t="s">
        <v>2905</v>
      </c>
      <c r="D200" s="426" t="s">
        <v>3028</v>
      </c>
      <c r="E200" s="426" t="s">
        <v>2888</v>
      </c>
      <c r="F200" s="427">
        <v>44926</v>
      </c>
      <c r="G200" s="443">
        <v>10575.22</v>
      </c>
      <c r="H200" s="444">
        <v>36</v>
      </c>
      <c r="I200" s="445">
        <v>0.05</v>
      </c>
      <c r="J200" s="437">
        <v>279.07</v>
      </c>
      <c r="K200" s="446">
        <v>0</v>
      </c>
      <c r="L200" s="447">
        <v>10575.22</v>
      </c>
    </row>
    <row r="201" spans="1:12" hidden="1" outlineLevel="1">
      <c r="A201">
        <v>2022</v>
      </c>
      <c r="B201" s="425" t="s">
        <v>3155</v>
      </c>
      <c r="C201" s="426" t="s">
        <v>2905</v>
      </c>
      <c r="D201" s="426" t="s">
        <v>3028</v>
      </c>
      <c r="E201" s="426" t="s">
        <v>2888</v>
      </c>
      <c r="F201" s="427">
        <v>44926</v>
      </c>
      <c r="G201" s="443">
        <v>10575.22</v>
      </c>
      <c r="H201" s="444">
        <v>36</v>
      </c>
      <c r="I201" s="445">
        <v>0.05</v>
      </c>
      <c r="J201" s="437">
        <v>279.07</v>
      </c>
      <c r="K201" s="446">
        <v>0</v>
      </c>
      <c r="L201" s="447">
        <v>10575.22</v>
      </c>
    </row>
    <row r="202" spans="1:12" hidden="1" outlineLevel="1">
      <c r="A202">
        <v>2022</v>
      </c>
      <c r="B202" s="425" t="s">
        <v>3156</v>
      </c>
      <c r="C202" s="426" t="s">
        <v>2905</v>
      </c>
      <c r="D202" s="426" t="s">
        <v>3028</v>
      </c>
      <c r="E202" s="426" t="s">
        <v>2888</v>
      </c>
      <c r="F202" s="427">
        <v>44926</v>
      </c>
      <c r="G202" s="443">
        <v>10575.22</v>
      </c>
      <c r="H202" s="444">
        <v>36</v>
      </c>
      <c r="I202" s="445">
        <v>0.05</v>
      </c>
      <c r="J202" s="437">
        <v>279.07</v>
      </c>
      <c r="K202" s="446">
        <v>0</v>
      </c>
      <c r="L202" s="447">
        <v>10575.22</v>
      </c>
    </row>
    <row r="203" spans="1:12" hidden="1" outlineLevel="1">
      <c r="A203">
        <v>2022</v>
      </c>
      <c r="B203" s="425" t="s">
        <v>3157</v>
      </c>
      <c r="C203" s="426" t="s">
        <v>2905</v>
      </c>
      <c r="D203" s="426" t="s">
        <v>3028</v>
      </c>
      <c r="E203" s="426" t="s">
        <v>2888</v>
      </c>
      <c r="F203" s="427">
        <v>44926</v>
      </c>
      <c r="G203" s="443">
        <v>10575.22</v>
      </c>
      <c r="H203" s="444">
        <v>36</v>
      </c>
      <c r="I203" s="445">
        <v>0.05</v>
      </c>
      <c r="J203" s="437">
        <v>279.07</v>
      </c>
      <c r="K203" s="446">
        <v>0</v>
      </c>
      <c r="L203" s="447">
        <v>10575.22</v>
      </c>
    </row>
    <row r="204" spans="1:12" hidden="1" outlineLevel="1">
      <c r="A204">
        <v>2022</v>
      </c>
      <c r="B204" s="425" t="s">
        <v>3158</v>
      </c>
      <c r="C204" s="426" t="s">
        <v>2905</v>
      </c>
      <c r="D204" s="426" t="s">
        <v>3028</v>
      </c>
      <c r="E204" s="426" t="s">
        <v>2888</v>
      </c>
      <c r="F204" s="427">
        <v>44926</v>
      </c>
      <c r="G204" s="443">
        <v>10575.22</v>
      </c>
      <c r="H204" s="444">
        <v>36</v>
      </c>
      <c r="I204" s="445">
        <v>0.05</v>
      </c>
      <c r="J204" s="437">
        <v>279.07</v>
      </c>
      <c r="K204" s="446">
        <v>0</v>
      </c>
      <c r="L204" s="447">
        <v>10575.22</v>
      </c>
    </row>
    <row r="205" spans="1:12" hidden="1" outlineLevel="1">
      <c r="A205">
        <v>2022</v>
      </c>
      <c r="B205" s="425" t="s">
        <v>3159</v>
      </c>
      <c r="C205" s="426" t="s">
        <v>2905</v>
      </c>
      <c r="D205" s="426" t="s">
        <v>3028</v>
      </c>
      <c r="E205" s="426" t="s">
        <v>2888</v>
      </c>
      <c r="F205" s="427">
        <v>44926</v>
      </c>
      <c r="G205" s="443">
        <v>10575.22</v>
      </c>
      <c r="H205" s="444">
        <v>36</v>
      </c>
      <c r="I205" s="445">
        <v>0.05</v>
      </c>
      <c r="J205" s="437">
        <v>279.07</v>
      </c>
      <c r="K205" s="446">
        <v>0</v>
      </c>
      <c r="L205" s="447">
        <v>10575.22</v>
      </c>
    </row>
    <row r="206" spans="1:12" hidden="1" outlineLevel="1">
      <c r="A206">
        <v>2022</v>
      </c>
      <c r="B206" s="425" t="s">
        <v>3160</v>
      </c>
      <c r="C206" s="426" t="s">
        <v>2905</v>
      </c>
      <c r="D206" s="426" t="s">
        <v>3028</v>
      </c>
      <c r="E206" s="426" t="s">
        <v>2888</v>
      </c>
      <c r="F206" s="427">
        <v>44926</v>
      </c>
      <c r="G206" s="443">
        <v>10575.22</v>
      </c>
      <c r="H206" s="444">
        <v>36</v>
      </c>
      <c r="I206" s="445">
        <v>0.05</v>
      </c>
      <c r="J206" s="437">
        <v>279.07</v>
      </c>
      <c r="K206" s="446">
        <v>0</v>
      </c>
      <c r="L206" s="447">
        <v>10575.22</v>
      </c>
    </row>
    <row r="207" spans="1:12" hidden="1" outlineLevel="1">
      <c r="A207">
        <v>2022</v>
      </c>
      <c r="B207" s="425" t="s">
        <v>3161</v>
      </c>
      <c r="C207" s="426" t="s">
        <v>2905</v>
      </c>
      <c r="D207" s="426" t="s">
        <v>3028</v>
      </c>
      <c r="E207" s="426" t="s">
        <v>2888</v>
      </c>
      <c r="F207" s="427">
        <v>44926</v>
      </c>
      <c r="G207" s="443">
        <v>10575.22</v>
      </c>
      <c r="H207" s="444">
        <v>36</v>
      </c>
      <c r="I207" s="445">
        <v>0.05</v>
      </c>
      <c r="J207" s="437">
        <v>279.07</v>
      </c>
      <c r="K207" s="446">
        <v>0</v>
      </c>
      <c r="L207" s="447">
        <v>10575.22</v>
      </c>
    </row>
    <row r="208" spans="1:12" hidden="1" outlineLevel="1">
      <c r="A208">
        <v>2022</v>
      </c>
      <c r="B208" s="425" t="s">
        <v>3162</v>
      </c>
      <c r="C208" s="426" t="s">
        <v>2905</v>
      </c>
      <c r="D208" s="426" t="s">
        <v>3028</v>
      </c>
      <c r="E208" s="426" t="s">
        <v>2888</v>
      </c>
      <c r="F208" s="427">
        <v>44926</v>
      </c>
      <c r="G208" s="443">
        <v>10575.22</v>
      </c>
      <c r="H208" s="444">
        <v>36</v>
      </c>
      <c r="I208" s="445">
        <v>0.05</v>
      </c>
      <c r="J208" s="437">
        <v>279.07</v>
      </c>
      <c r="K208" s="446">
        <v>0</v>
      </c>
      <c r="L208" s="447">
        <v>10575.22</v>
      </c>
    </row>
    <row r="209" spans="1:12" hidden="1" outlineLevel="1">
      <c r="A209">
        <v>2022</v>
      </c>
      <c r="B209" s="425" t="s">
        <v>3163</v>
      </c>
      <c r="C209" s="426" t="s">
        <v>2905</v>
      </c>
      <c r="D209" s="426" t="s">
        <v>3028</v>
      </c>
      <c r="E209" s="426" t="s">
        <v>2888</v>
      </c>
      <c r="F209" s="427">
        <v>44926</v>
      </c>
      <c r="G209" s="443">
        <v>10575.22</v>
      </c>
      <c r="H209" s="444">
        <v>36</v>
      </c>
      <c r="I209" s="445">
        <v>0.05</v>
      </c>
      <c r="J209" s="437">
        <v>279.07</v>
      </c>
      <c r="K209" s="446">
        <v>0</v>
      </c>
      <c r="L209" s="447">
        <v>10575.22</v>
      </c>
    </row>
    <row r="210" spans="1:12" hidden="1" outlineLevel="1">
      <c r="A210">
        <v>2022</v>
      </c>
      <c r="B210" s="425" t="s">
        <v>3164</v>
      </c>
      <c r="C210" s="426" t="s">
        <v>2905</v>
      </c>
      <c r="D210" s="426" t="s">
        <v>3028</v>
      </c>
      <c r="E210" s="426" t="s">
        <v>2888</v>
      </c>
      <c r="F210" s="427">
        <v>44926</v>
      </c>
      <c r="G210" s="443">
        <v>10575.22</v>
      </c>
      <c r="H210" s="444">
        <v>36</v>
      </c>
      <c r="I210" s="445">
        <v>0.05</v>
      </c>
      <c r="J210" s="437">
        <v>279.07</v>
      </c>
      <c r="K210" s="446">
        <v>0</v>
      </c>
      <c r="L210" s="447">
        <v>10575.22</v>
      </c>
    </row>
    <row r="211" spans="1:12" hidden="1" outlineLevel="1">
      <c r="A211">
        <v>2022</v>
      </c>
      <c r="B211" s="425" t="s">
        <v>3165</v>
      </c>
      <c r="C211" s="426" t="s">
        <v>2905</v>
      </c>
      <c r="D211" s="426" t="s">
        <v>3028</v>
      </c>
      <c r="E211" s="426" t="s">
        <v>2888</v>
      </c>
      <c r="F211" s="427">
        <v>44926</v>
      </c>
      <c r="G211" s="443">
        <v>10575.22</v>
      </c>
      <c r="H211" s="444">
        <v>36</v>
      </c>
      <c r="I211" s="445">
        <v>0.05</v>
      </c>
      <c r="J211" s="437">
        <v>279.07</v>
      </c>
      <c r="K211" s="446">
        <v>0</v>
      </c>
      <c r="L211" s="447">
        <v>10575.22</v>
      </c>
    </row>
    <row r="212" spans="1:12" hidden="1" outlineLevel="1">
      <c r="A212">
        <v>2022</v>
      </c>
      <c r="B212" s="425" t="s">
        <v>3166</v>
      </c>
      <c r="C212" s="426" t="s">
        <v>2905</v>
      </c>
      <c r="D212" s="426" t="s">
        <v>3028</v>
      </c>
      <c r="E212" s="426" t="s">
        <v>2888</v>
      </c>
      <c r="F212" s="427">
        <v>44926</v>
      </c>
      <c r="G212" s="443">
        <v>10575.22</v>
      </c>
      <c r="H212" s="444">
        <v>36</v>
      </c>
      <c r="I212" s="445">
        <v>0.05</v>
      </c>
      <c r="J212" s="437">
        <v>279.07</v>
      </c>
      <c r="K212" s="446">
        <v>0</v>
      </c>
      <c r="L212" s="447">
        <v>10575.22</v>
      </c>
    </row>
    <row r="213" spans="1:12" hidden="1" outlineLevel="1">
      <c r="A213">
        <v>2022</v>
      </c>
      <c r="B213" s="425" t="s">
        <v>3167</v>
      </c>
      <c r="C213" s="426" t="s">
        <v>2905</v>
      </c>
      <c r="D213" s="426" t="s">
        <v>3028</v>
      </c>
      <c r="E213" s="426" t="s">
        <v>2888</v>
      </c>
      <c r="F213" s="427">
        <v>44926</v>
      </c>
      <c r="G213" s="443">
        <v>10575.22</v>
      </c>
      <c r="H213" s="444">
        <v>36</v>
      </c>
      <c r="I213" s="445">
        <v>0.05</v>
      </c>
      <c r="J213" s="437">
        <v>279.07</v>
      </c>
      <c r="K213" s="446">
        <v>0</v>
      </c>
      <c r="L213" s="447">
        <v>10575.22</v>
      </c>
    </row>
    <row r="214" spans="1:12" hidden="1" outlineLevel="1">
      <c r="A214">
        <v>2022</v>
      </c>
      <c r="B214" s="425" t="s">
        <v>3168</v>
      </c>
      <c r="C214" s="426" t="s">
        <v>2905</v>
      </c>
      <c r="D214" s="426" t="s">
        <v>3028</v>
      </c>
      <c r="E214" s="426" t="s">
        <v>2888</v>
      </c>
      <c r="F214" s="427">
        <v>44926</v>
      </c>
      <c r="G214" s="443">
        <v>10575.22</v>
      </c>
      <c r="H214" s="444">
        <v>36</v>
      </c>
      <c r="I214" s="445">
        <v>0.05</v>
      </c>
      <c r="J214" s="437">
        <v>279.07</v>
      </c>
      <c r="K214" s="448">
        <v>0</v>
      </c>
      <c r="L214" s="447">
        <v>10575.22</v>
      </c>
    </row>
    <row r="215" spans="1:12" hidden="1" outlineLevel="1">
      <c r="A215">
        <v>2022</v>
      </c>
      <c r="B215" s="425" t="s">
        <v>3169</v>
      </c>
      <c r="C215" s="426" t="s">
        <v>2527</v>
      </c>
      <c r="D215" s="426" t="s">
        <v>3170</v>
      </c>
      <c r="E215" s="426" t="s">
        <v>2888</v>
      </c>
      <c r="F215" s="427">
        <v>44128</v>
      </c>
      <c r="G215" s="443">
        <v>98469.02</v>
      </c>
      <c r="H215" s="444">
        <v>36</v>
      </c>
      <c r="I215" s="445">
        <v>0.05</v>
      </c>
      <c r="J215" s="437">
        <v>2598.4899999999998</v>
      </c>
      <c r="K215" s="446">
        <v>67562.42</v>
      </c>
      <c r="L215" s="447">
        <v>30906.6</v>
      </c>
    </row>
    <row r="216" spans="1:12" hidden="1" outlineLevel="1">
      <c r="A216">
        <v>2022</v>
      </c>
      <c r="B216" s="425" t="s">
        <v>3171</v>
      </c>
      <c r="C216" s="426" t="s">
        <v>2527</v>
      </c>
      <c r="D216" s="426" t="s">
        <v>3172</v>
      </c>
      <c r="E216" s="426" t="s">
        <v>2888</v>
      </c>
      <c r="F216" s="427">
        <v>43830</v>
      </c>
      <c r="G216" s="443">
        <v>97699.12</v>
      </c>
      <c r="H216" s="444">
        <v>36</v>
      </c>
      <c r="I216" s="445">
        <v>0.05</v>
      </c>
      <c r="J216" s="437">
        <v>2578.17</v>
      </c>
      <c r="K216" s="446">
        <v>92814.16</v>
      </c>
      <c r="L216" s="447">
        <v>4884.95999999999</v>
      </c>
    </row>
    <row r="217" spans="1:12" hidden="1" outlineLevel="1">
      <c r="A217">
        <v>2022</v>
      </c>
      <c r="B217" s="425" t="s">
        <v>3173</v>
      </c>
      <c r="C217" s="426" t="s">
        <v>2527</v>
      </c>
      <c r="D217" s="426" t="s">
        <v>2966</v>
      </c>
      <c r="E217" s="426" t="s">
        <v>2888</v>
      </c>
      <c r="F217" s="427">
        <v>44227</v>
      </c>
      <c r="G217" s="443">
        <v>97345.13</v>
      </c>
      <c r="H217" s="444">
        <v>36</v>
      </c>
      <c r="I217" s="445">
        <v>0.05</v>
      </c>
      <c r="J217" s="437">
        <v>2568.83</v>
      </c>
      <c r="K217" s="446">
        <v>59085.62</v>
      </c>
      <c r="L217" s="447">
        <v>38259.51</v>
      </c>
    </row>
    <row r="218" spans="1:12" hidden="1" outlineLevel="1">
      <c r="A218">
        <v>2022</v>
      </c>
      <c r="B218" s="425" t="s">
        <v>3174</v>
      </c>
      <c r="C218" s="426" t="s">
        <v>2527</v>
      </c>
      <c r="D218" s="426" t="s">
        <v>3175</v>
      </c>
      <c r="E218" s="426" t="s">
        <v>2888</v>
      </c>
      <c r="F218" s="427">
        <v>44135</v>
      </c>
      <c r="G218" s="443">
        <v>96057.52</v>
      </c>
      <c r="H218" s="444">
        <v>36</v>
      </c>
      <c r="I218" s="445">
        <v>0.05</v>
      </c>
      <c r="J218" s="437">
        <v>2534.85</v>
      </c>
      <c r="K218" s="446">
        <v>65907.78</v>
      </c>
      <c r="L218" s="447">
        <v>30149.74</v>
      </c>
    </row>
    <row r="219" spans="1:12" hidden="1" outlineLevel="1">
      <c r="A219">
        <v>2022</v>
      </c>
      <c r="B219" s="425" t="s">
        <v>3176</v>
      </c>
      <c r="C219" s="426" t="s">
        <v>2527</v>
      </c>
      <c r="D219" s="426" t="s">
        <v>3177</v>
      </c>
      <c r="E219" s="426" t="s">
        <v>2888</v>
      </c>
      <c r="F219" s="427">
        <v>43251</v>
      </c>
      <c r="G219" s="443">
        <v>93075.86</v>
      </c>
      <c r="H219" s="444">
        <v>36</v>
      </c>
      <c r="I219" s="445">
        <v>0.05</v>
      </c>
      <c r="J219" s="437">
        <v>2456.17</v>
      </c>
      <c r="K219" s="448">
        <v>84328.34</v>
      </c>
      <c r="L219" s="447">
        <v>8747.52</v>
      </c>
    </row>
    <row r="220" spans="1:12" hidden="1" outlineLevel="1">
      <c r="A220">
        <v>2022</v>
      </c>
      <c r="B220" s="425" t="s">
        <v>3178</v>
      </c>
      <c r="C220" s="426" t="s">
        <v>2527</v>
      </c>
      <c r="D220" s="426" t="s">
        <v>3179</v>
      </c>
      <c r="E220" s="426" t="s">
        <v>2888</v>
      </c>
      <c r="F220" s="427">
        <v>43312</v>
      </c>
      <c r="G220" s="443">
        <v>92842.240000000005</v>
      </c>
      <c r="H220" s="444">
        <v>36</v>
      </c>
      <c r="I220" s="445">
        <v>0.05</v>
      </c>
      <c r="J220" s="437">
        <v>2450</v>
      </c>
      <c r="K220" s="446">
        <v>88200.13</v>
      </c>
      <c r="L220" s="447">
        <v>4642.1099999999997</v>
      </c>
    </row>
    <row r="221" spans="1:12" hidden="1" outlineLevel="1">
      <c r="A221">
        <v>2022</v>
      </c>
      <c r="B221" s="425" t="s">
        <v>3180</v>
      </c>
      <c r="C221" s="426" t="s">
        <v>2527</v>
      </c>
      <c r="D221" s="426" t="s">
        <v>2956</v>
      </c>
      <c r="E221" s="426" t="s">
        <v>2888</v>
      </c>
      <c r="F221" s="427">
        <v>43220</v>
      </c>
      <c r="G221" s="443">
        <v>92735.039999999994</v>
      </c>
      <c r="H221" s="444">
        <v>36</v>
      </c>
      <c r="I221" s="445">
        <v>0.05</v>
      </c>
      <c r="J221" s="437">
        <v>2447.17</v>
      </c>
      <c r="K221" s="446">
        <v>88098.29</v>
      </c>
      <c r="L221" s="447">
        <v>4636.75</v>
      </c>
    </row>
    <row r="222" spans="1:12" hidden="1" outlineLevel="1">
      <c r="A222">
        <v>2022</v>
      </c>
      <c r="B222" s="425" t="s">
        <v>3181</v>
      </c>
      <c r="C222" s="426" t="s">
        <v>2527</v>
      </c>
      <c r="D222" s="426" t="s">
        <v>2956</v>
      </c>
      <c r="E222" s="426" t="s">
        <v>2888</v>
      </c>
      <c r="F222" s="427">
        <v>43220</v>
      </c>
      <c r="G222" s="443">
        <v>92735.039999999994</v>
      </c>
      <c r="H222" s="444">
        <v>36</v>
      </c>
      <c r="I222" s="445">
        <v>0.05</v>
      </c>
      <c r="J222" s="437">
        <v>2447.17</v>
      </c>
      <c r="K222" s="446">
        <v>88098.29</v>
      </c>
      <c r="L222" s="447">
        <v>4636.75</v>
      </c>
    </row>
    <row r="223" spans="1:12" hidden="1" outlineLevel="1">
      <c r="A223">
        <v>2022</v>
      </c>
      <c r="B223" s="425" t="s">
        <v>3182</v>
      </c>
      <c r="C223" s="426" t="s">
        <v>2527</v>
      </c>
      <c r="D223" s="426" t="s">
        <v>2956</v>
      </c>
      <c r="E223" s="426" t="s">
        <v>2888</v>
      </c>
      <c r="F223" s="427">
        <v>43220</v>
      </c>
      <c r="G223" s="443">
        <v>92735.039999999994</v>
      </c>
      <c r="H223" s="444">
        <v>36</v>
      </c>
      <c r="I223" s="445">
        <v>0.05</v>
      </c>
      <c r="J223" s="437">
        <v>2447.17</v>
      </c>
      <c r="K223" s="446">
        <v>88098.29</v>
      </c>
      <c r="L223" s="447">
        <v>4636.75</v>
      </c>
    </row>
    <row r="224" spans="1:12" hidden="1" outlineLevel="1">
      <c r="A224">
        <v>2022</v>
      </c>
      <c r="B224" s="425" t="s">
        <v>3183</v>
      </c>
      <c r="C224" s="426" t="s">
        <v>2527</v>
      </c>
      <c r="D224" s="426" t="s">
        <v>3037</v>
      </c>
      <c r="E224" s="426" t="s">
        <v>2888</v>
      </c>
      <c r="F224" s="427">
        <v>43312</v>
      </c>
      <c r="G224" s="443">
        <v>91379.32</v>
      </c>
      <c r="H224" s="444">
        <v>36</v>
      </c>
      <c r="I224" s="445">
        <v>0.05</v>
      </c>
      <c r="J224" s="437">
        <v>2411.4</v>
      </c>
      <c r="K224" s="446">
        <v>86810.35</v>
      </c>
      <c r="L224" s="447">
        <v>4568.97</v>
      </c>
    </row>
    <row r="225" spans="1:12" hidden="1" outlineLevel="1">
      <c r="A225">
        <v>2022</v>
      </c>
      <c r="B225" s="425" t="s">
        <v>3184</v>
      </c>
      <c r="C225" s="426" t="s">
        <v>2527</v>
      </c>
      <c r="D225" s="426" t="s">
        <v>3185</v>
      </c>
      <c r="E225" s="426" t="s">
        <v>2888</v>
      </c>
      <c r="F225" s="427">
        <v>43830</v>
      </c>
      <c r="G225" s="443">
        <v>90353.98</v>
      </c>
      <c r="H225" s="444">
        <v>36</v>
      </c>
      <c r="I225" s="445">
        <v>0.05</v>
      </c>
      <c r="J225" s="437">
        <v>2384.34</v>
      </c>
      <c r="K225" s="446">
        <v>85836.28</v>
      </c>
      <c r="L225" s="447">
        <v>4517.7</v>
      </c>
    </row>
    <row r="226" spans="1:12" hidden="1" outlineLevel="1">
      <c r="A226">
        <v>2022</v>
      </c>
      <c r="B226" s="425" t="s">
        <v>3186</v>
      </c>
      <c r="C226" s="426" t="s">
        <v>2527</v>
      </c>
      <c r="D226" s="426" t="s">
        <v>3187</v>
      </c>
      <c r="E226" s="426" t="s">
        <v>2888</v>
      </c>
      <c r="F226" s="427">
        <v>43921</v>
      </c>
      <c r="G226" s="443">
        <v>87964.61</v>
      </c>
      <c r="H226" s="444">
        <v>36</v>
      </c>
      <c r="I226" s="445">
        <v>0.05</v>
      </c>
      <c r="J226" s="437">
        <v>2321.29</v>
      </c>
      <c r="K226" s="446">
        <v>76605.19</v>
      </c>
      <c r="L226" s="447">
        <v>11359.42</v>
      </c>
    </row>
    <row r="227" spans="1:12" hidden="1" outlineLevel="1">
      <c r="A227">
        <v>2022</v>
      </c>
      <c r="B227" s="425" t="s">
        <v>3188</v>
      </c>
      <c r="C227" s="426" t="s">
        <v>2527</v>
      </c>
      <c r="D227" s="426" t="s">
        <v>2944</v>
      </c>
      <c r="E227" s="426" t="s">
        <v>2888</v>
      </c>
      <c r="F227" s="427">
        <v>44742</v>
      </c>
      <c r="G227" s="443">
        <v>86725.68</v>
      </c>
      <c r="H227" s="444">
        <v>36</v>
      </c>
      <c r="I227" s="445">
        <v>0.05</v>
      </c>
      <c r="J227" s="437">
        <v>2288.59</v>
      </c>
      <c r="K227" s="446">
        <v>13732.14</v>
      </c>
      <c r="L227" s="447">
        <v>72993.539999999994</v>
      </c>
    </row>
    <row r="228" spans="1:12" hidden="1" outlineLevel="1">
      <c r="A228">
        <v>2022</v>
      </c>
      <c r="B228" s="425" t="s">
        <v>3189</v>
      </c>
      <c r="C228" s="426" t="s">
        <v>2527</v>
      </c>
      <c r="D228" s="426" t="s">
        <v>2944</v>
      </c>
      <c r="E228" s="426" t="s">
        <v>2888</v>
      </c>
      <c r="F228" s="427">
        <v>44804</v>
      </c>
      <c r="G228" s="443">
        <v>86725.68</v>
      </c>
      <c r="H228" s="444">
        <v>36</v>
      </c>
      <c r="I228" s="445">
        <v>0.05</v>
      </c>
      <c r="J228" s="437">
        <v>2288.59</v>
      </c>
      <c r="K228" s="446">
        <v>9154.85</v>
      </c>
      <c r="L228" s="447">
        <v>77570.83</v>
      </c>
    </row>
    <row r="229" spans="1:12" hidden="1" outlineLevel="1">
      <c r="A229">
        <v>2022</v>
      </c>
      <c r="B229" s="425" t="s">
        <v>3190</v>
      </c>
      <c r="C229" s="426" t="s">
        <v>2527</v>
      </c>
      <c r="D229" s="426" t="s">
        <v>3037</v>
      </c>
      <c r="E229" s="426" t="s">
        <v>2888</v>
      </c>
      <c r="F229" s="427">
        <v>43465</v>
      </c>
      <c r="G229" s="443">
        <v>86206.03</v>
      </c>
      <c r="H229" s="444">
        <v>36</v>
      </c>
      <c r="I229" s="445">
        <v>0.05</v>
      </c>
      <c r="J229" s="437">
        <v>2274.88</v>
      </c>
      <c r="K229" s="446">
        <v>81895.73</v>
      </c>
      <c r="L229" s="447">
        <v>4310.3</v>
      </c>
    </row>
    <row r="230" spans="1:12" hidden="1" outlineLevel="1">
      <c r="A230">
        <v>2022</v>
      </c>
      <c r="B230" s="425" t="s">
        <v>3191</v>
      </c>
      <c r="C230" s="426" t="s">
        <v>2527</v>
      </c>
      <c r="D230" s="426" t="s">
        <v>3192</v>
      </c>
      <c r="E230" s="426" t="s">
        <v>2888</v>
      </c>
      <c r="F230" s="427">
        <v>43830</v>
      </c>
      <c r="G230" s="443">
        <v>85398.23</v>
      </c>
      <c r="H230" s="444">
        <v>36</v>
      </c>
      <c r="I230" s="445">
        <v>0.05</v>
      </c>
      <c r="J230" s="437">
        <v>2253.56</v>
      </c>
      <c r="K230" s="446">
        <v>81128.320000000007</v>
      </c>
      <c r="L230" s="447">
        <v>4269.9099999999899</v>
      </c>
    </row>
    <row r="231" spans="1:12" hidden="1" outlineLevel="1">
      <c r="A231">
        <v>2022</v>
      </c>
      <c r="B231" s="425" t="s">
        <v>3193</v>
      </c>
      <c r="C231" s="426" t="s">
        <v>2527</v>
      </c>
      <c r="D231" s="426" t="s">
        <v>2944</v>
      </c>
      <c r="E231" s="426" t="s">
        <v>2888</v>
      </c>
      <c r="F231" s="427">
        <v>43343</v>
      </c>
      <c r="G231" s="443">
        <v>81034.48</v>
      </c>
      <c r="H231" s="444">
        <v>36</v>
      </c>
      <c r="I231" s="445">
        <v>0.05</v>
      </c>
      <c r="J231" s="437">
        <v>2138.41</v>
      </c>
      <c r="K231" s="446">
        <v>76982.759999999995</v>
      </c>
      <c r="L231" s="447">
        <v>4051.72</v>
      </c>
    </row>
    <row r="232" spans="1:12" hidden="1" outlineLevel="1">
      <c r="A232">
        <v>2022</v>
      </c>
      <c r="B232" s="425" t="s">
        <v>3194</v>
      </c>
      <c r="C232" s="426" t="s">
        <v>2527</v>
      </c>
      <c r="D232" s="426" t="s">
        <v>3195</v>
      </c>
      <c r="E232" s="426" t="s">
        <v>2888</v>
      </c>
      <c r="F232" s="427">
        <v>43312</v>
      </c>
      <c r="G232" s="443">
        <v>79827.59</v>
      </c>
      <c r="H232" s="444">
        <v>36</v>
      </c>
      <c r="I232" s="445">
        <v>0.05</v>
      </c>
      <c r="J232" s="437">
        <v>2106.56</v>
      </c>
      <c r="K232" s="446">
        <v>75836.210000000006</v>
      </c>
      <c r="L232" s="447">
        <v>3991.3799999999901</v>
      </c>
    </row>
    <row r="233" spans="1:12" hidden="1" outlineLevel="1">
      <c r="A233">
        <v>2022</v>
      </c>
      <c r="B233" s="425" t="s">
        <v>3196</v>
      </c>
      <c r="C233" s="426" t="s">
        <v>2527</v>
      </c>
      <c r="D233" s="426" t="s">
        <v>2956</v>
      </c>
      <c r="E233" s="426" t="s">
        <v>2888</v>
      </c>
      <c r="F233" s="427">
        <v>43159</v>
      </c>
      <c r="G233" s="443">
        <v>79487.179999999993</v>
      </c>
      <c r="H233" s="444">
        <v>36</v>
      </c>
      <c r="I233" s="445">
        <v>0.05</v>
      </c>
      <c r="J233" s="437">
        <v>2097.58</v>
      </c>
      <c r="K233" s="446">
        <v>75512.820000000007</v>
      </c>
      <c r="L233" s="447">
        <v>3974.3599999999901</v>
      </c>
    </row>
    <row r="234" spans="1:12" hidden="1" outlineLevel="1">
      <c r="A234">
        <v>2022</v>
      </c>
      <c r="B234" s="425" t="s">
        <v>3197</v>
      </c>
      <c r="C234" s="426" t="s">
        <v>2527</v>
      </c>
      <c r="D234" s="426" t="s">
        <v>2956</v>
      </c>
      <c r="E234" s="426" t="s">
        <v>2888</v>
      </c>
      <c r="F234" s="427">
        <v>43159</v>
      </c>
      <c r="G234" s="443">
        <v>79487.179999999993</v>
      </c>
      <c r="H234" s="444">
        <v>36</v>
      </c>
      <c r="I234" s="445">
        <v>0.05</v>
      </c>
      <c r="J234" s="437">
        <v>2097.58</v>
      </c>
      <c r="K234" s="446">
        <v>75512.820000000007</v>
      </c>
      <c r="L234" s="447">
        <v>3974.3599999999901</v>
      </c>
    </row>
    <row r="235" spans="1:12" hidden="1" outlineLevel="1">
      <c r="A235">
        <v>2022</v>
      </c>
      <c r="B235" s="425" t="s">
        <v>3198</v>
      </c>
      <c r="C235" s="426" t="s">
        <v>2527</v>
      </c>
      <c r="D235" s="426" t="s">
        <v>2956</v>
      </c>
      <c r="E235" s="426" t="s">
        <v>2888</v>
      </c>
      <c r="F235" s="427">
        <v>43190</v>
      </c>
      <c r="G235" s="443">
        <v>79487.179999999993</v>
      </c>
      <c r="H235" s="444">
        <v>36</v>
      </c>
      <c r="I235" s="445">
        <v>0.05</v>
      </c>
      <c r="J235" s="437">
        <v>2097.58</v>
      </c>
      <c r="K235" s="446">
        <v>75512.820000000007</v>
      </c>
      <c r="L235" s="447">
        <v>3974.3599999999901</v>
      </c>
    </row>
    <row r="236" spans="1:12" hidden="1" outlineLevel="1">
      <c r="A236">
        <v>2022</v>
      </c>
      <c r="B236" s="425" t="s">
        <v>3199</v>
      </c>
      <c r="C236" s="426" t="s">
        <v>2527</v>
      </c>
      <c r="D236" s="426" t="s">
        <v>2956</v>
      </c>
      <c r="E236" s="426" t="s">
        <v>2888</v>
      </c>
      <c r="F236" s="427">
        <v>43220</v>
      </c>
      <c r="G236" s="443">
        <v>79487.179999999993</v>
      </c>
      <c r="H236" s="444">
        <v>36</v>
      </c>
      <c r="I236" s="445">
        <v>0.05</v>
      </c>
      <c r="J236" s="437">
        <v>2097.58</v>
      </c>
      <c r="K236" s="446">
        <v>75512.820000000007</v>
      </c>
      <c r="L236" s="447">
        <v>3974.3599999999901</v>
      </c>
    </row>
    <row r="237" spans="1:12" hidden="1" outlineLevel="1">
      <c r="A237">
        <v>2022</v>
      </c>
      <c r="B237" s="425" t="s">
        <v>3200</v>
      </c>
      <c r="C237" s="426" t="s">
        <v>2527</v>
      </c>
      <c r="D237" s="426" t="s">
        <v>2956</v>
      </c>
      <c r="E237" s="426" t="s">
        <v>2888</v>
      </c>
      <c r="F237" s="427">
        <v>43220</v>
      </c>
      <c r="G237" s="443">
        <v>79487.179999999993</v>
      </c>
      <c r="H237" s="444">
        <v>36</v>
      </c>
      <c r="I237" s="445">
        <v>0.05</v>
      </c>
      <c r="J237" s="437">
        <v>2097.58</v>
      </c>
      <c r="K237" s="446">
        <v>75512.820000000007</v>
      </c>
      <c r="L237" s="447">
        <v>3974.3599999999901</v>
      </c>
    </row>
    <row r="238" spans="1:12" hidden="1" outlineLevel="1">
      <c r="A238">
        <v>2022</v>
      </c>
      <c r="B238" s="425" t="s">
        <v>3201</v>
      </c>
      <c r="C238" s="426" t="s">
        <v>2527</v>
      </c>
      <c r="D238" s="426" t="s">
        <v>2968</v>
      </c>
      <c r="E238" s="426" t="s">
        <v>2888</v>
      </c>
      <c r="F238" s="427">
        <v>43373</v>
      </c>
      <c r="G238" s="443">
        <v>79308.62</v>
      </c>
      <c r="H238" s="444">
        <v>36</v>
      </c>
      <c r="I238" s="445">
        <v>0.05</v>
      </c>
      <c r="J238" s="437">
        <v>2092.87</v>
      </c>
      <c r="K238" s="446">
        <v>75343.19</v>
      </c>
      <c r="L238" s="447">
        <v>3965.4299999999898</v>
      </c>
    </row>
    <row r="239" spans="1:12" hidden="1" outlineLevel="1">
      <c r="A239">
        <v>2022</v>
      </c>
      <c r="B239" s="425" t="s">
        <v>3202</v>
      </c>
      <c r="C239" s="426" t="s">
        <v>2527</v>
      </c>
      <c r="D239" s="426" t="s">
        <v>3203</v>
      </c>
      <c r="E239" s="426" t="s">
        <v>2888</v>
      </c>
      <c r="F239" s="427">
        <v>44390</v>
      </c>
      <c r="G239" s="443">
        <v>79283.179999999993</v>
      </c>
      <c r="H239" s="444">
        <v>36</v>
      </c>
      <c r="I239" s="445">
        <v>0.05</v>
      </c>
      <c r="J239" s="437">
        <v>2092.1999999999998</v>
      </c>
      <c r="K239" s="446">
        <v>35568.76</v>
      </c>
      <c r="L239" s="447">
        <v>43714.42</v>
      </c>
    </row>
    <row r="240" spans="1:12" hidden="1" outlineLevel="1">
      <c r="A240">
        <v>2022</v>
      </c>
      <c r="B240" s="425" t="s">
        <v>3204</v>
      </c>
      <c r="C240" s="426" t="s">
        <v>2527</v>
      </c>
      <c r="D240" s="426" t="s">
        <v>3195</v>
      </c>
      <c r="E240" s="426" t="s">
        <v>2888</v>
      </c>
      <c r="F240" s="427">
        <v>43312</v>
      </c>
      <c r="G240" s="443">
        <v>76724.14</v>
      </c>
      <c r="H240" s="444">
        <v>36</v>
      </c>
      <c r="I240" s="445">
        <v>0.05</v>
      </c>
      <c r="J240" s="437">
        <v>2024.66</v>
      </c>
      <c r="K240" s="446">
        <v>72887.929999999993</v>
      </c>
      <c r="L240" s="447">
        <v>3836.21000000001</v>
      </c>
    </row>
    <row r="241" spans="1:12" hidden="1" outlineLevel="1">
      <c r="A241">
        <v>2022</v>
      </c>
      <c r="B241" s="425" t="s">
        <v>3205</v>
      </c>
      <c r="C241" s="426" t="s">
        <v>2527</v>
      </c>
      <c r="D241" s="426" t="s">
        <v>3206</v>
      </c>
      <c r="E241" s="426" t="s">
        <v>2888</v>
      </c>
      <c r="F241" s="427">
        <v>44316</v>
      </c>
      <c r="G241" s="443">
        <v>76017.7</v>
      </c>
      <c r="H241" s="444">
        <v>36</v>
      </c>
      <c r="I241" s="445">
        <v>0.05</v>
      </c>
      <c r="J241" s="437">
        <v>2006.02</v>
      </c>
      <c r="K241" s="446">
        <v>40114.6</v>
      </c>
      <c r="L241" s="447">
        <v>35903.1</v>
      </c>
    </row>
    <row r="242" spans="1:12" hidden="1" outlineLevel="1">
      <c r="A242">
        <v>2022</v>
      </c>
      <c r="B242" s="425" t="s">
        <v>3207</v>
      </c>
      <c r="C242" s="426" t="s">
        <v>2527</v>
      </c>
      <c r="D242" s="426" t="s">
        <v>3208</v>
      </c>
      <c r="E242" s="426" t="s">
        <v>2888</v>
      </c>
      <c r="F242" s="427">
        <v>43708</v>
      </c>
      <c r="G242" s="443">
        <v>75221.240000000005</v>
      </c>
      <c r="H242" s="444">
        <v>36</v>
      </c>
      <c r="I242" s="445">
        <v>0.05</v>
      </c>
      <c r="J242" s="437">
        <v>1985</v>
      </c>
      <c r="K242" s="446">
        <v>71460.179999999993</v>
      </c>
      <c r="L242" s="447">
        <v>3761.0600000000099</v>
      </c>
    </row>
    <row r="243" spans="1:12" hidden="1" outlineLevel="1">
      <c r="A243">
        <v>2022</v>
      </c>
      <c r="B243" s="425" t="s">
        <v>3209</v>
      </c>
      <c r="C243" s="426" t="s">
        <v>2527</v>
      </c>
      <c r="D243" s="426" t="s">
        <v>3208</v>
      </c>
      <c r="E243" s="426" t="s">
        <v>2888</v>
      </c>
      <c r="F243" s="427">
        <v>43708</v>
      </c>
      <c r="G243" s="443">
        <v>75221.240000000005</v>
      </c>
      <c r="H243" s="444">
        <v>36</v>
      </c>
      <c r="I243" s="445">
        <v>0.05</v>
      </c>
      <c r="J243" s="437">
        <v>1985</v>
      </c>
      <c r="K243" s="446">
        <v>71460.179999999993</v>
      </c>
      <c r="L243" s="447">
        <v>3761.0600000000099</v>
      </c>
    </row>
    <row r="244" spans="1:12" hidden="1" outlineLevel="1">
      <c r="A244">
        <v>2022</v>
      </c>
      <c r="B244" s="425" t="s">
        <v>3210</v>
      </c>
      <c r="C244" s="426" t="s">
        <v>2527</v>
      </c>
      <c r="D244" s="426" t="s">
        <v>3211</v>
      </c>
      <c r="E244" s="426" t="s">
        <v>2888</v>
      </c>
      <c r="F244" s="427">
        <v>44348</v>
      </c>
      <c r="G244" s="443">
        <v>75221.23</v>
      </c>
      <c r="H244" s="444">
        <v>36</v>
      </c>
      <c r="I244" s="445">
        <v>0.05</v>
      </c>
      <c r="J244" s="437">
        <v>1985</v>
      </c>
      <c r="K244" s="446">
        <v>35652.53</v>
      </c>
      <c r="L244" s="447">
        <v>39568.699999999997</v>
      </c>
    </row>
    <row r="245" spans="1:12" hidden="1" outlineLevel="1">
      <c r="A245">
        <v>2022</v>
      </c>
      <c r="B245" s="425" t="s">
        <v>3212</v>
      </c>
      <c r="C245" s="426" t="s">
        <v>2527</v>
      </c>
      <c r="D245" s="426" t="s">
        <v>3213</v>
      </c>
      <c r="E245" s="426" t="s">
        <v>2888</v>
      </c>
      <c r="F245" s="427">
        <v>43982</v>
      </c>
      <c r="G245" s="443">
        <v>73274.34</v>
      </c>
      <c r="H245" s="444">
        <v>36</v>
      </c>
      <c r="I245" s="445">
        <v>0.05</v>
      </c>
      <c r="J245" s="437">
        <v>1933.63</v>
      </c>
      <c r="K245" s="446">
        <v>59945.4</v>
      </c>
      <c r="L245" s="447">
        <v>13328.94</v>
      </c>
    </row>
    <row r="246" spans="1:12" hidden="1" outlineLevel="1">
      <c r="A246">
        <v>2022</v>
      </c>
      <c r="B246" s="425" t="s">
        <v>3214</v>
      </c>
      <c r="C246" s="426" t="s">
        <v>2527</v>
      </c>
      <c r="D246" s="426" t="s">
        <v>2966</v>
      </c>
      <c r="E246" s="426" t="s">
        <v>2888</v>
      </c>
      <c r="F246" s="427">
        <v>44227</v>
      </c>
      <c r="G246" s="443">
        <v>69373.45</v>
      </c>
      <c r="H246" s="444">
        <v>36</v>
      </c>
      <c r="I246" s="445">
        <v>0.05</v>
      </c>
      <c r="J246" s="437">
        <v>1830.69</v>
      </c>
      <c r="K246" s="448">
        <v>42107.71</v>
      </c>
      <c r="L246" s="447">
        <v>27265.74</v>
      </c>
    </row>
    <row r="247" spans="1:12" hidden="1" outlineLevel="1">
      <c r="A247">
        <v>2022</v>
      </c>
      <c r="B247" s="425" t="s">
        <v>3215</v>
      </c>
      <c r="C247" s="426" t="s">
        <v>2527</v>
      </c>
      <c r="D247" s="426" t="s">
        <v>3216</v>
      </c>
      <c r="E247" s="426" t="s">
        <v>2907</v>
      </c>
      <c r="F247" s="427">
        <v>43281</v>
      </c>
      <c r="G247" s="443">
        <v>67652.59</v>
      </c>
      <c r="H247" s="444">
        <v>60</v>
      </c>
      <c r="I247" s="445">
        <v>0.05</v>
      </c>
      <c r="J247" s="437">
        <v>1071.17</v>
      </c>
      <c r="K247" s="446">
        <v>57844.02</v>
      </c>
      <c r="L247" s="447">
        <v>9808.57</v>
      </c>
    </row>
    <row r="248" spans="1:12" hidden="1" outlineLevel="1">
      <c r="A248">
        <v>2022</v>
      </c>
      <c r="B248" s="425" t="s">
        <v>3217</v>
      </c>
      <c r="C248" s="426" t="s">
        <v>2527</v>
      </c>
      <c r="D248" s="426" t="s">
        <v>3218</v>
      </c>
      <c r="E248" s="426" t="s">
        <v>2888</v>
      </c>
      <c r="F248" s="427">
        <v>44742</v>
      </c>
      <c r="G248" s="443">
        <v>66371.679999999993</v>
      </c>
      <c r="H248" s="444">
        <v>36</v>
      </c>
      <c r="I248" s="445">
        <v>0.05</v>
      </c>
      <c r="J248" s="437">
        <v>1751.47</v>
      </c>
      <c r="K248" s="446">
        <v>10509.3</v>
      </c>
      <c r="L248" s="447">
        <v>55862.38</v>
      </c>
    </row>
    <row r="249" spans="1:12" hidden="1" outlineLevel="1">
      <c r="A249">
        <v>2022</v>
      </c>
      <c r="B249" s="425" t="s">
        <v>3219</v>
      </c>
      <c r="C249" s="426" t="s">
        <v>2527</v>
      </c>
      <c r="D249" s="426" t="s">
        <v>3218</v>
      </c>
      <c r="E249" s="426" t="s">
        <v>2888</v>
      </c>
      <c r="F249" s="427">
        <v>44742</v>
      </c>
      <c r="G249" s="443">
        <v>66371.679999999993</v>
      </c>
      <c r="H249" s="444">
        <v>36</v>
      </c>
      <c r="I249" s="445">
        <v>0.05</v>
      </c>
      <c r="J249" s="437">
        <v>1751.47</v>
      </c>
      <c r="K249" s="446">
        <v>10509.3</v>
      </c>
      <c r="L249" s="447">
        <v>55862.38</v>
      </c>
    </row>
    <row r="250" spans="1:12" hidden="1" outlineLevel="1">
      <c r="A250">
        <v>2022</v>
      </c>
      <c r="B250" s="425" t="s">
        <v>3220</v>
      </c>
      <c r="C250" s="426" t="s">
        <v>2527</v>
      </c>
      <c r="D250" s="426" t="s">
        <v>3218</v>
      </c>
      <c r="E250" s="426" t="s">
        <v>2888</v>
      </c>
      <c r="F250" s="427">
        <v>44742</v>
      </c>
      <c r="G250" s="443">
        <v>66371.679999999993</v>
      </c>
      <c r="H250" s="444">
        <v>36</v>
      </c>
      <c r="I250" s="445">
        <v>0.05</v>
      </c>
      <c r="J250" s="437">
        <v>1751.47</v>
      </c>
      <c r="K250" s="446">
        <v>10509.3</v>
      </c>
      <c r="L250" s="447">
        <v>55862.38</v>
      </c>
    </row>
    <row r="251" spans="1:12" hidden="1" outlineLevel="1">
      <c r="A251">
        <v>2022</v>
      </c>
      <c r="B251" s="425" t="s">
        <v>3221</v>
      </c>
      <c r="C251" s="426" t="s">
        <v>2527</v>
      </c>
      <c r="D251" s="426" t="s">
        <v>3218</v>
      </c>
      <c r="E251" s="426" t="s">
        <v>2888</v>
      </c>
      <c r="F251" s="427">
        <v>44742</v>
      </c>
      <c r="G251" s="443">
        <v>66371.679999999993</v>
      </c>
      <c r="H251" s="444">
        <v>36</v>
      </c>
      <c r="I251" s="445">
        <v>0.05</v>
      </c>
      <c r="J251" s="437">
        <v>1751.47</v>
      </c>
      <c r="K251" s="446">
        <v>10509.3</v>
      </c>
      <c r="L251" s="447">
        <v>55862.38</v>
      </c>
    </row>
    <row r="252" spans="1:12" hidden="1" outlineLevel="1">
      <c r="A252">
        <v>2022</v>
      </c>
      <c r="B252" s="425" t="s">
        <v>3222</v>
      </c>
      <c r="C252" s="426" t="s">
        <v>2527</v>
      </c>
      <c r="D252" s="426" t="s">
        <v>3218</v>
      </c>
      <c r="E252" s="426" t="s">
        <v>2888</v>
      </c>
      <c r="F252" s="427">
        <v>44804</v>
      </c>
      <c r="G252" s="443">
        <v>66371.679999999993</v>
      </c>
      <c r="H252" s="444">
        <v>36</v>
      </c>
      <c r="I252" s="445">
        <v>0.05</v>
      </c>
      <c r="J252" s="437">
        <v>1751.47</v>
      </c>
      <c r="K252" s="446">
        <v>7006.2</v>
      </c>
      <c r="L252" s="447">
        <v>59365.48</v>
      </c>
    </row>
    <row r="253" spans="1:12" hidden="1" outlineLevel="1">
      <c r="A253">
        <v>2022</v>
      </c>
      <c r="B253" s="425" t="s">
        <v>3223</v>
      </c>
      <c r="C253" s="426" t="s">
        <v>2527</v>
      </c>
      <c r="D253" s="426" t="s">
        <v>3218</v>
      </c>
      <c r="E253" s="426" t="s">
        <v>2888</v>
      </c>
      <c r="F253" s="427">
        <v>44804</v>
      </c>
      <c r="G253" s="443">
        <v>66371.679999999993</v>
      </c>
      <c r="H253" s="444">
        <v>36</v>
      </c>
      <c r="I253" s="445">
        <v>0.05</v>
      </c>
      <c r="J253" s="437">
        <v>1751.47</v>
      </c>
      <c r="K253" s="446">
        <v>7006.2</v>
      </c>
      <c r="L253" s="447">
        <v>59365.48</v>
      </c>
    </row>
    <row r="254" spans="1:12" hidden="1" outlineLevel="1">
      <c r="A254">
        <v>2022</v>
      </c>
      <c r="B254" s="425" t="s">
        <v>3224</v>
      </c>
      <c r="C254" s="426" t="s">
        <v>2527</v>
      </c>
      <c r="D254" s="426" t="s">
        <v>3218</v>
      </c>
      <c r="E254" s="426" t="s">
        <v>2888</v>
      </c>
      <c r="F254" s="427">
        <v>44804</v>
      </c>
      <c r="G254" s="443">
        <v>66371.679999999993</v>
      </c>
      <c r="H254" s="444">
        <v>36</v>
      </c>
      <c r="I254" s="445">
        <v>0.05</v>
      </c>
      <c r="J254" s="437">
        <v>1751.47</v>
      </c>
      <c r="K254" s="446">
        <v>7006.2</v>
      </c>
      <c r="L254" s="447">
        <v>59365.48</v>
      </c>
    </row>
    <row r="255" spans="1:12" hidden="1" outlineLevel="1">
      <c r="A255">
        <v>2022</v>
      </c>
      <c r="B255" s="425" t="s">
        <v>3225</v>
      </c>
      <c r="C255" s="426" t="s">
        <v>2527</v>
      </c>
      <c r="D255" s="426" t="s">
        <v>3218</v>
      </c>
      <c r="E255" s="426" t="s">
        <v>2888</v>
      </c>
      <c r="F255" s="427">
        <v>44804</v>
      </c>
      <c r="G255" s="443">
        <v>66371.679999999993</v>
      </c>
      <c r="H255" s="444">
        <v>36</v>
      </c>
      <c r="I255" s="445">
        <v>0.05</v>
      </c>
      <c r="J255" s="437">
        <v>1751.47</v>
      </c>
      <c r="K255" s="446">
        <v>7006.2</v>
      </c>
      <c r="L255" s="447">
        <v>59365.48</v>
      </c>
    </row>
    <row r="256" spans="1:12" hidden="1" outlineLevel="1">
      <c r="A256">
        <v>2022</v>
      </c>
      <c r="B256" s="425" t="s">
        <v>3226</v>
      </c>
      <c r="C256" s="426" t="s">
        <v>2527</v>
      </c>
      <c r="D256" s="426" t="s">
        <v>3218</v>
      </c>
      <c r="E256" s="426" t="s">
        <v>2888</v>
      </c>
      <c r="F256" s="427">
        <v>44926</v>
      </c>
      <c r="G256" s="443">
        <v>66371.679999999993</v>
      </c>
      <c r="H256" s="444">
        <v>36</v>
      </c>
      <c r="I256" s="445">
        <v>0.05</v>
      </c>
      <c r="J256" s="437">
        <v>1751.47</v>
      </c>
      <c r="K256" s="446">
        <v>0</v>
      </c>
      <c r="L256" s="447">
        <v>66371.679999999993</v>
      </c>
    </row>
    <row r="257" spans="1:12" hidden="1" outlineLevel="1">
      <c r="A257">
        <v>2022</v>
      </c>
      <c r="B257" s="425" t="s">
        <v>3227</v>
      </c>
      <c r="C257" s="426" t="s">
        <v>2527</v>
      </c>
      <c r="D257" s="426" t="s">
        <v>3218</v>
      </c>
      <c r="E257" s="426" t="s">
        <v>2888</v>
      </c>
      <c r="F257" s="427">
        <v>44926</v>
      </c>
      <c r="G257" s="443">
        <v>66371.679999999993</v>
      </c>
      <c r="H257" s="444">
        <v>36</v>
      </c>
      <c r="I257" s="445">
        <v>0.05</v>
      </c>
      <c r="J257" s="437">
        <v>1751.47</v>
      </c>
      <c r="K257" s="448">
        <v>0</v>
      </c>
      <c r="L257" s="447">
        <v>66371.679999999993</v>
      </c>
    </row>
    <row r="258" spans="1:12" hidden="1" outlineLevel="1">
      <c r="A258">
        <v>2022</v>
      </c>
      <c r="B258" s="425" t="s">
        <v>3228</v>
      </c>
      <c r="C258" s="426" t="s">
        <v>2527</v>
      </c>
      <c r="D258" s="426" t="s">
        <v>3218</v>
      </c>
      <c r="E258" s="426" t="s">
        <v>2888</v>
      </c>
      <c r="F258" s="427">
        <v>44926</v>
      </c>
      <c r="G258" s="443">
        <v>66371.679999999993</v>
      </c>
      <c r="H258" s="444">
        <v>36</v>
      </c>
      <c r="I258" s="445">
        <v>0.05</v>
      </c>
      <c r="J258" s="437">
        <v>1751.47</v>
      </c>
      <c r="K258" s="448">
        <v>0</v>
      </c>
      <c r="L258" s="447">
        <v>66371.679999999993</v>
      </c>
    </row>
    <row r="259" spans="1:12" hidden="1" outlineLevel="1">
      <c r="A259">
        <v>2022</v>
      </c>
      <c r="B259" s="425" t="s">
        <v>3229</v>
      </c>
      <c r="C259" s="426" t="s">
        <v>2527</v>
      </c>
      <c r="D259" s="426" t="s">
        <v>3218</v>
      </c>
      <c r="E259" s="426" t="s">
        <v>2888</v>
      </c>
      <c r="F259" s="427">
        <v>44926</v>
      </c>
      <c r="G259" s="443">
        <v>66371.679999999993</v>
      </c>
      <c r="H259" s="444">
        <v>36</v>
      </c>
      <c r="I259" s="445">
        <v>0.05</v>
      </c>
      <c r="J259" s="437">
        <v>1751.47</v>
      </c>
      <c r="K259" s="446">
        <v>0</v>
      </c>
      <c r="L259" s="447">
        <v>66371.679999999993</v>
      </c>
    </row>
    <row r="260" spans="1:12" hidden="1" outlineLevel="1">
      <c r="A260">
        <v>2022</v>
      </c>
      <c r="B260" s="425" t="s">
        <v>3230</v>
      </c>
      <c r="C260" s="426" t="s">
        <v>2527</v>
      </c>
      <c r="D260" s="426" t="s">
        <v>2956</v>
      </c>
      <c r="E260" s="426" t="s">
        <v>2888</v>
      </c>
      <c r="F260" s="427">
        <v>43131</v>
      </c>
      <c r="G260" s="443">
        <v>66239.31</v>
      </c>
      <c r="H260" s="444">
        <v>36</v>
      </c>
      <c r="I260" s="445">
        <v>0.05</v>
      </c>
      <c r="J260" s="437">
        <v>1747.98</v>
      </c>
      <c r="K260" s="446">
        <v>62927.34</v>
      </c>
      <c r="L260" s="447">
        <v>3311.97</v>
      </c>
    </row>
    <row r="261" spans="1:12" hidden="1" outlineLevel="1">
      <c r="A261">
        <v>2022</v>
      </c>
      <c r="B261" s="425" t="s">
        <v>3231</v>
      </c>
      <c r="C261" s="426" t="s">
        <v>2527</v>
      </c>
      <c r="D261" s="426" t="s">
        <v>2956</v>
      </c>
      <c r="E261" s="426" t="s">
        <v>2888</v>
      </c>
      <c r="F261" s="427">
        <v>43190</v>
      </c>
      <c r="G261" s="443">
        <v>66239.31</v>
      </c>
      <c r="H261" s="444">
        <v>36</v>
      </c>
      <c r="I261" s="445">
        <v>0.05</v>
      </c>
      <c r="J261" s="437">
        <v>1747.98</v>
      </c>
      <c r="K261" s="446">
        <v>62927.34</v>
      </c>
      <c r="L261" s="447">
        <v>3311.97</v>
      </c>
    </row>
    <row r="262" spans="1:12" hidden="1" outlineLevel="1">
      <c r="A262">
        <v>2022</v>
      </c>
      <c r="B262" s="425" t="s">
        <v>3232</v>
      </c>
      <c r="C262" s="426" t="s">
        <v>2527</v>
      </c>
      <c r="D262" s="426" t="s">
        <v>2956</v>
      </c>
      <c r="E262" s="426" t="s">
        <v>2888</v>
      </c>
      <c r="F262" s="427">
        <v>43220</v>
      </c>
      <c r="G262" s="443">
        <v>66239.31</v>
      </c>
      <c r="H262" s="444">
        <v>36</v>
      </c>
      <c r="I262" s="445">
        <v>0.05</v>
      </c>
      <c r="J262" s="437">
        <v>1747.98</v>
      </c>
      <c r="K262" s="446">
        <v>62927.34</v>
      </c>
      <c r="L262" s="447">
        <v>3311.97</v>
      </c>
    </row>
    <row r="263" spans="1:12" hidden="1" outlineLevel="1">
      <c r="A263">
        <v>2022</v>
      </c>
      <c r="B263" s="425" t="s">
        <v>3233</v>
      </c>
      <c r="C263" s="426" t="s">
        <v>2527</v>
      </c>
      <c r="D263" s="426" t="s">
        <v>2956</v>
      </c>
      <c r="E263" s="426" t="s">
        <v>2888</v>
      </c>
      <c r="F263" s="427">
        <v>43189</v>
      </c>
      <c r="G263" s="443">
        <v>66239.31</v>
      </c>
      <c r="H263" s="444">
        <v>36</v>
      </c>
      <c r="I263" s="445">
        <v>0.05</v>
      </c>
      <c r="J263" s="437">
        <v>1747.98</v>
      </c>
      <c r="K263" s="446">
        <v>62927.34</v>
      </c>
      <c r="L263" s="447">
        <v>3311.97</v>
      </c>
    </row>
    <row r="264" spans="1:12" hidden="1" outlineLevel="1">
      <c r="A264">
        <v>2022</v>
      </c>
      <c r="B264" s="425" t="s">
        <v>3234</v>
      </c>
      <c r="C264" s="426" t="s">
        <v>2527</v>
      </c>
      <c r="D264" s="426" t="s">
        <v>3003</v>
      </c>
      <c r="E264" s="426" t="s">
        <v>2888</v>
      </c>
      <c r="F264" s="427">
        <v>43373</v>
      </c>
      <c r="G264" s="443">
        <v>65775.86</v>
      </c>
      <c r="H264" s="444">
        <v>36</v>
      </c>
      <c r="I264" s="445">
        <v>0.05</v>
      </c>
      <c r="J264" s="437">
        <v>1735.75</v>
      </c>
      <c r="K264" s="446">
        <v>62487.07</v>
      </c>
      <c r="L264" s="447">
        <v>3288.79</v>
      </c>
    </row>
    <row r="265" spans="1:12" hidden="1" outlineLevel="1">
      <c r="A265">
        <v>2022</v>
      </c>
      <c r="B265" s="425" t="s">
        <v>3235</v>
      </c>
      <c r="C265" s="426" t="s">
        <v>2527</v>
      </c>
      <c r="D265" s="426" t="s">
        <v>3003</v>
      </c>
      <c r="E265" s="426" t="s">
        <v>2888</v>
      </c>
      <c r="F265" s="427">
        <v>43373</v>
      </c>
      <c r="G265" s="443">
        <v>65086.21</v>
      </c>
      <c r="H265" s="444">
        <v>36</v>
      </c>
      <c r="I265" s="445">
        <v>0.05</v>
      </c>
      <c r="J265" s="437">
        <v>1717.55</v>
      </c>
      <c r="K265" s="446">
        <v>61831.9</v>
      </c>
      <c r="L265" s="447">
        <v>3254.31</v>
      </c>
    </row>
    <row r="266" spans="1:12" hidden="1" outlineLevel="1">
      <c r="A266">
        <v>2022</v>
      </c>
      <c r="B266" s="425" t="s">
        <v>3236</v>
      </c>
      <c r="C266" s="426" t="s">
        <v>2527</v>
      </c>
      <c r="D266" s="426" t="s">
        <v>3237</v>
      </c>
      <c r="E266" s="426" t="s">
        <v>2888</v>
      </c>
      <c r="F266" s="427">
        <v>44043</v>
      </c>
      <c r="G266" s="443">
        <v>64159.3</v>
      </c>
      <c r="H266" s="444">
        <v>36</v>
      </c>
      <c r="I266" s="445">
        <v>0.05</v>
      </c>
      <c r="J266" s="437">
        <v>1693.09</v>
      </c>
      <c r="K266" s="446">
        <v>49099.62</v>
      </c>
      <c r="L266" s="447">
        <v>15059.68</v>
      </c>
    </row>
    <row r="267" spans="1:12" hidden="1" outlineLevel="1">
      <c r="A267">
        <v>2022</v>
      </c>
      <c r="B267" s="425" t="s">
        <v>3238</v>
      </c>
      <c r="C267" s="426" t="s">
        <v>2527</v>
      </c>
      <c r="D267" s="426" t="s">
        <v>3239</v>
      </c>
      <c r="E267" s="426" t="s">
        <v>2888</v>
      </c>
      <c r="F267" s="427">
        <v>43312</v>
      </c>
      <c r="G267" s="443">
        <v>63362.07</v>
      </c>
      <c r="H267" s="444">
        <v>36</v>
      </c>
      <c r="I267" s="445">
        <v>0.05</v>
      </c>
      <c r="J267" s="437">
        <v>1672.05</v>
      </c>
      <c r="K267" s="446">
        <v>60193.97</v>
      </c>
      <c r="L267" s="447">
        <v>3168.1</v>
      </c>
    </row>
    <row r="268" spans="1:12" hidden="1" outlineLevel="1">
      <c r="A268">
        <v>2022</v>
      </c>
      <c r="B268" s="425" t="s">
        <v>3240</v>
      </c>
      <c r="C268" s="426" t="s">
        <v>2527</v>
      </c>
      <c r="D268" s="426" t="s">
        <v>3241</v>
      </c>
      <c r="E268" s="426" t="s">
        <v>2888</v>
      </c>
      <c r="F268" s="427">
        <v>44427</v>
      </c>
      <c r="G268" s="443">
        <v>63292.05</v>
      </c>
      <c r="H268" s="444">
        <v>36</v>
      </c>
      <c r="I268" s="445">
        <v>0.05</v>
      </c>
      <c r="J268" s="437">
        <v>1670.21</v>
      </c>
      <c r="K268" s="446">
        <v>26724.48</v>
      </c>
      <c r="L268" s="447">
        <v>36567.57</v>
      </c>
    </row>
    <row r="269" spans="1:12" hidden="1" outlineLevel="1">
      <c r="A269">
        <v>2022</v>
      </c>
      <c r="B269" s="425" t="s">
        <v>3242</v>
      </c>
      <c r="C269" s="426" t="s">
        <v>2527</v>
      </c>
      <c r="D269" s="426" t="s">
        <v>3208</v>
      </c>
      <c r="E269" s="426" t="s">
        <v>2888</v>
      </c>
      <c r="F269" s="427">
        <v>43343</v>
      </c>
      <c r="G269" s="443">
        <v>63274.34</v>
      </c>
      <c r="H269" s="444">
        <v>36</v>
      </c>
      <c r="I269" s="445">
        <v>0.05</v>
      </c>
      <c r="J269" s="437">
        <v>1669.74</v>
      </c>
      <c r="K269" s="446">
        <v>60110.62</v>
      </c>
      <c r="L269" s="447">
        <v>3163.7199999999898</v>
      </c>
    </row>
    <row r="270" spans="1:12" hidden="1" outlineLevel="1">
      <c r="A270">
        <v>2022</v>
      </c>
      <c r="B270" s="425" t="s">
        <v>3243</v>
      </c>
      <c r="C270" s="426" t="s">
        <v>2527</v>
      </c>
      <c r="D270" s="426" t="s">
        <v>3208</v>
      </c>
      <c r="E270" s="426" t="s">
        <v>2888</v>
      </c>
      <c r="F270" s="427">
        <v>43708</v>
      </c>
      <c r="G270" s="443">
        <v>63274.34</v>
      </c>
      <c r="H270" s="444">
        <v>36</v>
      </c>
      <c r="I270" s="445">
        <v>0.05</v>
      </c>
      <c r="J270" s="437">
        <v>1669.74</v>
      </c>
      <c r="K270" s="446">
        <v>60110.62</v>
      </c>
      <c r="L270" s="447">
        <v>3163.7199999999898</v>
      </c>
    </row>
    <row r="271" spans="1:12" hidden="1" outlineLevel="1">
      <c r="A271">
        <v>2022</v>
      </c>
      <c r="B271" s="425" t="s">
        <v>3244</v>
      </c>
      <c r="C271" s="426" t="s">
        <v>2527</v>
      </c>
      <c r="D271" s="426" t="s">
        <v>3208</v>
      </c>
      <c r="E271" s="426" t="s">
        <v>2888</v>
      </c>
      <c r="F271" s="427">
        <v>43708</v>
      </c>
      <c r="G271" s="443">
        <v>63274.34</v>
      </c>
      <c r="H271" s="444">
        <v>36</v>
      </c>
      <c r="I271" s="445">
        <v>0.05</v>
      </c>
      <c r="J271" s="437">
        <v>1669.74</v>
      </c>
      <c r="K271" s="446">
        <v>60110.62</v>
      </c>
      <c r="L271" s="447">
        <v>3163.7199999999898</v>
      </c>
    </row>
    <row r="272" spans="1:12" hidden="1" outlineLevel="1">
      <c r="A272">
        <v>2022</v>
      </c>
      <c r="B272" s="425" t="s">
        <v>3245</v>
      </c>
      <c r="C272" s="426" t="s">
        <v>2527</v>
      </c>
      <c r="D272" s="426" t="s">
        <v>3246</v>
      </c>
      <c r="E272" s="426" t="s">
        <v>2888</v>
      </c>
      <c r="F272" s="427">
        <v>44439</v>
      </c>
      <c r="G272" s="443">
        <v>60176.99</v>
      </c>
      <c r="H272" s="444">
        <v>36</v>
      </c>
      <c r="I272" s="445">
        <v>0.05</v>
      </c>
      <c r="J272" s="437">
        <v>1588</v>
      </c>
      <c r="K272" s="446">
        <v>25409.119999999999</v>
      </c>
      <c r="L272" s="447">
        <v>34767.870000000003</v>
      </c>
    </row>
    <row r="273" spans="1:12" hidden="1" outlineLevel="1">
      <c r="A273">
        <v>2022</v>
      </c>
      <c r="B273" s="425" t="s">
        <v>3247</v>
      </c>
      <c r="C273" s="426" t="s">
        <v>2527</v>
      </c>
      <c r="D273" s="426" t="s">
        <v>3177</v>
      </c>
      <c r="E273" s="426" t="s">
        <v>2888</v>
      </c>
      <c r="F273" s="427">
        <v>43281</v>
      </c>
      <c r="G273" s="443">
        <v>58878.45</v>
      </c>
      <c r="H273" s="444">
        <v>36</v>
      </c>
      <c r="I273" s="445">
        <v>0.05</v>
      </c>
      <c r="J273" s="437">
        <v>1553.74</v>
      </c>
      <c r="K273" s="446">
        <v>55934.53</v>
      </c>
      <c r="L273" s="447">
        <v>2943.92</v>
      </c>
    </row>
    <row r="274" spans="1:12" hidden="1" outlineLevel="1">
      <c r="A274">
        <v>2022</v>
      </c>
      <c r="B274" s="425" t="s">
        <v>3248</v>
      </c>
      <c r="C274" s="426" t="s">
        <v>2527</v>
      </c>
      <c r="D274" s="426" t="s">
        <v>3249</v>
      </c>
      <c r="E274" s="426" t="s">
        <v>2888</v>
      </c>
      <c r="F274" s="427">
        <v>44135</v>
      </c>
      <c r="G274" s="443">
        <v>58836.28</v>
      </c>
      <c r="H274" s="444">
        <v>36</v>
      </c>
      <c r="I274" s="445">
        <v>0.05</v>
      </c>
      <c r="J274" s="437">
        <v>1552.62</v>
      </c>
      <c r="K274" s="446">
        <v>40369.33</v>
      </c>
      <c r="L274" s="447">
        <v>18466.95</v>
      </c>
    </row>
    <row r="275" spans="1:12" hidden="1" outlineLevel="1">
      <c r="A275">
        <v>2022</v>
      </c>
      <c r="B275" s="425" t="s">
        <v>3250</v>
      </c>
      <c r="C275" s="426" t="s">
        <v>2527</v>
      </c>
      <c r="D275" s="426" t="s">
        <v>3251</v>
      </c>
      <c r="E275" s="426" t="s">
        <v>2888</v>
      </c>
      <c r="F275" s="427">
        <v>43464</v>
      </c>
      <c r="G275" s="443">
        <v>56982.76</v>
      </c>
      <c r="H275" s="444">
        <v>36</v>
      </c>
      <c r="I275" s="445">
        <v>0.05</v>
      </c>
      <c r="J275" s="437">
        <v>1503.71</v>
      </c>
      <c r="K275" s="446">
        <v>48118.63</v>
      </c>
      <c r="L275" s="447">
        <v>8864.1299999999992</v>
      </c>
    </row>
    <row r="276" spans="1:12" hidden="1" outlineLevel="1">
      <c r="A276">
        <v>2022</v>
      </c>
      <c r="B276" s="425" t="s">
        <v>3252</v>
      </c>
      <c r="C276" s="426" t="s">
        <v>2527</v>
      </c>
      <c r="D276" s="426" t="s">
        <v>3253</v>
      </c>
      <c r="E276" s="426" t="s">
        <v>2888</v>
      </c>
      <c r="F276" s="427">
        <v>44074</v>
      </c>
      <c r="G276" s="443">
        <v>55861.07</v>
      </c>
      <c r="H276" s="444">
        <v>36</v>
      </c>
      <c r="I276" s="445">
        <v>0.05</v>
      </c>
      <c r="J276" s="437">
        <v>1474.11</v>
      </c>
      <c r="K276" s="446">
        <v>41271.49</v>
      </c>
      <c r="L276" s="447">
        <v>14589.58</v>
      </c>
    </row>
    <row r="277" spans="1:12" hidden="1" outlineLevel="1">
      <c r="A277">
        <v>2022</v>
      </c>
      <c r="B277" s="425" t="s">
        <v>3254</v>
      </c>
      <c r="C277" s="426" t="s">
        <v>2527</v>
      </c>
      <c r="D277" s="426" t="s">
        <v>3255</v>
      </c>
      <c r="E277" s="426" t="s">
        <v>2888</v>
      </c>
      <c r="F277" s="427">
        <v>44135</v>
      </c>
      <c r="G277" s="443">
        <v>54761.06</v>
      </c>
      <c r="H277" s="444">
        <v>36</v>
      </c>
      <c r="I277" s="445">
        <v>0.05</v>
      </c>
      <c r="J277" s="437">
        <v>1445.08</v>
      </c>
      <c r="K277" s="446">
        <v>39502.65</v>
      </c>
      <c r="L277" s="447">
        <v>15258.41</v>
      </c>
    </row>
    <row r="278" spans="1:12" hidden="1" outlineLevel="1">
      <c r="A278">
        <v>2022</v>
      </c>
      <c r="B278" s="425" t="s">
        <v>3256</v>
      </c>
      <c r="C278" s="426" t="s">
        <v>2527</v>
      </c>
      <c r="D278" s="426" t="s">
        <v>2944</v>
      </c>
      <c r="E278" s="426" t="s">
        <v>2888</v>
      </c>
      <c r="F278" s="427">
        <v>44439</v>
      </c>
      <c r="G278" s="443">
        <v>53805.31</v>
      </c>
      <c r="H278" s="444">
        <v>36</v>
      </c>
      <c r="I278" s="445">
        <v>0.05</v>
      </c>
      <c r="J278" s="437">
        <v>1419.86</v>
      </c>
      <c r="K278" s="446">
        <v>22718.720000000001</v>
      </c>
      <c r="L278" s="447">
        <v>31086.59</v>
      </c>
    </row>
    <row r="279" spans="1:12" hidden="1" outlineLevel="1">
      <c r="A279">
        <v>2022</v>
      </c>
      <c r="B279" s="425" t="s">
        <v>3257</v>
      </c>
      <c r="C279" s="426" t="s">
        <v>2527</v>
      </c>
      <c r="D279" s="426" t="s">
        <v>3258</v>
      </c>
      <c r="E279" s="426" t="s">
        <v>2888</v>
      </c>
      <c r="F279" s="427">
        <v>44895</v>
      </c>
      <c r="G279" s="443">
        <v>53433.63</v>
      </c>
      <c r="H279" s="444">
        <v>36</v>
      </c>
      <c r="I279" s="445">
        <v>0.05</v>
      </c>
      <c r="J279" s="437">
        <v>1410.05</v>
      </c>
      <c r="K279" s="446">
        <v>1410.11</v>
      </c>
      <c r="L279" s="447">
        <v>52023.519999999997</v>
      </c>
    </row>
    <row r="280" spans="1:12" hidden="1" outlineLevel="1">
      <c r="A280">
        <v>2022</v>
      </c>
      <c r="B280" s="425" t="s">
        <v>3259</v>
      </c>
      <c r="C280" s="426" t="s">
        <v>2527</v>
      </c>
      <c r="D280" s="426" t="s">
        <v>3258</v>
      </c>
      <c r="E280" s="426" t="s">
        <v>2888</v>
      </c>
      <c r="F280" s="427">
        <v>44895</v>
      </c>
      <c r="G280" s="443">
        <v>53433.63</v>
      </c>
      <c r="H280" s="444">
        <v>36</v>
      </c>
      <c r="I280" s="445">
        <v>0.05</v>
      </c>
      <c r="J280" s="437">
        <v>1410.05</v>
      </c>
      <c r="K280" s="446">
        <v>1410.11</v>
      </c>
      <c r="L280" s="447">
        <v>52023.519999999997</v>
      </c>
    </row>
    <row r="281" spans="1:12" hidden="1" outlineLevel="1">
      <c r="A281">
        <v>2022</v>
      </c>
      <c r="B281" s="425" t="s">
        <v>3260</v>
      </c>
      <c r="C281" s="426" t="s">
        <v>2527</v>
      </c>
      <c r="D281" s="426" t="s">
        <v>3261</v>
      </c>
      <c r="E281" s="426" t="s">
        <v>2888</v>
      </c>
      <c r="F281" s="427">
        <v>44074</v>
      </c>
      <c r="G281" s="443">
        <v>51238.94</v>
      </c>
      <c r="H281" s="444">
        <v>36</v>
      </c>
      <c r="I281" s="445">
        <v>0.05</v>
      </c>
      <c r="J281" s="437">
        <v>1352.14</v>
      </c>
      <c r="K281" s="446">
        <v>37856.550000000003</v>
      </c>
      <c r="L281" s="447">
        <v>13382.39</v>
      </c>
    </row>
    <row r="282" spans="1:12" hidden="1" outlineLevel="1">
      <c r="A282">
        <v>2022</v>
      </c>
      <c r="B282" s="425" t="s">
        <v>3262</v>
      </c>
      <c r="C282" s="426" t="s">
        <v>2527</v>
      </c>
      <c r="D282" s="426" t="s">
        <v>3263</v>
      </c>
      <c r="E282" s="426" t="s">
        <v>2888</v>
      </c>
      <c r="F282" s="427">
        <v>44377</v>
      </c>
      <c r="G282" s="443">
        <v>50297.34</v>
      </c>
      <c r="H282" s="444">
        <v>36</v>
      </c>
      <c r="I282" s="445">
        <v>0.05</v>
      </c>
      <c r="J282" s="437">
        <v>1327.29</v>
      </c>
      <c r="K282" s="446">
        <v>23892.3</v>
      </c>
      <c r="L282" s="447">
        <v>26405.040000000001</v>
      </c>
    </row>
    <row r="283" spans="1:12" hidden="1" outlineLevel="1">
      <c r="A283">
        <v>2022</v>
      </c>
      <c r="B283" s="425" t="s">
        <v>3264</v>
      </c>
      <c r="C283" s="426" t="s">
        <v>2527</v>
      </c>
      <c r="D283" s="426" t="s">
        <v>3035</v>
      </c>
      <c r="E283" s="426" t="s">
        <v>2888</v>
      </c>
      <c r="F283" s="427">
        <v>44043</v>
      </c>
      <c r="G283" s="443">
        <v>50265.48</v>
      </c>
      <c r="H283" s="444">
        <v>36</v>
      </c>
      <c r="I283" s="445">
        <v>0.05</v>
      </c>
      <c r="J283" s="437">
        <v>1326.45</v>
      </c>
      <c r="K283" s="446">
        <v>38467.050000000003</v>
      </c>
      <c r="L283" s="447">
        <v>11798.43</v>
      </c>
    </row>
    <row r="284" spans="1:12" hidden="1" outlineLevel="1">
      <c r="A284">
        <v>2022</v>
      </c>
      <c r="B284" s="425" t="s">
        <v>3265</v>
      </c>
      <c r="C284" s="426" t="s">
        <v>2527</v>
      </c>
      <c r="D284" s="426" t="s">
        <v>3266</v>
      </c>
      <c r="E284" s="426" t="s">
        <v>2888</v>
      </c>
      <c r="F284" s="427">
        <v>44196</v>
      </c>
      <c r="G284" s="443">
        <v>48672.57</v>
      </c>
      <c r="H284" s="444">
        <v>36</v>
      </c>
      <c r="I284" s="445">
        <v>0.05</v>
      </c>
      <c r="J284" s="437">
        <v>1284.42</v>
      </c>
      <c r="K284" s="446">
        <v>30827.279999999999</v>
      </c>
      <c r="L284" s="447">
        <v>17845.29</v>
      </c>
    </row>
    <row r="285" spans="1:12" hidden="1" outlineLevel="1">
      <c r="A285">
        <v>2022</v>
      </c>
      <c r="B285" s="425" t="s">
        <v>3267</v>
      </c>
      <c r="C285" s="426" t="s">
        <v>2527</v>
      </c>
      <c r="D285" s="426" t="s">
        <v>3268</v>
      </c>
      <c r="E285" s="426" t="s">
        <v>2888</v>
      </c>
      <c r="F285" s="427">
        <v>44530</v>
      </c>
      <c r="G285" s="443">
        <v>47848.83</v>
      </c>
      <c r="H285" s="444">
        <v>36</v>
      </c>
      <c r="I285" s="445">
        <v>0.05</v>
      </c>
      <c r="J285" s="437">
        <v>1262.68</v>
      </c>
      <c r="K285" s="446">
        <v>15529.24</v>
      </c>
      <c r="L285" s="447">
        <v>32319.59</v>
      </c>
    </row>
    <row r="286" spans="1:12" hidden="1" outlineLevel="1">
      <c r="A286">
        <v>2022</v>
      </c>
      <c r="B286" s="425" t="s">
        <v>3269</v>
      </c>
      <c r="C286" s="426" t="s">
        <v>2527</v>
      </c>
      <c r="D286" s="426" t="s">
        <v>3195</v>
      </c>
      <c r="E286" s="426" t="s">
        <v>2888</v>
      </c>
      <c r="F286" s="427">
        <v>43251</v>
      </c>
      <c r="G286" s="443">
        <v>46550.86</v>
      </c>
      <c r="H286" s="444">
        <v>36</v>
      </c>
      <c r="I286" s="445">
        <v>0.05</v>
      </c>
      <c r="J286" s="437">
        <v>1228.43</v>
      </c>
      <c r="K286" s="446">
        <v>44223.32</v>
      </c>
      <c r="L286" s="447">
        <v>2327.54</v>
      </c>
    </row>
    <row r="287" spans="1:12" hidden="1" outlineLevel="1">
      <c r="A287">
        <v>2022</v>
      </c>
      <c r="B287" s="425" t="s">
        <v>3270</v>
      </c>
      <c r="C287" s="426" t="s">
        <v>2527</v>
      </c>
      <c r="D287" s="426" t="s">
        <v>3271</v>
      </c>
      <c r="E287" s="426" t="s">
        <v>2888</v>
      </c>
      <c r="F287" s="427">
        <v>43220</v>
      </c>
      <c r="G287" s="443">
        <v>46152.99</v>
      </c>
      <c r="H287" s="444">
        <v>36</v>
      </c>
      <c r="I287" s="445">
        <v>0.05</v>
      </c>
      <c r="J287" s="437">
        <v>1217.93</v>
      </c>
      <c r="K287" s="448">
        <v>43845.34</v>
      </c>
      <c r="L287" s="447">
        <v>2307.65</v>
      </c>
    </row>
    <row r="288" spans="1:12" hidden="1" outlineLevel="1">
      <c r="A288">
        <v>2022</v>
      </c>
      <c r="B288" s="425" t="s">
        <v>3272</v>
      </c>
      <c r="C288" s="426" t="s">
        <v>2527</v>
      </c>
      <c r="D288" s="426" t="s">
        <v>3037</v>
      </c>
      <c r="E288" s="426" t="s">
        <v>2888</v>
      </c>
      <c r="F288" s="427">
        <v>43312</v>
      </c>
      <c r="G288" s="443">
        <v>45689.66</v>
      </c>
      <c r="H288" s="444">
        <v>36</v>
      </c>
      <c r="I288" s="445">
        <v>0.05</v>
      </c>
      <c r="J288" s="437">
        <v>1205.7</v>
      </c>
      <c r="K288" s="446">
        <v>43405.18</v>
      </c>
      <c r="L288" s="447">
        <v>2284.48</v>
      </c>
    </row>
    <row r="289" spans="1:12" hidden="1" outlineLevel="1">
      <c r="A289">
        <v>2022</v>
      </c>
      <c r="B289" s="425" t="s">
        <v>3273</v>
      </c>
      <c r="C289" s="426" t="s">
        <v>2527</v>
      </c>
      <c r="D289" s="426" t="s">
        <v>3251</v>
      </c>
      <c r="E289" s="426" t="s">
        <v>2888</v>
      </c>
      <c r="F289" s="427">
        <v>43343</v>
      </c>
      <c r="G289" s="443">
        <v>45689.66</v>
      </c>
      <c r="H289" s="444">
        <v>36</v>
      </c>
      <c r="I289" s="445">
        <v>0.05</v>
      </c>
      <c r="J289" s="437">
        <v>1205.7</v>
      </c>
      <c r="K289" s="446">
        <v>43405.18</v>
      </c>
      <c r="L289" s="447">
        <v>2284.48</v>
      </c>
    </row>
    <row r="290" spans="1:12" hidden="1" outlineLevel="1">
      <c r="A290">
        <v>2022</v>
      </c>
      <c r="B290" s="425" t="s">
        <v>3274</v>
      </c>
      <c r="C290" s="426" t="s">
        <v>2527</v>
      </c>
      <c r="D290" s="426" t="s">
        <v>3251</v>
      </c>
      <c r="E290" s="426" t="s">
        <v>2888</v>
      </c>
      <c r="F290" s="427">
        <v>43343</v>
      </c>
      <c r="G290" s="443">
        <v>45689.66</v>
      </c>
      <c r="H290" s="444">
        <v>36</v>
      </c>
      <c r="I290" s="445">
        <v>0.05</v>
      </c>
      <c r="J290" s="437">
        <v>1205.7</v>
      </c>
      <c r="K290" s="446">
        <v>43405.18</v>
      </c>
      <c r="L290" s="447">
        <v>2284.48</v>
      </c>
    </row>
    <row r="291" spans="1:12" hidden="1" outlineLevel="1">
      <c r="A291">
        <v>2022</v>
      </c>
      <c r="B291" s="425" t="s">
        <v>3275</v>
      </c>
      <c r="C291" s="426" t="s">
        <v>2527</v>
      </c>
      <c r="D291" s="426" t="s">
        <v>3276</v>
      </c>
      <c r="E291" s="426" t="s">
        <v>2888</v>
      </c>
      <c r="F291" s="427">
        <v>44390</v>
      </c>
      <c r="G291" s="443">
        <v>44955.75</v>
      </c>
      <c r="H291" s="444">
        <v>36</v>
      </c>
      <c r="I291" s="445">
        <v>0.05</v>
      </c>
      <c r="J291" s="437">
        <v>1186.33</v>
      </c>
      <c r="K291" s="448">
        <v>20168.46</v>
      </c>
      <c r="L291" s="447">
        <v>24787.29</v>
      </c>
    </row>
    <row r="292" spans="1:12" hidden="1" outlineLevel="1">
      <c r="A292">
        <v>2022</v>
      </c>
      <c r="B292" s="425" t="s">
        <v>3277</v>
      </c>
      <c r="C292" s="426" t="s">
        <v>2527</v>
      </c>
      <c r="D292" s="426" t="s">
        <v>3278</v>
      </c>
      <c r="E292" s="426" t="s">
        <v>2888</v>
      </c>
      <c r="F292" s="427">
        <v>43951</v>
      </c>
      <c r="G292" s="443">
        <v>41769.919999999998</v>
      </c>
      <c r="H292" s="444">
        <v>36</v>
      </c>
      <c r="I292" s="445">
        <v>0.05</v>
      </c>
      <c r="J292" s="437">
        <v>1102.26</v>
      </c>
      <c r="K292" s="446">
        <v>29393.83</v>
      </c>
      <c r="L292" s="447">
        <v>12376.09</v>
      </c>
    </row>
    <row r="293" spans="1:12" hidden="1" outlineLevel="1">
      <c r="A293">
        <v>2022</v>
      </c>
      <c r="B293" s="425" t="s">
        <v>3279</v>
      </c>
      <c r="C293" s="426" t="s">
        <v>2527</v>
      </c>
      <c r="D293" s="426" t="s">
        <v>2944</v>
      </c>
      <c r="E293" s="426" t="s">
        <v>2888</v>
      </c>
      <c r="F293" s="427">
        <v>43251</v>
      </c>
      <c r="G293" s="443">
        <v>40085.339999999997</v>
      </c>
      <c r="H293" s="444">
        <v>36</v>
      </c>
      <c r="I293" s="445">
        <v>0.05</v>
      </c>
      <c r="J293" s="437">
        <v>1057.81</v>
      </c>
      <c r="K293" s="446">
        <v>38081.07</v>
      </c>
      <c r="L293" s="447">
        <v>2004.27</v>
      </c>
    </row>
    <row r="294" spans="1:12" hidden="1" outlineLevel="1">
      <c r="A294">
        <v>2022</v>
      </c>
      <c r="B294" s="425" t="s">
        <v>3280</v>
      </c>
      <c r="C294" s="426" t="s">
        <v>2527</v>
      </c>
      <c r="D294" s="426" t="s">
        <v>2956</v>
      </c>
      <c r="E294" s="426" t="s">
        <v>2888</v>
      </c>
      <c r="F294" s="427">
        <v>43131</v>
      </c>
      <c r="G294" s="443">
        <v>39743.589999999997</v>
      </c>
      <c r="H294" s="444">
        <v>36</v>
      </c>
      <c r="I294" s="445">
        <v>0.05</v>
      </c>
      <c r="J294" s="437">
        <v>1048.79</v>
      </c>
      <c r="K294" s="446">
        <v>37756.410000000003</v>
      </c>
      <c r="L294" s="447">
        <v>1987.1799999999901</v>
      </c>
    </row>
    <row r="295" spans="1:12" hidden="1" outlineLevel="1">
      <c r="A295">
        <v>2022</v>
      </c>
      <c r="B295" s="425" t="s">
        <v>3281</v>
      </c>
      <c r="C295" s="426" t="s">
        <v>2527</v>
      </c>
      <c r="D295" s="426" t="s">
        <v>2956</v>
      </c>
      <c r="E295" s="426" t="s">
        <v>2888</v>
      </c>
      <c r="F295" s="427">
        <v>43131</v>
      </c>
      <c r="G295" s="443">
        <v>39743.589999999997</v>
      </c>
      <c r="H295" s="444">
        <v>36</v>
      </c>
      <c r="I295" s="445">
        <v>0.05</v>
      </c>
      <c r="J295" s="437">
        <v>1048.79</v>
      </c>
      <c r="K295" s="446">
        <v>37756.410000000003</v>
      </c>
      <c r="L295" s="447">
        <v>1987.1799999999901</v>
      </c>
    </row>
    <row r="296" spans="1:12" hidden="1" outlineLevel="1">
      <c r="A296">
        <v>2022</v>
      </c>
      <c r="B296" s="425" t="s">
        <v>3282</v>
      </c>
      <c r="C296" s="426" t="s">
        <v>2527</v>
      </c>
      <c r="D296" s="426" t="s">
        <v>2956</v>
      </c>
      <c r="E296" s="426" t="s">
        <v>2888</v>
      </c>
      <c r="F296" s="427">
        <v>43131</v>
      </c>
      <c r="G296" s="443">
        <v>39743.589999999997</v>
      </c>
      <c r="H296" s="444">
        <v>36</v>
      </c>
      <c r="I296" s="445">
        <v>0.05</v>
      </c>
      <c r="J296" s="437">
        <v>1048.79</v>
      </c>
      <c r="K296" s="446">
        <v>37756.410000000003</v>
      </c>
      <c r="L296" s="447">
        <v>1987.1799999999901</v>
      </c>
    </row>
    <row r="297" spans="1:12" hidden="1" outlineLevel="1">
      <c r="A297">
        <v>2022</v>
      </c>
      <c r="B297" s="425" t="s">
        <v>3283</v>
      </c>
      <c r="C297" s="426" t="s">
        <v>2527</v>
      </c>
      <c r="D297" s="426" t="s">
        <v>3284</v>
      </c>
      <c r="E297" s="426" t="s">
        <v>2888</v>
      </c>
      <c r="F297" s="427">
        <v>44439</v>
      </c>
      <c r="G297" s="443">
        <v>38938.050000000003</v>
      </c>
      <c r="H297" s="444">
        <v>36</v>
      </c>
      <c r="I297" s="445">
        <v>0.05</v>
      </c>
      <c r="J297" s="437">
        <v>1027.53</v>
      </c>
      <c r="K297" s="446">
        <v>16441.28</v>
      </c>
      <c r="L297" s="447">
        <v>22496.77</v>
      </c>
    </row>
    <row r="298" spans="1:12" hidden="1" outlineLevel="1">
      <c r="A298">
        <v>2022</v>
      </c>
      <c r="B298" s="425" t="s">
        <v>3285</v>
      </c>
      <c r="C298" s="426" t="s">
        <v>2527</v>
      </c>
      <c r="D298" s="426" t="s">
        <v>3286</v>
      </c>
      <c r="E298" s="426" t="s">
        <v>2888</v>
      </c>
      <c r="F298" s="427">
        <v>44561</v>
      </c>
      <c r="G298" s="443">
        <v>38938.050000000003</v>
      </c>
      <c r="H298" s="444">
        <v>36</v>
      </c>
      <c r="I298" s="445">
        <v>0.05</v>
      </c>
      <c r="J298" s="437">
        <v>1027.53</v>
      </c>
      <c r="K298" s="446">
        <v>12330.96</v>
      </c>
      <c r="L298" s="447">
        <v>26607.09</v>
      </c>
    </row>
    <row r="299" spans="1:12" hidden="1" outlineLevel="1">
      <c r="A299">
        <v>2022</v>
      </c>
      <c r="B299" s="425" t="s">
        <v>3287</v>
      </c>
      <c r="C299" s="426" t="s">
        <v>2527</v>
      </c>
      <c r="D299" s="426" t="s">
        <v>3288</v>
      </c>
      <c r="E299" s="426" t="s">
        <v>2907</v>
      </c>
      <c r="F299" s="427">
        <v>44165</v>
      </c>
      <c r="G299" s="443">
        <v>37000</v>
      </c>
      <c r="H299" s="444">
        <v>60</v>
      </c>
      <c r="I299" s="445">
        <v>0.05</v>
      </c>
      <c r="J299" s="437">
        <v>585.83000000000004</v>
      </c>
      <c r="K299" s="446">
        <v>14647.43</v>
      </c>
      <c r="L299" s="447">
        <v>22352.57</v>
      </c>
    </row>
    <row r="300" spans="1:12" hidden="1" outlineLevel="1">
      <c r="A300">
        <v>2022</v>
      </c>
      <c r="B300" s="425" t="s">
        <v>3289</v>
      </c>
      <c r="C300" s="426" t="s">
        <v>2527</v>
      </c>
      <c r="D300" s="426" t="s">
        <v>3290</v>
      </c>
      <c r="E300" s="426" t="s">
        <v>2888</v>
      </c>
      <c r="F300" s="427">
        <v>43524</v>
      </c>
      <c r="G300" s="443">
        <v>36728.160000000003</v>
      </c>
      <c r="H300" s="444">
        <v>36</v>
      </c>
      <c r="I300" s="445">
        <v>0.05</v>
      </c>
      <c r="J300" s="437">
        <v>969.22</v>
      </c>
      <c r="K300" s="446">
        <v>34891.75</v>
      </c>
      <c r="L300" s="447">
        <v>1836.41</v>
      </c>
    </row>
    <row r="301" spans="1:12" hidden="1" outlineLevel="1">
      <c r="A301">
        <v>2022</v>
      </c>
      <c r="B301" s="425" t="s">
        <v>3291</v>
      </c>
      <c r="C301" s="426" t="s">
        <v>2527</v>
      </c>
      <c r="D301" s="426" t="s">
        <v>3008</v>
      </c>
      <c r="E301" s="426" t="s">
        <v>2888</v>
      </c>
      <c r="F301" s="427">
        <v>44712</v>
      </c>
      <c r="G301" s="443">
        <v>36637.17</v>
      </c>
      <c r="H301" s="444">
        <v>36</v>
      </c>
      <c r="I301" s="445">
        <v>0.05</v>
      </c>
      <c r="J301" s="437">
        <v>966.81</v>
      </c>
      <c r="K301" s="446">
        <v>6767.95</v>
      </c>
      <c r="L301" s="447">
        <v>29869.22</v>
      </c>
    </row>
    <row r="302" spans="1:12" hidden="1" outlineLevel="1">
      <c r="A302">
        <v>2022</v>
      </c>
      <c r="B302" s="425" t="s">
        <v>3292</v>
      </c>
      <c r="C302" s="426" t="s">
        <v>2527</v>
      </c>
      <c r="D302" s="426" t="s">
        <v>3293</v>
      </c>
      <c r="E302" s="426" t="s">
        <v>2888</v>
      </c>
      <c r="F302" s="427">
        <v>44043</v>
      </c>
      <c r="G302" s="443">
        <v>35397.35</v>
      </c>
      <c r="H302" s="444">
        <v>36</v>
      </c>
      <c r="I302" s="445">
        <v>0.05</v>
      </c>
      <c r="J302" s="437">
        <v>934.1</v>
      </c>
      <c r="K302" s="448">
        <v>27088.880000000001</v>
      </c>
      <c r="L302" s="447">
        <v>8308.4699999999993</v>
      </c>
    </row>
    <row r="303" spans="1:12" hidden="1" outlineLevel="1">
      <c r="A303">
        <v>2022</v>
      </c>
      <c r="B303" s="425" t="s">
        <v>3294</v>
      </c>
      <c r="C303" s="426" t="s">
        <v>2527</v>
      </c>
      <c r="D303" s="426" t="s">
        <v>2907</v>
      </c>
      <c r="E303" s="426" t="s">
        <v>2907</v>
      </c>
      <c r="F303" s="427">
        <v>43738</v>
      </c>
      <c r="G303" s="443">
        <v>34164.25</v>
      </c>
      <c r="H303" s="444">
        <v>60</v>
      </c>
      <c r="I303" s="445">
        <v>0.05</v>
      </c>
      <c r="J303" s="437">
        <v>540.92999999999995</v>
      </c>
      <c r="K303" s="446">
        <v>21099.45</v>
      </c>
      <c r="L303" s="447">
        <v>13064.8</v>
      </c>
    </row>
    <row r="304" spans="1:12" hidden="1" outlineLevel="1">
      <c r="A304">
        <v>2022</v>
      </c>
      <c r="B304" s="425" t="s">
        <v>3295</v>
      </c>
      <c r="C304" s="426" t="s">
        <v>2527</v>
      </c>
      <c r="D304" s="426" t="s">
        <v>3296</v>
      </c>
      <c r="E304" s="426" t="s">
        <v>2888</v>
      </c>
      <c r="F304" s="427">
        <v>44681</v>
      </c>
      <c r="G304" s="443">
        <v>32305.31</v>
      </c>
      <c r="H304" s="444">
        <v>36</v>
      </c>
      <c r="I304" s="445">
        <v>0.05</v>
      </c>
      <c r="J304" s="437">
        <v>852.5</v>
      </c>
      <c r="K304" s="446">
        <v>6820.32</v>
      </c>
      <c r="L304" s="447">
        <v>25484.99</v>
      </c>
    </row>
    <row r="305" spans="1:12" hidden="1" outlineLevel="1">
      <c r="A305">
        <v>2022</v>
      </c>
      <c r="B305" s="425" t="s">
        <v>3297</v>
      </c>
      <c r="C305" s="426" t="s">
        <v>2527</v>
      </c>
      <c r="D305" s="426" t="s">
        <v>3028</v>
      </c>
      <c r="E305" s="426" t="s">
        <v>2888</v>
      </c>
      <c r="F305" s="427">
        <v>44530</v>
      </c>
      <c r="G305" s="443">
        <v>31858.41</v>
      </c>
      <c r="H305" s="444">
        <v>36</v>
      </c>
      <c r="I305" s="445">
        <v>0.05</v>
      </c>
      <c r="J305" s="437">
        <v>840.71</v>
      </c>
      <c r="K305" s="446">
        <v>10927.7</v>
      </c>
      <c r="L305" s="447">
        <v>20930.71</v>
      </c>
    </row>
    <row r="306" spans="1:12" hidden="1" outlineLevel="1">
      <c r="A306">
        <v>2022</v>
      </c>
      <c r="B306" s="425" t="s">
        <v>3298</v>
      </c>
      <c r="C306" s="426" t="s">
        <v>2527</v>
      </c>
      <c r="D306" s="426" t="s">
        <v>3299</v>
      </c>
      <c r="E306" s="426" t="s">
        <v>2888</v>
      </c>
      <c r="F306" s="427">
        <v>43951</v>
      </c>
      <c r="G306" s="443">
        <v>31150.44</v>
      </c>
      <c r="H306" s="444">
        <v>36</v>
      </c>
      <c r="I306" s="445">
        <v>0.05</v>
      </c>
      <c r="J306" s="437">
        <v>822.03</v>
      </c>
      <c r="K306" s="446">
        <v>26304.44</v>
      </c>
      <c r="L306" s="447">
        <v>4846</v>
      </c>
    </row>
    <row r="307" spans="1:12" hidden="1" outlineLevel="1">
      <c r="A307">
        <v>2022</v>
      </c>
      <c r="B307" s="425" t="s">
        <v>3300</v>
      </c>
      <c r="C307" s="426" t="s">
        <v>2527</v>
      </c>
      <c r="D307" s="426" t="s">
        <v>3301</v>
      </c>
      <c r="E307" s="426" t="s">
        <v>2888</v>
      </c>
      <c r="F307" s="427">
        <v>44620</v>
      </c>
      <c r="G307" s="443">
        <v>30973.45</v>
      </c>
      <c r="H307" s="444">
        <v>36</v>
      </c>
      <c r="I307" s="445">
        <v>0.05</v>
      </c>
      <c r="J307" s="437">
        <v>817.35</v>
      </c>
      <c r="K307" s="446">
        <v>8173.9</v>
      </c>
      <c r="L307" s="447">
        <v>22799.55</v>
      </c>
    </row>
    <row r="308" spans="1:12" hidden="1" outlineLevel="1">
      <c r="A308">
        <v>2022</v>
      </c>
      <c r="B308" s="425" t="s">
        <v>3302</v>
      </c>
      <c r="C308" s="426" t="s">
        <v>2527</v>
      </c>
      <c r="D308" s="426" t="s">
        <v>3303</v>
      </c>
      <c r="E308" s="426" t="s">
        <v>2888</v>
      </c>
      <c r="F308" s="427">
        <v>44012</v>
      </c>
      <c r="G308" s="443">
        <v>29988.53</v>
      </c>
      <c r="H308" s="444">
        <v>36</v>
      </c>
      <c r="I308" s="445">
        <v>0.05</v>
      </c>
      <c r="J308" s="437">
        <v>791.36</v>
      </c>
      <c r="K308" s="446">
        <v>23738.9</v>
      </c>
      <c r="L308" s="447">
        <v>6249.63</v>
      </c>
    </row>
    <row r="309" spans="1:12" hidden="1" outlineLevel="1">
      <c r="A309">
        <v>2022</v>
      </c>
      <c r="B309" s="425" t="s">
        <v>3304</v>
      </c>
      <c r="C309" s="426" t="s">
        <v>2527</v>
      </c>
      <c r="D309" s="426" t="s">
        <v>2907</v>
      </c>
      <c r="E309" s="426" t="s">
        <v>2907</v>
      </c>
      <c r="F309" s="427">
        <v>43159</v>
      </c>
      <c r="G309" s="443">
        <v>29335</v>
      </c>
      <c r="H309" s="444">
        <v>60</v>
      </c>
      <c r="I309" s="445">
        <v>0.05</v>
      </c>
      <c r="J309" s="437">
        <v>464.47</v>
      </c>
      <c r="K309" s="448">
        <v>26939.19</v>
      </c>
      <c r="L309" s="447">
        <v>2395.81</v>
      </c>
    </row>
    <row r="310" spans="1:12" hidden="1" outlineLevel="1">
      <c r="A310">
        <v>2022</v>
      </c>
      <c r="B310" s="425" t="s">
        <v>3305</v>
      </c>
      <c r="C310" s="426" t="s">
        <v>2527</v>
      </c>
      <c r="D310" s="426" t="s">
        <v>3033</v>
      </c>
      <c r="E310" s="426" t="s">
        <v>2888</v>
      </c>
      <c r="F310" s="427">
        <v>44427</v>
      </c>
      <c r="G310" s="443">
        <v>28424.799999999999</v>
      </c>
      <c r="H310" s="444">
        <v>36</v>
      </c>
      <c r="I310" s="445">
        <v>0.05</v>
      </c>
      <c r="J310" s="437">
        <v>750.1</v>
      </c>
      <c r="K310" s="446">
        <v>12002.08</v>
      </c>
      <c r="L310" s="447">
        <v>16422.72</v>
      </c>
    </row>
    <row r="311" spans="1:12" hidden="1" outlineLevel="1">
      <c r="A311">
        <v>2022</v>
      </c>
      <c r="B311" s="425" t="s">
        <v>3306</v>
      </c>
      <c r="C311" s="426" t="s">
        <v>2527</v>
      </c>
      <c r="D311" s="426" t="s">
        <v>3307</v>
      </c>
      <c r="E311" s="426" t="s">
        <v>2907</v>
      </c>
      <c r="F311" s="427">
        <v>43251</v>
      </c>
      <c r="G311" s="443">
        <v>28224.14</v>
      </c>
      <c r="H311" s="444">
        <v>60</v>
      </c>
      <c r="I311" s="445">
        <v>0.05</v>
      </c>
      <c r="J311" s="437">
        <v>446.88</v>
      </c>
      <c r="K311" s="446">
        <v>26171.23</v>
      </c>
      <c r="L311" s="447">
        <v>2052.91</v>
      </c>
    </row>
    <row r="312" spans="1:12" hidden="1" outlineLevel="1">
      <c r="A312">
        <v>2022</v>
      </c>
      <c r="B312" s="425" t="s">
        <v>3308</v>
      </c>
      <c r="C312" s="426" t="s">
        <v>2527</v>
      </c>
      <c r="D312" s="426" t="s">
        <v>3309</v>
      </c>
      <c r="E312" s="426" t="s">
        <v>2888</v>
      </c>
      <c r="F312" s="427">
        <v>44074</v>
      </c>
      <c r="G312" s="443">
        <v>28050</v>
      </c>
      <c r="H312" s="444">
        <v>36</v>
      </c>
      <c r="I312" s="445">
        <v>0.05</v>
      </c>
      <c r="J312" s="437">
        <v>740.21</v>
      </c>
      <c r="K312" s="446">
        <v>21777.79</v>
      </c>
      <c r="L312" s="447">
        <v>6272.21</v>
      </c>
    </row>
    <row r="313" spans="1:12" hidden="1" outlineLevel="1">
      <c r="A313">
        <v>2022</v>
      </c>
      <c r="B313" s="425" t="s">
        <v>3310</v>
      </c>
      <c r="C313" s="426" t="s">
        <v>2527</v>
      </c>
      <c r="D313" s="426" t="s">
        <v>3311</v>
      </c>
      <c r="E313" s="426" t="s">
        <v>2907</v>
      </c>
      <c r="F313" s="427">
        <v>43159</v>
      </c>
      <c r="G313" s="443">
        <v>26941</v>
      </c>
      <c r="H313" s="444">
        <v>60</v>
      </c>
      <c r="I313" s="445">
        <v>0.05</v>
      </c>
      <c r="J313" s="437">
        <v>426.57</v>
      </c>
      <c r="K313" s="446">
        <v>25484.49</v>
      </c>
      <c r="L313" s="447">
        <v>1456.51</v>
      </c>
    </row>
    <row r="314" spans="1:12" hidden="1" outlineLevel="1">
      <c r="A314">
        <v>2022</v>
      </c>
      <c r="B314" s="425" t="s">
        <v>3312</v>
      </c>
      <c r="C314" s="426" t="s">
        <v>2527</v>
      </c>
      <c r="D314" s="426" t="s">
        <v>3313</v>
      </c>
      <c r="E314" s="426" t="s">
        <v>2907</v>
      </c>
      <c r="F314" s="427">
        <v>44012</v>
      </c>
      <c r="G314" s="443">
        <v>25544.55</v>
      </c>
      <c r="H314" s="444">
        <v>60</v>
      </c>
      <c r="I314" s="445">
        <v>0.05</v>
      </c>
      <c r="J314" s="437">
        <v>404.46</v>
      </c>
      <c r="K314" s="446">
        <v>13033.27</v>
      </c>
      <c r="L314" s="447">
        <v>12511.28</v>
      </c>
    </row>
    <row r="315" spans="1:12" hidden="1" outlineLevel="1">
      <c r="A315">
        <v>2022</v>
      </c>
      <c r="B315" s="425" t="s">
        <v>3314</v>
      </c>
      <c r="C315" s="426" t="s">
        <v>2527</v>
      </c>
      <c r="D315" s="426" t="s">
        <v>3315</v>
      </c>
      <c r="E315" s="426" t="s">
        <v>2888</v>
      </c>
      <c r="F315" s="427">
        <v>44439</v>
      </c>
      <c r="G315" s="443">
        <v>24778.76</v>
      </c>
      <c r="H315" s="444">
        <v>36</v>
      </c>
      <c r="I315" s="445">
        <v>0.05</v>
      </c>
      <c r="J315" s="437">
        <v>653.88</v>
      </c>
      <c r="K315" s="446">
        <v>10462.56</v>
      </c>
      <c r="L315" s="447">
        <v>14316.2</v>
      </c>
    </row>
    <row r="316" spans="1:12" hidden="1" outlineLevel="1">
      <c r="A316">
        <v>2022</v>
      </c>
      <c r="B316" s="425" t="s">
        <v>3316</v>
      </c>
      <c r="C316" s="426" t="s">
        <v>2527</v>
      </c>
      <c r="D316" s="426" t="s">
        <v>3177</v>
      </c>
      <c r="E316" s="426" t="s">
        <v>2888</v>
      </c>
      <c r="F316" s="427">
        <v>43281</v>
      </c>
      <c r="G316" s="443">
        <v>23749.14</v>
      </c>
      <c r="H316" s="444">
        <v>36</v>
      </c>
      <c r="I316" s="445">
        <v>0.05</v>
      </c>
      <c r="J316" s="437">
        <v>626.71</v>
      </c>
      <c r="K316" s="446">
        <v>22561.68</v>
      </c>
      <c r="L316" s="447">
        <v>1187.46</v>
      </c>
    </row>
    <row r="317" spans="1:12" hidden="1" outlineLevel="1">
      <c r="A317">
        <v>2022</v>
      </c>
      <c r="B317" s="425" t="s">
        <v>3317</v>
      </c>
      <c r="C317" s="426" t="s">
        <v>2527</v>
      </c>
      <c r="D317" s="426" t="s">
        <v>3052</v>
      </c>
      <c r="E317" s="426" t="s">
        <v>2888</v>
      </c>
      <c r="F317" s="427">
        <v>43921</v>
      </c>
      <c r="G317" s="443">
        <v>23539.82</v>
      </c>
      <c r="H317" s="444">
        <v>36</v>
      </c>
      <c r="I317" s="445">
        <v>0.05</v>
      </c>
      <c r="J317" s="437">
        <v>621.19000000000005</v>
      </c>
      <c r="K317" s="446">
        <v>20499.990000000002</v>
      </c>
      <c r="L317" s="447">
        <v>3039.83</v>
      </c>
    </row>
    <row r="318" spans="1:12" hidden="1" outlineLevel="1">
      <c r="A318">
        <v>2022</v>
      </c>
      <c r="B318" s="425" t="s">
        <v>3318</v>
      </c>
      <c r="C318" s="426" t="s">
        <v>2527</v>
      </c>
      <c r="D318" s="426" t="s">
        <v>3177</v>
      </c>
      <c r="E318" s="426" t="s">
        <v>2888</v>
      </c>
      <c r="F318" s="427">
        <v>43585</v>
      </c>
      <c r="G318" s="443">
        <v>23469.02</v>
      </c>
      <c r="H318" s="444">
        <v>36</v>
      </c>
      <c r="I318" s="445">
        <v>0.05</v>
      </c>
      <c r="J318" s="437">
        <v>619.32000000000005</v>
      </c>
      <c r="K318" s="448">
        <v>22295.57</v>
      </c>
      <c r="L318" s="447">
        <v>1173.45</v>
      </c>
    </row>
    <row r="319" spans="1:12" hidden="1" outlineLevel="1">
      <c r="A319">
        <v>2022</v>
      </c>
      <c r="B319" s="425" t="s">
        <v>3319</v>
      </c>
      <c r="C319" s="426" t="s">
        <v>2527</v>
      </c>
      <c r="D319" s="426" t="s">
        <v>3320</v>
      </c>
      <c r="E319" s="426" t="s">
        <v>2888</v>
      </c>
      <c r="F319" s="427">
        <v>44530</v>
      </c>
      <c r="G319" s="443">
        <v>23271.84</v>
      </c>
      <c r="H319" s="444">
        <v>36</v>
      </c>
      <c r="I319" s="445">
        <v>0.05</v>
      </c>
      <c r="J319" s="437">
        <v>614.12</v>
      </c>
      <c r="K319" s="446">
        <v>7982.38</v>
      </c>
      <c r="L319" s="447">
        <v>15289.46</v>
      </c>
    </row>
    <row r="320" spans="1:12" hidden="1" outlineLevel="1">
      <c r="A320">
        <v>2022</v>
      </c>
      <c r="B320" s="425" t="s">
        <v>3321</v>
      </c>
      <c r="C320" s="426" t="s">
        <v>2527</v>
      </c>
      <c r="D320" s="426" t="s">
        <v>3177</v>
      </c>
      <c r="E320" s="426" t="s">
        <v>2888</v>
      </c>
      <c r="F320" s="427">
        <v>43281</v>
      </c>
      <c r="G320" s="443">
        <v>23163.79</v>
      </c>
      <c r="H320" s="444">
        <v>36</v>
      </c>
      <c r="I320" s="445">
        <v>0.05</v>
      </c>
      <c r="J320" s="437">
        <v>611.27</v>
      </c>
      <c r="K320" s="446">
        <v>22005.599999999999</v>
      </c>
      <c r="L320" s="447">
        <v>1158.19</v>
      </c>
    </row>
    <row r="321" spans="1:12" hidden="1" outlineLevel="1">
      <c r="A321">
        <v>2022</v>
      </c>
      <c r="B321" s="425" t="s">
        <v>3322</v>
      </c>
      <c r="C321" s="426" t="s">
        <v>2527</v>
      </c>
      <c r="D321" s="426" t="s">
        <v>3323</v>
      </c>
      <c r="E321" s="426" t="s">
        <v>2888</v>
      </c>
      <c r="F321" s="427">
        <v>44255</v>
      </c>
      <c r="G321" s="443">
        <v>23113.279999999999</v>
      </c>
      <c r="H321" s="444">
        <v>36</v>
      </c>
      <c r="I321" s="445">
        <v>0.05</v>
      </c>
      <c r="J321" s="437">
        <v>609.92999999999995</v>
      </c>
      <c r="K321" s="446">
        <v>13419.12</v>
      </c>
      <c r="L321" s="447">
        <v>9694.16</v>
      </c>
    </row>
    <row r="322" spans="1:12" hidden="1" outlineLevel="1">
      <c r="A322">
        <v>2022</v>
      </c>
      <c r="B322" s="425" t="s">
        <v>3324</v>
      </c>
      <c r="C322" s="426" t="s">
        <v>2527</v>
      </c>
      <c r="D322" s="426" t="s">
        <v>3037</v>
      </c>
      <c r="E322" s="426" t="s">
        <v>2888</v>
      </c>
      <c r="F322" s="427">
        <v>43373</v>
      </c>
      <c r="G322" s="443">
        <v>22844.83</v>
      </c>
      <c r="H322" s="444">
        <v>36</v>
      </c>
      <c r="I322" s="445">
        <v>0.05</v>
      </c>
      <c r="J322" s="437">
        <v>602.85</v>
      </c>
      <c r="K322" s="446">
        <v>21702.59</v>
      </c>
      <c r="L322" s="447">
        <v>1142.24</v>
      </c>
    </row>
    <row r="323" spans="1:12" hidden="1" outlineLevel="1">
      <c r="A323">
        <v>2022</v>
      </c>
      <c r="B323" s="425" t="s">
        <v>3325</v>
      </c>
      <c r="C323" s="426" t="s">
        <v>2527</v>
      </c>
      <c r="D323" s="426" t="s">
        <v>3037</v>
      </c>
      <c r="E323" s="426" t="s">
        <v>2888</v>
      </c>
      <c r="F323" s="427">
        <v>43373</v>
      </c>
      <c r="G323" s="443">
        <v>22844.83</v>
      </c>
      <c r="H323" s="444">
        <v>60</v>
      </c>
      <c r="I323" s="445">
        <v>0.05</v>
      </c>
      <c r="J323" s="437">
        <v>361.71</v>
      </c>
      <c r="K323" s="446">
        <v>20222.3</v>
      </c>
      <c r="L323" s="447">
        <v>2622.53</v>
      </c>
    </row>
    <row r="324" spans="1:12" hidden="1" outlineLevel="1">
      <c r="A324">
        <v>2022</v>
      </c>
      <c r="B324" s="425" t="s">
        <v>3326</v>
      </c>
      <c r="C324" s="426" t="s">
        <v>2527</v>
      </c>
      <c r="D324" s="426" t="s">
        <v>3033</v>
      </c>
      <c r="E324" s="426" t="s">
        <v>2888</v>
      </c>
      <c r="F324" s="427">
        <v>44427</v>
      </c>
      <c r="G324" s="443">
        <v>22739.84</v>
      </c>
      <c r="H324" s="444">
        <v>36</v>
      </c>
      <c r="I324" s="445">
        <v>0.05</v>
      </c>
      <c r="J324" s="437">
        <v>600.08000000000004</v>
      </c>
      <c r="K324" s="446">
        <v>9601.6</v>
      </c>
      <c r="L324" s="447">
        <v>13138.24</v>
      </c>
    </row>
    <row r="325" spans="1:12" hidden="1" outlineLevel="1">
      <c r="A325">
        <v>2022</v>
      </c>
      <c r="B325" s="425" t="s">
        <v>3327</v>
      </c>
      <c r="C325" s="426" t="s">
        <v>2527</v>
      </c>
      <c r="D325" s="426" t="s">
        <v>3328</v>
      </c>
      <c r="E325" s="426" t="s">
        <v>2888</v>
      </c>
      <c r="F325" s="427">
        <v>44523</v>
      </c>
      <c r="G325" s="443">
        <v>22699</v>
      </c>
      <c r="H325" s="444">
        <v>36</v>
      </c>
      <c r="I325" s="445">
        <v>0.05</v>
      </c>
      <c r="J325" s="437">
        <v>599</v>
      </c>
      <c r="K325" s="446">
        <v>7787.39</v>
      </c>
      <c r="L325" s="447">
        <v>14911.61</v>
      </c>
    </row>
    <row r="326" spans="1:12" hidden="1" outlineLevel="1">
      <c r="A326">
        <v>2022</v>
      </c>
      <c r="B326" s="425" t="s">
        <v>3329</v>
      </c>
      <c r="C326" s="426" t="s">
        <v>2527</v>
      </c>
      <c r="D326" s="426" t="s">
        <v>3330</v>
      </c>
      <c r="E326" s="426" t="s">
        <v>2888</v>
      </c>
      <c r="F326" s="427">
        <v>44561</v>
      </c>
      <c r="G326" s="443">
        <v>22553.1</v>
      </c>
      <c r="H326" s="444">
        <v>36</v>
      </c>
      <c r="I326" s="445">
        <v>0.05</v>
      </c>
      <c r="J326" s="437">
        <v>595.15</v>
      </c>
      <c r="K326" s="446">
        <v>7142.16</v>
      </c>
      <c r="L326" s="447">
        <v>15410.94</v>
      </c>
    </row>
    <row r="327" spans="1:12" hidden="1" outlineLevel="1">
      <c r="A327">
        <v>2022</v>
      </c>
      <c r="B327" s="425" t="s">
        <v>3331</v>
      </c>
      <c r="C327" s="426" t="s">
        <v>2527</v>
      </c>
      <c r="D327" s="426" t="s">
        <v>3332</v>
      </c>
      <c r="E327" s="426" t="s">
        <v>2888</v>
      </c>
      <c r="F327" s="427">
        <v>44012</v>
      </c>
      <c r="G327" s="443">
        <v>22350</v>
      </c>
      <c r="H327" s="444">
        <v>36</v>
      </c>
      <c r="I327" s="445">
        <v>0.05</v>
      </c>
      <c r="J327" s="437">
        <v>589.79</v>
      </c>
      <c r="K327" s="446">
        <v>18586.27</v>
      </c>
      <c r="L327" s="447">
        <v>3763.73</v>
      </c>
    </row>
    <row r="328" spans="1:12" hidden="1" outlineLevel="1">
      <c r="A328">
        <v>2022</v>
      </c>
      <c r="B328" s="425" t="s">
        <v>3333</v>
      </c>
      <c r="C328" s="426" t="s">
        <v>2527</v>
      </c>
      <c r="D328" s="426" t="s">
        <v>3334</v>
      </c>
      <c r="E328" s="426" t="s">
        <v>2888</v>
      </c>
      <c r="F328" s="427">
        <v>44227</v>
      </c>
      <c r="G328" s="443">
        <v>22148.5</v>
      </c>
      <c r="H328" s="444">
        <v>36</v>
      </c>
      <c r="I328" s="445">
        <v>0.05</v>
      </c>
      <c r="J328" s="437">
        <v>584.47</v>
      </c>
      <c r="K328" s="446">
        <v>13443.5</v>
      </c>
      <c r="L328" s="447">
        <v>8705</v>
      </c>
    </row>
    <row r="329" spans="1:12" hidden="1" outlineLevel="1">
      <c r="A329">
        <v>2022</v>
      </c>
      <c r="B329" s="425" t="s">
        <v>3335</v>
      </c>
      <c r="C329" s="426" t="s">
        <v>2527</v>
      </c>
      <c r="D329" s="426" t="s">
        <v>3336</v>
      </c>
      <c r="E329" s="426" t="s">
        <v>2888</v>
      </c>
      <c r="F329" s="427">
        <v>44340</v>
      </c>
      <c r="G329" s="443">
        <v>22123.9</v>
      </c>
      <c r="H329" s="444">
        <v>36</v>
      </c>
      <c r="I329" s="445">
        <v>0.05</v>
      </c>
      <c r="J329" s="437">
        <v>583.83000000000004</v>
      </c>
      <c r="K329" s="446">
        <v>11091.67</v>
      </c>
      <c r="L329" s="447">
        <v>11032.23</v>
      </c>
    </row>
    <row r="330" spans="1:12" hidden="1" outlineLevel="1">
      <c r="A330">
        <v>2022</v>
      </c>
      <c r="B330" s="425" t="s">
        <v>3337</v>
      </c>
      <c r="C330" s="426" t="s">
        <v>2527</v>
      </c>
      <c r="D330" s="426" t="s">
        <v>3338</v>
      </c>
      <c r="E330" s="426" t="s">
        <v>2907</v>
      </c>
      <c r="F330" s="427">
        <v>43951</v>
      </c>
      <c r="G330" s="443">
        <v>21238.94</v>
      </c>
      <c r="H330" s="444">
        <v>60</v>
      </c>
      <c r="I330" s="445">
        <v>0.05</v>
      </c>
      <c r="J330" s="437">
        <v>336.28</v>
      </c>
      <c r="K330" s="446">
        <v>11726.02</v>
      </c>
      <c r="L330" s="447">
        <v>9512.92</v>
      </c>
    </row>
    <row r="331" spans="1:12" hidden="1" outlineLevel="1">
      <c r="A331">
        <v>2022</v>
      </c>
      <c r="B331" s="425" t="s">
        <v>3339</v>
      </c>
      <c r="C331" s="426" t="s">
        <v>2527</v>
      </c>
      <c r="D331" s="426" t="s">
        <v>3340</v>
      </c>
      <c r="E331" s="426" t="s">
        <v>2888</v>
      </c>
      <c r="F331" s="427">
        <v>44043</v>
      </c>
      <c r="G331" s="443">
        <v>21061.95</v>
      </c>
      <c r="H331" s="444">
        <v>36</v>
      </c>
      <c r="I331" s="445">
        <v>0.05</v>
      </c>
      <c r="J331" s="437">
        <v>555.79999999999995</v>
      </c>
      <c r="K331" s="446">
        <v>14078.64</v>
      </c>
      <c r="L331" s="447">
        <v>6983.31</v>
      </c>
    </row>
    <row r="332" spans="1:12" hidden="1" outlineLevel="1">
      <c r="A332">
        <v>2022</v>
      </c>
      <c r="B332" s="425" t="s">
        <v>3341</v>
      </c>
      <c r="C332" s="426" t="s">
        <v>2527</v>
      </c>
      <c r="D332" s="426" t="s">
        <v>2944</v>
      </c>
      <c r="E332" s="426" t="s">
        <v>2888</v>
      </c>
      <c r="F332" s="427">
        <v>43251</v>
      </c>
      <c r="G332" s="443">
        <v>20257.759999999998</v>
      </c>
      <c r="H332" s="444">
        <v>36</v>
      </c>
      <c r="I332" s="445">
        <v>0.05</v>
      </c>
      <c r="J332" s="437">
        <v>534.58000000000004</v>
      </c>
      <c r="K332" s="446">
        <v>18353.91</v>
      </c>
      <c r="L332" s="447">
        <v>1903.85</v>
      </c>
    </row>
    <row r="333" spans="1:12" hidden="1" outlineLevel="1">
      <c r="A333">
        <v>2022</v>
      </c>
      <c r="B333" s="425" t="s">
        <v>3342</v>
      </c>
      <c r="C333" s="426" t="s">
        <v>2527</v>
      </c>
      <c r="D333" s="426" t="s">
        <v>3343</v>
      </c>
      <c r="E333" s="426" t="s">
        <v>2888</v>
      </c>
      <c r="F333" s="427">
        <v>43131</v>
      </c>
      <c r="G333" s="443">
        <v>20225.64</v>
      </c>
      <c r="H333" s="444">
        <v>36</v>
      </c>
      <c r="I333" s="445">
        <v>0.05</v>
      </c>
      <c r="J333" s="437">
        <v>533.73</v>
      </c>
      <c r="K333" s="446">
        <v>19214.36</v>
      </c>
      <c r="L333" s="447">
        <v>1011.28</v>
      </c>
    </row>
    <row r="334" spans="1:12" hidden="1" outlineLevel="1">
      <c r="A334">
        <v>2022</v>
      </c>
      <c r="B334" s="425" t="s">
        <v>3344</v>
      </c>
      <c r="C334" s="426" t="s">
        <v>2527</v>
      </c>
      <c r="D334" s="426" t="s">
        <v>3345</v>
      </c>
      <c r="E334" s="426" t="s">
        <v>2888</v>
      </c>
      <c r="F334" s="427">
        <v>43799</v>
      </c>
      <c r="G334" s="443">
        <v>20177</v>
      </c>
      <c r="H334" s="444">
        <v>36</v>
      </c>
      <c r="I334" s="445">
        <v>0.05</v>
      </c>
      <c r="J334" s="437">
        <v>532.45000000000005</v>
      </c>
      <c r="K334" s="446">
        <v>19168.150000000001</v>
      </c>
      <c r="L334" s="447">
        <v>1008.85</v>
      </c>
    </row>
    <row r="335" spans="1:12" hidden="1" outlineLevel="1">
      <c r="A335">
        <v>2022</v>
      </c>
      <c r="B335" s="425" t="s">
        <v>3346</v>
      </c>
      <c r="C335" s="426" t="s">
        <v>2527</v>
      </c>
      <c r="D335" s="426" t="s">
        <v>3328</v>
      </c>
      <c r="E335" s="426" t="s">
        <v>2888</v>
      </c>
      <c r="F335" s="427">
        <v>44522</v>
      </c>
      <c r="G335" s="443">
        <v>20069.91</v>
      </c>
      <c r="H335" s="444">
        <v>36</v>
      </c>
      <c r="I335" s="445">
        <v>0.05</v>
      </c>
      <c r="J335" s="437">
        <v>529.62</v>
      </c>
      <c r="K335" s="446">
        <v>6885.32</v>
      </c>
      <c r="L335" s="447">
        <v>13184.59</v>
      </c>
    </row>
    <row r="336" spans="1:12" hidden="1" outlineLevel="1">
      <c r="A336">
        <v>2022</v>
      </c>
      <c r="B336" s="425" t="s">
        <v>3347</v>
      </c>
      <c r="C336" s="426" t="s">
        <v>2527</v>
      </c>
      <c r="D336" s="426" t="s">
        <v>3348</v>
      </c>
      <c r="E336" s="426" t="s">
        <v>2888</v>
      </c>
      <c r="F336" s="427">
        <v>44286</v>
      </c>
      <c r="G336" s="443">
        <v>19960.38</v>
      </c>
      <c r="H336" s="444">
        <v>36</v>
      </c>
      <c r="I336" s="445">
        <v>0.05</v>
      </c>
      <c r="J336" s="437">
        <v>526.73</v>
      </c>
      <c r="K336" s="446">
        <v>11642.98</v>
      </c>
      <c r="L336" s="447">
        <v>8317.4</v>
      </c>
    </row>
    <row r="337" spans="1:12" hidden="1" outlineLevel="1">
      <c r="A337">
        <v>2022</v>
      </c>
      <c r="B337" s="425" t="s">
        <v>3349</v>
      </c>
      <c r="C337" s="426" t="s">
        <v>2527</v>
      </c>
      <c r="D337" s="426" t="s">
        <v>3350</v>
      </c>
      <c r="E337" s="426" t="s">
        <v>2888</v>
      </c>
      <c r="F337" s="427">
        <v>43982</v>
      </c>
      <c r="G337" s="443">
        <v>19450</v>
      </c>
      <c r="H337" s="444">
        <v>36</v>
      </c>
      <c r="I337" s="445">
        <v>0.05</v>
      </c>
      <c r="J337" s="437">
        <v>513.26</v>
      </c>
      <c r="K337" s="446">
        <v>15912.05</v>
      </c>
      <c r="L337" s="447">
        <v>3537.95</v>
      </c>
    </row>
    <row r="338" spans="1:12" hidden="1" outlineLevel="1">
      <c r="A338">
        <v>2022</v>
      </c>
      <c r="B338" s="425" t="s">
        <v>3351</v>
      </c>
      <c r="C338" s="426" t="s">
        <v>2527</v>
      </c>
      <c r="D338" s="426" t="s">
        <v>3352</v>
      </c>
      <c r="E338" s="426" t="s">
        <v>2888</v>
      </c>
      <c r="F338" s="427">
        <v>43131</v>
      </c>
      <c r="G338" s="443">
        <v>19376</v>
      </c>
      <c r="H338" s="444">
        <v>36</v>
      </c>
      <c r="I338" s="445">
        <v>0.05</v>
      </c>
      <c r="J338" s="437">
        <v>511.31</v>
      </c>
      <c r="K338" s="446">
        <v>18407.2</v>
      </c>
      <c r="L338" s="447">
        <v>968.79999999999905</v>
      </c>
    </row>
    <row r="339" spans="1:12" hidden="1" outlineLevel="1">
      <c r="A339">
        <v>2022</v>
      </c>
      <c r="B339" s="425" t="s">
        <v>3353</v>
      </c>
      <c r="C339" s="426" t="s">
        <v>2527</v>
      </c>
      <c r="D339" s="426" t="s">
        <v>3268</v>
      </c>
      <c r="E339" s="426" t="s">
        <v>2888</v>
      </c>
      <c r="F339" s="427">
        <v>44530</v>
      </c>
      <c r="G339" s="443">
        <v>19261.95</v>
      </c>
      <c r="H339" s="444">
        <v>36</v>
      </c>
      <c r="I339" s="445">
        <v>0.05</v>
      </c>
      <c r="J339" s="437">
        <v>508.3</v>
      </c>
      <c r="K339" s="446">
        <v>6608.16</v>
      </c>
      <c r="L339" s="447">
        <v>12653.79</v>
      </c>
    </row>
    <row r="340" spans="1:12" hidden="1" outlineLevel="1">
      <c r="A340">
        <v>2022</v>
      </c>
      <c r="B340" s="425" t="s">
        <v>3354</v>
      </c>
      <c r="C340" s="426" t="s">
        <v>2527</v>
      </c>
      <c r="D340" s="426" t="s">
        <v>3028</v>
      </c>
      <c r="E340" s="426" t="s">
        <v>2888</v>
      </c>
      <c r="F340" s="427">
        <v>44561</v>
      </c>
      <c r="G340" s="443">
        <v>18979</v>
      </c>
      <c r="H340" s="444">
        <v>36</v>
      </c>
      <c r="I340" s="445">
        <v>0.05</v>
      </c>
      <c r="J340" s="437">
        <v>500.83</v>
      </c>
      <c r="K340" s="446">
        <v>6010.32</v>
      </c>
      <c r="L340" s="447">
        <v>12968.68</v>
      </c>
    </row>
    <row r="341" spans="1:12" hidden="1" outlineLevel="1">
      <c r="A341">
        <v>2022</v>
      </c>
      <c r="B341" s="425" t="s">
        <v>3355</v>
      </c>
      <c r="C341" s="426" t="s">
        <v>2527</v>
      </c>
      <c r="D341" s="426" t="s">
        <v>3356</v>
      </c>
      <c r="E341" s="426" t="s">
        <v>2888</v>
      </c>
      <c r="F341" s="427">
        <v>43312</v>
      </c>
      <c r="G341" s="443">
        <v>18534.48</v>
      </c>
      <c r="H341" s="444">
        <v>36</v>
      </c>
      <c r="I341" s="445">
        <v>0.05</v>
      </c>
      <c r="J341" s="437">
        <v>489.1</v>
      </c>
      <c r="K341" s="446">
        <v>16466.009999999998</v>
      </c>
      <c r="L341" s="447">
        <v>2068.4699999999998</v>
      </c>
    </row>
    <row r="342" spans="1:12" hidden="1" outlineLevel="1">
      <c r="A342">
        <v>2022</v>
      </c>
      <c r="B342" s="425" t="s">
        <v>3357</v>
      </c>
      <c r="C342" s="426" t="s">
        <v>2527</v>
      </c>
      <c r="D342" s="426" t="s">
        <v>3358</v>
      </c>
      <c r="E342" s="426" t="s">
        <v>2907</v>
      </c>
      <c r="F342" s="427">
        <v>44196</v>
      </c>
      <c r="G342" s="443">
        <v>18500</v>
      </c>
      <c r="H342" s="444">
        <v>60</v>
      </c>
      <c r="I342" s="445">
        <v>0.05</v>
      </c>
      <c r="J342" s="437">
        <v>292.92</v>
      </c>
      <c r="K342" s="446">
        <v>7028.64</v>
      </c>
      <c r="L342" s="447">
        <v>11471.36</v>
      </c>
    </row>
    <row r="343" spans="1:12" hidden="1" outlineLevel="1">
      <c r="A343">
        <v>2022</v>
      </c>
      <c r="B343" s="425" t="s">
        <v>3359</v>
      </c>
      <c r="C343" s="426" t="s">
        <v>2527</v>
      </c>
      <c r="D343" s="426" t="s">
        <v>3360</v>
      </c>
      <c r="E343" s="426" t="s">
        <v>2888</v>
      </c>
      <c r="F343" s="427">
        <v>44425</v>
      </c>
      <c r="G343" s="443">
        <v>18415.93</v>
      </c>
      <c r="H343" s="444">
        <v>36</v>
      </c>
      <c r="I343" s="445">
        <v>0.05</v>
      </c>
      <c r="J343" s="437">
        <v>485.98</v>
      </c>
      <c r="K343" s="446">
        <v>7776</v>
      </c>
      <c r="L343" s="447">
        <v>10639.93</v>
      </c>
    </row>
    <row r="344" spans="1:12" hidden="1" outlineLevel="1">
      <c r="A344">
        <v>2022</v>
      </c>
      <c r="B344" s="425" t="s">
        <v>3361</v>
      </c>
      <c r="C344" s="426" t="s">
        <v>2527</v>
      </c>
      <c r="D344" s="426" t="s">
        <v>3362</v>
      </c>
      <c r="E344" s="426" t="s">
        <v>2888</v>
      </c>
      <c r="F344" s="427">
        <v>44196</v>
      </c>
      <c r="G344" s="443">
        <v>18300</v>
      </c>
      <c r="H344" s="444">
        <v>36</v>
      </c>
      <c r="I344" s="445">
        <v>0.05</v>
      </c>
      <c r="J344" s="437">
        <v>482.92</v>
      </c>
      <c r="K344" s="446">
        <v>11590.56</v>
      </c>
      <c r="L344" s="447">
        <v>6709.44</v>
      </c>
    </row>
    <row r="345" spans="1:12" hidden="1" outlineLevel="1">
      <c r="A345">
        <v>2022</v>
      </c>
      <c r="B345" s="425" t="s">
        <v>3363</v>
      </c>
      <c r="C345" s="426" t="s">
        <v>2527</v>
      </c>
      <c r="D345" s="426" t="s">
        <v>3364</v>
      </c>
      <c r="E345" s="426" t="s">
        <v>2888</v>
      </c>
      <c r="F345" s="427">
        <v>44455</v>
      </c>
      <c r="G345" s="443">
        <v>17821.78</v>
      </c>
      <c r="H345" s="444">
        <v>36</v>
      </c>
      <c r="I345" s="445">
        <v>0.05</v>
      </c>
      <c r="J345" s="437">
        <v>470.3</v>
      </c>
      <c r="K345" s="446">
        <v>7054.8</v>
      </c>
      <c r="L345" s="447">
        <v>10766.98</v>
      </c>
    </row>
    <row r="346" spans="1:12" hidden="1" outlineLevel="1">
      <c r="A346">
        <v>2022</v>
      </c>
      <c r="B346" s="425" t="s">
        <v>3365</v>
      </c>
      <c r="C346" s="426" t="s">
        <v>2527</v>
      </c>
      <c r="D346" s="426" t="s">
        <v>3366</v>
      </c>
      <c r="E346" s="426" t="s">
        <v>2907</v>
      </c>
      <c r="F346" s="427">
        <v>43100</v>
      </c>
      <c r="G346" s="443">
        <v>17700</v>
      </c>
      <c r="H346" s="444">
        <v>60</v>
      </c>
      <c r="I346" s="445">
        <v>0.05</v>
      </c>
      <c r="J346" s="437">
        <v>280.25</v>
      </c>
      <c r="K346" s="448">
        <v>16815</v>
      </c>
      <c r="L346" s="447">
        <v>885</v>
      </c>
    </row>
    <row r="347" spans="1:12" hidden="1" outlineLevel="1">
      <c r="A347">
        <v>2022</v>
      </c>
      <c r="B347" s="425" t="s">
        <v>3367</v>
      </c>
      <c r="C347" s="426" t="s">
        <v>2527</v>
      </c>
      <c r="D347" s="426" t="s">
        <v>3368</v>
      </c>
      <c r="E347" s="426" t="s">
        <v>2907</v>
      </c>
      <c r="F347" s="427">
        <v>44469</v>
      </c>
      <c r="G347" s="443">
        <v>17699.12</v>
      </c>
      <c r="H347" s="444">
        <v>60</v>
      </c>
      <c r="I347" s="445">
        <v>0.05</v>
      </c>
      <c r="J347" s="437">
        <v>280.24</v>
      </c>
      <c r="K347" s="448">
        <v>4202.7</v>
      </c>
      <c r="L347" s="447">
        <v>13496.42</v>
      </c>
    </row>
    <row r="348" spans="1:12" hidden="1" outlineLevel="1">
      <c r="A348">
        <v>2022</v>
      </c>
      <c r="B348" s="425" t="s">
        <v>3369</v>
      </c>
      <c r="C348" s="426" t="s">
        <v>2527</v>
      </c>
      <c r="D348" s="426" t="s">
        <v>3370</v>
      </c>
      <c r="E348" s="426" t="s">
        <v>2888</v>
      </c>
      <c r="F348" s="427">
        <v>44455</v>
      </c>
      <c r="G348" s="443">
        <v>17519.57</v>
      </c>
      <c r="H348" s="444">
        <v>36</v>
      </c>
      <c r="I348" s="445">
        <v>0.05</v>
      </c>
      <c r="J348" s="437">
        <v>462.32</v>
      </c>
      <c r="K348" s="446">
        <v>6935.1</v>
      </c>
      <c r="L348" s="447">
        <v>10584.47</v>
      </c>
    </row>
    <row r="349" spans="1:12" hidden="1" outlineLevel="1">
      <c r="A349">
        <v>2022</v>
      </c>
      <c r="B349" s="425" t="s">
        <v>3371</v>
      </c>
      <c r="C349" s="426" t="s">
        <v>2527</v>
      </c>
      <c r="D349" s="426" t="s">
        <v>3372</v>
      </c>
      <c r="E349" s="426" t="s">
        <v>2888</v>
      </c>
      <c r="F349" s="427">
        <v>44043</v>
      </c>
      <c r="G349" s="443">
        <v>16991.150000000001</v>
      </c>
      <c r="H349" s="444">
        <v>36</v>
      </c>
      <c r="I349" s="445">
        <v>0.05</v>
      </c>
      <c r="J349" s="437">
        <v>448.38</v>
      </c>
      <c r="K349" s="448">
        <v>13003.01</v>
      </c>
      <c r="L349" s="447">
        <v>3988.14</v>
      </c>
    </row>
    <row r="350" spans="1:12" hidden="1" outlineLevel="1">
      <c r="A350">
        <v>2022</v>
      </c>
      <c r="B350" t="s">
        <v>3373</v>
      </c>
      <c r="C350" t="s">
        <v>2527</v>
      </c>
      <c r="D350" t="s">
        <v>3328</v>
      </c>
      <c r="E350" t="s">
        <v>2888</v>
      </c>
      <c r="F350" s="339">
        <v>43738</v>
      </c>
      <c r="G350" s="376">
        <v>16967</v>
      </c>
      <c r="H350" s="376">
        <v>36</v>
      </c>
      <c r="I350" s="376">
        <v>0.05</v>
      </c>
      <c r="J350" s="376">
        <v>447.74</v>
      </c>
      <c r="K350" s="376">
        <v>16118.65</v>
      </c>
      <c r="L350" s="376">
        <v>848.35</v>
      </c>
    </row>
    <row r="351" spans="1:12" hidden="1" outlineLevel="1">
      <c r="A351">
        <v>2022</v>
      </c>
      <c r="B351" t="s">
        <v>3374</v>
      </c>
      <c r="C351" t="s">
        <v>2527</v>
      </c>
      <c r="D351" t="s">
        <v>3375</v>
      </c>
      <c r="E351" t="s">
        <v>2907</v>
      </c>
      <c r="F351" s="339">
        <v>44043</v>
      </c>
      <c r="G351" s="376">
        <v>16831.68</v>
      </c>
      <c r="H351" s="376">
        <v>60</v>
      </c>
      <c r="I351" s="376">
        <v>0.05</v>
      </c>
      <c r="J351" s="376">
        <v>266.5</v>
      </c>
      <c r="K351" s="376">
        <v>8227.57</v>
      </c>
      <c r="L351" s="376">
        <v>8604.11</v>
      </c>
    </row>
    <row r="352" spans="1:12" hidden="1" outlineLevel="1">
      <c r="A352">
        <v>2022</v>
      </c>
      <c r="B352" t="s">
        <v>3376</v>
      </c>
      <c r="C352" t="s">
        <v>2527</v>
      </c>
      <c r="D352" t="s">
        <v>3377</v>
      </c>
      <c r="E352" t="s">
        <v>2888</v>
      </c>
      <c r="F352" s="339">
        <v>44523</v>
      </c>
      <c r="G352" s="376">
        <v>16698</v>
      </c>
      <c r="H352" s="376">
        <v>36</v>
      </c>
      <c r="I352" s="376">
        <v>0.05</v>
      </c>
      <c r="J352" s="376">
        <v>440.64</v>
      </c>
      <c r="K352" s="376">
        <v>5728.58</v>
      </c>
      <c r="L352" s="376">
        <v>10969.42</v>
      </c>
    </row>
    <row r="353" spans="1:12" hidden="1" outlineLevel="1">
      <c r="A353">
        <v>2022</v>
      </c>
      <c r="B353" t="s">
        <v>3378</v>
      </c>
      <c r="C353" t="s">
        <v>2527</v>
      </c>
      <c r="D353" t="s">
        <v>3379</v>
      </c>
      <c r="E353" t="s">
        <v>2888</v>
      </c>
      <c r="F353" s="339">
        <v>43190</v>
      </c>
      <c r="G353" s="376">
        <v>16250.87</v>
      </c>
      <c r="H353" s="376">
        <v>36</v>
      </c>
      <c r="I353" s="376">
        <v>0.05</v>
      </c>
      <c r="J353" s="376">
        <v>428.84</v>
      </c>
      <c r="K353" s="376">
        <v>15438.33</v>
      </c>
      <c r="L353" s="376">
        <v>812.54000000000099</v>
      </c>
    </row>
    <row r="354" spans="1:12" hidden="1" outlineLevel="1">
      <c r="A354">
        <v>2022</v>
      </c>
      <c r="B354" t="s">
        <v>3380</v>
      </c>
      <c r="C354" t="s">
        <v>2527</v>
      </c>
      <c r="D354" t="s">
        <v>3381</v>
      </c>
      <c r="E354" t="s">
        <v>2888</v>
      </c>
      <c r="F354" s="339">
        <v>43951</v>
      </c>
      <c r="G354" s="376">
        <v>16221.25</v>
      </c>
      <c r="H354" s="376">
        <v>36</v>
      </c>
      <c r="I354" s="376">
        <v>0.05</v>
      </c>
      <c r="J354" s="376">
        <v>428.06</v>
      </c>
      <c r="K354" s="376">
        <v>11415.14</v>
      </c>
      <c r="L354" s="376">
        <v>4806.1099999999997</v>
      </c>
    </row>
    <row r="355" spans="1:12" hidden="1" outlineLevel="1">
      <c r="A355">
        <v>2022</v>
      </c>
      <c r="B355" t="s">
        <v>3382</v>
      </c>
      <c r="C355" t="s">
        <v>2527</v>
      </c>
      <c r="D355" t="s">
        <v>3383</v>
      </c>
      <c r="E355" t="s">
        <v>2907</v>
      </c>
      <c r="F355" s="339">
        <v>43982</v>
      </c>
      <c r="G355" s="376">
        <v>16000</v>
      </c>
      <c r="H355" s="376">
        <v>60</v>
      </c>
      <c r="I355" s="376">
        <v>0.05</v>
      </c>
      <c r="J355" s="376">
        <v>253.33</v>
      </c>
      <c r="K355" s="376">
        <v>8500.0400000000009</v>
      </c>
      <c r="L355" s="376">
        <v>7499.96</v>
      </c>
    </row>
    <row r="356" spans="1:12" hidden="1" outlineLevel="1">
      <c r="A356">
        <v>2022</v>
      </c>
      <c r="B356" t="s">
        <v>3384</v>
      </c>
      <c r="C356" t="s">
        <v>2527</v>
      </c>
      <c r="D356" t="s">
        <v>3385</v>
      </c>
      <c r="E356" t="s">
        <v>2888</v>
      </c>
      <c r="F356" s="339">
        <v>44500</v>
      </c>
      <c r="G356" s="376">
        <v>15966.37</v>
      </c>
      <c r="H356" s="376">
        <v>36</v>
      </c>
      <c r="I356" s="376">
        <v>0.05</v>
      </c>
      <c r="J356" s="376">
        <v>421.33</v>
      </c>
      <c r="K356" s="376">
        <v>5897.86</v>
      </c>
      <c r="L356" s="376">
        <v>10068.51</v>
      </c>
    </row>
    <row r="357" spans="1:12" hidden="1" outlineLevel="1">
      <c r="A357">
        <v>2022</v>
      </c>
      <c r="B357" t="s">
        <v>3386</v>
      </c>
      <c r="C357" t="s">
        <v>2527</v>
      </c>
      <c r="D357" t="s">
        <v>3387</v>
      </c>
      <c r="E357" t="s">
        <v>2888</v>
      </c>
      <c r="F357" s="339">
        <v>44398</v>
      </c>
      <c r="G357" s="376">
        <v>15718.35</v>
      </c>
      <c r="H357" s="376">
        <v>36</v>
      </c>
      <c r="I357" s="376">
        <v>0.05</v>
      </c>
      <c r="J357" s="376">
        <v>414.79</v>
      </c>
      <c r="K357" s="376">
        <v>7051.77</v>
      </c>
      <c r="L357" s="376">
        <v>8666.58</v>
      </c>
    </row>
    <row r="358" spans="1:12" hidden="1" outlineLevel="1">
      <c r="A358">
        <v>2022</v>
      </c>
      <c r="B358" t="s">
        <v>3388</v>
      </c>
      <c r="C358" t="s">
        <v>2527</v>
      </c>
      <c r="D358" t="s">
        <v>3389</v>
      </c>
      <c r="E358" t="s">
        <v>2888</v>
      </c>
      <c r="F358" s="339">
        <v>44426</v>
      </c>
      <c r="G358" s="376">
        <v>15679.53</v>
      </c>
      <c r="H358" s="376">
        <v>36</v>
      </c>
      <c r="I358" s="376">
        <v>0.05</v>
      </c>
      <c r="J358" s="376">
        <v>413.77</v>
      </c>
      <c r="K358" s="376">
        <v>6620.48</v>
      </c>
      <c r="L358" s="376">
        <v>9059.0499999999993</v>
      </c>
    </row>
    <row r="359" spans="1:12" hidden="1" outlineLevel="1">
      <c r="A359">
        <v>2022</v>
      </c>
      <c r="B359" t="s">
        <v>3390</v>
      </c>
      <c r="C359" t="s">
        <v>2527</v>
      </c>
      <c r="D359" t="s">
        <v>3391</v>
      </c>
      <c r="E359" t="s">
        <v>2907</v>
      </c>
      <c r="F359" s="339">
        <v>44286</v>
      </c>
      <c r="G359" s="376">
        <v>15571.69</v>
      </c>
      <c r="H359" s="376">
        <v>60</v>
      </c>
      <c r="I359" s="376">
        <v>0.05</v>
      </c>
      <c r="J359" s="376">
        <v>246.55</v>
      </c>
      <c r="K359" s="376">
        <v>5177.26</v>
      </c>
      <c r="L359" s="376">
        <v>10394.43</v>
      </c>
    </row>
    <row r="360" spans="1:12" hidden="1" outlineLevel="1">
      <c r="A360">
        <v>2022</v>
      </c>
      <c r="B360" t="s">
        <v>3392</v>
      </c>
      <c r="C360" t="s">
        <v>2527</v>
      </c>
      <c r="D360" t="s">
        <v>3393</v>
      </c>
      <c r="E360" t="s">
        <v>2907</v>
      </c>
      <c r="F360" s="339">
        <v>44286</v>
      </c>
      <c r="G360" s="376">
        <v>15486.73</v>
      </c>
      <c r="H360" s="376">
        <v>60</v>
      </c>
      <c r="I360" s="376">
        <v>0.05</v>
      </c>
      <c r="J360" s="376">
        <v>245.21</v>
      </c>
      <c r="K360" s="376">
        <v>5148.91</v>
      </c>
      <c r="L360" s="376">
        <v>10337.82</v>
      </c>
    </row>
    <row r="361" spans="1:12" hidden="1" outlineLevel="1">
      <c r="A361">
        <v>2022</v>
      </c>
      <c r="B361" t="s">
        <v>3394</v>
      </c>
      <c r="C361" t="s">
        <v>2527</v>
      </c>
      <c r="D361" t="s">
        <v>3395</v>
      </c>
      <c r="E361" t="s">
        <v>2888</v>
      </c>
      <c r="F361" s="339">
        <v>44559</v>
      </c>
      <c r="G361" s="376">
        <v>15392.92</v>
      </c>
      <c r="H361" s="376">
        <v>36</v>
      </c>
      <c r="I361" s="376">
        <v>0.05</v>
      </c>
      <c r="J361" s="376">
        <v>406.2</v>
      </c>
      <c r="K361" s="376">
        <v>4874.6400000000003</v>
      </c>
      <c r="L361" s="376">
        <v>10518.28</v>
      </c>
    </row>
    <row r="362" spans="1:12" hidden="1" outlineLevel="1">
      <c r="A362">
        <v>2022</v>
      </c>
      <c r="B362" t="s">
        <v>3396</v>
      </c>
      <c r="C362" t="s">
        <v>2527</v>
      </c>
      <c r="D362" t="s">
        <v>3179</v>
      </c>
      <c r="E362" t="s">
        <v>2888</v>
      </c>
      <c r="F362" s="339">
        <v>43251</v>
      </c>
      <c r="G362" s="376">
        <v>15060.34</v>
      </c>
      <c r="H362" s="376">
        <v>36</v>
      </c>
      <c r="I362" s="376">
        <v>0.05</v>
      </c>
      <c r="J362" s="376">
        <v>397.43</v>
      </c>
      <c r="K362" s="376">
        <v>14307.32</v>
      </c>
      <c r="L362" s="376">
        <v>753.02</v>
      </c>
    </row>
    <row r="363" spans="1:12" hidden="1" outlineLevel="1">
      <c r="A363">
        <v>2022</v>
      </c>
      <c r="B363" t="s">
        <v>3397</v>
      </c>
      <c r="C363" t="s">
        <v>2527</v>
      </c>
      <c r="D363" t="s">
        <v>3398</v>
      </c>
      <c r="E363" t="s">
        <v>2888</v>
      </c>
      <c r="F363" s="339">
        <v>44419</v>
      </c>
      <c r="G363" s="376">
        <v>14699</v>
      </c>
      <c r="H363" s="376">
        <v>36</v>
      </c>
      <c r="I363" s="376">
        <v>0.05</v>
      </c>
      <c r="J363" s="376">
        <v>387.89</v>
      </c>
      <c r="K363" s="376">
        <v>6206.56</v>
      </c>
      <c r="L363" s="376">
        <v>8492.44</v>
      </c>
    </row>
    <row r="364" spans="1:12" hidden="1" outlineLevel="1">
      <c r="A364">
        <v>2022</v>
      </c>
      <c r="B364" t="s">
        <v>3399</v>
      </c>
      <c r="C364" t="s">
        <v>2527</v>
      </c>
      <c r="D364" t="s">
        <v>3187</v>
      </c>
      <c r="E364" t="s">
        <v>2888</v>
      </c>
      <c r="F364" s="339">
        <v>43708</v>
      </c>
      <c r="G364" s="376">
        <v>14601.77</v>
      </c>
      <c r="H364" s="376">
        <v>36</v>
      </c>
      <c r="I364" s="376">
        <v>0.05</v>
      </c>
      <c r="J364" s="376">
        <v>385.32</v>
      </c>
      <c r="K364" s="376">
        <v>13871.68</v>
      </c>
      <c r="L364" s="376">
        <v>730.09</v>
      </c>
    </row>
    <row r="365" spans="1:12" hidden="1" outlineLevel="1">
      <c r="A365">
        <v>2022</v>
      </c>
      <c r="B365" t="s">
        <v>3400</v>
      </c>
      <c r="C365" t="s">
        <v>2527</v>
      </c>
      <c r="D365" t="s">
        <v>3037</v>
      </c>
      <c r="E365" t="s">
        <v>2888</v>
      </c>
      <c r="F365" s="339">
        <v>43465</v>
      </c>
      <c r="G365" s="376">
        <v>14283.62</v>
      </c>
      <c r="H365" s="376">
        <v>36</v>
      </c>
      <c r="I365" s="376">
        <v>0.05</v>
      </c>
      <c r="J365" s="376">
        <v>376.93</v>
      </c>
      <c r="K365" s="376">
        <v>13569.44</v>
      </c>
      <c r="L365" s="376">
        <v>714.18</v>
      </c>
    </row>
    <row r="366" spans="1:12" hidden="1" outlineLevel="1">
      <c r="A366">
        <v>2022</v>
      </c>
      <c r="B366" t="s">
        <v>3401</v>
      </c>
      <c r="C366" t="s">
        <v>2527</v>
      </c>
      <c r="D366" t="s">
        <v>3402</v>
      </c>
      <c r="E366" t="s">
        <v>2888</v>
      </c>
      <c r="F366" s="339">
        <v>44165</v>
      </c>
      <c r="G366" s="376">
        <v>14141.59</v>
      </c>
      <c r="H366" s="376">
        <v>36</v>
      </c>
      <c r="I366" s="376">
        <v>0.05</v>
      </c>
      <c r="J366" s="376">
        <v>373.18</v>
      </c>
      <c r="K366" s="376">
        <v>9328.06</v>
      </c>
      <c r="L366" s="376">
        <v>4813.53</v>
      </c>
    </row>
    <row r="367" spans="1:12" hidden="1" outlineLevel="1">
      <c r="A367">
        <v>2022</v>
      </c>
      <c r="B367" t="s">
        <v>3403</v>
      </c>
      <c r="C367" t="s">
        <v>2527</v>
      </c>
      <c r="D367" t="s">
        <v>3404</v>
      </c>
      <c r="E367" t="s">
        <v>2888</v>
      </c>
      <c r="F367" s="339">
        <v>44074</v>
      </c>
      <c r="G367" s="376">
        <v>14123.9</v>
      </c>
      <c r="H367" s="376">
        <v>36</v>
      </c>
      <c r="I367" s="376">
        <v>0.05</v>
      </c>
      <c r="J367" s="376">
        <v>372.71</v>
      </c>
      <c r="K367" s="376">
        <v>10434.94</v>
      </c>
      <c r="L367" s="376">
        <v>3688.96</v>
      </c>
    </row>
    <row r="368" spans="1:12" hidden="1" outlineLevel="1">
      <c r="A368">
        <v>2022</v>
      </c>
      <c r="B368" t="s">
        <v>3405</v>
      </c>
      <c r="C368" t="s">
        <v>2527</v>
      </c>
      <c r="D368" t="s">
        <v>3028</v>
      </c>
      <c r="E368" t="s">
        <v>2888</v>
      </c>
      <c r="F368" s="339">
        <v>44681</v>
      </c>
      <c r="G368" s="376">
        <v>14070.8</v>
      </c>
      <c r="H368" s="376">
        <v>36</v>
      </c>
      <c r="I368" s="376">
        <v>0.05</v>
      </c>
      <c r="J368" s="376">
        <v>371.31</v>
      </c>
      <c r="K368" s="376">
        <v>2970.64</v>
      </c>
      <c r="L368" s="376">
        <v>11100.16</v>
      </c>
    </row>
    <row r="369" spans="1:12" hidden="1" outlineLevel="1">
      <c r="A369">
        <v>2022</v>
      </c>
      <c r="B369" t="s">
        <v>3406</v>
      </c>
      <c r="C369" t="s">
        <v>2527</v>
      </c>
      <c r="D369" t="s">
        <v>3407</v>
      </c>
      <c r="E369" t="s">
        <v>2888</v>
      </c>
      <c r="F369" s="339">
        <v>43100</v>
      </c>
      <c r="G369" s="376">
        <v>13600</v>
      </c>
      <c r="H369" s="376">
        <v>36</v>
      </c>
      <c r="I369" s="376">
        <v>0.05</v>
      </c>
      <c r="J369" s="376">
        <v>358.89</v>
      </c>
      <c r="K369" s="376">
        <v>12920</v>
      </c>
      <c r="L369" s="376">
        <v>680</v>
      </c>
    </row>
    <row r="370" spans="1:12" hidden="1" outlineLevel="1">
      <c r="A370">
        <v>2022</v>
      </c>
      <c r="B370" t="s">
        <v>3408</v>
      </c>
      <c r="C370" t="s">
        <v>2527</v>
      </c>
      <c r="D370" t="s">
        <v>3409</v>
      </c>
      <c r="E370" t="s">
        <v>2888</v>
      </c>
      <c r="F370" s="339">
        <v>44343</v>
      </c>
      <c r="G370" s="376">
        <v>13444.25</v>
      </c>
      <c r="H370" s="376">
        <v>36</v>
      </c>
      <c r="I370" s="376">
        <v>0.05</v>
      </c>
      <c r="J370" s="376">
        <v>354.78</v>
      </c>
      <c r="K370" s="376">
        <v>6741.01</v>
      </c>
      <c r="L370" s="376">
        <v>6703.24</v>
      </c>
    </row>
    <row r="371" spans="1:12" hidden="1" outlineLevel="1">
      <c r="A371">
        <v>2022</v>
      </c>
      <c r="B371" t="s">
        <v>3410</v>
      </c>
      <c r="C371" t="s">
        <v>2527</v>
      </c>
      <c r="D371" t="s">
        <v>3362</v>
      </c>
      <c r="E371" t="s">
        <v>2888</v>
      </c>
      <c r="F371" s="339">
        <v>44196</v>
      </c>
      <c r="G371" s="376">
        <v>13392.03</v>
      </c>
      <c r="H371" s="376">
        <v>36</v>
      </c>
      <c r="I371" s="376">
        <v>0.05</v>
      </c>
      <c r="J371" s="376">
        <v>353.4</v>
      </c>
      <c r="K371" s="376">
        <v>8482.08</v>
      </c>
      <c r="L371" s="376">
        <v>4909.95</v>
      </c>
    </row>
    <row r="372" spans="1:12" hidden="1" outlineLevel="1">
      <c r="A372">
        <v>2022</v>
      </c>
      <c r="B372" t="s">
        <v>3411</v>
      </c>
      <c r="C372" t="s">
        <v>2527</v>
      </c>
      <c r="D372" t="s">
        <v>3412</v>
      </c>
      <c r="E372" t="s">
        <v>2888</v>
      </c>
      <c r="F372" s="339">
        <v>44340</v>
      </c>
      <c r="G372" s="376">
        <v>13392.03</v>
      </c>
      <c r="H372" s="376">
        <v>36</v>
      </c>
      <c r="I372" s="376">
        <v>0.05</v>
      </c>
      <c r="J372" s="376">
        <v>353.4</v>
      </c>
      <c r="K372" s="376">
        <v>6714.98</v>
      </c>
      <c r="L372" s="376">
        <v>6677.05</v>
      </c>
    </row>
    <row r="373" spans="1:12" hidden="1" outlineLevel="1">
      <c r="A373">
        <v>2022</v>
      </c>
      <c r="B373" t="s">
        <v>3413</v>
      </c>
      <c r="C373" t="s">
        <v>2527</v>
      </c>
      <c r="D373" t="s">
        <v>3414</v>
      </c>
      <c r="E373" t="s">
        <v>2888</v>
      </c>
      <c r="F373" s="339">
        <v>44340</v>
      </c>
      <c r="G373" s="376">
        <v>13392.03</v>
      </c>
      <c r="H373" s="376">
        <v>36</v>
      </c>
      <c r="I373" s="376">
        <v>0.05</v>
      </c>
      <c r="J373" s="376">
        <v>353.4</v>
      </c>
      <c r="K373" s="376">
        <v>6714.98</v>
      </c>
      <c r="L373" s="376">
        <v>6677.05</v>
      </c>
    </row>
    <row r="374" spans="1:12" hidden="1" outlineLevel="1">
      <c r="A374">
        <v>2022</v>
      </c>
      <c r="B374" t="s">
        <v>3415</v>
      </c>
      <c r="C374" t="s">
        <v>2527</v>
      </c>
      <c r="D374" t="s">
        <v>3416</v>
      </c>
      <c r="E374" t="s">
        <v>2888</v>
      </c>
      <c r="F374" s="339">
        <v>44439</v>
      </c>
      <c r="G374" s="376">
        <v>13283.7</v>
      </c>
      <c r="H374" s="376">
        <v>36</v>
      </c>
      <c r="I374" s="376">
        <v>0.05</v>
      </c>
      <c r="J374" s="376">
        <v>350.54</v>
      </c>
      <c r="K374" s="376">
        <v>4185.2700000000004</v>
      </c>
      <c r="L374" s="376">
        <v>9098.43</v>
      </c>
    </row>
    <row r="375" spans="1:12" hidden="1" outlineLevel="1">
      <c r="A375">
        <v>2022</v>
      </c>
      <c r="B375" t="s">
        <v>3417</v>
      </c>
      <c r="C375" t="s">
        <v>2527</v>
      </c>
      <c r="D375" t="s">
        <v>3418</v>
      </c>
      <c r="E375" t="s">
        <v>2888</v>
      </c>
      <c r="F375" s="339">
        <v>44074</v>
      </c>
      <c r="G375" s="376">
        <v>13274.34</v>
      </c>
      <c r="H375" s="376">
        <v>36</v>
      </c>
      <c r="I375" s="376">
        <v>0.05</v>
      </c>
      <c r="J375" s="376">
        <v>350.3</v>
      </c>
      <c r="K375" s="376">
        <v>9807.42</v>
      </c>
      <c r="L375" s="376">
        <v>3466.92</v>
      </c>
    </row>
    <row r="376" spans="1:12" hidden="1" outlineLevel="1">
      <c r="A376">
        <v>2022</v>
      </c>
      <c r="B376" t="s">
        <v>3419</v>
      </c>
      <c r="C376" t="s">
        <v>2527</v>
      </c>
      <c r="D376" t="s">
        <v>3420</v>
      </c>
      <c r="E376" t="s">
        <v>2888</v>
      </c>
      <c r="F376" s="339">
        <v>44439</v>
      </c>
      <c r="G376" s="376">
        <v>13274.34</v>
      </c>
      <c r="H376" s="376">
        <v>36</v>
      </c>
      <c r="I376" s="376">
        <v>0.05</v>
      </c>
      <c r="J376" s="376">
        <v>350.3</v>
      </c>
      <c r="K376" s="376">
        <v>5604.96</v>
      </c>
      <c r="L376" s="376">
        <v>7669.38</v>
      </c>
    </row>
    <row r="377" spans="1:12" hidden="1" outlineLevel="1">
      <c r="A377">
        <v>2022</v>
      </c>
      <c r="B377" t="s">
        <v>3421</v>
      </c>
      <c r="C377" t="s">
        <v>2527</v>
      </c>
      <c r="D377" t="s">
        <v>3422</v>
      </c>
      <c r="E377" t="s">
        <v>2907</v>
      </c>
      <c r="F377" s="339">
        <v>44469</v>
      </c>
      <c r="G377" s="376">
        <v>13274.34</v>
      </c>
      <c r="H377" s="376">
        <v>60</v>
      </c>
      <c r="I377" s="376">
        <v>0.05</v>
      </c>
      <c r="J377" s="376">
        <v>210.18</v>
      </c>
      <c r="K377" s="376">
        <v>3151.95</v>
      </c>
      <c r="L377" s="376">
        <v>10122.39</v>
      </c>
    </row>
    <row r="378" spans="1:12" hidden="1" outlineLevel="1">
      <c r="A378">
        <v>2022</v>
      </c>
      <c r="B378" t="s">
        <v>3423</v>
      </c>
      <c r="C378" t="s">
        <v>2527</v>
      </c>
      <c r="D378" t="s">
        <v>3424</v>
      </c>
      <c r="E378" t="s">
        <v>2888</v>
      </c>
      <c r="F378" s="339">
        <v>44012</v>
      </c>
      <c r="G378" s="376">
        <v>13274.33</v>
      </c>
      <c r="H378" s="376">
        <v>36</v>
      </c>
      <c r="I378" s="376">
        <v>0.05</v>
      </c>
      <c r="J378" s="376">
        <v>350.29</v>
      </c>
      <c r="K378" s="376">
        <v>10508.01</v>
      </c>
      <c r="L378" s="376">
        <v>2766.32</v>
      </c>
    </row>
    <row r="379" spans="1:12" hidden="1" outlineLevel="1">
      <c r="A379">
        <v>2022</v>
      </c>
      <c r="B379" t="s">
        <v>3425</v>
      </c>
      <c r="C379" t="s">
        <v>2527</v>
      </c>
      <c r="D379" t="s">
        <v>3426</v>
      </c>
      <c r="E379" t="s">
        <v>2888</v>
      </c>
      <c r="F379" s="339">
        <v>43496</v>
      </c>
      <c r="G379" s="376">
        <v>13226.72</v>
      </c>
      <c r="H379" s="376">
        <v>36</v>
      </c>
      <c r="I379" s="376">
        <v>0.05</v>
      </c>
      <c r="J379" s="376">
        <v>349.04</v>
      </c>
      <c r="K379" s="376">
        <v>13226.72</v>
      </c>
      <c r="L379" s="376">
        <v>0</v>
      </c>
    </row>
    <row r="380" spans="1:12" hidden="1" outlineLevel="1">
      <c r="A380">
        <v>2022</v>
      </c>
      <c r="B380" t="s">
        <v>3427</v>
      </c>
      <c r="C380" t="s">
        <v>2527</v>
      </c>
      <c r="D380" t="s">
        <v>3008</v>
      </c>
      <c r="E380" t="s">
        <v>2888</v>
      </c>
      <c r="F380" s="339">
        <v>44712</v>
      </c>
      <c r="G380" s="376">
        <v>13097.35</v>
      </c>
      <c r="H380" s="376">
        <v>36</v>
      </c>
      <c r="I380" s="376">
        <v>0.05</v>
      </c>
      <c r="J380" s="376">
        <v>345.62</v>
      </c>
      <c r="K380" s="376">
        <v>2419.48</v>
      </c>
      <c r="L380" s="376">
        <v>10677.87</v>
      </c>
    </row>
    <row r="381" spans="1:12" hidden="1" outlineLevel="1">
      <c r="A381">
        <v>2022</v>
      </c>
      <c r="B381" t="s">
        <v>3428</v>
      </c>
      <c r="C381" t="s">
        <v>2527</v>
      </c>
      <c r="D381" t="s">
        <v>3028</v>
      </c>
      <c r="E381" t="s">
        <v>2888</v>
      </c>
      <c r="F381" s="339">
        <v>44742</v>
      </c>
      <c r="G381" s="376">
        <v>13097.35</v>
      </c>
      <c r="H381" s="376">
        <v>36</v>
      </c>
      <c r="I381" s="376">
        <v>0.05</v>
      </c>
      <c r="J381" s="376">
        <v>345.62</v>
      </c>
      <c r="K381" s="376">
        <v>2073.84</v>
      </c>
      <c r="L381" s="376">
        <v>11023.51</v>
      </c>
    </row>
    <row r="382" spans="1:12" hidden="1" outlineLevel="1">
      <c r="A382">
        <v>2022</v>
      </c>
      <c r="B382" t="s">
        <v>3429</v>
      </c>
      <c r="C382" t="s">
        <v>2527</v>
      </c>
      <c r="D382" t="s">
        <v>3028</v>
      </c>
      <c r="E382" t="s">
        <v>2888</v>
      </c>
      <c r="F382" s="339">
        <v>44742</v>
      </c>
      <c r="G382" s="376">
        <v>13097.35</v>
      </c>
      <c r="H382" s="376">
        <v>36</v>
      </c>
      <c r="I382" s="376">
        <v>0.05</v>
      </c>
      <c r="J382" s="376">
        <v>345.62</v>
      </c>
      <c r="K382" s="376">
        <v>2073.84</v>
      </c>
      <c r="L382" s="376">
        <v>11023.51</v>
      </c>
    </row>
    <row r="383" spans="1:12" hidden="1" outlineLevel="1">
      <c r="A383">
        <v>2022</v>
      </c>
      <c r="B383" t="s">
        <v>3430</v>
      </c>
      <c r="C383" t="s">
        <v>2527</v>
      </c>
      <c r="D383" t="s">
        <v>3028</v>
      </c>
      <c r="E383" t="s">
        <v>2888</v>
      </c>
      <c r="F383" s="339">
        <v>44742</v>
      </c>
      <c r="G383" s="376">
        <v>13097.35</v>
      </c>
      <c r="H383" s="376">
        <v>36</v>
      </c>
      <c r="I383" s="376">
        <v>0.05</v>
      </c>
      <c r="J383" s="376">
        <v>345.62</v>
      </c>
      <c r="K383" s="376">
        <v>2073.84</v>
      </c>
      <c r="L383" s="376">
        <v>11023.51</v>
      </c>
    </row>
    <row r="384" spans="1:12" hidden="1" outlineLevel="1">
      <c r="A384">
        <v>2022</v>
      </c>
      <c r="B384" t="s">
        <v>3431</v>
      </c>
      <c r="C384" t="s">
        <v>2527</v>
      </c>
      <c r="D384" t="s">
        <v>3028</v>
      </c>
      <c r="E384" t="s">
        <v>2888</v>
      </c>
      <c r="F384" s="339">
        <v>44742</v>
      </c>
      <c r="G384" s="376">
        <v>13097.35</v>
      </c>
      <c r="H384" s="376">
        <v>36</v>
      </c>
      <c r="I384" s="376">
        <v>0.05</v>
      </c>
      <c r="J384" s="376">
        <v>345.62</v>
      </c>
      <c r="K384" s="376">
        <v>2073.84</v>
      </c>
      <c r="L384" s="376">
        <v>11023.51</v>
      </c>
    </row>
    <row r="385" spans="1:12" hidden="1" outlineLevel="1">
      <c r="A385">
        <v>2022</v>
      </c>
      <c r="B385" t="s">
        <v>3432</v>
      </c>
      <c r="C385" t="s">
        <v>2527</v>
      </c>
      <c r="D385" t="s">
        <v>3433</v>
      </c>
      <c r="E385" t="s">
        <v>2907</v>
      </c>
      <c r="F385" s="339">
        <v>44196</v>
      </c>
      <c r="G385" s="376">
        <v>13092.92</v>
      </c>
      <c r="H385" s="376">
        <v>60</v>
      </c>
      <c r="I385" s="376">
        <v>0.05</v>
      </c>
      <c r="J385" s="376">
        <v>207.3</v>
      </c>
      <c r="K385" s="376">
        <v>4974.24</v>
      </c>
      <c r="L385" s="376">
        <v>8118.68</v>
      </c>
    </row>
    <row r="386" spans="1:12" hidden="1" outlineLevel="1">
      <c r="A386">
        <v>2022</v>
      </c>
      <c r="B386" t="s">
        <v>3434</v>
      </c>
      <c r="C386" t="s">
        <v>2527</v>
      </c>
      <c r="D386" t="s">
        <v>3407</v>
      </c>
      <c r="E386" t="s">
        <v>2888</v>
      </c>
      <c r="F386" s="339">
        <v>43100</v>
      </c>
      <c r="G386" s="376">
        <v>13075</v>
      </c>
      <c r="H386" s="376">
        <v>36</v>
      </c>
      <c r="I386" s="376">
        <v>0.05</v>
      </c>
      <c r="J386" s="376">
        <v>345.03</v>
      </c>
      <c r="K386" s="376">
        <v>12421.25</v>
      </c>
      <c r="L386" s="376">
        <v>653.75</v>
      </c>
    </row>
    <row r="387" spans="1:12" hidden="1" outlineLevel="1">
      <c r="A387">
        <v>2022</v>
      </c>
      <c r="B387" t="s">
        <v>3435</v>
      </c>
      <c r="C387" t="s">
        <v>2527</v>
      </c>
      <c r="D387" t="s">
        <v>3436</v>
      </c>
      <c r="E387" t="s">
        <v>2888</v>
      </c>
      <c r="F387" s="339">
        <v>44469</v>
      </c>
      <c r="G387" s="376">
        <v>12902.65</v>
      </c>
      <c r="H387" s="376">
        <v>36</v>
      </c>
      <c r="I387" s="376">
        <v>0.05</v>
      </c>
      <c r="J387" s="376">
        <v>340.49</v>
      </c>
      <c r="K387" s="376">
        <v>5107.5</v>
      </c>
      <c r="L387" s="376">
        <v>7795.15</v>
      </c>
    </row>
    <row r="388" spans="1:12" hidden="1" outlineLevel="1">
      <c r="A388">
        <v>2022</v>
      </c>
      <c r="B388" t="s">
        <v>3437</v>
      </c>
      <c r="C388" t="s">
        <v>2527</v>
      </c>
      <c r="D388" t="s">
        <v>3438</v>
      </c>
      <c r="E388" t="s">
        <v>2888</v>
      </c>
      <c r="F388" s="339">
        <v>43312</v>
      </c>
      <c r="G388" s="376">
        <v>12662.07</v>
      </c>
      <c r="H388" s="376">
        <v>36</v>
      </c>
      <c r="I388" s="376">
        <v>0.05</v>
      </c>
      <c r="J388" s="376">
        <v>334.14</v>
      </c>
      <c r="K388" s="376">
        <v>12028.97</v>
      </c>
      <c r="L388" s="376">
        <v>633.1</v>
      </c>
    </row>
    <row r="389" spans="1:12" hidden="1" outlineLevel="1">
      <c r="A389">
        <v>2022</v>
      </c>
      <c r="B389" t="s">
        <v>3439</v>
      </c>
      <c r="C389" t="s">
        <v>2527</v>
      </c>
      <c r="D389" t="s">
        <v>3440</v>
      </c>
      <c r="E389" t="s">
        <v>2888</v>
      </c>
      <c r="F389" s="339">
        <v>44316</v>
      </c>
      <c r="G389" s="376">
        <v>12144.25</v>
      </c>
      <c r="H389" s="376">
        <v>36</v>
      </c>
      <c r="I389" s="376">
        <v>0.05</v>
      </c>
      <c r="J389" s="376">
        <v>320.47000000000003</v>
      </c>
      <c r="K389" s="376">
        <v>4806.79</v>
      </c>
      <c r="L389" s="376">
        <v>7337.46</v>
      </c>
    </row>
    <row r="390" spans="1:12" hidden="1" outlineLevel="1">
      <c r="A390">
        <v>2022</v>
      </c>
      <c r="B390" t="s">
        <v>3441</v>
      </c>
      <c r="C390" t="s">
        <v>2527</v>
      </c>
      <c r="D390" t="s">
        <v>3440</v>
      </c>
      <c r="E390" t="s">
        <v>2888</v>
      </c>
      <c r="F390" s="339">
        <v>44316</v>
      </c>
      <c r="G390" s="376">
        <v>12144.25</v>
      </c>
      <c r="H390" s="376">
        <v>36</v>
      </c>
      <c r="I390" s="376">
        <v>0.05</v>
      </c>
      <c r="J390" s="376">
        <v>320.47000000000003</v>
      </c>
      <c r="K390" s="376">
        <v>4806.79</v>
      </c>
      <c r="L390" s="376">
        <v>7337.46</v>
      </c>
    </row>
    <row r="391" spans="1:12" hidden="1" outlineLevel="1">
      <c r="A391">
        <v>2022</v>
      </c>
      <c r="B391" t="s">
        <v>3442</v>
      </c>
      <c r="C391" t="s">
        <v>2527</v>
      </c>
      <c r="D391" t="s">
        <v>3443</v>
      </c>
      <c r="E391" t="s">
        <v>2888</v>
      </c>
      <c r="F391" s="339">
        <v>44227</v>
      </c>
      <c r="G391" s="376">
        <v>11899</v>
      </c>
      <c r="H391" s="376">
        <v>36</v>
      </c>
      <c r="I391" s="376">
        <v>0.05</v>
      </c>
      <c r="J391" s="376">
        <v>314</v>
      </c>
      <c r="K391" s="376">
        <v>7222.23</v>
      </c>
      <c r="L391" s="376">
        <v>4676.7700000000004</v>
      </c>
    </row>
    <row r="392" spans="1:12" hidden="1" outlineLevel="1">
      <c r="A392">
        <v>2022</v>
      </c>
      <c r="B392" t="s">
        <v>3444</v>
      </c>
      <c r="C392" t="s">
        <v>2527</v>
      </c>
      <c r="D392" t="s">
        <v>3445</v>
      </c>
      <c r="E392" t="s">
        <v>2907</v>
      </c>
      <c r="F392" s="339">
        <v>44344</v>
      </c>
      <c r="G392" s="376">
        <v>11795</v>
      </c>
      <c r="H392" s="376">
        <v>60</v>
      </c>
      <c r="I392" s="376">
        <v>0.05</v>
      </c>
      <c r="J392" s="376">
        <v>186.75</v>
      </c>
      <c r="K392" s="376">
        <v>3547.49</v>
      </c>
      <c r="L392" s="376">
        <v>8247.51</v>
      </c>
    </row>
    <row r="393" spans="1:12" hidden="1" outlineLevel="1">
      <c r="A393">
        <v>2022</v>
      </c>
      <c r="B393" t="s">
        <v>3446</v>
      </c>
      <c r="C393" t="s">
        <v>2527</v>
      </c>
      <c r="D393" t="s">
        <v>3447</v>
      </c>
      <c r="E393" t="s">
        <v>2907</v>
      </c>
      <c r="F393" s="339">
        <v>44343</v>
      </c>
      <c r="G393" s="376">
        <v>11725.66</v>
      </c>
      <c r="H393" s="376">
        <v>60</v>
      </c>
      <c r="I393" s="376">
        <v>0.05</v>
      </c>
      <c r="J393" s="376">
        <v>185.66</v>
      </c>
      <c r="K393" s="376">
        <v>3526.78</v>
      </c>
      <c r="L393" s="376">
        <v>8198.8799999999992</v>
      </c>
    </row>
    <row r="394" spans="1:12" hidden="1" outlineLevel="1">
      <c r="A394">
        <v>2022</v>
      </c>
      <c r="B394" t="s">
        <v>3448</v>
      </c>
      <c r="C394" t="s">
        <v>2527</v>
      </c>
      <c r="D394" t="s">
        <v>3404</v>
      </c>
      <c r="E394" t="s">
        <v>2888</v>
      </c>
      <c r="F394" s="339">
        <v>44804</v>
      </c>
      <c r="G394" s="376">
        <v>11499</v>
      </c>
      <c r="H394" s="376">
        <v>36</v>
      </c>
      <c r="I394" s="376">
        <v>0.05</v>
      </c>
      <c r="J394" s="376">
        <v>303.45</v>
      </c>
      <c r="K394" s="376">
        <v>1213.8399999999999</v>
      </c>
      <c r="L394" s="376">
        <v>10285.16</v>
      </c>
    </row>
    <row r="395" spans="1:12" hidden="1" outlineLevel="1">
      <c r="A395">
        <v>2022</v>
      </c>
      <c r="B395" t="s">
        <v>3449</v>
      </c>
      <c r="C395" t="s">
        <v>2527</v>
      </c>
      <c r="D395" t="s">
        <v>3008</v>
      </c>
      <c r="E395" t="s">
        <v>2888</v>
      </c>
      <c r="F395" s="339">
        <v>44712</v>
      </c>
      <c r="G395" s="376">
        <v>11168.14</v>
      </c>
      <c r="H395" s="376">
        <v>36</v>
      </c>
      <c r="I395" s="376">
        <v>0.05</v>
      </c>
      <c r="J395" s="376">
        <v>294.70999999999998</v>
      </c>
      <c r="K395" s="376">
        <v>2063.11</v>
      </c>
      <c r="L395" s="376">
        <v>9105.0300000000007</v>
      </c>
    </row>
    <row r="396" spans="1:12" hidden="1" outlineLevel="1">
      <c r="A396">
        <v>2022</v>
      </c>
      <c r="B396" t="s">
        <v>3450</v>
      </c>
      <c r="C396" t="s">
        <v>2527</v>
      </c>
      <c r="D396" t="s">
        <v>3451</v>
      </c>
      <c r="E396" t="s">
        <v>2888</v>
      </c>
      <c r="F396" s="339">
        <v>44712</v>
      </c>
      <c r="G396" s="376">
        <v>11168.14</v>
      </c>
      <c r="H396" s="376">
        <v>36</v>
      </c>
      <c r="I396" s="376">
        <v>0.05</v>
      </c>
      <c r="J396" s="376">
        <v>294.70999999999998</v>
      </c>
      <c r="K396" s="376">
        <v>2063.11</v>
      </c>
      <c r="L396" s="376">
        <v>9105.0300000000007</v>
      </c>
    </row>
    <row r="397" spans="1:12" hidden="1" outlineLevel="1">
      <c r="A397">
        <v>2022</v>
      </c>
      <c r="B397" t="s">
        <v>3452</v>
      </c>
      <c r="C397" t="s">
        <v>2527</v>
      </c>
      <c r="D397" t="s">
        <v>3453</v>
      </c>
      <c r="E397" t="s">
        <v>2888</v>
      </c>
      <c r="F397" s="339">
        <v>43921</v>
      </c>
      <c r="G397" s="376">
        <v>11100</v>
      </c>
      <c r="H397" s="376">
        <v>36</v>
      </c>
      <c r="I397" s="376">
        <v>0.05</v>
      </c>
      <c r="J397" s="376">
        <v>292.92</v>
      </c>
      <c r="K397" s="376">
        <v>9666.57</v>
      </c>
      <c r="L397" s="376">
        <v>1433.43</v>
      </c>
    </row>
    <row r="398" spans="1:12" hidden="1" outlineLevel="1">
      <c r="A398">
        <v>2022</v>
      </c>
      <c r="B398" t="s">
        <v>3454</v>
      </c>
      <c r="C398" t="s">
        <v>2527</v>
      </c>
      <c r="D398" t="s">
        <v>3455</v>
      </c>
      <c r="E398" t="s">
        <v>2888</v>
      </c>
      <c r="F398" s="339">
        <v>43982</v>
      </c>
      <c r="G398" s="376">
        <v>11017.7</v>
      </c>
      <c r="H398" s="376">
        <v>36</v>
      </c>
      <c r="I398" s="376">
        <v>0.05</v>
      </c>
      <c r="J398" s="376">
        <v>290.74</v>
      </c>
      <c r="K398" s="376">
        <v>9013.4500000000007</v>
      </c>
      <c r="L398" s="376">
        <v>2004.25</v>
      </c>
    </row>
    <row r="399" spans="1:12" hidden="1" outlineLevel="1">
      <c r="A399">
        <v>2022</v>
      </c>
      <c r="B399" t="s">
        <v>3456</v>
      </c>
      <c r="C399" t="s">
        <v>2527</v>
      </c>
      <c r="D399" t="s">
        <v>3041</v>
      </c>
      <c r="E399" t="s">
        <v>2888</v>
      </c>
      <c r="F399" s="339">
        <v>44834</v>
      </c>
      <c r="G399" s="376">
        <v>10964.8</v>
      </c>
      <c r="H399" s="376">
        <v>36</v>
      </c>
      <c r="I399" s="376">
        <v>0.05</v>
      </c>
      <c r="J399" s="376">
        <v>289.35000000000002</v>
      </c>
      <c r="K399" s="376">
        <v>867.96</v>
      </c>
      <c r="L399" s="376">
        <v>10096.84</v>
      </c>
    </row>
    <row r="400" spans="1:12" hidden="1" outlineLevel="1">
      <c r="A400">
        <v>2022</v>
      </c>
      <c r="B400" t="s">
        <v>3457</v>
      </c>
      <c r="C400" t="s">
        <v>2527</v>
      </c>
      <c r="D400" t="s">
        <v>3458</v>
      </c>
      <c r="E400" t="s">
        <v>2888</v>
      </c>
      <c r="F400" s="339">
        <v>44377</v>
      </c>
      <c r="G400" s="376">
        <v>10922.48</v>
      </c>
      <c r="H400" s="376">
        <v>36</v>
      </c>
      <c r="I400" s="376">
        <v>0.05</v>
      </c>
      <c r="J400" s="376">
        <v>288.23</v>
      </c>
      <c r="K400" s="376">
        <v>5188.32</v>
      </c>
      <c r="L400" s="376">
        <v>5734.16</v>
      </c>
    </row>
    <row r="401" spans="1:12" hidden="1" outlineLevel="1">
      <c r="A401">
        <v>2022</v>
      </c>
      <c r="B401" t="s">
        <v>3459</v>
      </c>
      <c r="C401" t="s">
        <v>2527</v>
      </c>
      <c r="D401" t="s">
        <v>3460</v>
      </c>
      <c r="E401" t="s">
        <v>2888</v>
      </c>
      <c r="F401" s="339">
        <v>44390</v>
      </c>
      <c r="G401" s="376">
        <v>10911.5</v>
      </c>
      <c r="H401" s="376">
        <v>36</v>
      </c>
      <c r="I401" s="376">
        <v>0.05</v>
      </c>
      <c r="J401" s="376">
        <v>287.94</v>
      </c>
      <c r="K401" s="376">
        <v>4895.1499999999996</v>
      </c>
      <c r="L401" s="376">
        <v>6016.35</v>
      </c>
    </row>
    <row r="402" spans="1:12" hidden="1" outlineLevel="1">
      <c r="A402">
        <v>2022</v>
      </c>
      <c r="B402" t="s">
        <v>3461</v>
      </c>
      <c r="C402" t="s">
        <v>2527</v>
      </c>
      <c r="D402" t="s">
        <v>2913</v>
      </c>
      <c r="E402" t="s">
        <v>2907</v>
      </c>
      <c r="F402" s="339">
        <v>44196</v>
      </c>
      <c r="G402" s="376">
        <v>10891.09</v>
      </c>
      <c r="H402" s="376">
        <v>60</v>
      </c>
      <c r="I402" s="376">
        <v>0.05</v>
      </c>
      <c r="J402" s="376">
        <v>172.44</v>
      </c>
      <c r="K402" s="376">
        <v>4137.84</v>
      </c>
      <c r="L402" s="376">
        <v>6753.25</v>
      </c>
    </row>
    <row r="403" spans="1:12" hidden="1" outlineLevel="1">
      <c r="A403">
        <v>2022</v>
      </c>
      <c r="B403" t="s">
        <v>3462</v>
      </c>
      <c r="C403" t="s">
        <v>2527</v>
      </c>
      <c r="D403" t="s">
        <v>2999</v>
      </c>
      <c r="E403" t="s">
        <v>2888</v>
      </c>
      <c r="F403" s="339">
        <v>44592</v>
      </c>
      <c r="G403" s="376">
        <v>10889.01</v>
      </c>
      <c r="H403" s="376">
        <v>36</v>
      </c>
      <c r="I403" s="376">
        <v>0.05</v>
      </c>
      <c r="J403" s="376">
        <v>287.35000000000002</v>
      </c>
      <c r="K403" s="376">
        <v>3160.96</v>
      </c>
      <c r="L403" s="376">
        <v>7728.05</v>
      </c>
    </row>
    <row r="404" spans="1:12" hidden="1" outlineLevel="1">
      <c r="A404">
        <v>2022</v>
      </c>
      <c r="B404" t="s">
        <v>3463</v>
      </c>
      <c r="C404" t="s">
        <v>2527</v>
      </c>
      <c r="D404" t="s">
        <v>3177</v>
      </c>
      <c r="E404" t="s">
        <v>2888</v>
      </c>
      <c r="F404" s="339">
        <v>43585</v>
      </c>
      <c r="G404" s="376">
        <v>10876.11</v>
      </c>
      <c r="H404" s="376">
        <v>36</v>
      </c>
      <c r="I404" s="376">
        <v>0.05</v>
      </c>
      <c r="J404" s="376">
        <v>287.01</v>
      </c>
      <c r="K404" s="376">
        <v>10332.299999999999</v>
      </c>
      <c r="L404" s="376">
        <v>543.81000000000097</v>
      </c>
    </row>
    <row r="405" spans="1:12" hidden="1" outlineLevel="1">
      <c r="A405">
        <v>2022</v>
      </c>
      <c r="B405" t="s">
        <v>3464</v>
      </c>
      <c r="C405" t="s">
        <v>2527</v>
      </c>
      <c r="D405" t="s">
        <v>3465</v>
      </c>
      <c r="E405" t="s">
        <v>2907</v>
      </c>
      <c r="F405" s="339">
        <v>44316</v>
      </c>
      <c r="G405" s="376">
        <v>10639</v>
      </c>
      <c r="H405" s="376">
        <v>60</v>
      </c>
      <c r="I405" s="376">
        <v>0.05</v>
      </c>
      <c r="J405" s="376">
        <v>168.45</v>
      </c>
      <c r="K405" s="376">
        <v>3369.35</v>
      </c>
      <c r="L405" s="376">
        <v>7269.65</v>
      </c>
    </row>
    <row r="406" spans="1:12" hidden="1" outlineLevel="1">
      <c r="A406">
        <v>2022</v>
      </c>
      <c r="B406" t="s">
        <v>3466</v>
      </c>
      <c r="C406" t="s">
        <v>2527</v>
      </c>
      <c r="D406" t="s">
        <v>3467</v>
      </c>
      <c r="E406" t="s">
        <v>2888</v>
      </c>
      <c r="F406" s="339">
        <v>44425</v>
      </c>
      <c r="G406" s="376">
        <v>10619.47</v>
      </c>
      <c r="H406" s="376">
        <v>36</v>
      </c>
      <c r="I406" s="376">
        <v>0.05</v>
      </c>
      <c r="J406" s="376">
        <v>280.24</v>
      </c>
      <c r="K406" s="376">
        <v>4484</v>
      </c>
      <c r="L406" s="376">
        <v>6135.47</v>
      </c>
    </row>
    <row r="407" spans="1:12" hidden="1" outlineLevel="1">
      <c r="A407">
        <v>2022</v>
      </c>
      <c r="B407" t="s">
        <v>3468</v>
      </c>
      <c r="C407" t="s">
        <v>2527</v>
      </c>
      <c r="D407" t="s">
        <v>3028</v>
      </c>
      <c r="E407" t="s">
        <v>2888</v>
      </c>
      <c r="F407" s="339">
        <v>44773</v>
      </c>
      <c r="G407" s="376">
        <v>10575.22</v>
      </c>
      <c r="H407" s="376">
        <v>36</v>
      </c>
      <c r="I407" s="376">
        <v>0.05</v>
      </c>
      <c r="J407" s="376">
        <v>279.07</v>
      </c>
      <c r="K407" s="376">
        <v>1395.4</v>
      </c>
      <c r="L407" s="376">
        <v>9179.82</v>
      </c>
    </row>
    <row r="408" spans="1:12" hidden="1" outlineLevel="1">
      <c r="A408">
        <v>2022</v>
      </c>
      <c r="B408" t="s">
        <v>3469</v>
      </c>
      <c r="C408" t="s">
        <v>2527</v>
      </c>
      <c r="D408" t="s">
        <v>3028</v>
      </c>
      <c r="E408" t="s">
        <v>2888</v>
      </c>
      <c r="F408" s="339">
        <v>44773</v>
      </c>
      <c r="G408" s="376">
        <v>10575.22</v>
      </c>
      <c r="H408" s="376">
        <v>36</v>
      </c>
      <c r="I408" s="376">
        <v>0.05</v>
      </c>
      <c r="J408" s="376">
        <v>279.07</v>
      </c>
      <c r="K408" s="376">
        <v>1395.4</v>
      </c>
      <c r="L408" s="376">
        <v>9179.82</v>
      </c>
    </row>
    <row r="409" spans="1:12" hidden="1" outlineLevel="1">
      <c r="A409">
        <v>2022</v>
      </c>
      <c r="B409" t="s">
        <v>3470</v>
      </c>
      <c r="C409" t="s">
        <v>2527</v>
      </c>
      <c r="D409" t="s">
        <v>3028</v>
      </c>
      <c r="E409" t="s">
        <v>2888</v>
      </c>
      <c r="F409" s="339">
        <v>44773</v>
      </c>
      <c r="G409" s="376">
        <v>10575.22</v>
      </c>
      <c r="H409" s="376">
        <v>36</v>
      </c>
      <c r="I409" s="376">
        <v>0.05</v>
      </c>
      <c r="J409" s="376">
        <v>279.07</v>
      </c>
      <c r="K409" s="376">
        <v>1395.4</v>
      </c>
      <c r="L409" s="376">
        <v>9179.82</v>
      </c>
    </row>
    <row r="410" spans="1:12" hidden="1" outlineLevel="1">
      <c r="A410">
        <v>2022</v>
      </c>
      <c r="B410" t="s">
        <v>3471</v>
      </c>
      <c r="C410" t="s">
        <v>2527</v>
      </c>
      <c r="D410" t="s">
        <v>3028</v>
      </c>
      <c r="E410" t="s">
        <v>2888</v>
      </c>
      <c r="F410" s="339">
        <v>44773</v>
      </c>
      <c r="G410" s="376">
        <v>10575.22</v>
      </c>
      <c r="H410" s="376">
        <v>36</v>
      </c>
      <c r="I410" s="376">
        <v>0.05</v>
      </c>
      <c r="J410" s="376">
        <v>279.07</v>
      </c>
      <c r="K410" s="376">
        <v>1395.4</v>
      </c>
      <c r="L410" s="376">
        <v>9179.82</v>
      </c>
    </row>
    <row r="411" spans="1:12" hidden="1" outlineLevel="1">
      <c r="A411">
        <v>2022</v>
      </c>
      <c r="B411" t="s">
        <v>3472</v>
      </c>
      <c r="C411" t="s">
        <v>2527</v>
      </c>
      <c r="D411" t="s">
        <v>3028</v>
      </c>
      <c r="E411" t="s">
        <v>2888</v>
      </c>
      <c r="F411" s="339">
        <v>44773</v>
      </c>
      <c r="G411" s="376">
        <v>10575.22</v>
      </c>
      <c r="H411" s="376">
        <v>36</v>
      </c>
      <c r="I411" s="376">
        <v>0.05</v>
      </c>
      <c r="J411" s="376">
        <v>279.07</v>
      </c>
      <c r="K411" s="376">
        <v>1395.4</v>
      </c>
      <c r="L411" s="376">
        <v>9179.82</v>
      </c>
    </row>
    <row r="412" spans="1:12" hidden="1" outlineLevel="1">
      <c r="A412">
        <v>2022</v>
      </c>
      <c r="B412" t="s">
        <v>3473</v>
      </c>
      <c r="C412" t="s">
        <v>2527</v>
      </c>
      <c r="D412" t="s">
        <v>3028</v>
      </c>
      <c r="E412" t="s">
        <v>2888</v>
      </c>
      <c r="F412" s="339">
        <v>44773</v>
      </c>
      <c r="G412" s="376">
        <v>10575.22</v>
      </c>
      <c r="H412" s="376">
        <v>36</v>
      </c>
      <c r="I412" s="376">
        <v>0.05</v>
      </c>
      <c r="J412" s="376">
        <v>279.07</v>
      </c>
      <c r="K412" s="376">
        <v>1395.4</v>
      </c>
      <c r="L412" s="376">
        <v>9179.82</v>
      </c>
    </row>
    <row r="413" spans="1:12" hidden="1" outlineLevel="1">
      <c r="A413">
        <v>2022</v>
      </c>
      <c r="B413" t="s">
        <v>3474</v>
      </c>
      <c r="C413" t="s">
        <v>2527</v>
      </c>
      <c r="D413" t="s">
        <v>3028</v>
      </c>
      <c r="E413" t="s">
        <v>2888</v>
      </c>
      <c r="F413" s="339">
        <v>44773</v>
      </c>
      <c r="G413" s="376">
        <v>10575.22</v>
      </c>
      <c r="H413" s="376">
        <v>36</v>
      </c>
      <c r="I413" s="376">
        <v>0.05</v>
      </c>
      <c r="J413" s="376">
        <v>279.07</v>
      </c>
      <c r="K413" s="376">
        <v>1395.4</v>
      </c>
      <c r="L413" s="376">
        <v>9179.82</v>
      </c>
    </row>
    <row r="414" spans="1:12" hidden="1" outlineLevel="1">
      <c r="A414">
        <v>2022</v>
      </c>
      <c r="B414" t="s">
        <v>3475</v>
      </c>
      <c r="C414" t="s">
        <v>2527</v>
      </c>
      <c r="D414" t="s">
        <v>3028</v>
      </c>
      <c r="E414" t="s">
        <v>2888</v>
      </c>
      <c r="F414" s="339">
        <v>44773</v>
      </c>
      <c r="G414" s="376">
        <v>10575.22</v>
      </c>
      <c r="H414" s="376">
        <v>36</v>
      </c>
      <c r="I414" s="376">
        <v>0.05</v>
      </c>
      <c r="J414" s="376">
        <v>279.07</v>
      </c>
      <c r="K414" s="376">
        <v>1395.4</v>
      </c>
      <c r="L414" s="376">
        <v>9179.82</v>
      </c>
    </row>
    <row r="415" spans="1:12" hidden="1" outlineLevel="1">
      <c r="A415">
        <v>2022</v>
      </c>
      <c r="B415" t="s">
        <v>3476</v>
      </c>
      <c r="C415" t="s">
        <v>2527</v>
      </c>
      <c r="D415" t="s">
        <v>3028</v>
      </c>
      <c r="E415" t="s">
        <v>2888</v>
      </c>
      <c r="F415" s="339">
        <v>44773</v>
      </c>
      <c r="G415" s="376">
        <v>10575.22</v>
      </c>
      <c r="H415" s="376">
        <v>36</v>
      </c>
      <c r="I415" s="376">
        <v>0.05</v>
      </c>
      <c r="J415" s="376">
        <v>279.07</v>
      </c>
      <c r="K415" s="376">
        <v>1395.4</v>
      </c>
      <c r="L415" s="376">
        <v>9179.82</v>
      </c>
    </row>
    <row r="416" spans="1:12" hidden="1" outlineLevel="1">
      <c r="A416">
        <v>2022</v>
      </c>
      <c r="B416" t="s">
        <v>3477</v>
      </c>
      <c r="C416" t="s">
        <v>2527</v>
      </c>
      <c r="D416" t="s">
        <v>3028</v>
      </c>
      <c r="E416" t="s">
        <v>2888</v>
      </c>
      <c r="F416" s="339">
        <v>44773</v>
      </c>
      <c r="G416" s="376">
        <v>10575.22</v>
      </c>
      <c r="H416" s="376">
        <v>36</v>
      </c>
      <c r="I416" s="376">
        <v>0.05</v>
      </c>
      <c r="J416" s="376">
        <v>279.07</v>
      </c>
      <c r="K416" s="376">
        <v>1395.4</v>
      </c>
      <c r="L416" s="376">
        <v>9179.82</v>
      </c>
    </row>
    <row r="417" spans="1:12" hidden="1" outlineLevel="1">
      <c r="A417">
        <v>2022</v>
      </c>
      <c r="B417" t="s">
        <v>3478</v>
      </c>
      <c r="C417" t="s">
        <v>2527</v>
      </c>
      <c r="D417" t="s">
        <v>3479</v>
      </c>
      <c r="E417" t="s">
        <v>2888</v>
      </c>
      <c r="F417" s="339">
        <v>44227</v>
      </c>
      <c r="G417" s="376">
        <v>10398.23</v>
      </c>
      <c r="H417" s="376">
        <v>36</v>
      </c>
      <c r="I417" s="376">
        <v>0.05</v>
      </c>
      <c r="J417" s="376">
        <v>274.39999999999998</v>
      </c>
      <c r="K417" s="376">
        <v>6311.43</v>
      </c>
      <c r="L417" s="376">
        <v>4086.8</v>
      </c>
    </row>
    <row r="418" spans="1:12" hidden="1" outlineLevel="1">
      <c r="A418">
        <v>2022</v>
      </c>
      <c r="B418" t="s">
        <v>3480</v>
      </c>
      <c r="C418" t="s">
        <v>2527</v>
      </c>
      <c r="D418" t="s">
        <v>3041</v>
      </c>
      <c r="E418" t="s">
        <v>2888</v>
      </c>
      <c r="F418" s="339">
        <v>44773</v>
      </c>
      <c r="G418" s="376">
        <v>10326.549999999999</v>
      </c>
      <c r="H418" s="376">
        <v>36</v>
      </c>
      <c r="I418" s="376">
        <v>0.05</v>
      </c>
      <c r="J418" s="376">
        <v>272.51</v>
      </c>
      <c r="K418" s="376">
        <v>1362.6</v>
      </c>
      <c r="L418" s="376">
        <v>8963.9500000000007</v>
      </c>
    </row>
    <row r="419" spans="1:12" hidden="1" outlineLevel="1">
      <c r="A419">
        <v>2022</v>
      </c>
      <c r="B419" t="s">
        <v>3481</v>
      </c>
      <c r="C419" t="s">
        <v>2527</v>
      </c>
      <c r="D419" t="s">
        <v>3041</v>
      </c>
      <c r="E419" t="s">
        <v>2888</v>
      </c>
      <c r="F419" s="339">
        <v>44773</v>
      </c>
      <c r="G419" s="376">
        <v>10326.549999999999</v>
      </c>
      <c r="H419" s="376">
        <v>36</v>
      </c>
      <c r="I419" s="376">
        <v>0.05</v>
      </c>
      <c r="J419" s="376">
        <v>272.51</v>
      </c>
      <c r="K419" s="376">
        <v>1362.6</v>
      </c>
      <c r="L419" s="376">
        <v>8963.9500000000007</v>
      </c>
    </row>
    <row r="420" spans="1:12" hidden="1" outlineLevel="1">
      <c r="A420">
        <v>2022</v>
      </c>
      <c r="B420" t="s">
        <v>3482</v>
      </c>
      <c r="C420" t="s">
        <v>2527</v>
      </c>
      <c r="D420" t="s">
        <v>3041</v>
      </c>
      <c r="E420" t="s">
        <v>2888</v>
      </c>
      <c r="F420" s="339">
        <v>44773</v>
      </c>
      <c r="G420" s="376">
        <v>10326.549999999999</v>
      </c>
      <c r="H420" s="376">
        <v>36</v>
      </c>
      <c r="I420" s="376">
        <v>0.05</v>
      </c>
      <c r="J420" s="376">
        <v>272.51</v>
      </c>
      <c r="K420" s="376">
        <v>1362.6</v>
      </c>
      <c r="L420" s="376">
        <v>8963.9500000000007</v>
      </c>
    </row>
    <row r="421" spans="1:12" hidden="1" outlineLevel="1">
      <c r="A421">
        <v>2022</v>
      </c>
      <c r="B421" t="s">
        <v>3483</v>
      </c>
      <c r="C421" t="s">
        <v>2527</v>
      </c>
      <c r="D421" t="s">
        <v>3041</v>
      </c>
      <c r="E421" t="s">
        <v>2888</v>
      </c>
      <c r="F421" s="339">
        <v>44773</v>
      </c>
      <c r="G421" s="376">
        <v>10326.549999999999</v>
      </c>
      <c r="H421" s="376">
        <v>36</v>
      </c>
      <c r="I421" s="376">
        <v>0.05</v>
      </c>
      <c r="J421" s="376">
        <v>272.51</v>
      </c>
      <c r="K421" s="376">
        <v>1362.6</v>
      </c>
      <c r="L421" s="376">
        <v>8963.9500000000007</v>
      </c>
    </row>
    <row r="422" spans="1:12" hidden="1" outlineLevel="1">
      <c r="A422">
        <v>2022</v>
      </c>
      <c r="B422" t="s">
        <v>3484</v>
      </c>
      <c r="C422" t="s">
        <v>2527</v>
      </c>
      <c r="D422" t="s">
        <v>3041</v>
      </c>
      <c r="E422" t="s">
        <v>2888</v>
      </c>
      <c r="F422" s="339">
        <v>44773</v>
      </c>
      <c r="G422" s="376">
        <v>10326.549999999999</v>
      </c>
      <c r="H422" s="376">
        <v>36</v>
      </c>
      <c r="I422" s="376">
        <v>0.05</v>
      </c>
      <c r="J422" s="376">
        <v>272.51</v>
      </c>
      <c r="K422" s="376">
        <v>1362.6</v>
      </c>
      <c r="L422" s="376">
        <v>8963.9500000000007</v>
      </c>
    </row>
    <row r="423" spans="1:12" hidden="1" outlineLevel="1">
      <c r="A423">
        <v>2022</v>
      </c>
      <c r="B423" t="s">
        <v>3485</v>
      </c>
      <c r="C423" t="s">
        <v>2527</v>
      </c>
      <c r="D423" t="s">
        <v>3041</v>
      </c>
      <c r="E423" t="s">
        <v>2888</v>
      </c>
      <c r="F423" s="339">
        <v>44773</v>
      </c>
      <c r="G423" s="376">
        <v>10326.549999999999</v>
      </c>
      <c r="H423" s="376">
        <v>36</v>
      </c>
      <c r="I423" s="376">
        <v>0.05</v>
      </c>
      <c r="J423" s="376">
        <v>272.51</v>
      </c>
      <c r="K423" s="376">
        <v>1362.6</v>
      </c>
      <c r="L423" s="376">
        <v>8963.9500000000007</v>
      </c>
    </row>
    <row r="424" spans="1:12" hidden="1" outlineLevel="1">
      <c r="A424">
        <v>2022</v>
      </c>
      <c r="B424" t="s">
        <v>3486</v>
      </c>
      <c r="C424" t="s">
        <v>2527</v>
      </c>
      <c r="D424" t="s">
        <v>3041</v>
      </c>
      <c r="E424" t="s">
        <v>2888</v>
      </c>
      <c r="F424" s="339">
        <v>44773</v>
      </c>
      <c r="G424" s="376">
        <v>10326.549999999999</v>
      </c>
      <c r="H424" s="376">
        <v>36</v>
      </c>
      <c r="I424" s="376">
        <v>0.05</v>
      </c>
      <c r="J424" s="376">
        <v>272.51</v>
      </c>
      <c r="K424" s="376">
        <v>1362.6</v>
      </c>
      <c r="L424" s="376">
        <v>8963.9500000000007</v>
      </c>
    </row>
    <row r="425" spans="1:12" hidden="1" outlineLevel="1">
      <c r="A425">
        <v>2022</v>
      </c>
      <c r="B425" t="s">
        <v>3487</v>
      </c>
      <c r="C425" t="s">
        <v>2527</v>
      </c>
      <c r="D425" t="s">
        <v>3041</v>
      </c>
      <c r="E425" t="s">
        <v>2888</v>
      </c>
      <c r="F425" s="339">
        <v>44773</v>
      </c>
      <c r="G425" s="376">
        <v>10326.549999999999</v>
      </c>
      <c r="H425" s="376">
        <v>36</v>
      </c>
      <c r="I425" s="376">
        <v>0.05</v>
      </c>
      <c r="J425" s="376">
        <v>272.51</v>
      </c>
      <c r="K425" s="376">
        <v>1362.6</v>
      </c>
      <c r="L425" s="376">
        <v>8963.9500000000007</v>
      </c>
    </row>
    <row r="426" spans="1:12" hidden="1" outlineLevel="1">
      <c r="A426">
        <v>2022</v>
      </c>
      <c r="B426" t="s">
        <v>3488</v>
      </c>
      <c r="C426" t="s">
        <v>2527</v>
      </c>
      <c r="D426" t="s">
        <v>3041</v>
      </c>
      <c r="E426" t="s">
        <v>2888</v>
      </c>
      <c r="F426" s="339">
        <v>44773</v>
      </c>
      <c r="G426" s="376">
        <v>10326.549999999999</v>
      </c>
      <c r="H426" s="376">
        <v>36</v>
      </c>
      <c r="I426" s="376">
        <v>0.05</v>
      </c>
      <c r="J426" s="376">
        <v>272.51</v>
      </c>
      <c r="K426" s="376">
        <v>1362.6</v>
      </c>
      <c r="L426" s="376">
        <v>8963.9500000000007</v>
      </c>
    </row>
    <row r="427" spans="1:12" hidden="1" outlineLevel="1">
      <c r="A427">
        <v>2022</v>
      </c>
      <c r="B427" t="s">
        <v>3489</v>
      </c>
      <c r="C427" t="s">
        <v>2527</v>
      </c>
      <c r="D427" t="s">
        <v>3041</v>
      </c>
      <c r="E427" t="s">
        <v>2888</v>
      </c>
      <c r="F427" s="339">
        <v>44773</v>
      </c>
      <c r="G427" s="376">
        <v>10326.42</v>
      </c>
      <c r="H427" s="376">
        <v>36</v>
      </c>
      <c r="I427" s="376">
        <v>0.05</v>
      </c>
      <c r="J427" s="376">
        <v>272.5</v>
      </c>
      <c r="K427" s="376">
        <v>1362.36</v>
      </c>
      <c r="L427" s="376">
        <v>8964.06</v>
      </c>
    </row>
    <row r="428" spans="1:12" hidden="1" outlineLevel="1">
      <c r="A428">
        <v>2022</v>
      </c>
      <c r="B428" t="s">
        <v>3490</v>
      </c>
      <c r="C428" t="s">
        <v>2527</v>
      </c>
      <c r="D428" t="s">
        <v>3491</v>
      </c>
      <c r="E428" t="s">
        <v>2888</v>
      </c>
      <c r="F428" s="339">
        <v>44530</v>
      </c>
      <c r="G428" s="376">
        <v>10309.73</v>
      </c>
      <c r="H428" s="376">
        <v>36</v>
      </c>
      <c r="I428" s="376">
        <v>0.05</v>
      </c>
      <c r="J428" s="376">
        <v>272.06</v>
      </c>
      <c r="K428" s="376">
        <v>3723.2</v>
      </c>
      <c r="L428" s="376">
        <v>6586.53</v>
      </c>
    </row>
    <row r="429" spans="1:12" hidden="1" outlineLevel="1">
      <c r="A429">
        <v>2022</v>
      </c>
      <c r="B429" t="s">
        <v>3492</v>
      </c>
      <c r="C429" t="s">
        <v>2527</v>
      </c>
      <c r="D429" t="s">
        <v>3328</v>
      </c>
      <c r="E429" t="s">
        <v>2888</v>
      </c>
      <c r="F429" s="339">
        <v>43434</v>
      </c>
      <c r="G429" s="376">
        <v>10270</v>
      </c>
      <c r="H429" s="376">
        <v>36</v>
      </c>
      <c r="I429" s="376">
        <v>0.05</v>
      </c>
      <c r="J429" s="376">
        <v>271.01</v>
      </c>
      <c r="K429" s="376">
        <v>9756.5</v>
      </c>
      <c r="L429" s="376">
        <v>513.5</v>
      </c>
    </row>
    <row r="430" spans="1:12" hidden="1" outlineLevel="1">
      <c r="A430">
        <v>2022</v>
      </c>
      <c r="B430" t="s">
        <v>3493</v>
      </c>
      <c r="C430" t="s">
        <v>2527</v>
      </c>
      <c r="D430" t="s">
        <v>3008</v>
      </c>
      <c r="E430" t="s">
        <v>2888</v>
      </c>
      <c r="F430" s="339">
        <v>44592</v>
      </c>
      <c r="G430" s="376">
        <v>10247.790000000001</v>
      </c>
      <c r="H430" s="376">
        <v>36</v>
      </c>
      <c r="I430" s="376">
        <v>0.05</v>
      </c>
      <c r="J430" s="376">
        <v>270.43</v>
      </c>
      <c r="K430" s="376">
        <v>2974.84</v>
      </c>
      <c r="L430" s="376">
        <v>7272.95</v>
      </c>
    </row>
    <row r="431" spans="1:12" hidden="1" outlineLevel="1">
      <c r="A431">
        <v>2022</v>
      </c>
      <c r="B431" t="s">
        <v>3494</v>
      </c>
      <c r="C431" t="s">
        <v>2527</v>
      </c>
      <c r="D431" t="s">
        <v>3008</v>
      </c>
      <c r="E431" t="s">
        <v>2888</v>
      </c>
      <c r="F431" s="339">
        <v>44592</v>
      </c>
      <c r="G431" s="376">
        <v>10247.790000000001</v>
      </c>
      <c r="H431" s="376">
        <v>36</v>
      </c>
      <c r="I431" s="376">
        <v>0.05</v>
      </c>
      <c r="J431" s="376">
        <v>270.43</v>
      </c>
      <c r="K431" s="376">
        <v>2974.84</v>
      </c>
      <c r="L431" s="376">
        <v>7272.95</v>
      </c>
    </row>
    <row r="432" spans="1:12" hidden="1" outlineLevel="1">
      <c r="A432">
        <v>2022</v>
      </c>
      <c r="B432" t="s">
        <v>3495</v>
      </c>
      <c r="C432" t="s">
        <v>2527</v>
      </c>
      <c r="D432" t="s">
        <v>3008</v>
      </c>
      <c r="E432" t="s">
        <v>2888</v>
      </c>
      <c r="F432" s="339">
        <v>44592</v>
      </c>
      <c r="G432" s="376">
        <v>10247.790000000001</v>
      </c>
      <c r="H432" s="376">
        <v>36</v>
      </c>
      <c r="I432" s="376">
        <v>0.05</v>
      </c>
      <c r="J432" s="376">
        <v>270.43</v>
      </c>
      <c r="K432" s="376">
        <v>2974.84</v>
      </c>
      <c r="L432" s="376">
        <v>7272.95</v>
      </c>
    </row>
    <row r="433" spans="1:12" hidden="1" outlineLevel="1">
      <c r="A433">
        <v>2022</v>
      </c>
      <c r="B433" t="s">
        <v>3496</v>
      </c>
      <c r="C433" t="s">
        <v>2527</v>
      </c>
      <c r="D433" t="s">
        <v>3008</v>
      </c>
      <c r="E433" t="s">
        <v>2888</v>
      </c>
      <c r="F433" s="339">
        <v>44592</v>
      </c>
      <c r="G433" s="376">
        <v>10247.790000000001</v>
      </c>
      <c r="H433" s="376">
        <v>36</v>
      </c>
      <c r="I433" s="376">
        <v>0.05</v>
      </c>
      <c r="J433" s="376">
        <v>270.43</v>
      </c>
      <c r="K433" s="376">
        <v>2974.84</v>
      </c>
      <c r="L433" s="376">
        <v>7272.95</v>
      </c>
    </row>
    <row r="434" spans="1:12" hidden="1" outlineLevel="1">
      <c r="A434">
        <v>2022</v>
      </c>
      <c r="B434" t="s">
        <v>3497</v>
      </c>
      <c r="C434" t="s">
        <v>2527</v>
      </c>
      <c r="D434" t="s">
        <v>3008</v>
      </c>
      <c r="E434" t="s">
        <v>2888</v>
      </c>
      <c r="F434" s="339">
        <v>44592</v>
      </c>
      <c r="G434" s="376">
        <v>10247.790000000001</v>
      </c>
      <c r="H434" s="376">
        <v>36</v>
      </c>
      <c r="I434" s="376">
        <v>0.05</v>
      </c>
      <c r="J434" s="376">
        <v>270.43</v>
      </c>
      <c r="K434" s="376">
        <v>2974.84</v>
      </c>
      <c r="L434" s="376">
        <v>7272.95</v>
      </c>
    </row>
    <row r="435" spans="1:12" hidden="1" outlineLevel="1">
      <c r="A435">
        <v>2022</v>
      </c>
      <c r="B435" t="s">
        <v>3498</v>
      </c>
      <c r="C435" t="s">
        <v>2527</v>
      </c>
      <c r="D435" t="s">
        <v>2999</v>
      </c>
      <c r="E435" t="s">
        <v>2888</v>
      </c>
      <c r="F435" s="339">
        <v>44620</v>
      </c>
      <c r="G435" s="376">
        <v>10137.93</v>
      </c>
      <c r="H435" s="376">
        <v>36</v>
      </c>
      <c r="I435" s="376">
        <v>0.05</v>
      </c>
      <c r="J435" s="376">
        <v>267.52999999999997</v>
      </c>
      <c r="K435" s="376">
        <v>2668.11</v>
      </c>
      <c r="L435" s="376">
        <v>7469.82</v>
      </c>
    </row>
    <row r="436" spans="1:12" hidden="1" outlineLevel="1">
      <c r="A436">
        <v>2022</v>
      </c>
      <c r="B436" t="s">
        <v>3499</v>
      </c>
      <c r="C436" t="s">
        <v>2527</v>
      </c>
      <c r="D436" t="s">
        <v>3328</v>
      </c>
      <c r="E436" t="s">
        <v>2888</v>
      </c>
      <c r="F436" s="339">
        <v>44804</v>
      </c>
      <c r="G436" s="376">
        <v>10066</v>
      </c>
      <c r="H436" s="376">
        <v>36</v>
      </c>
      <c r="I436" s="376">
        <v>0.05</v>
      </c>
      <c r="J436" s="376">
        <v>265.63</v>
      </c>
      <c r="K436" s="376">
        <v>1062.57</v>
      </c>
      <c r="L436" s="376">
        <v>9003.43</v>
      </c>
    </row>
    <row r="437" spans="1:12" hidden="1" outlineLevel="1">
      <c r="A437">
        <v>2022</v>
      </c>
      <c r="B437" t="s">
        <v>3500</v>
      </c>
      <c r="C437" t="s">
        <v>2527</v>
      </c>
      <c r="D437" t="s">
        <v>3451</v>
      </c>
      <c r="E437" t="s">
        <v>2888</v>
      </c>
      <c r="F437" s="339">
        <v>44712</v>
      </c>
      <c r="G437" s="376">
        <v>10000</v>
      </c>
      <c r="H437" s="376">
        <v>36</v>
      </c>
      <c r="I437" s="376">
        <v>0.05</v>
      </c>
      <c r="J437" s="376">
        <v>263.89</v>
      </c>
      <c r="K437" s="376">
        <v>1847.3</v>
      </c>
      <c r="L437" s="376">
        <v>8152.7</v>
      </c>
    </row>
    <row r="438" spans="1:12" hidden="1" outlineLevel="1">
      <c r="A438">
        <v>2022</v>
      </c>
      <c r="B438" t="s">
        <v>3501</v>
      </c>
      <c r="C438" t="s">
        <v>2527</v>
      </c>
      <c r="D438" t="s">
        <v>3502</v>
      </c>
      <c r="E438" t="s">
        <v>2907</v>
      </c>
      <c r="F438" s="339">
        <v>44227</v>
      </c>
      <c r="G438" s="376">
        <v>9940.59</v>
      </c>
      <c r="H438" s="376">
        <v>60</v>
      </c>
      <c r="I438" s="376">
        <v>0.05</v>
      </c>
      <c r="J438" s="376">
        <v>157.38999999999999</v>
      </c>
      <c r="K438" s="376">
        <v>3619.28</v>
      </c>
      <c r="L438" s="376">
        <v>6321.31</v>
      </c>
    </row>
    <row r="439" spans="1:12" hidden="1" outlineLevel="1">
      <c r="A439">
        <v>2022</v>
      </c>
      <c r="B439" t="s">
        <v>3503</v>
      </c>
      <c r="C439" t="s">
        <v>2527</v>
      </c>
      <c r="D439" t="s">
        <v>3504</v>
      </c>
      <c r="E439" t="s">
        <v>2888</v>
      </c>
      <c r="F439" s="339">
        <v>44530</v>
      </c>
      <c r="G439" s="376">
        <v>9910.6200000000008</v>
      </c>
      <c r="H439" s="376">
        <v>36</v>
      </c>
      <c r="I439" s="376">
        <v>0.05</v>
      </c>
      <c r="J439" s="376">
        <v>261.52999999999997</v>
      </c>
      <c r="K439" s="376">
        <v>3227.64</v>
      </c>
      <c r="L439" s="376">
        <v>6682.98</v>
      </c>
    </row>
    <row r="440" spans="1:12" hidden="1" outlineLevel="1">
      <c r="A440">
        <v>2022</v>
      </c>
      <c r="B440" t="s">
        <v>3505</v>
      </c>
      <c r="C440" t="s">
        <v>2527</v>
      </c>
      <c r="D440" t="s">
        <v>3506</v>
      </c>
      <c r="E440" t="s">
        <v>2888</v>
      </c>
      <c r="F440" s="339">
        <v>44227</v>
      </c>
      <c r="G440" s="376">
        <v>9893.81</v>
      </c>
      <c r="H440" s="376">
        <v>36</v>
      </c>
      <c r="I440" s="376">
        <v>0.05</v>
      </c>
      <c r="J440" s="376">
        <v>261.08999999999997</v>
      </c>
      <c r="K440" s="376">
        <v>6005.3</v>
      </c>
      <c r="L440" s="376">
        <v>3888.51</v>
      </c>
    </row>
    <row r="441" spans="1:12" hidden="1" outlineLevel="1">
      <c r="A441">
        <v>2022</v>
      </c>
      <c r="B441" t="s">
        <v>3507</v>
      </c>
      <c r="C441" t="s">
        <v>2527</v>
      </c>
      <c r="D441" t="s">
        <v>3508</v>
      </c>
      <c r="E441" t="s">
        <v>2888</v>
      </c>
      <c r="F441" s="339">
        <v>44561</v>
      </c>
      <c r="G441" s="376">
        <v>9860</v>
      </c>
      <c r="H441" s="376">
        <v>36</v>
      </c>
      <c r="I441" s="376">
        <v>0.05</v>
      </c>
      <c r="J441" s="376">
        <v>260.19</v>
      </c>
      <c r="K441" s="376">
        <v>3122.52</v>
      </c>
      <c r="L441" s="376">
        <v>6737.48</v>
      </c>
    </row>
    <row r="442" spans="1:12" hidden="1" outlineLevel="1">
      <c r="A442">
        <v>2022</v>
      </c>
      <c r="B442" t="s">
        <v>3509</v>
      </c>
      <c r="C442" t="s">
        <v>2527</v>
      </c>
      <c r="D442" t="s">
        <v>2999</v>
      </c>
      <c r="E442" t="s">
        <v>2888</v>
      </c>
      <c r="F442" s="339">
        <v>44620</v>
      </c>
      <c r="G442" s="376">
        <v>9752.43</v>
      </c>
      <c r="H442" s="376">
        <v>36</v>
      </c>
      <c r="I442" s="376">
        <v>0.05</v>
      </c>
      <c r="J442" s="376">
        <v>257.36</v>
      </c>
      <c r="K442" s="376">
        <v>2573.6999999999998</v>
      </c>
      <c r="L442" s="376">
        <v>7178.73</v>
      </c>
    </row>
    <row r="443" spans="1:12" hidden="1" outlineLevel="1">
      <c r="A443">
        <v>2022</v>
      </c>
      <c r="B443" t="s">
        <v>3510</v>
      </c>
      <c r="C443" t="s">
        <v>2527</v>
      </c>
      <c r="D443" t="s">
        <v>2999</v>
      </c>
      <c r="E443" t="s">
        <v>2888</v>
      </c>
      <c r="F443" s="339">
        <v>44620</v>
      </c>
      <c r="G443" s="376">
        <v>9752.43</v>
      </c>
      <c r="H443" s="376">
        <v>36</v>
      </c>
      <c r="I443" s="376">
        <v>0.05</v>
      </c>
      <c r="J443" s="376">
        <v>257.36</v>
      </c>
      <c r="K443" s="376">
        <v>2573.6999999999998</v>
      </c>
      <c r="L443" s="376">
        <v>7178.73</v>
      </c>
    </row>
    <row r="444" spans="1:12" hidden="1" outlineLevel="1">
      <c r="A444">
        <v>2022</v>
      </c>
      <c r="B444" t="s">
        <v>3511</v>
      </c>
      <c r="C444" t="s">
        <v>2527</v>
      </c>
      <c r="D444" t="s">
        <v>2999</v>
      </c>
      <c r="E444" t="s">
        <v>2888</v>
      </c>
      <c r="F444" s="339">
        <v>44620</v>
      </c>
      <c r="G444" s="376">
        <v>9752.43</v>
      </c>
      <c r="H444" s="376">
        <v>36</v>
      </c>
      <c r="I444" s="376">
        <v>0.05</v>
      </c>
      <c r="J444" s="376">
        <v>257.36</v>
      </c>
      <c r="K444" s="376">
        <v>2573.6999999999998</v>
      </c>
      <c r="L444" s="376">
        <v>7178.73</v>
      </c>
    </row>
    <row r="445" spans="1:12" hidden="1" outlineLevel="1">
      <c r="A445">
        <v>2022</v>
      </c>
      <c r="B445" t="s">
        <v>3512</v>
      </c>
      <c r="C445" t="s">
        <v>2527</v>
      </c>
      <c r="D445" t="s">
        <v>3008</v>
      </c>
      <c r="E445" t="s">
        <v>2888</v>
      </c>
      <c r="F445" s="339">
        <v>44712</v>
      </c>
      <c r="G445" s="376">
        <v>9734.52</v>
      </c>
      <c r="H445" s="376">
        <v>36</v>
      </c>
      <c r="I445" s="376">
        <v>0.05</v>
      </c>
      <c r="J445" s="376">
        <v>256.88</v>
      </c>
      <c r="K445" s="376">
        <v>1798.23</v>
      </c>
      <c r="L445" s="376">
        <v>7936.29</v>
      </c>
    </row>
    <row r="446" spans="1:12" hidden="1" outlineLevel="1">
      <c r="A446">
        <v>2022</v>
      </c>
      <c r="B446" t="s">
        <v>3513</v>
      </c>
      <c r="C446" t="s">
        <v>2527</v>
      </c>
      <c r="D446" t="s">
        <v>3008</v>
      </c>
      <c r="E446" t="s">
        <v>2888</v>
      </c>
      <c r="F446" s="339">
        <v>44712</v>
      </c>
      <c r="G446" s="376">
        <v>9734.52</v>
      </c>
      <c r="H446" s="376">
        <v>36</v>
      </c>
      <c r="I446" s="376">
        <v>0.05</v>
      </c>
      <c r="J446" s="376">
        <v>256.88</v>
      </c>
      <c r="K446" s="376">
        <v>1798.23</v>
      </c>
      <c r="L446" s="376">
        <v>7936.29</v>
      </c>
    </row>
    <row r="447" spans="1:12" hidden="1" outlineLevel="1">
      <c r="A447">
        <v>2022</v>
      </c>
      <c r="B447" t="s">
        <v>3514</v>
      </c>
      <c r="C447" t="s">
        <v>2527</v>
      </c>
      <c r="D447" t="s">
        <v>3008</v>
      </c>
      <c r="E447" t="s">
        <v>2888</v>
      </c>
      <c r="F447" s="339">
        <v>44712</v>
      </c>
      <c r="G447" s="376">
        <v>9734.52</v>
      </c>
      <c r="H447" s="376">
        <v>36</v>
      </c>
      <c r="I447" s="376">
        <v>0.05</v>
      </c>
      <c r="J447" s="376">
        <v>256.88</v>
      </c>
      <c r="K447" s="376">
        <v>1798.23</v>
      </c>
      <c r="L447" s="376">
        <v>7936.29</v>
      </c>
    </row>
    <row r="448" spans="1:12" hidden="1" outlineLevel="1">
      <c r="A448">
        <v>2022</v>
      </c>
      <c r="B448" t="s">
        <v>3515</v>
      </c>
      <c r="C448" t="s">
        <v>2527</v>
      </c>
      <c r="D448" t="s">
        <v>3008</v>
      </c>
      <c r="E448" t="s">
        <v>2888</v>
      </c>
      <c r="F448" s="339">
        <v>44712</v>
      </c>
      <c r="G448" s="376">
        <v>9734.52</v>
      </c>
      <c r="H448" s="376">
        <v>36</v>
      </c>
      <c r="I448" s="376">
        <v>0.05</v>
      </c>
      <c r="J448" s="376">
        <v>256.88</v>
      </c>
      <c r="K448" s="376">
        <v>1798.23</v>
      </c>
      <c r="L448" s="376">
        <v>7936.29</v>
      </c>
    </row>
    <row r="449" spans="1:12" hidden="1" outlineLevel="1">
      <c r="A449">
        <v>2022</v>
      </c>
      <c r="B449" t="s">
        <v>3516</v>
      </c>
      <c r="C449" t="s">
        <v>2527</v>
      </c>
      <c r="D449" t="s">
        <v>3008</v>
      </c>
      <c r="E449" t="s">
        <v>2888</v>
      </c>
      <c r="F449" s="339">
        <v>44712</v>
      </c>
      <c r="G449" s="376">
        <v>9734.52</v>
      </c>
      <c r="H449" s="376">
        <v>36</v>
      </c>
      <c r="I449" s="376">
        <v>0.05</v>
      </c>
      <c r="J449" s="376">
        <v>256.88</v>
      </c>
      <c r="K449" s="376">
        <v>1798.23</v>
      </c>
      <c r="L449" s="376">
        <v>7936.29</v>
      </c>
    </row>
    <row r="450" spans="1:12" hidden="1" outlineLevel="1">
      <c r="A450">
        <v>2022</v>
      </c>
      <c r="B450" t="s">
        <v>3517</v>
      </c>
      <c r="C450" t="s">
        <v>2527</v>
      </c>
      <c r="D450" t="s">
        <v>3343</v>
      </c>
      <c r="E450" t="s">
        <v>2888</v>
      </c>
      <c r="F450" s="339">
        <v>43131</v>
      </c>
      <c r="G450" s="376">
        <v>9688</v>
      </c>
      <c r="H450" s="376">
        <v>36</v>
      </c>
      <c r="I450" s="376">
        <v>0.05</v>
      </c>
      <c r="J450" s="376">
        <v>255.66</v>
      </c>
      <c r="K450" s="376">
        <v>9203.6</v>
      </c>
      <c r="L450" s="376">
        <v>484.4</v>
      </c>
    </row>
    <row r="451" spans="1:12" hidden="1" outlineLevel="1">
      <c r="A451">
        <v>2022</v>
      </c>
      <c r="B451" t="s">
        <v>3518</v>
      </c>
      <c r="C451" t="s">
        <v>2527</v>
      </c>
      <c r="D451" t="s">
        <v>3379</v>
      </c>
      <c r="E451" t="s">
        <v>2888</v>
      </c>
      <c r="F451" s="339">
        <v>43190</v>
      </c>
      <c r="G451" s="376">
        <v>9688</v>
      </c>
      <c r="H451" s="376">
        <v>36</v>
      </c>
      <c r="I451" s="376">
        <v>0.05</v>
      </c>
      <c r="J451" s="376">
        <v>255.66</v>
      </c>
      <c r="K451" s="376">
        <v>9203.6</v>
      </c>
      <c r="L451" s="376">
        <v>484.4</v>
      </c>
    </row>
    <row r="452" spans="1:12" hidden="1" outlineLevel="1">
      <c r="A452">
        <v>2022</v>
      </c>
      <c r="B452" t="s">
        <v>3519</v>
      </c>
      <c r="C452" t="s">
        <v>2527</v>
      </c>
      <c r="D452" t="s">
        <v>3520</v>
      </c>
      <c r="E452" t="s">
        <v>2888</v>
      </c>
      <c r="F452" s="339">
        <v>44681</v>
      </c>
      <c r="G452" s="376">
        <v>9603</v>
      </c>
      <c r="H452" s="376">
        <v>36</v>
      </c>
      <c r="I452" s="376">
        <v>0.05</v>
      </c>
      <c r="J452" s="376">
        <v>253.41</v>
      </c>
      <c r="K452" s="376">
        <v>2027.36</v>
      </c>
      <c r="L452" s="376">
        <v>7575.64</v>
      </c>
    </row>
    <row r="453" spans="1:12" hidden="1" outlineLevel="1">
      <c r="A453">
        <v>2022</v>
      </c>
      <c r="B453" t="s">
        <v>3521</v>
      </c>
      <c r="C453" t="s">
        <v>2527</v>
      </c>
      <c r="D453" t="s">
        <v>3345</v>
      </c>
      <c r="E453" t="s">
        <v>2888</v>
      </c>
      <c r="F453" s="339">
        <v>44043</v>
      </c>
      <c r="G453" s="376">
        <v>9557.52</v>
      </c>
      <c r="H453" s="376">
        <v>36</v>
      </c>
      <c r="I453" s="376">
        <v>0.05</v>
      </c>
      <c r="J453" s="376">
        <v>252.21</v>
      </c>
      <c r="K453" s="376">
        <v>7314.1</v>
      </c>
      <c r="L453" s="376">
        <v>2243.42</v>
      </c>
    </row>
    <row r="454" spans="1:12" hidden="1" outlineLevel="1">
      <c r="A454">
        <v>2022</v>
      </c>
      <c r="B454" t="s">
        <v>3522</v>
      </c>
      <c r="C454" t="s">
        <v>2527</v>
      </c>
      <c r="D454" t="s">
        <v>3187</v>
      </c>
      <c r="E454" t="s">
        <v>2888</v>
      </c>
      <c r="F454" s="339">
        <v>43312</v>
      </c>
      <c r="G454" s="376">
        <v>9500</v>
      </c>
      <c r="H454" s="376">
        <v>36</v>
      </c>
      <c r="I454" s="376">
        <v>0.05</v>
      </c>
      <c r="J454" s="376">
        <v>243.92</v>
      </c>
      <c r="K454" s="376">
        <v>9500</v>
      </c>
      <c r="L454" s="376">
        <v>0</v>
      </c>
    </row>
    <row r="455" spans="1:12" hidden="1" outlineLevel="1">
      <c r="A455">
        <v>2022</v>
      </c>
      <c r="B455" t="s">
        <v>3523</v>
      </c>
      <c r="C455" t="s">
        <v>2527</v>
      </c>
      <c r="D455" t="s">
        <v>3524</v>
      </c>
      <c r="E455" t="s">
        <v>2888</v>
      </c>
      <c r="F455" s="339">
        <v>44865</v>
      </c>
      <c r="G455" s="376">
        <v>9469.0300000000007</v>
      </c>
      <c r="H455" s="376">
        <v>36</v>
      </c>
      <c r="I455" s="376">
        <v>0.05</v>
      </c>
      <c r="J455" s="376">
        <v>249.88</v>
      </c>
      <c r="K455" s="376">
        <v>499.78</v>
      </c>
      <c r="L455" s="376">
        <v>8969.25</v>
      </c>
    </row>
    <row r="456" spans="1:12" hidden="1" outlineLevel="1">
      <c r="A456">
        <v>2022</v>
      </c>
      <c r="B456" t="s">
        <v>3525</v>
      </c>
      <c r="C456" t="s">
        <v>2527</v>
      </c>
      <c r="D456" t="s">
        <v>3526</v>
      </c>
      <c r="E456" t="s">
        <v>2888</v>
      </c>
      <c r="F456" s="339">
        <v>44439</v>
      </c>
      <c r="G456" s="376">
        <v>9377.98</v>
      </c>
      <c r="H456" s="376">
        <v>36</v>
      </c>
      <c r="I456" s="376">
        <v>0.05</v>
      </c>
      <c r="J456" s="376">
        <v>247.47</v>
      </c>
      <c r="K456" s="376">
        <v>3916.99</v>
      </c>
      <c r="L456" s="376">
        <v>5460.99</v>
      </c>
    </row>
    <row r="457" spans="1:12" hidden="1" outlineLevel="1">
      <c r="A457">
        <v>2022</v>
      </c>
      <c r="B457" t="s">
        <v>3527</v>
      </c>
      <c r="C457" t="s">
        <v>2527</v>
      </c>
      <c r="D457" t="s">
        <v>3041</v>
      </c>
      <c r="E457" t="s">
        <v>2888</v>
      </c>
      <c r="F457" s="339">
        <v>44773</v>
      </c>
      <c r="G457" s="376">
        <v>9088.5</v>
      </c>
      <c r="H457" s="376">
        <v>36</v>
      </c>
      <c r="I457" s="376">
        <v>0.05</v>
      </c>
      <c r="J457" s="376">
        <v>239.84</v>
      </c>
      <c r="K457" s="376">
        <v>1199.25</v>
      </c>
      <c r="L457" s="376">
        <v>7889.25</v>
      </c>
    </row>
    <row r="458" spans="1:12" hidden="1" outlineLevel="1">
      <c r="A458">
        <v>2022</v>
      </c>
      <c r="B458" t="s">
        <v>3528</v>
      </c>
      <c r="C458" t="s">
        <v>2527</v>
      </c>
      <c r="D458" t="s">
        <v>3418</v>
      </c>
      <c r="E458" t="s">
        <v>2888</v>
      </c>
      <c r="F458" s="339">
        <v>44074</v>
      </c>
      <c r="G458" s="376">
        <v>8849.56</v>
      </c>
      <c r="H458" s="376">
        <v>36</v>
      </c>
      <c r="I458" s="376">
        <v>0.05</v>
      </c>
      <c r="J458" s="376">
        <v>233.53</v>
      </c>
      <c r="K458" s="376">
        <v>6538.36</v>
      </c>
      <c r="L458" s="376">
        <v>2311.1999999999998</v>
      </c>
    </row>
    <row r="459" spans="1:12" hidden="1" outlineLevel="1">
      <c r="A459">
        <v>2022</v>
      </c>
      <c r="B459" t="s">
        <v>3529</v>
      </c>
      <c r="C459" t="s">
        <v>2527</v>
      </c>
      <c r="D459" t="s">
        <v>2999</v>
      </c>
      <c r="E459" t="s">
        <v>2888</v>
      </c>
      <c r="F459" s="339">
        <v>44651</v>
      </c>
      <c r="G459" s="376">
        <v>8849.56</v>
      </c>
      <c r="H459" s="376">
        <v>36</v>
      </c>
      <c r="I459" s="376">
        <v>0.05</v>
      </c>
      <c r="J459" s="376">
        <v>233.53</v>
      </c>
      <c r="K459" s="376">
        <v>2101.86</v>
      </c>
      <c r="L459" s="376">
        <v>6747.7</v>
      </c>
    </row>
    <row r="460" spans="1:12" hidden="1" outlineLevel="1">
      <c r="A460">
        <v>2022</v>
      </c>
      <c r="B460" t="s">
        <v>3530</v>
      </c>
      <c r="C460" t="s">
        <v>2527</v>
      </c>
      <c r="D460" t="s">
        <v>2999</v>
      </c>
      <c r="E460" t="s">
        <v>2888</v>
      </c>
      <c r="F460" s="339">
        <v>44651</v>
      </c>
      <c r="G460" s="376">
        <v>8849.56</v>
      </c>
      <c r="H460" s="376">
        <v>36</v>
      </c>
      <c r="I460" s="376">
        <v>0.05</v>
      </c>
      <c r="J460" s="376">
        <v>233.53</v>
      </c>
      <c r="K460" s="376">
        <v>2101.86</v>
      </c>
      <c r="L460" s="376">
        <v>6747.7</v>
      </c>
    </row>
    <row r="461" spans="1:12" hidden="1" outlineLevel="1">
      <c r="A461">
        <v>2022</v>
      </c>
      <c r="B461" t="s">
        <v>3531</v>
      </c>
      <c r="C461" t="s">
        <v>2527</v>
      </c>
      <c r="D461" t="s">
        <v>3008</v>
      </c>
      <c r="E461" t="s">
        <v>2888</v>
      </c>
      <c r="F461" s="339">
        <v>44742</v>
      </c>
      <c r="G461" s="376">
        <v>8848.67</v>
      </c>
      <c r="H461" s="376">
        <v>36</v>
      </c>
      <c r="I461" s="376">
        <v>0.05</v>
      </c>
      <c r="J461" s="376">
        <v>233.51</v>
      </c>
      <c r="K461" s="376">
        <v>1401.12</v>
      </c>
      <c r="L461" s="376">
        <v>7447.55</v>
      </c>
    </row>
    <row r="462" spans="1:12" hidden="1" outlineLevel="1">
      <c r="A462">
        <v>2022</v>
      </c>
      <c r="B462" t="s">
        <v>3532</v>
      </c>
      <c r="C462" t="s">
        <v>2527</v>
      </c>
      <c r="D462" t="s">
        <v>2944</v>
      </c>
      <c r="E462" t="s">
        <v>2888</v>
      </c>
      <c r="F462" s="339">
        <v>43312</v>
      </c>
      <c r="G462" s="376">
        <v>8800</v>
      </c>
      <c r="H462" s="376">
        <v>36</v>
      </c>
      <c r="I462" s="376">
        <v>0.05</v>
      </c>
      <c r="J462" s="376">
        <v>232.22</v>
      </c>
      <c r="K462" s="376">
        <v>8360</v>
      </c>
      <c r="L462" s="376">
        <v>440</v>
      </c>
    </row>
    <row r="463" spans="1:12" hidden="1" outlineLevel="1">
      <c r="A463">
        <v>2022</v>
      </c>
      <c r="B463" t="s">
        <v>3533</v>
      </c>
      <c r="C463" t="s">
        <v>2527</v>
      </c>
      <c r="D463" t="s">
        <v>3286</v>
      </c>
      <c r="E463" t="s">
        <v>2888</v>
      </c>
      <c r="F463" s="339">
        <v>44712</v>
      </c>
      <c r="G463" s="376">
        <v>8761.06</v>
      </c>
      <c r="H463" s="376">
        <v>36</v>
      </c>
      <c r="I463" s="376">
        <v>0.05</v>
      </c>
      <c r="J463" s="376">
        <v>231.19</v>
      </c>
      <c r="K463" s="376">
        <v>1618.4</v>
      </c>
      <c r="L463" s="376">
        <v>7142.66</v>
      </c>
    </row>
    <row r="464" spans="1:12" hidden="1" outlineLevel="1">
      <c r="A464">
        <v>2022</v>
      </c>
      <c r="B464" t="s">
        <v>3534</v>
      </c>
      <c r="C464" t="s">
        <v>2527</v>
      </c>
      <c r="D464" t="s">
        <v>3286</v>
      </c>
      <c r="E464" t="s">
        <v>2888</v>
      </c>
      <c r="F464" s="339">
        <v>44712</v>
      </c>
      <c r="G464" s="376">
        <v>8761.06</v>
      </c>
      <c r="H464" s="376">
        <v>36</v>
      </c>
      <c r="I464" s="376">
        <v>0.05</v>
      </c>
      <c r="J464" s="376">
        <v>231.19</v>
      </c>
      <c r="K464" s="376">
        <v>1618.4</v>
      </c>
      <c r="L464" s="376">
        <v>7142.66</v>
      </c>
    </row>
    <row r="465" spans="1:12" hidden="1" outlineLevel="1">
      <c r="A465">
        <v>2022</v>
      </c>
      <c r="B465" t="s">
        <v>3535</v>
      </c>
      <c r="C465" t="s">
        <v>2527</v>
      </c>
      <c r="D465" t="s">
        <v>3028</v>
      </c>
      <c r="E465" t="s">
        <v>2888</v>
      </c>
      <c r="F465" s="339">
        <v>44895</v>
      </c>
      <c r="G465" s="376">
        <v>8716.82</v>
      </c>
      <c r="H465" s="376">
        <v>36</v>
      </c>
      <c r="I465" s="376">
        <v>0.05</v>
      </c>
      <c r="J465" s="376">
        <v>230.03</v>
      </c>
      <c r="K465" s="376">
        <v>230.04</v>
      </c>
      <c r="L465" s="376">
        <v>8486.7800000000007</v>
      </c>
    </row>
    <row r="466" spans="1:12" hidden="1" outlineLevel="1">
      <c r="A466">
        <v>2022</v>
      </c>
      <c r="B466" t="s">
        <v>3536</v>
      </c>
      <c r="C466" t="s">
        <v>2527</v>
      </c>
      <c r="D466" t="s">
        <v>3028</v>
      </c>
      <c r="E466" t="s">
        <v>2888</v>
      </c>
      <c r="F466" s="339">
        <v>44895</v>
      </c>
      <c r="G466" s="376">
        <v>8716.82</v>
      </c>
      <c r="H466" s="376">
        <v>36</v>
      </c>
      <c r="I466" s="376">
        <v>0.05</v>
      </c>
      <c r="J466" s="376">
        <v>230.03</v>
      </c>
      <c r="K466" s="376">
        <v>230.04</v>
      </c>
      <c r="L466" s="376">
        <v>8486.7800000000007</v>
      </c>
    </row>
    <row r="467" spans="1:12" hidden="1" outlineLevel="1">
      <c r="A467">
        <v>2022</v>
      </c>
      <c r="B467" t="s">
        <v>3537</v>
      </c>
      <c r="C467" t="s">
        <v>2527</v>
      </c>
      <c r="D467" t="s">
        <v>3041</v>
      </c>
      <c r="E467" t="s">
        <v>2888</v>
      </c>
      <c r="F467" s="339">
        <v>44742</v>
      </c>
      <c r="G467" s="376">
        <v>8716.81</v>
      </c>
      <c r="H467" s="376">
        <v>36</v>
      </c>
      <c r="I467" s="376">
        <v>0.05</v>
      </c>
      <c r="J467" s="376">
        <v>230.03</v>
      </c>
      <c r="K467" s="376">
        <v>1380.24</v>
      </c>
      <c r="L467" s="376">
        <v>7336.57</v>
      </c>
    </row>
    <row r="468" spans="1:12" hidden="1" outlineLevel="1">
      <c r="A468">
        <v>2022</v>
      </c>
      <c r="B468" t="s">
        <v>3538</v>
      </c>
      <c r="C468" t="s">
        <v>2527</v>
      </c>
      <c r="D468" t="s">
        <v>3041</v>
      </c>
      <c r="E468" t="s">
        <v>2888</v>
      </c>
      <c r="F468" s="339">
        <v>44742</v>
      </c>
      <c r="G468" s="376">
        <v>8716.81</v>
      </c>
      <c r="H468" s="376">
        <v>36</v>
      </c>
      <c r="I468" s="376">
        <v>0.05</v>
      </c>
      <c r="J468" s="376">
        <v>230.03</v>
      </c>
      <c r="K468" s="376">
        <v>1380.24</v>
      </c>
      <c r="L468" s="376">
        <v>7336.57</v>
      </c>
    </row>
    <row r="469" spans="1:12" hidden="1" outlineLevel="1">
      <c r="A469">
        <v>2022</v>
      </c>
      <c r="B469" t="s">
        <v>3539</v>
      </c>
      <c r="C469" t="s">
        <v>2527</v>
      </c>
      <c r="D469" t="s">
        <v>3041</v>
      </c>
      <c r="E469" t="s">
        <v>2888</v>
      </c>
      <c r="F469" s="339">
        <v>44742</v>
      </c>
      <c r="G469" s="376">
        <v>8716.81</v>
      </c>
      <c r="H469" s="376">
        <v>36</v>
      </c>
      <c r="I469" s="376">
        <v>0.05</v>
      </c>
      <c r="J469" s="376">
        <v>230.03</v>
      </c>
      <c r="K469" s="376">
        <v>1380.24</v>
      </c>
      <c r="L469" s="376">
        <v>7336.57</v>
      </c>
    </row>
    <row r="470" spans="1:12" hidden="1" outlineLevel="1">
      <c r="A470">
        <v>2022</v>
      </c>
      <c r="B470" t="s">
        <v>3540</v>
      </c>
      <c r="C470" t="s">
        <v>2527</v>
      </c>
      <c r="D470" t="s">
        <v>3041</v>
      </c>
      <c r="E470" t="s">
        <v>2888</v>
      </c>
      <c r="F470" s="339">
        <v>44742</v>
      </c>
      <c r="G470" s="376">
        <v>8716.81</v>
      </c>
      <c r="H470" s="376">
        <v>36</v>
      </c>
      <c r="I470" s="376">
        <v>0.05</v>
      </c>
      <c r="J470" s="376">
        <v>230.03</v>
      </c>
      <c r="K470" s="376">
        <v>1380.24</v>
      </c>
      <c r="L470" s="376">
        <v>7336.57</v>
      </c>
    </row>
    <row r="471" spans="1:12" hidden="1" outlineLevel="1">
      <c r="A471">
        <v>2022</v>
      </c>
      <c r="B471" t="s">
        <v>3541</v>
      </c>
      <c r="C471" t="s">
        <v>2527</v>
      </c>
      <c r="D471" t="s">
        <v>3028</v>
      </c>
      <c r="E471" t="s">
        <v>2888</v>
      </c>
      <c r="F471" s="339">
        <v>44895</v>
      </c>
      <c r="G471" s="376">
        <v>8716.81</v>
      </c>
      <c r="H471" s="376">
        <v>36</v>
      </c>
      <c r="I471" s="376">
        <v>0.05</v>
      </c>
      <c r="J471" s="376">
        <v>230.03</v>
      </c>
      <c r="K471" s="376">
        <v>230.04</v>
      </c>
      <c r="L471" s="376">
        <v>8486.77</v>
      </c>
    </row>
    <row r="472" spans="1:12" hidden="1" outlineLevel="1">
      <c r="A472">
        <v>2022</v>
      </c>
      <c r="B472" t="s">
        <v>3542</v>
      </c>
      <c r="C472" t="s">
        <v>2527</v>
      </c>
      <c r="D472" t="s">
        <v>3028</v>
      </c>
      <c r="E472" t="s">
        <v>2888</v>
      </c>
      <c r="F472" s="339">
        <v>44895</v>
      </c>
      <c r="G472" s="376">
        <v>8716.81</v>
      </c>
      <c r="H472" s="376">
        <v>36</v>
      </c>
      <c r="I472" s="376">
        <v>0.05</v>
      </c>
      <c r="J472" s="376">
        <v>230.03</v>
      </c>
      <c r="K472" s="376">
        <v>230.04</v>
      </c>
      <c r="L472" s="376">
        <v>8486.77</v>
      </c>
    </row>
    <row r="473" spans="1:12" hidden="1" outlineLevel="1">
      <c r="A473">
        <v>2022</v>
      </c>
      <c r="B473" t="s">
        <v>3543</v>
      </c>
      <c r="C473" t="s">
        <v>2527</v>
      </c>
      <c r="D473" t="s">
        <v>3028</v>
      </c>
      <c r="E473" t="s">
        <v>2888</v>
      </c>
      <c r="F473" s="339">
        <v>44895</v>
      </c>
      <c r="G473" s="376">
        <v>8716.81</v>
      </c>
      <c r="H473" s="376">
        <v>36</v>
      </c>
      <c r="I473" s="376">
        <v>0.05</v>
      </c>
      <c r="J473" s="376">
        <v>230.03</v>
      </c>
      <c r="K473" s="376">
        <v>230.04</v>
      </c>
      <c r="L473" s="376">
        <v>8486.77</v>
      </c>
    </row>
    <row r="474" spans="1:12" hidden="1" outlineLevel="1">
      <c r="A474">
        <v>2022</v>
      </c>
      <c r="B474" t="s">
        <v>3544</v>
      </c>
      <c r="C474" t="s">
        <v>2527</v>
      </c>
      <c r="D474" t="s">
        <v>3028</v>
      </c>
      <c r="E474" t="s">
        <v>2888</v>
      </c>
      <c r="F474" s="339">
        <v>44895</v>
      </c>
      <c r="G474" s="376">
        <v>8716.81</v>
      </c>
      <c r="H474" s="376">
        <v>36</v>
      </c>
      <c r="I474" s="376">
        <v>0.05</v>
      </c>
      <c r="J474" s="376">
        <v>230.03</v>
      </c>
      <c r="K474" s="376">
        <v>230.04</v>
      </c>
      <c r="L474" s="376">
        <v>8486.77</v>
      </c>
    </row>
    <row r="475" spans="1:12" hidden="1" outlineLevel="1">
      <c r="A475">
        <v>2022</v>
      </c>
      <c r="B475" t="s">
        <v>3545</v>
      </c>
      <c r="C475" t="s">
        <v>2527</v>
      </c>
      <c r="D475" t="s">
        <v>3328</v>
      </c>
      <c r="E475" t="s">
        <v>2888</v>
      </c>
      <c r="F475" s="339">
        <v>43738</v>
      </c>
      <c r="G475" s="376">
        <v>8698</v>
      </c>
      <c r="H475" s="376">
        <v>36</v>
      </c>
      <c r="I475" s="376">
        <v>0.05</v>
      </c>
      <c r="J475" s="376">
        <v>229.53</v>
      </c>
      <c r="K475" s="376">
        <v>8263.1</v>
      </c>
      <c r="L475" s="376">
        <v>434.9</v>
      </c>
    </row>
    <row r="476" spans="1:12" hidden="1" outlineLevel="1">
      <c r="A476">
        <v>2022</v>
      </c>
      <c r="B476" t="s">
        <v>3546</v>
      </c>
      <c r="C476" t="s">
        <v>2527</v>
      </c>
      <c r="D476" t="s">
        <v>3547</v>
      </c>
      <c r="E476" t="s">
        <v>2888</v>
      </c>
      <c r="F476" s="339">
        <v>44012</v>
      </c>
      <c r="G476" s="376">
        <v>8651.32</v>
      </c>
      <c r="H476" s="376">
        <v>36</v>
      </c>
      <c r="I476" s="376">
        <v>0.05</v>
      </c>
      <c r="J476" s="376">
        <v>228.3</v>
      </c>
      <c r="K476" s="376">
        <v>6848.51</v>
      </c>
      <c r="L476" s="376">
        <v>1802.81</v>
      </c>
    </row>
    <row r="477" spans="1:12" hidden="1" outlineLevel="1">
      <c r="A477">
        <v>2022</v>
      </c>
      <c r="B477" t="s">
        <v>3548</v>
      </c>
      <c r="C477" t="s">
        <v>2527</v>
      </c>
      <c r="D477" t="s">
        <v>3008</v>
      </c>
      <c r="E477" t="s">
        <v>2888</v>
      </c>
      <c r="F477" s="339">
        <v>44681</v>
      </c>
      <c r="G477" s="376">
        <v>8584.07</v>
      </c>
      <c r="H477" s="376">
        <v>36</v>
      </c>
      <c r="I477" s="376">
        <v>0.05</v>
      </c>
      <c r="J477" s="376">
        <v>226.52</v>
      </c>
      <c r="K477" s="376">
        <v>1812.24</v>
      </c>
      <c r="L477" s="376">
        <v>6771.83</v>
      </c>
    </row>
    <row r="478" spans="1:12" hidden="1" outlineLevel="1">
      <c r="A478">
        <v>2022</v>
      </c>
      <c r="B478" t="s">
        <v>3549</v>
      </c>
      <c r="C478" t="s">
        <v>2527</v>
      </c>
      <c r="D478" t="s">
        <v>3008</v>
      </c>
      <c r="E478" t="s">
        <v>2888</v>
      </c>
      <c r="F478" s="339">
        <v>44681</v>
      </c>
      <c r="G478" s="376">
        <v>8584.07</v>
      </c>
      <c r="H478" s="376">
        <v>36</v>
      </c>
      <c r="I478" s="376">
        <v>0.05</v>
      </c>
      <c r="J478" s="376">
        <v>226.52</v>
      </c>
      <c r="K478" s="376">
        <v>1812.24</v>
      </c>
      <c r="L478" s="376">
        <v>6771.83</v>
      </c>
    </row>
    <row r="479" spans="1:12" hidden="1" outlineLevel="1">
      <c r="A479">
        <v>2022</v>
      </c>
      <c r="B479" t="s">
        <v>3550</v>
      </c>
      <c r="C479" t="s">
        <v>2527</v>
      </c>
      <c r="D479" t="s">
        <v>3008</v>
      </c>
      <c r="E479" t="s">
        <v>2888</v>
      </c>
      <c r="F479" s="339">
        <v>44681</v>
      </c>
      <c r="G479" s="376">
        <v>8584.07</v>
      </c>
      <c r="H479" s="376">
        <v>36</v>
      </c>
      <c r="I479" s="376">
        <v>0.05</v>
      </c>
      <c r="J479" s="376">
        <v>226.52</v>
      </c>
      <c r="K479" s="376">
        <v>1812.24</v>
      </c>
      <c r="L479" s="376">
        <v>6771.83</v>
      </c>
    </row>
    <row r="480" spans="1:12" hidden="1" outlineLevel="1">
      <c r="A480">
        <v>2022</v>
      </c>
      <c r="B480" t="s">
        <v>3551</v>
      </c>
      <c r="C480" t="s">
        <v>2527</v>
      </c>
      <c r="D480" t="s">
        <v>3552</v>
      </c>
      <c r="E480" t="s">
        <v>2888</v>
      </c>
      <c r="F480" s="339">
        <v>44469</v>
      </c>
      <c r="G480" s="376">
        <v>8490.24</v>
      </c>
      <c r="H480" s="376">
        <v>36</v>
      </c>
      <c r="I480" s="376">
        <v>0.05</v>
      </c>
      <c r="J480" s="376">
        <v>224.05</v>
      </c>
      <c r="K480" s="376">
        <v>3360.9</v>
      </c>
      <c r="L480" s="376">
        <v>5129.34</v>
      </c>
    </row>
    <row r="481" spans="1:12" hidden="1" outlineLevel="1">
      <c r="A481">
        <v>2022</v>
      </c>
      <c r="B481" t="s">
        <v>3553</v>
      </c>
      <c r="C481" t="s">
        <v>2527</v>
      </c>
      <c r="D481" t="s">
        <v>3286</v>
      </c>
      <c r="E481" t="s">
        <v>2888</v>
      </c>
      <c r="F481" s="339">
        <v>44592</v>
      </c>
      <c r="G481" s="376">
        <v>8406.19</v>
      </c>
      <c r="H481" s="376">
        <v>36</v>
      </c>
      <c r="I481" s="376">
        <v>0.05</v>
      </c>
      <c r="J481" s="376">
        <v>221.83</v>
      </c>
      <c r="K481" s="376">
        <v>2440.2399999999998</v>
      </c>
      <c r="L481" s="376">
        <v>5965.95</v>
      </c>
    </row>
    <row r="482" spans="1:12" hidden="1" outlineLevel="1">
      <c r="A482">
        <v>2022</v>
      </c>
      <c r="B482" t="s">
        <v>3554</v>
      </c>
      <c r="C482" t="s">
        <v>2527</v>
      </c>
      <c r="D482" t="s">
        <v>3286</v>
      </c>
      <c r="E482" t="s">
        <v>2888</v>
      </c>
      <c r="F482" s="339">
        <v>44620</v>
      </c>
      <c r="G482" s="376">
        <v>8406.19</v>
      </c>
      <c r="H482" s="376">
        <v>36</v>
      </c>
      <c r="I482" s="376">
        <v>0.05</v>
      </c>
      <c r="J482" s="376">
        <v>221.83</v>
      </c>
      <c r="K482" s="376">
        <v>2218.4</v>
      </c>
      <c r="L482" s="376">
        <v>6187.79</v>
      </c>
    </row>
    <row r="483" spans="1:12" hidden="1" outlineLevel="1">
      <c r="A483">
        <v>2022</v>
      </c>
      <c r="B483" t="s">
        <v>3555</v>
      </c>
      <c r="C483" t="s">
        <v>2527</v>
      </c>
      <c r="D483" t="s">
        <v>3286</v>
      </c>
      <c r="E483" t="s">
        <v>2888</v>
      </c>
      <c r="F483" s="339">
        <v>44620</v>
      </c>
      <c r="G483" s="376">
        <v>8406.19</v>
      </c>
      <c r="H483" s="376">
        <v>36</v>
      </c>
      <c r="I483" s="376">
        <v>0.05</v>
      </c>
      <c r="J483" s="376">
        <v>221.83</v>
      </c>
      <c r="K483" s="376">
        <v>2218.4</v>
      </c>
      <c r="L483" s="376">
        <v>6187.79</v>
      </c>
    </row>
    <row r="484" spans="1:12" hidden="1" outlineLevel="1">
      <c r="A484">
        <v>2022</v>
      </c>
      <c r="B484" t="s">
        <v>3556</v>
      </c>
      <c r="C484" t="s">
        <v>2527</v>
      </c>
      <c r="D484" t="s">
        <v>3286</v>
      </c>
      <c r="E484" t="s">
        <v>2888</v>
      </c>
      <c r="F484" s="339">
        <v>44620</v>
      </c>
      <c r="G484" s="376">
        <v>8406.19</v>
      </c>
      <c r="H484" s="376">
        <v>36</v>
      </c>
      <c r="I484" s="376">
        <v>0.05</v>
      </c>
      <c r="J484" s="376">
        <v>221.83</v>
      </c>
      <c r="K484" s="376">
        <v>2218.4</v>
      </c>
      <c r="L484" s="376">
        <v>6187.79</v>
      </c>
    </row>
    <row r="485" spans="1:12" hidden="1" outlineLevel="1">
      <c r="A485">
        <v>2022</v>
      </c>
      <c r="B485" t="s">
        <v>3557</v>
      </c>
      <c r="C485" t="s">
        <v>2527</v>
      </c>
      <c r="D485" t="s">
        <v>3286</v>
      </c>
      <c r="E485" t="s">
        <v>2888</v>
      </c>
      <c r="F485" s="339">
        <v>44620</v>
      </c>
      <c r="G485" s="376">
        <v>8406.19</v>
      </c>
      <c r="H485" s="376">
        <v>36</v>
      </c>
      <c r="I485" s="376">
        <v>0.05</v>
      </c>
      <c r="J485" s="376">
        <v>221.83</v>
      </c>
      <c r="K485" s="376">
        <v>2218.4</v>
      </c>
      <c r="L485" s="376">
        <v>6187.79</v>
      </c>
    </row>
    <row r="486" spans="1:12" hidden="1" outlineLevel="1">
      <c r="A486">
        <v>2022</v>
      </c>
      <c r="B486" t="s">
        <v>3558</v>
      </c>
      <c r="C486" t="s">
        <v>2527</v>
      </c>
      <c r="D486" t="s">
        <v>3286</v>
      </c>
      <c r="E486" t="s">
        <v>2888</v>
      </c>
      <c r="F486" s="339">
        <v>44620</v>
      </c>
      <c r="G486" s="376">
        <v>8406.19</v>
      </c>
      <c r="H486" s="376">
        <v>36</v>
      </c>
      <c r="I486" s="376">
        <v>0.05</v>
      </c>
      <c r="J486" s="376">
        <v>221.83</v>
      </c>
      <c r="K486" s="376">
        <v>2218.4</v>
      </c>
      <c r="L486" s="376">
        <v>6187.79</v>
      </c>
    </row>
    <row r="487" spans="1:12" hidden="1" outlineLevel="1">
      <c r="A487">
        <v>2022</v>
      </c>
      <c r="B487" t="s">
        <v>3559</v>
      </c>
      <c r="C487" t="s">
        <v>2527</v>
      </c>
      <c r="D487" t="s">
        <v>3286</v>
      </c>
      <c r="E487" t="s">
        <v>2888</v>
      </c>
      <c r="F487" s="339">
        <v>44651</v>
      </c>
      <c r="G487" s="376">
        <v>8406.19</v>
      </c>
      <c r="H487" s="376">
        <v>36</v>
      </c>
      <c r="I487" s="376">
        <v>0.05</v>
      </c>
      <c r="J487" s="376">
        <v>221.83</v>
      </c>
      <c r="K487" s="376">
        <v>1996.56</v>
      </c>
      <c r="L487" s="376">
        <v>6409.63</v>
      </c>
    </row>
    <row r="488" spans="1:12" hidden="1" outlineLevel="1">
      <c r="A488">
        <v>2022</v>
      </c>
      <c r="B488" t="s">
        <v>3560</v>
      </c>
      <c r="C488" t="s">
        <v>2527</v>
      </c>
      <c r="D488" t="s">
        <v>3286</v>
      </c>
      <c r="E488" t="s">
        <v>2888</v>
      </c>
      <c r="F488" s="339">
        <v>44651</v>
      </c>
      <c r="G488" s="376">
        <v>8406.19</v>
      </c>
      <c r="H488" s="376">
        <v>36</v>
      </c>
      <c r="I488" s="376">
        <v>0.05</v>
      </c>
      <c r="J488" s="376">
        <v>221.83</v>
      </c>
      <c r="K488" s="376">
        <v>1996.56</v>
      </c>
      <c r="L488" s="376">
        <v>6409.63</v>
      </c>
    </row>
    <row r="489" spans="1:12" hidden="1" outlineLevel="1">
      <c r="A489">
        <v>2022</v>
      </c>
      <c r="B489" t="s">
        <v>3561</v>
      </c>
      <c r="C489" t="s">
        <v>2527</v>
      </c>
      <c r="D489" t="s">
        <v>3562</v>
      </c>
      <c r="E489" t="s">
        <v>2888</v>
      </c>
      <c r="F489" s="339">
        <v>44398</v>
      </c>
      <c r="G489" s="376">
        <v>8387.61</v>
      </c>
      <c r="H489" s="376">
        <v>36</v>
      </c>
      <c r="I489" s="376">
        <v>0.05</v>
      </c>
      <c r="J489" s="376">
        <v>221.34</v>
      </c>
      <c r="K489" s="376">
        <v>3762.95</v>
      </c>
      <c r="L489" s="376">
        <v>4624.66</v>
      </c>
    </row>
    <row r="490" spans="1:12" hidden="1" outlineLevel="1">
      <c r="A490">
        <v>2022</v>
      </c>
      <c r="B490" t="s">
        <v>3563</v>
      </c>
      <c r="C490" t="s">
        <v>2527</v>
      </c>
      <c r="D490" t="s">
        <v>3286</v>
      </c>
      <c r="E490" t="s">
        <v>2888</v>
      </c>
      <c r="F490" s="339">
        <v>44651</v>
      </c>
      <c r="G490" s="376">
        <v>8245.14</v>
      </c>
      <c r="H490" s="376">
        <v>36</v>
      </c>
      <c r="I490" s="376">
        <v>0.05</v>
      </c>
      <c r="J490" s="376">
        <v>217.58</v>
      </c>
      <c r="K490" s="376">
        <v>1957.99</v>
      </c>
      <c r="L490" s="376">
        <v>6287.15</v>
      </c>
    </row>
    <row r="491" spans="1:12" hidden="1" outlineLevel="1">
      <c r="A491">
        <v>2022</v>
      </c>
      <c r="B491" t="s">
        <v>3564</v>
      </c>
      <c r="C491" t="s">
        <v>2905</v>
      </c>
      <c r="D491" t="s">
        <v>3028</v>
      </c>
      <c r="E491" t="s">
        <v>2888</v>
      </c>
      <c r="F491" s="339">
        <v>44804</v>
      </c>
      <c r="G491" s="376">
        <v>10575.1</v>
      </c>
      <c r="H491" s="376">
        <v>36</v>
      </c>
      <c r="I491" s="376">
        <v>0.05</v>
      </c>
      <c r="J491" s="376">
        <v>279.07</v>
      </c>
      <c r="K491" s="376">
        <v>1116.32</v>
      </c>
      <c r="L491" s="376">
        <v>9458.7800000000007</v>
      </c>
    </row>
    <row r="492" spans="1:12" hidden="1" outlineLevel="1">
      <c r="A492">
        <v>2022</v>
      </c>
      <c r="B492" t="s">
        <v>3565</v>
      </c>
      <c r="C492" t="s">
        <v>2905</v>
      </c>
      <c r="D492" t="s">
        <v>3566</v>
      </c>
      <c r="E492" t="s">
        <v>2888</v>
      </c>
      <c r="F492" s="339">
        <v>44895</v>
      </c>
      <c r="G492" s="376">
        <v>10389.379999999999</v>
      </c>
      <c r="H492" s="376">
        <v>36</v>
      </c>
      <c r="I492" s="376">
        <v>0.05</v>
      </c>
      <c r="J492" s="376">
        <v>274.16000000000003</v>
      </c>
      <c r="K492" s="376">
        <v>274.18</v>
      </c>
      <c r="L492" s="376">
        <v>10115.200000000001</v>
      </c>
    </row>
    <row r="493" spans="1:12" hidden="1" outlineLevel="1">
      <c r="A493">
        <v>2022</v>
      </c>
      <c r="B493" t="s">
        <v>3567</v>
      </c>
      <c r="C493" t="s">
        <v>2905</v>
      </c>
      <c r="D493" t="s">
        <v>3566</v>
      </c>
      <c r="E493" t="s">
        <v>2888</v>
      </c>
      <c r="F493" s="339">
        <v>44895</v>
      </c>
      <c r="G493" s="376">
        <v>10389.379999999999</v>
      </c>
      <c r="H493" s="376">
        <v>36</v>
      </c>
      <c r="I493" s="376">
        <v>0.05</v>
      </c>
      <c r="J493" s="376">
        <v>274.16000000000003</v>
      </c>
      <c r="K493" s="376">
        <v>274.18</v>
      </c>
      <c r="L493" s="376">
        <v>10115.200000000001</v>
      </c>
    </row>
    <row r="494" spans="1:12" hidden="1" outlineLevel="1">
      <c r="A494">
        <v>2022</v>
      </c>
      <c r="B494" t="s">
        <v>3568</v>
      </c>
      <c r="C494" t="s">
        <v>2905</v>
      </c>
      <c r="D494" t="s">
        <v>3566</v>
      </c>
      <c r="E494" t="s">
        <v>2888</v>
      </c>
      <c r="F494" s="339">
        <v>44895</v>
      </c>
      <c r="G494" s="376">
        <v>10389.379999999999</v>
      </c>
      <c r="H494" s="376">
        <v>36</v>
      </c>
      <c r="I494" s="376">
        <v>0.05</v>
      </c>
      <c r="J494" s="376">
        <v>274.16000000000003</v>
      </c>
      <c r="K494" s="376">
        <v>274.18</v>
      </c>
      <c r="L494" s="376">
        <v>10115.200000000001</v>
      </c>
    </row>
    <row r="495" spans="1:12" hidden="1" outlineLevel="1">
      <c r="A495">
        <v>2022</v>
      </c>
      <c r="B495" t="s">
        <v>3569</v>
      </c>
      <c r="C495" t="s">
        <v>2905</v>
      </c>
      <c r="D495" t="s">
        <v>3566</v>
      </c>
      <c r="E495" t="s">
        <v>2888</v>
      </c>
      <c r="F495" s="339">
        <v>44895</v>
      </c>
      <c r="G495" s="376">
        <v>10389.379999999999</v>
      </c>
      <c r="H495" s="376">
        <v>36</v>
      </c>
      <c r="I495" s="376">
        <v>0.05</v>
      </c>
      <c r="J495" s="376">
        <v>274.16000000000003</v>
      </c>
      <c r="K495" s="376">
        <v>274.18</v>
      </c>
      <c r="L495" s="376">
        <v>10115.200000000001</v>
      </c>
    </row>
    <row r="496" spans="1:12" hidden="1" outlineLevel="1">
      <c r="A496">
        <v>2022</v>
      </c>
      <c r="B496" t="s">
        <v>3570</v>
      </c>
      <c r="C496" t="s">
        <v>2905</v>
      </c>
      <c r="D496" t="s">
        <v>3566</v>
      </c>
      <c r="E496" t="s">
        <v>2888</v>
      </c>
      <c r="F496" s="339">
        <v>44895</v>
      </c>
      <c r="G496" s="376">
        <v>10389.379999999999</v>
      </c>
      <c r="H496" s="376">
        <v>36</v>
      </c>
      <c r="I496" s="376">
        <v>0.05</v>
      </c>
      <c r="J496" s="376">
        <v>274.16000000000003</v>
      </c>
      <c r="K496" s="376">
        <v>274.18</v>
      </c>
      <c r="L496" s="376">
        <v>10115.200000000001</v>
      </c>
    </row>
    <row r="497" spans="1:12" hidden="1" outlineLevel="1">
      <c r="A497">
        <v>2022</v>
      </c>
      <c r="B497" t="s">
        <v>3571</v>
      </c>
      <c r="C497" t="s">
        <v>2527</v>
      </c>
      <c r="D497" t="s">
        <v>3572</v>
      </c>
      <c r="E497" t="s">
        <v>2888</v>
      </c>
      <c r="F497" s="339">
        <v>44500</v>
      </c>
      <c r="G497" s="376">
        <v>8200.94</v>
      </c>
      <c r="H497" s="376">
        <v>36</v>
      </c>
      <c r="I497" s="376">
        <v>0.05</v>
      </c>
      <c r="J497" s="376">
        <v>216.41</v>
      </c>
      <c r="K497" s="376">
        <v>3029.88</v>
      </c>
      <c r="L497" s="376">
        <v>5171.0600000000004</v>
      </c>
    </row>
    <row r="498" spans="1:12" hidden="1" outlineLevel="1">
      <c r="A498">
        <v>2022</v>
      </c>
      <c r="B498" t="s">
        <v>3573</v>
      </c>
      <c r="C498" t="s">
        <v>2527</v>
      </c>
      <c r="D498" t="s">
        <v>3574</v>
      </c>
      <c r="E498" t="s">
        <v>2888</v>
      </c>
      <c r="F498" s="339">
        <v>44340</v>
      </c>
      <c r="G498" s="376">
        <v>8151.33</v>
      </c>
      <c r="H498" s="376">
        <v>36</v>
      </c>
      <c r="I498" s="376">
        <v>0.05</v>
      </c>
      <c r="J498" s="376">
        <v>215.1</v>
      </c>
      <c r="K498" s="376">
        <v>4087.09</v>
      </c>
      <c r="L498" s="376">
        <v>4064.24</v>
      </c>
    </row>
    <row r="499" spans="1:12" hidden="1" outlineLevel="1">
      <c r="A499">
        <v>2022</v>
      </c>
      <c r="B499" t="s">
        <v>3575</v>
      </c>
      <c r="C499" t="s">
        <v>2527</v>
      </c>
      <c r="D499" t="s">
        <v>3576</v>
      </c>
      <c r="E499" t="s">
        <v>2888</v>
      </c>
      <c r="F499" s="339">
        <v>44439</v>
      </c>
      <c r="G499" s="376">
        <v>8146.91</v>
      </c>
      <c r="H499" s="376">
        <v>36</v>
      </c>
      <c r="I499" s="376">
        <v>0.05</v>
      </c>
      <c r="J499" s="376">
        <v>214.99</v>
      </c>
      <c r="K499" s="376">
        <v>3440</v>
      </c>
      <c r="L499" s="376">
        <v>4706.91</v>
      </c>
    </row>
    <row r="500" spans="1:12" hidden="1" outlineLevel="1">
      <c r="A500">
        <v>2022</v>
      </c>
      <c r="B500" t="s">
        <v>3577</v>
      </c>
      <c r="C500" t="s">
        <v>2527</v>
      </c>
      <c r="D500" t="s">
        <v>3578</v>
      </c>
      <c r="E500" t="s">
        <v>2888</v>
      </c>
      <c r="F500" s="339">
        <v>44426</v>
      </c>
      <c r="G500" s="376">
        <v>8068.91</v>
      </c>
      <c r="H500" s="376">
        <v>36</v>
      </c>
      <c r="I500" s="376">
        <v>0.05</v>
      </c>
      <c r="J500" s="376">
        <v>212.93</v>
      </c>
      <c r="K500" s="376">
        <v>3407.04</v>
      </c>
      <c r="L500" s="376">
        <v>4661.87</v>
      </c>
    </row>
    <row r="501" spans="1:12" hidden="1" outlineLevel="1">
      <c r="A501">
        <v>2022</v>
      </c>
      <c r="B501" t="s">
        <v>3579</v>
      </c>
      <c r="C501" t="s">
        <v>2527</v>
      </c>
      <c r="D501" t="s">
        <v>3580</v>
      </c>
      <c r="E501" t="s">
        <v>2888</v>
      </c>
      <c r="F501" s="339">
        <v>44426</v>
      </c>
      <c r="G501" s="376">
        <v>8068.91</v>
      </c>
      <c r="H501" s="376">
        <v>36</v>
      </c>
      <c r="I501" s="376">
        <v>0.05</v>
      </c>
      <c r="J501" s="376">
        <v>212.93</v>
      </c>
      <c r="K501" s="376">
        <v>3407.04</v>
      </c>
      <c r="L501" s="376">
        <v>4661.87</v>
      </c>
    </row>
    <row r="502" spans="1:12" hidden="1" outlineLevel="1">
      <c r="A502">
        <v>2022</v>
      </c>
      <c r="B502" t="s">
        <v>3581</v>
      </c>
      <c r="C502" t="s">
        <v>2527</v>
      </c>
      <c r="D502" t="s">
        <v>3578</v>
      </c>
      <c r="E502" t="s">
        <v>2888</v>
      </c>
      <c r="F502" s="339">
        <v>44426</v>
      </c>
      <c r="G502" s="376">
        <v>8068.91</v>
      </c>
      <c r="H502" s="376">
        <v>36</v>
      </c>
      <c r="I502" s="376">
        <v>0.05</v>
      </c>
      <c r="J502" s="376">
        <v>212.93</v>
      </c>
      <c r="K502" s="376">
        <v>3407.04</v>
      </c>
      <c r="L502" s="376">
        <v>4661.87</v>
      </c>
    </row>
    <row r="503" spans="1:12" hidden="1" outlineLevel="1">
      <c r="A503">
        <v>2022</v>
      </c>
      <c r="B503" t="s">
        <v>3582</v>
      </c>
      <c r="C503" t="s">
        <v>2527</v>
      </c>
      <c r="D503" t="s">
        <v>2999</v>
      </c>
      <c r="E503" t="s">
        <v>2888</v>
      </c>
      <c r="F503" s="339">
        <v>44592</v>
      </c>
      <c r="G503" s="376">
        <v>8068.04</v>
      </c>
      <c r="H503" s="376">
        <v>36</v>
      </c>
      <c r="I503" s="376">
        <v>0.05</v>
      </c>
      <c r="J503" s="376">
        <v>212.91</v>
      </c>
      <c r="K503" s="376">
        <v>2342.12</v>
      </c>
      <c r="L503" s="376">
        <v>5725.92</v>
      </c>
    </row>
    <row r="504" spans="1:12" hidden="1" outlineLevel="1">
      <c r="A504">
        <v>2022</v>
      </c>
      <c r="B504" t="s">
        <v>3583</v>
      </c>
      <c r="C504" t="s">
        <v>2527</v>
      </c>
      <c r="D504" t="s">
        <v>3584</v>
      </c>
      <c r="E504" t="s">
        <v>2888</v>
      </c>
      <c r="F504" s="339">
        <v>43921</v>
      </c>
      <c r="G504" s="376">
        <v>8000</v>
      </c>
      <c r="H504" s="376">
        <v>36</v>
      </c>
      <c r="I504" s="376">
        <v>0.05</v>
      </c>
      <c r="J504" s="376">
        <v>211.11</v>
      </c>
      <c r="K504" s="376">
        <v>6966.88</v>
      </c>
      <c r="L504" s="376">
        <v>1033.1199999999999</v>
      </c>
    </row>
    <row r="505" spans="1:12" hidden="1" outlineLevel="1">
      <c r="A505">
        <v>2022</v>
      </c>
      <c r="B505" t="s">
        <v>3585</v>
      </c>
      <c r="C505" t="s">
        <v>2527</v>
      </c>
      <c r="D505" t="s">
        <v>3385</v>
      </c>
      <c r="E505" t="s">
        <v>2888</v>
      </c>
      <c r="F505" s="339">
        <v>44500</v>
      </c>
      <c r="G505" s="376">
        <v>7983.19</v>
      </c>
      <c r="H505" s="376">
        <v>36</v>
      </c>
      <c r="I505" s="376">
        <v>0.05</v>
      </c>
      <c r="J505" s="376">
        <v>210.67</v>
      </c>
      <c r="K505" s="376">
        <v>2949.52</v>
      </c>
      <c r="L505" s="376">
        <v>5033.67</v>
      </c>
    </row>
    <row r="506" spans="1:12" hidden="1" outlineLevel="1">
      <c r="A506">
        <v>2022</v>
      </c>
      <c r="B506" t="s">
        <v>3586</v>
      </c>
      <c r="C506" t="s">
        <v>2527</v>
      </c>
      <c r="D506" t="s">
        <v>3385</v>
      </c>
      <c r="E506" t="s">
        <v>2888</v>
      </c>
      <c r="F506" s="339">
        <v>44523</v>
      </c>
      <c r="G506" s="376">
        <v>7983.19</v>
      </c>
      <c r="H506" s="376">
        <v>36</v>
      </c>
      <c r="I506" s="376">
        <v>0.05</v>
      </c>
      <c r="J506" s="376">
        <v>210.67</v>
      </c>
      <c r="K506" s="376">
        <v>2738.84</v>
      </c>
      <c r="L506" s="376">
        <v>5244.35</v>
      </c>
    </row>
    <row r="507" spans="1:12" hidden="1" outlineLevel="1">
      <c r="A507">
        <v>2022</v>
      </c>
      <c r="B507" t="s">
        <v>3587</v>
      </c>
      <c r="C507" t="s">
        <v>2527</v>
      </c>
      <c r="D507" t="s">
        <v>3385</v>
      </c>
      <c r="E507" t="s">
        <v>2888</v>
      </c>
      <c r="F507" s="339">
        <v>44523</v>
      </c>
      <c r="G507" s="376">
        <v>7983.19</v>
      </c>
      <c r="H507" s="376">
        <v>36</v>
      </c>
      <c r="I507" s="376">
        <v>0.05</v>
      </c>
      <c r="J507" s="376">
        <v>210.67</v>
      </c>
      <c r="K507" s="376">
        <v>2738.84</v>
      </c>
      <c r="L507" s="376">
        <v>5244.35</v>
      </c>
    </row>
    <row r="508" spans="1:12" hidden="1" outlineLevel="1">
      <c r="A508">
        <v>2022</v>
      </c>
      <c r="B508" t="s">
        <v>3588</v>
      </c>
      <c r="C508" t="s">
        <v>2527</v>
      </c>
      <c r="D508" t="s">
        <v>3416</v>
      </c>
      <c r="E508" t="s">
        <v>2888</v>
      </c>
      <c r="F508" s="339">
        <v>44455</v>
      </c>
      <c r="G508" s="376">
        <v>7975.29</v>
      </c>
      <c r="H508" s="376">
        <v>36</v>
      </c>
      <c r="I508" s="376">
        <v>0.05</v>
      </c>
      <c r="J508" s="376">
        <v>210.46</v>
      </c>
      <c r="K508" s="376">
        <v>3157.05</v>
      </c>
      <c r="L508" s="376">
        <v>4818.24</v>
      </c>
    </row>
    <row r="509" spans="1:12" hidden="1" outlineLevel="1">
      <c r="A509">
        <v>2022</v>
      </c>
      <c r="B509" t="s">
        <v>3589</v>
      </c>
      <c r="C509" t="s">
        <v>2527</v>
      </c>
      <c r="D509" t="s">
        <v>3590</v>
      </c>
      <c r="E509" t="s">
        <v>2907</v>
      </c>
      <c r="F509" s="339">
        <v>43830</v>
      </c>
      <c r="G509" s="376">
        <v>7964.6</v>
      </c>
      <c r="H509" s="376">
        <v>60</v>
      </c>
      <c r="I509" s="376">
        <v>0.05</v>
      </c>
      <c r="J509" s="376">
        <v>126.11</v>
      </c>
      <c r="K509" s="376">
        <v>5044.28</v>
      </c>
      <c r="L509" s="376">
        <v>2920.32</v>
      </c>
    </row>
    <row r="510" spans="1:12" hidden="1" outlineLevel="1">
      <c r="A510">
        <v>2022</v>
      </c>
      <c r="B510" t="s">
        <v>3591</v>
      </c>
      <c r="C510" t="s">
        <v>2527</v>
      </c>
      <c r="D510" t="s">
        <v>3592</v>
      </c>
      <c r="E510" t="s">
        <v>2888</v>
      </c>
      <c r="F510" s="339">
        <v>43131</v>
      </c>
      <c r="G510" s="376">
        <v>7900</v>
      </c>
      <c r="H510" s="376">
        <v>36</v>
      </c>
      <c r="I510" s="376">
        <v>0.05</v>
      </c>
      <c r="J510" s="376">
        <v>208.47</v>
      </c>
      <c r="K510" s="376">
        <v>7505</v>
      </c>
      <c r="L510" s="376">
        <v>395</v>
      </c>
    </row>
    <row r="511" spans="1:12" hidden="1" outlineLevel="1">
      <c r="A511">
        <v>2022</v>
      </c>
      <c r="B511" t="s">
        <v>3593</v>
      </c>
      <c r="C511" t="s">
        <v>2527</v>
      </c>
      <c r="D511" t="s">
        <v>3594</v>
      </c>
      <c r="E511" t="s">
        <v>2888</v>
      </c>
      <c r="F511" s="339">
        <v>44426</v>
      </c>
      <c r="G511" s="376">
        <v>7803.42</v>
      </c>
      <c r="H511" s="376">
        <v>36</v>
      </c>
      <c r="I511" s="376">
        <v>0.05</v>
      </c>
      <c r="J511" s="376">
        <v>205.92</v>
      </c>
      <c r="K511" s="376">
        <v>3294.88</v>
      </c>
      <c r="L511" s="376">
        <v>4508.54</v>
      </c>
    </row>
    <row r="512" spans="1:12" hidden="1" outlineLevel="1">
      <c r="A512">
        <v>2022</v>
      </c>
      <c r="B512" t="s">
        <v>3595</v>
      </c>
      <c r="C512" t="s">
        <v>2527</v>
      </c>
      <c r="D512" t="s">
        <v>3596</v>
      </c>
      <c r="E512" t="s">
        <v>2907</v>
      </c>
      <c r="F512" s="339">
        <v>44408</v>
      </c>
      <c r="G512" s="376">
        <v>7800</v>
      </c>
      <c r="H512" s="376">
        <v>60</v>
      </c>
      <c r="I512" s="376">
        <v>0.05</v>
      </c>
      <c r="J512" s="376">
        <v>123.5</v>
      </c>
      <c r="K512" s="376">
        <v>2098.9899999999998</v>
      </c>
      <c r="L512" s="376">
        <v>5701.01</v>
      </c>
    </row>
    <row r="513" spans="1:12" hidden="1" outlineLevel="1">
      <c r="A513">
        <v>2022</v>
      </c>
      <c r="B513" t="s">
        <v>3597</v>
      </c>
      <c r="C513" t="s">
        <v>2527</v>
      </c>
      <c r="D513" t="s">
        <v>3598</v>
      </c>
      <c r="E513" t="s">
        <v>2888</v>
      </c>
      <c r="F513" s="339">
        <v>44439</v>
      </c>
      <c r="G513" s="376">
        <v>7791.74</v>
      </c>
      <c r="H513" s="376">
        <v>36</v>
      </c>
      <c r="I513" s="376">
        <v>0.05</v>
      </c>
      <c r="J513" s="376">
        <v>205.62</v>
      </c>
      <c r="K513" s="376">
        <v>3287.91</v>
      </c>
      <c r="L513" s="376">
        <v>4503.83</v>
      </c>
    </row>
    <row r="514" spans="1:12" hidden="1" outlineLevel="1">
      <c r="A514">
        <v>2022</v>
      </c>
      <c r="B514" t="s">
        <v>3599</v>
      </c>
      <c r="C514" t="s">
        <v>2527</v>
      </c>
      <c r="D514" t="s">
        <v>3600</v>
      </c>
      <c r="E514" t="s">
        <v>2888</v>
      </c>
      <c r="F514" s="339">
        <v>43982</v>
      </c>
      <c r="G514" s="376">
        <v>7610.62</v>
      </c>
      <c r="H514" s="376">
        <v>36</v>
      </c>
      <c r="I514" s="376">
        <v>0.05</v>
      </c>
      <c r="J514" s="376">
        <v>200.84</v>
      </c>
      <c r="K514" s="376">
        <v>6226.25</v>
      </c>
      <c r="L514" s="376">
        <v>1384.37</v>
      </c>
    </row>
    <row r="515" spans="1:12" hidden="1" outlineLevel="1">
      <c r="A515">
        <v>2022</v>
      </c>
      <c r="B515" t="s">
        <v>3601</v>
      </c>
      <c r="C515" t="s">
        <v>2527</v>
      </c>
      <c r="D515" t="s">
        <v>3286</v>
      </c>
      <c r="E515" t="s">
        <v>2888</v>
      </c>
      <c r="F515" s="339">
        <v>44651</v>
      </c>
      <c r="G515" s="376">
        <v>7599</v>
      </c>
      <c r="H515" s="376">
        <v>36</v>
      </c>
      <c r="I515" s="376">
        <v>0.05</v>
      </c>
      <c r="J515" s="376">
        <v>200.53</v>
      </c>
      <c r="K515" s="376">
        <v>1804.86</v>
      </c>
      <c r="L515" s="376">
        <v>5794.14</v>
      </c>
    </row>
    <row r="516" spans="1:12" hidden="1" outlineLevel="1">
      <c r="A516">
        <v>2022</v>
      </c>
      <c r="B516" t="s">
        <v>3602</v>
      </c>
      <c r="C516" t="s">
        <v>2527</v>
      </c>
      <c r="D516" t="s">
        <v>3603</v>
      </c>
      <c r="E516" t="s">
        <v>2888</v>
      </c>
      <c r="F516" s="339">
        <v>43982</v>
      </c>
      <c r="G516" s="376">
        <v>7500</v>
      </c>
      <c r="H516" s="376">
        <v>36</v>
      </c>
      <c r="I516" s="376">
        <v>0.05</v>
      </c>
      <c r="J516" s="376">
        <v>197.92</v>
      </c>
      <c r="K516" s="376">
        <v>6135.74</v>
      </c>
      <c r="L516" s="376">
        <v>1364.26</v>
      </c>
    </row>
    <row r="517" spans="1:12" hidden="1" outlineLevel="1">
      <c r="A517">
        <v>2022</v>
      </c>
      <c r="B517" t="s">
        <v>3604</v>
      </c>
      <c r="C517" t="s">
        <v>2527</v>
      </c>
      <c r="D517" t="s">
        <v>3426</v>
      </c>
      <c r="E517" t="s">
        <v>2888</v>
      </c>
      <c r="F517" s="339">
        <v>43190</v>
      </c>
      <c r="G517" s="376">
        <v>7485.46</v>
      </c>
      <c r="H517" s="376">
        <v>36</v>
      </c>
      <c r="I517" s="376">
        <v>0.05</v>
      </c>
      <c r="J517" s="376">
        <v>197.53</v>
      </c>
      <c r="K517" s="376">
        <v>7111.19</v>
      </c>
      <c r="L517" s="376">
        <v>374.27</v>
      </c>
    </row>
    <row r="518" spans="1:12" hidden="1" outlineLevel="1">
      <c r="A518">
        <v>2022</v>
      </c>
      <c r="B518" t="s">
        <v>3605</v>
      </c>
      <c r="C518" t="s">
        <v>2527</v>
      </c>
      <c r="D518" t="s">
        <v>3606</v>
      </c>
      <c r="E518" t="s">
        <v>2888</v>
      </c>
      <c r="F518" s="339">
        <v>44561</v>
      </c>
      <c r="G518" s="376">
        <v>7428.32</v>
      </c>
      <c r="H518" s="376">
        <v>36</v>
      </c>
      <c r="I518" s="376">
        <v>0.05</v>
      </c>
      <c r="J518" s="376">
        <v>196.03</v>
      </c>
      <c r="K518" s="376">
        <v>2352.36</v>
      </c>
      <c r="L518" s="376">
        <v>5075.96</v>
      </c>
    </row>
    <row r="519" spans="1:12" hidden="1" outlineLevel="1">
      <c r="A519">
        <v>2022</v>
      </c>
      <c r="B519" t="s">
        <v>3607</v>
      </c>
      <c r="C519" t="s">
        <v>2527</v>
      </c>
      <c r="D519" t="s">
        <v>3608</v>
      </c>
      <c r="E519" t="s">
        <v>2888</v>
      </c>
      <c r="F519" s="339">
        <v>43220</v>
      </c>
      <c r="G519" s="376">
        <v>7264.96</v>
      </c>
      <c r="H519" s="376">
        <v>36</v>
      </c>
      <c r="I519" s="376">
        <v>0.05</v>
      </c>
      <c r="J519" s="376">
        <v>191.71</v>
      </c>
      <c r="K519" s="376">
        <v>6901.71</v>
      </c>
      <c r="L519" s="376">
        <v>363.25</v>
      </c>
    </row>
    <row r="520" spans="1:12" hidden="1" outlineLevel="1">
      <c r="A520">
        <v>2022</v>
      </c>
      <c r="B520" t="s">
        <v>3609</v>
      </c>
      <c r="C520" t="s">
        <v>2527</v>
      </c>
      <c r="D520" t="s">
        <v>3610</v>
      </c>
      <c r="E520" t="s">
        <v>2907</v>
      </c>
      <c r="F520" s="339">
        <v>44104</v>
      </c>
      <c r="G520" s="376">
        <v>7168.14</v>
      </c>
      <c r="H520" s="376">
        <v>60</v>
      </c>
      <c r="I520" s="376">
        <v>0.05</v>
      </c>
      <c r="J520" s="376">
        <v>113.5</v>
      </c>
      <c r="K520" s="376">
        <v>3195.48</v>
      </c>
      <c r="L520" s="376">
        <v>3972.66</v>
      </c>
    </row>
    <row r="521" spans="1:12" hidden="1" outlineLevel="1">
      <c r="A521">
        <v>2022</v>
      </c>
      <c r="B521" t="s">
        <v>3611</v>
      </c>
      <c r="C521" t="s">
        <v>2527</v>
      </c>
      <c r="D521" t="s">
        <v>3286</v>
      </c>
      <c r="E521" t="s">
        <v>2888</v>
      </c>
      <c r="F521" s="339">
        <v>44651</v>
      </c>
      <c r="G521" s="376">
        <v>7168.14</v>
      </c>
      <c r="H521" s="376">
        <v>36</v>
      </c>
      <c r="I521" s="376">
        <v>0.05</v>
      </c>
      <c r="J521" s="376">
        <v>189.16</v>
      </c>
      <c r="K521" s="376">
        <v>1702.53</v>
      </c>
      <c r="L521" s="376">
        <v>5465.61</v>
      </c>
    </row>
    <row r="522" spans="1:12" hidden="1" outlineLevel="1">
      <c r="A522">
        <v>2022</v>
      </c>
      <c r="B522" t="s">
        <v>3612</v>
      </c>
      <c r="C522" t="s">
        <v>2527</v>
      </c>
      <c r="D522" t="s">
        <v>3613</v>
      </c>
      <c r="E522" t="s">
        <v>2888</v>
      </c>
      <c r="F522" s="339">
        <v>44524</v>
      </c>
      <c r="G522" s="376">
        <v>7134.87</v>
      </c>
      <c r="H522" s="376">
        <v>36</v>
      </c>
      <c r="I522" s="376">
        <v>0.05</v>
      </c>
      <c r="J522" s="376">
        <v>188.28</v>
      </c>
      <c r="K522" s="376">
        <v>2447.77</v>
      </c>
      <c r="L522" s="376">
        <v>4687.1000000000004</v>
      </c>
    </row>
    <row r="523" spans="1:12" hidden="1" outlineLevel="1">
      <c r="A523">
        <v>2022</v>
      </c>
      <c r="B523" t="s">
        <v>3614</v>
      </c>
      <c r="C523" t="s">
        <v>2905</v>
      </c>
      <c r="D523" t="s">
        <v>3041</v>
      </c>
      <c r="E523" t="s">
        <v>2888</v>
      </c>
      <c r="F523" s="339">
        <v>44804</v>
      </c>
      <c r="G523" s="376">
        <v>9631.2900000000009</v>
      </c>
      <c r="H523" s="376">
        <v>36</v>
      </c>
      <c r="I523" s="376">
        <v>0.05</v>
      </c>
      <c r="J523" s="376">
        <v>254.16</v>
      </c>
      <c r="K523" s="376">
        <v>1016.68</v>
      </c>
      <c r="L523" s="376">
        <v>8614.61</v>
      </c>
    </row>
    <row r="524" spans="1:12" hidden="1" outlineLevel="1">
      <c r="A524">
        <v>2022</v>
      </c>
      <c r="B524" t="s">
        <v>3615</v>
      </c>
      <c r="C524" t="s">
        <v>2905</v>
      </c>
      <c r="D524" t="s">
        <v>3041</v>
      </c>
      <c r="E524" t="s">
        <v>2888</v>
      </c>
      <c r="F524" s="339">
        <v>44804</v>
      </c>
      <c r="G524" s="376">
        <v>9631.2900000000009</v>
      </c>
      <c r="H524" s="376">
        <v>36</v>
      </c>
      <c r="I524" s="376">
        <v>0.05</v>
      </c>
      <c r="J524" s="376">
        <v>254.16</v>
      </c>
      <c r="K524" s="376">
        <v>770.17</v>
      </c>
      <c r="L524" s="376">
        <v>8861.1200000000008</v>
      </c>
    </row>
    <row r="525" spans="1:12" hidden="1" outlineLevel="1">
      <c r="A525">
        <v>2022</v>
      </c>
      <c r="B525" t="s">
        <v>3616</v>
      </c>
      <c r="C525" t="s">
        <v>2905</v>
      </c>
      <c r="D525" t="s">
        <v>3041</v>
      </c>
      <c r="E525" t="s">
        <v>2888</v>
      </c>
      <c r="F525" s="339">
        <v>44804</v>
      </c>
      <c r="G525" s="376">
        <v>9631.27</v>
      </c>
      <c r="H525" s="376">
        <v>36</v>
      </c>
      <c r="I525" s="376">
        <v>0.05</v>
      </c>
      <c r="J525" s="376">
        <v>254.16</v>
      </c>
      <c r="K525" s="376">
        <v>1016.68</v>
      </c>
      <c r="L525" s="376">
        <v>8614.59</v>
      </c>
    </row>
    <row r="526" spans="1:12" hidden="1" outlineLevel="1">
      <c r="A526">
        <v>2022</v>
      </c>
      <c r="B526" t="s">
        <v>3617</v>
      </c>
      <c r="C526" t="s">
        <v>2905</v>
      </c>
      <c r="D526" t="s">
        <v>3041</v>
      </c>
      <c r="E526" t="s">
        <v>2888</v>
      </c>
      <c r="F526" s="339">
        <v>44804</v>
      </c>
      <c r="G526" s="376">
        <v>9631.27</v>
      </c>
      <c r="H526" s="376">
        <v>36</v>
      </c>
      <c r="I526" s="376">
        <v>0.05</v>
      </c>
      <c r="J526" s="376">
        <v>254.16</v>
      </c>
      <c r="K526" s="376">
        <v>1016.68</v>
      </c>
      <c r="L526" s="376">
        <v>8614.59</v>
      </c>
    </row>
    <row r="527" spans="1:12" hidden="1" outlineLevel="1">
      <c r="A527">
        <v>2022</v>
      </c>
      <c r="B527" t="s">
        <v>3618</v>
      </c>
      <c r="C527" t="s">
        <v>2905</v>
      </c>
      <c r="D527" t="s">
        <v>3041</v>
      </c>
      <c r="E527" t="s">
        <v>2888</v>
      </c>
      <c r="F527" s="339">
        <v>44804</v>
      </c>
      <c r="G527" s="376">
        <v>9631.27</v>
      </c>
      <c r="H527" s="376">
        <v>36</v>
      </c>
      <c r="I527" s="376">
        <v>0.05</v>
      </c>
      <c r="J527" s="376">
        <v>254.16</v>
      </c>
      <c r="K527" s="376">
        <v>1016.68</v>
      </c>
      <c r="L527" s="376">
        <v>8614.59</v>
      </c>
    </row>
    <row r="528" spans="1:12" hidden="1" outlineLevel="1">
      <c r="A528">
        <v>2022</v>
      </c>
      <c r="B528" t="s">
        <v>3619</v>
      </c>
      <c r="C528" t="s">
        <v>2905</v>
      </c>
      <c r="D528" t="s">
        <v>3041</v>
      </c>
      <c r="E528" t="s">
        <v>2888</v>
      </c>
      <c r="F528" s="339">
        <v>44804</v>
      </c>
      <c r="G528" s="376">
        <v>9631.27</v>
      </c>
      <c r="H528" s="376">
        <v>36</v>
      </c>
      <c r="I528" s="376">
        <v>0.05</v>
      </c>
      <c r="J528" s="376">
        <v>254.16</v>
      </c>
      <c r="K528" s="376">
        <v>1016.68</v>
      </c>
      <c r="L528" s="376">
        <v>8614.59</v>
      </c>
    </row>
    <row r="529" spans="1:12" hidden="1" outlineLevel="1">
      <c r="A529">
        <v>2022</v>
      </c>
      <c r="B529" t="s">
        <v>3620</v>
      </c>
      <c r="C529" t="s">
        <v>2905</v>
      </c>
      <c r="D529" t="s">
        <v>3041</v>
      </c>
      <c r="E529" t="s">
        <v>2888</v>
      </c>
      <c r="F529" s="339">
        <v>44804</v>
      </c>
      <c r="G529" s="376">
        <v>9631.27</v>
      </c>
      <c r="H529" s="376">
        <v>36</v>
      </c>
      <c r="I529" s="376">
        <v>0.05</v>
      </c>
      <c r="J529" s="376">
        <v>254.16</v>
      </c>
      <c r="K529" s="376">
        <v>1016.68</v>
      </c>
      <c r="L529" s="376">
        <v>8614.59</v>
      </c>
    </row>
    <row r="530" spans="1:12" hidden="1" outlineLevel="1">
      <c r="A530">
        <v>2022</v>
      </c>
      <c r="B530" t="s">
        <v>3621</v>
      </c>
      <c r="C530" t="s">
        <v>2905</v>
      </c>
      <c r="D530" t="s">
        <v>3041</v>
      </c>
      <c r="E530" t="s">
        <v>2888</v>
      </c>
      <c r="F530" s="339">
        <v>44804</v>
      </c>
      <c r="G530" s="376">
        <v>9631.27</v>
      </c>
      <c r="H530" s="376">
        <v>36</v>
      </c>
      <c r="I530" s="376">
        <v>0.05</v>
      </c>
      <c r="J530" s="376">
        <v>254.16</v>
      </c>
      <c r="K530" s="376">
        <v>1016.68</v>
      </c>
      <c r="L530" s="376">
        <v>8614.59</v>
      </c>
    </row>
    <row r="531" spans="1:12" hidden="1" outlineLevel="1">
      <c r="A531">
        <v>2022</v>
      </c>
      <c r="B531" t="s">
        <v>3622</v>
      </c>
      <c r="C531" t="s">
        <v>2905</v>
      </c>
      <c r="D531" t="s">
        <v>3041</v>
      </c>
      <c r="E531" t="s">
        <v>2888</v>
      </c>
      <c r="F531" s="339">
        <v>44804</v>
      </c>
      <c r="G531" s="376">
        <v>9631.27</v>
      </c>
      <c r="H531" s="376">
        <v>36</v>
      </c>
      <c r="I531" s="376">
        <v>0.05</v>
      </c>
      <c r="J531" s="376">
        <v>254.16</v>
      </c>
      <c r="K531" s="376">
        <v>1016.68</v>
      </c>
      <c r="L531" s="376">
        <v>8614.59</v>
      </c>
    </row>
    <row r="532" spans="1:12" hidden="1" outlineLevel="1">
      <c r="A532">
        <v>2022</v>
      </c>
      <c r="B532" t="s">
        <v>3623</v>
      </c>
      <c r="C532" t="s">
        <v>2905</v>
      </c>
      <c r="D532" t="s">
        <v>3041</v>
      </c>
      <c r="E532" t="s">
        <v>2888</v>
      </c>
      <c r="F532" s="339">
        <v>44804</v>
      </c>
      <c r="G532" s="376">
        <v>9631.27</v>
      </c>
      <c r="H532" s="376">
        <v>36</v>
      </c>
      <c r="I532" s="376">
        <v>0.05</v>
      </c>
      <c r="J532" s="376">
        <v>254.16</v>
      </c>
      <c r="K532" s="376">
        <v>1016.68</v>
      </c>
      <c r="L532" s="376">
        <v>8614.59</v>
      </c>
    </row>
    <row r="533" spans="1:12" hidden="1" outlineLevel="1">
      <c r="A533">
        <v>2022</v>
      </c>
      <c r="B533" t="s">
        <v>3624</v>
      </c>
      <c r="C533" t="s">
        <v>2905</v>
      </c>
      <c r="D533" t="s">
        <v>3041</v>
      </c>
      <c r="E533" t="s">
        <v>2888</v>
      </c>
      <c r="F533" s="339">
        <v>44804</v>
      </c>
      <c r="G533" s="376">
        <v>9631.27</v>
      </c>
      <c r="H533" s="376">
        <v>36</v>
      </c>
      <c r="I533" s="376">
        <v>0.05</v>
      </c>
      <c r="J533" s="376">
        <v>254.16</v>
      </c>
      <c r="K533" s="376">
        <v>1016.68</v>
      </c>
      <c r="L533" s="376">
        <v>8614.59</v>
      </c>
    </row>
    <row r="534" spans="1:12" hidden="1" outlineLevel="1">
      <c r="A534">
        <v>2022</v>
      </c>
      <c r="B534" t="s">
        <v>3625</v>
      </c>
      <c r="C534" t="s">
        <v>2905</v>
      </c>
      <c r="D534" t="s">
        <v>3041</v>
      </c>
      <c r="E534" t="s">
        <v>2888</v>
      </c>
      <c r="F534" s="339">
        <v>44804</v>
      </c>
      <c r="G534" s="376">
        <v>9631.27</v>
      </c>
      <c r="H534" s="376">
        <v>36</v>
      </c>
      <c r="I534" s="376">
        <v>0.05</v>
      </c>
      <c r="J534" s="376">
        <v>254.16</v>
      </c>
      <c r="K534" s="376">
        <v>1016.68</v>
      </c>
      <c r="L534" s="376">
        <v>8614.59</v>
      </c>
    </row>
    <row r="535" spans="1:12" hidden="1" outlineLevel="1">
      <c r="A535">
        <v>2022</v>
      </c>
      <c r="B535" t="s">
        <v>3626</v>
      </c>
      <c r="C535" t="s">
        <v>2905</v>
      </c>
      <c r="D535" t="s">
        <v>3041</v>
      </c>
      <c r="E535" t="s">
        <v>2888</v>
      </c>
      <c r="F535" s="339">
        <v>44804</v>
      </c>
      <c r="G535" s="376">
        <v>9631.27</v>
      </c>
      <c r="H535" s="376">
        <v>36</v>
      </c>
      <c r="I535" s="376">
        <v>0.05</v>
      </c>
      <c r="J535" s="376">
        <v>254.16</v>
      </c>
      <c r="K535" s="376">
        <v>1016.68</v>
      </c>
      <c r="L535" s="376">
        <v>8614.59</v>
      </c>
    </row>
    <row r="536" spans="1:12" hidden="1" outlineLevel="1">
      <c r="A536">
        <v>2022</v>
      </c>
      <c r="B536" t="s">
        <v>3627</v>
      </c>
      <c r="C536" t="s">
        <v>2905</v>
      </c>
      <c r="D536" t="s">
        <v>3041</v>
      </c>
      <c r="E536" t="s">
        <v>2888</v>
      </c>
      <c r="F536" s="339">
        <v>44804</v>
      </c>
      <c r="G536" s="376">
        <v>9631.27</v>
      </c>
      <c r="H536" s="376">
        <v>36</v>
      </c>
      <c r="I536" s="376">
        <v>0.05</v>
      </c>
      <c r="J536" s="376">
        <v>254.16</v>
      </c>
      <c r="K536" s="376">
        <v>1016.68</v>
      </c>
      <c r="L536" s="376">
        <v>8614.59</v>
      </c>
    </row>
    <row r="537" spans="1:12" hidden="1" outlineLevel="1">
      <c r="A537">
        <v>2022</v>
      </c>
      <c r="B537" t="s">
        <v>3628</v>
      </c>
      <c r="C537" t="s">
        <v>2905</v>
      </c>
      <c r="D537" t="s">
        <v>3041</v>
      </c>
      <c r="E537" t="s">
        <v>2888</v>
      </c>
      <c r="F537" s="339">
        <v>44804</v>
      </c>
      <c r="G537" s="376">
        <v>9631.27</v>
      </c>
      <c r="H537" s="376">
        <v>36</v>
      </c>
      <c r="I537" s="376">
        <v>0.05</v>
      </c>
      <c r="J537" s="376">
        <v>254.16</v>
      </c>
      <c r="K537" s="376">
        <v>1016.68</v>
      </c>
      <c r="L537" s="376">
        <v>8614.59</v>
      </c>
    </row>
    <row r="538" spans="1:12" hidden="1" outlineLevel="1">
      <c r="A538">
        <v>2022</v>
      </c>
      <c r="B538" t="s">
        <v>3629</v>
      </c>
      <c r="C538" t="s">
        <v>2905</v>
      </c>
      <c r="D538" t="s">
        <v>3041</v>
      </c>
      <c r="E538" t="s">
        <v>2888</v>
      </c>
      <c r="F538" s="339">
        <v>44804</v>
      </c>
      <c r="G538" s="376">
        <v>9631.27</v>
      </c>
      <c r="H538" s="376">
        <v>36</v>
      </c>
      <c r="I538" s="376">
        <v>0.05</v>
      </c>
      <c r="J538" s="376">
        <v>254.16</v>
      </c>
      <c r="K538" s="376">
        <v>1016.68</v>
      </c>
      <c r="L538" s="376">
        <v>8614.59</v>
      </c>
    </row>
    <row r="539" spans="1:12" hidden="1" outlineLevel="1">
      <c r="A539">
        <v>2022</v>
      </c>
      <c r="B539" t="s">
        <v>3630</v>
      </c>
      <c r="C539" t="s">
        <v>2905</v>
      </c>
      <c r="D539" t="s">
        <v>3041</v>
      </c>
      <c r="E539" t="s">
        <v>2888</v>
      </c>
      <c r="F539" s="339">
        <v>44804</v>
      </c>
      <c r="G539" s="376">
        <v>9631.27</v>
      </c>
      <c r="H539" s="376">
        <v>36</v>
      </c>
      <c r="I539" s="376">
        <v>0.05</v>
      </c>
      <c r="J539" s="376">
        <v>254.16</v>
      </c>
      <c r="K539" s="376">
        <v>1016.68</v>
      </c>
      <c r="L539" s="376">
        <v>8614.59</v>
      </c>
    </row>
    <row r="540" spans="1:12" hidden="1" outlineLevel="1">
      <c r="A540">
        <v>2022</v>
      </c>
      <c r="B540" t="s">
        <v>3631</v>
      </c>
      <c r="C540" t="s">
        <v>2905</v>
      </c>
      <c r="D540" t="s">
        <v>3041</v>
      </c>
      <c r="E540" t="s">
        <v>2888</v>
      </c>
      <c r="F540" s="339">
        <v>44804</v>
      </c>
      <c r="G540" s="376">
        <v>9631.27</v>
      </c>
      <c r="H540" s="376">
        <v>36</v>
      </c>
      <c r="I540" s="376">
        <v>0.05</v>
      </c>
      <c r="J540" s="376">
        <v>254.16</v>
      </c>
      <c r="K540" s="376">
        <v>1016.68</v>
      </c>
      <c r="L540" s="376">
        <v>8614.59</v>
      </c>
    </row>
    <row r="541" spans="1:12" hidden="1" outlineLevel="1">
      <c r="A541">
        <v>2022</v>
      </c>
      <c r="B541" t="s">
        <v>3632</v>
      </c>
      <c r="C541" t="s">
        <v>2905</v>
      </c>
      <c r="D541" t="s">
        <v>3041</v>
      </c>
      <c r="E541" t="s">
        <v>2888</v>
      </c>
      <c r="F541" s="339">
        <v>44804</v>
      </c>
      <c r="G541" s="376">
        <v>9631.27</v>
      </c>
      <c r="H541" s="376">
        <v>36</v>
      </c>
      <c r="I541" s="376">
        <v>0.05</v>
      </c>
      <c r="J541" s="376">
        <v>254.16</v>
      </c>
      <c r="K541" s="376">
        <v>1016.68</v>
      </c>
      <c r="L541" s="376">
        <v>8614.59</v>
      </c>
    </row>
    <row r="542" spans="1:12" hidden="1" outlineLevel="1">
      <c r="A542">
        <v>2022</v>
      </c>
      <c r="B542" t="s">
        <v>3633</v>
      </c>
      <c r="C542" t="s">
        <v>2905</v>
      </c>
      <c r="D542" t="s">
        <v>3041</v>
      </c>
      <c r="E542" t="s">
        <v>2888</v>
      </c>
      <c r="F542" s="339">
        <v>44804</v>
      </c>
      <c r="G542" s="376">
        <v>9631.27</v>
      </c>
      <c r="H542" s="376">
        <v>36</v>
      </c>
      <c r="I542" s="376">
        <v>0.05</v>
      </c>
      <c r="J542" s="376">
        <v>254.16</v>
      </c>
      <c r="K542" s="376">
        <v>1016.68</v>
      </c>
      <c r="L542" s="376">
        <v>8614.59</v>
      </c>
    </row>
    <row r="543" spans="1:12" hidden="1" outlineLevel="1">
      <c r="A543">
        <v>2022</v>
      </c>
      <c r="B543" t="s">
        <v>3634</v>
      </c>
      <c r="C543" t="s">
        <v>2905</v>
      </c>
      <c r="D543" t="s">
        <v>3041</v>
      </c>
      <c r="E543" t="s">
        <v>2888</v>
      </c>
      <c r="F543" s="339">
        <v>44804</v>
      </c>
      <c r="G543" s="376">
        <v>9631.27</v>
      </c>
      <c r="H543" s="376">
        <v>36</v>
      </c>
      <c r="I543" s="376">
        <v>0.05</v>
      </c>
      <c r="J543" s="376">
        <v>254.16</v>
      </c>
      <c r="K543" s="376">
        <v>1016.68</v>
      </c>
      <c r="L543" s="376">
        <v>8614.59</v>
      </c>
    </row>
    <row r="544" spans="1:12" hidden="1" outlineLevel="1">
      <c r="A544">
        <v>2022</v>
      </c>
      <c r="B544" t="s">
        <v>3635</v>
      </c>
      <c r="C544" t="s">
        <v>2905</v>
      </c>
      <c r="D544" t="s">
        <v>3041</v>
      </c>
      <c r="E544" t="s">
        <v>2888</v>
      </c>
      <c r="F544" s="339">
        <v>44804</v>
      </c>
      <c r="G544" s="376">
        <v>9631.27</v>
      </c>
      <c r="H544" s="376">
        <v>36</v>
      </c>
      <c r="I544" s="376">
        <v>0.05</v>
      </c>
      <c r="J544" s="376">
        <v>254.16</v>
      </c>
      <c r="K544" s="376">
        <v>1016.68</v>
      </c>
      <c r="L544" s="376">
        <v>8614.59</v>
      </c>
    </row>
    <row r="545" spans="1:12" hidden="1" outlineLevel="1">
      <c r="A545">
        <v>2022</v>
      </c>
      <c r="B545" t="s">
        <v>3636</v>
      </c>
      <c r="C545" t="s">
        <v>2905</v>
      </c>
      <c r="D545" t="s">
        <v>3041</v>
      </c>
      <c r="E545" t="s">
        <v>2888</v>
      </c>
      <c r="F545" s="339">
        <v>44804</v>
      </c>
      <c r="G545" s="376">
        <v>9631.27</v>
      </c>
      <c r="H545" s="376">
        <v>36</v>
      </c>
      <c r="I545" s="376">
        <v>0.05</v>
      </c>
      <c r="J545" s="376">
        <v>254.16</v>
      </c>
      <c r="K545" s="376">
        <v>1016.68</v>
      </c>
      <c r="L545" s="376">
        <v>8614.59</v>
      </c>
    </row>
    <row r="546" spans="1:12" hidden="1" outlineLevel="1">
      <c r="A546">
        <v>2022</v>
      </c>
      <c r="B546" t="s">
        <v>3637</v>
      </c>
      <c r="C546" t="s">
        <v>2905</v>
      </c>
      <c r="D546" t="s">
        <v>3041</v>
      </c>
      <c r="E546" t="s">
        <v>2888</v>
      </c>
      <c r="F546" s="339">
        <v>44804</v>
      </c>
      <c r="G546" s="376">
        <v>9631.27</v>
      </c>
      <c r="H546" s="376">
        <v>36</v>
      </c>
      <c r="I546" s="376">
        <v>0.05</v>
      </c>
      <c r="J546" s="376">
        <v>254.16</v>
      </c>
      <c r="K546" s="376">
        <v>1016.68</v>
      </c>
      <c r="L546" s="376">
        <v>8614.59</v>
      </c>
    </row>
    <row r="547" spans="1:12" hidden="1" outlineLevel="1">
      <c r="A547">
        <v>2022</v>
      </c>
      <c r="B547" t="s">
        <v>3638</v>
      </c>
      <c r="C547" t="s">
        <v>2905</v>
      </c>
      <c r="D547" t="s">
        <v>3041</v>
      </c>
      <c r="E547" t="s">
        <v>2888</v>
      </c>
      <c r="F547" s="339">
        <v>44804</v>
      </c>
      <c r="G547" s="376">
        <v>9631.27</v>
      </c>
      <c r="H547" s="376">
        <v>36</v>
      </c>
      <c r="I547" s="376">
        <v>0.05</v>
      </c>
      <c r="J547" s="376">
        <v>254.16</v>
      </c>
      <c r="K547" s="376">
        <v>1016.68</v>
      </c>
      <c r="L547" s="376">
        <v>8614.59</v>
      </c>
    </row>
    <row r="548" spans="1:12" hidden="1" outlineLevel="1">
      <c r="A548">
        <v>2022</v>
      </c>
      <c r="B548" t="s">
        <v>3639</v>
      </c>
      <c r="C548" t="s">
        <v>2905</v>
      </c>
      <c r="D548" t="s">
        <v>3041</v>
      </c>
      <c r="E548" t="s">
        <v>2888</v>
      </c>
      <c r="F548" s="339">
        <v>44804</v>
      </c>
      <c r="G548" s="376">
        <v>9631.27</v>
      </c>
      <c r="H548" s="376">
        <v>36</v>
      </c>
      <c r="I548" s="376">
        <v>0.05</v>
      </c>
      <c r="J548" s="376">
        <v>254.16</v>
      </c>
      <c r="K548" s="376">
        <v>1016.68</v>
      </c>
      <c r="L548" s="376">
        <v>8614.59</v>
      </c>
    </row>
    <row r="549" spans="1:12" hidden="1" outlineLevel="1">
      <c r="A549">
        <v>2022</v>
      </c>
      <c r="B549" t="s">
        <v>3640</v>
      </c>
      <c r="C549" t="s">
        <v>2905</v>
      </c>
      <c r="D549" t="s">
        <v>3041</v>
      </c>
      <c r="E549" t="s">
        <v>2888</v>
      </c>
      <c r="F549" s="339">
        <v>44804</v>
      </c>
      <c r="G549" s="376">
        <v>9631.27</v>
      </c>
      <c r="H549" s="376">
        <v>36</v>
      </c>
      <c r="I549" s="376">
        <v>0.05</v>
      </c>
      <c r="J549" s="376">
        <v>254.16</v>
      </c>
      <c r="K549" s="376">
        <v>1016.68</v>
      </c>
      <c r="L549" s="376">
        <v>8614.59</v>
      </c>
    </row>
    <row r="550" spans="1:12" hidden="1" outlineLevel="1">
      <c r="A550">
        <v>2022</v>
      </c>
      <c r="B550" t="s">
        <v>3641</v>
      </c>
      <c r="C550" t="s">
        <v>2905</v>
      </c>
      <c r="D550" t="s">
        <v>3041</v>
      </c>
      <c r="E550" t="s">
        <v>2888</v>
      </c>
      <c r="F550" s="339">
        <v>44804</v>
      </c>
      <c r="G550" s="376">
        <v>9631.27</v>
      </c>
      <c r="H550" s="376">
        <v>36</v>
      </c>
      <c r="I550" s="376">
        <v>0.05</v>
      </c>
      <c r="J550" s="376">
        <v>254.16</v>
      </c>
      <c r="K550" s="376">
        <v>1016.68</v>
      </c>
      <c r="L550" s="376">
        <v>8614.59</v>
      </c>
    </row>
    <row r="551" spans="1:12" hidden="1" outlineLevel="1">
      <c r="A551">
        <v>2022</v>
      </c>
      <c r="B551" t="s">
        <v>3642</v>
      </c>
      <c r="C551" t="s">
        <v>2905</v>
      </c>
      <c r="D551" t="s">
        <v>3041</v>
      </c>
      <c r="E551" t="s">
        <v>2888</v>
      </c>
      <c r="F551" s="339">
        <v>44804</v>
      </c>
      <c r="G551" s="376">
        <v>9631.27</v>
      </c>
      <c r="H551" s="376">
        <v>36</v>
      </c>
      <c r="I551" s="376">
        <v>0.05</v>
      </c>
      <c r="J551" s="376">
        <v>254.16</v>
      </c>
      <c r="K551" s="376">
        <v>1016.68</v>
      </c>
      <c r="L551" s="376">
        <v>8614.59</v>
      </c>
    </row>
    <row r="552" spans="1:12" hidden="1" outlineLevel="1">
      <c r="A552">
        <v>2022</v>
      </c>
      <c r="B552" t="s">
        <v>3643</v>
      </c>
      <c r="C552" t="s">
        <v>2905</v>
      </c>
      <c r="D552" t="s">
        <v>3041</v>
      </c>
      <c r="E552" t="s">
        <v>2888</v>
      </c>
      <c r="F552" s="339">
        <v>44804</v>
      </c>
      <c r="G552" s="376">
        <v>9631.27</v>
      </c>
      <c r="H552" s="376">
        <v>36</v>
      </c>
      <c r="I552" s="376">
        <v>0.05</v>
      </c>
      <c r="J552" s="376">
        <v>254.16</v>
      </c>
      <c r="K552" s="376">
        <v>1016.68</v>
      </c>
      <c r="L552" s="376">
        <v>8614.59</v>
      </c>
    </row>
    <row r="553" spans="1:12" hidden="1" outlineLevel="1">
      <c r="A553">
        <v>2022</v>
      </c>
      <c r="B553" t="s">
        <v>3644</v>
      </c>
      <c r="C553" t="s">
        <v>2527</v>
      </c>
      <c r="D553" t="s">
        <v>3345</v>
      </c>
      <c r="E553" t="s">
        <v>2888</v>
      </c>
      <c r="F553" s="339">
        <v>43921</v>
      </c>
      <c r="G553" s="376">
        <v>7079.65</v>
      </c>
      <c r="H553" s="376">
        <v>36</v>
      </c>
      <c r="I553" s="376">
        <v>0.05</v>
      </c>
      <c r="J553" s="376">
        <v>186.82</v>
      </c>
      <c r="K553" s="376">
        <v>6165.34</v>
      </c>
      <c r="L553" s="376">
        <v>914.30999999999904</v>
      </c>
    </row>
    <row r="554" spans="1:12" hidden="1" outlineLevel="1">
      <c r="A554">
        <v>2022</v>
      </c>
      <c r="B554" t="s">
        <v>3645</v>
      </c>
      <c r="C554" t="s">
        <v>2527</v>
      </c>
      <c r="D554" t="s">
        <v>3404</v>
      </c>
      <c r="E554" t="s">
        <v>2888</v>
      </c>
      <c r="F554" s="339">
        <v>44681</v>
      </c>
      <c r="G554" s="376">
        <v>7035.4</v>
      </c>
      <c r="H554" s="376">
        <v>36</v>
      </c>
      <c r="I554" s="376">
        <v>0.05</v>
      </c>
      <c r="J554" s="376">
        <v>185.66</v>
      </c>
      <c r="K554" s="376">
        <v>1485.28</v>
      </c>
      <c r="L554" s="376">
        <v>5550.12</v>
      </c>
    </row>
    <row r="555" spans="1:12" hidden="1" outlineLevel="1">
      <c r="A555">
        <v>2022</v>
      </c>
      <c r="B555" t="s">
        <v>3646</v>
      </c>
      <c r="C555" t="s">
        <v>2527</v>
      </c>
      <c r="D555" t="s">
        <v>3647</v>
      </c>
      <c r="E555" t="s">
        <v>2907</v>
      </c>
      <c r="F555" s="339">
        <v>44135</v>
      </c>
      <c r="G555" s="376">
        <v>7000</v>
      </c>
      <c r="H555" s="376">
        <v>60</v>
      </c>
      <c r="I555" s="376">
        <v>0.05</v>
      </c>
      <c r="J555" s="376">
        <v>110.83</v>
      </c>
      <c r="K555" s="376">
        <v>2881.59</v>
      </c>
      <c r="L555" s="376">
        <v>4118.41</v>
      </c>
    </row>
    <row r="556" spans="1:12" hidden="1" outlineLevel="1">
      <c r="A556">
        <v>2022</v>
      </c>
      <c r="B556" t="s">
        <v>3648</v>
      </c>
      <c r="C556" t="s">
        <v>2527</v>
      </c>
      <c r="D556" t="s">
        <v>3649</v>
      </c>
      <c r="E556" t="s">
        <v>2888</v>
      </c>
      <c r="F556" s="339">
        <v>43982</v>
      </c>
      <c r="G556" s="376">
        <v>6991.15</v>
      </c>
      <c r="H556" s="376">
        <v>36</v>
      </c>
      <c r="I556" s="376">
        <v>0.05</v>
      </c>
      <c r="J556" s="376">
        <v>184.49</v>
      </c>
      <c r="K556" s="376">
        <v>5719.42</v>
      </c>
      <c r="L556" s="376">
        <v>1271.73</v>
      </c>
    </row>
    <row r="557" spans="1:12" hidden="1" outlineLevel="1">
      <c r="A557">
        <v>2022</v>
      </c>
      <c r="B557" t="s">
        <v>3650</v>
      </c>
      <c r="C557" t="s">
        <v>2527</v>
      </c>
      <c r="D557" t="s">
        <v>3651</v>
      </c>
      <c r="E557" t="s">
        <v>2907</v>
      </c>
      <c r="F557" s="339">
        <v>44340</v>
      </c>
      <c r="G557" s="376">
        <v>6989.38</v>
      </c>
      <c r="H557" s="376">
        <v>60</v>
      </c>
      <c r="I557" s="376">
        <v>0.05</v>
      </c>
      <c r="J557" s="376">
        <v>110.67</v>
      </c>
      <c r="K557" s="376">
        <v>2102.16</v>
      </c>
      <c r="L557" s="376">
        <v>4887.22</v>
      </c>
    </row>
    <row r="558" spans="1:12" hidden="1" outlineLevel="1">
      <c r="A558">
        <v>2022</v>
      </c>
      <c r="B558" t="s">
        <v>3652</v>
      </c>
      <c r="C558" t="s">
        <v>2527</v>
      </c>
      <c r="D558" t="s">
        <v>3653</v>
      </c>
      <c r="E558" t="s">
        <v>2888</v>
      </c>
      <c r="F558" s="339">
        <v>44425</v>
      </c>
      <c r="G558" s="376">
        <v>6946.9</v>
      </c>
      <c r="H558" s="376">
        <v>36</v>
      </c>
      <c r="I558" s="376">
        <v>0.05</v>
      </c>
      <c r="J558" s="376">
        <v>183.32</v>
      </c>
      <c r="K558" s="376">
        <v>2933.28</v>
      </c>
      <c r="L558" s="376">
        <v>4013.62</v>
      </c>
    </row>
    <row r="559" spans="1:12" hidden="1" outlineLevel="1">
      <c r="A559">
        <v>2022</v>
      </c>
      <c r="B559" t="s">
        <v>3654</v>
      </c>
      <c r="C559" t="s">
        <v>2527</v>
      </c>
      <c r="D559" t="s">
        <v>3506</v>
      </c>
      <c r="E559" t="s">
        <v>2888</v>
      </c>
      <c r="F559" s="339">
        <v>44104</v>
      </c>
      <c r="G559" s="376">
        <v>6920.35</v>
      </c>
      <c r="H559" s="376">
        <v>36</v>
      </c>
      <c r="I559" s="376">
        <v>0.05</v>
      </c>
      <c r="J559" s="376">
        <v>182.62</v>
      </c>
      <c r="K559" s="376">
        <v>5182.0200000000004</v>
      </c>
      <c r="L559" s="376">
        <v>1738.33</v>
      </c>
    </row>
    <row r="560" spans="1:12" hidden="1" outlineLevel="1">
      <c r="A560">
        <v>2022</v>
      </c>
      <c r="B560" t="s">
        <v>3655</v>
      </c>
      <c r="C560" t="s">
        <v>2527</v>
      </c>
      <c r="D560" t="s">
        <v>3286</v>
      </c>
      <c r="E560" t="s">
        <v>2888</v>
      </c>
      <c r="F560" s="339">
        <v>44712</v>
      </c>
      <c r="G560" s="376">
        <v>6902.65</v>
      </c>
      <c r="H560" s="376">
        <v>36</v>
      </c>
      <c r="I560" s="376">
        <v>0.05</v>
      </c>
      <c r="J560" s="376">
        <v>182.15</v>
      </c>
      <c r="K560" s="376">
        <v>1275.1199999999999</v>
      </c>
      <c r="L560" s="376">
        <v>5627.53</v>
      </c>
    </row>
    <row r="561" spans="1:12" hidden="1" outlineLevel="1">
      <c r="A561">
        <v>2022</v>
      </c>
      <c r="B561" t="s">
        <v>3656</v>
      </c>
      <c r="C561" t="s">
        <v>3007</v>
      </c>
      <c r="D561" t="s">
        <v>3451</v>
      </c>
      <c r="E561" t="s">
        <v>2888</v>
      </c>
      <c r="F561" s="339">
        <v>44742</v>
      </c>
      <c r="G561" s="376">
        <v>8761.0499999999993</v>
      </c>
      <c r="H561" s="376">
        <v>36</v>
      </c>
      <c r="I561" s="376">
        <v>0.05</v>
      </c>
      <c r="J561" s="376">
        <v>231.19</v>
      </c>
      <c r="K561" s="376">
        <v>1387.2</v>
      </c>
      <c r="L561" s="376">
        <v>7373.85</v>
      </c>
    </row>
    <row r="562" spans="1:12" hidden="1" outlineLevel="1">
      <c r="A562">
        <v>2022</v>
      </c>
      <c r="B562" t="s">
        <v>3657</v>
      </c>
      <c r="C562" t="s">
        <v>2905</v>
      </c>
      <c r="D562" t="s">
        <v>3028</v>
      </c>
      <c r="E562" t="s">
        <v>2888</v>
      </c>
      <c r="F562" s="339">
        <v>44895</v>
      </c>
      <c r="G562" s="376">
        <v>8716.82</v>
      </c>
      <c r="H562" s="376">
        <v>36</v>
      </c>
      <c r="I562" s="376">
        <v>0.05</v>
      </c>
      <c r="J562" s="376">
        <v>230.03</v>
      </c>
      <c r="K562" s="376">
        <v>230.04</v>
      </c>
      <c r="L562" s="376">
        <v>8486.7800000000007</v>
      </c>
    </row>
    <row r="563" spans="1:12" hidden="1" outlineLevel="1">
      <c r="A563">
        <v>2022</v>
      </c>
      <c r="B563" t="s">
        <v>3658</v>
      </c>
      <c r="C563" t="s">
        <v>2527</v>
      </c>
      <c r="D563" t="s">
        <v>3286</v>
      </c>
      <c r="E563" t="s">
        <v>2888</v>
      </c>
      <c r="F563" s="339">
        <v>44712</v>
      </c>
      <c r="G563" s="376">
        <v>6902.65</v>
      </c>
      <c r="H563" s="376">
        <v>36</v>
      </c>
      <c r="I563" s="376">
        <v>0.05</v>
      </c>
      <c r="J563" s="376">
        <v>182.15</v>
      </c>
      <c r="K563" s="376">
        <v>1275.1199999999999</v>
      </c>
      <c r="L563" s="376">
        <v>5627.53</v>
      </c>
    </row>
    <row r="564" spans="1:12" hidden="1" outlineLevel="1">
      <c r="A564">
        <v>2022</v>
      </c>
      <c r="B564" t="s">
        <v>3659</v>
      </c>
      <c r="C564" t="s">
        <v>2527</v>
      </c>
      <c r="D564" t="s">
        <v>3286</v>
      </c>
      <c r="E564" t="s">
        <v>2888</v>
      </c>
      <c r="F564" s="339">
        <v>44712</v>
      </c>
      <c r="G564" s="376">
        <v>6902.65</v>
      </c>
      <c r="H564" s="376">
        <v>36</v>
      </c>
      <c r="I564" s="376">
        <v>0.05</v>
      </c>
      <c r="J564" s="376">
        <v>182.15</v>
      </c>
      <c r="K564" s="376">
        <v>1275.1199999999999</v>
      </c>
      <c r="L564" s="376">
        <v>5627.53</v>
      </c>
    </row>
    <row r="565" spans="1:12" hidden="1" outlineLevel="1">
      <c r="A565">
        <v>2022</v>
      </c>
      <c r="B565" t="s">
        <v>3660</v>
      </c>
      <c r="C565" t="s">
        <v>2905</v>
      </c>
      <c r="D565" t="s">
        <v>3028</v>
      </c>
      <c r="E565" t="s">
        <v>2888</v>
      </c>
      <c r="F565" s="339">
        <v>44895</v>
      </c>
      <c r="G565" s="376">
        <v>8716.81</v>
      </c>
      <c r="H565" s="376">
        <v>36</v>
      </c>
      <c r="I565" s="376">
        <v>0.05</v>
      </c>
      <c r="J565" s="376">
        <v>230.03</v>
      </c>
      <c r="K565" s="376">
        <v>230.04</v>
      </c>
      <c r="L565" s="376">
        <v>8486.77</v>
      </c>
    </row>
    <row r="566" spans="1:12" hidden="1" outlineLevel="1">
      <c r="A566">
        <v>2022</v>
      </c>
      <c r="B566" t="s">
        <v>3661</v>
      </c>
      <c r="C566" t="s">
        <v>2905</v>
      </c>
      <c r="D566" t="s">
        <v>3028</v>
      </c>
      <c r="E566" t="s">
        <v>2888</v>
      </c>
      <c r="F566" s="339">
        <v>44895</v>
      </c>
      <c r="G566" s="376">
        <v>8716.81</v>
      </c>
      <c r="H566" s="376">
        <v>36</v>
      </c>
      <c r="I566" s="376">
        <v>0.05</v>
      </c>
      <c r="J566" s="376">
        <v>230.03</v>
      </c>
      <c r="K566" s="376">
        <v>230.04</v>
      </c>
      <c r="L566" s="376">
        <v>8486.77</v>
      </c>
    </row>
    <row r="567" spans="1:12" hidden="1" outlineLevel="1">
      <c r="A567">
        <v>2022</v>
      </c>
      <c r="B567" t="s">
        <v>3662</v>
      </c>
      <c r="C567" t="s">
        <v>2905</v>
      </c>
      <c r="D567" t="s">
        <v>3028</v>
      </c>
      <c r="E567" t="s">
        <v>2888</v>
      </c>
      <c r="F567" s="339">
        <v>44895</v>
      </c>
      <c r="G567" s="376">
        <v>8716.81</v>
      </c>
      <c r="H567" s="376">
        <v>36</v>
      </c>
      <c r="I567" s="376">
        <v>0.05</v>
      </c>
      <c r="J567" s="376">
        <v>230.03</v>
      </c>
      <c r="K567" s="376">
        <v>230.04</v>
      </c>
      <c r="L567" s="376">
        <v>8486.77</v>
      </c>
    </row>
    <row r="568" spans="1:12" hidden="1" outlineLevel="1">
      <c r="A568">
        <v>2022</v>
      </c>
      <c r="B568" t="s">
        <v>3663</v>
      </c>
      <c r="C568" t="s">
        <v>2905</v>
      </c>
      <c r="D568" t="s">
        <v>3028</v>
      </c>
      <c r="E568" t="s">
        <v>2888</v>
      </c>
      <c r="F568" s="339">
        <v>44895</v>
      </c>
      <c r="G568" s="376">
        <v>8716.81</v>
      </c>
      <c r="H568" s="376">
        <v>36</v>
      </c>
      <c r="I568" s="376">
        <v>0.05</v>
      </c>
      <c r="J568" s="376">
        <v>230.03</v>
      </c>
      <c r="K568" s="376">
        <v>230.04</v>
      </c>
      <c r="L568" s="376">
        <v>8486.77</v>
      </c>
    </row>
    <row r="569" spans="1:12" hidden="1" outlineLevel="1">
      <c r="A569">
        <v>2022</v>
      </c>
      <c r="B569" t="s">
        <v>3664</v>
      </c>
      <c r="C569" t="s">
        <v>2905</v>
      </c>
      <c r="D569" t="s">
        <v>3028</v>
      </c>
      <c r="E569" t="s">
        <v>2888</v>
      </c>
      <c r="F569" s="339">
        <v>44895</v>
      </c>
      <c r="G569" s="376">
        <v>8716.81</v>
      </c>
      <c r="H569" s="376">
        <v>36</v>
      </c>
      <c r="I569" s="376">
        <v>0.05</v>
      </c>
      <c r="J569" s="376">
        <v>230.03</v>
      </c>
      <c r="K569" s="376">
        <v>230.04</v>
      </c>
      <c r="L569" s="376">
        <v>8486.77</v>
      </c>
    </row>
    <row r="570" spans="1:12" hidden="1" outlineLevel="1">
      <c r="A570">
        <v>2022</v>
      </c>
      <c r="B570" t="s">
        <v>3665</v>
      </c>
      <c r="C570" t="s">
        <v>2905</v>
      </c>
      <c r="D570" t="s">
        <v>3028</v>
      </c>
      <c r="E570" t="s">
        <v>2888</v>
      </c>
      <c r="F570" s="339">
        <v>44895</v>
      </c>
      <c r="G570" s="376">
        <v>8716.81</v>
      </c>
      <c r="H570" s="376">
        <v>36</v>
      </c>
      <c r="I570" s="376">
        <v>0.05</v>
      </c>
      <c r="J570" s="376">
        <v>230.03</v>
      </c>
      <c r="K570" s="376">
        <v>230.04</v>
      </c>
      <c r="L570" s="376">
        <v>8486.77</v>
      </c>
    </row>
    <row r="571" spans="1:12" hidden="1" outlineLevel="1">
      <c r="A571">
        <v>2022</v>
      </c>
      <c r="B571" t="s">
        <v>3666</v>
      </c>
      <c r="C571" t="s">
        <v>2905</v>
      </c>
      <c r="D571" t="s">
        <v>3028</v>
      </c>
      <c r="E571" t="s">
        <v>2888</v>
      </c>
      <c r="F571" s="339">
        <v>44895</v>
      </c>
      <c r="G571" s="376">
        <v>8716.81</v>
      </c>
      <c r="H571" s="376">
        <v>36</v>
      </c>
      <c r="I571" s="376">
        <v>0.05</v>
      </c>
      <c r="J571" s="376">
        <v>230.03</v>
      </c>
      <c r="K571" s="376">
        <v>230.04</v>
      </c>
      <c r="L571" s="376">
        <v>8486.77</v>
      </c>
    </row>
    <row r="572" spans="1:12" hidden="1" outlineLevel="1">
      <c r="A572">
        <v>2022</v>
      </c>
      <c r="B572" t="s">
        <v>3667</v>
      </c>
      <c r="C572" t="s">
        <v>2905</v>
      </c>
      <c r="D572" t="s">
        <v>3028</v>
      </c>
      <c r="E572" t="s">
        <v>2888</v>
      </c>
      <c r="F572" s="339">
        <v>44895</v>
      </c>
      <c r="G572" s="376">
        <v>8716.81</v>
      </c>
      <c r="H572" s="376">
        <v>36</v>
      </c>
      <c r="I572" s="376">
        <v>0.05</v>
      </c>
      <c r="J572" s="376">
        <v>230.03</v>
      </c>
      <c r="K572" s="376">
        <v>230.04</v>
      </c>
      <c r="L572" s="376">
        <v>8486.77</v>
      </c>
    </row>
    <row r="573" spans="1:12" hidden="1" outlineLevel="1">
      <c r="A573">
        <v>2022</v>
      </c>
      <c r="B573" t="s">
        <v>3668</v>
      </c>
      <c r="C573" t="s">
        <v>2905</v>
      </c>
      <c r="D573" t="s">
        <v>3028</v>
      </c>
      <c r="E573" t="s">
        <v>2888</v>
      </c>
      <c r="F573" s="339">
        <v>44895</v>
      </c>
      <c r="G573" s="376">
        <v>8716.81</v>
      </c>
      <c r="H573" s="376">
        <v>36</v>
      </c>
      <c r="I573" s="376">
        <v>0.05</v>
      </c>
      <c r="J573" s="376">
        <v>230.03</v>
      </c>
      <c r="K573" s="376">
        <v>230.04</v>
      </c>
      <c r="L573" s="376">
        <v>8486.77</v>
      </c>
    </row>
    <row r="574" spans="1:12" hidden="1" outlineLevel="1">
      <c r="A574">
        <v>2022</v>
      </c>
      <c r="B574" t="s">
        <v>3669</v>
      </c>
      <c r="C574" t="s">
        <v>2905</v>
      </c>
      <c r="D574" t="s">
        <v>3028</v>
      </c>
      <c r="E574" t="s">
        <v>2888</v>
      </c>
      <c r="F574" s="339">
        <v>44895</v>
      </c>
      <c r="G574" s="376">
        <v>8716.81</v>
      </c>
      <c r="H574" s="376">
        <v>36</v>
      </c>
      <c r="I574" s="376">
        <v>0.05</v>
      </c>
      <c r="J574" s="376">
        <v>230.03</v>
      </c>
      <c r="K574" s="376">
        <v>230.04</v>
      </c>
      <c r="L574" s="376">
        <v>8486.77</v>
      </c>
    </row>
    <row r="575" spans="1:12" hidden="1" outlineLevel="1">
      <c r="A575">
        <v>2022</v>
      </c>
      <c r="B575" t="s">
        <v>3670</v>
      </c>
      <c r="C575" t="s">
        <v>2905</v>
      </c>
      <c r="D575" t="s">
        <v>3028</v>
      </c>
      <c r="E575" t="s">
        <v>2888</v>
      </c>
      <c r="F575" s="339">
        <v>44895</v>
      </c>
      <c r="G575" s="376">
        <v>8716.81</v>
      </c>
      <c r="H575" s="376">
        <v>36</v>
      </c>
      <c r="I575" s="376">
        <v>0.05</v>
      </c>
      <c r="J575" s="376">
        <v>230.03</v>
      </c>
      <c r="K575" s="376">
        <v>230.04</v>
      </c>
      <c r="L575" s="376">
        <v>8486.77</v>
      </c>
    </row>
    <row r="576" spans="1:12" hidden="1" outlineLevel="1">
      <c r="A576">
        <v>2022</v>
      </c>
      <c r="B576" t="s">
        <v>3671</v>
      </c>
      <c r="C576" t="s">
        <v>2905</v>
      </c>
      <c r="D576" t="s">
        <v>3028</v>
      </c>
      <c r="E576" t="s">
        <v>2888</v>
      </c>
      <c r="F576" s="339">
        <v>44895</v>
      </c>
      <c r="G576" s="376">
        <v>8716.81</v>
      </c>
      <c r="H576" s="376">
        <v>36</v>
      </c>
      <c r="I576" s="376">
        <v>0.05</v>
      </c>
      <c r="J576" s="376">
        <v>230.03</v>
      </c>
      <c r="K576" s="376">
        <v>230.04</v>
      </c>
      <c r="L576" s="376">
        <v>8486.77</v>
      </c>
    </row>
    <row r="577" spans="1:12" hidden="1" outlineLevel="1">
      <c r="A577">
        <v>2022</v>
      </c>
      <c r="B577" t="s">
        <v>3672</v>
      </c>
      <c r="C577" t="s">
        <v>2905</v>
      </c>
      <c r="D577" t="s">
        <v>3028</v>
      </c>
      <c r="E577" t="s">
        <v>2888</v>
      </c>
      <c r="F577" s="339">
        <v>44895</v>
      </c>
      <c r="G577" s="376">
        <v>8716.81</v>
      </c>
      <c r="H577" s="376">
        <v>36</v>
      </c>
      <c r="I577" s="376">
        <v>0.05</v>
      </c>
      <c r="J577" s="376">
        <v>230.03</v>
      </c>
      <c r="K577" s="376">
        <v>230.04</v>
      </c>
      <c r="L577" s="376">
        <v>8486.77</v>
      </c>
    </row>
    <row r="578" spans="1:12" hidden="1" outlineLevel="1">
      <c r="A578">
        <v>2022</v>
      </c>
      <c r="B578" t="s">
        <v>3673</v>
      </c>
      <c r="C578" t="s">
        <v>2905</v>
      </c>
      <c r="D578" t="s">
        <v>3028</v>
      </c>
      <c r="E578" t="s">
        <v>2888</v>
      </c>
      <c r="F578" s="339">
        <v>44895</v>
      </c>
      <c r="G578" s="376">
        <v>8716.81</v>
      </c>
      <c r="H578" s="376">
        <v>36</v>
      </c>
      <c r="I578" s="376">
        <v>0.05</v>
      </c>
      <c r="J578" s="376">
        <v>230.03</v>
      </c>
      <c r="K578" s="376">
        <v>230.04</v>
      </c>
      <c r="L578" s="376">
        <v>8486.77</v>
      </c>
    </row>
    <row r="579" spans="1:12" hidden="1" outlineLevel="1">
      <c r="A579">
        <v>2022</v>
      </c>
      <c r="B579" t="s">
        <v>3674</v>
      </c>
      <c r="C579" t="s">
        <v>2527</v>
      </c>
      <c r="D579" t="s">
        <v>3286</v>
      </c>
      <c r="E579" t="s">
        <v>2888</v>
      </c>
      <c r="F579" s="339">
        <v>44712</v>
      </c>
      <c r="G579" s="376">
        <v>6902.65</v>
      </c>
      <c r="H579" s="376">
        <v>36</v>
      </c>
      <c r="I579" s="376">
        <v>0.05</v>
      </c>
      <c r="J579" s="376">
        <v>182.15</v>
      </c>
      <c r="K579" s="376">
        <v>1275.1199999999999</v>
      </c>
      <c r="L579" s="376">
        <v>5627.53</v>
      </c>
    </row>
    <row r="580" spans="1:12" hidden="1" outlineLevel="1">
      <c r="A580">
        <v>2022</v>
      </c>
      <c r="B580" t="s">
        <v>3675</v>
      </c>
      <c r="C580" t="s">
        <v>2527</v>
      </c>
      <c r="D580" t="s">
        <v>3286</v>
      </c>
      <c r="E580" t="s">
        <v>2888</v>
      </c>
      <c r="F580" s="339">
        <v>44712</v>
      </c>
      <c r="G580" s="376">
        <v>6902.64</v>
      </c>
      <c r="H580" s="376">
        <v>36</v>
      </c>
      <c r="I580" s="376">
        <v>0.05</v>
      </c>
      <c r="J580" s="376">
        <v>182.15</v>
      </c>
      <c r="K580" s="376">
        <v>1275.1199999999999</v>
      </c>
      <c r="L580" s="376">
        <v>5627.52</v>
      </c>
    </row>
    <row r="581" spans="1:12" hidden="1" outlineLevel="1">
      <c r="A581">
        <v>2022</v>
      </c>
      <c r="B581" t="s">
        <v>3676</v>
      </c>
      <c r="C581" t="s">
        <v>2527</v>
      </c>
      <c r="D581" t="s">
        <v>3677</v>
      </c>
      <c r="E581" t="s">
        <v>2888</v>
      </c>
      <c r="F581" s="339">
        <v>44316</v>
      </c>
      <c r="G581" s="376">
        <v>6900.89</v>
      </c>
      <c r="H581" s="376">
        <v>36</v>
      </c>
      <c r="I581" s="376">
        <v>0.05</v>
      </c>
      <c r="J581" s="376">
        <v>182.11</v>
      </c>
      <c r="K581" s="376">
        <v>3641.63</v>
      </c>
      <c r="L581" s="376">
        <v>3259.26</v>
      </c>
    </row>
    <row r="582" spans="1:12" hidden="1" outlineLevel="1">
      <c r="A582">
        <v>2022</v>
      </c>
      <c r="B582" t="s">
        <v>3678</v>
      </c>
      <c r="C582" t="s">
        <v>2527</v>
      </c>
      <c r="D582" t="s">
        <v>3286</v>
      </c>
      <c r="E582" t="s">
        <v>2888</v>
      </c>
      <c r="F582" s="339">
        <v>44681</v>
      </c>
      <c r="G582" s="376">
        <v>6813.27</v>
      </c>
      <c r="H582" s="376">
        <v>36</v>
      </c>
      <c r="I582" s="376">
        <v>0.05</v>
      </c>
      <c r="J582" s="376">
        <v>179.79</v>
      </c>
      <c r="K582" s="376">
        <v>1438.4</v>
      </c>
      <c r="L582" s="376">
        <v>5374.87</v>
      </c>
    </row>
    <row r="583" spans="1:12" hidden="1" outlineLevel="1">
      <c r="A583">
        <v>2022</v>
      </c>
      <c r="B583" t="s">
        <v>3679</v>
      </c>
      <c r="C583" t="s">
        <v>2527</v>
      </c>
      <c r="D583" t="s">
        <v>3680</v>
      </c>
      <c r="E583" t="s">
        <v>2907</v>
      </c>
      <c r="F583" s="339">
        <v>44286</v>
      </c>
      <c r="G583" s="376">
        <v>6800</v>
      </c>
      <c r="H583" s="376">
        <v>60</v>
      </c>
      <c r="I583" s="376">
        <v>0.05</v>
      </c>
      <c r="J583" s="376">
        <v>107.67</v>
      </c>
      <c r="K583" s="376">
        <v>2260.8200000000002</v>
      </c>
      <c r="L583" s="376">
        <v>4539.18</v>
      </c>
    </row>
    <row r="584" spans="1:12" hidden="1" outlineLevel="1">
      <c r="A584">
        <v>2022</v>
      </c>
      <c r="B584" t="s">
        <v>3681</v>
      </c>
      <c r="C584" t="s">
        <v>2527</v>
      </c>
      <c r="D584" t="s">
        <v>3682</v>
      </c>
      <c r="E584" t="s">
        <v>2888</v>
      </c>
      <c r="F584" s="339">
        <v>44425</v>
      </c>
      <c r="G584" s="376">
        <v>6725.66</v>
      </c>
      <c r="H584" s="376">
        <v>36</v>
      </c>
      <c r="I584" s="376">
        <v>0.05</v>
      </c>
      <c r="J584" s="376">
        <v>177.48</v>
      </c>
      <c r="K584" s="376">
        <v>2839.84</v>
      </c>
      <c r="L584" s="376">
        <v>3885.82</v>
      </c>
    </row>
    <row r="585" spans="1:12" hidden="1" outlineLevel="1">
      <c r="A585">
        <v>2022</v>
      </c>
      <c r="B585" t="s">
        <v>3683</v>
      </c>
      <c r="C585" t="s">
        <v>2527</v>
      </c>
      <c r="D585" t="s">
        <v>3286</v>
      </c>
      <c r="E585" t="s">
        <v>2888</v>
      </c>
      <c r="F585" s="339">
        <v>44773</v>
      </c>
      <c r="G585" s="376">
        <v>6724.78</v>
      </c>
      <c r="H585" s="376">
        <v>36</v>
      </c>
      <c r="I585" s="376">
        <v>0.05</v>
      </c>
      <c r="J585" s="376">
        <v>177.46</v>
      </c>
      <c r="K585" s="376">
        <v>887.35</v>
      </c>
      <c r="L585" s="376">
        <v>5837.43</v>
      </c>
    </row>
    <row r="586" spans="1:12" hidden="1" outlineLevel="1">
      <c r="A586">
        <v>2022</v>
      </c>
      <c r="B586" t="s">
        <v>3684</v>
      </c>
      <c r="C586" t="s">
        <v>2527</v>
      </c>
      <c r="D586" t="s">
        <v>3685</v>
      </c>
      <c r="E586" t="s">
        <v>2888</v>
      </c>
      <c r="F586" s="339">
        <v>44371</v>
      </c>
      <c r="G586" s="376">
        <v>6690.27</v>
      </c>
      <c r="H586" s="376">
        <v>36</v>
      </c>
      <c r="I586" s="376">
        <v>0.05</v>
      </c>
      <c r="J586" s="376">
        <v>176.55</v>
      </c>
      <c r="K586" s="376">
        <v>3177.95</v>
      </c>
      <c r="L586" s="376">
        <v>3512.32</v>
      </c>
    </row>
    <row r="587" spans="1:12" hidden="1" outlineLevel="1">
      <c r="A587">
        <v>2022</v>
      </c>
      <c r="B587" t="s">
        <v>3686</v>
      </c>
      <c r="C587" t="s">
        <v>2527</v>
      </c>
      <c r="D587" t="s">
        <v>3687</v>
      </c>
      <c r="E587" t="s">
        <v>2888</v>
      </c>
      <c r="F587" s="339">
        <v>44369</v>
      </c>
      <c r="G587" s="376">
        <v>6690.26</v>
      </c>
      <c r="H587" s="376">
        <v>36</v>
      </c>
      <c r="I587" s="376">
        <v>0.05</v>
      </c>
      <c r="J587" s="376">
        <v>176.55</v>
      </c>
      <c r="K587" s="376">
        <v>3178.08</v>
      </c>
      <c r="L587" s="376">
        <v>3512.18</v>
      </c>
    </row>
    <row r="588" spans="1:12" hidden="1" outlineLevel="1">
      <c r="A588">
        <v>2022</v>
      </c>
      <c r="B588" t="s">
        <v>3688</v>
      </c>
      <c r="C588" t="s">
        <v>2527</v>
      </c>
      <c r="D588" t="s">
        <v>3338</v>
      </c>
      <c r="E588" t="s">
        <v>2907</v>
      </c>
      <c r="F588" s="339">
        <v>43982</v>
      </c>
      <c r="G588" s="376">
        <v>6637.17</v>
      </c>
      <c r="H588" s="376">
        <v>60</v>
      </c>
      <c r="I588" s="376">
        <v>0.05</v>
      </c>
      <c r="J588" s="376">
        <v>105.09</v>
      </c>
      <c r="K588" s="376">
        <v>3525.95</v>
      </c>
      <c r="L588" s="376">
        <v>3111.22</v>
      </c>
    </row>
    <row r="589" spans="1:12" hidden="1" outlineLevel="1">
      <c r="A589">
        <v>2022</v>
      </c>
      <c r="B589" t="s">
        <v>3689</v>
      </c>
      <c r="C589" t="s">
        <v>2527</v>
      </c>
      <c r="D589" t="s">
        <v>3690</v>
      </c>
      <c r="E589" t="s">
        <v>2888</v>
      </c>
      <c r="F589" s="339">
        <v>43220</v>
      </c>
      <c r="G589" s="376">
        <v>6588</v>
      </c>
      <c r="H589" s="376">
        <v>36</v>
      </c>
      <c r="I589" s="376">
        <v>0.05</v>
      </c>
      <c r="J589" s="376">
        <v>173.85</v>
      </c>
      <c r="K589" s="376">
        <v>6258.6</v>
      </c>
      <c r="L589" s="376">
        <v>329.4</v>
      </c>
    </row>
    <row r="590" spans="1:12" hidden="1" outlineLevel="1">
      <c r="A590">
        <v>2022</v>
      </c>
      <c r="B590" t="s">
        <v>3691</v>
      </c>
      <c r="C590" t="s">
        <v>2527</v>
      </c>
      <c r="D590" t="s">
        <v>3286</v>
      </c>
      <c r="E590" t="s">
        <v>2888</v>
      </c>
      <c r="F590" s="339">
        <v>44455</v>
      </c>
      <c r="G590" s="376">
        <v>6547.79</v>
      </c>
      <c r="H590" s="376">
        <v>36</v>
      </c>
      <c r="I590" s="376">
        <v>0.05</v>
      </c>
      <c r="J590" s="376">
        <v>172.79</v>
      </c>
      <c r="K590" s="376">
        <v>2592</v>
      </c>
      <c r="L590" s="376">
        <v>3955.79</v>
      </c>
    </row>
    <row r="591" spans="1:12" hidden="1" outlineLevel="1">
      <c r="A591">
        <v>2022</v>
      </c>
      <c r="B591" t="s">
        <v>3692</v>
      </c>
      <c r="C591" t="s">
        <v>2527</v>
      </c>
      <c r="D591" t="s">
        <v>3693</v>
      </c>
      <c r="E591" t="s">
        <v>2888</v>
      </c>
      <c r="F591" s="339">
        <v>43951</v>
      </c>
      <c r="G591" s="376">
        <v>6538.05</v>
      </c>
      <c r="H591" s="376">
        <v>36</v>
      </c>
      <c r="I591" s="376">
        <v>0.05</v>
      </c>
      <c r="J591" s="376">
        <v>172.53</v>
      </c>
      <c r="K591" s="376">
        <v>5520.98</v>
      </c>
      <c r="L591" s="376">
        <v>1017.07</v>
      </c>
    </row>
    <row r="592" spans="1:12" hidden="1" outlineLevel="1">
      <c r="A592">
        <v>2022</v>
      </c>
      <c r="B592" t="s">
        <v>3694</v>
      </c>
      <c r="C592" t="s">
        <v>2527</v>
      </c>
      <c r="D592" t="s">
        <v>3695</v>
      </c>
      <c r="E592" t="s">
        <v>2888</v>
      </c>
      <c r="F592" s="339">
        <v>44455</v>
      </c>
      <c r="G592" s="376">
        <v>6534.64</v>
      </c>
      <c r="H592" s="376">
        <v>36</v>
      </c>
      <c r="I592" s="376">
        <v>0.05</v>
      </c>
      <c r="J592" s="376">
        <v>172.44</v>
      </c>
      <c r="K592" s="376">
        <v>2586.75</v>
      </c>
      <c r="L592" s="376">
        <v>3947.89</v>
      </c>
    </row>
    <row r="593" spans="1:12" hidden="1" outlineLevel="1">
      <c r="A593">
        <v>2022</v>
      </c>
      <c r="B593" t="s">
        <v>3696</v>
      </c>
      <c r="C593" t="s">
        <v>2527</v>
      </c>
      <c r="D593" t="s">
        <v>3697</v>
      </c>
      <c r="E593" t="s">
        <v>2888</v>
      </c>
      <c r="F593" s="339">
        <v>44408</v>
      </c>
      <c r="G593" s="376">
        <v>6309</v>
      </c>
      <c r="H593" s="376">
        <v>36</v>
      </c>
      <c r="I593" s="376">
        <v>0.05</v>
      </c>
      <c r="J593" s="376">
        <v>166.49</v>
      </c>
      <c r="K593" s="376">
        <v>2830.33</v>
      </c>
      <c r="L593" s="376">
        <v>3478.67</v>
      </c>
    </row>
    <row r="594" spans="1:12" hidden="1" outlineLevel="1">
      <c r="A594">
        <v>2022</v>
      </c>
      <c r="B594" t="s">
        <v>3698</v>
      </c>
      <c r="C594" t="s">
        <v>2527</v>
      </c>
      <c r="D594" t="s">
        <v>3506</v>
      </c>
      <c r="E594" t="s">
        <v>2888</v>
      </c>
      <c r="F594" s="339">
        <v>44227</v>
      </c>
      <c r="G594" s="376">
        <v>6221.24</v>
      </c>
      <c r="H594" s="376">
        <v>36</v>
      </c>
      <c r="I594" s="376">
        <v>0.05</v>
      </c>
      <c r="J594" s="376">
        <v>164.17</v>
      </c>
      <c r="K594" s="376">
        <v>3776.14</v>
      </c>
      <c r="L594" s="376">
        <v>2445.1</v>
      </c>
    </row>
    <row r="595" spans="1:12" hidden="1" outlineLevel="1">
      <c r="A595">
        <v>2022</v>
      </c>
      <c r="B595" t="s">
        <v>3699</v>
      </c>
      <c r="C595" t="s">
        <v>2527</v>
      </c>
      <c r="D595" t="s">
        <v>3286</v>
      </c>
      <c r="E595" t="s">
        <v>2888</v>
      </c>
      <c r="F595" s="339">
        <v>44712</v>
      </c>
      <c r="G595" s="376">
        <v>6194.69</v>
      </c>
      <c r="H595" s="376">
        <v>36</v>
      </c>
      <c r="I595" s="376">
        <v>0.05</v>
      </c>
      <c r="J595" s="376">
        <v>163.47</v>
      </c>
      <c r="K595" s="376">
        <v>1144.3599999999999</v>
      </c>
      <c r="L595" s="376">
        <v>5050.33</v>
      </c>
    </row>
    <row r="596" spans="1:12" hidden="1" outlineLevel="1">
      <c r="A596">
        <v>2022</v>
      </c>
      <c r="B596" t="s">
        <v>3700</v>
      </c>
      <c r="C596" t="s">
        <v>2527</v>
      </c>
      <c r="D596" t="s">
        <v>3028</v>
      </c>
      <c r="E596" t="s">
        <v>2888</v>
      </c>
      <c r="F596" s="339">
        <v>44712</v>
      </c>
      <c r="G596" s="376">
        <v>6194.69</v>
      </c>
      <c r="H596" s="376">
        <v>36</v>
      </c>
      <c r="I596" s="376">
        <v>0.05</v>
      </c>
      <c r="J596" s="376">
        <v>163.47</v>
      </c>
      <c r="K596" s="376">
        <v>1144.3599999999999</v>
      </c>
      <c r="L596" s="376">
        <v>5050.33</v>
      </c>
    </row>
    <row r="597" spans="1:12" hidden="1" outlineLevel="1">
      <c r="A597">
        <v>2022</v>
      </c>
      <c r="B597" t="s">
        <v>3701</v>
      </c>
      <c r="C597" t="s">
        <v>2527</v>
      </c>
      <c r="D597" t="s">
        <v>3286</v>
      </c>
      <c r="E597" t="s">
        <v>2888</v>
      </c>
      <c r="F597" s="339">
        <v>44651</v>
      </c>
      <c r="G597" s="376">
        <v>6193.81</v>
      </c>
      <c r="H597" s="376">
        <v>36</v>
      </c>
      <c r="I597" s="376">
        <v>0.05</v>
      </c>
      <c r="J597" s="376">
        <v>163.44999999999999</v>
      </c>
      <c r="K597" s="376">
        <v>1471.05</v>
      </c>
      <c r="L597" s="376">
        <v>4722.76</v>
      </c>
    </row>
    <row r="598" spans="1:12" hidden="1" outlineLevel="1">
      <c r="A598">
        <v>2022</v>
      </c>
      <c r="B598" t="s">
        <v>3702</v>
      </c>
      <c r="C598" t="s">
        <v>2527</v>
      </c>
      <c r="D598" t="s">
        <v>3703</v>
      </c>
      <c r="E598" t="s">
        <v>2888</v>
      </c>
      <c r="F598" s="339">
        <v>44742</v>
      </c>
      <c r="G598" s="376">
        <v>6132.08</v>
      </c>
      <c r="H598" s="376">
        <v>36</v>
      </c>
      <c r="I598" s="376">
        <v>0.05</v>
      </c>
      <c r="J598" s="376">
        <v>161.82</v>
      </c>
      <c r="K598" s="376">
        <v>970.98</v>
      </c>
      <c r="L598" s="376">
        <v>5161.1000000000004</v>
      </c>
    </row>
    <row r="599" spans="1:12" hidden="1" outlineLevel="1">
      <c r="A599">
        <v>2022</v>
      </c>
      <c r="B599" t="s">
        <v>3704</v>
      </c>
      <c r="C599" t="s">
        <v>2527</v>
      </c>
      <c r="D599" t="s">
        <v>3008</v>
      </c>
      <c r="E599" t="s">
        <v>2888</v>
      </c>
      <c r="F599" s="339">
        <v>44712</v>
      </c>
      <c r="G599" s="376">
        <v>6017.7</v>
      </c>
      <c r="H599" s="376">
        <v>36</v>
      </c>
      <c r="I599" s="376">
        <v>0.05</v>
      </c>
      <c r="J599" s="376">
        <v>158.80000000000001</v>
      </c>
      <c r="K599" s="376">
        <v>1111.67</v>
      </c>
      <c r="L599" s="376">
        <v>4906.03</v>
      </c>
    </row>
    <row r="600" spans="1:12" hidden="1" outlineLevel="1">
      <c r="A600">
        <v>2022</v>
      </c>
      <c r="B600" t="s">
        <v>3705</v>
      </c>
      <c r="C600" t="s">
        <v>2527</v>
      </c>
      <c r="D600" t="s">
        <v>3706</v>
      </c>
      <c r="E600" t="s">
        <v>2907</v>
      </c>
      <c r="F600" s="339">
        <v>43131</v>
      </c>
      <c r="G600" s="376">
        <v>6000</v>
      </c>
      <c r="H600" s="376">
        <v>60</v>
      </c>
      <c r="I600" s="376">
        <v>0.05</v>
      </c>
      <c r="J600" s="376">
        <v>95</v>
      </c>
      <c r="K600" s="376">
        <v>5604.76</v>
      </c>
      <c r="L600" s="376">
        <v>395.24</v>
      </c>
    </row>
    <row r="601" spans="1:12" hidden="1" outlineLevel="1">
      <c r="A601">
        <v>2022</v>
      </c>
      <c r="B601" t="s">
        <v>3707</v>
      </c>
      <c r="C601" t="s">
        <v>2527</v>
      </c>
      <c r="D601" t="s">
        <v>3708</v>
      </c>
      <c r="E601" t="s">
        <v>2907</v>
      </c>
      <c r="F601" s="339">
        <v>44196</v>
      </c>
      <c r="G601" s="376">
        <v>6000</v>
      </c>
      <c r="H601" s="376">
        <v>60</v>
      </c>
      <c r="I601" s="376">
        <v>0.05</v>
      </c>
      <c r="J601" s="376">
        <v>95</v>
      </c>
      <c r="K601" s="376">
        <v>2279.52</v>
      </c>
      <c r="L601" s="376">
        <v>3720.48</v>
      </c>
    </row>
    <row r="602" spans="1:12" hidden="1" outlineLevel="1">
      <c r="A602">
        <v>2022</v>
      </c>
      <c r="B602" t="s">
        <v>3709</v>
      </c>
      <c r="C602" t="s">
        <v>2527</v>
      </c>
      <c r="D602" t="s">
        <v>3710</v>
      </c>
      <c r="E602" t="s">
        <v>2888</v>
      </c>
      <c r="F602" s="339">
        <v>44043</v>
      </c>
      <c r="G602" s="376">
        <v>5950</v>
      </c>
      <c r="H602" s="376">
        <v>36</v>
      </c>
      <c r="I602" s="376">
        <v>0.05</v>
      </c>
      <c r="J602" s="376">
        <v>157.01</v>
      </c>
      <c r="K602" s="376">
        <v>4553.3100000000004</v>
      </c>
      <c r="L602" s="376">
        <v>1396.69</v>
      </c>
    </row>
    <row r="603" spans="1:12" hidden="1" outlineLevel="1">
      <c r="A603">
        <v>2022</v>
      </c>
      <c r="B603" t="s">
        <v>3711</v>
      </c>
      <c r="C603" t="s">
        <v>2527</v>
      </c>
      <c r="D603" t="s">
        <v>3712</v>
      </c>
      <c r="E603" t="s">
        <v>2888</v>
      </c>
      <c r="F603" s="339">
        <v>43921</v>
      </c>
      <c r="G603" s="376">
        <v>5840.71</v>
      </c>
      <c r="H603" s="376">
        <v>36</v>
      </c>
      <c r="I603" s="376">
        <v>0.05</v>
      </c>
      <c r="J603" s="376">
        <v>154.13</v>
      </c>
      <c r="K603" s="376">
        <v>5086.53</v>
      </c>
      <c r="L603" s="376">
        <v>754.18</v>
      </c>
    </row>
    <row r="604" spans="1:12" hidden="1" outlineLevel="1">
      <c r="A604">
        <v>2022</v>
      </c>
      <c r="B604" t="s">
        <v>3713</v>
      </c>
      <c r="C604" t="s">
        <v>2527</v>
      </c>
      <c r="D604" t="s">
        <v>3286</v>
      </c>
      <c r="E604" t="s">
        <v>2888</v>
      </c>
      <c r="F604" s="339">
        <v>44742</v>
      </c>
      <c r="G604" s="376">
        <v>5839.82</v>
      </c>
      <c r="H604" s="376">
        <v>36</v>
      </c>
      <c r="I604" s="376">
        <v>0.05</v>
      </c>
      <c r="J604" s="376">
        <v>154.11000000000001</v>
      </c>
      <c r="K604" s="376">
        <v>924.66</v>
      </c>
      <c r="L604" s="376">
        <v>4915.16</v>
      </c>
    </row>
    <row r="605" spans="1:12" hidden="1" outlineLevel="1">
      <c r="A605">
        <v>2022</v>
      </c>
      <c r="B605" t="s">
        <v>3714</v>
      </c>
      <c r="C605" t="s">
        <v>2527</v>
      </c>
      <c r="D605" t="s">
        <v>3041</v>
      </c>
      <c r="E605" t="s">
        <v>2888</v>
      </c>
      <c r="F605" s="339">
        <v>44834</v>
      </c>
      <c r="G605" s="376">
        <v>5827.43</v>
      </c>
      <c r="H605" s="376">
        <v>36</v>
      </c>
      <c r="I605" s="376">
        <v>0.05</v>
      </c>
      <c r="J605" s="376">
        <v>153.78</v>
      </c>
      <c r="K605" s="376">
        <v>461.37</v>
      </c>
      <c r="L605" s="376">
        <v>5366.06</v>
      </c>
    </row>
    <row r="606" spans="1:12" hidden="1" outlineLevel="1">
      <c r="A606">
        <v>2022</v>
      </c>
      <c r="B606" t="s">
        <v>3715</v>
      </c>
      <c r="C606" t="s">
        <v>2527</v>
      </c>
      <c r="D606" t="s">
        <v>3041</v>
      </c>
      <c r="E606" t="s">
        <v>2888</v>
      </c>
      <c r="F606" s="339">
        <v>44834</v>
      </c>
      <c r="G606" s="376">
        <v>5827.43</v>
      </c>
      <c r="H606" s="376">
        <v>36</v>
      </c>
      <c r="I606" s="376">
        <v>0.05</v>
      </c>
      <c r="J606" s="376">
        <v>153.78</v>
      </c>
      <c r="K606" s="376">
        <v>461.37</v>
      </c>
      <c r="L606" s="376">
        <v>5366.06</v>
      </c>
    </row>
    <row r="607" spans="1:12" hidden="1" outlineLevel="1">
      <c r="A607">
        <v>2022</v>
      </c>
      <c r="B607" t="s">
        <v>3716</v>
      </c>
      <c r="C607" t="s">
        <v>2527</v>
      </c>
      <c r="D607" t="s">
        <v>3717</v>
      </c>
      <c r="E607" t="s">
        <v>2888</v>
      </c>
      <c r="F607" s="339">
        <v>44165</v>
      </c>
      <c r="G607" s="376">
        <v>5751.33</v>
      </c>
      <c r="H607" s="376">
        <v>36</v>
      </c>
      <c r="I607" s="376">
        <v>0.05</v>
      </c>
      <c r="J607" s="376">
        <v>151.77000000000001</v>
      </c>
      <c r="K607" s="376">
        <v>3793.77</v>
      </c>
      <c r="L607" s="376">
        <v>1957.56</v>
      </c>
    </row>
    <row r="608" spans="1:12" hidden="1" outlineLevel="1">
      <c r="A608">
        <v>2022</v>
      </c>
      <c r="B608" t="s">
        <v>3718</v>
      </c>
      <c r="C608" t="s">
        <v>2527</v>
      </c>
      <c r="D608" t="s">
        <v>3719</v>
      </c>
      <c r="E608" t="s">
        <v>2888</v>
      </c>
      <c r="F608" s="339">
        <v>43434</v>
      </c>
      <c r="G608" s="376">
        <v>5631.07</v>
      </c>
      <c r="H608" s="376">
        <v>36</v>
      </c>
      <c r="I608" s="376">
        <v>0.05</v>
      </c>
      <c r="J608" s="376">
        <v>148.6</v>
      </c>
      <c r="K608" s="376">
        <v>5349.52</v>
      </c>
      <c r="L608" s="376">
        <v>281.54999999999899</v>
      </c>
    </row>
    <row r="609" spans="1:12" hidden="1" outlineLevel="1">
      <c r="A609">
        <v>2022</v>
      </c>
      <c r="B609" t="s">
        <v>3720</v>
      </c>
      <c r="C609" t="s">
        <v>2527</v>
      </c>
      <c r="D609" t="s">
        <v>3721</v>
      </c>
      <c r="E609" t="s">
        <v>2888</v>
      </c>
      <c r="F609" s="339">
        <v>44592</v>
      </c>
      <c r="G609" s="376">
        <v>5631</v>
      </c>
      <c r="H609" s="376">
        <v>36</v>
      </c>
      <c r="I609" s="376">
        <v>0.05</v>
      </c>
      <c r="J609" s="376">
        <v>148.6</v>
      </c>
      <c r="K609" s="376">
        <v>1634.6</v>
      </c>
      <c r="L609" s="376">
        <v>3996.4</v>
      </c>
    </row>
    <row r="610" spans="1:12" hidden="1" outlineLevel="1">
      <c r="A610">
        <v>2022</v>
      </c>
      <c r="B610" t="s">
        <v>3722</v>
      </c>
      <c r="C610" t="s">
        <v>2527</v>
      </c>
      <c r="D610" t="s">
        <v>3723</v>
      </c>
      <c r="E610" t="s">
        <v>2907</v>
      </c>
      <c r="F610" s="339">
        <v>44469</v>
      </c>
      <c r="G610" s="376">
        <v>5536.81</v>
      </c>
      <c r="H610" s="376">
        <v>60</v>
      </c>
      <c r="I610" s="376">
        <v>0.05</v>
      </c>
      <c r="J610" s="376">
        <v>87.67</v>
      </c>
      <c r="K610" s="376">
        <v>1314.75</v>
      </c>
      <c r="L610" s="376">
        <v>4222.0600000000004</v>
      </c>
    </row>
    <row r="611" spans="1:12" hidden="1" outlineLevel="1">
      <c r="A611">
        <v>2022</v>
      </c>
      <c r="B611" t="s">
        <v>3724</v>
      </c>
      <c r="C611" t="s">
        <v>2527</v>
      </c>
      <c r="D611" t="s">
        <v>3725</v>
      </c>
      <c r="E611" t="s">
        <v>2907</v>
      </c>
      <c r="F611" s="339">
        <v>44530</v>
      </c>
      <c r="G611" s="376">
        <v>5522.12</v>
      </c>
      <c r="H611" s="376">
        <v>60</v>
      </c>
      <c r="I611" s="376">
        <v>0.05</v>
      </c>
      <c r="J611" s="376">
        <v>87.43</v>
      </c>
      <c r="K611" s="376">
        <v>1136.46</v>
      </c>
      <c r="L611" s="376">
        <v>4385.66</v>
      </c>
    </row>
    <row r="612" spans="1:12" hidden="1" outlineLevel="1">
      <c r="A612">
        <v>2022</v>
      </c>
      <c r="B612" t="s">
        <v>3726</v>
      </c>
      <c r="C612" t="s">
        <v>2527</v>
      </c>
      <c r="D612" t="s">
        <v>3328</v>
      </c>
      <c r="E612" t="s">
        <v>2888</v>
      </c>
      <c r="F612" s="339">
        <v>44227</v>
      </c>
      <c r="G612" s="376">
        <v>5397.35</v>
      </c>
      <c r="H612" s="376">
        <v>36</v>
      </c>
      <c r="I612" s="376">
        <v>0.05</v>
      </c>
      <c r="J612" s="376">
        <v>142.43</v>
      </c>
      <c r="K612" s="376">
        <v>3276.12</v>
      </c>
      <c r="L612" s="376">
        <v>2121.23</v>
      </c>
    </row>
    <row r="613" spans="1:12" hidden="1" outlineLevel="1">
      <c r="A613">
        <v>2022</v>
      </c>
      <c r="B613" t="s">
        <v>3727</v>
      </c>
      <c r="C613" t="s">
        <v>2527</v>
      </c>
      <c r="D613" t="s">
        <v>3728</v>
      </c>
      <c r="E613" t="s">
        <v>2888</v>
      </c>
      <c r="F613" s="339">
        <v>44530</v>
      </c>
      <c r="G613" s="376">
        <v>5308.85</v>
      </c>
      <c r="H613" s="376">
        <v>36</v>
      </c>
      <c r="I613" s="376">
        <v>0.05</v>
      </c>
      <c r="J613" s="376">
        <v>140.09</v>
      </c>
      <c r="K613" s="376">
        <v>1728.96</v>
      </c>
      <c r="L613" s="376">
        <v>3579.89</v>
      </c>
    </row>
    <row r="614" spans="1:12" hidden="1" outlineLevel="1">
      <c r="A614">
        <v>2022</v>
      </c>
      <c r="B614" t="s">
        <v>3729</v>
      </c>
      <c r="C614" t="s">
        <v>2527</v>
      </c>
      <c r="D614" t="s">
        <v>3730</v>
      </c>
      <c r="E614" t="s">
        <v>2888</v>
      </c>
      <c r="F614" s="339">
        <v>43131</v>
      </c>
      <c r="G614" s="376">
        <v>5299</v>
      </c>
      <c r="H614" s="376">
        <v>36</v>
      </c>
      <c r="I614" s="376">
        <v>0.05</v>
      </c>
      <c r="J614" s="376">
        <v>139.83000000000001</v>
      </c>
      <c r="K614" s="376">
        <v>5034.05</v>
      </c>
      <c r="L614" s="376">
        <v>264.95</v>
      </c>
    </row>
    <row r="615" spans="1:12" hidden="1" outlineLevel="1">
      <c r="A615">
        <v>2022</v>
      </c>
      <c r="B615" t="s">
        <v>3731</v>
      </c>
      <c r="C615" t="s">
        <v>3007</v>
      </c>
      <c r="D615" t="s">
        <v>3286</v>
      </c>
      <c r="E615" t="s">
        <v>2888</v>
      </c>
      <c r="F615" s="339">
        <v>44742</v>
      </c>
      <c r="G615" s="376">
        <v>6017.7</v>
      </c>
      <c r="H615" s="376">
        <v>36</v>
      </c>
      <c r="I615" s="376">
        <v>0.05</v>
      </c>
      <c r="J615" s="376">
        <v>158.80000000000001</v>
      </c>
      <c r="K615" s="376">
        <v>952.86</v>
      </c>
      <c r="L615" s="376">
        <v>5064.84</v>
      </c>
    </row>
    <row r="616" spans="1:12" hidden="1" outlineLevel="1">
      <c r="A616">
        <v>2022</v>
      </c>
      <c r="B616" t="s">
        <v>3732</v>
      </c>
      <c r="C616" t="s">
        <v>3007</v>
      </c>
      <c r="D616" t="s">
        <v>3286</v>
      </c>
      <c r="E616" t="s">
        <v>2888</v>
      </c>
      <c r="F616" s="339">
        <v>44742</v>
      </c>
      <c r="G616" s="376">
        <v>6017.7</v>
      </c>
      <c r="H616" s="376">
        <v>36</v>
      </c>
      <c r="I616" s="376">
        <v>0.05</v>
      </c>
      <c r="J616" s="376">
        <v>158.80000000000001</v>
      </c>
      <c r="K616" s="376">
        <v>952.86</v>
      </c>
      <c r="L616" s="376">
        <v>5064.84</v>
      </c>
    </row>
    <row r="617" spans="1:12" hidden="1" outlineLevel="1">
      <c r="A617">
        <v>2022</v>
      </c>
      <c r="B617" t="s">
        <v>3733</v>
      </c>
      <c r="C617" t="s">
        <v>2527</v>
      </c>
      <c r="D617" t="s">
        <v>3008</v>
      </c>
      <c r="E617" t="s">
        <v>2888</v>
      </c>
      <c r="F617" s="339">
        <v>44530</v>
      </c>
      <c r="G617" s="376">
        <v>5138.6099999999997</v>
      </c>
      <c r="H617" s="376">
        <v>36</v>
      </c>
      <c r="I617" s="376">
        <v>0.05</v>
      </c>
      <c r="J617" s="376">
        <v>135.6</v>
      </c>
      <c r="K617" s="376">
        <v>1855.75</v>
      </c>
      <c r="L617" s="376">
        <v>3282.86</v>
      </c>
    </row>
    <row r="618" spans="1:12" hidden="1" outlineLevel="1">
      <c r="A618">
        <v>2022</v>
      </c>
      <c r="B618" t="s">
        <v>3734</v>
      </c>
      <c r="C618" t="s">
        <v>2527</v>
      </c>
      <c r="D618" t="s">
        <v>3735</v>
      </c>
      <c r="E618" t="s">
        <v>2888</v>
      </c>
      <c r="F618" s="339">
        <v>43434</v>
      </c>
      <c r="G618" s="376">
        <v>5137.93</v>
      </c>
      <c r="H618" s="376">
        <v>36</v>
      </c>
      <c r="I618" s="376">
        <v>0.05</v>
      </c>
      <c r="J618" s="376">
        <v>135.58000000000001</v>
      </c>
      <c r="K618" s="376">
        <v>4383.96</v>
      </c>
      <c r="L618" s="376">
        <v>753.97</v>
      </c>
    </row>
    <row r="619" spans="1:12" hidden="1" outlineLevel="1">
      <c r="A619">
        <v>2022</v>
      </c>
      <c r="B619" t="s">
        <v>3736</v>
      </c>
      <c r="C619" t="s">
        <v>3737</v>
      </c>
      <c r="D619" t="s">
        <v>3738</v>
      </c>
      <c r="E619" t="s">
        <v>2889</v>
      </c>
      <c r="F619" s="339">
        <v>44195</v>
      </c>
      <c r="G619" s="376">
        <v>463994.65</v>
      </c>
      <c r="H619" s="376">
        <v>48</v>
      </c>
      <c r="I619" s="376">
        <v>0.05</v>
      </c>
      <c r="J619" s="376">
        <v>9183.23</v>
      </c>
      <c r="K619" s="376">
        <v>220397.52</v>
      </c>
      <c r="L619" s="376">
        <v>243597.13</v>
      </c>
    </row>
    <row r="620" spans="1:12" hidden="1" outlineLevel="1">
      <c r="A620">
        <v>2022</v>
      </c>
      <c r="B620" t="s">
        <v>3739</v>
      </c>
      <c r="C620" t="s">
        <v>3737</v>
      </c>
      <c r="D620" t="s">
        <v>3740</v>
      </c>
      <c r="E620" t="s">
        <v>2888</v>
      </c>
      <c r="F620" s="339">
        <v>43312</v>
      </c>
      <c r="G620" s="376">
        <v>142758.64000000001</v>
      </c>
      <c r="H620" s="376">
        <v>36</v>
      </c>
      <c r="I620" s="376">
        <v>0.05</v>
      </c>
      <c r="J620" s="376">
        <v>3767.24</v>
      </c>
      <c r="K620" s="376">
        <v>135620.71</v>
      </c>
      <c r="L620" s="376">
        <v>7137.9300000000203</v>
      </c>
    </row>
    <row r="621" spans="1:12" hidden="1" outlineLevel="1">
      <c r="A621">
        <v>2022</v>
      </c>
      <c r="B621" t="s">
        <v>3741</v>
      </c>
      <c r="C621" t="s">
        <v>3737</v>
      </c>
      <c r="D621" t="s">
        <v>3742</v>
      </c>
      <c r="E621" t="s">
        <v>2888</v>
      </c>
      <c r="F621" s="339">
        <v>43434</v>
      </c>
      <c r="G621" s="376">
        <v>202581.9</v>
      </c>
      <c r="H621" s="376">
        <v>36</v>
      </c>
      <c r="I621" s="376">
        <v>0.05</v>
      </c>
      <c r="J621" s="376">
        <v>5345.91</v>
      </c>
      <c r="K621" s="376">
        <v>192452.8</v>
      </c>
      <c r="L621" s="376">
        <v>10129.1</v>
      </c>
    </row>
    <row r="622" spans="1:12" hidden="1" outlineLevel="1">
      <c r="A622">
        <v>2022</v>
      </c>
      <c r="B622" t="s">
        <v>3743</v>
      </c>
      <c r="C622" t="s">
        <v>3737</v>
      </c>
      <c r="D622" t="s">
        <v>3744</v>
      </c>
      <c r="E622" t="s">
        <v>2888</v>
      </c>
      <c r="F622" s="339">
        <v>43404</v>
      </c>
      <c r="G622" s="376">
        <v>306206.90000000002</v>
      </c>
      <c r="H622" s="376">
        <v>36</v>
      </c>
      <c r="I622" s="376">
        <v>0.05</v>
      </c>
      <c r="J622" s="376">
        <v>8080.46</v>
      </c>
      <c r="K622" s="376">
        <v>290896.55</v>
      </c>
      <c r="L622" s="376">
        <v>15310.35</v>
      </c>
    </row>
    <row r="623" spans="1:12" hidden="1" outlineLevel="1">
      <c r="A623">
        <v>2022</v>
      </c>
      <c r="B623" t="s">
        <v>3745</v>
      </c>
      <c r="C623" t="s">
        <v>3737</v>
      </c>
      <c r="D623" t="s">
        <v>3740</v>
      </c>
      <c r="E623" t="s">
        <v>2888</v>
      </c>
      <c r="F623" s="339">
        <v>43404</v>
      </c>
      <c r="G623" s="376">
        <v>147068.96</v>
      </c>
      <c r="H623" s="376">
        <v>36</v>
      </c>
      <c r="I623" s="376">
        <v>0.05</v>
      </c>
      <c r="J623" s="376">
        <v>3880.99</v>
      </c>
      <c r="K623" s="376">
        <v>139715.51</v>
      </c>
      <c r="L623" s="376">
        <v>7353.4499999999798</v>
      </c>
    </row>
    <row r="624" spans="1:12" hidden="1" outlineLevel="1">
      <c r="A624">
        <v>2022</v>
      </c>
      <c r="B624" t="s">
        <v>3746</v>
      </c>
      <c r="C624" t="s">
        <v>3737</v>
      </c>
      <c r="D624" t="s">
        <v>3747</v>
      </c>
      <c r="E624" t="s">
        <v>2888</v>
      </c>
      <c r="F624" s="339">
        <v>43404</v>
      </c>
      <c r="G624" s="376">
        <v>181724.14</v>
      </c>
      <c r="H624" s="376">
        <v>36</v>
      </c>
      <c r="I624" s="376">
        <v>0.05</v>
      </c>
      <c r="J624" s="376">
        <v>4795.5</v>
      </c>
      <c r="K624" s="376">
        <v>172637.93</v>
      </c>
      <c r="L624" s="376">
        <v>9086.2100000000191</v>
      </c>
    </row>
    <row r="625" spans="1:12" hidden="1" outlineLevel="1">
      <c r="A625">
        <v>2022</v>
      </c>
      <c r="B625" t="s">
        <v>3748</v>
      </c>
      <c r="C625" t="s">
        <v>3737</v>
      </c>
      <c r="D625" t="s">
        <v>3747</v>
      </c>
      <c r="E625" t="s">
        <v>2888</v>
      </c>
      <c r="F625" s="339">
        <v>43373</v>
      </c>
      <c r="G625" s="376">
        <v>65517.25</v>
      </c>
      <c r="H625" s="376">
        <v>36</v>
      </c>
      <c r="I625" s="376">
        <v>0.05</v>
      </c>
      <c r="J625" s="376">
        <v>1728.93</v>
      </c>
      <c r="K625" s="376">
        <v>62241.39</v>
      </c>
      <c r="L625" s="376">
        <v>3275.86</v>
      </c>
    </row>
    <row r="626" spans="1:12" hidden="1" outlineLevel="1">
      <c r="A626">
        <v>2022</v>
      </c>
      <c r="B626" t="s">
        <v>3749</v>
      </c>
      <c r="C626" t="s">
        <v>3737</v>
      </c>
      <c r="D626" t="s">
        <v>3750</v>
      </c>
      <c r="E626" t="s">
        <v>2888</v>
      </c>
      <c r="F626" s="339">
        <v>43465</v>
      </c>
      <c r="G626" s="376">
        <v>45793.1</v>
      </c>
      <c r="H626" s="376">
        <v>36</v>
      </c>
      <c r="I626" s="376">
        <v>0.05</v>
      </c>
      <c r="J626" s="376">
        <v>1208.43</v>
      </c>
      <c r="K626" s="376">
        <v>43503.44</v>
      </c>
      <c r="L626" s="376">
        <v>2289.66</v>
      </c>
    </row>
    <row r="627" spans="1:12" hidden="1" outlineLevel="1">
      <c r="A627">
        <v>2022</v>
      </c>
      <c r="B627" t="s">
        <v>3751</v>
      </c>
      <c r="C627" t="s">
        <v>3737</v>
      </c>
      <c r="D627" t="s">
        <v>3750</v>
      </c>
      <c r="E627" t="s">
        <v>2888</v>
      </c>
      <c r="F627" s="339">
        <v>43465</v>
      </c>
      <c r="G627" s="376">
        <v>95060.35</v>
      </c>
      <c r="H627" s="376">
        <v>36</v>
      </c>
      <c r="I627" s="376">
        <v>0.05</v>
      </c>
      <c r="J627" s="376">
        <v>2508.54</v>
      </c>
      <c r="K627" s="376">
        <v>90307.33</v>
      </c>
      <c r="L627" s="376">
        <v>4753.0200000000004</v>
      </c>
    </row>
    <row r="628" spans="1:12" hidden="1" outlineLevel="1">
      <c r="A628">
        <v>2022</v>
      </c>
      <c r="B628" t="s">
        <v>3752</v>
      </c>
      <c r="C628" t="s">
        <v>3737</v>
      </c>
      <c r="D628" t="s">
        <v>3740</v>
      </c>
      <c r="E628" t="s">
        <v>2888</v>
      </c>
      <c r="F628" s="339">
        <v>43465</v>
      </c>
      <c r="G628" s="376">
        <v>87758.63</v>
      </c>
      <c r="H628" s="376">
        <v>36</v>
      </c>
      <c r="I628" s="376">
        <v>0.05</v>
      </c>
      <c r="J628" s="376">
        <v>2315.85</v>
      </c>
      <c r="K628" s="376">
        <v>83370.7</v>
      </c>
      <c r="L628" s="376">
        <v>4387.9300000000103</v>
      </c>
    </row>
    <row r="629" spans="1:12" hidden="1" outlineLevel="1">
      <c r="A629">
        <v>2022</v>
      </c>
      <c r="B629" t="s">
        <v>3753</v>
      </c>
      <c r="C629" t="s">
        <v>3737</v>
      </c>
      <c r="D629" t="s">
        <v>3750</v>
      </c>
      <c r="E629" t="s">
        <v>2888</v>
      </c>
      <c r="F629" s="339">
        <v>43465</v>
      </c>
      <c r="G629" s="376">
        <v>52343.1</v>
      </c>
      <c r="H629" s="376">
        <v>36</v>
      </c>
      <c r="I629" s="376">
        <v>0.05</v>
      </c>
      <c r="J629" s="376">
        <v>1381.28</v>
      </c>
      <c r="K629" s="376">
        <v>49725.94</v>
      </c>
      <c r="L629" s="376">
        <v>2617.16</v>
      </c>
    </row>
    <row r="630" spans="1:12" hidden="1" outlineLevel="1">
      <c r="A630">
        <v>2022</v>
      </c>
      <c r="B630" t="s">
        <v>3754</v>
      </c>
      <c r="C630" t="s">
        <v>3737</v>
      </c>
      <c r="D630" t="s">
        <v>3037</v>
      </c>
      <c r="E630" t="s">
        <v>2888</v>
      </c>
      <c r="F630" s="339">
        <v>43496</v>
      </c>
      <c r="G630" s="376">
        <v>14224.14</v>
      </c>
      <c r="H630" s="376">
        <v>36</v>
      </c>
      <c r="I630" s="376">
        <v>0.05</v>
      </c>
      <c r="J630" s="376">
        <v>375.36</v>
      </c>
      <c r="K630" s="376">
        <v>13512.93</v>
      </c>
      <c r="L630" s="376">
        <v>711.20999999999901</v>
      </c>
    </row>
    <row r="631" spans="1:12" hidden="1" outlineLevel="1">
      <c r="A631">
        <v>2022</v>
      </c>
      <c r="B631" t="s">
        <v>3755</v>
      </c>
      <c r="C631" t="s">
        <v>3737</v>
      </c>
      <c r="D631" t="s">
        <v>3756</v>
      </c>
      <c r="E631" t="s">
        <v>2888</v>
      </c>
      <c r="F631" s="339">
        <v>43496</v>
      </c>
      <c r="G631" s="376">
        <v>44396.56</v>
      </c>
      <c r="H631" s="376">
        <v>36</v>
      </c>
      <c r="I631" s="376">
        <v>0.05</v>
      </c>
      <c r="J631" s="376">
        <v>1171.58</v>
      </c>
      <c r="K631" s="376">
        <v>42176.73</v>
      </c>
      <c r="L631" s="376">
        <v>2219.8299999999899</v>
      </c>
    </row>
    <row r="632" spans="1:12" hidden="1" outlineLevel="1">
      <c r="A632">
        <v>2022</v>
      </c>
      <c r="B632" t="s">
        <v>3757</v>
      </c>
      <c r="C632" t="s">
        <v>3737</v>
      </c>
      <c r="D632" t="s">
        <v>3750</v>
      </c>
      <c r="E632" t="s">
        <v>2888</v>
      </c>
      <c r="F632" s="339">
        <v>43496</v>
      </c>
      <c r="G632" s="376">
        <v>85344.83</v>
      </c>
      <c r="H632" s="376">
        <v>36</v>
      </c>
      <c r="I632" s="376">
        <v>0.05</v>
      </c>
      <c r="J632" s="376">
        <v>2252.16</v>
      </c>
      <c r="K632" s="376">
        <v>81077.59</v>
      </c>
      <c r="L632" s="376">
        <v>4267.2400000000098</v>
      </c>
    </row>
    <row r="633" spans="1:12" hidden="1" outlineLevel="1">
      <c r="A633">
        <v>2022</v>
      </c>
      <c r="B633" t="s">
        <v>3758</v>
      </c>
      <c r="C633" t="s">
        <v>3737</v>
      </c>
      <c r="D633" t="s">
        <v>3759</v>
      </c>
      <c r="E633" t="s">
        <v>2888</v>
      </c>
      <c r="F633" s="339">
        <v>43496</v>
      </c>
      <c r="G633" s="376">
        <v>14224.14</v>
      </c>
      <c r="H633" s="376">
        <v>36</v>
      </c>
      <c r="I633" s="376">
        <v>0.05</v>
      </c>
      <c r="J633" s="376">
        <v>375.36</v>
      </c>
      <c r="K633" s="376">
        <v>13512.93</v>
      </c>
      <c r="L633" s="376">
        <v>711.20999999999901</v>
      </c>
    </row>
    <row r="634" spans="1:12" hidden="1" outlineLevel="1">
      <c r="A634">
        <v>2022</v>
      </c>
      <c r="B634" t="s">
        <v>3760</v>
      </c>
      <c r="C634" t="s">
        <v>3737</v>
      </c>
      <c r="D634" t="s">
        <v>3750</v>
      </c>
      <c r="E634" t="s">
        <v>2888</v>
      </c>
      <c r="F634" s="339">
        <v>43496</v>
      </c>
      <c r="G634" s="376">
        <v>14309.48</v>
      </c>
      <c r="H634" s="376">
        <v>36</v>
      </c>
      <c r="I634" s="376">
        <v>0.05</v>
      </c>
      <c r="J634" s="376">
        <v>377.61</v>
      </c>
      <c r="K634" s="376">
        <v>13594.01</v>
      </c>
      <c r="L634" s="376">
        <v>715.469999999999</v>
      </c>
    </row>
    <row r="635" spans="1:12" hidden="1" outlineLevel="1">
      <c r="A635">
        <v>2022</v>
      </c>
      <c r="B635" t="s">
        <v>3761</v>
      </c>
      <c r="C635" t="s">
        <v>3737</v>
      </c>
      <c r="D635" t="s">
        <v>3750</v>
      </c>
      <c r="E635" t="s">
        <v>2888</v>
      </c>
      <c r="F635" s="339">
        <v>43496</v>
      </c>
      <c r="G635" s="376">
        <v>17672.41</v>
      </c>
      <c r="H635" s="376">
        <v>36</v>
      </c>
      <c r="I635" s="376">
        <v>0.05</v>
      </c>
      <c r="J635" s="376">
        <v>466.36</v>
      </c>
      <c r="K635" s="376">
        <v>16788.79</v>
      </c>
      <c r="L635" s="376">
        <v>883.61999999999898</v>
      </c>
    </row>
    <row r="636" spans="1:12" hidden="1" outlineLevel="1">
      <c r="A636">
        <v>2022</v>
      </c>
      <c r="B636" t="s">
        <v>3762</v>
      </c>
      <c r="C636" t="s">
        <v>3737</v>
      </c>
      <c r="D636" t="s">
        <v>3750</v>
      </c>
      <c r="E636" t="s">
        <v>2888</v>
      </c>
      <c r="F636" s="339">
        <v>43496</v>
      </c>
      <c r="G636" s="376">
        <v>41551.72</v>
      </c>
      <c r="H636" s="376">
        <v>36</v>
      </c>
      <c r="I636" s="376">
        <v>0.05</v>
      </c>
      <c r="J636" s="376">
        <v>1096.5</v>
      </c>
      <c r="K636" s="376">
        <v>39474.129999999997</v>
      </c>
      <c r="L636" s="376">
        <v>2077.59</v>
      </c>
    </row>
    <row r="637" spans="1:12" hidden="1" outlineLevel="1">
      <c r="A637">
        <v>2022</v>
      </c>
      <c r="B637" t="s">
        <v>3763</v>
      </c>
      <c r="C637" t="s">
        <v>3737</v>
      </c>
      <c r="D637" t="s">
        <v>3750</v>
      </c>
      <c r="E637" t="s">
        <v>2888</v>
      </c>
      <c r="F637" s="339">
        <v>43555</v>
      </c>
      <c r="G637" s="376">
        <v>6724.14</v>
      </c>
      <c r="H637" s="376">
        <v>36</v>
      </c>
      <c r="I637" s="376">
        <v>0.05</v>
      </c>
      <c r="J637" s="376">
        <v>177.44</v>
      </c>
      <c r="K637" s="376">
        <v>6387.93</v>
      </c>
      <c r="L637" s="376">
        <v>336.21</v>
      </c>
    </row>
    <row r="638" spans="1:12" hidden="1" outlineLevel="1">
      <c r="A638">
        <v>2022</v>
      </c>
      <c r="B638" t="s">
        <v>3764</v>
      </c>
      <c r="C638" t="s">
        <v>3737</v>
      </c>
      <c r="D638" t="s">
        <v>3750</v>
      </c>
      <c r="E638" t="s">
        <v>2888</v>
      </c>
      <c r="F638" s="339">
        <v>43555</v>
      </c>
      <c r="G638" s="376">
        <v>93965.53</v>
      </c>
      <c r="H638" s="376">
        <v>36</v>
      </c>
      <c r="I638" s="376">
        <v>0.05</v>
      </c>
      <c r="J638" s="376">
        <v>2479.65</v>
      </c>
      <c r="K638" s="376">
        <v>89267.25</v>
      </c>
      <c r="L638" s="376">
        <v>4698.28</v>
      </c>
    </row>
    <row r="639" spans="1:12" hidden="1" outlineLevel="1">
      <c r="A639">
        <v>2022</v>
      </c>
      <c r="B639" t="s">
        <v>3765</v>
      </c>
      <c r="C639" t="s">
        <v>3737</v>
      </c>
      <c r="D639" t="s">
        <v>3740</v>
      </c>
      <c r="E639" t="s">
        <v>2888</v>
      </c>
      <c r="F639" s="339">
        <v>43555</v>
      </c>
      <c r="G639" s="376">
        <v>12931.03</v>
      </c>
      <c r="H639" s="376">
        <v>36</v>
      </c>
      <c r="I639" s="376">
        <v>0.05</v>
      </c>
      <c r="J639" s="376">
        <v>341.24</v>
      </c>
      <c r="K639" s="376">
        <v>12284.48</v>
      </c>
      <c r="L639" s="376">
        <v>646.55000000000098</v>
      </c>
    </row>
    <row r="640" spans="1:12" hidden="1" outlineLevel="1">
      <c r="A640">
        <v>2022</v>
      </c>
      <c r="B640" t="s">
        <v>3766</v>
      </c>
      <c r="C640" t="s">
        <v>3737</v>
      </c>
      <c r="D640" t="s">
        <v>3767</v>
      </c>
      <c r="E640" t="s">
        <v>2888</v>
      </c>
      <c r="F640" s="339">
        <v>43585</v>
      </c>
      <c r="G640" s="376">
        <v>25486.720000000001</v>
      </c>
      <c r="H640" s="376">
        <v>36</v>
      </c>
      <c r="I640" s="376">
        <v>0.05</v>
      </c>
      <c r="J640" s="376">
        <v>672.57</v>
      </c>
      <c r="K640" s="376">
        <v>24212.38</v>
      </c>
      <c r="L640" s="376">
        <v>1274.3399999999999</v>
      </c>
    </row>
    <row r="641" spans="1:12" hidden="1" outlineLevel="1">
      <c r="A641">
        <v>2022</v>
      </c>
      <c r="B641" t="s">
        <v>3768</v>
      </c>
      <c r="C641" t="s">
        <v>3737</v>
      </c>
      <c r="D641" t="s">
        <v>3750</v>
      </c>
      <c r="E641" t="s">
        <v>2888</v>
      </c>
      <c r="F641" s="339">
        <v>43585</v>
      </c>
      <c r="G641" s="376">
        <v>17256.64</v>
      </c>
      <c r="H641" s="376">
        <v>36</v>
      </c>
      <c r="I641" s="376">
        <v>0.05</v>
      </c>
      <c r="J641" s="376">
        <v>455.38</v>
      </c>
      <c r="K641" s="376">
        <v>16393.810000000001</v>
      </c>
      <c r="L641" s="376">
        <v>862.82999999999799</v>
      </c>
    </row>
    <row r="642" spans="1:12" hidden="1" outlineLevel="1">
      <c r="A642">
        <v>2022</v>
      </c>
      <c r="B642" t="s">
        <v>3769</v>
      </c>
      <c r="C642" t="s">
        <v>3737</v>
      </c>
      <c r="D642" t="s">
        <v>3750</v>
      </c>
      <c r="E642" t="s">
        <v>2888</v>
      </c>
      <c r="F642" s="339">
        <v>43585</v>
      </c>
      <c r="G642" s="376">
        <v>70796.460000000006</v>
      </c>
      <c r="H642" s="376">
        <v>36</v>
      </c>
      <c r="I642" s="376">
        <v>0.05</v>
      </c>
      <c r="J642" s="376">
        <v>1868.24</v>
      </c>
      <c r="K642" s="376">
        <v>67256.639999999999</v>
      </c>
      <c r="L642" s="376">
        <v>3539.8200000000102</v>
      </c>
    </row>
    <row r="643" spans="1:12" hidden="1" outlineLevel="1">
      <c r="A643">
        <v>2022</v>
      </c>
      <c r="B643" t="s">
        <v>3770</v>
      </c>
      <c r="C643" t="s">
        <v>3737</v>
      </c>
      <c r="D643" t="s">
        <v>3750</v>
      </c>
      <c r="E643" t="s">
        <v>2888</v>
      </c>
      <c r="F643" s="339">
        <v>43616</v>
      </c>
      <c r="G643" s="376">
        <v>54690.27</v>
      </c>
      <c r="H643" s="376">
        <v>36</v>
      </c>
      <c r="I643" s="376">
        <v>0.05</v>
      </c>
      <c r="J643" s="376">
        <v>1443.22</v>
      </c>
      <c r="K643" s="376">
        <v>51955.76</v>
      </c>
      <c r="L643" s="376">
        <v>2734.5099999999902</v>
      </c>
    </row>
    <row r="644" spans="1:12" hidden="1" outlineLevel="1">
      <c r="A644">
        <v>2022</v>
      </c>
      <c r="B644" t="s">
        <v>3771</v>
      </c>
      <c r="C644" t="s">
        <v>3737</v>
      </c>
      <c r="D644" t="s">
        <v>3750</v>
      </c>
      <c r="E644" t="s">
        <v>2888</v>
      </c>
      <c r="F644" s="339">
        <v>43616</v>
      </c>
      <c r="G644" s="376">
        <v>125663.72</v>
      </c>
      <c r="H644" s="376">
        <v>36</v>
      </c>
      <c r="I644" s="376">
        <v>0.05</v>
      </c>
      <c r="J644" s="376">
        <v>3316.13</v>
      </c>
      <c r="K644" s="376">
        <v>119380.53</v>
      </c>
      <c r="L644" s="376">
        <v>6283.19</v>
      </c>
    </row>
    <row r="645" spans="1:12" hidden="1" outlineLevel="1">
      <c r="A645">
        <v>2022</v>
      </c>
      <c r="B645" t="s">
        <v>3772</v>
      </c>
      <c r="C645" t="s">
        <v>3737</v>
      </c>
      <c r="D645" t="s">
        <v>3740</v>
      </c>
      <c r="E645" t="s">
        <v>2888</v>
      </c>
      <c r="F645" s="339">
        <v>43708</v>
      </c>
      <c r="G645" s="376">
        <v>40000</v>
      </c>
      <c r="H645" s="376">
        <v>36</v>
      </c>
      <c r="I645" s="376">
        <v>0.05</v>
      </c>
      <c r="J645" s="376">
        <v>1055.56</v>
      </c>
      <c r="K645" s="376">
        <v>38000</v>
      </c>
      <c r="L645" s="376">
        <v>2000</v>
      </c>
    </row>
    <row r="646" spans="1:12" hidden="1" outlineLevel="1">
      <c r="A646">
        <v>2022</v>
      </c>
      <c r="B646" t="s">
        <v>3773</v>
      </c>
      <c r="C646" t="s">
        <v>3737</v>
      </c>
      <c r="D646" t="s">
        <v>3774</v>
      </c>
      <c r="E646" t="s">
        <v>2888</v>
      </c>
      <c r="F646" s="339">
        <v>43708</v>
      </c>
      <c r="G646" s="376">
        <v>73982.3</v>
      </c>
      <c r="H646" s="376">
        <v>36</v>
      </c>
      <c r="I646" s="376">
        <v>0.05</v>
      </c>
      <c r="J646" s="376">
        <v>1952.31</v>
      </c>
      <c r="K646" s="376">
        <v>70283.179999999993</v>
      </c>
      <c r="L646" s="376">
        <v>3699.1200000000099</v>
      </c>
    </row>
    <row r="647" spans="1:12" hidden="1" outlineLevel="1">
      <c r="A647">
        <v>2022</v>
      </c>
      <c r="B647" t="s">
        <v>3775</v>
      </c>
      <c r="C647" t="s">
        <v>3737</v>
      </c>
      <c r="D647" t="s">
        <v>3750</v>
      </c>
      <c r="E647" t="s">
        <v>2888</v>
      </c>
      <c r="F647" s="339">
        <v>43769</v>
      </c>
      <c r="G647" s="376">
        <v>313982.3</v>
      </c>
      <c r="H647" s="376">
        <v>36</v>
      </c>
      <c r="I647" s="376">
        <v>0.05</v>
      </c>
      <c r="J647" s="376">
        <v>8285.64</v>
      </c>
      <c r="K647" s="376">
        <v>298283.18</v>
      </c>
      <c r="L647" s="376">
        <v>15699.12</v>
      </c>
    </row>
    <row r="648" spans="1:12" hidden="1" outlineLevel="1">
      <c r="A648">
        <v>2022</v>
      </c>
      <c r="B648" t="s">
        <v>3776</v>
      </c>
      <c r="C648" t="s">
        <v>3737</v>
      </c>
      <c r="D648" t="s">
        <v>3750</v>
      </c>
      <c r="E648" t="s">
        <v>2888</v>
      </c>
      <c r="F648" s="339">
        <v>43784</v>
      </c>
      <c r="G648" s="376">
        <v>10000</v>
      </c>
      <c r="H648" s="376">
        <v>36</v>
      </c>
      <c r="I648" s="376">
        <v>0.05</v>
      </c>
      <c r="J648" s="376">
        <v>263.89</v>
      </c>
      <c r="K648" s="376">
        <v>9500</v>
      </c>
      <c r="L648" s="376">
        <v>500</v>
      </c>
    </row>
    <row r="649" spans="1:12" hidden="1" outlineLevel="1">
      <c r="A649">
        <v>2022</v>
      </c>
      <c r="B649" t="s">
        <v>3777</v>
      </c>
      <c r="C649" t="s">
        <v>3737</v>
      </c>
      <c r="D649" t="s">
        <v>3778</v>
      </c>
      <c r="E649" t="s">
        <v>2888</v>
      </c>
      <c r="F649" s="339">
        <v>44011</v>
      </c>
      <c r="G649" s="376">
        <v>7699.11</v>
      </c>
      <c r="H649" s="376">
        <v>36</v>
      </c>
      <c r="I649" s="376">
        <v>0.05</v>
      </c>
      <c r="J649" s="376">
        <v>203.17</v>
      </c>
      <c r="K649" s="376">
        <v>6095.1</v>
      </c>
      <c r="L649" s="376">
        <v>1604.01</v>
      </c>
    </row>
    <row r="650" spans="1:12" hidden="1" outlineLevel="1">
      <c r="A650">
        <v>2022</v>
      </c>
      <c r="B650" t="s">
        <v>3779</v>
      </c>
      <c r="C650" t="s">
        <v>3737</v>
      </c>
      <c r="D650" t="s">
        <v>3778</v>
      </c>
      <c r="E650" t="s">
        <v>2888</v>
      </c>
      <c r="F650" s="339">
        <v>44012</v>
      </c>
      <c r="G650" s="376">
        <v>6814.17</v>
      </c>
      <c r="H650" s="376">
        <v>36</v>
      </c>
      <c r="I650" s="376">
        <v>0.05</v>
      </c>
      <c r="J650" s="376">
        <v>179.82</v>
      </c>
      <c r="K650" s="376">
        <v>5394.6</v>
      </c>
      <c r="L650" s="376">
        <v>1419.57</v>
      </c>
    </row>
    <row r="651" spans="1:12" hidden="1" outlineLevel="1">
      <c r="A651">
        <v>2022</v>
      </c>
      <c r="B651" t="s">
        <v>3780</v>
      </c>
      <c r="C651" t="s">
        <v>2939</v>
      </c>
      <c r="D651" t="s">
        <v>3781</v>
      </c>
      <c r="E651" t="s">
        <v>2907</v>
      </c>
      <c r="F651" s="339">
        <v>44375</v>
      </c>
      <c r="G651" s="376">
        <v>11592.92</v>
      </c>
      <c r="H651" s="376">
        <v>60</v>
      </c>
      <c r="I651" s="376">
        <v>0.05</v>
      </c>
      <c r="J651" s="376">
        <v>183.55</v>
      </c>
      <c r="K651" s="376">
        <v>3303.36</v>
      </c>
      <c r="L651" s="376">
        <v>8289.56</v>
      </c>
    </row>
    <row r="652" spans="1:12" hidden="1" outlineLevel="1">
      <c r="A652">
        <v>2022</v>
      </c>
      <c r="B652" t="s">
        <v>3782</v>
      </c>
      <c r="C652" t="s">
        <v>2939</v>
      </c>
      <c r="D652" t="s">
        <v>3783</v>
      </c>
      <c r="E652" t="s">
        <v>2907</v>
      </c>
      <c r="F652" s="339">
        <v>44377</v>
      </c>
      <c r="G652" s="376">
        <v>166371.68</v>
      </c>
      <c r="H652" s="376">
        <v>60</v>
      </c>
      <c r="I652" s="376">
        <v>0.05</v>
      </c>
      <c r="J652" s="376">
        <v>2634.22</v>
      </c>
      <c r="K652" s="376">
        <v>47405.88</v>
      </c>
      <c r="L652" s="376">
        <v>118965.8</v>
      </c>
    </row>
    <row r="653" spans="1:12" hidden="1" outlineLevel="1">
      <c r="A653">
        <v>2022</v>
      </c>
      <c r="B653" t="s">
        <v>3784</v>
      </c>
      <c r="C653" t="s">
        <v>2939</v>
      </c>
      <c r="D653" t="s">
        <v>3785</v>
      </c>
      <c r="E653" t="s">
        <v>2888</v>
      </c>
      <c r="F653" s="339">
        <v>44408</v>
      </c>
      <c r="G653" s="376">
        <v>11681.42</v>
      </c>
      <c r="H653" s="376">
        <v>36</v>
      </c>
      <c r="I653" s="376">
        <v>0.05</v>
      </c>
      <c r="J653" s="376">
        <v>308.26</v>
      </c>
      <c r="K653" s="376">
        <v>5240.59</v>
      </c>
      <c r="L653" s="376">
        <v>6440.83</v>
      </c>
    </row>
    <row r="654" spans="1:12" hidden="1" outlineLevel="1">
      <c r="A654">
        <v>2022</v>
      </c>
      <c r="B654" t="s">
        <v>3786</v>
      </c>
      <c r="C654" t="s">
        <v>2939</v>
      </c>
      <c r="D654" t="s">
        <v>3787</v>
      </c>
      <c r="E654" t="s">
        <v>2907</v>
      </c>
      <c r="F654" s="339">
        <v>44426</v>
      </c>
      <c r="G654" s="376">
        <v>6896.53</v>
      </c>
      <c r="H654" s="376">
        <v>60</v>
      </c>
      <c r="I654" s="376">
        <v>0.05</v>
      </c>
      <c r="J654" s="376">
        <v>109.2</v>
      </c>
      <c r="K654" s="376">
        <v>1746.72</v>
      </c>
      <c r="L654" s="376">
        <v>5149.8100000000004</v>
      </c>
    </row>
    <row r="655" spans="1:12" hidden="1" outlineLevel="1">
      <c r="A655">
        <v>2022</v>
      </c>
      <c r="B655" t="s">
        <v>3788</v>
      </c>
      <c r="C655" t="s">
        <v>2939</v>
      </c>
      <c r="D655" t="s">
        <v>3789</v>
      </c>
      <c r="E655" t="s">
        <v>2907</v>
      </c>
      <c r="F655" s="339">
        <v>44426</v>
      </c>
      <c r="G655" s="376">
        <v>6119.1</v>
      </c>
      <c r="H655" s="376">
        <v>60</v>
      </c>
      <c r="I655" s="376">
        <v>0.05</v>
      </c>
      <c r="J655" s="376">
        <v>96.89</v>
      </c>
      <c r="K655" s="376">
        <v>1549.92</v>
      </c>
      <c r="L655" s="376">
        <v>4569.18</v>
      </c>
    </row>
    <row r="656" spans="1:12" hidden="1" outlineLevel="1">
      <c r="A656">
        <v>2022</v>
      </c>
      <c r="B656" t="s">
        <v>3790</v>
      </c>
      <c r="C656" t="s">
        <v>2939</v>
      </c>
      <c r="D656" t="s">
        <v>3791</v>
      </c>
      <c r="E656" t="s">
        <v>2907</v>
      </c>
      <c r="F656" s="339">
        <v>44426</v>
      </c>
      <c r="G656" s="376">
        <v>8693.82</v>
      </c>
      <c r="H656" s="376">
        <v>60</v>
      </c>
      <c r="I656" s="376">
        <v>0.05</v>
      </c>
      <c r="J656" s="376">
        <v>137.65</v>
      </c>
      <c r="K656" s="376">
        <v>2201.92</v>
      </c>
      <c r="L656" s="376">
        <v>6491.9</v>
      </c>
    </row>
    <row r="657" spans="1:12" hidden="1" outlineLevel="1">
      <c r="A657">
        <v>2022</v>
      </c>
      <c r="B657" t="s">
        <v>3792</v>
      </c>
      <c r="C657" t="s">
        <v>2939</v>
      </c>
      <c r="D657" t="s">
        <v>3793</v>
      </c>
      <c r="E657" t="s">
        <v>2907</v>
      </c>
      <c r="F657" s="339">
        <v>44426</v>
      </c>
      <c r="G657" s="376">
        <v>11201.64</v>
      </c>
      <c r="H657" s="376">
        <v>60</v>
      </c>
      <c r="I657" s="376">
        <v>0.05</v>
      </c>
      <c r="J657" s="376">
        <v>177.36</v>
      </c>
      <c r="K657" s="376">
        <v>2837.12</v>
      </c>
      <c r="L657" s="376">
        <v>8364.52</v>
      </c>
    </row>
    <row r="658" spans="1:12" hidden="1" outlineLevel="1">
      <c r="A658">
        <v>2022</v>
      </c>
      <c r="B658" t="s">
        <v>3794</v>
      </c>
      <c r="C658" t="s">
        <v>2939</v>
      </c>
      <c r="D658" t="s">
        <v>3795</v>
      </c>
      <c r="E658" t="s">
        <v>2907</v>
      </c>
      <c r="F658" s="339">
        <v>44426</v>
      </c>
      <c r="G658" s="376">
        <v>8944.59</v>
      </c>
      <c r="H658" s="376">
        <v>60</v>
      </c>
      <c r="I658" s="376">
        <v>0.05</v>
      </c>
      <c r="J658" s="376">
        <v>141.62</v>
      </c>
      <c r="K658" s="376">
        <v>2265.44</v>
      </c>
      <c r="L658" s="376">
        <v>6679.15</v>
      </c>
    </row>
    <row r="659" spans="1:12" hidden="1" outlineLevel="1">
      <c r="A659">
        <v>2022</v>
      </c>
      <c r="B659" t="s">
        <v>3796</v>
      </c>
      <c r="C659" t="s">
        <v>2939</v>
      </c>
      <c r="D659" t="s">
        <v>3797</v>
      </c>
      <c r="E659" t="s">
        <v>2907</v>
      </c>
      <c r="F659" s="339">
        <v>44426</v>
      </c>
      <c r="G659" s="376">
        <v>7398.1</v>
      </c>
      <c r="H659" s="376">
        <v>60</v>
      </c>
      <c r="I659" s="376">
        <v>0.05</v>
      </c>
      <c r="J659" s="376">
        <v>117.14</v>
      </c>
      <c r="K659" s="376">
        <v>1873.76</v>
      </c>
      <c r="L659" s="376">
        <v>5524.34</v>
      </c>
    </row>
    <row r="660" spans="1:12" hidden="1" outlineLevel="1">
      <c r="A660">
        <v>2022</v>
      </c>
      <c r="B660" t="s">
        <v>3798</v>
      </c>
      <c r="C660" t="s">
        <v>2939</v>
      </c>
      <c r="D660" t="s">
        <v>3799</v>
      </c>
      <c r="E660" t="s">
        <v>2907</v>
      </c>
      <c r="F660" s="339">
        <v>44426</v>
      </c>
      <c r="G660" s="376">
        <v>6240</v>
      </c>
      <c r="H660" s="376">
        <v>60</v>
      </c>
      <c r="I660" s="376">
        <v>0.05</v>
      </c>
      <c r="J660" s="376">
        <v>98.8</v>
      </c>
      <c r="K660" s="376">
        <v>1580.48</v>
      </c>
      <c r="L660" s="376">
        <v>4659.5200000000004</v>
      </c>
    </row>
    <row r="661" spans="1:12" hidden="1" outlineLevel="1">
      <c r="A661">
        <v>2022</v>
      </c>
      <c r="B661" t="s">
        <v>3800</v>
      </c>
      <c r="C661" t="s">
        <v>2939</v>
      </c>
      <c r="D661" t="s">
        <v>3801</v>
      </c>
      <c r="E661" t="s">
        <v>2907</v>
      </c>
      <c r="F661" s="339">
        <v>44426</v>
      </c>
      <c r="G661" s="376">
        <v>6630</v>
      </c>
      <c r="H661" s="376">
        <v>60</v>
      </c>
      <c r="I661" s="376">
        <v>0.05</v>
      </c>
      <c r="J661" s="376">
        <v>104.98</v>
      </c>
      <c r="K661" s="376">
        <v>1679.2</v>
      </c>
      <c r="L661" s="376">
        <v>4950.8</v>
      </c>
    </row>
    <row r="662" spans="1:12" hidden="1" outlineLevel="1">
      <c r="A662">
        <v>2022</v>
      </c>
      <c r="B662" t="s">
        <v>3802</v>
      </c>
      <c r="C662" t="s">
        <v>2939</v>
      </c>
      <c r="D662" t="s">
        <v>3803</v>
      </c>
      <c r="E662" t="s">
        <v>2907</v>
      </c>
      <c r="F662" s="339">
        <v>44426</v>
      </c>
      <c r="G662" s="376">
        <v>10074.540000000001</v>
      </c>
      <c r="H662" s="376">
        <v>60</v>
      </c>
      <c r="I662" s="376">
        <v>0.05</v>
      </c>
      <c r="J662" s="376">
        <v>159.51</v>
      </c>
      <c r="K662" s="376">
        <v>2551.96</v>
      </c>
      <c r="L662" s="376">
        <v>7522.58</v>
      </c>
    </row>
    <row r="663" spans="1:12" hidden="1" outlineLevel="1">
      <c r="A663">
        <v>2022</v>
      </c>
      <c r="B663" t="s">
        <v>3804</v>
      </c>
      <c r="C663" t="s">
        <v>2939</v>
      </c>
      <c r="D663" t="s">
        <v>3805</v>
      </c>
      <c r="E663" t="s">
        <v>2907</v>
      </c>
      <c r="F663" s="339">
        <v>44426</v>
      </c>
      <c r="G663" s="376">
        <v>5590</v>
      </c>
      <c r="H663" s="376">
        <v>60</v>
      </c>
      <c r="I663" s="376">
        <v>0.05</v>
      </c>
      <c r="J663" s="376">
        <v>88.51</v>
      </c>
      <c r="K663" s="376">
        <v>1415.84</v>
      </c>
      <c r="L663" s="376">
        <v>4174.16</v>
      </c>
    </row>
    <row r="664" spans="1:12" hidden="1" outlineLevel="1">
      <c r="A664">
        <v>2022</v>
      </c>
      <c r="B664" t="s">
        <v>3806</v>
      </c>
      <c r="C664" t="s">
        <v>2939</v>
      </c>
      <c r="D664" t="s">
        <v>3807</v>
      </c>
      <c r="E664" t="s">
        <v>2907</v>
      </c>
      <c r="F664" s="339">
        <v>44427</v>
      </c>
      <c r="G664" s="376">
        <v>6135.82</v>
      </c>
      <c r="H664" s="376">
        <v>60</v>
      </c>
      <c r="I664" s="376">
        <v>0.05</v>
      </c>
      <c r="J664" s="376">
        <v>97.15</v>
      </c>
      <c r="K664" s="376">
        <v>1636.48</v>
      </c>
      <c r="L664" s="376">
        <v>4499.34</v>
      </c>
    </row>
    <row r="665" spans="1:12" hidden="1" outlineLevel="1">
      <c r="A665">
        <v>2022</v>
      </c>
      <c r="B665" t="s">
        <v>3808</v>
      </c>
      <c r="C665" t="s">
        <v>2939</v>
      </c>
      <c r="D665" t="s">
        <v>3809</v>
      </c>
      <c r="E665" t="s">
        <v>2907</v>
      </c>
      <c r="F665" s="339">
        <v>44427</v>
      </c>
      <c r="G665" s="376">
        <v>7356.3</v>
      </c>
      <c r="H665" s="376">
        <v>60</v>
      </c>
      <c r="I665" s="376">
        <v>0.05</v>
      </c>
      <c r="J665" s="376">
        <v>116.47</v>
      </c>
      <c r="K665" s="376">
        <v>1863.2</v>
      </c>
      <c r="L665" s="376">
        <v>5493.1</v>
      </c>
    </row>
    <row r="666" spans="1:12" hidden="1" outlineLevel="1">
      <c r="A666">
        <v>2022</v>
      </c>
      <c r="B666" t="s">
        <v>3810</v>
      </c>
      <c r="C666" t="s">
        <v>2939</v>
      </c>
      <c r="D666" t="s">
        <v>3811</v>
      </c>
      <c r="E666" t="s">
        <v>2888</v>
      </c>
      <c r="F666" s="339">
        <v>44432</v>
      </c>
      <c r="G666" s="376">
        <v>73097.34</v>
      </c>
      <c r="H666" s="376">
        <v>36</v>
      </c>
      <c r="I666" s="376">
        <v>0.05</v>
      </c>
      <c r="J666" s="376">
        <v>1928.96</v>
      </c>
      <c r="K666" s="376">
        <v>30864.639999999999</v>
      </c>
      <c r="L666" s="376">
        <v>42232.7</v>
      </c>
    </row>
    <row r="667" spans="1:12" hidden="1" outlineLevel="1">
      <c r="A667">
        <v>2022</v>
      </c>
      <c r="B667" t="s">
        <v>3812</v>
      </c>
      <c r="C667" t="s">
        <v>2939</v>
      </c>
      <c r="D667" t="s">
        <v>3813</v>
      </c>
      <c r="E667" t="s">
        <v>2888</v>
      </c>
      <c r="F667" s="339">
        <v>44433</v>
      </c>
      <c r="G667" s="376">
        <v>10407.08</v>
      </c>
      <c r="H667" s="376">
        <v>36</v>
      </c>
      <c r="I667" s="376">
        <v>0.05</v>
      </c>
      <c r="J667" s="376">
        <v>274.63</v>
      </c>
      <c r="K667" s="376">
        <v>4394.24</v>
      </c>
      <c r="L667" s="376">
        <v>6012.84</v>
      </c>
    </row>
    <row r="668" spans="1:12" hidden="1" outlineLevel="1">
      <c r="A668">
        <v>2022</v>
      </c>
      <c r="B668" t="s">
        <v>3814</v>
      </c>
      <c r="C668" t="s">
        <v>2939</v>
      </c>
      <c r="D668" t="s">
        <v>3815</v>
      </c>
      <c r="E668" t="s">
        <v>2888</v>
      </c>
      <c r="F668" s="339">
        <v>44433</v>
      </c>
      <c r="G668" s="376">
        <v>16548.669999999998</v>
      </c>
      <c r="H668" s="376">
        <v>36</v>
      </c>
      <c r="I668" s="376">
        <v>0.05</v>
      </c>
      <c r="J668" s="376">
        <v>436.7</v>
      </c>
      <c r="K668" s="376">
        <v>6987.52</v>
      </c>
      <c r="L668" s="376">
        <v>9561.15</v>
      </c>
    </row>
    <row r="669" spans="1:12" hidden="1" outlineLevel="1">
      <c r="A669">
        <v>2022</v>
      </c>
      <c r="B669" t="s">
        <v>3816</v>
      </c>
      <c r="C669" t="s">
        <v>2939</v>
      </c>
      <c r="D669" t="s">
        <v>3817</v>
      </c>
      <c r="E669" t="s">
        <v>2888</v>
      </c>
      <c r="F669" s="339">
        <v>44433</v>
      </c>
      <c r="G669" s="376">
        <v>15929.21</v>
      </c>
      <c r="H669" s="376">
        <v>36</v>
      </c>
      <c r="I669" s="376">
        <v>0.05</v>
      </c>
      <c r="J669" s="376">
        <v>420.35</v>
      </c>
      <c r="K669" s="376">
        <v>6725.92</v>
      </c>
      <c r="L669" s="376">
        <v>9203.2900000000009</v>
      </c>
    </row>
    <row r="670" spans="1:12" hidden="1" outlineLevel="1">
      <c r="A670">
        <v>2022</v>
      </c>
      <c r="B670" t="s">
        <v>3818</v>
      </c>
      <c r="C670" t="s">
        <v>2939</v>
      </c>
      <c r="D670" t="s">
        <v>3819</v>
      </c>
      <c r="E670" t="s">
        <v>2907</v>
      </c>
      <c r="F670" s="339">
        <v>44439</v>
      </c>
      <c r="G670" s="376">
        <v>21397.35</v>
      </c>
      <c r="H670" s="376">
        <v>60</v>
      </c>
      <c r="I670" s="376">
        <v>0.05</v>
      </c>
      <c r="J670" s="376">
        <v>338.79</v>
      </c>
      <c r="K670" s="376">
        <v>5419.52</v>
      </c>
      <c r="L670" s="376">
        <v>15977.83</v>
      </c>
    </row>
    <row r="671" spans="1:12" hidden="1" outlineLevel="1">
      <c r="A671">
        <v>2022</v>
      </c>
      <c r="B671" t="s">
        <v>3820</v>
      </c>
      <c r="C671" t="s">
        <v>2939</v>
      </c>
      <c r="D671" t="s">
        <v>3821</v>
      </c>
      <c r="E671" t="s">
        <v>2888</v>
      </c>
      <c r="F671" s="339">
        <v>44439</v>
      </c>
      <c r="G671" s="376">
        <v>8868</v>
      </c>
      <c r="H671" s="376">
        <v>36</v>
      </c>
      <c r="I671" s="376">
        <v>0.05</v>
      </c>
      <c r="J671" s="376">
        <v>234.02</v>
      </c>
      <c r="K671" s="376">
        <v>3744.48</v>
      </c>
      <c r="L671" s="376">
        <v>5123.5200000000004</v>
      </c>
    </row>
    <row r="672" spans="1:12" hidden="1" outlineLevel="1">
      <c r="A672">
        <v>2022</v>
      </c>
      <c r="B672" t="s">
        <v>3822</v>
      </c>
      <c r="C672" t="s">
        <v>2939</v>
      </c>
      <c r="D672" t="s">
        <v>3823</v>
      </c>
      <c r="E672" t="s">
        <v>2888</v>
      </c>
      <c r="F672" s="339">
        <v>44469</v>
      </c>
      <c r="G672" s="376">
        <v>8354.4599999999991</v>
      </c>
      <c r="H672" s="376">
        <v>36</v>
      </c>
      <c r="I672" s="376">
        <v>0.05</v>
      </c>
      <c r="J672" s="376">
        <v>220.46</v>
      </c>
      <c r="K672" s="376">
        <v>3307.05</v>
      </c>
      <c r="L672" s="376">
        <v>5047.41</v>
      </c>
    </row>
    <row r="673" spans="1:12" hidden="1" outlineLevel="1">
      <c r="A673">
        <v>2022</v>
      </c>
      <c r="B673" t="s">
        <v>3824</v>
      </c>
      <c r="C673" t="s">
        <v>2939</v>
      </c>
      <c r="D673" t="s">
        <v>3825</v>
      </c>
      <c r="E673" t="s">
        <v>2888</v>
      </c>
      <c r="F673" s="339">
        <v>44469</v>
      </c>
      <c r="G673" s="376">
        <v>8628.36</v>
      </c>
      <c r="H673" s="376">
        <v>36</v>
      </c>
      <c r="I673" s="376">
        <v>0.05</v>
      </c>
      <c r="J673" s="376">
        <v>227.69</v>
      </c>
      <c r="K673" s="376">
        <v>3415.5</v>
      </c>
      <c r="L673" s="376">
        <v>5212.8599999999997</v>
      </c>
    </row>
    <row r="674" spans="1:12" hidden="1" outlineLevel="1">
      <c r="A674">
        <v>2022</v>
      </c>
      <c r="B674" t="s">
        <v>3826</v>
      </c>
      <c r="C674" t="s">
        <v>2939</v>
      </c>
      <c r="D674" t="s">
        <v>3827</v>
      </c>
      <c r="E674" t="s">
        <v>2888</v>
      </c>
      <c r="F674" s="339">
        <v>44469</v>
      </c>
      <c r="G674" s="376">
        <v>8628.36</v>
      </c>
      <c r="H674" s="376">
        <v>36</v>
      </c>
      <c r="I674" s="376">
        <v>0.05</v>
      </c>
      <c r="J674" s="376">
        <v>227.69</v>
      </c>
      <c r="K674" s="376">
        <v>3415.5</v>
      </c>
      <c r="L674" s="376">
        <v>5212.8599999999997</v>
      </c>
    </row>
    <row r="675" spans="1:12" hidden="1" outlineLevel="1">
      <c r="A675">
        <v>2022</v>
      </c>
      <c r="B675" t="s">
        <v>3828</v>
      </c>
      <c r="C675" t="s">
        <v>2939</v>
      </c>
      <c r="D675" t="s">
        <v>3829</v>
      </c>
      <c r="E675" t="s">
        <v>2888</v>
      </c>
      <c r="F675" s="339">
        <v>44378</v>
      </c>
      <c r="G675" s="376">
        <v>303595.64</v>
      </c>
      <c r="H675" s="376">
        <v>36</v>
      </c>
      <c r="I675" s="376">
        <v>0.05</v>
      </c>
      <c r="J675" s="376">
        <v>8011.55</v>
      </c>
      <c r="K675" s="376">
        <v>136205.73000000001</v>
      </c>
      <c r="L675" s="376">
        <v>167389.91</v>
      </c>
    </row>
    <row r="676" spans="1:12" hidden="1" outlineLevel="1">
      <c r="A676">
        <v>2022</v>
      </c>
      <c r="B676" t="s">
        <v>3830</v>
      </c>
      <c r="C676" t="s">
        <v>2939</v>
      </c>
      <c r="D676" t="s">
        <v>3831</v>
      </c>
      <c r="E676" t="s">
        <v>2888</v>
      </c>
      <c r="F676" s="339">
        <v>44378</v>
      </c>
      <c r="G676" s="376">
        <v>52277.31</v>
      </c>
      <c r="H676" s="376">
        <v>36</v>
      </c>
      <c r="I676" s="376">
        <v>0.05</v>
      </c>
      <c r="J676" s="376">
        <v>1379.54</v>
      </c>
      <c r="K676" s="376">
        <v>23453.72</v>
      </c>
      <c r="L676" s="376">
        <v>28823.59</v>
      </c>
    </row>
    <row r="677" spans="1:12" hidden="1" outlineLevel="1">
      <c r="A677">
        <v>2022</v>
      </c>
      <c r="B677" t="s">
        <v>3832</v>
      </c>
      <c r="C677" t="s">
        <v>2939</v>
      </c>
      <c r="D677" t="s">
        <v>3833</v>
      </c>
      <c r="E677" t="s">
        <v>2888</v>
      </c>
      <c r="F677" s="339">
        <v>44378</v>
      </c>
      <c r="G677" s="376">
        <v>29042.95</v>
      </c>
      <c r="H677" s="376">
        <v>36</v>
      </c>
      <c r="I677" s="376">
        <v>0.05</v>
      </c>
      <c r="J677" s="376">
        <v>766.41</v>
      </c>
      <c r="K677" s="376">
        <v>13029.95</v>
      </c>
      <c r="L677" s="376">
        <v>16013</v>
      </c>
    </row>
    <row r="678" spans="1:12" hidden="1" outlineLevel="1">
      <c r="A678">
        <v>2022</v>
      </c>
      <c r="B678" t="s">
        <v>3834</v>
      </c>
      <c r="C678" t="s">
        <v>2939</v>
      </c>
      <c r="D678" t="s">
        <v>3835</v>
      </c>
      <c r="E678" t="s">
        <v>2888</v>
      </c>
      <c r="F678" s="339">
        <v>44378</v>
      </c>
      <c r="G678" s="376">
        <v>19361.96</v>
      </c>
      <c r="H678" s="376">
        <v>36</v>
      </c>
      <c r="I678" s="376">
        <v>0.05</v>
      </c>
      <c r="J678" s="376">
        <v>510.94</v>
      </c>
      <c r="K678" s="376">
        <v>8686.5400000000009</v>
      </c>
      <c r="L678" s="376">
        <v>10675.42</v>
      </c>
    </row>
    <row r="679" spans="1:12" hidden="1" outlineLevel="1">
      <c r="A679">
        <v>2022</v>
      </c>
      <c r="B679" t="s">
        <v>3836</v>
      </c>
      <c r="C679" t="s">
        <v>2939</v>
      </c>
      <c r="D679" t="s">
        <v>3837</v>
      </c>
      <c r="E679" t="s">
        <v>2888</v>
      </c>
      <c r="F679" s="339">
        <v>44378</v>
      </c>
      <c r="G679" s="376">
        <v>11907.61</v>
      </c>
      <c r="H679" s="376">
        <v>36</v>
      </c>
      <c r="I679" s="376">
        <v>0.05</v>
      </c>
      <c r="J679" s="376">
        <v>314.23</v>
      </c>
      <c r="K679" s="376">
        <v>5342.19</v>
      </c>
      <c r="L679" s="376">
        <v>6565.42</v>
      </c>
    </row>
    <row r="680" spans="1:12" hidden="1" outlineLevel="1">
      <c r="A680">
        <v>2022</v>
      </c>
      <c r="B680" t="s">
        <v>3838</v>
      </c>
      <c r="C680" t="s">
        <v>2939</v>
      </c>
      <c r="D680" t="s">
        <v>3839</v>
      </c>
      <c r="E680" t="s">
        <v>2888</v>
      </c>
      <c r="F680" s="339">
        <v>44494</v>
      </c>
      <c r="G680" s="376">
        <v>7280</v>
      </c>
      <c r="H680" s="376">
        <v>36</v>
      </c>
      <c r="I680" s="376">
        <v>0.05</v>
      </c>
      <c r="J680" s="376">
        <v>192.11</v>
      </c>
      <c r="K680" s="376">
        <v>2689.68</v>
      </c>
      <c r="L680" s="376">
        <v>4590.32</v>
      </c>
    </row>
    <row r="681" spans="1:12" hidden="1" outlineLevel="1">
      <c r="A681">
        <v>2022</v>
      </c>
      <c r="B681" t="s">
        <v>3840</v>
      </c>
      <c r="C681" t="s">
        <v>2939</v>
      </c>
      <c r="D681" t="s">
        <v>3841</v>
      </c>
      <c r="E681" t="s">
        <v>2888</v>
      </c>
      <c r="F681" s="339">
        <v>44496</v>
      </c>
      <c r="G681" s="376">
        <v>9066.34</v>
      </c>
      <c r="H681" s="376">
        <v>36</v>
      </c>
      <c r="I681" s="376">
        <v>0.05</v>
      </c>
      <c r="J681" s="376">
        <v>239.25</v>
      </c>
      <c r="K681" s="376">
        <v>3349.64</v>
      </c>
      <c r="L681" s="376">
        <v>5716.7</v>
      </c>
    </row>
    <row r="682" spans="1:12" hidden="1" outlineLevel="1">
      <c r="A682">
        <v>2022</v>
      </c>
      <c r="B682" t="s">
        <v>3842</v>
      </c>
      <c r="C682" t="s">
        <v>2939</v>
      </c>
      <c r="D682" t="s">
        <v>3590</v>
      </c>
      <c r="E682" t="s">
        <v>2888</v>
      </c>
      <c r="F682" s="339">
        <v>44498</v>
      </c>
      <c r="G682" s="376">
        <v>10619.47</v>
      </c>
      <c r="H682" s="376">
        <v>36</v>
      </c>
      <c r="I682" s="376">
        <v>0.05</v>
      </c>
      <c r="J682" s="376">
        <v>280.24</v>
      </c>
      <c r="K682" s="376">
        <v>3923.5</v>
      </c>
      <c r="L682" s="376">
        <v>6695.97</v>
      </c>
    </row>
    <row r="683" spans="1:12" hidden="1" outlineLevel="1">
      <c r="A683">
        <v>2022</v>
      </c>
      <c r="B683" t="s">
        <v>3843</v>
      </c>
      <c r="C683" t="s">
        <v>2527</v>
      </c>
      <c r="D683" t="s">
        <v>3041</v>
      </c>
      <c r="E683" t="s">
        <v>2888</v>
      </c>
      <c r="F683" s="339">
        <v>44773</v>
      </c>
      <c r="G683" s="376">
        <v>5132.74</v>
      </c>
      <c r="H683" s="376">
        <v>36</v>
      </c>
      <c r="I683" s="376">
        <v>0.05</v>
      </c>
      <c r="J683" s="376">
        <v>135.44999999999999</v>
      </c>
      <c r="K683" s="376">
        <v>677.25</v>
      </c>
      <c r="L683" s="376">
        <v>4455.49</v>
      </c>
    </row>
    <row r="684" spans="1:12" hidden="1" outlineLevel="1">
      <c r="A684">
        <v>2022</v>
      </c>
      <c r="B684" t="s">
        <v>3844</v>
      </c>
      <c r="C684" t="s">
        <v>3007</v>
      </c>
      <c r="D684" t="s">
        <v>3845</v>
      </c>
      <c r="E684" t="s">
        <v>2907</v>
      </c>
      <c r="F684" s="339">
        <v>44469</v>
      </c>
      <c r="G684" s="376">
        <v>7494.69</v>
      </c>
      <c r="H684" s="376">
        <v>60</v>
      </c>
      <c r="I684" s="376">
        <v>0.05</v>
      </c>
      <c r="J684" s="376">
        <v>118.67</v>
      </c>
      <c r="K684" s="376">
        <v>1779.86</v>
      </c>
      <c r="L684" s="376">
        <v>5714.83</v>
      </c>
    </row>
    <row r="685" spans="1:12" hidden="1" outlineLevel="1">
      <c r="A685">
        <v>2022</v>
      </c>
      <c r="B685" t="s">
        <v>3846</v>
      </c>
      <c r="C685" t="s">
        <v>2527</v>
      </c>
      <c r="D685" t="s">
        <v>3041</v>
      </c>
      <c r="E685" t="s">
        <v>2888</v>
      </c>
      <c r="F685" s="339">
        <v>44773</v>
      </c>
      <c r="G685" s="376">
        <v>5132.74</v>
      </c>
      <c r="H685" s="376">
        <v>36</v>
      </c>
      <c r="I685" s="376">
        <v>0.05</v>
      </c>
      <c r="J685" s="376">
        <v>135.44999999999999</v>
      </c>
      <c r="K685" s="376">
        <v>677.25</v>
      </c>
      <c r="L685" s="376">
        <v>4455.49</v>
      </c>
    </row>
    <row r="686" spans="1:12" hidden="1" outlineLevel="1">
      <c r="A686">
        <v>2022</v>
      </c>
      <c r="B686" t="s">
        <v>3847</v>
      </c>
      <c r="C686" t="s">
        <v>2527</v>
      </c>
      <c r="D686" t="s">
        <v>3041</v>
      </c>
      <c r="E686" t="s">
        <v>2888</v>
      </c>
      <c r="F686" s="339">
        <v>44773</v>
      </c>
      <c r="G686" s="376">
        <v>5132.74</v>
      </c>
      <c r="H686" s="376">
        <v>36</v>
      </c>
      <c r="I686" s="376">
        <v>0.05</v>
      </c>
      <c r="J686" s="376">
        <v>135.44999999999999</v>
      </c>
      <c r="K686" s="376">
        <v>677.25</v>
      </c>
      <c r="L686" s="376">
        <v>4455.49</v>
      </c>
    </row>
    <row r="687" spans="1:12" hidden="1" outlineLevel="1">
      <c r="A687">
        <v>2022</v>
      </c>
      <c r="B687" t="s">
        <v>3848</v>
      </c>
      <c r="C687" t="s">
        <v>2527</v>
      </c>
      <c r="D687" t="s">
        <v>3041</v>
      </c>
      <c r="E687" t="s">
        <v>2888</v>
      </c>
      <c r="F687" s="339">
        <v>44773</v>
      </c>
      <c r="G687" s="376">
        <v>5132.74</v>
      </c>
      <c r="H687" s="376">
        <v>36</v>
      </c>
      <c r="I687" s="376">
        <v>0.05</v>
      </c>
      <c r="J687" s="376">
        <v>135.44999999999999</v>
      </c>
      <c r="K687" s="376">
        <v>677.25</v>
      </c>
      <c r="L687" s="376">
        <v>4455.49</v>
      </c>
    </row>
    <row r="688" spans="1:12" hidden="1" outlineLevel="1">
      <c r="A688">
        <v>2022</v>
      </c>
      <c r="B688" t="s">
        <v>3849</v>
      </c>
      <c r="C688" t="s">
        <v>2527</v>
      </c>
      <c r="D688" t="s">
        <v>3041</v>
      </c>
      <c r="E688" t="s">
        <v>2888</v>
      </c>
      <c r="F688" s="339">
        <v>44773</v>
      </c>
      <c r="G688" s="376">
        <v>5132.74</v>
      </c>
      <c r="H688" s="376">
        <v>36</v>
      </c>
      <c r="I688" s="376">
        <v>0.05</v>
      </c>
      <c r="J688" s="376">
        <v>135.44999999999999</v>
      </c>
      <c r="K688" s="376">
        <v>677.25</v>
      </c>
      <c r="L688" s="376">
        <v>4455.49</v>
      </c>
    </row>
    <row r="689" spans="1:12" hidden="1" outlineLevel="1">
      <c r="A689">
        <v>2022</v>
      </c>
      <c r="B689" t="s">
        <v>3850</v>
      </c>
      <c r="C689" t="s">
        <v>2527</v>
      </c>
      <c r="D689" t="s">
        <v>3041</v>
      </c>
      <c r="E689" t="s">
        <v>2888</v>
      </c>
      <c r="F689" s="339">
        <v>44773</v>
      </c>
      <c r="G689" s="376">
        <v>5132.74</v>
      </c>
      <c r="H689" s="376">
        <v>36</v>
      </c>
      <c r="I689" s="376">
        <v>0.05</v>
      </c>
      <c r="J689" s="376">
        <v>135.44999999999999</v>
      </c>
      <c r="K689" s="376">
        <v>677.25</v>
      </c>
      <c r="L689" s="376">
        <v>4455.49</v>
      </c>
    </row>
    <row r="690" spans="1:12" hidden="1" outlineLevel="1">
      <c r="A690">
        <v>2022</v>
      </c>
      <c r="B690" t="s">
        <v>3851</v>
      </c>
      <c r="C690" t="s">
        <v>2527</v>
      </c>
      <c r="D690" t="s">
        <v>3852</v>
      </c>
      <c r="E690" t="s">
        <v>2888</v>
      </c>
      <c r="F690" s="339">
        <v>44523</v>
      </c>
      <c r="G690" s="376">
        <v>5119</v>
      </c>
      <c r="H690" s="376">
        <v>36</v>
      </c>
      <c r="I690" s="376">
        <v>0.05</v>
      </c>
      <c r="J690" s="376">
        <v>135.08000000000001</v>
      </c>
      <c r="K690" s="376">
        <v>1756.17</v>
      </c>
      <c r="L690" s="376">
        <v>3362.83</v>
      </c>
    </row>
    <row r="691" spans="1:12" hidden="1" outlineLevel="1">
      <c r="A691">
        <v>2022</v>
      </c>
      <c r="B691" t="s">
        <v>3853</v>
      </c>
      <c r="C691" t="s">
        <v>2527</v>
      </c>
      <c r="D691" t="s">
        <v>3041</v>
      </c>
      <c r="E691" t="s">
        <v>2888</v>
      </c>
      <c r="F691" s="339">
        <v>44865</v>
      </c>
      <c r="G691" s="376">
        <v>5092.92</v>
      </c>
      <c r="H691" s="376">
        <v>36</v>
      </c>
      <c r="I691" s="376">
        <v>0.05</v>
      </c>
      <c r="J691" s="376">
        <v>134.4</v>
      </c>
      <c r="K691" s="376">
        <v>268.8</v>
      </c>
      <c r="L691" s="376">
        <v>4824.12</v>
      </c>
    </row>
    <row r="692" spans="1:12" hidden="1" outlineLevel="1">
      <c r="A692">
        <v>2022</v>
      </c>
      <c r="B692" t="s">
        <v>3854</v>
      </c>
      <c r="C692" t="s">
        <v>2527</v>
      </c>
      <c r="D692" t="s">
        <v>3041</v>
      </c>
      <c r="E692" t="s">
        <v>2888</v>
      </c>
      <c r="F692" s="339">
        <v>44865</v>
      </c>
      <c r="G692" s="376">
        <v>5092.92</v>
      </c>
      <c r="H692" s="376">
        <v>36</v>
      </c>
      <c r="I692" s="376">
        <v>0.05</v>
      </c>
      <c r="J692" s="376">
        <v>134.4</v>
      </c>
      <c r="K692" s="376">
        <v>268.8</v>
      </c>
      <c r="L692" s="376">
        <v>4824.12</v>
      </c>
    </row>
    <row r="693" spans="1:12" hidden="1" outlineLevel="1">
      <c r="A693">
        <v>2022</v>
      </c>
      <c r="B693" t="s">
        <v>3855</v>
      </c>
      <c r="C693" t="s">
        <v>2527</v>
      </c>
      <c r="D693" t="s">
        <v>3856</v>
      </c>
      <c r="E693" t="s">
        <v>2888</v>
      </c>
      <c r="F693" s="339">
        <v>43982</v>
      </c>
      <c r="G693" s="376">
        <v>5044.25</v>
      </c>
      <c r="H693" s="376">
        <v>36</v>
      </c>
      <c r="I693" s="376">
        <v>0.05</v>
      </c>
      <c r="J693" s="376">
        <v>133.11000000000001</v>
      </c>
      <c r="K693" s="376">
        <v>4334.99</v>
      </c>
      <c r="L693" s="376">
        <v>709.26</v>
      </c>
    </row>
    <row r="694" spans="1:12" hidden="1" outlineLevel="1">
      <c r="A694">
        <v>2022</v>
      </c>
      <c r="B694" t="s">
        <v>3857</v>
      </c>
      <c r="C694" t="s">
        <v>2527</v>
      </c>
      <c r="D694" t="s">
        <v>3858</v>
      </c>
      <c r="E694" t="s">
        <v>2907</v>
      </c>
      <c r="F694" s="339">
        <v>44620</v>
      </c>
      <c r="G694" s="376">
        <v>5000</v>
      </c>
      <c r="H694" s="376">
        <v>60</v>
      </c>
      <c r="I694" s="376">
        <v>0.05</v>
      </c>
      <c r="J694" s="376">
        <v>79.17</v>
      </c>
      <c r="K694" s="376">
        <v>848</v>
      </c>
      <c r="L694" s="376">
        <v>4152</v>
      </c>
    </row>
    <row r="695" spans="1:12" collapsed="1">
      <c r="A695" s="68">
        <v>2022</v>
      </c>
      <c r="B695" s="68" t="s">
        <v>3859</v>
      </c>
      <c r="C695" s="68"/>
      <c r="D695" s="68"/>
      <c r="E695" s="68"/>
      <c r="F695" s="450"/>
      <c r="G695" s="451">
        <f>SUM(G2:G694)</f>
        <v>26986665.899999999</v>
      </c>
      <c r="H695" s="451"/>
      <c r="I695" s="451"/>
      <c r="J695" s="451"/>
      <c r="K695" s="451">
        <f t="shared" ref="K695:L695" si="0">SUM(K2:K694)</f>
        <v>15503236.720000001</v>
      </c>
      <c r="L695" s="451">
        <f t="shared" si="0"/>
        <v>11483429.18</v>
      </c>
    </row>
    <row r="696" spans="1:12">
      <c r="A696" s="452"/>
      <c r="B696" s="452" t="s">
        <v>2664</v>
      </c>
      <c r="C696" s="452"/>
      <c r="D696" s="452"/>
      <c r="E696" s="452"/>
      <c r="F696" s="453"/>
      <c r="G696" s="454">
        <f>ROUND(G695-'[1]H1-console'!$J$13,0)</f>
        <v>0</v>
      </c>
      <c r="H696" s="454"/>
      <c r="I696" s="454"/>
      <c r="J696" s="454"/>
      <c r="K696" s="454">
        <f>ROUND(K695+'[1]H1-console'!$J$29,0)</f>
        <v>0</v>
      </c>
      <c r="L696" s="454">
        <f>ROUND(L695-'[1]2022PRC审定'!$V$21,0)</f>
        <v>0</v>
      </c>
    </row>
    <row r="697" spans="1:12" hidden="1" outlineLevel="1">
      <c r="A697">
        <v>2023</v>
      </c>
      <c r="B697" t="s">
        <v>2938</v>
      </c>
      <c r="C697" t="s">
        <v>2939</v>
      </c>
      <c r="D697" t="s">
        <v>2940</v>
      </c>
      <c r="E697" t="s">
        <v>2889</v>
      </c>
      <c r="F697" s="339">
        <v>44804</v>
      </c>
      <c r="G697" s="376">
        <v>1429969.94</v>
      </c>
      <c r="H697" s="376" t="s">
        <v>3860</v>
      </c>
      <c r="I697" s="376">
        <v>0.05</v>
      </c>
      <c r="J697" s="376">
        <v>1150.03</v>
      </c>
      <c r="K697" s="376">
        <v>452785.76</v>
      </c>
      <c r="L697" s="376">
        <f>G697-K697</f>
        <v>977184.18</v>
      </c>
    </row>
    <row r="698" spans="1:12" hidden="1" outlineLevel="1">
      <c r="A698">
        <v>2023</v>
      </c>
      <c r="B698" t="s">
        <v>2941</v>
      </c>
      <c r="C698" t="s">
        <v>2527</v>
      </c>
      <c r="D698" t="s">
        <v>2942</v>
      </c>
      <c r="E698" t="s">
        <v>2888</v>
      </c>
      <c r="F698" s="339">
        <v>44340</v>
      </c>
      <c r="G698" s="376">
        <v>1238938</v>
      </c>
      <c r="H698" s="376" t="s">
        <v>3861</v>
      </c>
      <c r="I698" s="376">
        <v>0.05</v>
      </c>
      <c r="J698" s="376">
        <v>537.03</v>
      </c>
      <c r="K698" s="376">
        <v>1039279.45</v>
      </c>
      <c r="L698" s="376">
        <f t="shared" ref="L698:L761" si="1">G698-K698</f>
        <v>199658.55</v>
      </c>
    </row>
    <row r="699" spans="1:12" hidden="1" outlineLevel="1">
      <c r="A699">
        <v>2023</v>
      </c>
      <c r="B699" t="s">
        <v>2943</v>
      </c>
      <c r="C699" t="s">
        <v>2527</v>
      </c>
      <c r="D699" t="s">
        <v>2944</v>
      </c>
      <c r="E699" t="s">
        <v>2888</v>
      </c>
      <c r="F699" s="339">
        <v>44135</v>
      </c>
      <c r="G699" s="376">
        <v>857345.13</v>
      </c>
      <c r="H699" s="376" t="s">
        <v>3861</v>
      </c>
      <c r="I699" s="376">
        <v>0.05</v>
      </c>
      <c r="J699" s="376">
        <v>516.03</v>
      </c>
      <c r="K699" s="376">
        <v>814477.87</v>
      </c>
      <c r="L699" s="376">
        <f t="shared" si="1"/>
        <v>42867.26</v>
      </c>
    </row>
    <row r="700" spans="1:12" hidden="1" outlineLevel="1">
      <c r="A700">
        <v>2023</v>
      </c>
      <c r="B700" t="s">
        <v>2945</v>
      </c>
      <c r="C700" t="s">
        <v>2527</v>
      </c>
      <c r="D700" t="s">
        <v>2946</v>
      </c>
      <c r="E700" t="s">
        <v>2888</v>
      </c>
      <c r="F700" s="339">
        <v>44347</v>
      </c>
      <c r="G700" s="376">
        <v>619469.04</v>
      </c>
      <c r="H700" s="376" t="s">
        <v>3861</v>
      </c>
      <c r="I700" s="376">
        <v>0.05</v>
      </c>
      <c r="J700" s="376">
        <v>544.03</v>
      </c>
      <c r="K700" s="376">
        <v>506798.57</v>
      </c>
      <c r="L700" s="376">
        <f t="shared" si="1"/>
        <v>112670.47</v>
      </c>
    </row>
    <row r="701" spans="1:12" hidden="1" outlineLevel="1">
      <c r="A701">
        <v>2023</v>
      </c>
      <c r="B701" t="s">
        <v>2947</v>
      </c>
      <c r="C701" t="s">
        <v>2527</v>
      </c>
      <c r="D701" t="s">
        <v>2948</v>
      </c>
      <c r="E701" t="s">
        <v>2888</v>
      </c>
      <c r="F701" s="339">
        <v>44439</v>
      </c>
      <c r="G701" s="376">
        <v>604955.76</v>
      </c>
      <c r="H701" s="376" t="s">
        <v>3861</v>
      </c>
      <c r="I701" s="376">
        <v>0.05</v>
      </c>
      <c r="J701" s="376">
        <v>590.03</v>
      </c>
      <c r="K701" s="376">
        <v>447013.84</v>
      </c>
      <c r="L701" s="376">
        <f t="shared" si="1"/>
        <v>157941.92000000001</v>
      </c>
    </row>
    <row r="702" spans="1:12" hidden="1" outlineLevel="1">
      <c r="A702">
        <v>2023</v>
      </c>
      <c r="B702" t="s">
        <v>2949</v>
      </c>
      <c r="C702" t="s">
        <v>2527</v>
      </c>
      <c r="D702" t="s">
        <v>2950</v>
      </c>
      <c r="E702" t="s">
        <v>2888</v>
      </c>
      <c r="F702" s="339">
        <v>43799</v>
      </c>
      <c r="G702" s="376">
        <v>602035.4</v>
      </c>
      <c r="H702" s="376" t="s">
        <v>3861</v>
      </c>
      <c r="I702" s="376">
        <v>0.05</v>
      </c>
      <c r="J702" s="376">
        <v>456.03</v>
      </c>
      <c r="K702" s="376">
        <v>571933.63</v>
      </c>
      <c r="L702" s="376">
        <f t="shared" si="1"/>
        <v>30101.77</v>
      </c>
    </row>
    <row r="703" spans="1:12" hidden="1" outlineLevel="1">
      <c r="A703">
        <v>2023</v>
      </c>
      <c r="B703" t="s">
        <v>2951</v>
      </c>
      <c r="C703" t="s">
        <v>2527</v>
      </c>
      <c r="D703" t="s">
        <v>2952</v>
      </c>
      <c r="E703" t="s">
        <v>2888</v>
      </c>
      <c r="F703" s="339">
        <v>43982</v>
      </c>
      <c r="G703" s="376">
        <v>601504.42000000004</v>
      </c>
      <c r="H703" s="376" t="s">
        <v>3861</v>
      </c>
      <c r="I703" s="376">
        <v>0.05</v>
      </c>
      <c r="J703" s="376">
        <v>15873.03</v>
      </c>
      <c r="K703" s="376">
        <v>573867.4</v>
      </c>
      <c r="L703" s="376">
        <f t="shared" si="1"/>
        <v>27637.020000000099</v>
      </c>
    </row>
    <row r="704" spans="1:12" hidden="1" outlineLevel="1">
      <c r="A704">
        <v>2023</v>
      </c>
      <c r="B704" t="s">
        <v>3736</v>
      </c>
      <c r="C704" t="s">
        <v>3737</v>
      </c>
      <c r="D704" t="s">
        <v>3738</v>
      </c>
      <c r="E704" t="s">
        <v>2889</v>
      </c>
      <c r="F704" s="339">
        <v>44195</v>
      </c>
      <c r="G704" s="376">
        <v>463994.65</v>
      </c>
      <c r="H704" s="376">
        <v>48</v>
      </c>
      <c r="I704" s="376">
        <v>0.05</v>
      </c>
      <c r="J704" s="376">
        <v>9183.23</v>
      </c>
      <c r="K704" s="376">
        <v>330596.28000000003</v>
      </c>
      <c r="L704" s="376">
        <f t="shared" si="1"/>
        <v>133398.37</v>
      </c>
    </row>
    <row r="705" spans="1:12" hidden="1" outlineLevel="1">
      <c r="A705">
        <v>2023</v>
      </c>
      <c r="B705" t="s">
        <v>2953</v>
      </c>
      <c r="C705" t="s">
        <v>2527</v>
      </c>
      <c r="D705" t="s">
        <v>2954</v>
      </c>
      <c r="E705" t="s">
        <v>2889</v>
      </c>
      <c r="F705" s="339">
        <v>43220</v>
      </c>
      <c r="G705" s="376">
        <v>412547.01</v>
      </c>
      <c r="H705" s="376">
        <v>48</v>
      </c>
      <c r="I705" s="376">
        <v>0.05</v>
      </c>
      <c r="J705" s="376">
        <v>8164.99</v>
      </c>
      <c r="K705" s="376">
        <v>391919.66</v>
      </c>
      <c r="L705" s="376">
        <f t="shared" si="1"/>
        <v>20627.349999999999</v>
      </c>
    </row>
    <row r="706" spans="1:12" hidden="1" outlineLevel="1">
      <c r="A706">
        <v>2023</v>
      </c>
      <c r="B706" t="s">
        <v>2955</v>
      </c>
      <c r="C706" t="s">
        <v>2527</v>
      </c>
      <c r="D706" t="s">
        <v>2956</v>
      </c>
      <c r="E706" t="s">
        <v>2888</v>
      </c>
      <c r="F706" s="339">
        <v>43312</v>
      </c>
      <c r="G706" s="376">
        <v>400862.08</v>
      </c>
      <c r="H706" s="376" t="s">
        <v>3861</v>
      </c>
      <c r="I706" s="376">
        <v>0.05</v>
      </c>
      <c r="J706" s="376">
        <v>386.03</v>
      </c>
      <c r="K706" s="376">
        <v>380818.98</v>
      </c>
      <c r="L706" s="376">
        <f t="shared" si="1"/>
        <v>20043.099999999999</v>
      </c>
    </row>
    <row r="707" spans="1:12" hidden="1" outlineLevel="1">
      <c r="A707">
        <v>2023</v>
      </c>
      <c r="B707" t="s">
        <v>2957</v>
      </c>
      <c r="C707" t="s">
        <v>2527</v>
      </c>
      <c r="D707" t="s">
        <v>2956</v>
      </c>
      <c r="E707" t="s">
        <v>2888</v>
      </c>
      <c r="F707" s="339">
        <v>43343</v>
      </c>
      <c r="G707" s="376">
        <v>381034.48</v>
      </c>
      <c r="H707" s="376" t="s">
        <v>3861</v>
      </c>
      <c r="I707" s="376">
        <v>0.05</v>
      </c>
      <c r="J707" s="376">
        <v>397.03</v>
      </c>
      <c r="K707" s="376">
        <v>361982.76</v>
      </c>
      <c r="L707" s="376">
        <f t="shared" si="1"/>
        <v>19051.72</v>
      </c>
    </row>
    <row r="708" spans="1:12" hidden="1" outlineLevel="1">
      <c r="A708">
        <v>2023</v>
      </c>
      <c r="B708" t="s">
        <v>3775</v>
      </c>
      <c r="C708" t="s">
        <v>3737</v>
      </c>
      <c r="D708" t="s">
        <v>3750</v>
      </c>
      <c r="E708" t="s">
        <v>2888</v>
      </c>
      <c r="F708" s="339">
        <v>43769</v>
      </c>
      <c r="G708" s="376">
        <v>313982.3</v>
      </c>
      <c r="H708" s="376" t="s">
        <v>3861</v>
      </c>
      <c r="I708" s="376">
        <v>0.05</v>
      </c>
      <c r="J708" s="376">
        <v>452.03</v>
      </c>
      <c r="K708" s="376">
        <v>298283.18</v>
      </c>
      <c r="L708" s="376">
        <f t="shared" si="1"/>
        <v>15699.12</v>
      </c>
    </row>
    <row r="709" spans="1:12" hidden="1" outlineLevel="1">
      <c r="A709">
        <v>2023</v>
      </c>
      <c r="B709" t="s">
        <v>3743</v>
      </c>
      <c r="C709" t="s">
        <v>3737</v>
      </c>
      <c r="D709" t="s">
        <v>3744</v>
      </c>
      <c r="E709" t="s">
        <v>2888</v>
      </c>
      <c r="F709" s="339">
        <v>43404</v>
      </c>
      <c r="G709" s="376">
        <v>306206.90000000002</v>
      </c>
      <c r="H709" s="376" t="s">
        <v>3861</v>
      </c>
      <c r="I709" s="376">
        <v>0.05</v>
      </c>
      <c r="J709" s="376">
        <v>409.03</v>
      </c>
      <c r="K709" s="376">
        <v>290896.55</v>
      </c>
      <c r="L709" s="376">
        <f t="shared" si="1"/>
        <v>15310.35</v>
      </c>
    </row>
    <row r="710" spans="1:12" hidden="1" outlineLevel="1">
      <c r="A710">
        <v>2023</v>
      </c>
      <c r="B710" t="s">
        <v>3828</v>
      </c>
      <c r="C710" t="s">
        <v>2939</v>
      </c>
      <c r="D710" t="s">
        <v>3829</v>
      </c>
      <c r="E710" t="s">
        <v>2888</v>
      </c>
      <c r="F710" s="339">
        <v>44378</v>
      </c>
      <c r="G710" s="376">
        <v>303595.64</v>
      </c>
      <c r="H710" s="376" t="s">
        <v>3861</v>
      </c>
      <c r="I710" s="376">
        <v>0.05</v>
      </c>
      <c r="J710" s="376">
        <v>550.03</v>
      </c>
      <c r="K710" s="376">
        <v>232352.37</v>
      </c>
      <c r="L710" s="376">
        <f t="shared" si="1"/>
        <v>71243.27</v>
      </c>
    </row>
    <row r="711" spans="1:12" hidden="1" outlineLevel="1">
      <c r="A711">
        <v>2023</v>
      </c>
      <c r="B711" t="s">
        <v>3862</v>
      </c>
      <c r="C711" t="s">
        <v>3863</v>
      </c>
      <c r="D711" t="s">
        <v>3864</v>
      </c>
      <c r="E711" t="s">
        <v>2888</v>
      </c>
      <c r="F711" s="339">
        <v>45107</v>
      </c>
      <c r="G711" s="376">
        <v>282683.19</v>
      </c>
      <c r="H711" s="376" t="s">
        <v>3861</v>
      </c>
      <c r="I711" s="376">
        <v>0.05</v>
      </c>
      <c r="J711" s="376">
        <v>1084.03</v>
      </c>
      <c r="K711" s="376">
        <v>44760.06</v>
      </c>
      <c r="L711" s="376">
        <f t="shared" si="1"/>
        <v>237923.13</v>
      </c>
    </row>
    <row r="712" spans="1:12" hidden="1" outlineLevel="1">
      <c r="A712">
        <v>2023</v>
      </c>
      <c r="B712" t="s">
        <v>2958</v>
      </c>
      <c r="C712" t="s">
        <v>2527</v>
      </c>
      <c r="D712" t="s">
        <v>2959</v>
      </c>
      <c r="E712" t="s">
        <v>2888</v>
      </c>
      <c r="F712" s="339">
        <v>43830</v>
      </c>
      <c r="G712" s="376">
        <v>280000</v>
      </c>
      <c r="H712" s="376" t="s">
        <v>3861</v>
      </c>
      <c r="I712" s="376">
        <v>0.05</v>
      </c>
      <c r="J712" s="376">
        <v>459.03</v>
      </c>
      <c r="K712" s="376">
        <v>266000</v>
      </c>
      <c r="L712" s="376">
        <f t="shared" si="1"/>
        <v>14000</v>
      </c>
    </row>
    <row r="713" spans="1:12" hidden="1" outlineLevel="1">
      <c r="A713">
        <v>2023</v>
      </c>
      <c r="B713" t="s">
        <v>2960</v>
      </c>
      <c r="C713" t="s">
        <v>2527</v>
      </c>
      <c r="D713" t="s">
        <v>2956</v>
      </c>
      <c r="E713" t="s">
        <v>2888</v>
      </c>
      <c r="F713" s="339">
        <v>43159</v>
      </c>
      <c r="G713" s="376">
        <v>248717.95</v>
      </c>
      <c r="H713" s="376" t="s">
        <v>3861</v>
      </c>
      <c r="I713" s="376">
        <v>0.05</v>
      </c>
      <c r="J713" s="376">
        <v>357.03</v>
      </c>
      <c r="K713" s="376">
        <v>236282.05</v>
      </c>
      <c r="L713" s="376">
        <f t="shared" si="1"/>
        <v>12435.9</v>
      </c>
    </row>
    <row r="714" spans="1:12" hidden="1" outlineLevel="1">
      <c r="A714">
        <v>2023</v>
      </c>
      <c r="B714" t="s">
        <v>2961</v>
      </c>
      <c r="C714" t="s">
        <v>2527</v>
      </c>
      <c r="D714" t="s">
        <v>2962</v>
      </c>
      <c r="E714" t="s">
        <v>2888</v>
      </c>
      <c r="F714" s="339">
        <v>43951</v>
      </c>
      <c r="G714" s="376">
        <v>215929.2</v>
      </c>
      <c r="H714" s="376" t="s">
        <v>3861</v>
      </c>
      <c r="I714" s="376">
        <v>0.05</v>
      </c>
      <c r="J714" s="376">
        <v>477.03</v>
      </c>
      <c r="K714" s="376">
        <v>205132.74</v>
      </c>
      <c r="L714" s="376">
        <f t="shared" si="1"/>
        <v>10796.46</v>
      </c>
    </row>
    <row r="715" spans="1:12" hidden="1" outlineLevel="1">
      <c r="A715">
        <v>2023</v>
      </c>
      <c r="B715" t="s">
        <v>2963</v>
      </c>
      <c r="C715" t="s">
        <v>2527</v>
      </c>
      <c r="D715" t="s">
        <v>2964</v>
      </c>
      <c r="E715" t="s">
        <v>2888</v>
      </c>
      <c r="F715" s="339">
        <v>43921</v>
      </c>
      <c r="G715" s="376">
        <v>203230.09</v>
      </c>
      <c r="H715" s="376" t="s">
        <v>3861</v>
      </c>
      <c r="I715" s="376">
        <v>0.05</v>
      </c>
      <c r="J715" s="376">
        <v>471.03</v>
      </c>
      <c r="K715" s="376">
        <v>193068.59</v>
      </c>
      <c r="L715" s="376">
        <f t="shared" si="1"/>
        <v>10161.5</v>
      </c>
    </row>
    <row r="716" spans="1:12" hidden="1" outlineLevel="1">
      <c r="A716">
        <v>2023</v>
      </c>
      <c r="B716" t="s">
        <v>3741</v>
      </c>
      <c r="C716" t="s">
        <v>3737</v>
      </c>
      <c r="D716" t="s">
        <v>3742</v>
      </c>
      <c r="E716" t="s">
        <v>2888</v>
      </c>
      <c r="F716" s="339">
        <v>43434</v>
      </c>
      <c r="G716" s="376">
        <v>202581.9</v>
      </c>
      <c r="H716" s="376" t="s">
        <v>3861</v>
      </c>
      <c r="I716" s="376">
        <v>0.05</v>
      </c>
      <c r="J716" s="376">
        <v>412.03</v>
      </c>
      <c r="K716" s="376">
        <v>192452.8</v>
      </c>
      <c r="L716" s="376">
        <f t="shared" si="1"/>
        <v>10129.1</v>
      </c>
    </row>
    <row r="717" spans="1:12" hidden="1" outlineLevel="1">
      <c r="A717">
        <v>2023</v>
      </c>
      <c r="B717" t="s">
        <v>2965</v>
      </c>
      <c r="C717" t="s">
        <v>2527</v>
      </c>
      <c r="D717" t="s">
        <v>2966</v>
      </c>
      <c r="E717" t="s">
        <v>2888</v>
      </c>
      <c r="F717" s="339">
        <v>44227</v>
      </c>
      <c r="G717" s="376">
        <v>194158.41</v>
      </c>
      <c r="H717" s="376" t="s">
        <v>3861</v>
      </c>
      <c r="I717" s="376">
        <v>0.05</v>
      </c>
      <c r="J717" s="376">
        <v>525.03</v>
      </c>
      <c r="K717" s="376">
        <v>179327.92</v>
      </c>
      <c r="L717" s="376">
        <f t="shared" si="1"/>
        <v>14830.49</v>
      </c>
    </row>
    <row r="718" spans="1:12" hidden="1" outlineLevel="1">
      <c r="A718">
        <v>2023</v>
      </c>
      <c r="B718" t="s">
        <v>3746</v>
      </c>
      <c r="C718" t="s">
        <v>3737</v>
      </c>
      <c r="D718" t="s">
        <v>3747</v>
      </c>
      <c r="E718" t="s">
        <v>2888</v>
      </c>
      <c r="F718" s="339">
        <v>43404</v>
      </c>
      <c r="G718" s="376">
        <v>181724.14</v>
      </c>
      <c r="H718" s="376" t="s">
        <v>3861</v>
      </c>
      <c r="I718" s="376">
        <v>0.05</v>
      </c>
      <c r="J718" s="376">
        <v>411.03</v>
      </c>
      <c r="K718" s="376">
        <v>172637.93</v>
      </c>
      <c r="L718" s="376">
        <f t="shared" si="1"/>
        <v>9086.2100000000191</v>
      </c>
    </row>
    <row r="719" spans="1:12" hidden="1" outlineLevel="1">
      <c r="A719">
        <v>2023</v>
      </c>
      <c r="B719" t="s">
        <v>3782</v>
      </c>
      <c r="C719" t="s">
        <v>2939</v>
      </c>
      <c r="D719" t="s">
        <v>3783</v>
      </c>
      <c r="E719" t="s">
        <v>2907</v>
      </c>
      <c r="F719" s="339">
        <v>44377</v>
      </c>
      <c r="G719" s="376">
        <v>166371.68</v>
      </c>
      <c r="H719" s="376" t="s">
        <v>3865</v>
      </c>
      <c r="I719" s="376">
        <v>0.05</v>
      </c>
      <c r="J719" s="376">
        <v>1069.03</v>
      </c>
      <c r="K719" s="376">
        <f>79009.8-25716.73</f>
        <v>53293.07</v>
      </c>
      <c r="L719" s="376">
        <f t="shared" si="1"/>
        <v>113078.61</v>
      </c>
    </row>
    <row r="720" spans="1:12" hidden="1" outlineLevel="1">
      <c r="A720">
        <v>2023</v>
      </c>
      <c r="B720" t="s">
        <v>2967</v>
      </c>
      <c r="C720" t="s">
        <v>2527</v>
      </c>
      <c r="D720" t="s">
        <v>2968</v>
      </c>
      <c r="E720" t="s">
        <v>2888</v>
      </c>
      <c r="F720" s="339">
        <v>43373</v>
      </c>
      <c r="G720" s="376">
        <v>158617.24</v>
      </c>
      <c r="H720" s="376" t="s">
        <v>3861</v>
      </c>
      <c r="I720" s="376">
        <v>0.05</v>
      </c>
      <c r="J720" s="376">
        <v>408.03</v>
      </c>
      <c r="K720" s="376">
        <v>150686.38</v>
      </c>
      <c r="L720" s="376">
        <f t="shared" si="1"/>
        <v>7930.8599999999897</v>
      </c>
    </row>
    <row r="721" spans="1:12" hidden="1" outlineLevel="1">
      <c r="A721">
        <v>2023</v>
      </c>
      <c r="B721" t="s">
        <v>2969</v>
      </c>
      <c r="C721" t="s">
        <v>2527</v>
      </c>
      <c r="D721" t="s">
        <v>2944</v>
      </c>
      <c r="E721" t="s">
        <v>2888</v>
      </c>
      <c r="F721" s="339">
        <v>44926</v>
      </c>
      <c r="G721" s="376">
        <v>149380.54</v>
      </c>
      <c r="H721" s="376" t="s">
        <v>3861</v>
      </c>
      <c r="I721" s="376">
        <v>0.05</v>
      </c>
      <c r="J721" s="376">
        <v>887.03</v>
      </c>
      <c r="K721" s="376">
        <v>47305.8</v>
      </c>
      <c r="L721" s="376">
        <f t="shared" si="1"/>
        <v>102074.74</v>
      </c>
    </row>
    <row r="722" spans="1:12" hidden="1" outlineLevel="1">
      <c r="A722">
        <v>2023</v>
      </c>
      <c r="B722" t="s">
        <v>3745</v>
      </c>
      <c r="C722" t="s">
        <v>3737</v>
      </c>
      <c r="D722" t="s">
        <v>3740</v>
      </c>
      <c r="E722" t="s">
        <v>2888</v>
      </c>
      <c r="F722" s="339">
        <v>43404</v>
      </c>
      <c r="G722" s="376">
        <v>147068.96</v>
      </c>
      <c r="H722" s="376" t="s">
        <v>3861</v>
      </c>
      <c r="I722" s="376">
        <v>0.05</v>
      </c>
      <c r="J722" s="376">
        <v>410.03</v>
      </c>
      <c r="K722" s="376">
        <v>139715.51</v>
      </c>
      <c r="L722" s="376">
        <f t="shared" si="1"/>
        <v>7353.4499999999798</v>
      </c>
    </row>
    <row r="723" spans="1:12" hidden="1" outlineLevel="1">
      <c r="A723">
        <v>2023</v>
      </c>
      <c r="B723" t="s">
        <v>3739</v>
      </c>
      <c r="C723" t="s">
        <v>3737</v>
      </c>
      <c r="D723" t="s">
        <v>3740</v>
      </c>
      <c r="E723" t="s">
        <v>2888</v>
      </c>
      <c r="F723" s="339">
        <v>43312</v>
      </c>
      <c r="G723" s="376">
        <v>142758.64000000001</v>
      </c>
      <c r="H723" s="376" t="s">
        <v>3861</v>
      </c>
      <c r="I723" s="376">
        <v>0.05</v>
      </c>
      <c r="J723" s="376">
        <v>385.03</v>
      </c>
      <c r="K723" s="376">
        <v>135620.71</v>
      </c>
      <c r="L723" s="376">
        <f t="shared" si="1"/>
        <v>7137.9300000000203</v>
      </c>
    </row>
    <row r="724" spans="1:12" hidden="1" outlineLevel="1">
      <c r="A724">
        <v>2023</v>
      </c>
      <c r="B724" t="s">
        <v>2970</v>
      </c>
      <c r="C724" t="s">
        <v>2527</v>
      </c>
      <c r="D724" t="s">
        <v>2962</v>
      </c>
      <c r="E724" t="s">
        <v>2888</v>
      </c>
      <c r="F724" s="339">
        <v>43951</v>
      </c>
      <c r="G724" s="376">
        <v>133893.81</v>
      </c>
      <c r="H724" s="376" t="s">
        <v>3861</v>
      </c>
      <c r="I724" s="376">
        <v>0.05</v>
      </c>
      <c r="J724" s="376">
        <v>475.03</v>
      </c>
      <c r="K724" s="376">
        <v>127199.12</v>
      </c>
      <c r="L724" s="376">
        <f t="shared" si="1"/>
        <v>6694.69</v>
      </c>
    </row>
    <row r="725" spans="1:12" hidden="1" outlineLevel="1">
      <c r="A725">
        <v>2023</v>
      </c>
      <c r="B725" t="s">
        <v>2971</v>
      </c>
      <c r="C725" t="s">
        <v>2527</v>
      </c>
      <c r="D725" t="s">
        <v>2956</v>
      </c>
      <c r="E725" t="s">
        <v>2888</v>
      </c>
      <c r="F725" s="339">
        <v>43251</v>
      </c>
      <c r="G725" s="376">
        <v>133620.70000000001</v>
      </c>
      <c r="H725" s="376" t="s">
        <v>3861</v>
      </c>
      <c r="I725" s="376">
        <v>0.05</v>
      </c>
      <c r="J725" s="376">
        <v>374.03</v>
      </c>
      <c r="K725" s="376">
        <v>126939.66</v>
      </c>
      <c r="L725" s="376">
        <f t="shared" si="1"/>
        <v>6681.04000000001</v>
      </c>
    </row>
    <row r="726" spans="1:12" hidden="1" outlineLevel="1">
      <c r="A726">
        <v>2023</v>
      </c>
      <c r="B726" t="s">
        <v>2972</v>
      </c>
      <c r="C726" t="s">
        <v>2527</v>
      </c>
      <c r="D726" t="s">
        <v>2956</v>
      </c>
      <c r="E726" t="s">
        <v>2888</v>
      </c>
      <c r="F726" s="339">
        <v>43251</v>
      </c>
      <c r="G726" s="376">
        <v>133620.70000000001</v>
      </c>
      <c r="H726" s="376" t="s">
        <v>3861</v>
      </c>
      <c r="I726" s="376">
        <v>0.05</v>
      </c>
      <c r="J726" s="376">
        <v>375.03</v>
      </c>
      <c r="K726" s="376">
        <v>126939.66</v>
      </c>
      <c r="L726" s="376">
        <f t="shared" si="1"/>
        <v>6681.04000000001</v>
      </c>
    </row>
    <row r="727" spans="1:12" hidden="1" outlineLevel="1">
      <c r="A727">
        <v>2023</v>
      </c>
      <c r="B727" t="s">
        <v>2996</v>
      </c>
      <c r="C727" t="s">
        <v>2527</v>
      </c>
      <c r="D727" t="s">
        <v>2956</v>
      </c>
      <c r="E727" t="s">
        <v>2888</v>
      </c>
      <c r="F727" s="339">
        <v>43281</v>
      </c>
      <c r="G727" s="376">
        <v>133620.70000000001</v>
      </c>
      <c r="H727" s="376" t="s">
        <v>3861</v>
      </c>
      <c r="I727" s="376">
        <v>0.05</v>
      </c>
      <c r="J727" s="376">
        <v>380.03</v>
      </c>
      <c r="K727" s="376">
        <v>126939.66</v>
      </c>
      <c r="L727" s="376">
        <f t="shared" si="1"/>
        <v>6681.04000000001</v>
      </c>
    </row>
    <row r="728" spans="1:12" hidden="1" outlineLevel="1">
      <c r="A728">
        <v>2023</v>
      </c>
      <c r="B728" t="s">
        <v>2997</v>
      </c>
      <c r="C728" t="s">
        <v>2527</v>
      </c>
      <c r="D728" t="s">
        <v>2956</v>
      </c>
      <c r="E728" t="s">
        <v>2888</v>
      </c>
      <c r="F728" s="339">
        <v>43281</v>
      </c>
      <c r="G728" s="376">
        <v>133620.70000000001</v>
      </c>
      <c r="H728" s="376" t="s">
        <v>3861</v>
      </c>
      <c r="I728" s="376">
        <v>0.05</v>
      </c>
      <c r="J728" s="376">
        <v>384.03</v>
      </c>
      <c r="K728" s="376">
        <v>126939.66</v>
      </c>
      <c r="L728" s="376">
        <f t="shared" si="1"/>
        <v>6681.04000000001</v>
      </c>
    </row>
    <row r="729" spans="1:12" hidden="1" outlineLevel="1">
      <c r="A729">
        <v>2023</v>
      </c>
      <c r="B729" t="s">
        <v>3002</v>
      </c>
      <c r="C729" t="s">
        <v>2527</v>
      </c>
      <c r="D729" t="s">
        <v>3003</v>
      </c>
      <c r="E729" t="s">
        <v>2888</v>
      </c>
      <c r="F729" s="339">
        <v>43373</v>
      </c>
      <c r="G729" s="376">
        <v>130172.42</v>
      </c>
      <c r="H729" s="376" t="s">
        <v>3861</v>
      </c>
      <c r="I729" s="376">
        <v>0.05</v>
      </c>
      <c r="J729" s="376">
        <v>407.03</v>
      </c>
      <c r="K729" s="376">
        <v>123663.8</v>
      </c>
      <c r="L729" s="376">
        <f t="shared" si="1"/>
        <v>6508.62</v>
      </c>
    </row>
    <row r="730" spans="1:12" hidden="1" outlineLevel="1">
      <c r="A730">
        <v>2023</v>
      </c>
      <c r="B730" t="s">
        <v>3025</v>
      </c>
      <c r="C730" t="s">
        <v>2527</v>
      </c>
      <c r="D730" t="s">
        <v>3026</v>
      </c>
      <c r="E730" t="s">
        <v>2888</v>
      </c>
      <c r="F730" s="339">
        <v>43799</v>
      </c>
      <c r="G730" s="376">
        <v>126732.74</v>
      </c>
      <c r="H730" s="376" t="s">
        <v>3861</v>
      </c>
      <c r="I730" s="376">
        <v>0.05</v>
      </c>
      <c r="J730" s="376">
        <v>457.03</v>
      </c>
      <c r="K730" s="376">
        <v>120396.1</v>
      </c>
      <c r="L730" s="376">
        <f t="shared" si="1"/>
        <v>6336.64</v>
      </c>
    </row>
    <row r="731" spans="1:12" hidden="1" outlineLevel="1">
      <c r="A731">
        <v>2023</v>
      </c>
      <c r="B731" t="s">
        <v>3030</v>
      </c>
      <c r="C731" t="s">
        <v>2527</v>
      </c>
      <c r="D731" t="s">
        <v>3031</v>
      </c>
      <c r="E731" t="s">
        <v>2907</v>
      </c>
      <c r="F731" s="339">
        <v>43921</v>
      </c>
      <c r="G731" s="376">
        <v>126242.83</v>
      </c>
      <c r="H731" s="376" t="s">
        <v>3865</v>
      </c>
      <c r="I731" s="376">
        <v>0.05</v>
      </c>
      <c r="J731" s="376">
        <v>672.03</v>
      </c>
      <c r="K731" s="376">
        <v>89946.79</v>
      </c>
      <c r="L731" s="376">
        <f t="shared" si="1"/>
        <v>36296.04</v>
      </c>
    </row>
    <row r="732" spans="1:12" hidden="1" outlineLevel="1">
      <c r="A732">
        <v>2023</v>
      </c>
      <c r="B732" t="s">
        <v>3771</v>
      </c>
      <c r="C732" t="s">
        <v>3737</v>
      </c>
      <c r="D732" t="s">
        <v>3750</v>
      </c>
      <c r="E732" t="s">
        <v>2888</v>
      </c>
      <c r="F732" s="339">
        <v>43616</v>
      </c>
      <c r="G732" s="376">
        <v>125663.72</v>
      </c>
      <c r="H732" s="376" t="s">
        <v>3861</v>
      </c>
      <c r="I732" s="376">
        <v>0.05</v>
      </c>
      <c r="J732" s="376">
        <v>442.03</v>
      </c>
      <c r="K732" s="376">
        <v>119380.53</v>
      </c>
      <c r="L732" s="376">
        <f t="shared" si="1"/>
        <v>6283.19</v>
      </c>
    </row>
    <row r="733" spans="1:12" hidden="1" outlineLevel="1">
      <c r="A733">
        <v>2023</v>
      </c>
      <c r="B733" t="s">
        <v>3032</v>
      </c>
      <c r="C733" t="s">
        <v>2527</v>
      </c>
      <c r="D733" t="s">
        <v>3033</v>
      </c>
      <c r="E733" t="s">
        <v>2888</v>
      </c>
      <c r="F733" s="339">
        <v>44427</v>
      </c>
      <c r="G733" s="376">
        <v>119384.03</v>
      </c>
      <c r="H733" s="376" t="s">
        <v>3861</v>
      </c>
      <c r="I733" s="376">
        <v>0.05</v>
      </c>
      <c r="J733" s="376">
        <v>574.03</v>
      </c>
      <c r="K733" s="376">
        <v>88198.66</v>
      </c>
      <c r="L733" s="376">
        <f t="shared" si="1"/>
        <v>31185.37</v>
      </c>
    </row>
    <row r="734" spans="1:12" hidden="1" outlineLevel="1">
      <c r="A734">
        <v>2023</v>
      </c>
      <c r="B734" t="s">
        <v>3034</v>
      </c>
      <c r="C734" t="s">
        <v>2527</v>
      </c>
      <c r="D734" t="s">
        <v>3035</v>
      </c>
      <c r="E734" t="s">
        <v>2888</v>
      </c>
      <c r="F734" s="339">
        <v>43799</v>
      </c>
      <c r="G734" s="376">
        <v>118141.58</v>
      </c>
      <c r="H734" s="376" t="s">
        <v>3861</v>
      </c>
      <c r="I734" s="376">
        <v>0.05</v>
      </c>
      <c r="J734" s="376">
        <v>455.03</v>
      </c>
      <c r="K734" s="376">
        <v>112234.5</v>
      </c>
      <c r="L734" s="376">
        <f t="shared" si="1"/>
        <v>5907.08</v>
      </c>
    </row>
    <row r="735" spans="1:12" hidden="1" outlineLevel="1">
      <c r="A735">
        <v>2023</v>
      </c>
      <c r="B735" t="s">
        <v>3036</v>
      </c>
      <c r="C735" t="s">
        <v>2527</v>
      </c>
      <c r="D735" t="s">
        <v>3037</v>
      </c>
      <c r="E735" t="s">
        <v>2888</v>
      </c>
      <c r="F735" s="339">
        <v>43585</v>
      </c>
      <c r="G735" s="376">
        <v>112931.03</v>
      </c>
      <c r="H735" s="376" t="s">
        <v>3861</v>
      </c>
      <c r="I735" s="376">
        <v>0.05</v>
      </c>
      <c r="J735" s="376">
        <v>440.03</v>
      </c>
      <c r="K735" s="376">
        <v>107284.48</v>
      </c>
      <c r="L735" s="376">
        <f t="shared" si="1"/>
        <v>5646.55</v>
      </c>
    </row>
    <row r="736" spans="1:12" hidden="1" outlineLevel="1">
      <c r="A736">
        <v>2023</v>
      </c>
      <c r="B736" t="s">
        <v>3038</v>
      </c>
      <c r="C736" t="s">
        <v>2527</v>
      </c>
      <c r="D736" t="s">
        <v>3039</v>
      </c>
      <c r="E736" t="s">
        <v>2888</v>
      </c>
      <c r="F736" s="339">
        <v>44340</v>
      </c>
      <c r="G736" s="376">
        <v>111858.4</v>
      </c>
      <c r="H736" s="376" t="s">
        <v>3861</v>
      </c>
      <c r="I736" s="376">
        <v>0.05</v>
      </c>
      <c r="J736" s="376">
        <v>538.03</v>
      </c>
      <c r="K736" s="376">
        <v>91510.14</v>
      </c>
      <c r="L736" s="376">
        <f t="shared" si="1"/>
        <v>20348.259999999998</v>
      </c>
    </row>
    <row r="737" spans="1:12" hidden="1" outlineLevel="1">
      <c r="A737">
        <v>2023</v>
      </c>
      <c r="B737" t="s">
        <v>3051</v>
      </c>
      <c r="C737" t="s">
        <v>2527</v>
      </c>
      <c r="D737" t="s">
        <v>3052</v>
      </c>
      <c r="E737" t="s">
        <v>2888</v>
      </c>
      <c r="F737" s="339">
        <v>43921</v>
      </c>
      <c r="G737" s="376">
        <v>110004.42</v>
      </c>
      <c r="H737" s="376" t="s">
        <v>3861</v>
      </c>
      <c r="I737" s="376">
        <v>0.05</v>
      </c>
      <c r="J737" s="376">
        <v>468.03</v>
      </c>
      <c r="K737" s="376">
        <v>104504.2</v>
      </c>
      <c r="L737" s="376">
        <f t="shared" si="1"/>
        <v>5500.22</v>
      </c>
    </row>
    <row r="738" spans="1:12" hidden="1" outlineLevel="1">
      <c r="A738">
        <v>2023</v>
      </c>
      <c r="B738" t="s">
        <v>3053</v>
      </c>
      <c r="C738" t="s">
        <v>2527</v>
      </c>
      <c r="D738" t="s">
        <v>3054</v>
      </c>
      <c r="E738" t="s">
        <v>2888</v>
      </c>
      <c r="F738" s="339">
        <v>43830</v>
      </c>
      <c r="G738" s="376">
        <v>107964.6</v>
      </c>
      <c r="H738" s="376" t="s">
        <v>3861</v>
      </c>
      <c r="I738" s="376">
        <v>0.05</v>
      </c>
      <c r="J738" s="376">
        <v>460.03</v>
      </c>
      <c r="K738" s="376">
        <v>102566.37</v>
      </c>
      <c r="L738" s="376">
        <f t="shared" si="1"/>
        <v>5398.2300000000096</v>
      </c>
    </row>
    <row r="739" spans="1:12" hidden="1" outlineLevel="1">
      <c r="A739">
        <v>2023</v>
      </c>
      <c r="B739" t="s">
        <v>3055</v>
      </c>
      <c r="C739" t="s">
        <v>2527</v>
      </c>
      <c r="D739" t="s">
        <v>3056</v>
      </c>
      <c r="E739" t="s">
        <v>2888</v>
      </c>
      <c r="F739" s="339">
        <v>44592</v>
      </c>
      <c r="G739" s="376">
        <v>106194.71</v>
      </c>
      <c r="H739" s="376" t="s">
        <v>3861</v>
      </c>
      <c r="I739" s="376">
        <v>0.05</v>
      </c>
      <c r="J739" s="376">
        <v>646.03</v>
      </c>
      <c r="K739" s="376">
        <v>64448.17</v>
      </c>
      <c r="L739" s="376">
        <f t="shared" si="1"/>
        <v>41746.54</v>
      </c>
    </row>
    <row r="740" spans="1:12" hidden="1" outlineLevel="1">
      <c r="A740">
        <v>2023</v>
      </c>
      <c r="B740" t="s">
        <v>3057</v>
      </c>
      <c r="C740" t="s">
        <v>2527</v>
      </c>
      <c r="D740" t="s">
        <v>3056</v>
      </c>
      <c r="E740" t="s">
        <v>2888</v>
      </c>
      <c r="F740" s="339">
        <v>44592</v>
      </c>
      <c r="G740" s="376">
        <v>106194.69</v>
      </c>
      <c r="H740" s="376" t="s">
        <v>3861</v>
      </c>
      <c r="I740" s="376">
        <v>0.05</v>
      </c>
      <c r="J740" s="376">
        <v>647.03</v>
      </c>
      <c r="K740" s="376">
        <v>64457.04</v>
      </c>
      <c r="L740" s="376">
        <f t="shared" si="1"/>
        <v>41737.65</v>
      </c>
    </row>
    <row r="741" spans="1:12" hidden="1" outlineLevel="1">
      <c r="A741">
        <v>2023</v>
      </c>
      <c r="B741" t="s">
        <v>3866</v>
      </c>
      <c r="C741" t="s">
        <v>3863</v>
      </c>
      <c r="D741" t="s">
        <v>3867</v>
      </c>
      <c r="E741" t="s">
        <v>2888</v>
      </c>
      <c r="F741" s="339">
        <v>45138</v>
      </c>
      <c r="G741" s="376">
        <v>99115.04</v>
      </c>
      <c r="H741" s="376" t="s">
        <v>3861</v>
      </c>
      <c r="I741" s="376">
        <v>0.05</v>
      </c>
      <c r="J741" s="376">
        <v>1086.03</v>
      </c>
      <c r="K741" s="376">
        <v>13078.25</v>
      </c>
      <c r="L741" s="376">
        <f t="shared" si="1"/>
        <v>86036.79</v>
      </c>
    </row>
    <row r="742" spans="1:12" hidden="1" outlineLevel="1">
      <c r="A742">
        <v>2023</v>
      </c>
      <c r="B742" t="s">
        <v>3868</v>
      </c>
      <c r="C742" t="s">
        <v>3863</v>
      </c>
      <c r="D742" t="s">
        <v>3867</v>
      </c>
      <c r="E742" t="s">
        <v>2888</v>
      </c>
      <c r="F742" s="339">
        <v>45138</v>
      </c>
      <c r="G742" s="376">
        <v>99115.04</v>
      </c>
      <c r="H742" s="376" t="s">
        <v>3861</v>
      </c>
      <c r="I742" s="376">
        <v>0.05</v>
      </c>
      <c r="J742" s="376">
        <v>1087.03</v>
      </c>
      <c r="K742" s="376">
        <v>13078.25</v>
      </c>
      <c r="L742" s="376">
        <f t="shared" si="1"/>
        <v>86036.79</v>
      </c>
    </row>
    <row r="743" spans="1:12" hidden="1" outlineLevel="1">
      <c r="A743">
        <v>2023</v>
      </c>
      <c r="B743" t="s">
        <v>3058</v>
      </c>
      <c r="C743" t="s">
        <v>2527</v>
      </c>
      <c r="D743" t="s">
        <v>3059</v>
      </c>
      <c r="E743" t="s">
        <v>2888</v>
      </c>
      <c r="F743" s="339">
        <v>44135</v>
      </c>
      <c r="G743" s="376">
        <v>98955.76</v>
      </c>
      <c r="H743" s="376" t="s">
        <v>3861</v>
      </c>
      <c r="I743" s="376">
        <v>0.05</v>
      </c>
      <c r="J743" s="376">
        <v>514.03</v>
      </c>
      <c r="K743" s="376">
        <v>94007.97</v>
      </c>
      <c r="L743" s="376">
        <f t="shared" si="1"/>
        <v>4947.78999999999</v>
      </c>
    </row>
    <row r="744" spans="1:12" hidden="1" outlineLevel="1">
      <c r="A744">
        <v>2023</v>
      </c>
      <c r="B744" t="s">
        <v>3169</v>
      </c>
      <c r="C744" t="s">
        <v>2527</v>
      </c>
      <c r="D744" t="s">
        <v>3170</v>
      </c>
      <c r="E744" t="s">
        <v>2888</v>
      </c>
      <c r="F744" s="339">
        <v>44128</v>
      </c>
      <c r="G744" s="376">
        <v>98469.02</v>
      </c>
      <c r="H744" s="376" t="s">
        <v>3861</v>
      </c>
      <c r="I744" s="376">
        <v>0.05</v>
      </c>
      <c r="J744" s="376">
        <v>511.03</v>
      </c>
      <c r="K744" s="376">
        <v>93545.57</v>
      </c>
      <c r="L744" s="376">
        <f t="shared" si="1"/>
        <v>4923.45</v>
      </c>
    </row>
    <row r="745" spans="1:12" hidden="1" outlineLevel="1">
      <c r="A745">
        <v>2023</v>
      </c>
      <c r="B745" t="s">
        <v>3171</v>
      </c>
      <c r="C745" t="s">
        <v>2527</v>
      </c>
      <c r="D745" t="s">
        <v>3172</v>
      </c>
      <c r="E745" t="s">
        <v>2888</v>
      </c>
      <c r="F745" s="339">
        <v>43830</v>
      </c>
      <c r="G745" s="376">
        <v>97699.12</v>
      </c>
      <c r="H745" s="376" t="s">
        <v>3861</v>
      </c>
      <c r="I745" s="376">
        <v>0.05</v>
      </c>
      <c r="J745" s="376">
        <v>462.03</v>
      </c>
      <c r="K745" s="376">
        <v>92814.16</v>
      </c>
      <c r="L745" s="376">
        <f t="shared" si="1"/>
        <v>4884.95999999999</v>
      </c>
    </row>
    <row r="746" spans="1:12" hidden="1" outlineLevel="1">
      <c r="A746">
        <v>2023</v>
      </c>
      <c r="B746" t="s">
        <v>3173</v>
      </c>
      <c r="C746" t="s">
        <v>2527</v>
      </c>
      <c r="D746" t="s">
        <v>2966</v>
      </c>
      <c r="E746" t="s">
        <v>2888</v>
      </c>
      <c r="F746" s="339">
        <v>44227</v>
      </c>
      <c r="G746" s="376">
        <v>97345.13</v>
      </c>
      <c r="H746" s="376" t="s">
        <v>3861</v>
      </c>
      <c r="I746" s="376">
        <v>0.05</v>
      </c>
      <c r="J746" s="376">
        <v>527.03</v>
      </c>
      <c r="K746" s="376">
        <v>89912.9</v>
      </c>
      <c r="L746" s="376">
        <f t="shared" si="1"/>
        <v>7432.2300000000096</v>
      </c>
    </row>
    <row r="747" spans="1:12" hidden="1" outlineLevel="1">
      <c r="A747">
        <v>2023</v>
      </c>
      <c r="B747" t="s">
        <v>3174</v>
      </c>
      <c r="C747" t="s">
        <v>2527</v>
      </c>
      <c r="D747" t="s">
        <v>3175</v>
      </c>
      <c r="E747" t="s">
        <v>2888</v>
      </c>
      <c r="F747" s="339">
        <v>44135</v>
      </c>
      <c r="G747" s="376">
        <v>96057.52</v>
      </c>
      <c r="H747" s="376" t="s">
        <v>3861</v>
      </c>
      <c r="I747" s="376">
        <v>0.05</v>
      </c>
      <c r="J747" s="376">
        <v>512.03</v>
      </c>
      <c r="K747" s="376">
        <v>91254.64</v>
      </c>
      <c r="L747" s="376">
        <f t="shared" si="1"/>
        <v>4802.88</v>
      </c>
    </row>
    <row r="748" spans="1:12" hidden="1" outlineLevel="1">
      <c r="A748">
        <v>2023</v>
      </c>
      <c r="B748" t="s">
        <v>3869</v>
      </c>
      <c r="C748" t="s">
        <v>3863</v>
      </c>
      <c r="D748" t="s">
        <v>3870</v>
      </c>
      <c r="E748" t="s">
        <v>2888</v>
      </c>
      <c r="F748" s="339">
        <v>45169</v>
      </c>
      <c r="G748" s="376">
        <v>95575.22</v>
      </c>
      <c r="H748" s="376" t="s">
        <v>3861</v>
      </c>
      <c r="I748" s="376">
        <v>0.05</v>
      </c>
      <c r="J748" s="376">
        <v>1152.03</v>
      </c>
      <c r="K748" s="376">
        <v>10088.92</v>
      </c>
      <c r="L748" s="376">
        <f t="shared" si="1"/>
        <v>85486.3</v>
      </c>
    </row>
    <row r="749" spans="1:12" hidden="1" outlineLevel="1">
      <c r="A749">
        <v>2023</v>
      </c>
      <c r="B749" t="s">
        <v>3871</v>
      </c>
      <c r="C749" t="s">
        <v>3863</v>
      </c>
      <c r="D749" t="s">
        <v>3870</v>
      </c>
      <c r="E749" t="s">
        <v>2888</v>
      </c>
      <c r="F749" s="339">
        <v>45169</v>
      </c>
      <c r="G749" s="376">
        <v>95575.22</v>
      </c>
      <c r="H749" s="376" t="s">
        <v>3861</v>
      </c>
      <c r="I749" s="376">
        <v>0.05</v>
      </c>
      <c r="J749" s="376">
        <v>1153.03</v>
      </c>
      <c r="K749" s="376">
        <v>10088.92</v>
      </c>
      <c r="L749" s="376">
        <f t="shared" si="1"/>
        <v>85486.3</v>
      </c>
    </row>
    <row r="750" spans="1:12" hidden="1" outlineLevel="1">
      <c r="A750">
        <v>2023</v>
      </c>
      <c r="B750" t="s">
        <v>3872</v>
      </c>
      <c r="C750" t="s">
        <v>3863</v>
      </c>
      <c r="D750" t="s">
        <v>3870</v>
      </c>
      <c r="E750" t="s">
        <v>2888</v>
      </c>
      <c r="F750" s="339">
        <v>45169</v>
      </c>
      <c r="G750" s="376">
        <v>95575.22</v>
      </c>
      <c r="H750" s="376" t="s">
        <v>3861</v>
      </c>
      <c r="I750" s="376">
        <v>0.05</v>
      </c>
      <c r="J750" s="376">
        <v>1154.03</v>
      </c>
      <c r="K750" s="376">
        <v>10088.92</v>
      </c>
      <c r="L750" s="376">
        <f t="shared" si="1"/>
        <v>85486.3</v>
      </c>
    </row>
    <row r="751" spans="1:12" hidden="1" outlineLevel="1">
      <c r="A751">
        <v>2023</v>
      </c>
      <c r="B751" t="s">
        <v>3873</v>
      </c>
      <c r="C751" t="s">
        <v>3863</v>
      </c>
      <c r="D751" t="s">
        <v>3870</v>
      </c>
      <c r="E751" t="s">
        <v>2888</v>
      </c>
      <c r="F751" s="339">
        <v>45169</v>
      </c>
      <c r="G751" s="376">
        <v>95575.22</v>
      </c>
      <c r="H751" s="376" t="s">
        <v>3861</v>
      </c>
      <c r="I751" s="376">
        <v>0.05</v>
      </c>
      <c r="J751" s="376">
        <v>1155.03</v>
      </c>
      <c r="K751" s="376">
        <v>10088.92</v>
      </c>
      <c r="L751" s="376">
        <f t="shared" si="1"/>
        <v>85486.3</v>
      </c>
    </row>
    <row r="752" spans="1:12" hidden="1" outlineLevel="1">
      <c r="A752">
        <v>2023</v>
      </c>
      <c r="B752" t="s">
        <v>3874</v>
      </c>
      <c r="C752" t="s">
        <v>3863</v>
      </c>
      <c r="D752" t="s">
        <v>3870</v>
      </c>
      <c r="E752" t="s">
        <v>2888</v>
      </c>
      <c r="F752" s="339">
        <v>45169</v>
      </c>
      <c r="G752" s="376">
        <v>95575.02</v>
      </c>
      <c r="H752" s="376" t="s">
        <v>3861</v>
      </c>
      <c r="I752" s="376">
        <v>0.05</v>
      </c>
      <c r="J752" s="376">
        <v>1151.03</v>
      </c>
      <c r="K752" s="376">
        <v>10088.879999999999</v>
      </c>
      <c r="L752" s="376">
        <f t="shared" si="1"/>
        <v>85486.14</v>
      </c>
    </row>
    <row r="753" spans="1:12" hidden="1" outlineLevel="1">
      <c r="A753">
        <v>2023</v>
      </c>
      <c r="B753" t="s">
        <v>3751</v>
      </c>
      <c r="C753" t="s">
        <v>3737</v>
      </c>
      <c r="D753" t="s">
        <v>3750</v>
      </c>
      <c r="E753" t="s">
        <v>2888</v>
      </c>
      <c r="F753" s="339">
        <v>43465</v>
      </c>
      <c r="G753" s="376">
        <v>95060.35</v>
      </c>
      <c r="H753" s="376" t="s">
        <v>3861</v>
      </c>
      <c r="I753" s="376">
        <v>0.05</v>
      </c>
      <c r="J753" s="376">
        <v>418.03</v>
      </c>
      <c r="K753" s="376">
        <v>90307.33</v>
      </c>
      <c r="L753" s="376">
        <f t="shared" si="1"/>
        <v>4753.0200000000004</v>
      </c>
    </row>
    <row r="754" spans="1:12" hidden="1" outlineLevel="1">
      <c r="A754">
        <v>2023</v>
      </c>
      <c r="B754" t="s">
        <v>3764</v>
      </c>
      <c r="C754" t="s">
        <v>3737</v>
      </c>
      <c r="D754" t="s">
        <v>3750</v>
      </c>
      <c r="E754" t="s">
        <v>2888</v>
      </c>
      <c r="F754" s="339">
        <v>43555</v>
      </c>
      <c r="G754" s="376">
        <v>93965.53</v>
      </c>
      <c r="H754" s="376" t="s">
        <v>3861</v>
      </c>
      <c r="I754" s="376">
        <v>0.05</v>
      </c>
      <c r="J754" s="376">
        <v>433.03</v>
      </c>
      <c r="K754" s="376">
        <v>89267.25</v>
      </c>
      <c r="L754" s="376">
        <f t="shared" si="1"/>
        <v>4698.28</v>
      </c>
    </row>
    <row r="755" spans="1:12" hidden="1" outlineLevel="1">
      <c r="A755">
        <v>2023</v>
      </c>
      <c r="B755" t="s">
        <v>3176</v>
      </c>
      <c r="C755" t="s">
        <v>2527</v>
      </c>
      <c r="D755" t="s">
        <v>3177</v>
      </c>
      <c r="E755" t="s">
        <v>2888</v>
      </c>
      <c r="F755" s="339">
        <v>43251</v>
      </c>
      <c r="G755" s="376">
        <v>93075.86</v>
      </c>
      <c r="H755" s="376" t="s">
        <v>3861</v>
      </c>
      <c r="I755" s="376">
        <v>0.05</v>
      </c>
      <c r="J755" s="376">
        <v>376.03</v>
      </c>
      <c r="K755" s="376">
        <v>88422.07</v>
      </c>
      <c r="L755" s="376">
        <f t="shared" si="1"/>
        <v>4653.78999999999</v>
      </c>
    </row>
    <row r="756" spans="1:12" hidden="1" outlineLevel="1">
      <c r="A756">
        <v>2023</v>
      </c>
      <c r="B756" t="s">
        <v>3178</v>
      </c>
      <c r="C756" t="s">
        <v>2527</v>
      </c>
      <c r="D756" t="s">
        <v>3179</v>
      </c>
      <c r="E756" t="s">
        <v>2888</v>
      </c>
      <c r="F756" s="339">
        <v>43312</v>
      </c>
      <c r="G756" s="376">
        <v>92842.240000000005</v>
      </c>
      <c r="H756" s="376" t="s">
        <v>3861</v>
      </c>
      <c r="I756" s="376">
        <v>0.05</v>
      </c>
      <c r="J756" s="376">
        <v>388.03</v>
      </c>
      <c r="K756" s="376">
        <v>88200.13</v>
      </c>
      <c r="L756" s="376">
        <f t="shared" si="1"/>
        <v>4642.1099999999997</v>
      </c>
    </row>
    <row r="757" spans="1:12" hidden="1" outlineLevel="1">
      <c r="A757">
        <v>2023</v>
      </c>
      <c r="B757" t="s">
        <v>3180</v>
      </c>
      <c r="C757" t="s">
        <v>2527</v>
      </c>
      <c r="D757" t="s">
        <v>2956</v>
      </c>
      <c r="E757" t="s">
        <v>2888</v>
      </c>
      <c r="F757" s="339">
        <v>43220</v>
      </c>
      <c r="G757" s="376">
        <v>92735.039999999994</v>
      </c>
      <c r="H757" s="376" t="s">
        <v>3861</v>
      </c>
      <c r="I757" s="376">
        <v>0.05</v>
      </c>
      <c r="J757" s="376">
        <v>366.03</v>
      </c>
      <c r="K757" s="376">
        <v>88098.29</v>
      </c>
      <c r="L757" s="376">
        <f t="shared" si="1"/>
        <v>4636.75</v>
      </c>
    </row>
    <row r="758" spans="1:12" hidden="1" outlineLevel="1">
      <c r="A758">
        <v>2023</v>
      </c>
      <c r="B758" t="s">
        <v>3181</v>
      </c>
      <c r="C758" t="s">
        <v>2527</v>
      </c>
      <c r="D758" t="s">
        <v>2956</v>
      </c>
      <c r="E758" t="s">
        <v>2888</v>
      </c>
      <c r="F758" s="339">
        <v>43220</v>
      </c>
      <c r="G758" s="376">
        <v>92735.039999999994</v>
      </c>
      <c r="H758" s="376" t="s">
        <v>3861</v>
      </c>
      <c r="I758" s="376">
        <v>0.05</v>
      </c>
      <c r="J758" s="376">
        <v>368.03</v>
      </c>
      <c r="K758" s="376">
        <v>88098.29</v>
      </c>
      <c r="L758" s="376">
        <f t="shared" si="1"/>
        <v>4636.75</v>
      </c>
    </row>
    <row r="759" spans="1:12" hidden="1" outlineLevel="1">
      <c r="A759">
        <v>2023</v>
      </c>
      <c r="B759" t="s">
        <v>3182</v>
      </c>
      <c r="C759" t="s">
        <v>2527</v>
      </c>
      <c r="D759" t="s">
        <v>2956</v>
      </c>
      <c r="E759" t="s">
        <v>2888</v>
      </c>
      <c r="F759" s="339">
        <v>43220</v>
      </c>
      <c r="G759" s="376">
        <v>92735.039999999994</v>
      </c>
      <c r="H759" s="376" t="s">
        <v>3861</v>
      </c>
      <c r="I759" s="376">
        <v>0.05</v>
      </c>
      <c r="J759" s="376">
        <v>369.03</v>
      </c>
      <c r="K759" s="376">
        <v>88098.29</v>
      </c>
      <c r="L759" s="376">
        <f t="shared" si="1"/>
        <v>4636.75</v>
      </c>
    </row>
    <row r="760" spans="1:12" hidden="1" outlineLevel="1">
      <c r="A760">
        <v>2023</v>
      </c>
      <c r="B760" t="s">
        <v>3183</v>
      </c>
      <c r="C760" t="s">
        <v>2527</v>
      </c>
      <c r="D760" t="s">
        <v>3037</v>
      </c>
      <c r="E760" t="s">
        <v>2888</v>
      </c>
      <c r="F760" s="339">
        <v>43312</v>
      </c>
      <c r="G760" s="376">
        <v>91379.32</v>
      </c>
      <c r="H760" s="376" t="s">
        <v>3861</v>
      </c>
      <c r="I760" s="376">
        <v>0.05</v>
      </c>
      <c r="J760" s="376">
        <v>391.03</v>
      </c>
      <c r="K760" s="376">
        <v>86810.35</v>
      </c>
      <c r="L760" s="376">
        <f t="shared" si="1"/>
        <v>4568.97</v>
      </c>
    </row>
    <row r="761" spans="1:12" hidden="1" outlineLevel="1">
      <c r="A761">
        <v>2023</v>
      </c>
      <c r="B761" t="s">
        <v>3184</v>
      </c>
      <c r="C761" t="s">
        <v>2527</v>
      </c>
      <c r="D761" t="s">
        <v>3185</v>
      </c>
      <c r="E761" t="s">
        <v>2888</v>
      </c>
      <c r="F761" s="339">
        <v>43830</v>
      </c>
      <c r="G761" s="376">
        <v>90353.98</v>
      </c>
      <c r="H761" s="376" t="s">
        <v>3861</v>
      </c>
      <c r="I761" s="376">
        <v>0.05</v>
      </c>
      <c r="J761" s="376">
        <v>461.03</v>
      </c>
      <c r="K761" s="376">
        <v>85836.28</v>
      </c>
      <c r="L761" s="376">
        <f t="shared" si="1"/>
        <v>4517.7</v>
      </c>
    </row>
    <row r="762" spans="1:12" hidden="1" outlineLevel="1">
      <c r="A762">
        <v>2023</v>
      </c>
      <c r="B762" t="s">
        <v>3875</v>
      </c>
      <c r="C762" t="s">
        <v>3863</v>
      </c>
      <c r="D762" t="s">
        <v>3876</v>
      </c>
      <c r="E762" t="s">
        <v>2888</v>
      </c>
      <c r="F762" s="339">
        <v>45169</v>
      </c>
      <c r="G762" s="376">
        <v>88495.58</v>
      </c>
      <c r="H762" s="376" t="s">
        <v>3861</v>
      </c>
      <c r="I762" s="376">
        <v>0.05</v>
      </c>
      <c r="J762" s="376">
        <v>1156.03</v>
      </c>
      <c r="K762" s="376">
        <v>9341.6</v>
      </c>
      <c r="L762" s="376">
        <f t="shared" ref="L762:L825" si="2">G762-K762</f>
        <v>79153.98</v>
      </c>
    </row>
    <row r="763" spans="1:12" hidden="1" outlineLevel="1">
      <c r="A763">
        <v>2023</v>
      </c>
      <c r="B763" t="s">
        <v>3877</v>
      </c>
      <c r="C763" t="s">
        <v>3863</v>
      </c>
      <c r="D763" t="s">
        <v>3876</v>
      </c>
      <c r="E763" t="s">
        <v>2888</v>
      </c>
      <c r="F763" s="339">
        <v>45169</v>
      </c>
      <c r="G763" s="376">
        <v>88495.58</v>
      </c>
      <c r="H763" s="376" t="s">
        <v>3861</v>
      </c>
      <c r="I763" s="376">
        <v>0.05</v>
      </c>
      <c r="J763" s="376">
        <v>1157.03</v>
      </c>
      <c r="K763" s="376">
        <v>9341.6</v>
      </c>
      <c r="L763" s="376">
        <f t="shared" si="2"/>
        <v>79153.98</v>
      </c>
    </row>
    <row r="764" spans="1:12" hidden="1" outlineLevel="1">
      <c r="A764">
        <v>2023</v>
      </c>
      <c r="B764" t="s">
        <v>3878</v>
      </c>
      <c r="C764" t="s">
        <v>3863</v>
      </c>
      <c r="D764" t="s">
        <v>3876</v>
      </c>
      <c r="E764" t="s">
        <v>2888</v>
      </c>
      <c r="F764" s="339">
        <v>45169</v>
      </c>
      <c r="G764" s="376">
        <v>88495.58</v>
      </c>
      <c r="H764" s="376" t="s">
        <v>3861</v>
      </c>
      <c r="I764" s="376">
        <v>0.05</v>
      </c>
      <c r="J764" s="376">
        <v>1158.03</v>
      </c>
      <c r="K764" s="376">
        <v>9341.6</v>
      </c>
      <c r="L764" s="376">
        <f t="shared" si="2"/>
        <v>79153.98</v>
      </c>
    </row>
    <row r="765" spans="1:12" hidden="1" outlineLevel="1">
      <c r="A765">
        <v>2023</v>
      </c>
      <c r="B765" t="s">
        <v>3879</v>
      </c>
      <c r="C765" t="s">
        <v>3863</v>
      </c>
      <c r="D765" t="s">
        <v>3876</v>
      </c>
      <c r="E765" t="s">
        <v>2888</v>
      </c>
      <c r="F765" s="339">
        <v>45169</v>
      </c>
      <c r="G765" s="376">
        <v>88495.58</v>
      </c>
      <c r="H765" s="376" t="s">
        <v>3861</v>
      </c>
      <c r="I765" s="376">
        <v>0.05</v>
      </c>
      <c r="J765" s="376">
        <v>1159.03</v>
      </c>
      <c r="K765" s="376">
        <v>9341.6</v>
      </c>
      <c r="L765" s="376">
        <f t="shared" si="2"/>
        <v>79153.98</v>
      </c>
    </row>
    <row r="766" spans="1:12" hidden="1" outlineLevel="1">
      <c r="A766">
        <v>2023</v>
      </c>
      <c r="B766" t="s">
        <v>3880</v>
      </c>
      <c r="C766" t="s">
        <v>3863</v>
      </c>
      <c r="D766" t="s">
        <v>3876</v>
      </c>
      <c r="E766" t="s">
        <v>2888</v>
      </c>
      <c r="F766" s="339">
        <v>45169</v>
      </c>
      <c r="G766" s="376">
        <v>88495.58</v>
      </c>
      <c r="H766" s="376" t="s">
        <v>3861</v>
      </c>
      <c r="I766" s="376">
        <v>0.05</v>
      </c>
      <c r="J766" s="376">
        <v>1160.03</v>
      </c>
      <c r="K766" s="376">
        <v>9341.6</v>
      </c>
      <c r="L766" s="376">
        <f t="shared" si="2"/>
        <v>79153.98</v>
      </c>
    </row>
    <row r="767" spans="1:12" hidden="1" outlineLevel="1">
      <c r="A767">
        <v>2023</v>
      </c>
      <c r="B767" t="s">
        <v>3881</v>
      </c>
      <c r="C767" t="s">
        <v>3863</v>
      </c>
      <c r="D767" t="s">
        <v>3876</v>
      </c>
      <c r="E767" t="s">
        <v>2888</v>
      </c>
      <c r="F767" s="339">
        <v>45169</v>
      </c>
      <c r="G767" s="376">
        <v>88495.58</v>
      </c>
      <c r="H767" s="376" t="s">
        <v>3861</v>
      </c>
      <c r="I767" s="376">
        <v>0.05</v>
      </c>
      <c r="J767" s="376">
        <v>1161.03</v>
      </c>
      <c r="K767" s="376">
        <v>9341.6</v>
      </c>
      <c r="L767" s="376">
        <f t="shared" si="2"/>
        <v>79153.98</v>
      </c>
    </row>
    <row r="768" spans="1:12" hidden="1" outlineLevel="1">
      <c r="A768">
        <v>2023</v>
      </c>
      <c r="B768" t="s">
        <v>3882</v>
      </c>
      <c r="C768" t="s">
        <v>3863</v>
      </c>
      <c r="D768" t="s">
        <v>3876</v>
      </c>
      <c r="E768" t="s">
        <v>2888</v>
      </c>
      <c r="F768" s="339">
        <v>45169</v>
      </c>
      <c r="G768" s="376">
        <v>88495.58</v>
      </c>
      <c r="H768" s="376" t="s">
        <v>3861</v>
      </c>
      <c r="I768" s="376">
        <v>0.05</v>
      </c>
      <c r="J768" s="376">
        <v>1162.03</v>
      </c>
      <c r="K768" s="376">
        <v>9341.6</v>
      </c>
      <c r="L768" s="376">
        <f t="shared" si="2"/>
        <v>79153.98</v>
      </c>
    </row>
    <row r="769" spans="1:12" hidden="1" outlineLevel="1">
      <c r="A769">
        <v>2023</v>
      </c>
      <c r="B769" t="s">
        <v>3883</v>
      </c>
      <c r="C769" t="s">
        <v>3863</v>
      </c>
      <c r="D769" t="s">
        <v>3876</v>
      </c>
      <c r="E769" t="s">
        <v>2888</v>
      </c>
      <c r="F769" s="339">
        <v>45169</v>
      </c>
      <c r="G769" s="376">
        <v>88495.58</v>
      </c>
      <c r="H769" s="376" t="s">
        <v>3861</v>
      </c>
      <c r="I769" s="376">
        <v>0.05</v>
      </c>
      <c r="J769" s="376">
        <v>1163.03</v>
      </c>
      <c r="K769" s="376">
        <v>9341.6</v>
      </c>
      <c r="L769" s="376">
        <f t="shared" si="2"/>
        <v>79153.98</v>
      </c>
    </row>
    <row r="770" spans="1:12" hidden="1" outlineLevel="1">
      <c r="A770">
        <v>2023</v>
      </c>
      <c r="B770" t="s">
        <v>3884</v>
      </c>
      <c r="C770" t="s">
        <v>3863</v>
      </c>
      <c r="D770" t="s">
        <v>3876</v>
      </c>
      <c r="E770" t="s">
        <v>2888</v>
      </c>
      <c r="F770" s="339">
        <v>45169</v>
      </c>
      <c r="G770" s="376">
        <v>88495.58</v>
      </c>
      <c r="H770" s="376" t="s">
        <v>3861</v>
      </c>
      <c r="I770" s="376">
        <v>0.05</v>
      </c>
      <c r="J770" s="376">
        <v>1164.03</v>
      </c>
      <c r="K770" s="376">
        <v>9341.6</v>
      </c>
      <c r="L770" s="376">
        <f t="shared" si="2"/>
        <v>79153.98</v>
      </c>
    </row>
    <row r="771" spans="1:12" hidden="1" outlineLevel="1">
      <c r="A771">
        <v>2023</v>
      </c>
      <c r="B771" t="s">
        <v>3885</v>
      </c>
      <c r="C771" t="s">
        <v>3863</v>
      </c>
      <c r="D771" t="s">
        <v>3876</v>
      </c>
      <c r="E771" t="s">
        <v>2888</v>
      </c>
      <c r="F771" s="339">
        <v>45169</v>
      </c>
      <c r="G771" s="376">
        <v>88495.58</v>
      </c>
      <c r="H771" s="376" t="s">
        <v>3861</v>
      </c>
      <c r="I771" s="376">
        <v>0.05</v>
      </c>
      <c r="J771" s="376">
        <v>1165.03</v>
      </c>
      <c r="K771" s="376">
        <v>9341.6</v>
      </c>
      <c r="L771" s="376">
        <f t="shared" si="2"/>
        <v>79153.98</v>
      </c>
    </row>
    <row r="772" spans="1:12" hidden="1" outlineLevel="1">
      <c r="A772">
        <v>2023</v>
      </c>
      <c r="B772" t="s">
        <v>3886</v>
      </c>
      <c r="C772" t="s">
        <v>3863</v>
      </c>
      <c r="D772" t="s">
        <v>3876</v>
      </c>
      <c r="E772" t="s">
        <v>2888</v>
      </c>
      <c r="F772" s="339">
        <v>45169</v>
      </c>
      <c r="G772" s="376">
        <v>88495.58</v>
      </c>
      <c r="H772" s="376" t="s">
        <v>3861</v>
      </c>
      <c r="I772" s="376">
        <v>0.05</v>
      </c>
      <c r="J772" s="376">
        <v>1166.03</v>
      </c>
      <c r="K772" s="376">
        <v>9341.6</v>
      </c>
      <c r="L772" s="376">
        <f t="shared" si="2"/>
        <v>79153.98</v>
      </c>
    </row>
    <row r="773" spans="1:12" hidden="1" outlineLevel="1">
      <c r="A773">
        <v>2023</v>
      </c>
      <c r="B773" t="s">
        <v>3887</v>
      </c>
      <c r="C773" t="s">
        <v>3863</v>
      </c>
      <c r="D773" t="s">
        <v>3876</v>
      </c>
      <c r="E773" t="s">
        <v>2888</v>
      </c>
      <c r="F773" s="339">
        <v>45169</v>
      </c>
      <c r="G773" s="376">
        <v>88495.58</v>
      </c>
      <c r="H773" s="376" t="s">
        <v>3861</v>
      </c>
      <c r="I773" s="376">
        <v>0.05</v>
      </c>
      <c r="J773" s="376">
        <v>1167.03</v>
      </c>
      <c r="K773" s="376">
        <v>9341.6</v>
      </c>
      <c r="L773" s="376">
        <f t="shared" si="2"/>
        <v>79153.98</v>
      </c>
    </row>
    <row r="774" spans="1:12" hidden="1" outlineLevel="1">
      <c r="A774">
        <v>2023</v>
      </c>
      <c r="B774" t="s">
        <v>3888</v>
      </c>
      <c r="C774" t="s">
        <v>3863</v>
      </c>
      <c r="D774" t="s">
        <v>3876</v>
      </c>
      <c r="E774" t="s">
        <v>2888</v>
      </c>
      <c r="F774" s="339">
        <v>45169</v>
      </c>
      <c r="G774" s="376">
        <v>88495.58</v>
      </c>
      <c r="H774" s="376" t="s">
        <v>3861</v>
      </c>
      <c r="I774" s="376">
        <v>0.05</v>
      </c>
      <c r="J774" s="376">
        <v>1168.03</v>
      </c>
      <c r="K774" s="376">
        <v>9341.6</v>
      </c>
      <c r="L774" s="376">
        <f t="shared" si="2"/>
        <v>79153.98</v>
      </c>
    </row>
    <row r="775" spans="1:12" hidden="1" outlineLevel="1">
      <c r="A775">
        <v>2023</v>
      </c>
      <c r="B775" t="s">
        <v>3889</v>
      </c>
      <c r="C775" t="s">
        <v>3863</v>
      </c>
      <c r="D775" t="s">
        <v>3876</v>
      </c>
      <c r="E775" t="s">
        <v>2888</v>
      </c>
      <c r="F775" s="339">
        <v>45169</v>
      </c>
      <c r="G775" s="376">
        <v>88495.58</v>
      </c>
      <c r="H775" s="376" t="s">
        <v>3861</v>
      </c>
      <c r="I775" s="376">
        <v>0.05</v>
      </c>
      <c r="J775" s="376">
        <v>1169.03</v>
      </c>
      <c r="K775" s="376">
        <v>9341.6</v>
      </c>
      <c r="L775" s="376">
        <f t="shared" si="2"/>
        <v>79153.98</v>
      </c>
    </row>
    <row r="776" spans="1:12" hidden="1" outlineLevel="1">
      <c r="A776">
        <v>2023</v>
      </c>
      <c r="B776" t="s">
        <v>3890</v>
      </c>
      <c r="C776" t="s">
        <v>3863</v>
      </c>
      <c r="D776" t="s">
        <v>3876</v>
      </c>
      <c r="E776" t="s">
        <v>2888</v>
      </c>
      <c r="F776" s="339">
        <v>45169</v>
      </c>
      <c r="G776" s="376">
        <v>88495.58</v>
      </c>
      <c r="H776" s="376" t="s">
        <v>3861</v>
      </c>
      <c r="I776" s="376">
        <v>0.05</v>
      </c>
      <c r="J776" s="376">
        <v>1170.03</v>
      </c>
      <c r="K776" s="376">
        <v>9341.6</v>
      </c>
      <c r="L776" s="376">
        <f t="shared" si="2"/>
        <v>79153.98</v>
      </c>
    </row>
    <row r="777" spans="1:12" hidden="1" outlineLevel="1">
      <c r="A777">
        <v>2023</v>
      </c>
      <c r="B777" t="s">
        <v>3891</v>
      </c>
      <c r="C777" t="s">
        <v>3863</v>
      </c>
      <c r="D777" t="s">
        <v>3876</v>
      </c>
      <c r="E777" t="s">
        <v>2888</v>
      </c>
      <c r="F777" s="339">
        <v>45169</v>
      </c>
      <c r="G777" s="376">
        <v>88495.58</v>
      </c>
      <c r="H777" s="376" t="s">
        <v>3861</v>
      </c>
      <c r="I777" s="376">
        <v>0.05</v>
      </c>
      <c r="J777" s="376">
        <v>1171.03</v>
      </c>
      <c r="K777" s="376">
        <v>9341.6</v>
      </c>
      <c r="L777" s="376">
        <f t="shared" si="2"/>
        <v>79153.98</v>
      </c>
    </row>
    <row r="778" spans="1:12" hidden="1" outlineLevel="1">
      <c r="A778">
        <v>2023</v>
      </c>
      <c r="B778" t="s">
        <v>3892</v>
      </c>
      <c r="C778" t="s">
        <v>3863</v>
      </c>
      <c r="D778" t="s">
        <v>3876</v>
      </c>
      <c r="E778" t="s">
        <v>2888</v>
      </c>
      <c r="F778" s="339">
        <v>45169</v>
      </c>
      <c r="G778" s="376">
        <v>88495.58</v>
      </c>
      <c r="H778" s="376" t="s">
        <v>3861</v>
      </c>
      <c r="I778" s="376">
        <v>0.05</v>
      </c>
      <c r="J778" s="376">
        <v>1172.03</v>
      </c>
      <c r="K778" s="376">
        <v>9341.6</v>
      </c>
      <c r="L778" s="376">
        <f t="shared" si="2"/>
        <v>79153.98</v>
      </c>
    </row>
    <row r="779" spans="1:12" hidden="1" outlineLevel="1">
      <c r="A779">
        <v>2023</v>
      </c>
      <c r="B779" t="s">
        <v>3893</v>
      </c>
      <c r="C779" t="s">
        <v>3863</v>
      </c>
      <c r="D779" t="s">
        <v>3876</v>
      </c>
      <c r="E779" t="s">
        <v>2888</v>
      </c>
      <c r="F779" s="339">
        <v>45169</v>
      </c>
      <c r="G779" s="376">
        <v>88495.58</v>
      </c>
      <c r="H779" s="376" t="s">
        <v>3861</v>
      </c>
      <c r="I779" s="376">
        <v>0.05</v>
      </c>
      <c r="J779" s="376">
        <v>1173.03</v>
      </c>
      <c r="K779" s="376">
        <v>9341.6</v>
      </c>
      <c r="L779" s="376">
        <f t="shared" si="2"/>
        <v>79153.98</v>
      </c>
    </row>
    <row r="780" spans="1:12" hidden="1" outlineLevel="1">
      <c r="A780">
        <v>2023</v>
      </c>
      <c r="B780" t="s">
        <v>3894</v>
      </c>
      <c r="C780" t="s">
        <v>3863</v>
      </c>
      <c r="D780" t="s">
        <v>3876</v>
      </c>
      <c r="E780" t="s">
        <v>2888</v>
      </c>
      <c r="F780" s="339">
        <v>45169</v>
      </c>
      <c r="G780" s="376">
        <v>88495.58</v>
      </c>
      <c r="H780" s="376" t="s">
        <v>3861</v>
      </c>
      <c r="I780" s="376">
        <v>0.05</v>
      </c>
      <c r="J780" s="376">
        <v>1174.03</v>
      </c>
      <c r="K780" s="376">
        <v>9341.6</v>
      </c>
      <c r="L780" s="376">
        <f t="shared" si="2"/>
        <v>79153.98</v>
      </c>
    </row>
    <row r="781" spans="1:12" hidden="1" outlineLevel="1">
      <c r="A781">
        <v>2023</v>
      </c>
      <c r="B781" t="s">
        <v>3895</v>
      </c>
      <c r="C781" t="s">
        <v>3863</v>
      </c>
      <c r="D781" t="s">
        <v>3876</v>
      </c>
      <c r="E781" t="s">
        <v>2888</v>
      </c>
      <c r="F781" s="339">
        <v>45169</v>
      </c>
      <c r="G781" s="376">
        <v>88495.58</v>
      </c>
      <c r="H781" s="376" t="s">
        <v>3861</v>
      </c>
      <c r="I781" s="376">
        <v>0.05</v>
      </c>
      <c r="J781" s="376">
        <v>1175.03</v>
      </c>
      <c r="K781" s="376">
        <v>9341.6</v>
      </c>
      <c r="L781" s="376">
        <f t="shared" si="2"/>
        <v>79153.98</v>
      </c>
    </row>
    <row r="782" spans="1:12" hidden="1" outlineLevel="1">
      <c r="A782">
        <v>2023</v>
      </c>
      <c r="B782" t="s">
        <v>3186</v>
      </c>
      <c r="C782" t="s">
        <v>2527</v>
      </c>
      <c r="D782" t="s">
        <v>3187</v>
      </c>
      <c r="E782" t="s">
        <v>2888</v>
      </c>
      <c r="F782" s="339">
        <v>43921</v>
      </c>
      <c r="G782" s="376">
        <v>87964.61</v>
      </c>
      <c r="H782" s="376" t="s">
        <v>3861</v>
      </c>
      <c r="I782" s="376">
        <v>0.05</v>
      </c>
      <c r="J782" s="376">
        <v>472.03</v>
      </c>
      <c r="K782" s="376">
        <v>83566.38</v>
      </c>
      <c r="L782" s="376">
        <f t="shared" si="2"/>
        <v>4398.2299999999996</v>
      </c>
    </row>
    <row r="783" spans="1:12" hidden="1" outlineLevel="1">
      <c r="A783">
        <v>2023</v>
      </c>
      <c r="B783" t="s">
        <v>3752</v>
      </c>
      <c r="C783" t="s">
        <v>3737</v>
      </c>
      <c r="D783" t="s">
        <v>3740</v>
      </c>
      <c r="E783" t="s">
        <v>2888</v>
      </c>
      <c r="F783" s="339">
        <v>43465</v>
      </c>
      <c r="G783" s="376">
        <v>87758.63</v>
      </c>
      <c r="H783" s="376" t="s">
        <v>3861</v>
      </c>
      <c r="I783" s="376">
        <v>0.05</v>
      </c>
      <c r="J783" s="376">
        <v>419.03</v>
      </c>
      <c r="K783" s="376">
        <v>83370.7</v>
      </c>
      <c r="L783" s="376">
        <f t="shared" si="2"/>
        <v>4387.9300000000103</v>
      </c>
    </row>
    <row r="784" spans="1:12" hidden="1" outlineLevel="1">
      <c r="A784">
        <v>2023</v>
      </c>
      <c r="B784" t="s">
        <v>3188</v>
      </c>
      <c r="C784" t="s">
        <v>2527</v>
      </c>
      <c r="D784" t="s">
        <v>2944</v>
      </c>
      <c r="E784" t="s">
        <v>2888</v>
      </c>
      <c r="F784" s="339">
        <v>44742</v>
      </c>
      <c r="G784" s="376">
        <v>86725.68</v>
      </c>
      <c r="H784" s="376" t="s">
        <v>3861</v>
      </c>
      <c r="I784" s="376">
        <v>0.05</v>
      </c>
      <c r="J784" s="376">
        <v>718.03</v>
      </c>
      <c r="K784" s="376">
        <v>41196.42</v>
      </c>
      <c r="L784" s="376">
        <f t="shared" si="2"/>
        <v>45529.26</v>
      </c>
    </row>
    <row r="785" spans="1:12" hidden="1" outlineLevel="1">
      <c r="A785">
        <v>2023</v>
      </c>
      <c r="B785" t="s">
        <v>3189</v>
      </c>
      <c r="C785" t="s">
        <v>2527</v>
      </c>
      <c r="D785" t="s">
        <v>2944</v>
      </c>
      <c r="E785" t="s">
        <v>2888</v>
      </c>
      <c r="F785" s="339">
        <v>44804</v>
      </c>
      <c r="G785" s="376">
        <v>86725.68</v>
      </c>
      <c r="H785" s="376" t="s">
        <v>3861</v>
      </c>
      <c r="I785" s="376">
        <v>0.05</v>
      </c>
      <c r="J785" s="376">
        <v>771.03</v>
      </c>
      <c r="K785" s="376">
        <v>36619.040000000001</v>
      </c>
      <c r="L785" s="376">
        <f t="shared" si="2"/>
        <v>50106.64</v>
      </c>
    </row>
    <row r="786" spans="1:12" hidden="1" outlineLevel="1">
      <c r="A786">
        <v>2023</v>
      </c>
      <c r="B786" t="s">
        <v>3190</v>
      </c>
      <c r="C786" t="s">
        <v>2527</v>
      </c>
      <c r="D786" t="s">
        <v>3037</v>
      </c>
      <c r="E786" t="s">
        <v>2888</v>
      </c>
      <c r="F786" s="339">
        <v>43465</v>
      </c>
      <c r="G786" s="376">
        <v>86206.03</v>
      </c>
      <c r="H786" s="376" t="s">
        <v>3861</v>
      </c>
      <c r="I786" s="376">
        <v>0.05</v>
      </c>
      <c r="J786" s="376">
        <v>421.03</v>
      </c>
      <c r="K786" s="376">
        <v>81895.73</v>
      </c>
      <c r="L786" s="376">
        <f t="shared" si="2"/>
        <v>4310.3</v>
      </c>
    </row>
    <row r="787" spans="1:12" hidden="1" outlineLevel="1">
      <c r="A787">
        <v>2023</v>
      </c>
      <c r="B787" t="s">
        <v>3191</v>
      </c>
      <c r="C787" t="s">
        <v>2527</v>
      </c>
      <c r="D787" t="s">
        <v>3192</v>
      </c>
      <c r="E787" t="s">
        <v>2888</v>
      </c>
      <c r="F787" s="339">
        <v>43830</v>
      </c>
      <c r="G787" s="376">
        <v>85398.23</v>
      </c>
      <c r="H787" s="376" t="s">
        <v>3861</v>
      </c>
      <c r="I787" s="376">
        <v>0.05</v>
      </c>
      <c r="J787" s="376">
        <v>463.03</v>
      </c>
      <c r="K787" s="376">
        <v>81128.320000000007</v>
      </c>
      <c r="L787" s="376">
        <f t="shared" si="2"/>
        <v>4269.9099999999899</v>
      </c>
    </row>
    <row r="788" spans="1:12" hidden="1" outlineLevel="1">
      <c r="A788">
        <v>2023</v>
      </c>
      <c r="B788" t="s">
        <v>3757</v>
      </c>
      <c r="C788" t="s">
        <v>3737</v>
      </c>
      <c r="D788" t="s">
        <v>3750</v>
      </c>
      <c r="E788" t="s">
        <v>2888</v>
      </c>
      <c r="F788" s="339">
        <v>43496</v>
      </c>
      <c r="G788" s="376">
        <v>85344.83</v>
      </c>
      <c r="H788" s="376" t="s">
        <v>3861</v>
      </c>
      <c r="I788" s="376">
        <v>0.05</v>
      </c>
      <c r="J788" s="376">
        <v>425.03</v>
      </c>
      <c r="K788" s="376">
        <v>81077.59</v>
      </c>
      <c r="L788" s="376">
        <f t="shared" si="2"/>
        <v>4267.2400000000098</v>
      </c>
    </row>
    <row r="789" spans="1:12" hidden="1" outlineLevel="1">
      <c r="A789">
        <v>2023</v>
      </c>
      <c r="B789" t="s">
        <v>3193</v>
      </c>
      <c r="C789" t="s">
        <v>2527</v>
      </c>
      <c r="D789" t="s">
        <v>2944</v>
      </c>
      <c r="E789" t="s">
        <v>2888</v>
      </c>
      <c r="F789" s="339">
        <v>43343</v>
      </c>
      <c r="G789" s="376">
        <v>81034.48</v>
      </c>
      <c r="H789" s="376" t="s">
        <v>3861</v>
      </c>
      <c r="I789" s="376">
        <v>0.05</v>
      </c>
      <c r="J789" s="376">
        <v>398.03</v>
      </c>
      <c r="K789" s="376">
        <v>76982.759999999995</v>
      </c>
      <c r="L789" s="376">
        <f t="shared" si="2"/>
        <v>4051.72</v>
      </c>
    </row>
    <row r="790" spans="1:12" hidden="1" outlineLevel="1">
      <c r="A790">
        <v>2023</v>
      </c>
      <c r="B790" t="s">
        <v>3194</v>
      </c>
      <c r="C790" t="s">
        <v>2527</v>
      </c>
      <c r="D790" t="s">
        <v>3195</v>
      </c>
      <c r="E790" t="s">
        <v>2888</v>
      </c>
      <c r="F790" s="339">
        <v>43312</v>
      </c>
      <c r="G790" s="376">
        <v>79827.59</v>
      </c>
      <c r="H790" s="376" t="s">
        <v>3861</v>
      </c>
      <c r="I790" s="376">
        <v>0.05</v>
      </c>
      <c r="J790" s="376">
        <v>393.03</v>
      </c>
      <c r="K790" s="376">
        <v>75836.210000000006</v>
      </c>
      <c r="L790" s="376">
        <f t="shared" si="2"/>
        <v>3991.3799999999901</v>
      </c>
    </row>
    <row r="791" spans="1:12" hidden="1" outlineLevel="1">
      <c r="A791">
        <v>2023</v>
      </c>
      <c r="B791" t="s">
        <v>3196</v>
      </c>
      <c r="C791" t="s">
        <v>2527</v>
      </c>
      <c r="D791" t="s">
        <v>2956</v>
      </c>
      <c r="E791" t="s">
        <v>2888</v>
      </c>
      <c r="F791" s="339">
        <v>43159</v>
      </c>
      <c r="G791" s="376">
        <v>79487.179999999993</v>
      </c>
      <c r="H791" s="376" t="s">
        <v>3861</v>
      </c>
      <c r="I791" s="376">
        <v>0.05</v>
      </c>
      <c r="J791" s="376">
        <v>355.03</v>
      </c>
      <c r="K791" s="376">
        <v>75512.820000000007</v>
      </c>
      <c r="L791" s="376">
        <f t="shared" si="2"/>
        <v>3974.3599999999901</v>
      </c>
    </row>
    <row r="792" spans="1:12" hidden="1" outlineLevel="1">
      <c r="A792">
        <v>2023</v>
      </c>
      <c r="B792" t="s">
        <v>3197</v>
      </c>
      <c r="C792" t="s">
        <v>2527</v>
      </c>
      <c r="D792" t="s">
        <v>2956</v>
      </c>
      <c r="E792" t="s">
        <v>2888</v>
      </c>
      <c r="F792" s="339">
        <v>43159</v>
      </c>
      <c r="G792" s="376">
        <v>79487.179999999993</v>
      </c>
      <c r="H792" s="376" t="s">
        <v>3861</v>
      </c>
      <c r="I792" s="376">
        <v>0.05</v>
      </c>
      <c r="J792" s="376">
        <v>356.03</v>
      </c>
      <c r="K792" s="376">
        <v>75512.820000000007</v>
      </c>
      <c r="L792" s="376">
        <f t="shared" si="2"/>
        <v>3974.3599999999901</v>
      </c>
    </row>
    <row r="793" spans="1:12" hidden="1" outlineLevel="1">
      <c r="A793">
        <v>2023</v>
      </c>
      <c r="B793" t="s">
        <v>3198</v>
      </c>
      <c r="C793" t="s">
        <v>2527</v>
      </c>
      <c r="D793" t="s">
        <v>2956</v>
      </c>
      <c r="E793" t="s">
        <v>2888</v>
      </c>
      <c r="F793" s="339">
        <v>43190</v>
      </c>
      <c r="G793" s="376">
        <v>79487.179999999993</v>
      </c>
      <c r="H793" s="376" t="s">
        <v>3861</v>
      </c>
      <c r="I793" s="376">
        <v>0.05</v>
      </c>
      <c r="J793" s="376">
        <v>361.03</v>
      </c>
      <c r="K793" s="376">
        <v>75512.820000000007</v>
      </c>
      <c r="L793" s="376">
        <f t="shared" si="2"/>
        <v>3974.3599999999901</v>
      </c>
    </row>
    <row r="794" spans="1:12" hidden="1" outlineLevel="1">
      <c r="A794">
        <v>2023</v>
      </c>
      <c r="B794" t="s">
        <v>3199</v>
      </c>
      <c r="C794" t="s">
        <v>2527</v>
      </c>
      <c r="D794" t="s">
        <v>2956</v>
      </c>
      <c r="E794" t="s">
        <v>2888</v>
      </c>
      <c r="F794" s="339">
        <v>43220</v>
      </c>
      <c r="G794" s="376">
        <v>79487.179999999993</v>
      </c>
      <c r="H794" s="376" t="s">
        <v>3861</v>
      </c>
      <c r="I794" s="376">
        <v>0.05</v>
      </c>
      <c r="J794" s="376">
        <v>365.03</v>
      </c>
      <c r="K794" s="376">
        <v>75512.820000000007</v>
      </c>
      <c r="L794" s="376">
        <f t="shared" si="2"/>
        <v>3974.3599999999901</v>
      </c>
    </row>
    <row r="795" spans="1:12" hidden="1" outlineLevel="1">
      <c r="A795">
        <v>2023</v>
      </c>
      <c r="B795" t="s">
        <v>3200</v>
      </c>
      <c r="C795" t="s">
        <v>2527</v>
      </c>
      <c r="D795" t="s">
        <v>2956</v>
      </c>
      <c r="E795" t="s">
        <v>2888</v>
      </c>
      <c r="F795" s="339">
        <v>43220</v>
      </c>
      <c r="G795" s="376">
        <v>79487.179999999993</v>
      </c>
      <c r="H795" s="376" t="s">
        <v>3861</v>
      </c>
      <c r="I795" s="376">
        <v>0.05</v>
      </c>
      <c r="J795" s="376">
        <v>370.03</v>
      </c>
      <c r="K795" s="376">
        <v>75512.820000000007</v>
      </c>
      <c r="L795" s="376">
        <f t="shared" si="2"/>
        <v>3974.3599999999901</v>
      </c>
    </row>
    <row r="796" spans="1:12" hidden="1" outlineLevel="1">
      <c r="A796">
        <v>2023</v>
      </c>
      <c r="B796" t="s">
        <v>3201</v>
      </c>
      <c r="C796" t="s">
        <v>2527</v>
      </c>
      <c r="D796" t="s">
        <v>2968</v>
      </c>
      <c r="E796" t="s">
        <v>2888</v>
      </c>
      <c r="F796" s="339">
        <v>43373</v>
      </c>
      <c r="G796" s="376">
        <v>79308.62</v>
      </c>
      <c r="H796" s="376" t="s">
        <v>3861</v>
      </c>
      <c r="I796" s="376">
        <v>0.05</v>
      </c>
      <c r="J796" s="376">
        <v>403.03</v>
      </c>
      <c r="K796" s="376">
        <v>75343.19</v>
      </c>
      <c r="L796" s="376">
        <f t="shared" si="2"/>
        <v>3965.4299999999898</v>
      </c>
    </row>
    <row r="797" spans="1:12" hidden="1" outlineLevel="1">
      <c r="A797">
        <v>2023</v>
      </c>
      <c r="B797" t="s">
        <v>3202</v>
      </c>
      <c r="C797" t="s">
        <v>2527</v>
      </c>
      <c r="D797" t="s">
        <v>3203</v>
      </c>
      <c r="E797" t="s">
        <v>2888</v>
      </c>
      <c r="F797" s="339">
        <v>44390</v>
      </c>
      <c r="G797" s="376">
        <v>79283.179999999993</v>
      </c>
      <c r="H797" s="376" t="s">
        <v>3861</v>
      </c>
      <c r="I797" s="376">
        <v>0.05</v>
      </c>
      <c r="J797" s="376">
        <v>556.03</v>
      </c>
      <c r="K797" s="376">
        <v>60676.12</v>
      </c>
      <c r="L797" s="376">
        <f t="shared" si="2"/>
        <v>18607.060000000001</v>
      </c>
    </row>
    <row r="798" spans="1:12" hidden="1" outlineLevel="1">
      <c r="A798">
        <v>2023</v>
      </c>
      <c r="B798" t="s">
        <v>3204</v>
      </c>
      <c r="C798" t="s">
        <v>2527</v>
      </c>
      <c r="D798" t="s">
        <v>3195</v>
      </c>
      <c r="E798" t="s">
        <v>2888</v>
      </c>
      <c r="F798" s="339">
        <v>43312</v>
      </c>
      <c r="G798" s="376">
        <v>76724.14</v>
      </c>
      <c r="H798" s="376" t="s">
        <v>3861</v>
      </c>
      <c r="I798" s="376">
        <v>0.05</v>
      </c>
      <c r="J798" s="376">
        <v>390.03</v>
      </c>
      <c r="K798" s="376">
        <v>72887.929999999993</v>
      </c>
      <c r="L798" s="376">
        <f t="shared" si="2"/>
        <v>3836.21000000001</v>
      </c>
    </row>
    <row r="799" spans="1:12" hidden="1" outlineLevel="1">
      <c r="A799">
        <v>2023</v>
      </c>
      <c r="B799" t="s">
        <v>2928</v>
      </c>
      <c r="C799" t="s">
        <v>2905</v>
      </c>
      <c r="D799" t="s">
        <v>2929</v>
      </c>
      <c r="E799" t="s">
        <v>2888</v>
      </c>
      <c r="F799" s="339">
        <v>44434</v>
      </c>
      <c r="G799" s="376">
        <v>76531.679999999993</v>
      </c>
      <c r="H799" s="376" t="s">
        <v>3861</v>
      </c>
      <c r="I799" s="376">
        <v>0.05</v>
      </c>
      <c r="J799" s="376">
        <v>584.03</v>
      </c>
      <c r="K799" s="376">
        <v>56550.76</v>
      </c>
      <c r="L799" s="376">
        <f t="shared" si="2"/>
        <v>19980.919999999998</v>
      </c>
    </row>
    <row r="800" spans="1:12" hidden="1" outlineLevel="1">
      <c r="A800">
        <v>2023</v>
      </c>
      <c r="B800" t="s">
        <v>3205</v>
      </c>
      <c r="C800" t="s">
        <v>2527</v>
      </c>
      <c r="D800" t="s">
        <v>3206</v>
      </c>
      <c r="E800" t="s">
        <v>2888</v>
      </c>
      <c r="F800" s="339">
        <v>44316</v>
      </c>
      <c r="G800" s="376">
        <v>76017.7</v>
      </c>
      <c r="H800" s="376" t="s">
        <v>3861</v>
      </c>
      <c r="I800" s="376">
        <v>0.05</v>
      </c>
      <c r="J800" s="376">
        <v>533.03</v>
      </c>
      <c r="K800" s="376">
        <v>64183.12</v>
      </c>
      <c r="L800" s="376">
        <f t="shared" si="2"/>
        <v>11834.58</v>
      </c>
    </row>
    <row r="801" spans="1:12" hidden="1" outlineLevel="1">
      <c r="A801">
        <v>2023</v>
      </c>
      <c r="B801" t="s">
        <v>3207</v>
      </c>
      <c r="C801" t="s">
        <v>2527</v>
      </c>
      <c r="D801" t="s">
        <v>3208</v>
      </c>
      <c r="E801" t="s">
        <v>2888</v>
      </c>
      <c r="F801" s="339">
        <v>43708</v>
      </c>
      <c r="G801" s="376">
        <v>75221.240000000005</v>
      </c>
      <c r="H801" s="376" t="s">
        <v>3861</v>
      </c>
      <c r="I801" s="376">
        <v>0.05</v>
      </c>
      <c r="J801" s="376">
        <v>446.03</v>
      </c>
      <c r="K801" s="376">
        <v>71460.179999999993</v>
      </c>
      <c r="L801" s="376">
        <f t="shared" si="2"/>
        <v>3761.0600000000099</v>
      </c>
    </row>
    <row r="802" spans="1:12" hidden="1" outlineLevel="1">
      <c r="A802">
        <v>2023</v>
      </c>
      <c r="B802" t="s">
        <v>3209</v>
      </c>
      <c r="C802" t="s">
        <v>2527</v>
      </c>
      <c r="D802" t="s">
        <v>3208</v>
      </c>
      <c r="E802" t="s">
        <v>2888</v>
      </c>
      <c r="F802" s="339">
        <v>43708</v>
      </c>
      <c r="G802" s="376">
        <v>75221.240000000005</v>
      </c>
      <c r="H802" s="376" t="s">
        <v>3861</v>
      </c>
      <c r="I802" s="376">
        <v>0.05</v>
      </c>
      <c r="J802" s="376">
        <v>447.03</v>
      </c>
      <c r="K802" s="376">
        <v>71460.179999999993</v>
      </c>
      <c r="L802" s="376">
        <f t="shared" si="2"/>
        <v>3761.0600000000099</v>
      </c>
    </row>
    <row r="803" spans="1:12" hidden="1" outlineLevel="1">
      <c r="A803">
        <v>2023</v>
      </c>
      <c r="B803" t="s">
        <v>3210</v>
      </c>
      <c r="C803" t="s">
        <v>2527</v>
      </c>
      <c r="D803" t="s">
        <v>3211</v>
      </c>
      <c r="E803" t="s">
        <v>2888</v>
      </c>
      <c r="F803" s="339">
        <v>44348</v>
      </c>
      <c r="G803" s="376">
        <v>75221.23</v>
      </c>
      <c r="H803" s="376" t="s">
        <v>3861</v>
      </c>
      <c r="I803" s="376">
        <v>0.05</v>
      </c>
      <c r="J803" s="376">
        <v>545.03</v>
      </c>
      <c r="K803" s="376">
        <v>59525.21</v>
      </c>
      <c r="L803" s="376">
        <f t="shared" si="2"/>
        <v>15696.02</v>
      </c>
    </row>
    <row r="804" spans="1:12" hidden="1" outlineLevel="1">
      <c r="A804">
        <v>2023</v>
      </c>
      <c r="B804" t="s">
        <v>3773</v>
      </c>
      <c r="C804" t="s">
        <v>3737</v>
      </c>
      <c r="D804" t="s">
        <v>3774</v>
      </c>
      <c r="E804" t="s">
        <v>2888</v>
      </c>
      <c r="F804" s="339">
        <v>43708</v>
      </c>
      <c r="G804" s="376">
        <v>73982.3</v>
      </c>
      <c r="H804" s="376" t="s">
        <v>3861</v>
      </c>
      <c r="I804" s="376">
        <v>0.05</v>
      </c>
      <c r="J804" s="376">
        <v>444.03</v>
      </c>
      <c r="K804" s="376">
        <v>70283.179999999993</v>
      </c>
      <c r="L804" s="376">
        <f t="shared" si="2"/>
        <v>3699.1200000000099</v>
      </c>
    </row>
    <row r="805" spans="1:12" hidden="1" outlineLevel="1">
      <c r="A805">
        <v>2023</v>
      </c>
      <c r="B805" t="s">
        <v>3212</v>
      </c>
      <c r="C805" t="s">
        <v>2527</v>
      </c>
      <c r="D805" t="s">
        <v>3213</v>
      </c>
      <c r="E805" t="s">
        <v>2888</v>
      </c>
      <c r="F805" s="339">
        <v>43982</v>
      </c>
      <c r="G805" s="376">
        <v>73274.34</v>
      </c>
      <c r="H805" s="376" t="s">
        <v>3861</v>
      </c>
      <c r="I805" s="376">
        <v>0.05</v>
      </c>
      <c r="J805" s="376">
        <v>482.03</v>
      </c>
      <c r="K805" s="376">
        <v>69610.62</v>
      </c>
      <c r="L805" s="376">
        <f t="shared" si="2"/>
        <v>3663.72</v>
      </c>
    </row>
    <row r="806" spans="1:12" hidden="1" outlineLevel="1">
      <c r="A806">
        <v>2023</v>
      </c>
      <c r="B806" t="s">
        <v>3810</v>
      </c>
      <c r="C806" t="s">
        <v>2939</v>
      </c>
      <c r="D806" t="s">
        <v>3811</v>
      </c>
      <c r="E806" t="s">
        <v>2888</v>
      </c>
      <c r="F806" s="339">
        <v>44432</v>
      </c>
      <c r="G806" s="376">
        <v>73097.34</v>
      </c>
      <c r="H806" s="376" t="s">
        <v>3861</v>
      </c>
      <c r="I806" s="376">
        <v>0.05</v>
      </c>
      <c r="J806" s="376">
        <v>576.03</v>
      </c>
      <c r="K806" s="376">
        <v>54013.120000000003</v>
      </c>
      <c r="L806" s="376">
        <f t="shared" si="2"/>
        <v>19084.22</v>
      </c>
    </row>
    <row r="807" spans="1:12" hidden="1" outlineLevel="1">
      <c r="A807">
        <v>2023</v>
      </c>
      <c r="B807" t="s">
        <v>3769</v>
      </c>
      <c r="C807" t="s">
        <v>3737</v>
      </c>
      <c r="D807" t="s">
        <v>3750</v>
      </c>
      <c r="E807" t="s">
        <v>2888</v>
      </c>
      <c r="F807" s="339">
        <v>43585</v>
      </c>
      <c r="G807" s="376">
        <v>70796.460000000006</v>
      </c>
      <c r="H807" s="376" t="s">
        <v>3861</v>
      </c>
      <c r="I807" s="376">
        <v>0.05</v>
      </c>
      <c r="J807" s="376">
        <v>437.03</v>
      </c>
      <c r="K807" s="376">
        <v>67256.639999999999</v>
      </c>
      <c r="L807" s="376">
        <f t="shared" si="2"/>
        <v>3539.8200000000102</v>
      </c>
    </row>
    <row r="808" spans="1:12" hidden="1" outlineLevel="1">
      <c r="A808">
        <v>2023</v>
      </c>
      <c r="B808" t="s">
        <v>3214</v>
      </c>
      <c r="C808" t="s">
        <v>2527</v>
      </c>
      <c r="D808" t="s">
        <v>2966</v>
      </c>
      <c r="E808" t="s">
        <v>2888</v>
      </c>
      <c r="F808" s="339">
        <v>44227</v>
      </c>
      <c r="G808" s="376">
        <v>69373.45</v>
      </c>
      <c r="H808" s="376" t="s">
        <v>3861</v>
      </c>
      <c r="I808" s="376">
        <v>0.05</v>
      </c>
      <c r="J808" s="376">
        <v>526.03</v>
      </c>
      <c r="K808" s="376">
        <v>64076.95</v>
      </c>
      <c r="L808" s="376">
        <f t="shared" si="2"/>
        <v>5296.5</v>
      </c>
    </row>
    <row r="809" spans="1:12" hidden="1" outlineLevel="1">
      <c r="A809">
        <v>2023</v>
      </c>
      <c r="B809" t="s">
        <v>3215</v>
      </c>
      <c r="C809" t="s">
        <v>2527</v>
      </c>
      <c r="D809" t="s">
        <v>3216</v>
      </c>
      <c r="E809" t="s">
        <v>2907</v>
      </c>
      <c r="F809" s="339">
        <v>43281</v>
      </c>
      <c r="G809" s="376">
        <v>67652.59</v>
      </c>
      <c r="H809" s="376" t="s">
        <v>3865</v>
      </c>
      <c r="I809" s="376">
        <v>0.05</v>
      </c>
      <c r="J809" s="376">
        <v>490.03</v>
      </c>
      <c r="K809" s="376">
        <v>64269.96</v>
      </c>
      <c r="L809" s="376">
        <f t="shared" si="2"/>
        <v>3382.63</v>
      </c>
    </row>
    <row r="810" spans="1:12" hidden="1" outlineLevel="1">
      <c r="A810">
        <v>2023</v>
      </c>
      <c r="B810" t="s">
        <v>3896</v>
      </c>
      <c r="C810" t="s">
        <v>3863</v>
      </c>
      <c r="D810" t="s">
        <v>3218</v>
      </c>
      <c r="E810" t="s">
        <v>2888</v>
      </c>
      <c r="F810" s="339">
        <v>45138</v>
      </c>
      <c r="G810" s="376">
        <v>66371.78</v>
      </c>
      <c r="H810" s="376" t="s">
        <v>3861</v>
      </c>
      <c r="I810" s="376">
        <v>0.05</v>
      </c>
      <c r="J810" s="376">
        <v>1127.03</v>
      </c>
      <c r="K810" s="376">
        <v>8757.75</v>
      </c>
      <c r="L810" s="376">
        <f t="shared" si="2"/>
        <v>57614.03</v>
      </c>
    </row>
    <row r="811" spans="1:12" hidden="1" outlineLevel="1">
      <c r="A811">
        <v>2023</v>
      </c>
      <c r="B811" t="s">
        <v>3897</v>
      </c>
      <c r="C811" t="s">
        <v>3863</v>
      </c>
      <c r="D811" t="s">
        <v>3218</v>
      </c>
      <c r="E811" t="s">
        <v>2888</v>
      </c>
      <c r="F811" s="339">
        <v>45138</v>
      </c>
      <c r="G811" s="376">
        <v>66371.69</v>
      </c>
      <c r="H811" s="376" t="s">
        <v>3861</v>
      </c>
      <c r="I811" s="376">
        <v>0.05</v>
      </c>
      <c r="J811" s="376">
        <v>1126.03</v>
      </c>
      <c r="K811" s="376">
        <v>8757.75</v>
      </c>
      <c r="L811" s="376">
        <f t="shared" si="2"/>
        <v>57613.94</v>
      </c>
    </row>
    <row r="812" spans="1:12" hidden="1" outlineLevel="1">
      <c r="A812">
        <v>2023</v>
      </c>
      <c r="B812" t="s">
        <v>3217</v>
      </c>
      <c r="C812" t="s">
        <v>2527</v>
      </c>
      <c r="D812" t="s">
        <v>3218</v>
      </c>
      <c r="E812" t="s">
        <v>2888</v>
      </c>
      <c r="F812" s="339">
        <v>44742</v>
      </c>
      <c r="G812" s="376">
        <v>66371.679999999993</v>
      </c>
      <c r="H812" s="376" t="s">
        <v>3861</v>
      </c>
      <c r="I812" s="376">
        <v>0.05</v>
      </c>
      <c r="J812" s="376">
        <v>714.03</v>
      </c>
      <c r="K812" s="376">
        <v>31527.9</v>
      </c>
      <c r="L812" s="376">
        <f t="shared" si="2"/>
        <v>34843.78</v>
      </c>
    </row>
    <row r="813" spans="1:12" hidden="1" outlineLevel="1">
      <c r="A813">
        <v>2023</v>
      </c>
      <c r="B813" t="s">
        <v>3219</v>
      </c>
      <c r="C813" t="s">
        <v>2527</v>
      </c>
      <c r="D813" t="s">
        <v>3218</v>
      </c>
      <c r="E813" t="s">
        <v>2888</v>
      </c>
      <c r="F813" s="339">
        <v>44742</v>
      </c>
      <c r="G813" s="376">
        <v>66371.679999999993</v>
      </c>
      <c r="H813" s="376" t="s">
        <v>3861</v>
      </c>
      <c r="I813" s="376">
        <v>0.05</v>
      </c>
      <c r="J813" s="376">
        <v>715.03</v>
      </c>
      <c r="K813" s="376">
        <v>31527.9</v>
      </c>
      <c r="L813" s="376">
        <f t="shared" si="2"/>
        <v>34843.78</v>
      </c>
    </row>
    <row r="814" spans="1:12" hidden="1" outlineLevel="1">
      <c r="A814">
        <v>2023</v>
      </c>
      <c r="B814" t="s">
        <v>3220</v>
      </c>
      <c r="C814" t="s">
        <v>2527</v>
      </c>
      <c r="D814" t="s">
        <v>3218</v>
      </c>
      <c r="E814" t="s">
        <v>2888</v>
      </c>
      <c r="F814" s="339">
        <v>44742</v>
      </c>
      <c r="G814" s="376">
        <v>66371.679999999993</v>
      </c>
      <c r="H814" s="376" t="s">
        <v>3861</v>
      </c>
      <c r="I814" s="376">
        <v>0.05</v>
      </c>
      <c r="J814" s="376">
        <v>716.03</v>
      </c>
      <c r="K814" s="376">
        <v>31527.9</v>
      </c>
      <c r="L814" s="376">
        <f t="shared" si="2"/>
        <v>34843.78</v>
      </c>
    </row>
    <row r="815" spans="1:12" hidden="1" outlineLevel="1">
      <c r="A815">
        <v>2023</v>
      </c>
      <c r="B815" t="s">
        <v>3221</v>
      </c>
      <c r="C815" t="s">
        <v>2527</v>
      </c>
      <c r="D815" t="s">
        <v>3218</v>
      </c>
      <c r="E815" t="s">
        <v>2888</v>
      </c>
      <c r="F815" s="339">
        <v>44742</v>
      </c>
      <c r="G815" s="376">
        <v>66371.679999999993</v>
      </c>
      <c r="H815" s="376" t="s">
        <v>3861</v>
      </c>
      <c r="I815" s="376">
        <v>0.05</v>
      </c>
      <c r="J815" s="376">
        <v>717.03</v>
      </c>
      <c r="K815" s="376">
        <v>31527.9</v>
      </c>
      <c r="L815" s="376">
        <f t="shared" si="2"/>
        <v>34843.78</v>
      </c>
    </row>
    <row r="816" spans="1:12" hidden="1" outlineLevel="1">
      <c r="A816">
        <v>2023</v>
      </c>
      <c r="B816" t="s">
        <v>3222</v>
      </c>
      <c r="C816" t="s">
        <v>2527</v>
      </c>
      <c r="D816" t="s">
        <v>3218</v>
      </c>
      <c r="E816" t="s">
        <v>2888</v>
      </c>
      <c r="F816" s="339">
        <v>44804</v>
      </c>
      <c r="G816" s="376">
        <v>66371.679999999993</v>
      </c>
      <c r="H816" s="376" t="s">
        <v>3861</v>
      </c>
      <c r="I816" s="376">
        <v>0.05</v>
      </c>
      <c r="J816" s="376">
        <v>767.03</v>
      </c>
      <c r="K816" s="376">
        <v>28024.799999999999</v>
      </c>
      <c r="L816" s="376">
        <f t="shared" si="2"/>
        <v>38346.879999999997</v>
      </c>
    </row>
    <row r="817" spans="1:12" hidden="1" outlineLevel="1">
      <c r="A817">
        <v>2023</v>
      </c>
      <c r="B817" t="s">
        <v>3223</v>
      </c>
      <c r="C817" t="s">
        <v>2527</v>
      </c>
      <c r="D817" t="s">
        <v>3218</v>
      </c>
      <c r="E817" t="s">
        <v>2888</v>
      </c>
      <c r="F817" s="339">
        <v>44804</v>
      </c>
      <c r="G817" s="376">
        <v>66371.679999999993</v>
      </c>
      <c r="H817" s="376" t="s">
        <v>3861</v>
      </c>
      <c r="I817" s="376">
        <v>0.05</v>
      </c>
      <c r="J817" s="376">
        <v>768.03</v>
      </c>
      <c r="K817" s="376">
        <v>28024.799999999999</v>
      </c>
      <c r="L817" s="376">
        <f t="shared" si="2"/>
        <v>38346.879999999997</v>
      </c>
    </row>
    <row r="818" spans="1:12" hidden="1" outlineLevel="1">
      <c r="A818">
        <v>2023</v>
      </c>
      <c r="B818" t="s">
        <v>3224</v>
      </c>
      <c r="C818" t="s">
        <v>2527</v>
      </c>
      <c r="D818" t="s">
        <v>3218</v>
      </c>
      <c r="E818" t="s">
        <v>2888</v>
      </c>
      <c r="F818" s="339">
        <v>44804</v>
      </c>
      <c r="G818" s="376">
        <v>66371.679999999993</v>
      </c>
      <c r="H818" s="376" t="s">
        <v>3861</v>
      </c>
      <c r="I818" s="376">
        <v>0.05</v>
      </c>
      <c r="J818" s="376">
        <v>769.03</v>
      </c>
      <c r="K818" s="376">
        <v>28024.799999999999</v>
      </c>
      <c r="L818" s="376">
        <f t="shared" si="2"/>
        <v>38346.879999999997</v>
      </c>
    </row>
    <row r="819" spans="1:12" hidden="1" outlineLevel="1">
      <c r="A819">
        <v>2023</v>
      </c>
      <c r="B819" t="s">
        <v>3225</v>
      </c>
      <c r="C819" t="s">
        <v>2527</v>
      </c>
      <c r="D819" t="s">
        <v>3218</v>
      </c>
      <c r="E819" t="s">
        <v>2888</v>
      </c>
      <c r="F819" s="339">
        <v>44804</v>
      </c>
      <c r="G819" s="376">
        <v>66371.679999999993</v>
      </c>
      <c r="H819" s="376" t="s">
        <v>3861</v>
      </c>
      <c r="I819" s="376">
        <v>0.05</v>
      </c>
      <c r="J819" s="376">
        <v>770.03</v>
      </c>
      <c r="K819" s="376">
        <v>28024.799999999999</v>
      </c>
      <c r="L819" s="376">
        <f t="shared" si="2"/>
        <v>38346.879999999997</v>
      </c>
    </row>
    <row r="820" spans="1:12" hidden="1" outlineLevel="1">
      <c r="A820">
        <v>2023</v>
      </c>
      <c r="B820" t="s">
        <v>3226</v>
      </c>
      <c r="C820" t="s">
        <v>2527</v>
      </c>
      <c r="D820" t="s">
        <v>3218</v>
      </c>
      <c r="E820" t="s">
        <v>2888</v>
      </c>
      <c r="F820" s="339">
        <v>44926</v>
      </c>
      <c r="G820" s="376">
        <v>66371.679999999993</v>
      </c>
      <c r="H820" s="376" t="s">
        <v>3861</v>
      </c>
      <c r="I820" s="376">
        <v>0.05</v>
      </c>
      <c r="J820" s="376">
        <v>888.03</v>
      </c>
      <c r="K820" s="376">
        <v>21018.6</v>
      </c>
      <c r="L820" s="376">
        <f t="shared" si="2"/>
        <v>45353.08</v>
      </c>
    </row>
    <row r="821" spans="1:12" hidden="1" outlineLevel="1">
      <c r="A821">
        <v>2023</v>
      </c>
      <c r="B821" t="s">
        <v>3227</v>
      </c>
      <c r="C821" t="s">
        <v>2527</v>
      </c>
      <c r="D821" t="s">
        <v>3218</v>
      </c>
      <c r="E821" t="s">
        <v>2888</v>
      </c>
      <c r="F821" s="339">
        <v>44926</v>
      </c>
      <c r="G821" s="376">
        <v>66371.679999999993</v>
      </c>
      <c r="H821" s="376" t="s">
        <v>3861</v>
      </c>
      <c r="I821" s="376">
        <v>0.05</v>
      </c>
      <c r="J821" s="376">
        <v>889.03</v>
      </c>
      <c r="K821" s="376">
        <v>21018.6</v>
      </c>
      <c r="L821" s="376">
        <f t="shared" si="2"/>
        <v>45353.08</v>
      </c>
    </row>
    <row r="822" spans="1:12" hidden="1" outlineLevel="1">
      <c r="A822">
        <v>2023</v>
      </c>
      <c r="B822" t="s">
        <v>3228</v>
      </c>
      <c r="C822" t="s">
        <v>2527</v>
      </c>
      <c r="D822" t="s">
        <v>3218</v>
      </c>
      <c r="E822" t="s">
        <v>2888</v>
      </c>
      <c r="F822" s="339">
        <v>44926</v>
      </c>
      <c r="G822" s="376">
        <v>66371.679999999993</v>
      </c>
      <c r="H822" s="376" t="s">
        <v>3861</v>
      </c>
      <c r="I822" s="376">
        <v>0.05</v>
      </c>
      <c r="J822" s="376">
        <v>890.03</v>
      </c>
      <c r="K822" s="376">
        <v>21018.6</v>
      </c>
      <c r="L822" s="376">
        <f t="shared" si="2"/>
        <v>45353.08</v>
      </c>
    </row>
    <row r="823" spans="1:12" hidden="1" outlineLevel="1">
      <c r="A823">
        <v>2023</v>
      </c>
      <c r="B823" t="s">
        <v>3229</v>
      </c>
      <c r="C823" t="s">
        <v>2527</v>
      </c>
      <c r="D823" t="s">
        <v>3218</v>
      </c>
      <c r="E823" t="s">
        <v>2888</v>
      </c>
      <c r="F823" s="339">
        <v>44926</v>
      </c>
      <c r="G823" s="376">
        <v>66371.679999999993</v>
      </c>
      <c r="H823" s="376" t="s">
        <v>3861</v>
      </c>
      <c r="I823" s="376">
        <v>0.05</v>
      </c>
      <c r="J823" s="376">
        <v>891.03</v>
      </c>
      <c r="K823" s="376">
        <v>21018.6</v>
      </c>
      <c r="L823" s="376">
        <f t="shared" si="2"/>
        <v>45353.08</v>
      </c>
    </row>
    <row r="824" spans="1:12" hidden="1" outlineLevel="1">
      <c r="A824">
        <v>2023</v>
      </c>
      <c r="B824" t="s">
        <v>3898</v>
      </c>
      <c r="C824" t="s">
        <v>3863</v>
      </c>
      <c r="D824" t="s">
        <v>3218</v>
      </c>
      <c r="E824" t="s">
        <v>2888</v>
      </c>
      <c r="F824" s="339">
        <v>45138</v>
      </c>
      <c r="G824" s="376">
        <v>66371.679999999993</v>
      </c>
      <c r="H824" s="376" t="s">
        <v>3861</v>
      </c>
      <c r="I824" s="376">
        <v>0.05</v>
      </c>
      <c r="J824" s="376">
        <v>1096.03</v>
      </c>
      <c r="K824" s="376">
        <v>8757.75</v>
      </c>
      <c r="L824" s="376">
        <f t="shared" si="2"/>
        <v>57613.93</v>
      </c>
    </row>
    <row r="825" spans="1:12" hidden="1" outlineLevel="1">
      <c r="A825">
        <v>2023</v>
      </c>
      <c r="B825" t="s">
        <v>3899</v>
      </c>
      <c r="C825" t="s">
        <v>3863</v>
      </c>
      <c r="D825" t="s">
        <v>3218</v>
      </c>
      <c r="E825" t="s">
        <v>2888</v>
      </c>
      <c r="F825" s="339">
        <v>45138</v>
      </c>
      <c r="G825" s="376">
        <v>66371.679999999993</v>
      </c>
      <c r="H825" s="376" t="s">
        <v>3861</v>
      </c>
      <c r="I825" s="376">
        <v>0.05</v>
      </c>
      <c r="J825" s="376">
        <v>1097.03</v>
      </c>
      <c r="K825" s="376">
        <v>8757.75</v>
      </c>
      <c r="L825" s="376">
        <f t="shared" si="2"/>
        <v>57613.93</v>
      </c>
    </row>
    <row r="826" spans="1:12" hidden="1" outlineLevel="1">
      <c r="A826">
        <v>2023</v>
      </c>
      <c r="B826" t="s">
        <v>3900</v>
      </c>
      <c r="C826" t="s">
        <v>3863</v>
      </c>
      <c r="D826" t="s">
        <v>3218</v>
      </c>
      <c r="E826" t="s">
        <v>2888</v>
      </c>
      <c r="F826" s="339">
        <v>45138</v>
      </c>
      <c r="G826" s="376">
        <v>66371.679999999993</v>
      </c>
      <c r="H826" s="376" t="s">
        <v>3861</v>
      </c>
      <c r="I826" s="376">
        <v>0.05</v>
      </c>
      <c r="J826" s="376">
        <v>1098.03</v>
      </c>
      <c r="K826" s="376">
        <v>8757.75</v>
      </c>
      <c r="L826" s="376">
        <f t="shared" ref="L826:L889" si="3">G826-K826</f>
        <v>57613.93</v>
      </c>
    </row>
    <row r="827" spans="1:12" hidden="1" outlineLevel="1">
      <c r="A827">
        <v>2023</v>
      </c>
      <c r="B827" t="s">
        <v>3901</v>
      </c>
      <c r="C827" t="s">
        <v>3863</v>
      </c>
      <c r="D827" t="s">
        <v>3218</v>
      </c>
      <c r="E827" t="s">
        <v>2888</v>
      </c>
      <c r="F827" s="339">
        <v>45138</v>
      </c>
      <c r="G827" s="376">
        <v>66371.679999999993</v>
      </c>
      <c r="H827" s="376" t="s">
        <v>3861</v>
      </c>
      <c r="I827" s="376">
        <v>0.05</v>
      </c>
      <c r="J827" s="376">
        <v>1099.03</v>
      </c>
      <c r="K827" s="376">
        <v>8757.75</v>
      </c>
      <c r="L827" s="376">
        <f t="shared" si="3"/>
        <v>57613.93</v>
      </c>
    </row>
    <row r="828" spans="1:12" hidden="1" outlineLevel="1">
      <c r="A828">
        <v>2023</v>
      </c>
      <c r="B828" t="s">
        <v>3902</v>
      </c>
      <c r="C828" t="s">
        <v>3863</v>
      </c>
      <c r="D828" t="s">
        <v>3218</v>
      </c>
      <c r="E828" t="s">
        <v>2888</v>
      </c>
      <c r="F828" s="339">
        <v>45138</v>
      </c>
      <c r="G828" s="376">
        <v>66371.679999999993</v>
      </c>
      <c r="H828" s="376" t="s">
        <v>3861</v>
      </c>
      <c r="I828" s="376">
        <v>0.05</v>
      </c>
      <c r="J828" s="376">
        <v>1100.03</v>
      </c>
      <c r="K828" s="376">
        <v>8757.75</v>
      </c>
      <c r="L828" s="376">
        <f t="shared" si="3"/>
        <v>57613.93</v>
      </c>
    </row>
    <row r="829" spans="1:12" hidden="1" outlineLevel="1">
      <c r="A829">
        <v>2023</v>
      </c>
      <c r="B829" t="s">
        <v>3903</v>
      </c>
      <c r="C829" t="s">
        <v>3863</v>
      </c>
      <c r="D829" t="s">
        <v>3218</v>
      </c>
      <c r="E829" t="s">
        <v>2888</v>
      </c>
      <c r="F829" s="339">
        <v>45138</v>
      </c>
      <c r="G829" s="376">
        <v>66371.679999999993</v>
      </c>
      <c r="H829" s="376" t="s">
        <v>3861</v>
      </c>
      <c r="I829" s="376">
        <v>0.05</v>
      </c>
      <c r="J829" s="376">
        <v>1101.03</v>
      </c>
      <c r="K829" s="376">
        <v>8757.75</v>
      </c>
      <c r="L829" s="376">
        <f t="shared" si="3"/>
        <v>57613.93</v>
      </c>
    </row>
    <row r="830" spans="1:12" hidden="1" outlineLevel="1">
      <c r="A830">
        <v>2023</v>
      </c>
      <c r="B830" t="s">
        <v>3904</v>
      </c>
      <c r="C830" t="s">
        <v>3863</v>
      </c>
      <c r="D830" t="s">
        <v>3218</v>
      </c>
      <c r="E830" t="s">
        <v>2888</v>
      </c>
      <c r="F830" s="339">
        <v>45138</v>
      </c>
      <c r="G830" s="376">
        <v>66371.679999999993</v>
      </c>
      <c r="H830" s="376" t="s">
        <v>3861</v>
      </c>
      <c r="I830" s="376">
        <v>0.05</v>
      </c>
      <c r="J830" s="376">
        <v>1102.03</v>
      </c>
      <c r="K830" s="376">
        <v>8757.75</v>
      </c>
      <c r="L830" s="376">
        <f t="shared" si="3"/>
        <v>57613.93</v>
      </c>
    </row>
    <row r="831" spans="1:12" hidden="1" outlineLevel="1">
      <c r="A831">
        <v>2023</v>
      </c>
      <c r="B831" t="s">
        <v>3905</v>
      </c>
      <c r="C831" t="s">
        <v>3863</v>
      </c>
      <c r="D831" t="s">
        <v>3218</v>
      </c>
      <c r="E831" t="s">
        <v>2888</v>
      </c>
      <c r="F831" s="339">
        <v>45138</v>
      </c>
      <c r="G831" s="376">
        <v>66371.679999999993</v>
      </c>
      <c r="H831" s="376" t="s">
        <v>3861</v>
      </c>
      <c r="I831" s="376">
        <v>0.05</v>
      </c>
      <c r="J831" s="376">
        <v>1103.03</v>
      </c>
      <c r="K831" s="376">
        <v>8757.75</v>
      </c>
      <c r="L831" s="376">
        <f t="shared" si="3"/>
        <v>57613.93</v>
      </c>
    </row>
    <row r="832" spans="1:12" hidden="1" outlineLevel="1">
      <c r="A832">
        <v>2023</v>
      </c>
      <c r="B832" t="s">
        <v>3906</v>
      </c>
      <c r="C832" t="s">
        <v>3863</v>
      </c>
      <c r="D832" t="s">
        <v>3218</v>
      </c>
      <c r="E832" t="s">
        <v>2888</v>
      </c>
      <c r="F832" s="339">
        <v>45138</v>
      </c>
      <c r="G832" s="376">
        <v>66371.679999999993</v>
      </c>
      <c r="H832" s="376" t="s">
        <v>3861</v>
      </c>
      <c r="I832" s="376">
        <v>0.05</v>
      </c>
      <c r="J832" s="376">
        <v>1104.03</v>
      </c>
      <c r="K832" s="376">
        <v>8757.75</v>
      </c>
      <c r="L832" s="376">
        <f t="shared" si="3"/>
        <v>57613.93</v>
      </c>
    </row>
    <row r="833" spans="1:12" hidden="1" outlineLevel="1">
      <c r="A833">
        <v>2023</v>
      </c>
      <c r="B833" t="s">
        <v>3907</v>
      </c>
      <c r="C833" t="s">
        <v>3863</v>
      </c>
      <c r="D833" t="s">
        <v>3218</v>
      </c>
      <c r="E833" t="s">
        <v>2888</v>
      </c>
      <c r="F833" s="339">
        <v>45138</v>
      </c>
      <c r="G833" s="376">
        <v>66371.679999999993</v>
      </c>
      <c r="H833" s="376" t="s">
        <v>3861</v>
      </c>
      <c r="I833" s="376">
        <v>0.05</v>
      </c>
      <c r="J833" s="376">
        <v>1105.03</v>
      </c>
      <c r="K833" s="376">
        <v>8757.75</v>
      </c>
      <c r="L833" s="376">
        <f t="shared" si="3"/>
        <v>57613.93</v>
      </c>
    </row>
    <row r="834" spans="1:12" hidden="1" outlineLevel="1">
      <c r="A834">
        <v>2023</v>
      </c>
      <c r="B834" t="s">
        <v>3908</v>
      </c>
      <c r="C834" t="s">
        <v>3863</v>
      </c>
      <c r="D834" t="s">
        <v>3218</v>
      </c>
      <c r="E834" t="s">
        <v>2888</v>
      </c>
      <c r="F834" s="339">
        <v>45138</v>
      </c>
      <c r="G834" s="376">
        <v>66371.679999999993</v>
      </c>
      <c r="H834" s="376" t="s">
        <v>3861</v>
      </c>
      <c r="I834" s="376">
        <v>0.05</v>
      </c>
      <c r="J834" s="376">
        <v>1106.03</v>
      </c>
      <c r="K834" s="376">
        <v>8757.75</v>
      </c>
      <c r="L834" s="376">
        <f t="shared" si="3"/>
        <v>57613.93</v>
      </c>
    </row>
    <row r="835" spans="1:12" hidden="1" outlineLevel="1">
      <c r="A835">
        <v>2023</v>
      </c>
      <c r="B835" t="s">
        <v>3909</v>
      </c>
      <c r="C835" t="s">
        <v>3863</v>
      </c>
      <c r="D835" t="s">
        <v>3218</v>
      </c>
      <c r="E835" t="s">
        <v>2888</v>
      </c>
      <c r="F835" s="339">
        <v>45138</v>
      </c>
      <c r="G835" s="376">
        <v>66371.679999999993</v>
      </c>
      <c r="H835" s="376" t="s">
        <v>3861</v>
      </c>
      <c r="I835" s="376">
        <v>0.05</v>
      </c>
      <c r="J835" s="376">
        <v>1107.03</v>
      </c>
      <c r="K835" s="376">
        <v>8757.75</v>
      </c>
      <c r="L835" s="376">
        <f t="shared" si="3"/>
        <v>57613.93</v>
      </c>
    </row>
    <row r="836" spans="1:12" hidden="1" outlineLevel="1">
      <c r="A836">
        <v>2023</v>
      </c>
      <c r="B836" t="s">
        <v>3910</v>
      </c>
      <c r="C836" t="s">
        <v>3863</v>
      </c>
      <c r="D836" t="s">
        <v>3218</v>
      </c>
      <c r="E836" t="s">
        <v>2888</v>
      </c>
      <c r="F836" s="339">
        <v>45138</v>
      </c>
      <c r="G836" s="376">
        <v>66371.679999999993</v>
      </c>
      <c r="H836" s="376" t="s">
        <v>3861</v>
      </c>
      <c r="I836" s="376">
        <v>0.05</v>
      </c>
      <c r="J836" s="376">
        <v>1108.03</v>
      </c>
      <c r="K836" s="376">
        <v>8757.75</v>
      </c>
      <c r="L836" s="376">
        <f t="shared" si="3"/>
        <v>57613.93</v>
      </c>
    </row>
    <row r="837" spans="1:12" hidden="1" outlineLevel="1">
      <c r="A837">
        <v>2023</v>
      </c>
      <c r="B837" t="s">
        <v>3911</v>
      </c>
      <c r="C837" t="s">
        <v>3863</v>
      </c>
      <c r="D837" t="s">
        <v>3218</v>
      </c>
      <c r="E837" t="s">
        <v>2888</v>
      </c>
      <c r="F837" s="339">
        <v>45138</v>
      </c>
      <c r="G837" s="376">
        <v>66371.679999999993</v>
      </c>
      <c r="H837" s="376" t="s">
        <v>3861</v>
      </c>
      <c r="I837" s="376">
        <v>0.05</v>
      </c>
      <c r="J837" s="376">
        <v>1109.03</v>
      </c>
      <c r="K837" s="376">
        <v>8757.75</v>
      </c>
      <c r="L837" s="376">
        <f t="shared" si="3"/>
        <v>57613.93</v>
      </c>
    </row>
    <row r="838" spans="1:12" hidden="1" outlineLevel="1">
      <c r="A838">
        <v>2023</v>
      </c>
      <c r="B838" t="s">
        <v>3912</v>
      </c>
      <c r="C838" t="s">
        <v>3863</v>
      </c>
      <c r="D838" t="s">
        <v>3218</v>
      </c>
      <c r="E838" t="s">
        <v>2888</v>
      </c>
      <c r="F838" s="339">
        <v>45138</v>
      </c>
      <c r="G838" s="376">
        <v>66371.679999999993</v>
      </c>
      <c r="H838" s="376" t="s">
        <v>3861</v>
      </c>
      <c r="I838" s="376">
        <v>0.05</v>
      </c>
      <c r="J838" s="376">
        <v>1110.03</v>
      </c>
      <c r="K838" s="376">
        <v>8757.75</v>
      </c>
      <c r="L838" s="376">
        <f t="shared" si="3"/>
        <v>57613.93</v>
      </c>
    </row>
    <row r="839" spans="1:12" hidden="1" outlineLevel="1">
      <c r="A839">
        <v>2023</v>
      </c>
      <c r="B839" t="s">
        <v>3913</v>
      </c>
      <c r="C839" t="s">
        <v>3863</v>
      </c>
      <c r="D839" t="s">
        <v>3218</v>
      </c>
      <c r="E839" t="s">
        <v>2888</v>
      </c>
      <c r="F839" s="339">
        <v>45138</v>
      </c>
      <c r="G839" s="376">
        <v>66371.679999999993</v>
      </c>
      <c r="H839" s="376" t="s">
        <v>3861</v>
      </c>
      <c r="I839" s="376">
        <v>0.05</v>
      </c>
      <c r="J839" s="376">
        <v>1111.03</v>
      </c>
      <c r="K839" s="376">
        <v>8757.75</v>
      </c>
      <c r="L839" s="376">
        <f t="shared" si="3"/>
        <v>57613.93</v>
      </c>
    </row>
    <row r="840" spans="1:12" hidden="1" outlineLevel="1">
      <c r="A840">
        <v>2023</v>
      </c>
      <c r="B840" t="s">
        <v>3914</v>
      </c>
      <c r="C840" t="s">
        <v>3863</v>
      </c>
      <c r="D840" t="s">
        <v>3218</v>
      </c>
      <c r="E840" t="s">
        <v>2888</v>
      </c>
      <c r="F840" s="339">
        <v>45138</v>
      </c>
      <c r="G840" s="376">
        <v>66371.679999999993</v>
      </c>
      <c r="H840" s="376" t="s">
        <v>3861</v>
      </c>
      <c r="I840" s="376">
        <v>0.05</v>
      </c>
      <c r="J840" s="376">
        <v>1112.03</v>
      </c>
      <c r="K840" s="376">
        <v>8757.75</v>
      </c>
      <c r="L840" s="376">
        <f t="shared" si="3"/>
        <v>57613.93</v>
      </c>
    </row>
    <row r="841" spans="1:12" hidden="1" outlineLevel="1">
      <c r="A841">
        <v>2023</v>
      </c>
      <c r="B841" t="s">
        <v>3915</v>
      </c>
      <c r="C841" t="s">
        <v>3863</v>
      </c>
      <c r="D841" t="s">
        <v>3218</v>
      </c>
      <c r="E841" t="s">
        <v>2888</v>
      </c>
      <c r="F841" s="339">
        <v>45138</v>
      </c>
      <c r="G841" s="376">
        <v>66371.679999999993</v>
      </c>
      <c r="H841" s="376" t="s">
        <v>3861</v>
      </c>
      <c r="I841" s="376">
        <v>0.05</v>
      </c>
      <c r="J841" s="376">
        <v>1113.03</v>
      </c>
      <c r="K841" s="376">
        <v>8757.75</v>
      </c>
      <c r="L841" s="376">
        <f t="shared" si="3"/>
        <v>57613.93</v>
      </c>
    </row>
    <row r="842" spans="1:12" hidden="1" outlineLevel="1">
      <c r="A842">
        <v>2023</v>
      </c>
      <c r="B842" t="s">
        <v>3916</v>
      </c>
      <c r="C842" t="s">
        <v>3863</v>
      </c>
      <c r="D842" t="s">
        <v>3218</v>
      </c>
      <c r="E842" t="s">
        <v>2888</v>
      </c>
      <c r="F842" s="339">
        <v>45138</v>
      </c>
      <c r="G842" s="376">
        <v>66371.679999999993</v>
      </c>
      <c r="H842" s="376" t="s">
        <v>3861</v>
      </c>
      <c r="I842" s="376">
        <v>0.05</v>
      </c>
      <c r="J842" s="376">
        <v>1114.03</v>
      </c>
      <c r="K842" s="376">
        <v>8757.75</v>
      </c>
      <c r="L842" s="376">
        <f t="shared" si="3"/>
        <v>57613.93</v>
      </c>
    </row>
    <row r="843" spans="1:12" hidden="1" outlineLevel="1">
      <c r="A843">
        <v>2023</v>
      </c>
      <c r="B843" t="s">
        <v>3917</v>
      </c>
      <c r="C843" t="s">
        <v>3863</v>
      </c>
      <c r="D843" t="s">
        <v>3218</v>
      </c>
      <c r="E843" t="s">
        <v>2888</v>
      </c>
      <c r="F843" s="339">
        <v>45138</v>
      </c>
      <c r="G843" s="376">
        <v>66371.679999999993</v>
      </c>
      <c r="H843" s="376" t="s">
        <v>3861</v>
      </c>
      <c r="I843" s="376">
        <v>0.05</v>
      </c>
      <c r="J843" s="376">
        <v>1115.03</v>
      </c>
      <c r="K843" s="376">
        <v>8757.75</v>
      </c>
      <c r="L843" s="376">
        <f t="shared" si="3"/>
        <v>57613.93</v>
      </c>
    </row>
    <row r="844" spans="1:12" hidden="1" outlineLevel="1">
      <c r="A844">
        <v>2023</v>
      </c>
      <c r="B844" t="s">
        <v>3918</v>
      </c>
      <c r="C844" t="s">
        <v>3863</v>
      </c>
      <c r="D844" t="s">
        <v>3218</v>
      </c>
      <c r="E844" t="s">
        <v>2888</v>
      </c>
      <c r="F844" s="339">
        <v>45138</v>
      </c>
      <c r="G844" s="376">
        <v>66371.679999999993</v>
      </c>
      <c r="H844" s="376" t="s">
        <v>3861</v>
      </c>
      <c r="I844" s="376">
        <v>0.05</v>
      </c>
      <c r="J844" s="376">
        <v>1116.03</v>
      </c>
      <c r="K844" s="376">
        <v>8757.75</v>
      </c>
      <c r="L844" s="376">
        <f t="shared" si="3"/>
        <v>57613.93</v>
      </c>
    </row>
    <row r="845" spans="1:12" hidden="1" outlineLevel="1">
      <c r="A845">
        <v>2023</v>
      </c>
      <c r="B845" t="s">
        <v>3919</v>
      </c>
      <c r="C845" t="s">
        <v>3863</v>
      </c>
      <c r="D845" t="s">
        <v>3218</v>
      </c>
      <c r="E845" t="s">
        <v>2888</v>
      </c>
      <c r="F845" s="339">
        <v>45138</v>
      </c>
      <c r="G845" s="376">
        <v>66371.679999999993</v>
      </c>
      <c r="H845" s="376" t="s">
        <v>3861</v>
      </c>
      <c r="I845" s="376">
        <v>0.05</v>
      </c>
      <c r="J845" s="376">
        <v>1117.03</v>
      </c>
      <c r="K845" s="376">
        <v>8757.75</v>
      </c>
      <c r="L845" s="376">
        <f t="shared" si="3"/>
        <v>57613.93</v>
      </c>
    </row>
    <row r="846" spans="1:12" hidden="1" outlineLevel="1">
      <c r="A846">
        <v>2023</v>
      </c>
      <c r="B846" t="s">
        <v>3920</v>
      </c>
      <c r="C846" t="s">
        <v>3863</v>
      </c>
      <c r="D846" t="s">
        <v>3218</v>
      </c>
      <c r="E846" t="s">
        <v>2888</v>
      </c>
      <c r="F846" s="339">
        <v>45138</v>
      </c>
      <c r="G846" s="376">
        <v>66371.679999999993</v>
      </c>
      <c r="H846" s="376" t="s">
        <v>3861</v>
      </c>
      <c r="I846" s="376">
        <v>0.05</v>
      </c>
      <c r="J846" s="376">
        <v>1118.03</v>
      </c>
      <c r="K846" s="376">
        <v>8757.75</v>
      </c>
      <c r="L846" s="376">
        <f t="shared" si="3"/>
        <v>57613.93</v>
      </c>
    </row>
    <row r="847" spans="1:12" hidden="1" outlineLevel="1">
      <c r="A847">
        <v>2023</v>
      </c>
      <c r="B847" t="s">
        <v>3921</v>
      </c>
      <c r="C847" t="s">
        <v>3863</v>
      </c>
      <c r="D847" t="s">
        <v>3218</v>
      </c>
      <c r="E847" t="s">
        <v>2888</v>
      </c>
      <c r="F847" s="339">
        <v>45138</v>
      </c>
      <c r="G847" s="376">
        <v>66371.679999999993</v>
      </c>
      <c r="H847" s="376" t="s">
        <v>3861</v>
      </c>
      <c r="I847" s="376">
        <v>0.05</v>
      </c>
      <c r="J847" s="376">
        <v>1119.03</v>
      </c>
      <c r="K847" s="376">
        <v>8757.75</v>
      </c>
      <c r="L847" s="376">
        <f t="shared" si="3"/>
        <v>57613.93</v>
      </c>
    </row>
    <row r="848" spans="1:12" hidden="1" outlineLevel="1">
      <c r="A848">
        <v>2023</v>
      </c>
      <c r="B848" t="s">
        <v>3922</v>
      </c>
      <c r="C848" t="s">
        <v>3863</v>
      </c>
      <c r="D848" t="s">
        <v>3218</v>
      </c>
      <c r="E848" t="s">
        <v>2888</v>
      </c>
      <c r="F848" s="339">
        <v>45138</v>
      </c>
      <c r="G848" s="376">
        <v>66371.679999999993</v>
      </c>
      <c r="H848" s="376" t="s">
        <v>3861</v>
      </c>
      <c r="I848" s="376">
        <v>0.05</v>
      </c>
      <c r="J848" s="376">
        <v>1120.03</v>
      </c>
      <c r="K848" s="376">
        <v>8757.75</v>
      </c>
      <c r="L848" s="376">
        <f t="shared" si="3"/>
        <v>57613.93</v>
      </c>
    </row>
    <row r="849" spans="1:12" hidden="1" outlineLevel="1">
      <c r="A849">
        <v>2023</v>
      </c>
      <c r="B849" t="s">
        <v>3923</v>
      </c>
      <c r="C849" t="s">
        <v>3863</v>
      </c>
      <c r="D849" t="s">
        <v>3218</v>
      </c>
      <c r="E849" t="s">
        <v>2888</v>
      </c>
      <c r="F849" s="339">
        <v>45138</v>
      </c>
      <c r="G849" s="376">
        <v>66371.679999999993</v>
      </c>
      <c r="H849" s="376" t="s">
        <v>3861</v>
      </c>
      <c r="I849" s="376">
        <v>0.05</v>
      </c>
      <c r="J849" s="376">
        <v>1121.03</v>
      </c>
      <c r="K849" s="376">
        <v>8757.75</v>
      </c>
      <c r="L849" s="376">
        <f t="shared" si="3"/>
        <v>57613.93</v>
      </c>
    </row>
    <row r="850" spans="1:12" hidden="1" outlineLevel="1">
      <c r="A850">
        <v>2023</v>
      </c>
      <c r="B850" t="s">
        <v>3924</v>
      </c>
      <c r="C850" t="s">
        <v>3863</v>
      </c>
      <c r="D850" t="s">
        <v>3218</v>
      </c>
      <c r="E850" t="s">
        <v>2888</v>
      </c>
      <c r="F850" s="339">
        <v>45138</v>
      </c>
      <c r="G850" s="376">
        <v>66371.679999999993</v>
      </c>
      <c r="H850" s="376" t="s">
        <v>3861</v>
      </c>
      <c r="I850" s="376">
        <v>0.05</v>
      </c>
      <c r="J850" s="376">
        <v>1122.03</v>
      </c>
      <c r="K850" s="376">
        <v>8757.75</v>
      </c>
      <c r="L850" s="376">
        <f t="shared" si="3"/>
        <v>57613.93</v>
      </c>
    </row>
    <row r="851" spans="1:12" hidden="1" outlineLevel="1">
      <c r="A851">
        <v>2023</v>
      </c>
      <c r="B851" t="s">
        <v>3925</v>
      </c>
      <c r="C851" t="s">
        <v>3863</v>
      </c>
      <c r="D851" t="s">
        <v>3218</v>
      </c>
      <c r="E851" t="s">
        <v>2888</v>
      </c>
      <c r="F851" s="339">
        <v>45138</v>
      </c>
      <c r="G851" s="376">
        <v>66371.679999999993</v>
      </c>
      <c r="H851" s="376" t="s">
        <v>3861</v>
      </c>
      <c r="I851" s="376">
        <v>0.05</v>
      </c>
      <c r="J851" s="376">
        <v>1123.03</v>
      </c>
      <c r="K851" s="376">
        <v>8757.75</v>
      </c>
      <c r="L851" s="376">
        <f t="shared" si="3"/>
        <v>57613.93</v>
      </c>
    </row>
    <row r="852" spans="1:12" hidden="1" outlineLevel="1">
      <c r="A852">
        <v>2023</v>
      </c>
      <c r="B852" t="s">
        <v>3926</v>
      </c>
      <c r="C852" t="s">
        <v>3863</v>
      </c>
      <c r="D852" t="s">
        <v>3218</v>
      </c>
      <c r="E852" t="s">
        <v>2888</v>
      </c>
      <c r="F852" s="339">
        <v>45138</v>
      </c>
      <c r="G852" s="376">
        <v>66371.679999999993</v>
      </c>
      <c r="H852" s="376" t="s">
        <v>3861</v>
      </c>
      <c r="I852" s="376">
        <v>0.05</v>
      </c>
      <c r="J852" s="376">
        <v>1124.03</v>
      </c>
      <c r="K852" s="376">
        <v>8757.75</v>
      </c>
      <c r="L852" s="376">
        <f t="shared" si="3"/>
        <v>57613.93</v>
      </c>
    </row>
    <row r="853" spans="1:12" hidden="1" outlineLevel="1">
      <c r="A853">
        <v>2023</v>
      </c>
      <c r="B853" t="s">
        <v>3927</v>
      </c>
      <c r="C853" t="s">
        <v>3863</v>
      </c>
      <c r="D853" t="s">
        <v>3218</v>
      </c>
      <c r="E853" t="s">
        <v>2888</v>
      </c>
      <c r="F853" s="339">
        <v>45138</v>
      </c>
      <c r="G853" s="376">
        <v>66371.679999999993</v>
      </c>
      <c r="H853" s="376" t="s">
        <v>3861</v>
      </c>
      <c r="I853" s="376">
        <v>0.05</v>
      </c>
      <c r="J853" s="376">
        <v>1125.03</v>
      </c>
      <c r="K853" s="376">
        <v>8757.75</v>
      </c>
      <c r="L853" s="376">
        <f t="shared" si="3"/>
        <v>57613.93</v>
      </c>
    </row>
    <row r="854" spans="1:12" hidden="1" outlineLevel="1">
      <c r="A854">
        <v>2023</v>
      </c>
      <c r="B854" t="s">
        <v>3230</v>
      </c>
      <c r="C854" t="s">
        <v>2527</v>
      </c>
      <c r="D854" t="s">
        <v>2956</v>
      </c>
      <c r="E854" t="s">
        <v>2888</v>
      </c>
      <c r="F854" s="339">
        <v>43131</v>
      </c>
      <c r="G854" s="376">
        <v>66239.31</v>
      </c>
      <c r="H854" s="376" t="s">
        <v>3861</v>
      </c>
      <c r="I854" s="376">
        <v>0.05</v>
      </c>
      <c r="J854" s="376">
        <v>348.03</v>
      </c>
      <c r="K854" s="376">
        <v>62927.34</v>
      </c>
      <c r="L854" s="376">
        <f t="shared" si="3"/>
        <v>3311.97</v>
      </c>
    </row>
    <row r="855" spans="1:12" hidden="1" outlineLevel="1">
      <c r="A855">
        <v>2023</v>
      </c>
      <c r="B855" t="s">
        <v>3233</v>
      </c>
      <c r="C855" t="s">
        <v>2527</v>
      </c>
      <c r="D855" t="s">
        <v>2956</v>
      </c>
      <c r="E855" t="s">
        <v>2888</v>
      </c>
      <c r="F855" s="339">
        <v>43189</v>
      </c>
      <c r="G855" s="376">
        <v>66239.31</v>
      </c>
      <c r="H855" s="376" t="s">
        <v>3861</v>
      </c>
      <c r="I855" s="376">
        <v>0.05</v>
      </c>
      <c r="J855" s="376">
        <v>358.03</v>
      </c>
      <c r="K855" s="376">
        <v>62927.34</v>
      </c>
      <c r="L855" s="376">
        <f t="shared" si="3"/>
        <v>3311.97</v>
      </c>
    </row>
    <row r="856" spans="1:12" hidden="1" outlineLevel="1">
      <c r="A856">
        <v>2023</v>
      </c>
      <c r="B856" t="s">
        <v>3231</v>
      </c>
      <c r="C856" t="s">
        <v>2527</v>
      </c>
      <c r="D856" t="s">
        <v>2956</v>
      </c>
      <c r="E856" t="s">
        <v>2888</v>
      </c>
      <c r="F856" s="339">
        <v>43190</v>
      </c>
      <c r="G856" s="376">
        <v>66239.31</v>
      </c>
      <c r="H856" s="376" t="s">
        <v>3861</v>
      </c>
      <c r="I856" s="376">
        <v>0.05</v>
      </c>
      <c r="J856" s="376">
        <v>362.03</v>
      </c>
      <c r="K856" s="376">
        <v>62927.34</v>
      </c>
      <c r="L856" s="376">
        <f t="shared" si="3"/>
        <v>3311.97</v>
      </c>
    </row>
    <row r="857" spans="1:12" hidden="1" outlineLevel="1">
      <c r="A857">
        <v>2023</v>
      </c>
      <c r="B857" t="s">
        <v>3232</v>
      </c>
      <c r="C857" t="s">
        <v>2527</v>
      </c>
      <c r="D857" t="s">
        <v>2956</v>
      </c>
      <c r="E857" t="s">
        <v>2888</v>
      </c>
      <c r="F857" s="339">
        <v>43220</v>
      </c>
      <c r="G857" s="376">
        <v>66239.31</v>
      </c>
      <c r="H857" s="376" t="s">
        <v>3861</v>
      </c>
      <c r="I857" s="376">
        <v>0.05</v>
      </c>
      <c r="J857" s="376">
        <v>364.03</v>
      </c>
      <c r="K857" s="376">
        <v>62927.34</v>
      </c>
      <c r="L857" s="376">
        <f t="shared" si="3"/>
        <v>3311.97</v>
      </c>
    </row>
    <row r="858" spans="1:12" hidden="1" outlineLevel="1">
      <c r="A858">
        <v>2023</v>
      </c>
      <c r="B858" t="s">
        <v>3234</v>
      </c>
      <c r="C858" t="s">
        <v>2527</v>
      </c>
      <c r="D858" t="s">
        <v>3003</v>
      </c>
      <c r="E858" t="s">
        <v>2888</v>
      </c>
      <c r="F858" s="339">
        <v>43373</v>
      </c>
      <c r="G858" s="376">
        <v>65775.86</v>
      </c>
      <c r="H858" s="376" t="s">
        <v>3861</v>
      </c>
      <c r="I858" s="376">
        <v>0.05</v>
      </c>
      <c r="J858" s="376">
        <v>406.03</v>
      </c>
      <c r="K858" s="376">
        <v>62487.07</v>
      </c>
      <c r="L858" s="376">
        <f t="shared" si="3"/>
        <v>3288.79</v>
      </c>
    </row>
    <row r="859" spans="1:12" hidden="1" outlineLevel="1">
      <c r="A859">
        <v>2023</v>
      </c>
      <c r="B859" t="s">
        <v>3748</v>
      </c>
      <c r="C859" t="s">
        <v>3737</v>
      </c>
      <c r="D859" t="s">
        <v>3747</v>
      </c>
      <c r="E859" t="s">
        <v>2888</v>
      </c>
      <c r="F859" s="339">
        <v>43373</v>
      </c>
      <c r="G859" s="376">
        <v>65517.25</v>
      </c>
      <c r="H859" s="376" t="s">
        <v>3861</v>
      </c>
      <c r="I859" s="376">
        <v>0.05</v>
      </c>
      <c r="J859" s="376">
        <v>402.03</v>
      </c>
      <c r="K859" s="376">
        <v>62241.39</v>
      </c>
      <c r="L859" s="376">
        <f t="shared" si="3"/>
        <v>3275.86</v>
      </c>
    </row>
    <row r="860" spans="1:12" hidden="1" outlineLevel="1">
      <c r="A860">
        <v>2023</v>
      </c>
      <c r="B860" t="s">
        <v>3235</v>
      </c>
      <c r="C860" t="s">
        <v>2527</v>
      </c>
      <c r="D860" t="s">
        <v>3003</v>
      </c>
      <c r="E860" t="s">
        <v>2888</v>
      </c>
      <c r="F860" s="339">
        <v>43373</v>
      </c>
      <c r="G860" s="376">
        <v>65086.21</v>
      </c>
      <c r="H860" s="376" t="s">
        <v>3861</v>
      </c>
      <c r="I860" s="376">
        <v>0.05</v>
      </c>
      <c r="J860" s="376">
        <v>405.03</v>
      </c>
      <c r="K860" s="376">
        <v>61831.9</v>
      </c>
      <c r="L860" s="376">
        <f t="shared" si="3"/>
        <v>3254.31</v>
      </c>
    </row>
    <row r="861" spans="1:12" hidden="1" outlineLevel="1">
      <c r="A861">
        <v>2023</v>
      </c>
      <c r="B861" t="s">
        <v>3236</v>
      </c>
      <c r="C861" t="s">
        <v>2527</v>
      </c>
      <c r="D861" t="s">
        <v>3237</v>
      </c>
      <c r="E861" t="s">
        <v>2888</v>
      </c>
      <c r="F861" s="339">
        <v>44043</v>
      </c>
      <c r="G861" s="376">
        <v>64159.3</v>
      </c>
      <c r="H861" s="376" t="s">
        <v>3861</v>
      </c>
      <c r="I861" s="376">
        <v>0.05</v>
      </c>
      <c r="J861" s="376">
        <v>498.03</v>
      </c>
      <c r="K861" s="376">
        <v>60951.33</v>
      </c>
      <c r="L861" s="376">
        <f t="shared" si="3"/>
        <v>3207.97</v>
      </c>
    </row>
    <row r="862" spans="1:12" hidden="1" outlineLevel="1">
      <c r="A862">
        <v>2023</v>
      </c>
      <c r="B862" t="s">
        <v>3238</v>
      </c>
      <c r="C862" t="s">
        <v>2527</v>
      </c>
      <c r="D862" t="s">
        <v>3239</v>
      </c>
      <c r="E862" t="s">
        <v>2888</v>
      </c>
      <c r="F862" s="339">
        <v>43312</v>
      </c>
      <c r="G862" s="376">
        <v>63362.07</v>
      </c>
      <c r="H862" s="376" t="s">
        <v>3861</v>
      </c>
      <c r="I862" s="376">
        <v>0.05</v>
      </c>
      <c r="J862" s="376">
        <v>389.03</v>
      </c>
      <c r="K862" s="376">
        <v>60193.97</v>
      </c>
      <c r="L862" s="376">
        <f t="shared" si="3"/>
        <v>3168.1</v>
      </c>
    </row>
    <row r="863" spans="1:12" hidden="1" outlineLevel="1">
      <c r="A863">
        <v>2023</v>
      </c>
      <c r="B863" t="s">
        <v>3240</v>
      </c>
      <c r="C863" t="s">
        <v>2527</v>
      </c>
      <c r="D863" t="s">
        <v>3241</v>
      </c>
      <c r="E863" t="s">
        <v>2888</v>
      </c>
      <c r="F863" s="339">
        <v>44427</v>
      </c>
      <c r="G863" s="376">
        <v>63292.05</v>
      </c>
      <c r="H863" s="376" t="s">
        <v>3861</v>
      </c>
      <c r="I863" s="376">
        <v>0.05</v>
      </c>
      <c r="J863" s="376">
        <v>575.03</v>
      </c>
      <c r="K863" s="376">
        <v>46767.839999999997</v>
      </c>
      <c r="L863" s="376">
        <f t="shared" si="3"/>
        <v>16524.21</v>
      </c>
    </row>
    <row r="864" spans="1:12" hidden="1" outlineLevel="1">
      <c r="A864">
        <v>2023</v>
      </c>
      <c r="B864" t="s">
        <v>3242</v>
      </c>
      <c r="C864" t="s">
        <v>2527</v>
      </c>
      <c r="D864" t="s">
        <v>3208</v>
      </c>
      <c r="E864" t="s">
        <v>2888</v>
      </c>
      <c r="F864" s="339">
        <v>43343</v>
      </c>
      <c r="G864" s="376">
        <v>63274.34</v>
      </c>
      <c r="H864" s="376" t="s">
        <v>3861</v>
      </c>
      <c r="I864" s="376">
        <v>0.05</v>
      </c>
      <c r="J864" s="376">
        <v>401.03</v>
      </c>
      <c r="K864" s="376">
        <v>60110.62</v>
      </c>
      <c r="L864" s="376">
        <f t="shared" si="3"/>
        <v>3163.7199999999898</v>
      </c>
    </row>
    <row r="865" spans="1:12" hidden="1" outlineLevel="1">
      <c r="A865">
        <v>2023</v>
      </c>
      <c r="B865" t="s">
        <v>3243</v>
      </c>
      <c r="C865" t="s">
        <v>2527</v>
      </c>
      <c r="D865" t="s">
        <v>3208</v>
      </c>
      <c r="E865" t="s">
        <v>2888</v>
      </c>
      <c r="F865" s="339">
        <v>43708</v>
      </c>
      <c r="G865" s="376">
        <v>63274.34</v>
      </c>
      <c r="H865" s="376" t="s">
        <v>3861</v>
      </c>
      <c r="I865" s="376">
        <v>0.05</v>
      </c>
      <c r="J865" s="376">
        <v>448.03</v>
      </c>
      <c r="K865" s="376">
        <v>60110.62</v>
      </c>
      <c r="L865" s="376">
        <f t="shared" si="3"/>
        <v>3163.7199999999898</v>
      </c>
    </row>
    <row r="866" spans="1:12" hidden="1" outlineLevel="1">
      <c r="A866">
        <v>2023</v>
      </c>
      <c r="B866" t="s">
        <v>3244</v>
      </c>
      <c r="C866" t="s">
        <v>2527</v>
      </c>
      <c r="D866" t="s">
        <v>3208</v>
      </c>
      <c r="E866" t="s">
        <v>2888</v>
      </c>
      <c r="F866" s="339">
        <v>43708</v>
      </c>
      <c r="G866" s="376">
        <v>63274.34</v>
      </c>
      <c r="H866" s="376" t="s">
        <v>3861</v>
      </c>
      <c r="I866" s="376">
        <v>0.05</v>
      </c>
      <c r="J866" s="376">
        <v>449.03</v>
      </c>
      <c r="K866" s="376">
        <v>60110.62</v>
      </c>
      <c r="L866" s="376">
        <f t="shared" si="3"/>
        <v>3163.7199999999898</v>
      </c>
    </row>
    <row r="867" spans="1:12" hidden="1" outlineLevel="1">
      <c r="A867">
        <v>2023</v>
      </c>
      <c r="B867" t="s">
        <v>3928</v>
      </c>
      <c r="C867" t="s">
        <v>3863</v>
      </c>
      <c r="D867" t="s">
        <v>3929</v>
      </c>
      <c r="E867" t="s">
        <v>2888</v>
      </c>
      <c r="F867" s="339">
        <v>45138</v>
      </c>
      <c r="G867" s="376">
        <v>61946.9</v>
      </c>
      <c r="H867" s="376" t="s">
        <v>3861</v>
      </c>
      <c r="I867" s="376">
        <v>0.05</v>
      </c>
      <c r="J867" s="376">
        <v>1088.03</v>
      </c>
      <c r="K867" s="376">
        <v>8173.9</v>
      </c>
      <c r="L867" s="376">
        <f t="shared" si="3"/>
        <v>53773</v>
      </c>
    </row>
    <row r="868" spans="1:12" hidden="1" outlineLevel="1">
      <c r="A868">
        <v>2023</v>
      </c>
      <c r="B868" t="s">
        <v>3930</v>
      </c>
      <c r="C868" t="s">
        <v>3863</v>
      </c>
      <c r="D868" t="s">
        <v>3929</v>
      </c>
      <c r="E868" t="s">
        <v>2888</v>
      </c>
      <c r="F868" s="339">
        <v>45138</v>
      </c>
      <c r="G868" s="376">
        <v>61946.9</v>
      </c>
      <c r="H868" s="376" t="s">
        <v>3861</v>
      </c>
      <c r="I868" s="376">
        <v>0.05</v>
      </c>
      <c r="J868" s="376">
        <v>1089.03</v>
      </c>
      <c r="K868" s="376">
        <v>8173.9</v>
      </c>
      <c r="L868" s="376">
        <f t="shared" si="3"/>
        <v>53773</v>
      </c>
    </row>
    <row r="869" spans="1:12" hidden="1" outlineLevel="1">
      <c r="A869">
        <v>2023</v>
      </c>
      <c r="B869" t="s">
        <v>3931</v>
      </c>
      <c r="C869" t="s">
        <v>3863</v>
      </c>
      <c r="D869" t="s">
        <v>3929</v>
      </c>
      <c r="E869" t="s">
        <v>2888</v>
      </c>
      <c r="F869" s="339">
        <v>45138</v>
      </c>
      <c r="G869" s="376">
        <v>61946.9</v>
      </c>
      <c r="H869" s="376" t="s">
        <v>3861</v>
      </c>
      <c r="I869" s="376">
        <v>0.05</v>
      </c>
      <c r="J869" s="376">
        <v>1090.03</v>
      </c>
      <c r="K869" s="376">
        <v>8173.9</v>
      </c>
      <c r="L869" s="376">
        <f t="shared" si="3"/>
        <v>53773</v>
      </c>
    </row>
    <row r="870" spans="1:12" hidden="1" outlineLevel="1">
      <c r="A870">
        <v>2023</v>
      </c>
      <c r="B870" t="s">
        <v>3932</v>
      </c>
      <c r="C870" t="s">
        <v>3863</v>
      </c>
      <c r="D870" t="s">
        <v>3929</v>
      </c>
      <c r="E870" t="s">
        <v>2888</v>
      </c>
      <c r="F870" s="339">
        <v>45138</v>
      </c>
      <c r="G870" s="376">
        <v>61946.9</v>
      </c>
      <c r="H870" s="376" t="s">
        <v>3861</v>
      </c>
      <c r="I870" s="376">
        <v>0.05</v>
      </c>
      <c r="J870" s="376">
        <v>1091.03</v>
      </c>
      <c r="K870" s="376">
        <v>8173.9</v>
      </c>
      <c r="L870" s="376">
        <f t="shared" si="3"/>
        <v>53773</v>
      </c>
    </row>
    <row r="871" spans="1:12" hidden="1" outlineLevel="1">
      <c r="A871">
        <v>2023</v>
      </c>
      <c r="B871" t="s">
        <v>3933</v>
      </c>
      <c r="C871" t="s">
        <v>3863</v>
      </c>
      <c r="D871" t="s">
        <v>3929</v>
      </c>
      <c r="E871" t="s">
        <v>2888</v>
      </c>
      <c r="F871" s="339">
        <v>45138</v>
      </c>
      <c r="G871" s="376">
        <v>61946.9</v>
      </c>
      <c r="H871" s="376" t="s">
        <v>3861</v>
      </c>
      <c r="I871" s="376">
        <v>0.05</v>
      </c>
      <c r="J871" s="376">
        <v>1092.03</v>
      </c>
      <c r="K871" s="376">
        <v>8173.9</v>
      </c>
      <c r="L871" s="376">
        <f t="shared" si="3"/>
        <v>53773</v>
      </c>
    </row>
    <row r="872" spans="1:12" hidden="1" outlineLevel="1">
      <c r="A872">
        <v>2023</v>
      </c>
      <c r="B872" t="s">
        <v>3934</v>
      </c>
      <c r="C872" t="s">
        <v>3863</v>
      </c>
      <c r="D872" t="s">
        <v>3929</v>
      </c>
      <c r="E872" t="s">
        <v>2888</v>
      </c>
      <c r="F872" s="339">
        <v>45138</v>
      </c>
      <c r="G872" s="376">
        <v>61946.9</v>
      </c>
      <c r="H872" s="376" t="s">
        <v>3861</v>
      </c>
      <c r="I872" s="376">
        <v>0.05</v>
      </c>
      <c r="J872" s="376">
        <v>1093.03</v>
      </c>
      <c r="K872" s="376">
        <v>8173.9</v>
      </c>
      <c r="L872" s="376">
        <f t="shared" si="3"/>
        <v>53773</v>
      </c>
    </row>
    <row r="873" spans="1:12" hidden="1" outlineLevel="1">
      <c r="A873">
        <v>2023</v>
      </c>
      <c r="B873" t="s">
        <v>3935</v>
      </c>
      <c r="C873" t="s">
        <v>3863</v>
      </c>
      <c r="D873" t="s">
        <v>3929</v>
      </c>
      <c r="E873" t="s">
        <v>2888</v>
      </c>
      <c r="F873" s="339">
        <v>45138</v>
      </c>
      <c r="G873" s="376">
        <v>61946.9</v>
      </c>
      <c r="H873" s="376" t="s">
        <v>3861</v>
      </c>
      <c r="I873" s="376">
        <v>0.05</v>
      </c>
      <c r="J873" s="376">
        <v>1094.03</v>
      </c>
      <c r="K873" s="376">
        <v>8173.9</v>
      </c>
      <c r="L873" s="376">
        <f t="shared" si="3"/>
        <v>53773</v>
      </c>
    </row>
    <row r="874" spans="1:12" hidden="1" outlineLevel="1">
      <c r="A874">
        <v>2023</v>
      </c>
      <c r="B874" t="s">
        <v>3936</v>
      </c>
      <c r="C874" t="s">
        <v>3863</v>
      </c>
      <c r="D874" t="s">
        <v>3929</v>
      </c>
      <c r="E874" t="s">
        <v>2888</v>
      </c>
      <c r="F874" s="339">
        <v>45138</v>
      </c>
      <c r="G874" s="376">
        <v>61946.9</v>
      </c>
      <c r="H874" s="376" t="s">
        <v>3861</v>
      </c>
      <c r="I874" s="376">
        <v>0.05</v>
      </c>
      <c r="J874" s="376">
        <v>1095.03</v>
      </c>
      <c r="K874" s="376">
        <v>8173.9</v>
      </c>
      <c r="L874" s="376">
        <f t="shared" si="3"/>
        <v>53773</v>
      </c>
    </row>
    <row r="875" spans="1:12" hidden="1" outlineLevel="1">
      <c r="A875">
        <v>2023</v>
      </c>
      <c r="B875" t="s">
        <v>3245</v>
      </c>
      <c r="C875" t="s">
        <v>2527</v>
      </c>
      <c r="D875" t="s">
        <v>3246</v>
      </c>
      <c r="E875" t="s">
        <v>2888</v>
      </c>
      <c r="F875" s="339">
        <v>44439</v>
      </c>
      <c r="G875" s="376">
        <v>60176.99</v>
      </c>
      <c r="H875" s="376" t="s">
        <v>3861</v>
      </c>
      <c r="I875" s="376">
        <v>0.05</v>
      </c>
      <c r="J875" s="376">
        <v>596.03</v>
      </c>
      <c r="K875" s="376">
        <v>44465.96</v>
      </c>
      <c r="L875" s="376">
        <f t="shared" si="3"/>
        <v>15711.03</v>
      </c>
    </row>
    <row r="876" spans="1:12" hidden="1" outlineLevel="1">
      <c r="A876">
        <v>2023</v>
      </c>
      <c r="B876" t="s">
        <v>3247</v>
      </c>
      <c r="C876" t="s">
        <v>2527</v>
      </c>
      <c r="D876" t="s">
        <v>3177</v>
      </c>
      <c r="E876" t="s">
        <v>2888</v>
      </c>
      <c r="F876" s="339">
        <v>43281</v>
      </c>
      <c r="G876" s="376">
        <v>58878.45</v>
      </c>
      <c r="H876" s="376" t="s">
        <v>3861</v>
      </c>
      <c r="I876" s="376">
        <v>0.05</v>
      </c>
      <c r="J876" s="376">
        <v>381.03</v>
      </c>
      <c r="K876" s="376">
        <v>55934.53</v>
      </c>
      <c r="L876" s="376">
        <f t="shared" si="3"/>
        <v>2943.92</v>
      </c>
    </row>
    <row r="877" spans="1:12" hidden="1" outlineLevel="1">
      <c r="A877">
        <v>2023</v>
      </c>
      <c r="B877" t="s">
        <v>3248</v>
      </c>
      <c r="C877" t="s">
        <v>2527</v>
      </c>
      <c r="D877" t="s">
        <v>3249</v>
      </c>
      <c r="E877" t="s">
        <v>2888</v>
      </c>
      <c r="F877" s="339">
        <v>44135</v>
      </c>
      <c r="G877" s="376">
        <v>58836.28</v>
      </c>
      <c r="H877" s="376" t="s">
        <v>3861</v>
      </c>
      <c r="I877" s="376">
        <v>0.05</v>
      </c>
      <c r="J877" s="376">
        <v>513.03</v>
      </c>
      <c r="K877" s="376">
        <v>55894.47</v>
      </c>
      <c r="L877" s="376">
        <f t="shared" si="3"/>
        <v>2941.81</v>
      </c>
    </row>
    <row r="878" spans="1:12" hidden="1" outlineLevel="1">
      <c r="A878">
        <v>2023</v>
      </c>
      <c r="B878" t="s">
        <v>3250</v>
      </c>
      <c r="C878" t="s">
        <v>2527</v>
      </c>
      <c r="D878" t="s">
        <v>3251</v>
      </c>
      <c r="E878" t="s">
        <v>2888</v>
      </c>
      <c r="F878" s="339">
        <v>43464</v>
      </c>
      <c r="G878" s="376">
        <v>56982.76</v>
      </c>
      <c r="H878" s="376" t="s">
        <v>3861</v>
      </c>
      <c r="I878" s="376">
        <v>0.05</v>
      </c>
      <c r="J878" s="376">
        <v>416.03</v>
      </c>
      <c r="K878" s="376">
        <v>54133.62</v>
      </c>
      <c r="L878" s="376">
        <f t="shared" si="3"/>
        <v>2849.14</v>
      </c>
    </row>
    <row r="879" spans="1:12" hidden="1" outlineLevel="1">
      <c r="A879">
        <v>2023</v>
      </c>
      <c r="B879" t="s">
        <v>3252</v>
      </c>
      <c r="C879" t="s">
        <v>2527</v>
      </c>
      <c r="D879" t="s">
        <v>3253</v>
      </c>
      <c r="E879" t="s">
        <v>2888</v>
      </c>
      <c r="F879" s="339">
        <v>44074</v>
      </c>
      <c r="G879" s="376">
        <v>55861.07</v>
      </c>
      <c r="H879" s="376" t="s">
        <v>3861</v>
      </c>
      <c r="I879" s="376">
        <v>0.05</v>
      </c>
      <c r="J879" s="376">
        <v>506.03</v>
      </c>
      <c r="K879" s="376">
        <v>53068.02</v>
      </c>
      <c r="L879" s="376">
        <f t="shared" si="3"/>
        <v>2793.05</v>
      </c>
    </row>
    <row r="880" spans="1:12" hidden="1" outlineLevel="1">
      <c r="A880">
        <v>2023</v>
      </c>
      <c r="B880" t="s">
        <v>3254</v>
      </c>
      <c r="C880" t="s">
        <v>2527</v>
      </c>
      <c r="D880" t="s">
        <v>3255</v>
      </c>
      <c r="E880" t="s">
        <v>2888</v>
      </c>
      <c r="F880" s="339">
        <v>44135</v>
      </c>
      <c r="G880" s="376">
        <v>54761.06</v>
      </c>
      <c r="H880" s="376" t="s">
        <v>3861</v>
      </c>
      <c r="I880" s="376">
        <v>0.05</v>
      </c>
      <c r="J880" s="376">
        <v>515.03</v>
      </c>
      <c r="K880" s="376">
        <v>52023.01</v>
      </c>
      <c r="L880" s="376">
        <f t="shared" si="3"/>
        <v>2738.05</v>
      </c>
    </row>
    <row r="881" spans="1:12" hidden="1" outlineLevel="1">
      <c r="A881">
        <v>2023</v>
      </c>
      <c r="B881" t="s">
        <v>3770</v>
      </c>
      <c r="C881" t="s">
        <v>3737</v>
      </c>
      <c r="D881" t="s">
        <v>3750</v>
      </c>
      <c r="E881" t="s">
        <v>2888</v>
      </c>
      <c r="F881" s="339">
        <v>43616</v>
      </c>
      <c r="G881" s="376">
        <v>54690.27</v>
      </c>
      <c r="H881" s="376" t="s">
        <v>3861</v>
      </c>
      <c r="I881" s="376">
        <v>0.05</v>
      </c>
      <c r="J881" s="376">
        <v>441.03</v>
      </c>
      <c r="K881" s="376">
        <v>51955.76</v>
      </c>
      <c r="L881" s="376">
        <f t="shared" si="3"/>
        <v>2734.5099999999902</v>
      </c>
    </row>
    <row r="882" spans="1:12" hidden="1" outlineLevel="1">
      <c r="A882">
        <v>2023</v>
      </c>
      <c r="B882" t="s">
        <v>3256</v>
      </c>
      <c r="C882" t="s">
        <v>2527</v>
      </c>
      <c r="D882" t="s">
        <v>2944</v>
      </c>
      <c r="E882" t="s">
        <v>2888</v>
      </c>
      <c r="F882" s="339">
        <v>44439</v>
      </c>
      <c r="G882" s="376">
        <v>53805.31</v>
      </c>
      <c r="H882" s="376" t="s">
        <v>3861</v>
      </c>
      <c r="I882" s="376">
        <v>0.05</v>
      </c>
      <c r="J882" s="376">
        <v>589.03</v>
      </c>
      <c r="K882" s="376">
        <v>39757.760000000002</v>
      </c>
      <c r="L882" s="376">
        <f t="shared" si="3"/>
        <v>14047.55</v>
      </c>
    </row>
    <row r="883" spans="1:12" hidden="1" outlineLevel="1">
      <c r="A883">
        <v>2023</v>
      </c>
      <c r="B883" t="s">
        <v>3257</v>
      </c>
      <c r="C883" t="s">
        <v>2527</v>
      </c>
      <c r="D883" t="s">
        <v>3258</v>
      </c>
      <c r="E883" t="s">
        <v>2888</v>
      </c>
      <c r="F883" s="339">
        <v>44895</v>
      </c>
      <c r="G883" s="376">
        <v>53433.63</v>
      </c>
      <c r="H883" s="376" t="s">
        <v>3861</v>
      </c>
      <c r="I883" s="376">
        <v>0.05</v>
      </c>
      <c r="J883" s="376">
        <v>843.03</v>
      </c>
      <c r="K883" s="376">
        <v>18331.43</v>
      </c>
      <c r="L883" s="376">
        <f t="shared" si="3"/>
        <v>35102.199999999997</v>
      </c>
    </row>
    <row r="884" spans="1:12" hidden="1" outlineLevel="1">
      <c r="A884">
        <v>2023</v>
      </c>
      <c r="B884" t="s">
        <v>3259</v>
      </c>
      <c r="C884" t="s">
        <v>2527</v>
      </c>
      <c r="D884" t="s">
        <v>3258</v>
      </c>
      <c r="E884" t="s">
        <v>2888</v>
      </c>
      <c r="F884" s="339">
        <v>44895</v>
      </c>
      <c r="G884" s="376">
        <v>53433.63</v>
      </c>
      <c r="H884" s="376" t="s">
        <v>3861</v>
      </c>
      <c r="I884" s="376">
        <v>0.05</v>
      </c>
      <c r="J884" s="376">
        <v>844.03</v>
      </c>
      <c r="K884" s="376">
        <v>18331.43</v>
      </c>
      <c r="L884" s="376">
        <f t="shared" si="3"/>
        <v>35102.199999999997</v>
      </c>
    </row>
    <row r="885" spans="1:12" hidden="1" outlineLevel="1">
      <c r="A885">
        <v>2023</v>
      </c>
      <c r="B885" t="s">
        <v>3753</v>
      </c>
      <c r="C885" t="s">
        <v>3737</v>
      </c>
      <c r="D885" t="s">
        <v>3750</v>
      </c>
      <c r="E885" t="s">
        <v>2888</v>
      </c>
      <c r="F885" s="339">
        <v>43465</v>
      </c>
      <c r="G885" s="376">
        <v>52343.1</v>
      </c>
      <c r="H885" s="376" t="s">
        <v>3861</v>
      </c>
      <c r="I885" s="376">
        <v>0.05</v>
      </c>
      <c r="J885" s="376">
        <v>420.03</v>
      </c>
      <c r="K885" s="376">
        <v>49725.94</v>
      </c>
      <c r="L885" s="376">
        <f t="shared" si="3"/>
        <v>2617.16</v>
      </c>
    </row>
    <row r="886" spans="1:12" hidden="1" outlineLevel="1">
      <c r="A886">
        <v>2023</v>
      </c>
      <c r="B886" t="s">
        <v>3830</v>
      </c>
      <c r="C886" t="s">
        <v>2939</v>
      </c>
      <c r="D886" t="s">
        <v>3831</v>
      </c>
      <c r="E886" t="s">
        <v>2888</v>
      </c>
      <c r="F886" s="339">
        <v>44378</v>
      </c>
      <c r="G886" s="376">
        <v>52277.31</v>
      </c>
      <c r="H886" s="376" t="s">
        <v>3861</v>
      </c>
      <c r="I886" s="376">
        <v>0.05</v>
      </c>
      <c r="J886" s="376">
        <v>551.03</v>
      </c>
      <c r="K886" s="376">
        <v>40009.519999999997</v>
      </c>
      <c r="L886" s="376">
        <f t="shared" si="3"/>
        <v>12267.79</v>
      </c>
    </row>
    <row r="887" spans="1:12" hidden="1" outlineLevel="1">
      <c r="A887">
        <v>2023</v>
      </c>
      <c r="B887" t="s">
        <v>3260</v>
      </c>
      <c r="C887" t="s">
        <v>2527</v>
      </c>
      <c r="D887" t="s">
        <v>3261</v>
      </c>
      <c r="E887" t="s">
        <v>2888</v>
      </c>
      <c r="F887" s="339">
        <v>44074</v>
      </c>
      <c r="G887" s="376">
        <v>51238.94</v>
      </c>
      <c r="H887" s="376" t="s">
        <v>3861</v>
      </c>
      <c r="I887" s="376">
        <v>0.05</v>
      </c>
      <c r="J887" s="376">
        <v>503.03</v>
      </c>
      <c r="K887" s="376">
        <v>48676.99</v>
      </c>
      <c r="L887" s="376">
        <f t="shared" si="3"/>
        <v>2561.9499999999998</v>
      </c>
    </row>
    <row r="888" spans="1:12" hidden="1" outlineLevel="1">
      <c r="A888">
        <v>2023</v>
      </c>
      <c r="B888" t="s">
        <v>3262</v>
      </c>
      <c r="C888" t="s">
        <v>2527</v>
      </c>
      <c r="D888" t="s">
        <v>3263</v>
      </c>
      <c r="E888" t="s">
        <v>2888</v>
      </c>
      <c r="F888" s="339">
        <v>44377</v>
      </c>
      <c r="G888" s="376">
        <v>50297.34</v>
      </c>
      <c r="H888" s="376" t="s">
        <v>3861</v>
      </c>
      <c r="I888" s="376">
        <v>0.05</v>
      </c>
      <c r="J888" s="376">
        <v>549.03</v>
      </c>
      <c r="K888" s="376">
        <v>39820.5</v>
      </c>
      <c r="L888" s="376">
        <f t="shared" si="3"/>
        <v>10476.84</v>
      </c>
    </row>
    <row r="889" spans="1:12" hidden="1" outlineLevel="1">
      <c r="A889">
        <v>2023</v>
      </c>
      <c r="B889" t="s">
        <v>3264</v>
      </c>
      <c r="C889" t="s">
        <v>2527</v>
      </c>
      <c r="D889" t="s">
        <v>3035</v>
      </c>
      <c r="E889" t="s">
        <v>2888</v>
      </c>
      <c r="F889" s="339">
        <v>44043</v>
      </c>
      <c r="G889" s="376">
        <v>50265.48</v>
      </c>
      <c r="H889" s="376" t="s">
        <v>3861</v>
      </c>
      <c r="I889" s="376">
        <v>0.05</v>
      </c>
      <c r="J889" s="376">
        <v>500.03</v>
      </c>
      <c r="K889" s="376">
        <v>47752.21</v>
      </c>
      <c r="L889" s="376">
        <f t="shared" si="3"/>
        <v>2513.27</v>
      </c>
    </row>
    <row r="890" spans="1:12" hidden="1" outlineLevel="1">
      <c r="A890">
        <v>2023</v>
      </c>
      <c r="B890" t="s">
        <v>3265</v>
      </c>
      <c r="C890" t="s">
        <v>2527</v>
      </c>
      <c r="D890" t="s">
        <v>3266</v>
      </c>
      <c r="E890" t="s">
        <v>2888</v>
      </c>
      <c r="F890" s="339">
        <v>44196</v>
      </c>
      <c r="G890" s="376">
        <v>48672.57</v>
      </c>
      <c r="H890" s="376" t="s">
        <v>3861</v>
      </c>
      <c r="I890" s="376">
        <v>0.05</v>
      </c>
      <c r="J890" s="376">
        <v>520.03</v>
      </c>
      <c r="K890" s="376">
        <v>46238.94</v>
      </c>
      <c r="L890" s="376">
        <f t="shared" ref="L890:L953" si="4">G890-K890</f>
        <v>2433.63</v>
      </c>
    </row>
    <row r="891" spans="1:12" hidden="1" outlineLevel="1">
      <c r="A891">
        <v>2023</v>
      </c>
      <c r="B891" t="s">
        <v>2973</v>
      </c>
      <c r="C891" t="s">
        <v>2974</v>
      </c>
      <c r="D891" t="s">
        <v>2975</v>
      </c>
      <c r="E891" t="s">
        <v>2888</v>
      </c>
      <c r="F891" s="339">
        <v>44681</v>
      </c>
      <c r="G891" s="376">
        <v>48000</v>
      </c>
      <c r="H891" s="376">
        <v>36</v>
      </c>
      <c r="I891" s="376">
        <v>0.05</v>
      </c>
      <c r="J891" s="376">
        <v>1266.6666666666699</v>
      </c>
      <c r="K891" s="376">
        <v>25334.04</v>
      </c>
      <c r="L891" s="376">
        <f t="shared" si="4"/>
        <v>22665.96</v>
      </c>
    </row>
    <row r="892" spans="1:12" hidden="1" outlineLevel="1">
      <c r="A892">
        <v>2023</v>
      </c>
      <c r="B892" t="s">
        <v>3267</v>
      </c>
      <c r="C892" t="s">
        <v>2527</v>
      </c>
      <c r="D892" t="s">
        <v>3268</v>
      </c>
      <c r="E892" t="s">
        <v>2888</v>
      </c>
      <c r="F892" s="339">
        <v>44530</v>
      </c>
      <c r="G892" s="376">
        <v>47848.83</v>
      </c>
      <c r="H892" s="376" t="s">
        <v>3861</v>
      </c>
      <c r="I892" s="376">
        <v>0.05</v>
      </c>
      <c r="J892" s="376">
        <v>629.03</v>
      </c>
      <c r="K892" s="376">
        <v>31142.080000000002</v>
      </c>
      <c r="L892" s="376">
        <f t="shared" si="4"/>
        <v>16706.75</v>
      </c>
    </row>
    <row r="893" spans="1:12" hidden="1" outlineLevel="1">
      <c r="A893">
        <v>2023</v>
      </c>
      <c r="B893" t="s">
        <v>3269</v>
      </c>
      <c r="C893" t="s">
        <v>2527</v>
      </c>
      <c r="D893" t="s">
        <v>3195</v>
      </c>
      <c r="E893" t="s">
        <v>2888</v>
      </c>
      <c r="F893" s="339">
        <v>43251</v>
      </c>
      <c r="G893" s="376">
        <v>46550.86</v>
      </c>
      <c r="H893" s="376" t="s">
        <v>3861</v>
      </c>
      <c r="I893" s="376">
        <v>0.05</v>
      </c>
      <c r="J893" s="376">
        <v>378.03</v>
      </c>
      <c r="K893" s="376">
        <v>44223.32</v>
      </c>
      <c r="L893" s="376">
        <f t="shared" si="4"/>
        <v>2327.54</v>
      </c>
    </row>
    <row r="894" spans="1:12" hidden="1" outlineLevel="1">
      <c r="A894">
        <v>2023</v>
      </c>
      <c r="B894" t="s">
        <v>2976</v>
      </c>
      <c r="C894" t="s">
        <v>2905</v>
      </c>
      <c r="D894" t="s">
        <v>2944</v>
      </c>
      <c r="E894" t="s">
        <v>2888</v>
      </c>
      <c r="F894" s="339">
        <v>44926</v>
      </c>
      <c r="G894" s="376">
        <v>46194.79</v>
      </c>
      <c r="H894" s="376" t="s">
        <v>3861</v>
      </c>
      <c r="I894" s="376">
        <v>0.05</v>
      </c>
      <c r="J894" s="376">
        <v>892.03</v>
      </c>
      <c r="K894" s="376">
        <v>14628.96</v>
      </c>
      <c r="L894" s="376">
        <f t="shared" si="4"/>
        <v>31565.83</v>
      </c>
    </row>
    <row r="895" spans="1:12" hidden="1" outlineLevel="1">
      <c r="A895">
        <v>2023</v>
      </c>
      <c r="B895" t="s">
        <v>2977</v>
      </c>
      <c r="C895" t="s">
        <v>2905</v>
      </c>
      <c r="D895" t="s">
        <v>2944</v>
      </c>
      <c r="E895" t="s">
        <v>2888</v>
      </c>
      <c r="F895" s="339">
        <v>44926</v>
      </c>
      <c r="G895" s="376">
        <v>46194.79</v>
      </c>
      <c r="H895" s="376" t="s">
        <v>3861</v>
      </c>
      <c r="I895" s="376">
        <v>0.05</v>
      </c>
      <c r="J895" s="376">
        <v>942.03</v>
      </c>
      <c r="K895" s="376">
        <v>14628.96</v>
      </c>
      <c r="L895" s="376">
        <f t="shared" si="4"/>
        <v>31565.83</v>
      </c>
    </row>
    <row r="896" spans="1:12" hidden="1" outlineLevel="1">
      <c r="A896">
        <v>2023</v>
      </c>
      <c r="B896" t="s">
        <v>2978</v>
      </c>
      <c r="C896" t="s">
        <v>2905</v>
      </c>
      <c r="D896" t="s">
        <v>2944</v>
      </c>
      <c r="E896" t="s">
        <v>2888</v>
      </c>
      <c r="F896" s="339">
        <v>44926</v>
      </c>
      <c r="G896" s="376">
        <v>46194.69</v>
      </c>
      <c r="H896" s="376" t="s">
        <v>3861</v>
      </c>
      <c r="I896" s="376">
        <v>0.05</v>
      </c>
      <c r="J896" s="376">
        <v>893.03</v>
      </c>
      <c r="K896" s="376">
        <v>14628.96</v>
      </c>
      <c r="L896" s="376">
        <f t="shared" si="4"/>
        <v>31565.73</v>
      </c>
    </row>
    <row r="897" spans="1:12" hidden="1" outlineLevel="1">
      <c r="A897">
        <v>2023</v>
      </c>
      <c r="B897" t="s">
        <v>2979</v>
      </c>
      <c r="C897" t="s">
        <v>2905</v>
      </c>
      <c r="D897" t="s">
        <v>2944</v>
      </c>
      <c r="E897" t="s">
        <v>2888</v>
      </c>
      <c r="F897" s="339">
        <v>44926</v>
      </c>
      <c r="G897" s="376">
        <v>46194.69</v>
      </c>
      <c r="H897" s="376" t="s">
        <v>3861</v>
      </c>
      <c r="I897" s="376">
        <v>0.05</v>
      </c>
      <c r="J897" s="376">
        <v>894.03</v>
      </c>
      <c r="K897" s="376">
        <v>14628.96</v>
      </c>
      <c r="L897" s="376">
        <f t="shared" si="4"/>
        <v>31565.73</v>
      </c>
    </row>
    <row r="898" spans="1:12" hidden="1" outlineLevel="1">
      <c r="A898">
        <v>2023</v>
      </c>
      <c r="B898" t="s">
        <v>2980</v>
      </c>
      <c r="C898" t="s">
        <v>2905</v>
      </c>
      <c r="D898" t="s">
        <v>2944</v>
      </c>
      <c r="E898" t="s">
        <v>2888</v>
      </c>
      <c r="F898" s="339">
        <v>44926</v>
      </c>
      <c r="G898" s="376">
        <v>46194.69</v>
      </c>
      <c r="H898" s="376" t="s">
        <v>3861</v>
      </c>
      <c r="I898" s="376">
        <v>0.05</v>
      </c>
      <c r="J898" s="376">
        <v>895.03</v>
      </c>
      <c r="K898" s="376">
        <v>14628.96</v>
      </c>
      <c r="L898" s="376">
        <f t="shared" si="4"/>
        <v>31565.73</v>
      </c>
    </row>
    <row r="899" spans="1:12" hidden="1" outlineLevel="1">
      <c r="A899">
        <v>2023</v>
      </c>
      <c r="B899" t="s">
        <v>2981</v>
      </c>
      <c r="C899" t="s">
        <v>2905</v>
      </c>
      <c r="D899" t="s">
        <v>2944</v>
      </c>
      <c r="E899" t="s">
        <v>2888</v>
      </c>
      <c r="F899" s="339">
        <v>44926</v>
      </c>
      <c r="G899" s="376">
        <v>46194.69</v>
      </c>
      <c r="H899" s="376" t="s">
        <v>3861</v>
      </c>
      <c r="I899" s="376">
        <v>0.05</v>
      </c>
      <c r="J899" s="376">
        <v>896.03</v>
      </c>
      <c r="K899" s="376">
        <v>14628.96</v>
      </c>
      <c r="L899" s="376">
        <f t="shared" si="4"/>
        <v>31565.73</v>
      </c>
    </row>
    <row r="900" spans="1:12" hidden="1" outlineLevel="1">
      <c r="A900">
        <v>2023</v>
      </c>
      <c r="B900" t="s">
        <v>2982</v>
      </c>
      <c r="C900" t="s">
        <v>2905</v>
      </c>
      <c r="D900" t="s">
        <v>2944</v>
      </c>
      <c r="E900" t="s">
        <v>2888</v>
      </c>
      <c r="F900" s="339">
        <v>44926</v>
      </c>
      <c r="G900" s="376">
        <v>46194.69</v>
      </c>
      <c r="H900" s="376" t="s">
        <v>3861</v>
      </c>
      <c r="I900" s="376">
        <v>0.05</v>
      </c>
      <c r="J900" s="376">
        <v>897.03</v>
      </c>
      <c r="K900" s="376">
        <v>14628.96</v>
      </c>
      <c r="L900" s="376">
        <f t="shared" si="4"/>
        <v>31565.73</v>
      </c>
    </row>
    <row r="901" spans="1:12" hidden="1" outlineLevel="1">
      <c r="A901">
        <v>2023</v>
      </c>
      <c r="B901" t="s">
        <v>2983</v>
      </c>
      <c r="C901" t="s">
        <v>2905</v>
      </c>
      <c r="D901" t="s">
        <v>2944</v>
      </c>
      <c r="E901" t="s">
        <v>2888</v>
      </c>
      <c r="F901" s="339">
        <v>44926</v>
      </c>
      <c r="G901" s="376">
        <v>46194.69</v>
      </c>
      <c r="H901" s="376" t="s">
        <v>3861</v>
      </c>
      <c r="I901" s="376">
        <v>0.05</v>
      </c>
      <c r="J901" s="376">
        <v>898.03</v>
      </c>
      <c r="K901" s="376">
        <v>14628.96</v>
      </c>
      <c r="L901" s="376">
        <f t="shared" si="4"/>
        <v>31565.73</v>
      </c>
    </row>
    <row r="902" spans="1:12" hidden="1" outlineLevel="1">
      <c r="A902">
        <v>2023</v>
      </c>
      <c r="B902" t="s">
        <v>2984</v>
      </c>
      <c r="C902" t="s">
        <v>2905</v>
      </c>
      <c r="D902" t="s">
        <v>2944</v>
      </c>
      <c r="E902" t="s">
        <v>2888</v>
      </c>
      <c r="F902" s="339">
        <v>44926</v>
      </c>
      <c r="G902" s="376">
        <v>46194.69</v>
      </c>
      <c r="H902" s="376" t="s">
        <v>3861</v>
      </c>
      <c r="I902" s="376">
        <v>0.05</v>
      </c>
      <c r="J902" s="376">
        <v>899.03</v>
      </c>
      <c r="K902" s="376">
        <v>14628.96</v>
      </c>
      <c r="L902" s="376">
        <f t="shared" si="4"/>
        <v>31565.73</v>
      </c>
    </row>
    <row r="903" spans="1:12" hidden="1" outlineLevel="1">
      <c r="A903">
        <v>2023</v>
      </c>
      <c r="B903" t="s">
        <v>2985</v>
      </c>
      <c r="C903" t="s">
        <v>2905</v>
      </c>
      <c r="D903" t="s">
        <v>2944</v>
      </c>
      <c r="E903" t="s">
        <v>2888</v>
      </c>
      <c r="F903" s="339">
        <v>44926</v>
      </c>
      <c r="G903" s="376">
        <v>46194.69</v>
      </c>
      <c r="H903" s="376" t="s">
        <v>3861</v>
      </c>
      <c r="I903" s="376">
        <v>0.05</v>
      </c>
      <c r="J903" s="376">
        <v>900.03</v>
      </c>
      <c r="K903" s="376">
        <v>14628.96</v>
      </c>
      <c r="L903" s="376">
        <f t="shared" si="4"/>
        <v>31565.73</v>
      </c>
    </row>
    <row r="904" spans="1:12" hidden="1" outlineLevel="1">
      <c r="A904">
        <v>2023</v>
      </c>
      <c r="B904" t="s">
        <v>2986</v>
      </c>
      <c r="C904" t="s">
        <v>2905</v>
      </c>
      <c r="D904" t="s">
        <v>2944</v>
      </c>
      <c r="E904" t="s">
        <v>2888</v>
      </c>
      <c r="F904" s="339">
        <v>44926</v>
      </c>
      <c r="G904" s="376">
        <v>46194.69</v>
      </c>
      <c r="H904" s="376" t="s">
        <v>3861</v>
      </c>
      <c r="I904" s="376">
        <v>0.05</v>
      </c>
      <c r="J904" s="376">
        <v>901.03</v>
      </c>
      <c r="K904" s="376">
        <v>14628.96</v>
      </c>
      <c r="L904" s="376">
        <f t="shared" si="4"/>
        <v>31565.73</v>
      </c>
    </row>
    <row r="905" spans="1:12" hidden="1" outlineLevel="1">
      <c r="A905">
        <v>2023</v>
      </c>
      <c r="B905" t="s">
        <v>2987</v>
      </c>
      <c r="C905" t="s">
        <v>2905</v>
      </c>
      <c r="D905" t="s">
        <v>2944</v>
      </c>
      <c r="E905" t="s">
        <v>2888</v>
      </c>
      <c r="F905" s="339">
        <v>44926</v>
      </c>
      <c r="G905" s="376">
        <v>46194.69</v>
      </c>
      <c r="H905" s="376" t="s">
        <v>3861</v>
      </c>
      <c r="I905" s="376">
        <v>0.05</v>
      </c>
      <c r="J905" s="376">
        <v>943.03</v>
      </c>
      <c r="K905" s="376">
        <v>14628.96</v>
      </c>
      <c r="L905" s="376">
        <f t="shared" si="4"/>
        <v>31565.73</v>
      </c>
    </row>
    <row r="906" spans="1:12" hidden="1" outlineLevel="1">
      <c r="A906">
        <v>2023</v>
      </c>
      <c r="B906" t="s">
        <v>2988</v>
      </c>
      <c r="C906" t="s">
        <v>2905</v>
      </c>
      <c r="D906" t="s">
        <v>2944</v>
      </c>
      <c r="E906" t="s">
        <v>2888</v>
      </c>
      <c r="F906" s="339">
        <v>44926</v>
      </c>
      <c r="G906" s="376">
        <v>46194.69</v>
      </c>
      <c r="H906" s="376" t="s">
        <v>3861</v>
      </c>
      <c r="I906" s="376">
        <v>0.05</v>
      </c>
      <c r="J906" s="376">
        <v>944.03</v>
      </c>
      <c r="K906" s="376">
        <v>14628.96</v>
      </c>
      <c r="L906" s="376">
        <f t="shared" si="4"/>
        <v>31565.73</v>
      </c>
    </row>
    <row r="907" spans="1:12" hidden="1" outlineLevel="1">
      <c r="A907">
        <v>2023</v>
      </c>
      <c r="B907" t="s">
        <v>2989</v>
      </c>
      <c r="C907" t="s">
        <v>2905</v>
      </c>
      <c r="D907" t="s">
        <v>2944</v>
      </c>
      <c r="E907" t="s">
        <v>2888</v>
      </c>
      <c r="F907" s="339">
        <v>44926</v>
      </c>
      <c r="G907" s="376">
        <v>46194.69</v>
      </c>
      <c r="H907" s="376" t="s">
        <v>3861</v>
      </c>
      <c r="I907" s="376">
        <v>0.05</v>
      </c>
      <c r="J907" s="376">
        <v>945.03</v>
      </c>
      <c r="K907" s="376">
        <v>14628.96</v>
      </c>
      <c r="L907" s="376">
        <f t="shared" si="4"/>
        <v>31565.73</v>
      </c>
    </row>
    <row r="908" spans="1:12" hidden="1" outlineLevel="1">
      <c r="A908">
        <v>2023</v>
      </c>
      <c r="B908" t="s">
        <v>2990</v>
      </c>
      <c r="C908" t="s">
        <v>2905</v>
      </c>
      <c r="D908" t="s">
        <v>2944</v>
      </c>
      <c r="E908" t="s">
        <v>2888</v>
      </c>
      <c r="F908" s="339">
        <v>44926</v>
      </c>
      <c r="G908" s="376">
        <v>46194.69</v>
      </c>
      <c r="H908" s="376" t="s">
        <v>3861</v>
      </c>
      <c r="I908" s="376">
        <v>0.05</v>
      </c>
      <c r="J908" s="376">
        <v>946.03</v>
      </c>
      <c r="K908" s="376">
        <v>14628.96</v>
      </c>
      <c r="L908" s="376">
        <f t="shared" si="4"/>
        <v>31565.73</v>
      </c>
    </row>
    <row r="909" spans="1:12" hidden="1" outlineLevel="1">
      <c r="A909">
        <v>2023</v>
      </c>
      <c r="B909" t="s">
        <v>2991</v>
      </c>
      <c r="C909" t="s">
        <v>2905</v>
      </c>
      <c r="D909" t="s">
        <v>2944</v>
      </c>
      <c r="E909" t="s">
        <v>2888</v>
      </c>
      <c r="F909" s="339">
        <v>44926</v>
      </c>
      <c r="G909" s="376">
        <v>46194.69</v>
      </c>
      <c r="H909" s="376" t="s">
        <v>3861</v>
      </c>
      <c r="I909" s="376">
        <v>0.05</v>
      </c>
      <c r="J909" s="376">
        <v>947.03</v>
      </c>
      <c r="K909" s="376">
        <v>14628.96</v>
      </c>
      <c r="L909" s="376">
        <f t="shared" si="4"/>
        <v>31565.73</v>
      </c>
    </row>
    <row r="910" spans="1:12" hidden="1" outlineLevel="1">
      <c r="A910">
        <v>2023</v>
      </c>
      <c r="B910" t="s">
        <v>2992</v>
      </c>
      <c r="C910" t="s">
        <v>2905</v>
      </c>
      <c r="D910" t="s">
        <v>2944</v>
      </c>
      <c r="E910" t="s">
        <v>2888</v>
      </c>
      <c r="F910" s="339">
        <v>44926</v>
      </c>
      <c r="G910" s="376">
        <v>46194.69</v>
      </c>
      <c r="H910" s="376" t="s">
        <v>3861</v>
      </c>
      <c r="I910" s="376">
        <v>0.05</v>
      </c>
      <c r="J910" s="376">
        <v>948.03</v>
      </c>
      <c r="K910" s="376">
        <v>14628.96</v>
      </c>
      <c r="L910" s="376">
        <f t="shared" si="4"/>
        <v>31565.73</v>
      </c>
    </row>
    <row r="911" spans="1:12" hidden="1" outlineLevel="1">
      <c r="A911">
        <v>2023</v>
      </c>
      <c r="B911" t="s">
        <v>2993</v>
      </c>
      <c r="C911" t="s">
        <v>2905</v>
      </c>
      <c r="D911" t="s">
        <v>2944</v>
      </c>
      <c r="E911" t="s">
        <v>2888</v>
      </c>
      <c r="F911" s="339">
        <v>44926</v>
      </c>
      <c r="G911" s="376">
        <v>46194.69</v>
      </c>
      <c r="H911" s="376" t="s">
        <v>3861</v>
      </c>
      <c r="I911" s="376">
        <v>0.05</v>
      </c>
      <c r="J911" s="376">
        <v>949.03</v>
      </c>
      <c r="K911" s="376">
        <v>14628.96</v>
      </c>
      <c r="L911" s="376">
        <f t="shared" si="4"/>
        <v>31565.73</v>
      </c>
    </row>
    <row r="912" spans="1:12" hidden="1" outlineLevel="1">
      <c r="A912">
        <v>2023</v>
      </c>
      <c r="B912" t="s">
        <v>2994</v>
      </c>
      <c r="C912" t="s">
        <v>2905</v>
      </c>
      <c r="D912" t="s">
        <v>2944</v>
      </c>
      <c r="E912" t="s">
        <v>2888</v>
      </c>
      <c r="F912" s="339">
        <v>44926</v>
      </c>
      <c r="G912" s="376">
        <v>46194.69</v>
      </c>
      <c r="H912" s="376" t="s">
        <v>3861</v>
      </c>
      <c r="I912" s="376">
        <v>0.05</v>
      </c>
      <c r="J912" s="376">
        <v>950.03</v>
      </c>
      <c r="K912" s="376">
        <v>14628.96</v>
      </c>
      <c r="L912" s="376">
        <f t="shared" si="4"/>
        <v>31565.73</v>
      </c>
    </row>
    <row r="913" spans="1:12" hidden="1" outlineLevel="1">
      <c r="A913">
        <v>2023</v>
      </c>
      <c r="B913" t="s">
        <v>2995</v>
      </c>
      <c r="C913" t="s">
        <v>2905</v>
      </c>
      <c r="D913" t="s">
        <v>2944</v>
      </c>
      <c r="E913" t="s">
        <v>2888</v>
      </c>
      <c r="F913" s="339">
        <v>44926</v>
      </c>
      <c r="G913" s="376">
        <v>46194.69</v>
      </c>
      <c r="H913" s="376" t="s">
        <v>3861</v>
      </c>
      <c r="I913" s="376">
        <v>0.05</v>
      </c>
      <c r="J913" s="376">
        <v>951.03</v>
      </c>
      <c r="K913" s="376">
        <v>14628.96</v>
      </c>
      <c r="L913" s="376">
        <f t="shared" si="4"/>
        <v>31565.73</v>
      </c>
    </row>
    <row r="914" spans="1:12" hidden="1" outlineLevel="1">
      <c r="A914">
        <v>2023</v>
      </c>
      <c r="B914" t="s">
        <v>3270</v>
      </c>
      <c r="C914" t="s">
        <v>2527</v>
      </c>
      <c r="D914" t="s">
        <v>3271</v>
      </c>
      <c r="E914" t="s">
        <v>2888</v>
      </c>
      <c r="F914" s="339">
        <v>43220</v>
      </c>
      <c r="G914" s="376">
        <v>46152.99</v>
      </c>
      <c r="H914" s="376" t="s">
        <v>3861</v>
      </c>
      <c r="I914" s="376">
        <v>0.05</v>
      </c>
      <c r="J914" s="376">
        <v>372.03</v>
      </c>
      <c r="K914" s="376">
        <v>43845.34</v>
      </c>
      <c r="L914" s="376">
        <f t="shared" si="4"/>
        <v>2307.65</v>
      </c>
    </row>
    <row r="915" spans="1:12" hidden="1" outlineLevel="1">
      <c r="A915">
        <v>2023</v>
      </c>
      <c r="B915" t="s">
        <v>3749</v>
      </c>
      <c r="C915" t="s">
        <v>3737</v>
      </c>
      <c r="D915" t="s">
        <v>3750</v>
      </c>
      <c r="E915" t="s">
        <v>2888</v>
      </c>
      <c r="F915" s="339">
        <v>43465</v>
      </c>
      <c r="G915" s="376">
        <v>45793.1</v>
      </c>
      <c r="H915" s="376" t="s">
        <v>3861</v>
      </c>
      <c r="I915" s="376">
        <v>0.05</v>
      </c>
      <c r="J915" s="376">
        <v>417.03</v>
      </c>
      <c r="K915" s="376">
        <v>43503.44</v>
      </c>
      <c r="L915" s="376">
        <f t="shared" si="4"/>
        <v>2289.66</v>
      </c>
    </row>
    <row r="916" spans="1:12" hidden="1" outlineLevel="1">
      <c r="A916">
        <v>2023</v>
      </c>
      <c r="B916" t="s">
        <v>3272</v>
      </c>
      <c r="C916" t="s">
        <v>2527</v>
      </c>
      <c r="D916" t="s">
        <v>3037</v>
      </c>
      <c r="E916" t="s">
        <v>2888</v>
      </c>
      <c r="F916" s="339">
        <v>43312</v>
      </c>
      <c r="G916" s="376">
        <v>45689.66</v>
      </c>
      <c r="H916" s="376" t="s">
        <v>3861</v>
      </c>
      <c r="I916" s="376">
        <v>0.05</v>
      </c>
      <c r="J916" s="376">
        <v>392.03</v>
      </c>
      <c r="K916" s="376">
        <v>43405.18</v>
      </c>
      <c r="L916" s="376">
        <f t="shared" si="4"/>
        <v>2284.48</v>
      </c>
    </row>
    <row r="917" spans="1:12" hidden="1" outlineLevel="1">
      <c r="A917">
        <v>2023</v>
      </c>
      <c r="B917" t="s">
        <v>3273</v>
      </c>
      <c r="C917" t="s">
        <v>2527</v>
      </c>
      <c r="D917" t="s">
        <v>3251</v>
      </c>
      <c r="E917" t="s">
        <v>2888</v>
      </c>
      <c r="F917" s="339">
        <v>43343</v>
      </c>
      <c r="G917" s="376">
        <v>45689.66</v>
      </c>
      <c r="H917" s="376" t="s">
        <v>3861</v>
      </c>
      <c r="I917" s="376">
        <v>0.05</v>
      </c>
      <c r="J917" s="376">
        <v>399.03</v>
      </c>
      <c r="K917" s="376">
        <v>43405.18</v>
      </c>
      <c r="L917" s="376">
        <f t="shared" si="4"/>
        <v>2284.48</v>
      </c>
    </row>
    <row r="918" spans="1:12" hidden="1" outlineLevel="1">
      <c r="A918">
        <v>2023</v>
      </c>
      <c r="B918" t="s">
        <v>3274</v>
      </c>
      <c r="C918" t="s">
        <v>2527</v>
      </c>
      <c r="D918" t="s">
        <v>3251</v>
      </c>
      <c r="E918" t="s">
        <v>2888</v>
      </c>
      <c r="F918" s="339">
        <v>43343</v>
      </c>
      <c r="G918" s="376">
        <v>45689.66</v>
      </c>
      <c r="H918" s="376" t="s">
        <v>3861</v>
      </c>
      <c r="I918" s="376">
        <v>0.05</v>
      </c>
      <c r="J918" s="376">
        <v>400.03</v>
      </c>
      <c r="K918" s="376">
        <v>43405.18</v>
      </c>
      <c r="L918" s="376">
        <f t="shared" si="4"/>
        <v>2284.48</v>
      </c>
    </row>
    <row r="919" spans="1:12" hidden="1" outlineLevel="1">
      <c r="A919">
        <v>2023</v>
      </c>
      <c r="B919" t="s">
        <v>3275</v>
      </c>
      <c r="C919" t="s">
        <v>2527</v>
      </c>
      <c r="D919" t="s">
        <v>3276</v>
      </c>
      <c r="E919" t="s">
        <v>2888</v>
      </c>
      <c r="F919" s="339">
        <v>44390</v>
      </c>
      <c r="G919" s="376">
        <v>44955.75</v>
      </c>
      <c r="H919" s="376" t="s">
        <v>3861</v>
      </c>
      <c r="I919" s="376">
        <v>0.05</v>
      </c>
      <c r="J919" s="376">
        <v>557.03</v>
      </c>
      <c r="K919" s="376">
        <v>34405.019999999997</v>
      </c>
      <c r="L919" s="376">
        <f t="shared" si="4"/>
        <v>10550.73</v>
      </c>
    </row>
    <row r="920" spans="1:12" hidden="1" outlineLevel="1">
      <c r="A920">
        <v>2023</v>
      </c>
      <c r="B920" t="s">
        <v>3755</v>
      </c>
      <c r="C920" t="s">
        <v>3737</v>
      </c>
      <c r="D920" t="s">
        <v>3756</v>
      </c>
      <c r="E920" t="s">
        <v>2888</v>
      </c>
      <c r="F920" s="339">
        <v>43496</v>
      </c>
      <c r="G920" s="376">
        <v>44396.56</v>
      </c>
      <c r="H920" s="376" t="s">
        <v>3861</v>
      </c>
      <c r="I920" s="376">
        <v>0.05</v>
      </c>
      <c r="J920" s="376">
        <v>424.03</v>
      </c>
      <c r="K920" s="376">
        <v>42176.73</v>
      </c>
      <c r="L920" s="376">
        <f t="shared" si="4"/>
        <v>2219.8299999999899</v>
      </c>
    </row>
    <row r="921" spans="1:12" hidden="1" outlineLevel="1">
      <c r="A921">
        <v>2023</v>
      </c>
      <c r="B921" t="s">
        <v>2914</v>
      </c>
      <c r="C921" t="s">
        <v>2905</v>
      </c>
      <c r="D921" t="s">
        <v>2915</v>
      </c>
      <c r="E921" t="s">
        <v>2907</v>
      </c>
      <c r="F921" s="339">
        <v>44439</v>
      </c>
      <c r="G921" s="376">
        <v>43307.61</v>
      </c>
      <c r="H921" s="376" t="s">
        <v>3865</v>
      </c>
      <c r="I921" s="376">
        <v>0.05</v>
      </c>
      <c r="J921" s="376">
        <v>1148.03</v>
      </c>
      <c r="K921" s="376">
        <v>19196.43</v>
      </c>
      <c r="L921" s="376">
        <f t="shared" si="4"/>
        <v>24111.18</v>
      </c>
    </row>
    <row r="922" spans="1:12" hidden="1" outlineLevel="1">
      <c r="A922">
        <v>2023</v>
      </c>
      <c r="B922" t="s">
        <v>3937</v>
      </c>
      <c r="C922" t="s">
        <v>2905</v>
      </c>
      <c r="D922" t="s">
        <v>2944</v>
      </c>
      <c r="E922" t="s">
        <v>2888</v>
      </c>
      <c r="F922" s="339">
        <v>44985</v>
      </c>
      <c r="G922" s="376">
        <v>42477.88</v>
      </c>
      <c r="H922" s="376" t="s">
        <v>3861</v>
      </c>
      <c r="I922" s="376">
        <v>0.05</v>
      </c>
      <c r="J922" s="376">
        <v>994.03</v>
      </c>
      <c r="K922" s="376">
        <v>11209.9</v>
      </c>
      <c r="L922" s="376">
        <f t="shared" si="4"/>
        <v>31267.98</v>
      </c>
    </row>
    <row r="923" spans="1:12" hidden="1" outlineLevel="1">
      <c r="A923">
        <v>2023</v>
      </c>
      <c r="B923" t="s">
        <v>3938</v>
      </c>
      <c r="C923" t="s">
        <v>2905</v>
      </c>
      <c r="D923" t="s">
        <v>2944</v>
      </c>
      <c r="E923" t="s">
        <v>2888</v>
      </c>
      <c r="F923" s="339">
        <v>44985</v>
      </c>
      <c r="G923" s="376">
        <v>42477.88</v>
      </c>
      <c r="H923" s="376" t="s">
        <v>3861</v>
      </c>
      <c r="I923" s="376">
        <v>0.05</v>
      </c>
      <c r="J923" s="376">
        <v>995.03</v>
      </c>
      <c r="K923" s="376">
        <v>11209.9</v>
      </c>
      <c r="L923" s="376">
        <f t="shared" si="4"/>
        <v>31267.98</v>
      </c>
    </row>
    <row r="924" spans="1:12" hidden="1" outlineLevel="1">
      <c r="A924">
        <v>2023</v>
      </c>
      <c r="B924" t="s">
        <v>3939</v>
      </c>
      <c r="C924" t="s">
        <v>2905</v>
      </c>
      <c r="D924" t="s">
        <v>2944</v>
      </c>
      <c r="E924" t="s">
        <v>2888</v>
      </c>
      <c r="F924" s="339">
        <v>44985</v>
      </c>
      <c r="G924" s="376">
        <v>42477.88</v>
      </c>
      <c r="H924" s="376" t="s">
        <v>3861</v>
      </c>
      <c r="I924" s="376">
        <v>0.05</v>
      </c>
      <c r="J924" s="376">
        <v>996.03</v>
      </c>
      <c r="K924" s="376">
        <v>11209.9</v>
      </c>
      <c r="L924" s="376">
        <f t="shared" si="4"/>
        <v>31267.98</v>
      </c>
    </row>
    <row r="925" spans="1:12" hidden="1" outlineLevel="1">
      <c r="A925">
        <v>2023</v>
      </c>
      <c r="B925" t="s">
        <v>3940</v>
      </c>
      <c r="C925" t="s">
        <v>2905</v>
      </c>
      <c r="D925" t="s">
        <v>2944</v>
      </c>
      <c r="E925" t="s">
        <v>2888</v>
      </c>
      <c r="F925" s="339">
        <v>44985</v>
      </c>
      <c r="G925" s="376">
        <v>42477.88</v>
      </c>
      <c r="H925" s="376" t="s">
        <v>3861</v>
      </c>
      <c r="I925" s="376">
        <v>0.05</v>
      </c>
      <c r="J925" s="376">
        <v>997.03</v>
      </c>
      <c r="K925" s="376">
        <v>11209.9</v>
      </c>
      <c r="L925" s="376">
        <f t="shared" si="4"/>
        <v>31267.98</v>
      </c>
    </row>
    <row r="926" spans="1:12" hidden="1" outlineLevel="1">
      <c r="A926">
        <v>2023</v>
      </c>
      <c r="B926" t="s">
        <v>3941</v>
      </c>
      <c r="C926" t="s">
        <v>2905</v>
      </c>
      <c r="D926" t="s">
        <v>2944</v>
      </c>
      <c r="E926" t="s">
        <v>2888</v>
      </c>
      <c r="F926" s="339">
        <v>44985</v>
      </c>
      <c r="G926" s="376">
        <v>42477.88</v>
      </c>
      <c r="H926" s="376" t="s">
        <v>3861</v>
      </c>
      <c r="I926" s="376">
        <v>0.05</v>
      </c>
      <c r="J926" s="376">
        <v>998.03</v>
      </c>
      <c r="K926" s="376">
        <v>11209.9</v>
      </c>
      <c r="L926" s="376">
        <f t="shared" si="4"/>
        <v>31267.98</v>
      </c>
    </row>
    <row r="927" spans="1:12" hidden="1" outlineLevel="1">
      <c r="A927">
        <v>2023</v>
      </c>
      <c r="B927" t="s">
        <v>3942</v>
      </c>
      <c r="C927" t="s">
        <v>2905</v>
      </c>
      <c r="D927" t="s">
        <v>2944</v>
      </c>
      <c r="E927" t="s">
        <v>2888</v>
      </c>
      <c r="F927" s="339">
        <v>44985</v>
      </c>
      <c r="G927" s="376">
        <v>42477.88</v>
      </c>
      <c r="H927" s="376" t="s">
        <v>3861</v>
      </c>
      <c r="I927" s="376">
        <v>0.05</v>
      </c>
      <c r="J927" s="376">
        <v>999.03</v>
      </c>
      <c r="K927" s="376">
        <v>11209.9</v>
      </c>
      <c r="L927" s="376">
        <f t="shared" si="4"/>
        <v>31267.98</v>
      </c>
    </row>
    <row r="928" spans="1:12" hidden="1" outlineLevel="1">
      <c r="A928">
        <v>2023</v>
      </c>
      <c r="B928" t="s">
        <v>3943</v>
      </c>
      <c r="C928" t="s">
        <v>2905</v>
      </c>
      <c r="D928" t="s">
        <v>2944</v>
      </c>
      <c r="E928" t="s">
        <v>2888</v>
      </c>
      <c r="F928" s="339">
        <v>44985</v>
      </c>
      <c r="G928" s="376">
        <v>42477.88</v>
      </c>
      <c r="H928" s="376" t="s">
        <v>3861</v>
      </c>
      <c r="I928" s="376">
        <v>0.05</v>
      </c>
      <c r="J928" s="376">
        <v>1000.03</v>
      </c>
      <c r="K928" s="376">
        <v>11209.9</v>
      </c>
      <c r="L928" s="376">
        <f t="shared" si="4"/>
        <v>31267.98</v>
      </c>
    </row>
    <row r="929" spans="1:12" hidden="1" outlineLevel="1">
      <c r="A929">
        <v>2023</v>
      </c>
      <c r="B929" t="s">
        <v>3944</v>
      </c>
      <c r="C929" t="s">
        <v>2905</v>
      </c>
      <c r="D929" t="s">
        <v>2944</v>
      </c>
      <c r="E929" t="s">
        <v>2888</v>
      </c>
      <c r="F929" s="339">
        <v>44985</v>
      </c>
      <c r="G929" s="376">
        <v>42477.88</v>
      </c>
      <c r="H929" s="376" t="s">
        <v>3861</v>
      </c>
      <c r="I929" s="376">
        <v>0.05</v>
      </c>
      <c r="J929" s="376">
        <v>1001.03</v>
      </c>
      <c r="K929" s="376">
        <v>11209.9</v>
      </c>
      <c r="L929" s="376">
        <f t="shared" si="4"/>
        <v>31267.98</v>
      </c>
    </row>
    <row r="930" spans="1:12" hidden="1" outlineLevel="1">
      <c r="A930">
        <v>2023</v>
      </c>
      <c r="B930" t="s">
        <v>3945</v>
      </c>
      <c r="C930" t="s">
        <v>2905</v>
      </c>
      <c r="D930" t="s">
        <v>2944</v>
      </c>
      <c r="E930" t="s">
        <v>2888</v>
      </c>
      <c r="F930" s="339">
        <v>44985</v>
      </c>
      <c r="G930" s="376">
        <v>42477.88</v>
      </c>
      <c r="H930" s="376" t="s">
        <v>3861</v>
      </c>
      <c r="I930" s="376">
        <v>0.05</v>
      </c>
      <c r="J930" s="376">
        <v>1002.03</v>
      </c>
      <c r="K930" s="376">
        <v>11209.9</v>
      </c>
      <c r="L930" s="376">
        <f t="shared" si="4"/>
        <v>31267.98</v>
      </c>
    </row>
    <row r="931" spans="1:12" hidden="1" outlineLevel="1">
      <c r="A931">
        <v>2023</v>
      </c>
      <c r="B931" t="s">
        <v>3946</v>
      </c>
      <c r="C931" t="s">
        <v>2905</v>
      </c>
      <c r="D931" t="s">
        <v>2944</v>
      </c>
      <c r="E931" t="s">
        <v>2888</v>
      </c>
      <c r="F931" s="339">
        <v>44985</v>
      </c>
      <c r="G931" s="376">
        <v>42477.88</v>
      </c>
      <c r="H931" s="376" t="s">
        <v>3861</v>
      </c>
      <c r="I931" s="376">
        <v>0.05</v>
      </c>
      <c r="J931" s="376">
        <v>1003.03</v>
      </c>
      <c r="K931" s="376">
        <v>11209.9</v>
      </c>
      <c r="L931" s="376">
        <f t="shared" si="4"/>
        <v>31267.98</v>
      </c>
    </row>
    <row r="932" spans="1:12" hidden="1" outlineLevel="1">
      <c r="A932">
        <v>2023</v>
      </c>
      <c r="B932" t="s">
        <v>3947</v>
      </c>
      <c r="C932" t="s">
        <v>2905</v>
      </c>
      <c r="D932" t="s">
        <v>2944</v>
      </c>
      <c r="E932" t="s">
        <v>2888</v>
      </c>
      <c r="F932" s="339">
        <v>44985</v>
      </c>
      <c r="G932" s="376">
        <v>42477.87</v>
      </c>
      <c r="H932" s="376" t="s">
        <v>3861</v>
      </c>
      <c r="I932" s="376">
        <v>0.05</v>
      </c>
      <c r="J932" s="376">
        <v>1004.03</v>
      </c>
      <c r="K932" s="376">
        <v>11209.9</v>
      </c>
      <c r="L932" s="376">
        <f t="shared" si="4"/>
        <v>31267.97</v>
      </c>
    </row>
    <row r="933" spans="1:12" hidden="1" outlineLevel="1">
      <c r="A933">
        <v>2023</v>
      </c>
      <c r="B933" t="s">
        <v>3948</v>
      </c>
      <c r="C933" t="s">
        <v>2905</v>
      </c>
      <c r="D933" t="s">
        <v>2944</v>
      </c>
      <c r="E933" t="s">
        <v>2888</v>
      </c>
      <c r="F933" s="339">
        <v>44985</v>
      </c>
      <c r="G933" s="376">
        <v>42477.87</v>
      </c>
      <c r="H933" s="376" t="s">
        <v>3861</v>
      </c>
      <c r="I933" s="376">
        <v>0.05</v>
      </c>
      <c r="J933" s="376">
        <v>1005.03</v>
      </c>
      <c r="K933" s="376">
        <v>11209.9</v>
      </c>
      <c r="L933" s="376">
        <f t="shared" si="4"/>
        <v>31267.97</v>
      </c>
    </row>
    <row r="934" spans="1:12" hidden="1" outlineLevel="1">
      <c r="A934">
        <v>2023</v>
      </c>
      <c r="B934" t="s">
        <v>3949</v>
      </c>
      <c r="C934" t="s">
        <v>2905</v>
      </c>
      <c r="D934" t="s">
        <v>2944</v>
      </c>
      <c r="E934" t="s">
        <v>2888</v>
      </c>
      <c r="F934" s="339">
        <v>44985</v>
      </c>
      <c r="G934" s="376">
        <v>42477.87</v>
      </c>
      <c r="H934" s="376" t="s">
        <v>3861</v>
      </c>
      <c r="I934" s="376">
        <v>0.05</v>
      </c>
      <c r="J934" s="376">
        <v>1006.03</v>
      </c>
      <c r="K934" s="376">
        <v>11209.9</v>
      </c>
      <c r="L934" s="376">
        <f t="shared" si="4"/>
        <v>31267.97</v>
      </c>
    </row>
    <row r="935" spans="1:12" hidden="1" outlineLevel="1">
      <c r="A935">
        <v>2023</v>
      </c>
      <c r="B935" t="s">
        <v>3950</v>
      </c>
      <c r="C935" t="s">
        <v>2905</v>
      </c>
      <c r="D935" t="s">
        <v>2944</v>
      </c>
      <c r="E935" t="s">
        <v>2888</v>
      </c>
      <c r="F935" s="339">
        <v>44985</v>
      </c>
      <c r="G935" s="376">
        <v>42477.87</v>
      </c>
      <c r="H935" s="376" t="s">
        <v>3861</v>
      </c>
      <c r="I935" s="376">
        <v>0.05</v>
      </c>
      <c r="J935" s="376">
        <v>1007.03</v>
      </c>
      <c r="K935" s="376">
        <v>11209.9</v>
      </c>
      <c r="L935" s="376">
        <f t="shared" si="4"/>
        <v>31267.97</v>
      </c>
    </row>
    <row r="936" spans="1:12" hidden="1" outlineLevel="1">
      <c r="A936">
        <v>2023</v>
      </c>
      <c r="B936" t="s">
        <v>3951</v>
      </c>
      <c r="C936" t="s">
        <v>2905</v>
      </c>
      <c r="D936" t="s">
        <v>2944</v>
      </c>
      <c r="E936" t="s">
        <v>2888</v>
      </c>
      <c r="F936" s="339">
        <v>44985</v>
      </c>
      <c r="G936" s="376">
        <v>42477.87</v>
      </c>
      <c r="H936" s="376" t="s">
        <v>3861</v>
      </c>
      <c r="I936" s="376">
        <v>0.05</v>
      </c>
      <c r="J936" s="376">
        <v>1008.03</v>
      </c>
      <c r="K936" s="376">
        <v>11209.9</v>
      </c>
      <c r="L936" s="376">
        <f t="shared" si="4"/>
        <v>31267.97</v>
      </c>
    </row>
    <row r="937" spans="1:12" hidden="1" outlineLevel="1">
      <c r="A937">
        <v>2023</v>
      </c>
      <c r="B937" t="s">
        <v>3952</v>
      </c>
      <c r="C937" t="s">
        <v>2905</v>
      </c>
      <c r="D937" t="s">
        <v>2944</v>
      </c>
      <c r="E937" t="s">
        <v>2888</v>
      </c>
      <c r="F937" s="339">
        <v>44985</v>
      </c>
      <c r="G937" s="376">
        <v>42477.87</v>
      </c>
      <c r="H937" s="376" t="s">
        <v>3861</v>
      </c>
      <c r="I937" s="376">
        <v>0.05</v>
      </c>
      <c r="J937" s="376">
        <v>1009.03</v>
      </c>
      <c r="K937" s="376">
        <v>11209.9</v>
      </c>
      <c r="L937" s="376">
        <f t="shared" si="4"/>
        <v>31267.97</v>
      </c>
    </row>
    <row r="938" spans="1:12" hidden="1" outlineLevel="1">
      <c r="A938">
        <v>2023</v>
      </c>
      <c r="B938" t="s">
        <v>3953</v>
      </c>
      <c r="C938" t="s">
        <v>2905</v>
      </c>
      <c r="D938" t="s">
        <v>2944</v>
      </c>
      <c r="E938" t="s">
        <v>2888</v>
      </c>
      <c r="F938" s="339">
        <v>44985</v>
      </c>
      <c r="G938" s="376">
        <v>42477.87</v>
      </c>
      <c r="H938" s="376" t="s">
        <v>3861</v>
      </c>
      <c r="I938" s="376">
        <v>0.05</v>
      </c>
      <c r="J938" s="376">
        <v>1010.03</v>
      </c>
      <c r="K938" s="376">
        <v>11209.9</v>
      </c>
      <c r="L938" s="376">
        <f t="shared" si="4"/>
        <v>31267.97</v>
      </c>
    </row>
    <row r="939" spans="1:12" hidden="1" outlineLevel="1">
      <c r="A939">
        <v>2023</v>
      </c>
      <c r="B939" t="s">
        <v>3954</v>
      </c>
      <c r="C939" t="s">
        <v>2905</v>
      </c>
      <c r="D939" t="s">
        <v>2944</v>
      </c>
      <c r="E939" t="s">
        <v>2888</v>
      </c>
      <c r="F939" s="339">
        <v>44985</v>
      </c>
      <c r="G939" s="376">
        <v>42477.87</v>
      </c>
      <c r="H939" s="376" t="s">
        <v>3861</v>
      </c>
      <c r="I939" s="376">
        <v>0.05</v>
      </c>
      <c r="J939" s="376">
        <v>1011.03</v>
      </c>
      <c r="K939" s="376">
        <v>11209.9</v>
      </c>
      <c r="L939" s="376">
        <f t="shared" si="4"/>
        <v>31267.97</v>
      </c>
    </row>
    <row r="940" spans="1:12" hidden="1" outlineLevel="1">
      <c r="A940">
        <v>2023</v>
      </c>
      <c r="B940" t="s">
        <v>3955</v>
      </c>
      <c r="C940" t="s">
        <v>2905</v>
      </c>
      <c r="D940" t="s">
        <v>2944</v>
      </c>
      <c r="E940" t="s">
        <v>2888</v>
      </c>
      <c r="F940" s="339">
        <v>44985</v>
      </c>
      <c r="G940" s="376">
        <v>42477.87</v>
      </c>
      <c r="H940" s="376" t="s">
        <v>3861</v>
      </c>
      <c r="I940" s="376">
        <v>0.05</v>
      </c>
      <c r="J940" s="376">
        <v>1012.03</v>
      </c>
      <c r="K940" s="376">
        <v>11209.9</v>
      </c>
      <c r="L940" s="376">
        <f t="shared" si="4"/>
        <v>31267.97</v>
      </c>
    </row>
    <row r="941" spans="1:12" hidden="1" outlineLevel="1">
      <c r="A941">
        <v>2023</v>
      </c>
      <c r="B941" t="s">
        <v>3956</v>
      </c>
      <c r="C941" t="s">
        <v>2905</v>
      </c>
      <c r="D941" t="s">
        <v>2944</v>
      </c>
      <c r="E941" t="s">
        <v>2888</v>
      </c>
      <c r="F941" s="339">
        <v>44985</v>
      </c>
      <c r="G941" s="376">
        <v>42477.87</v>
      </c>
      <c r="H941" s="376" t="s">
        <v>3861</v>
      </c>
      <c r="I941" s="376">
        <v>0.05</v>
      </c>
      <c r="J941" s="376">
        <v>1013.03</v>
      </c>
      <c r="K941" s="376">
        <v>11209.9</v>
      </c>
      <c r="L941" s="376">
        <f t="shared" si="4"/>
        <v>31267.97</v>
      </c>
    </row>
    <row r="942" spans="1:12" hidden="1" outlineLevel="1">
      <c r="A942">
        <v>2023</v>
      </c>
      <c r="B942" t="s">
        <v>3277</v>
      </c>
      <c r="C942" t="s">
        <v>2527</v>
      </c>
      <c r="D942" t="s">
        <v>3278</v>
      </c>
      <c r="E942" t="s">
        <v>2888</v>
      </c>
      <c r="F942" s="339">
        <v>43951</v>
      </c>
      <c r="G942" s="376">
        <v>41769.919999999998</v>
      </c>
      <c r="H942" s="376" t="s">
        <v>3861</v>
      </c>
      <c r="I942" s="376">
        <v>0.05</v>
      </c>
      <c r="J942" s="376">
        <v>478.03</v>
      </c>
      <c r="K942" s="376">
        <v>39681.42</v>
      </c>
      <c r="L942" s="376">
        <f t="shared" si="4"/>
        <v>2088.5</v>
      </c>
    </row>
    <row r="943" spans="1:12" hidden="1" outlineLevel="1">
      <c r="A943">
        <v>2023</v>
      </c>
      <c r="B943" t="s">
        <v>3762</v>
      </c>
      <c r="C943" t="s">
        <v>3737</v>
      </c>
      <c r="D943" t="s">
        <v>3750</v>
      </c>
      <c r="E943" t="s">
        <v>2888</v>
      </c>
      <c r="F943" s="339">
        <v>43496</v>
      </c>
      <c r="G943" s="376">
        <v>41551.72</v>
      </c>
      <c r="H943" s="376" t="s">
        <v>3861</v>
      </c>
      <c r="I943" s="376">
        <v>0.05</v>
      </c>
      <c r="J943" s="376">
        <v>429.03</v>
      </c>
      <c r="K943" s="376">
        <v>39474.129999999997</v>
      </c>
      <c r="L943" s="376">
        <f t="shared" si="4"/>
        <v>2077.59</v>
      </c>
    </row>
    <row r="944" spans="1:12" hidden="1" outlineLevel="1">
      <c r="A944">
        <v>2023</v>
      </c>
      <c r="B944" t="s">
        <v>3772</v>
      </c>
      <c r="C944" t="s">
        <v>3737</v>
      </c>
      <c r="D944" t="s">
        <v>3740</v>
      </c>
      <c r="E944" t="s">
        <v>2888</v>
      </c>
      <c r="F944" s="339">
        <v>43708</v>
      </c>
      <c r="G944" s="376">
        <v>40000</v>
      </c>
      <c r="H944" s="376" t="s">
        <v>3861</v>
      </c>
      <c r="I944" s="376">
        <v>0.05</v>
      </c>
      <c r="J944" s="376">
        <v>443.03</v>
      </c>
      <c r="K944" s="376">
        <v>38000</v>
      </c>
      <c r="L944" s="376">
        <f t="shared" si="4"/>
        <v>2000</v>
      </c>
    </row>
    <row r="945" spans="1:12" hidden="1" outlineLevel="1">
      <c r="A945">
        <v>2023</v>
      </c>
      <c r="B945" t="s">
        <v>3280</v>
      </c>
      <c r="C945" t="s">
        <v>2527</v>
      </c>
      <c r="D945" t="s">
        <v>2956</v>
      </c>
      <c r="E945" t="s">
        <v>2888</v>
      </c>
      <c r="F945" s="339">
        <v>43131</v>
      </c>
      <c r="G945" s="376">
        <v>39743.589999999997</v>
      </c>
      <c r="H945" s="376" t="s">
        <v>3861</v>
      </c>
      <c r="I945" s="376">
        <v>0.05</v>
      </c>
      <c r="J945" s="376">
        <v>346.03</v>
      </c>
      <c r="K945" s="376">
        <v>37756.410000000003</v>
      </c>
      <c r="L945" s="376">
        <f t="shared" si="4"/>
        <v>1987.1799999999901</v>
      </c>
    </row>
    <row r="946" spans="1:12" hidden="1" outlineLevel="1">
      <c r="A946">
        <v>2023</v>
      </c>
      <c r="B946" t="s">
        <v>3281</v>
      </c>
      <c r="C946" t="s">
        <v>2527</v>
      </c>
      <c r="D946" t="s">
        <v>2956</v>
      </c>
      <c r="E946" t="s">
        <v>2888</v>
      </c>
      <c r="F946" s="339">
        <v>43131</v>
      </c>
      <c r="G946" s="376">
        <v>39743.589999999997</v>
      </c>
      <c r="H946" s="376" t="s">
        <v>3861</v>
      </c>
      <c r="I946" s="376">
        <v>0.05</v>
      </c>
      <c r="J946" s="376">
        <v>347.03</v>
      </c>
      <c r="K946" s="376">
        <v>37756.410000000003</v>
      </c>
      <c r="L946" s="376">
        <f t="shared" si="4"/>
        <v>1987.1799999999901</v>
      </c>
    </row>
    <row r="947" spans="1:12" hidden="1" outlineLevel="1">
      <c r="A947">
        <v>2023</v>
      </c>
      <c r="B947" t="s">
        <v>3282</v>
      </c>
      <c r="C947" t="s">
        <v>2527</v>
      </c>
      <c r="D947" t="s">
        <v>2956</v>
      </c>
      <c r="E947" t="s">
        <v>2888</v>
      </c>
      <c r="F947" s="339">
        <v>43131</v>
      </c>
      <c r="G947" s="376">
        <v>39743.589999999997</v>
      </c>
      <c r="H947" s="376" t="s">
        <v>3861</v>
      </c>
      <c r="I947" s="376">
        <v>0.05</v>
      </c>
      <c r="J947" s="376">
        <v>351.03</v>
      </c>
      <c r="K947" s="376">
        <v>37756.410000000003</v>
      </c>
      <c r="L947" s="376">
        <f t="shared" si="4"/>
        <v>1987.1799999999901</v>
      </c>
    </row>
    <row r="948" spans="1:12" hidden="1" outlineLevel="1">
      <c r="A948">
        <v>2023</v>
      </c>
      <c r="B948" t="s">
        <v>3283</v>
      </c>
      <c r="C948" t="s">
        <v>2527</v>
      </c>
      <c r="D948" t="s">
        <v>3284</v>
      </c>
      <c r="E948" t="s">
        <v>2888</v>
      </c>
      <c r="F948" s="339">
        <v>44439</v>
      </c>
      <c r="G948" s="376">
        <v>38938.050000000003</v>
      </c>
      <c r="H948" s="376" t="s">
        <v>3861</v>
      </c>
      <c r="I948" s="376">
        <v>0.05</v>
      </c>
      <c r="J948" s="376">
        <v>595.03</v>
      </c>
      <c r="K948" s="376">
        <v>28772.240000000002</v>
      </c>
      <c r="L948" s="376">
        <f t="shared" si="4"/>
        <v>10165.81</v>
      </c>
    </row>
    <row r="949" spans="1:12" hidden="1" outlineLevel="1">
      <c r="A949">
        <v>2023</v>
      </c>
      <c r="B949" t="s">
        <v>3285</v>
      </c>
      <c r="C949" t="s">
        <v>2527</v>
      </c>
      <c r="D949" t="s">
        <v>3286</v>
      </c>
      <c r="E949" t="s">
        <v>2888</v>
      </c>
      <c r="F949" s="339">
        <v>44561</v>
      </c>
      <c r="G949" s="376">
        <v>38938.050000000003</v>
      </c>
      <c r="H949" s="376" t="s">
        <v>3861</v>
      </c>
      <c r="I949" s="376">
        <v>0.05</v>
      </c>
      <c r="J949" s="376">
        <v>637.03</v>
      </c>
      <c r="K949" s="376">
        <v>24661.919999999998</v>
      </c>
      <c r="L949" s="376">
        <f t="shared" si="4"/>
        <v>14276.13</v>
      </c>
    </row>
    <row r="950" spans="1:12" hidden="1" outlineLevel="1">
      <c r="A950">
        <v>2023</v>
      </c>
      <c r="B950" t="s">
        <v>3287</v>
      </c>
      <c r="C950" t="s">
        <v>2527</v>
      </c>
      <c r="D950" t="s">
        <v>3288</v>
      </c>
      <c r="E950" t="s">
        <v>2907</v>
      </c>
      <c r="F950" s="339">
        <v>44165</v>
      </c>
      <c r="G950" s="376">
        <v>37000</v>
      </c>
      <c r="H950" s="376" t="s">
        <v>3865</v>
      </c>
      <c r="I950" s="376">
        <v>0.05</v>
      </c>
      <c r="J950" s="376">
        <v>842.03</v>
      </c>
      <c r="K950" s="376">
        <v>21678.23</v>
      </c>
      <c r="L950" s="376">
        <f t="shared" si="4"/>
        <v>15321.77</v>
      </c>
    </row>
    <row r="951" spans="1:12" hidden="1" outlineLevel="1">
      <c r="A951">
        <v>2023</v>
      </c>
      <c r="B951" t="s">
        <v>3289</v>
      </c>
      <c r="C951" t="s">
        <v>2527</v>
      </c>
      <c r="D951" t="s">
        <v>3290</v>
      </c>
      <c r="E951" t="s">
        <v>2888</v>
      </c>
      <c r="F951" s="339">
        <v>43524</v>
      </c>
      <c r="G951" s="376">
        <v>36728.160000000003</v>
      </c>
      <c r="H951" s="376" t="s">
        <v>3861</v>
      </c>
      <c r="I951" s="376">
        <v>0.05</v>
      </c>
      <c r="J951" s="376">
        <v>431.03</v>
      </c>
      <c r="K951" s="376">
        <v>34891.75</v>
      </c>
      <c r="L951" s="376">
        <f t="shared" si="4"/>
        <v>1836.41</v>
      </c>
    </row>
    <row r="952" spans="1:12" hidden="1" outlineLevel="1">
      <c r="A952">
        <v>2023</v>
      </c>
      <c r="B952" t="s">
        <v>3291</v>
      </c>
      <c r="C952" t="s">
        <v>2527</v>
      </c>
      <c r="D952" t="s">
        <v>3008</v>
      </c>
      <c r="E952" t="s">
        <v>2888</v>
      </c>
      <c r="F952" s="339">
        <v>44712</v>
      </c>
      <c r="G952" s="376">
        <v>36637.17</v>
      </c>
      <c r="H952" s="376" t="s">
        <v>3861</v>
      </c>
      <c r="I952" s="376">
        <v>0.05</v>
      </c>
      <c r="J952" s="376">
        <v>708.03</v>
      </c>
      <c r="K952" s="376">
        <v>18370.150000000001</v>
      </c>
      <c r="L952" s="376">
        <f t="shared" si="4"/>
        <v>18267.02</v>
      </c>
    </row>
    <row r="953" spans="1:12" hidden="1" outlineLevel="1">
      <c r="A953">
        <v>2023</v>
      </c>
      <c r="B953" t="s">
        <v>3292</v>
      </c>
      <c r="C953" t="s">
        <v>2527</v>
      </c>
      <c r="D953" t="s">
        <v>3293</v>
      </c>
      <c r="E953" t="s">
        <v>2888</v>
      </c>
      <c r="F953" s="339">
        <v>44043</v>
      </c>
      <c r="G953" s="376">
        <v>35397.35</v>
      </c>
      <c r="H953" s="376" t="s">
        <v>3861</v>
      </c>
      <c r="I953" s="376">
        <v>0.05</v>
      </c>
      <c r="J953" s="376">
        <v>501.03</v>
      </c>
      <c r="K953" s="376">
        <v>33627.480000000003</v>
      </c>
      <c r="L953" s="376">
        <f t="shared" si="4"/>
        <v>1769.87</v>
      </c>
    </row>
    <row r="954" spans="1:12" hidden="1" outlineLevel="1">
      <c r="A954">
        <v>2023</v>
      </c>
      <c r="B954" t="s">
        <v>3294</v>
      </c>
      <c r="C954" t="s">
        <v>2527</v>
      </c>
      <c r="D954" t="s">
        <v>2907</v>
      </c>
      <c r="E954" t="s">
        <v>2907</v>
      </c>
      <c r="F954" s="339">
        <v>43738</v>
      </c>
      <c r="G954" s="376">
        <v>34164.25</v>
      </c>
      <c r="H954" s="376" t="s">
        <v>3865</v>
      </c>
      <c r="I954" s="376">
        <v>0.05</v>
      </c>
      <c r="J954" s="376">
        <v>605.03</v>
      </c>
      <c r="K954" s="376">
        <v>27592.17</v>
      </c>
      <c r="L954" s="376">
        <f t="shared" ref="L954:L1017" si="5">G954-K954</f>
        <v>6572.08</v>
      </c>
    </row>
    <row r="955" spans="1:12" hidden="1" outlineLevel="1">
      <c r="A955">
        <v>2023</v>
      </c>
      <c r="B955" t="s">
        <v>3295</v>
      </c>
      <c r="C955" t="s">
        <v>2527</v>
      </c>
      <c r="D955" t="s">
        <v>3296</v>
      </c>
      <c r="E955" t="s">
        <v>2888</v>
      </c>
      <c r="F955" s="339">
        <v>44681</v>
      </c>
      <c r="G955" s="376">
        <v>32305.31</v>
      </c>
      <c r="H955" s="376" t="s">
        <v>3861</v>
      </c>
      <c r="I955" s="376">
        <v>0.05</v>
      </c>
      <c r="J955" s="376">
        <v>688.03</v>
      </c>
      <c r="K955" s="376">
        <v>17050.8</v>
      </c>
      <c r="L955" s="376">
        <f t="shared" si="5"/>
        <v>15254.51</v>
      </c>
    </row>
    <row r="956" spans="1:12" hidden="1" outlineLevel="1">
      <c r="A956">
        <v>2023</v>
      </c>
      <c r="B956" t="s">
        <v>2998</v>
      </c>
      <c r="C956" t="s">
        <v>2905</v>
      </c>
      <c r="D956" t="s">
        <v>2999</v>
      </c>
      <c r="E956" t="s">
        <v>2888</v>
      </c>
      <c r="F956" s="339">
        <v>44620</v>
      </c>
      <c r="G956" s="376">
        <v>32072.85</v>
      </c>
      <c r="H956" s="376" t="s">
        <v>3861</v>
      </c>
      <c r="I956" s="376">
        <v>0.05</v>
      </c>
      <c r="J956" s="376">
        <v>668.03</v>
      </c>
      <c r="K956" s="376">
        <v>18609.34</v>
      </c>
      <c r="L956" s="376">
        <f t="shared" si="5"/>
        <v>13463.51</v>
      </c>
    </row>
    <row r="957" spans="1:12" hidden="1" outlineLevel="1">
      <c r="A957">
        <v>2023</v>
      </c>
      <c r="B957" t="s">
        <v>3297</v>
      </c>
      <c r="C957" t="s">
        <v>2527</v>
      </c>
      <c r="D957" t="s">
        <v>3028</v>
      </c>
      <c r="E957" t="s">
        <v>2888</v>
      </c>
      <c r="F957" s="339">
        <v>44530</v>
      </c>
      <c r="G957" s="376">
        <v>31858.41</v>
      </c>
      <c r="H957" s="376" t="s">
        <v>3861</v>
      </c>
      <c r="I957" s="376">
        <v>0.05</v>
      </c>
      <c r="J957" s="376">
        <v>627.03</v>
      </c>
      <c r="K957" s="376">
        <v>21014.66</v>
      </c>
      <c r="L957" s="376">
        <f t="shared" si="5"/>
        <v>10843.75</v>
      </c>
    </row>
    <row r="958" spans="1:12" hidden="1" outlineLevel="1">
      <c r="A958">
        <v>2023</v>
      </c>
      <c r="B958" t="s">
        <v>3000</v>
      </c>
      <c r="C958" t="s">
        <v>2905</v>
      </c>
      <c r="D958" t="s">
        <v>3001</v>
      </c>
      <c r="E958" t="s">
        <v>2888</v>
      </c>
      <c r="F958" s="339">
        <v>44895</v>
      </c>
      <c r="G958" s="376">
        <v>31123.89</v>
      </c>
      <c r="H958" s="376" t="s">
        <v>3861</v>
      </c>
      <c r="I958" s="376">
        <v>0.05</v>
      </c>
      <c r="J958" s="376">
        <v>881.03</v>
      </c>
      <c r="K958" s="376">
        <v>10677.68</v>
      </c>
      <c r="L958" s="376">
        <f t="shared" si="5"/>
        <v>20446.21</v>
      </c>
    </row>
    <row r="959" spans="1:12" hidden="1" outlineLevel="1">
      <c r="A959">
        <v>2023</v>
      </c>
      <c r="B959" t="s">
        <v>3300</v>
      </c>
      <c r="C959" t="s">
        <v>2527</v>
      </c>
      <c r="D959" t="s">
        <v>3301</v>
      </c>
      <c r="E959" t="s">
        <v>2888</v>
      </c>
      <c r="F959" s="339">
        <v>44620</v>
      </c>
      <c r="G959" s="376">
        <v>30973.45</v>
      </c>
      <c r="H959" s="376" t="s">
        <v>3861</v>
      </c>
      <c r="I959" s="376">
        <v>0.05</v>
      </c>
      <c r="J959" s="376">
        <v>657.03</v>
      </c>
      <c r="K959" s="376">
        <v>17982.580000000002</v>
      </c>
      <c r="L959" s="376">
        <f t="shared" si="5"/>
        <v>12990.87</v>
      </c>
    </row>
    <row r="960" spans="1:12" hidden="1" outlineLevel="1">
      <c r="A960">
        <v>2023</v>
      </c>
      <c r="B960" t="s">
        <v>3957</v>
      </c>
      <c r="C960" t="s">
        <v>2905</v>
      </c>
      <c r="D960" t="s">
        <v>3958</v>
      </c>
      <c r="E960" t="s">
        <v>2888</v>
      </c>
      <c r="F960" s="339">
        <v>45046</v>
      </c>
      <c r="G960" s="376">
        <v>30973.45</v>
      </c>
      <c r="H960" s="376" t="s">
        <v>3861</v>
      </c>
      <c r="I960" s="376">
        <v>0.05</v>
      </c>
      <c r="J960" s="376">
        <v>1045.03</v>
      </c>
      <c r="K960" s="376">
        <v>6539.12</v>
      </c>
      <c r="L960" s="376">
        <f t="shared" si="5"/>
        <v>24434.33</v>
      </c>
    </row>
    <row r="961" spans="1:12" hidden="1" outlineLevel="1">
      <c r="A961">
        <v>2023</v>
      </c>
      <c r="B961" t="s">
        <v>3959</v>
      </c>
      <c r="C961" t="s">
        <v>2905</v>
      </c>
      <c r="D961" t="s">
        <v>3958</v>
      </c>
      <c r="E961" t="s">
        <v>2888</v>
      </c>
      <c r="F961" s="339">
        <v>45046</v>
      </c>
      <c r="G961" s="376">
        <v>30973.45</v>
      </c>
      <c r="H961" s="376" t="s">
        <v>3861</v>
      </c>
      <c r="I961" s="376">
        <v>0.05</v>
      </c>
      <c r="J961" s="376">
        <v>1046.03</v>
      </c>
      <c r="K961" s="376">
        <v>6539.12</v>
      </c>
      <c r="L961" s="376">
        <f t="shared" si="5"/>
        <v>24434.33</v>
      </c>
    </row>
    <row r="962" spans="1:12" hidden="1" outlineLevel="1">
      <c r="A962">
        <v>2023</v>
      </c>
      <c r="B962" t="s">
        <v>3960</v>
      </c>
      <c r="C962" t="s">
        <v>2905</v>
      </c>
      <c r="D962" t="s">
        <v>3958</v>
      </c>
      <c r="E962" t="s">
        <v>2888</v>
      </c>
      <c r="F962" s="339">
        <v>45046</v>
      </c>
      <c r="G962" s="376">
        <v>30973.45</v>
      </c>
      <c r="H962" s="376" t="s">
        <v>3861</v>
      </c>
      <c r="I962" s="376">
        <v>0.05</v>
      </c>
      <c r="J962" s="376">
        <v>1047.03</v>
      </c>
      <c r="K962" s="376">
        <v>6539.12</v>
      </c>
      <c r="L962" s="376">
        <f t="shared" si="5"/>
        <v>24434.33</v>
      </c>
    </row>
    <row r="963" spans="1:12" hidden="1" outlineLevel="1">
      <c r="A963">
        <v>2023</v>
      </c>
      <c r="B963" t="s">
        <v>3961</v>
      </c>
      <c r="C963" t="s">
        <v>2905</v>
      </c>
      <c r="D963" t="s">
        <v>3958</v>
      </c>
      <c r="E963" t="s">
        <v>2888</v>
      </c>
      <c r="F963" s="339">
        <v>45046</v>
      </c>
      <c r="G963" s="376">
        <v>30973.45</v>
      </c>
      <c r="H963" s="376" t="s">
        <v>3861</v>
      </c>
      <c r="I963" s="376">
        <v>0.05</v>
      </c>
      <c r="J963" s="376">
        <v>1048.03</v>
      </c>
      <c r="K963" s="376">
        <v>6539.12</v>
      </c>
      <c r="L963" s="376">
        <f t="shared" si="5"/>
        <v>24434.33</v>
      </c>
    </row>
    <row r="964" spans="1:12" hidden="1" outlineLevel="1">
      <c r="A964">
        <v>2023</v>
      </c>
      <c r="B964" t="s">
        <v>3962</v>
      </c>
      <c r="C964" t="s">
        <v>2905</v>
      </c>
      <c r="D964" t="s">
        <v>3958</v>
      </c>
      <c r="E964" t="s">
        <v>2888</v>
      </c>
      <c r="F964" s="339">
        <v>45046</v>
      </c>
      <c r="G964" s="376">
        <v>30973.45</v>
      </c>
      <c r="H964" s="376" t="s">
        <v>3861</v>
      </c>
      <c r="I964" s="376">
        <v>0.05</v>
      </c>
      <c r="J964" s="376">
        <v>1049.03</v>
      </c>
      <c r="K964" s="376">
        <v>6539.12</v>
      </c>
      <c r="L964" s="376">
        <f t="shared" si="5"/>
        <v>24434.33</v>
      </c>
    </row>
    <row r="965" spans="1:12" hidden="1" outlineLevel="1">
      <c r="A965">
        <v>2023</v>
      </c>
      <c r="B965" t="s">
        <v>3963</v>
      </c>
      <c r="C965" t="s">
        <v>2905</v>
      </c>
      <c r="D965" t="s">
        <v>3958</v>
      </c>
      <c r="E965" t="s">
        <v>2888</v>
      </c>
      <c r="F965" s="339">
        <v>45046</v>
      </c>
      <c r="G965" s="376">
        <v>30973.45</v>
      </c>
      <c r="H965" s="376" t="s">
        <v>3861</v>
      </c>
      <c r="I965" s="376">
        <v>0.05</v>
      </c>
      <c r="J965" s="376">
        <v>1050.03</v>
      </c>
      <c r="K965" s="376">
        <v>6539.12</v>
      </c>
      <c r="L965" s="376">
        <f t="shared" si="5"/>
        <v>24434.33</v>
      </c>
    </row>
    <row r="966" spans="1:12" hidden="1" outlineLevel="1">
      <c r="A966">
        <v>2023</v>
      </c>
      <c r="B966" t="s">
        <v>3964</v>
      </c>
      <c r="C966" t="s">
        <v>2905</v>
      </c>
      <c r="D966" t="s">
        <v>3958</v>
      </c>
      <c r="E966" t="s">
        <v>2888</v>
      </c>
      <c r="F966" s="339">
        <v>45046</v>
      </c>
      <c r="G966" s="376">
        <v>30973.45</v>
      </c>
      <c r="H966" s="376" t="s">
        <v>3861</v>
      </c>
      <c r="I966" s="376">
        <v>0.05</v>
      </c>
      <c r="J966" s="376">
        <v>1051.03</v>
      </c>
      <c r="K966" s="376">
        <v>6539.12</v>
      </c>
      <c r="L966" s="376">
        <f t="shared" si="5"/>
        <v>24434.33</v>
      </c>
    </row>
    <row r="967" spans="1:12" hidden="1" outlineLevel="1">
      <c r="A967">
        <v>2023</v>
      </c>
      <c r="B967" t="s">
        <v>3965</v>
      </c>
      <c r="C967" t="s">
        <v>2905</v>
      </c>
      <c r="D967" t="s">
        <v>3958</v>
      </c>
      <c r="E967" t="s">
        <v>2888</v>
      </c>
      <c r="F967" s="339">
        <v>45046</v>
      </c>
      <c r="G967" s="376">
        <v>30973.45</v>
      </c>
      <c r="H967" s="376" t="s">
        <v>3861</v>
      </c>
      <c r="I967" s="376">
        <v>0.05</v>
      </c>
      <c r="J967" s="376">
        <v>1052.03</v>
      </c>
      <c r="K967" s="376">
        <v>6539.12</v>
      </c>
      <c r="L967" s="376">
        <f t="shared" si="5"/>
        <v>24434.33</v>
      </c>
    </row>
    <row r="968" spans="1:12" hidden="1" outlineLevel="1">
      <c r="A968">
        <v>2023</v>
      </c>
      <c r="B968" t="s">
        <v>3966</v>
      </c>
      <c r="C968" t="s">
        <v>2905</v>
      </c>
      <c r="D968" t="s">
        <v>3958</v>
      </c>
      <c r="E968" t="s">
        <v>2888</v>
      </c>
      <c r="F968" s="339">
        <v>45046</v>
      </c>
      <c r="G968" s="376">
        <v>30973.45</v>
      </c>
      <c r="H968" s="376" t="s">
        <v>3861</v>
      </c>
      <c r="I968" s="376">
        <v>0.05</v>
      </c>
      <c r="J968" s="376">
        <v>1053.03</v>
      </c>
      <c r="K968" s="376">
        <v>6539.12</v>
      </c>
      <c r="L968" s="376">
        <f t="shared" si="5"/>
        <v>24434.33</v>
      </c>
    </row>
    <row r="969" spans="1:12" hidden="1" outlineLevel="1">
      <c r="A969">
        <v>2023</v>
      </c>
      <c r="B969" t="s">
        <v>3967</v>
      </c>
      <c r="C969" t="s">
        <v>2905</v>
      </c>
      <c r="D969" t="s">
        <v>3958</v>
      </c>
      <c r="E969" t="s">
        <v>2888</v>
      </c>
      <c r="F969" s="339">
        <v>45046</v>
      </c>
      <c r="G969" s="376">
        <v>30973.45</v>
      </c>
      <c r="H969" s="376" t="s">
        <v>3861</v>
      </c>
      <c r="I969" s="376">
        <v>0.05</v>
      </c>
      <c r="J969" s="376">
        <v>1054.03</v>
      </c>
      <c r="K969" s="376">
        <v>6539.12</v>
      </c>
      <c r="L969" s="376">
        <f t="shared" si="5"/>
        <v>24434.33</v>
      </c>
    </row>
    <row r="970" spans="1:12" hidden="1" outlineLevel="1">
      <c r="A970">
        <v>2023</v>
      </c>
      <c r="B970" t="s">
        <v>3968</v>
      </c>
      <c r="C970" t="s">
        <v>2905</v>
      </c>
      <c r="D970" t="s">
        <v>3958</v>
      </c>
      <c r="E970" t="s">
        <v>2888</v>
      </c>
      <c r="F970" s="339">
        <v>45046</v>
      </c>
      <c r="G970" s="376">
        <v>30973.45</v>
      </c>
      <c r="H970" s="376" t="s">
        <v>3861</v>
      </c>
      <c r="I970" s="376">
        <v>0.05</v>
      </c>
      <c r="J970" s="376">
        <v>1055.03</v>
      </c>
      <c r="K970" s="376">
        <v>6539.12</v>
      </c>
      <c r="L970" s="376">
        <f t="shared" si="5"/>
        <v>24434.33</v>
      </c>
    </row>
    <row r="971" spans="1:12" hidden="1" outlineLevel="1">
      <c r="A971">
        <v>2023</v>
      </c>
      <c r="B971" t="s">
        <v>3969</v>
      </c>
      <c r="C971" t="s">
        <v>2905</v>
      </c>
      <c r="D971" t="s">
        <v>3958</v>
      </c>
      <c r="E971" t="s">
        <v>2888</v>
      </c>
      <c r="F971" s="339">
        <v>45046</v>
      </c>
      <c r="G971" s="376">
        <v>30973.45</v>
      </c>
      <c r="H971" s="376" t="s">
        <v>3861</v>
      </c>
      <c r="I971" s="376">
        <v>0.05</v>
      </c>
      <c r="J971" s="376">
        <v>1056.03</v>
      </c>
      <c r="K971" s="376">
        <v>6539.12</v>
      </c>
      <c r="L971" s="376">
        <f t="shared" si="5"/>
        <v>24434.33</v>
      </c>
    </row>
    <row r="972" spans="1:12" hidden="1" outlineLevel="1">
      <c r="A972">
        <v>2023</v>
      </c>
      <c r="B972" t="s">
        <v>3970</v>
      </c>
      <c r="C972" t="s">
        <v>2905</v>
      </c>
      <c r="D972" t="s">
        <v>3958</v>
      </c>
      <c r="E972" t="s">
        <v>2888</v>
      </c>
      <c r="F972" s="339">
        <v>45046</v>
      </c>
      <c r="G972" s="376">
        <v>30973.45</v>
      </c>
      <c r="H972" s="376" t="s">
        <v>3861</v>
      </c>
      <c r="I972" s="376">
        <v>0.05</v>
      </c>
      <c r="J972" s="376">
        <v>1057.03</v>
      </c>
      <c r="K972" s="376">
        <v>6539.12</v>
      </c>
      <c r="L972" s="376">
        <f t="shared" si="5"/>
        <v>24434.33</v>
      </c>
    </row>
    <row r="973" spans="1:12" hidden="1" outlineLevel="1">
      <c r="A973">
        <v>2023</v>
      </c>
      <c r="B973" t="s">
        <v>3971</v>
      </c>
      <c r="C973" t="s">
        <v>2905</v>
      </c>
      <c r="D973" t="s">
        <v>3958</v>
      </c>
      <c r="E973" t="s">
        <v>2888</v>
      </c>
      <c r="F973" s="339">
        <v>45046</v>
      </c>
      <c r="G973" s="376">
        <v>30973.45</v>
      </c>
      <c r="H973" s="376" t="s">
        <v>3861</v>
      </c>
      <c r="I973" s="376">
        <v>0.05</v>
      </c>
      <c r="J973" s="376">
        <v>1058.03</v>
      </c>
      <c r="K973" s="376">
        <v>6539.12</v>
      </c>
      <c r="L973" s="376">
        <f t="shared" si="5"/>
        <v>24434.33</v>
      </c>
    </row>
    <row r="974" spans="1:12" hidden="1" outlineLevel="1">
      <c r="A974">
        <v>2023</v>
      </c>
      <c r="B974" t="s">
        <v>3972</v>
      </c>
      <c r="C974" t="s">
        <v>2905</v>
      </c>
      <c r="D974" t="s">
        <v>3958</v>
      </c>
      <c r="E974" t="s">
        <v>2888</v>
      </c>
      <c r="F974" s="339">
        <v>45046</v>
      </c>
      <c r="G974" s="376">
        <v>30973.45</v>
      </c>
      <c r="H974" s="376" t="s">
        <v>3861</v>
      </c>
      <c r="I974" s="376">
        <v>0.05</v>
      </c>
      <c r="J974" s="376">
        <v>1059.03</v>
      </c>
      <c r="K974" s="376">
        <v>6539.12</v>
      </c>
      <c r="L974" s="376">
        <f t="shared" si="5"/>
        <v>24434.33</v>
      </c>
    </row>
    <row r="975" spans="1:12" hidden="1" outlineLevel="1">
      <c r="A975">
        <v>2023</v>
      </c>
      <c r="B975" t="s">
        <v>3973</v>
      </c>
      <c r="C975" t="s">
        <v>2905</v>
      </c>
      <c r="D975" t="s">
        <v>3958</v>
      </c>
      <c r="E975" t="s">
        <v>2888</v>
      </c>
      <c r="F975" s="339">
        <v>45046</v>
      </c>
      <c r="G975" s="376">
        <v>30973.45</v>
      </c>
      <c r="H975" s="376" t="s">
        <v>3861</v>
      </c>
      <c r="I975" s="376">
        <v>0.05</v>
      </c>
      <c r="J975" s="376">
        <v>1060.03</v>
      </c>
      <c r="K975" s="376">
        <v>6539.12</v>
      </c>
      <c r="L975" s="376">
        <f t="shared" si="5"/>
        <v>24434.33</v>
      </c>
    </row>
    <row r="976" spans="1:12" hidden="1" outlineLevel="1">
      <c r="A976">
        <v>2023</v>
      </c>
      <c r="B976" t="s">
        <v>3974</v>
      </c>
      <c r="C976" t="s">
        <v>2905</v>
      </c>
      <c r="D976" t="s">
        <v>3958</v>
      </c>
      <c r="E976" t="s">
        <v>2888</v>
      </c>
      <c r="F976" s="339">
        <v>45046</v>
      </c>
      <c r="G976" s="376">
        <v>30973.45</v>
      </c>
      <c r="H976" s="376" t="s">
        <v>3861</v>
      </c>
      <c r="I976" s="376">
        <v>0.05</v>
      </c>
      <c r="J976" s="376">
        <v>1061.03</v>
      </c>
      <c r="K976" s="376">
        <v>6539.12</v>
      </c>
      <c r="L976" s="376">
        <f t="shared" si="5"/>
        <v>24434.33</v>
      </c>
    </row>
    <row r="977" spans="1:12" hidden="1" outlineLevel="1">
      <c r="A977">
        <v>2023</v>
      </c>
      <c r="B977" t="s">
        <v>3975</v>
      </c>
      <c r="C977" t="s">
        <v>2905</v>
      </c>
      <c r="D977" t="s">
        <v>3958</v>
      </c>
      <c r="E977" t="s">
        <v>2888</v>
      </c>
      <c r="F977" s="339">
        <v>45046</v>
      </c>
      <c r="G977" s="376">
        <v>30973.45</v>
      </c>
      <c r="H977" s="376" t="s">
        <v>3861</v>
      </c>
      <c r="I977" s="376">
        <v>0.05</v>
      </c>
      <c r="J977" s="376">
        <v>1062.03</v>
      </c>
      <c r="K977" s="376">
        <v>6539.12</v>
      </c>
      <c r="L977" s="376">
        <f t="shared" si="5"/>
        <v>24434.33</v>
      </c>
    </row>
    <row r="978" spans="1:12" hidden="1" outlineLevel="1">
      <c r="A978">
        <v>2023</v>
      </c>
      <c r="B978" t="s">
        <v>3976</v>
      </c>
      <c r="C978" t="s">
        <v>2905</v>
      </c>
      <c r="D978" t="s">
        <v>3958</v>
      </c>
      <c r="E978" t="s">
        <v>2888</v>
      </c>
      <c r="F978" s="339">
        <v>45046</v>
      </c>
      <c r="G978" s="376">
        <v>30973.45</v>
      </c>
      <c r="H978" s="376" t="s">
        <v>3861</v>
      </c>
      <c r="I978" s="376">
        <v>0.05</v>
      </c>
      <c r="J978" s="376">
        <v>1063.03</v>
      </c>
      <c r="K978" s="376">
        <v>6539.12</v>
      </c>
      <c r="L978" s="376">
        <f t="shared" si="5"/>
        <v>24434.33</v>
      </c>
    </row>
    <row r="979" spans="1:12" hidden="1" outlineLevel="1">
      <c r="A979">
        <v>2023</v>
      </c>
      <c r="B979" t="s">
        <v>3977</v>
      </c>
      <c r="C979" t="s">
        <v>2905</v>
      </c>
      <c r="D979" t="s">
        <v>3958</v>
      </c>
      <c r="E979" t="s">
        <v>2888</v>
      </c>
      <c r="F979" s="339">
        <v>45046</v>
      </c>
      <c r="G979" s="376">
        <v>30973.45</v>
      </c>
      <c r="H979" s="376" t="s">
        <v>3861</v>
      </c>
      <c r="I979" s="376">
        <v>0.05</v>
      </c>
      <c r="J979" s="376">
        <v>1064.03</v>
      </c>
      <c r="K979" s="376">
        <v>6539.12</v>
      </c>
      <c r="L979" s="376">
        <f t="shared" si="5"/>
        <v>24434.33</v>
      </c>
    </row>
    <row r="980" spans="1:12" hidden="1" outlineLevel="1">
      <c r="A980">
        <v>2023</v>
      </c>
      <c r="B980" t="s">
        <v>3302</v>
      </c>
      <c r="C980" t="s">
        <v>2527</v>
      </c>
      <c r="D980" t="s">
        <v>3303</v>
      </c>
      <c r="E980" t="s">
        <v>2888</v>
      </c>
      <c r="F980" s="339">
        <v>44012</v>
      </c>
      <c r="G980" s="376">
        <v>29988.53</v>
      </c>
      <c r="H980" s="376" t="s">
        <v>3861</v>
      </c>
      <c r="I980" s="376">
        <v>0.05</v>
      </c>
      <c r="J980" s="376">
        <v>495.03</v>
      </c>
      <c r="K980" s="376">
        <v>28489.1</v>
      </c>
      <c r="L980" s="376">
        <f t="shared" si="5"/>
        <v>1499.43</v>
      </c>
    </row>
    <row r="981" spans="1:12" hidden="1" outlineLevel="1">
      <c r="A981">
        <v>2023</v>
      </c>
      <c r="B981" t="s">
        <v>3304</v>
      </c>
      <c r="C981" t="s">
        <v>2527</v>
      </c>
      <c r="D981" t="s">
        <v>2907</v>
      </c>
      <c r="E981" t="s">
        <v>2907</v>
      </c>
      <c r="F981" s="339">
        <v>43159</v>
      </c>
      <c r="G981" s="376">
        <v>29335</v>
      </c>
      <c r="H981" s="376" t="s">
        <v>3865</v>
      </c>
      <c r="I981" s="376">
        <v>0.05</v>
      </c>
      <c r="J981" s="376">
        <v>466.03</v>
      </c>
      <c r="K981" s="376">
        <v>27868.25</v>
      </c>
      <c r="L981" s="376">
        <f t="shared" si="5"/>
        <v>1466.75</v>
      </c>
    </row>
    <row r="982" spans="1:12" hidden="1" outlineLevel="1">
      <c r="A982">
        <v>2023</v>
      </c>
      <c r="B982" t="s">
        <v>3832</v>
      </c>
      <c r="C982" t="s">
        <v>2939</v>
      </c>
      <c r="D982" t="s">
        <v>3833</v>
      </c>
      <c r="E982" t="s">
        <v>2888</v>
      </c>
      <c r="F982" s="339">
        <v>44378</v>
      </c>
      <c r="G982" s="376">
        <v>29042.95</v>
      </c>
      <c r="H982" s="376" t="s">
        <v>3861</v>
      </c>
      <c r="I982" s="376">
        <v>0.05</v>
      </c>
      <c r="J982" s="376">
        <v>552.03</v>
      </c>
      <c r="K982" s="376">
        <v>22227.71</v>
      </c>
      <c r="L982" s="376">
        <f t="shared" si="5"/>
        <v>6815.24</v>
      </c>
    </row>
    <row r="983" spans="1:12" hidden="1" outlineLevel="1">
      <c r="A983">
        <v>2023</v>
      </c>
      <c r="B983" t="s">
        <v>3305</v>
      </c>
      <c r="C983" t="s">
        <v>2527</v>
      </c>
      <c r="D983" t="s">
        <v>3033</v>
      </c>
      <c r="E983" t="s">
        <v>2888</v>
      </c>
      <c r="F983" s="339">
        <v>44427</v>
      </c>
      <c r="G983" s="376">
        <v>28424.799999999999</v>
      </c>
      <c r="H983" s="376" t="s">
        <v>3861</v>
      </c>
      <c r="I983" s="376">
        <v>0.05</v>
      </c>
      <c r="J983" s="376">
        <v>572.03</v>
      </c>
      <c r="K983" s="376">
        <v>21003.64</v>
      </c>
      <c r="L983" s="376">
        <f t="shared" si="5"/>
        <v>7421.16</v>
      </c>
    </row>
    <row r="984" spans="1:12" hidden="1" outlineLevel="1">
      <c r="A984">
        <v>2023</v>
      </c>
      <c r="B984" t="s">
        <v>3306</v>
      </c>
      <c r="C984" t="s">
        <v>2527</v>
      </c>
      <c r="D984" t="s">
        <v>3307</v>
      </c>
      <c r="E984" t="s">
        <v>2907</v>
      </c>
      <c r="F984" s="339">
        <v>43251</v>
      </c>
      <c r="G984" s="376">
        <v>28224.14</v>
      </c>
      <c r="H984" s="376" t="s">
        <v>3865</v>
      </c>
      <c r="I984" s="376">
        <v>0.05</v>
      </c>
      <c r="J984" s="376">
        <v>480.03</v>
      </c>
      <c r="K984" s="376">
        <v>26812.93</v>
      </c>
      <c r="L984" s="376">
        <f t="shared" si="5"/>
        <v>1411.21</v>
      </c>
    </row>
    <row r="985" spans="1:12" hidden="1" outlineLevel="1">
      <c r="A985">
        <v>2023</v>
      </c>
      <c r="B985" t="s">
        <v>3308</v>
      </c>
      <c r="C985" t="s">
        <v>2527</v>
      </c>
      <c r="D985" t="s">
        <v>3309</v>
      </c>
      <c r="E985" t="s">
        <v>2888</v>
      </c>
      <c r="F985" s="339">
        <v>44074</v>
      </c>
      <c r="G985" s="376">
        <v>28050</v>
      </c>
      <c r="H985" s="376" t="s">
        <v>3861</v>
      </c>
      <c r="I985" s="376">
        <v>0.05</v>
      </c>
      <c r="J985" s="376">
        <v>505.03</v>
      </c>
      <c r="K985" s="376">
        <v>26647.5</v>
      </c>
      <c r="L985" s="376">
        <f t="shared" si="5"/>
        <v>1402.5</v>
      </c>
    </row>
    <row r="986" spans="1:12" hidden="1" outlineLevel="1">
      <c r="A986">
        <v>2023</v>
      </c>
      <c r="B986" t="s">
        <v>3310</v>
      </c>
      <c r="C986" t="s">
        <v>2527</v>
      </c>
      <c r="D986" t="s">
        <v>3311</v>
      </c>
      <c r="E986" t="s">
        <v>2907</v>
      </c>
      <c r="F986" s="339">
        <v>43159</v>
      </c>
      <c r="G986" s="376">
        <v>26941</v>
      </c>
      <c r="H986" s="376" t="s">
        <v>3865</v>
      </c>
      <c r="I986" s="376">
        <v>0.05</v>
      </c>
      <c r="J986" s="376">
        <v>465.03</v>
      </c>
      <c r="K986" s="376">
        <v>25593.95</v>
      </c>
      <c r="L986" s="376">
        <f t="shared" si="5"/>
        <v>1347.05</v>
      </c>
    </row>
    <row r="987" spans="1:12" hidden="1" outlineLevel="1">
      <c r="A987">
        <v>2023</v>
      </c>
      <c r="B987" t="s">
        <v>3004</v>
      </c>
      <c r="C987" t="s">
        <v>2905</v>
      </c>
      <c r="D987" t="s">
        <v>3005</v>
      </c>
      <c r="E987" t="s">
        <v>2888</v>
      </c>
      <c r="F987" s="339">
        <v>44895</v>
      </c>
      <c r="G987" s="376">
        <v>26814.16</v>
      </c>
      <c r="H987" s="376" t="s">
        <v>3861</v>
      </c>
      <c r="I987" s="376">
        <v>0.05</v>
      </c>
      <c r="J987" s="376">
        <v>882.03</v>
      </c>
      <c r="K987" s="376">
        <v>9199.19</v>
      </c>
      <c r="L987" s="376">
        <f t="shared" si="5"/>
        <v>17614.97</v>
      </c>
    </row>
    <row r="988" spans="1:12" hidden="1" outlineLevel="1">
      <c r="A988">
        <v>2023</v>
      </c>
      <c r="B988" t="s">
        <v>2912</v>
      </c>
      <c r="C988" t="s">
        <v>2905</v>
      </c>
      <c r="D988" t="s">
        <v>2913</v>
      </c>
      <c r="E988" t="s">
        <v>2907</v>
      </c>
      <c r="F988" s="339">
        <v>44433</v>
      </c>
      <c r="G988" s="376">
        <v>26035.03</v>
      </c>
      <c r="H988" s="376" t="s">
        <v>3865</v>
      </c>
      <c r="I988" s="376">
        <v>0.05</v>
      </c>
      <c r="J988" s="376">
        <v>1141.03</v>
      </c>
      <c r="K988" s="376">
        <v>11540.14</v>
      </c>
      <c r="L988" s="376">
        <f t="shared" si="5"/>
        <v>14494.89</v>
      </c>
    </row>
    <row r="989" spans="1:12" hidden="1" outlineLevel="1">
      <c r="A989">
        <v>2023</v>
      </c>
      <c r="B989" t="s">
        <v>3006</v>
      </c>
      <c r="C989" t="s">
        <v>3007</v>
      </c>
      <c r="D989" t="s">
        <v>3008</v>
      </c>
      <c r="E989" t="s">
        <v>2888</v>
      </c>
      <c r="F989" s="339">
        <v>44742</v>
      </c>
      <c r="G989" s="376">
        <v>25929.200000000001</v>
      </c>
      <c r="H989" s="376" t="s">
        <v>3861</v>
      </c>
      <c r="I989" s="376">
        <v>0.05</v>
      </c>
      <c r="J989" s="376">
        <v>731.03</v>
      </c>
      <c r="K989" s="376">
        <v>12316.86</v>
      </c>
      <c r="L989" s="376">
        <f t="shared" si="5"/>
        <v>13612.34</v>
      </c>
    </row>
    <row r="990" spans="1:12" hidden="1" outlineLevel="1">
      <c r="A990">
        <v>2023</v>
      </c>
      <c r="B990" t="s">
        <v>3009</v>
      </c>
      <c r="C990" t="s">
        <v>3007</v>
      </c>
      <c r="D990" t="s">
        <v>3008</v>
      </c>
      <c r="E990" t="s">
        <v>2888</v>
      </c>
      <c r="F990" s="339">
        <v>44742</v>
      </c>
      <c r="G990" s="376">
        <v>25929.200000000001</v>
      </c>
      <c r="H990" s="376" t="s">
        <v>3861</v>
      </c>
      <c r="I990" s="376">
        <v>0.05</v>
      </c>
      <c r="J990" s="376">
        <v>732.03</v>
      </c>
      <c r="K990" s="376">
        <v>12316.86</v>
      </c>
      <c r="L990" s="376">
        <f t="shared" si="5"/>
        <v>13612.34</v>
      </c>
    </row>
    <row r="991" spans="1:12" hidden="1" outlineLevel="1">
      <c r="A991">
        <v>2023</v>
      </c>
      <c r="B991" t="s">
        <v>3312</v>
      </c>
      <c r="C991" t="s">
        <v>2527</v>
      </c>
      <c r="D991" t="s">
        <v>3313</v>
      </c>
      <c r="E991" t="s">
        <v>2907</v>
      </c>
      <c r="F991" s="339">
        <v>44012</v>
      </c>
      <c r="G991" s="376">
        <v>25544.55</v>
      </c>
      <c r="H991" s="376" t="s">
        <v>3865</v>
      </c>
      <c r="I991" s="376">
        <v>0.05</v>
      </c>
      <c r="J991" s="376">
        <v>712.03</v>
      </c>
      <c r="K991" s="376">
        <v>16987.03</v>
      </c>
      <c r="L991" s="376">
        <f t="shared" si="5"/>
        <v>8557.52</v>
      </c>
    </row>
    <row r="992" spans="1:12" hidden="1" outlineLevel="1">
      <c r="A992">
        <v>2023</v>
      </c>
      <c r="B992" t="s">
        <v>3766</v>
      </c>
      <c r="C992" t="s">
        <v>3737</v>
      </c>
      <c r="D992" t="s">
        <v>3767</v>
      </c>
      <c r="E992" t="s">
        <v>2888</v>
      </c>
      <c r="F992" s="339">
        <v>43585</v>
      </c>
      <c r="G992" s="376">
        <v>25486.720000000001</v>
      </c>
      <c r="H992" s="376" t="s">
        <v>3861</v>
      </c>
      <c r="I992" s="376">
        <v>0.05</v>
      </c>
      <c r="J992" s="376">
        <v>435.03</v>
      </c>
      <c r="K992" s="376">
        <v>24212.38</v>
      </c>
      <c r="L992" s="376">
        <f t="shared" si="5"/>
        <v>1274.3399999999999</v>
      </c>
    </row>
    <row r="993" spans="1:12" hidden="1" outlineLevel="1">
      <c r="A993">
        <v>2023</v>
      </c>
      <c r="B993" t="s">
        <v>2930</v>
      </c>
      <c r="C993" t="s">
        <v>2905</v>
      </c>
      <c r="D993" t="s">
        <v>2931</v>
      </c>
      <c r="E993" t="s">
        <v>2888</v>
      </c>
      <c r="F993" s="339">
        <v>44434</v>
      </c>
      <c r="G993" s="376">
        <v>25129.8</v>
      </c>
      <c r="H993" s="376" t="s">
        <v>3861</v>
      </c>
      <c r="I993" s="376">
        <v>0.05</v>
      </c>
      <c r="J993" s="376">
        <v>585.03</v>
      </c>
      <c r="K993" s="376">
        <v>18569.04</v>
      </c>
      <c r="L993" s="376">
        <f t="shared" si="5"/>
        <v>6560.76</v>
      </c>
    </row>
    <row r="994" spans="1:12" hidden="1" outlineLevel="1">
      <c r="A994">
        <v>2023</v>
      </c>
      <c r="B994" t="s">
        <v>3314</v>
      </c>
      <c r="C994" t="s">
        <v>2527</v>
      </c>
      <c r="D994" t="s">
        <v>3315</v>
      </c>
      <c r="E994" t="s">
        <v>2888</v>
      </c>
      <c r="F994" s="339">
        <v>44439</v>
      </c>
      <c r="G994" s="376">
        <v>24778.76</v>
      </c>
      <c r="H994" s="376" t="s">
        <v>3861</v>
      </c>
      <c r="I994" s="376">
        <v>0.05</v>
      </c>
      <c r="J994" s="376">
        <v>594.03</v>
      </c>
      <c r="K994" s="376">
        <v>18309.48</v>
      </c>
      <c r="L994" s="376">
        <f t="shared" si="5"/>
        <v>6469.28</v>
      </c>
    </row>
    <row r="995" spans="1:12" hidden="1" outlineLevel="1">
      <c r="A995">
        <v>2023</v>
      </c>
      <c r="B995" t="s">
        <v>3316</v>
      </c>
      <c r="C995" t="s">
        <v>2527</v>
      </c>
      <c r="D995" t="s">
        <v>3177</v>
      </c>
      <c r="E995" t="s">
        <v>2888</v>
      </c>
      <c r="F995" s="339">
        <v>43281</v>
      </c>
      <c r="G995" s="376">
        <v>23749.14</v>
      </c>
      <c r="H995" s="376" t="s">
        <v>3861</v>
      </c>
      <c r="I995" s="376">
        <v>0.05</v>
      </c>
      <c r="J995" s="376">
        <v>382.03</v>
      </c>
      <c r="K995" s="376">
        <v>22561.68</v>
      </c>
      <c r="L995" s="376">
        <f t="shared" si="5"/>
        <v>1187.46</v>
      </c>
    </row>
    <row r="996" spans="1:12" hidden="1" outlineLevel="1">
      <c r="A996">
        <v>2023</v>
      </c>
      <c r="B996" t="s">
        <v>3317</v>
      </c>
      <c r="C996" t="s">
        <v>2527</v>
      </c>
      <c r="D996" t="s">
        <v>3052</v>
      </c>
      <c r="E996" t="s">
        <v>2888</v>
      </c>
      <c r="F996" s="339">
        <v>43921</v>
      </c>
      <c r="G996" s="376">
        <v>23539.82</v>
      </c>
      <c r="H996" s="376" t="s">
        <v>3861</v>
      </c>
      <c r="I996" s="376">
        <v>0.05</v>
      </c>
      <c r="J996" s="376">
        <v>469.03</v>
      </c>
      <c r="K996" s="376">
        <v>22362.83</v>
      </c>
      <c r="L996" s="376">
        <f t="shared" si="5"/>
        <v>1176.99</v>
      </c>
    </row>
    <row r="997" spans="1:12" hidden="1" outlineLevel="1">
      <c r="A997">
        <v>2023</v>
      </c>
      <c r="B997" t="s">
        <v>3318</v>
      </c>
      <c r="C997" t="s">
        <v>2527</v>
      </c>
      <c r="D997" t="s">
        <v>3177</v>
      </c>
      <c r="E997" t="s">
        <v>2888</v>
      </c>
      <c r="F997" s="339">
        <v>43585</v>
      </c>
      <c r="G997" s="376">
        <v>23469.02</v>
      </c>
      <c r="H997" s="376" t="s">
        <v>3861</v>
      </c>
      <c r="I997" s="376">
        <v>0.05</v>
      </c>
      <c r="J997" s="376">
        <v>438.03</v>
      </c>
      <c r="K997" s="376">
        <v>22295.57</v>
      </c>
      <c r="L997" s="376">
        <f t="shared" si="5"/>
        <v>1173.45</v>
      </c>
    </row>
    <row r="998" spans="1:12" hidden="1" outlineLevel="1">
      <c r="A998">
        <v>2023</v>
      </c>
      <c r="B998" t="s">
        <v>3319</v>
      </c>
      <c r="C998" t="s">
        <v>2527</v>
      </c>
      <c r="D998" t="s">
        <v>3320</v>
      </c>
      <c r="E998" t="s">
        <v>2888</v>
      </c>
      <c r="F998" s="339">
        <v>44530</v>
      </c>
      <c r="G998" s="376">
        <v>23271.84</v>
      </c>
      <c r="H998" s="376" t="s">
        <v>3861</v>
      </c>
      <c r="I998" s="376">
        <v>0.05</v>
      </c>
      <c r="J998" s="376">
        <v>625.03</v>
      </c>
      <c r="K998" s="376">
        <v>15350.62</v>
      </c>
      <c r="L998" s="376">
        <f t="shared" si="5"/>
        <v>7921.22</v>
      </c>
    </row>
    <row r="999" spans="1:12" hidden="1" outlineLevel="1">
      <c r="A999">
        <v>2023</v>
      </c>
      <c r="B999" t="s">
        <v>3321</v>
      </c>
      <c r="C999" t="s">
        <v>2527</v>
      </c>
      <c r="D999" t="s">
        <v>3177</v>
      </c>
      <c r="E999" t="s">
        <v>2888</v>
      </c>
      <c r="F999" s="339">
        <v>43281</v>
      </c>
      <c r="G999" s="376">
        <v>23163.79</v>
      </c>
      <c r="H999" s="376" t="s">
        <v>3861</v>
      </c>
      <c r="I999" s="376">
        <v>0.05</v>
      </c>
      <c r="J999" s="376">
        <v>383.03</v>
      </c>
      <c r="K999" s="376">
        <v>22005.599999999999</v>
      </c>
      <c r="L999" s="376">
        <f t="shared" si="5"/>
        <v>1158.19</v>
      </c>
    </row>
    <row r="1000" spans="1:12" hidden="1" outlineLevel="1">
      <c r="A1000">
        <v>2023</v>
      </c>
      <c r="B1000" t="s">
        <v>3322</v>
      </c>
      <c r="C1000" t="s">
        <v>2527</v>
      </c>
      <c r="D1000" t="s">
        <v>3323</v>
      </c>
      <c r="E1000" t="s">
        <v>2888</v>
      </c>
      <c r="F1000" s="339">
        <v>44255</v>
      </c>
      <c r="G1000" s="376">
        <v>23113.279999999999</v>
      </c>
      <c r="H1000" s="376" t="s">
        <v>3861</v>
      </c>
      <c r="I1000" s="376">
        <v>0.05</v>
      </c>
      <c r="J1000" s="376">
        <v>531.03</v>
      </c>
      <c r="K1000" s="376">
        <v>20738.64</v>
      </c>
      <c r="L1000" s="376">
        <f t="shared" si="5"/>
        <v>2374.64</v>
      </c>
    </row>
    <row r="1001" spans="1:12" hidden="1" outlineLevel="1">
      <c r="A1001">
        <v>2023</v>
      </c>
      <c r="B1001" t="s">
        <v>3324</v>
      </c>
      <c r="C1001" t="s">
        <v>2527</v>
      </c>
      <c r="D1001" t="s">
        <v>3037</v>
      </c>
      <c r="E1001" t="s">
        <v>2888</v>
      </c>
      <c r="F1001" s="339">
        <v>43373</v>
      </c>
      <c r="G1001" s="376">
        <v>22844.83</v>
      </c>
      <c r="H1001" s="376" t="s">
        <v>3861</v>
      </c>
      <c r="I1001" s="376">
        <v>0.05</v>
      </c>
      <c r="J1001" s="376">
        <v>404.03</v>
      </c>
      <c r="K1001" s="376">
        <v>21702.59</v>
      </c>
      <c r="L1001" s="376">
        <f t="shared" si="5"/>
        <v>1142.24</v>
      </c>
    </row>
    <row r="1002" spans="1:12" hidden="1" outlineLevel="1">
      <c r="A1002">
        <v>2023</v>
      </c>
      <c r="B1002" t="s">
        <v>3326</v>
      </c>
      <c r="C1002" t="s">
        <v>2527</v>
      </c>
      <c r="D1002" t="s">
        <v>3033</v>
      </c>
      <c r="E1002" t="s">
        <v>2888</v>
      </c>
      <c r="F1002" s="339">
        <v>44427</v>
      </c>
      <c r="G1002" s="376">
        <v>22739.84</v>
      </c>
      <c r="H1002" s="376" t="s">
        <v>3861</v>
      </c>
      <c r="I1002" s="376">
        <v>0.05</v>
      </c>
      <c r="J1002" s="376">
        <v>573.03</v>
      </c>
      <c r="K1002" s="376">
        <v>16802.8</v>
      </c>
      <c r="L1002" s="376">
        <f t="shared" si="5"/>
        <v>5937.04</v>
      </c>
    </row>
    <row r="1003" spans="1:12" hidden="1" outlineLevel="1">
      <c r="A1003">
        <v>2023</v>
      </c>
      <c r="B1003" t="s">
        <v>3327</v>
      </c>
      <c r="C1003" t="s">
        <v>2527</v>
      </c>
      <c r="D1003" t="s">
        <v>3328</v>
      </c>
      <c r="E1003" t="s">
        <v>2888</v>
      </c>
      <c r="F1003" s="339">
        <v>44523</v>
      </c>
      <c r="G1003" s="376">
        <v>22699</v>
      </c>
      <c r="H1003" s="376" t="s">
        <v>3861</v>
      </c>
      <c r="I1003" s="376">
        <v>0.05</v>
      </c>
      <c r="J1003" s="376">
        <v>622.03</v>
      </c>
      <c r="K1003" s="376">
        <v>14975.75</v>
      </c>
      <c r="L1003" s="376">
        <f t="shared" si="5"/>
        <v>7723.25</v>
      </c>
    </row>
    <row r="1004" spans="1:12" hidden="1" outlineLevel="1">
      <c r="A1004">
        <v>2023</v>
      </c>
      <c r="B1004" t="s">
        <v>3329</v>
      </c>
      <c r="C1004" t="s">
        <v>2527</v>
      </c>
      <c r="D1004" t="s">
        <v>3330</v>
      </c>
      <c r="E1004" t="s">
        <v>2888</v>
      </c>
      <c r="F1004" s="339">
        <v>44561</v>
      </c>
      <c r="G1004" s="376">
        <v>22553.1</v>
      </c>
      <c r="H1004" s="376" t="s">
        <v>3861</v>
      </c>
      <c r="I1004" s="376">
        <v>0.05</v>
      </c>
      <c r="J1004" s="376">
        <v>638.03</v>
      </c>
      <c r="K1004" s="376">
        <v>14284.32</v>
      </c>
      <c r="L1004" s="376">
        <f t="shared" si="5"/>
        <v>8268.7800000000007</v>
      </c>
    </row>
    <row r="1005" spans="1:12" hidden="1" outlineLevel="1">
      <c r="A1005">
        <v>2023</v>
      </c>
      <c r="B1005" t="s">
        <v>3010</v>
      </c>
      <c r="C1005" t="s">
        <v>2905</v>
      </c>
      <c r="D1005" t="s">
        <v>2999</v>
      </c>
      <c r="E1005" t="s">
        <v>2888</v>
      </c>
      <c r="F1005" s="339">
        <v>44620</v>
      </c>
      <c r="G1005" s="376">
        <v>22525.25</v>
      </c>
      <c r="H1005" s="376" t="s">
        <v>3861</v>
      </c>
      <c r="I1005" s="376">
        <v>0.05</v>
      </c>
      <c r="J1005" s="376">
        <v>658.03</v>
      </c>
      <c r="K1005" s="376">
        <v>13077.68</v>
      </c>
      <c r="L1005" s="376">
        <f t="shared" si="5"/>
        <v>9447.57</v>
      </c>
    </row>
    <row r="1006" spans="1:12" hidden="1" outlineLevel="1">
      <c r="A1006">
        <v>2023</v>
      </c>
      <c r="B1006" t="s">
        <v>3011</v>
      </c>
      <c r="C1006" t="s">
        <v>2905</v>
      </c>
      <c r="D1006" t="s">
        <v>2999</v>
      </c>
      <c r="E1006" t="s">
        <v>2888</v>
      </c>
      <c r="F1006" s="339">
        <v>44620</v>
      </c>
      <c r="G1006" s="376">
        <v>22525.25</v>
      </c>
      <c r="H1006" s="376" t="s">
        <v>3861</v>
      </c>
      <c r="I1006" s="376">
        <v>0.05</v>
      </c>
      <c r="J1006" s="376">
        <v>659.03</v>
      </c>
      <c r="K1006" s="376">
        <v>13077.68</v>
      </c>
      <c r="L1006" s="376">
        <f t="shared" si="5"/>
        <v>9447.57</v>
      </c>
    </row>
    <row r="1007" spans="1:12" hidden="1" outlineLevel="1">
      <c r="A1007">
        <v>2023</v>
      </c>
      <c r="B1007" t="s">
        <v>3012</v>
      </c>
      <c r="C1007" t="s">
        <v>2905</v>
      </c>
      <c r="D1007" t="s">
        <v>2999</v>
      </c>
      <c r="E1007" t="s">
        <v>2888</v>
      </c>
      <c r="F1007" s="339">
        <v>44620</v>
      </c>
      <c r="G1007" s="376">
        <v>22525.25</v>
      </c>
      <c r="H1007" s="376" t="s">
        <v>3861</v>
      </c>
      <c r="I1007" s="376">
        <v>0.05</v>
      </c>
      <c r="J1007" s="376">
        <v>660.03</v>
      </c>
      <c r="K1007" s="376">
        <v>13077.68</v>
      </c>
      <c r="L1007" s="376">
        <f t="shared" si="5"/>
        <v>9447.57</v>
      </c>
    </row>
    <row r="1008" spans="1:12" hidden="1" outlineLevel="1">
      <c r="A1008">
        <v>2023</v>
      </c>
      <c r="B1008" t="s">
        <v>3013</v>
      </c>
      <c r="C1008" t="s">
        <v>2905</v>
      </c>
      <c r="D1008" t="s">
        <v>2999</v>
      </c>
      <c r="E1008" t="s">
        <v>2888</v>
      </c>
      <c r="F1008" s="339">
        <v>44620</v>
      </c>
      <c r="G1008" s="376">
        <v>22525.25</v>
      </c>
      <c r="H1008" s="376" t="s">
        <v>3861</v>
      </c>
      <c r="I1008" s="376">
        <v>0.05</v>
      </c>
      <c r="J1008" s="376">
        <v>661.03</v>
      </c>
      <c r="K1008" s="376">
        <v>13077.68</v>
      </c>
      <c r="L1008" s="376">
        <f t="shared" si="5"/>
        <v>9447.57</v>
      </c>
    </row>
    <row r="1009" spans="1:12" hidden="1" outlineLevel="1">
      <c r="A1009">
        <v>2023</v>
      </c>
      <c r="B1009" t="s">
        <v>3014</v>
      </c>
      <c r="C1009" t="s">
        <v>2905</v>
      </c>
      <c r="D1009" t="s">
        <v>2999</v>
      </c>
      <c r="E1009" t="s">
        <v>2888</v>
      </c>
      <c r="F1009" s="339">
        <v>44620</v>
      </c>
      <c r="G1009" s="376">
        <v>22525.25</v>
      </c>
      <c r="H1009" s="376" t="s">
        <v>3861</v>
      </c>
      <c r="I1009" s="376">
        <v>0.05</v>
      </c>
      <c r="J1009" s="376">
        <v>662.03</v>
      </c>
      <c r="K1009" s="376">
        <v>13077.68</v>
      </c>
      <c r="L1009" s="376">
        <f t="shared" si="5"/>
        <v>9447.57</v>
      </c>
    </row>
    <row r="1010" spans="1:12" hidden="1" outlineLevel="1">
      <c r="A1010">
        <v>2023</v>
      </c>
      <c r="B1010" t="s">
        <v>3015</v>
      </c>
      <c r="C1010" t="s">
        <v>2905</v>
      </c>
      <c r="D1010" t="s">
        <v>2999</v>
      </c>
      <c r="E1010" t="s">
        <v>2888</v>
      </c>
      <c r="F1010" s="339">
        <v>44620</v>
      </c>
      <c r="G1010" s="376">
        <v>22525.25</v>
      </c>
      <c r="H1010" s="376" t="s">
        <v>3861</v>
      </c>
      <c r="I1010" s="376">
        <v>0.05</v>
      </c>
      <c r="J1010" s="376">
        <v>663.03</v>
      </c>
      <c r="K1010" s="376">
        <v>13077.68</v>
      </c>
      <c r="L1010" s="376">
        <f t="shared" si="5"/>
        <v>9447.57</v>
      </c>
    </row>
    <row r="1011" spans="1:12" hidden="1" outlineLevel="1">
      <c r="A1011">
        <v>2023</v>
      </c>
      <c r="B1011" t="s">
        <v>3016</v>
      </c>
      <c r="C1011" t="s">
        <v>2905</v>
      </c>
      <c r="D1011" t="s">
        <v>2999</v>
      </c>
      <c r="E1011" t="s">
        <v>2888</v>
      </c>
      <c r="F1011" s="339">
        <v>44620</v>
      </c>
      <c r="G1011" s="376">
        <v>22525.25</v>
      </c>
      <c r="H1011" s="376" t="s">
        <v>3861</v>
      </c>
      <c r="I1011" s="376">
        <v>0.05</v>
      </c>
      <c r="J1011" s="376">
        <v>664.03</v>
      </c>
      <c r="K1011" s="376">
        <v>13077.68</v>
      </c>
      <c r="L1011" s="376">
        <f t="shared" si="5"/>
        <v>9447.57</v>
      </c>
    </row>
    <row r="1012" spans="1:12" hidden="1" outlineLevel="1">
      <c r="A1012">
        <v>2023</v>
      </c>
      <c r="B1012" t="s">
        <v>3017</v>
      </c>
      <c r="C1012" t="s">
        <v>2905</v>
      </c>
      <c r="D1012" t="s">
        <v>2999</v>
      </c>
      <c r="E1012" t="s">
        <v>2888</v>
      </c>
      <c r="F1012" s="339">
        <v>44620</v>
      </c>
      <c r="G1012" s="376">
        <v>22525.25</v>
      </c>
      <c r="H1012" s="376" t="s">
        <v>3861</v>
      </c>
      <c r="I1012" s="376">
        <v>0.05</v>
      </c>
      <c r="J1012" s="376">
        <v>665.03</v>
      </c>
      <c r="K1012" s="376">
        <v>13077.68</v>
      </c>
      <c r="L1012" s="376">
        <f t="shared" si="5"/>
        <v>9447.57</v>
      </c>
    </row>
    <row r="1013" spans="1:12" hidden="1" outlineLevel="1">
      <c r="A1013">
        <v>2023</v>
      </c>
      <c r="B1013" t="s">
        <v>3018</v>
      </c>
      <c r="C1013" t="s">
        <v>2905</v>
      </c>
      <c r="D1013" t="s">
        <v>2999</v>
      </c>
      <c r="E1013" t="s">
        <v>2888</v>
      </c>
      <c r="F1013" s="339">
        <v>44620</v>
      </c>
      <c r="G1013" s="376">
        <v>22525.25</v>
      </c>
      <c r="H1013" s="376" t="s">
        <v>3861</v>
      </c>
      <c r="I1013" s="376">
        <v>0.05</v>
      </c>
      <c r="J1013" s="376">
        <v>666.03</v>
      </c>
      <c r="K1013" s="376">
        <v>13077.68</v>
      </c>
      <c r="L1013" s="376">
        <f t="shared" si="5"/>
        <v>9447.57</v>
      </c>
    </row>
    <row r="1014" spans="1:12" hidden="1" outlineLevel="1">
      <c r="A1014">
        <v>2023</v>
      </c>
      <c r="B1014" t="s">
        <v>3019</v>
      </c>
      <c r="C1014" t="s">
        <v>2905</v>
      </c>
      <c r="D1014" t="s">
        <v>2999</v>
      </c>
      <c r="E1014" t="s">
        <v>2888</v>
      </c>
      <c r="F1014" s="339">
        <v>44620</v>
      </c>
      <c r="G1014" s="376">
        <v>22525.25</v>
      </c>
      <c r="H1014" s="376" t="s">
        <v>3861</v>
      </c>
      <c r="I1014" s="376">
        <v>0.05</v>
      </c>
      <c r="J1014" s="376">
        <v>667.03</v>
      </c>
      <c r="K1014" s="376">
        <v>13077.68</v>
      </c>
      <c r="L1014" s="376">
        <f t="shared" si="5"/>
        <v>9447.57</v>
      </c>
    </row>
    <row r="1015" spans="1:12" hidden="1" outlineLevel="1">
      <c r="A1015">
        <v>2023</v>
      </c>
      <c r="B1015" t="s">
        <v>3020</v>
      </c>
      <c r="C1015" t="s">
        <v>2905</v>
      </c>
      <c r="D1015" t="s">
        <v>2999</v>
      </c>
      <c r="E1015" t="s">
        <v>2888</v>
      </c>
      <c r="F1015" s="339">
        <v>44620</v>
      </c>
      <c r="G1015" s="376">
        <v>22525.25</v>
      </c>
      <c r="H1015" s="376" t="s">
        <v>3861</v>
      </c>
      <c r="I1015" s="376">
        <v>0.05</v>
      </c>
      <c r="J1015" s="376">
        <v>669.03</v>
      </c>
      <c r="K1015" s="376">
        <v>13077.68</v>
      </c>
      <c r="L1015" s="376">
        <f t="shared" si="5"/>
        <v>9447.57</v>
      </c>
    </row>
    <row r="1016" spans="1:12" hidden="1" outlineLevel="1">
      <c r="A1016">
        <v>2023</v>
      </c>
      <c r="B1016" t="s">
        <v>3021</v>
      </c>
      <c r="C1016" t="s">
        <v>2905</v>
      </c>
      <c r="D1016" t="s">
        <v>2999</v>
      </c>
      <c r="E1016" t="s">
        <v>2888</v>
      </c>
      <c r="F1016" s="339">
        <v>44620</v>
      </c>
      <c r="G1016" s="376">
        <v>22525.25</v>
      </c>
      <c r="H1016" s="376" t="s">
        <v>3861</v>
      </c>
      <c r="I1016" s="376">
        <v>0.05</v>
      </c>
      <c r="J1016" s="376">
        <v>670.03</v>
      </c>
      <c r="K1016" s="376">
        <v>13077.68</v>
      </c>
      <c r="L1016" s="376">
        <f t="shared" si="5"/>
        <v>9447.57</v>
      </c>
    </row>
    <row r="1017" spans="1:12" hidden="1" outlineLevel="1">
      <c r="A1017">
        <v>2023</v>
      </c>
      <c r="B1017" t="s">
        <v>3022</v>
      </c>
      <c r="C1017" t="s">
        <v>2905</v>
      </c>
      <c r="D1017" t="s">
        <v>2999</v>
      </c>
      <c r="E1017" t="s">
        <v>2888</v>
      </c>
      <c r="F1017" s="339">
        <v>44620</v>
      </c>
      <c r="G1017" s="376">
        <v>22525.25</v>
      </c>
      <c r="H1017" s="376" t="s">
        <v>3861</v>
      </c>
      <c r="I1017" s="376">
        <v>0.05</v>
      </c>
      <c r="J1017" s="376">
        <v>671.03</v>
      </c>
      <c r="K1017" s="376">
        <v>13077.68</v>
      </c>
      <c r="L1017" s="376">
        <f t="shared" si="5"/>
        <v>9447.57</v>
      </c>
    </row>
    <row r="1018" spans="1:12" hidden="1" outlineLevel="1">
      <c r="A1018">
        <v>2023</v>
      </c>
      <c r="B1018" t="s">
        <v>3331</v>
      </c>
      <c r="C1018" t="s">
        <v>2527</v>
      </c>
      <c r="D1018" t="s">
        <v>3332</v>
      </c>
      <c r="E1018" t="s">
        <v>2888</v>
      </c>
      <c r="F1018" s="339">
        <v>44012</v>
      </c>
      <c r="G1018" s="376">
        <v>22350</v>
      </c>
      <c r="H1018" s="376" t="s">
        <v>3861</v>
      </c>
      <c r="I1018" s="376">
        <v>0.05</v>
      </c>
      <c r="J1018" s="376">
        <v>492.03</v>
      </c>
      <c r="K1018" s="376">
        <v>21232.5</v>
      </c>
      <c r="L1018" s="376">
        <f t="shared" ref="L1018:L1081" si="6">G1018-K1018</f>
        <v>1117.5</v>
      </c>
    </row>
    <row r="1019" spans="1:12" hidden="1" outlineLevel="1">
      <c r="A1019">
        <v>2023</v>
      </c>
      <c r="B1019" t="s">
        <v>3333</v>
      </c>
      <c r="C1019" t="s">
        <v>2527</v>
      </c>
      <c r="D1019" t="s">
        <v>3334</v>
      </c>
      <c r="E1019" t="s">
        <v>2888</v>
      </c>
      <c r="F1019" s="339">
        <v>44227</v>
      </c>
      <c r="G1019" s="376">
        <v>22148.5</v>
      </c>
      <c r="H1019" s="376" t="s">
        <v>3861</v>
      </c>
      <c r="I1019" s="376">
        <v>0.05</v>
      </c>
      <c r="J1019" s="376">
        <v>530.03</v>
      </c>
      <c r="K1019" s="376">
        <v>20457.5</v>
      </c>
      <c r="L1019" s="376">
        <f t="shared" si="6"/>
        <v>1691</v>
      </c>
    </row>
    <row r="1020" spans="1:12" hidden="1" outlineLevel="1">
      <c r="A1020">
        <v>2023</v>
      </c>
      <c r="B1020" t="s">
        <v>3335</v>
      </c>
      <c r="C1020" t="s">
        <v>2527</v>
      </c>
      <c r="D1020" t="s">
        <v>3336</v>
      </c>
      <c r="E1020" t="s">
        <v>2888</v>
      </c>
      <c r="F1020" s="339">
        <v>44340</v>
      </c>
      <c r="G1020" s="376">
        <v>22123.9</v>
      </c>
      <c r="H1020" s="376" t="s">
        <v>3861</v>
      </c>
      <c r="I1020" s="376">
        <v>0.05</v>
      </c>
      <c r="J1020" s="376">
        <v>542.03</v>
      </c>
      <c r="K1020" s="376">
        <v>18097.03</v>
      </c>
      <c r="L1020" s="376">
        <f t="shared" si="6"/>
        <v>4026.87</v>
      </c>
    </row>
    <row r="1021" spans="1:12" hidden="1" outlineLevel="1">
      <c r="A1021">
        <v>2023</v>
      </c>
      <c r="B1021" t="s">
        <v>3978</v>
      </c>
      <c r="C1021" t="s">
        <v>3863</v>
      </c>
      <c r="D1021" t="s">
        <v>3979</v>
      </c>
      <c r="E1021" t="s">
        <v>2888</v>
      </c>
      <c r="F1021" s="339">
        <v>45291</v>
      </c>
      <c r="G1021" s="376">
        <v>21832.74</v>
      </c>
      <c r="H1021" s="376" t="s">
        <v>3861</v>
      </c>
      <c r="I1021" s="376">
        <v>0.05</v>
      </c>
      <c r="J1021" s="376">
        <v>1189.03</v>
      </c>
      <c r="K1021" s="376">
        <v>0</v>
      </c>
      <c r="L1021" s="376">
        <f t="shared" si="6"/>
        <v>21832.74</v>
      </c>
    </row>
    <row r="1022" spans="1:12" hidden="1" outlineLevel="1">
      <c r="A1022">
        <v>2023</v>
      </c>
      <c r="B1022" t="s">
        <v>3818</v>
      </c>
      <c r="C1022" t="s">
        <v>2939</v>
      </c>
      <c r="D1022" t="s">
        <v>3819</v>
      </c>
      <c r="E1022" t="s">
        <v>2907</v>
      </c>
      <c r="F1022" s="339">
        <v>44439</v>
      </c>
      <c r="G1022" s="376">
        <v>21397.35</v>
      </c>
      <c r="H1022" s="376" t="s">
        <v>3865</v>
      </c>
      <c r="I1022" s="376">
        <v>0.05</v>
      </c>
      <c r="J1022" s="376">
        <v>1143.03</v>
      </c>
      <c r="K1022" s="376">
        <v>9484.16</v>
      </c>
      <c r="L1022" s="376">
        <f t="shared" si="6"/>
        <v>11913.19</v>
      </c>
    </row>
    <row r="1023" spans="1:12" hidden="1" outlineLevel="1">
      <c r="A1023">
        <v>2023</v>
      </c>
      <c r="B1023" t="s">
        <v>3337</v>
      </c>
      <c r="C1023" t="s">
        <v>2527</v>
      </c>
      <c r="D1023" t="s">
        <v>3338</v>
      </c>
      <c r="E1023" t="s">
        <v>2907</v>
      </c>
      <c r="F1023" s="339">
        <v>43951</v>
      </c>
      <c r="G1023" s="376">
        <v>21238.94</v>
      </c>
      <c r="H1023" s="376" t="s">
        <v>3865</v>
      </c>
      <c r="I1023" s="376">
        <v>0.05</v>
      </c>
      <c r="J1023" s="376">
        <v>681.03</v>
      </c>
      <c r="K1023" s="376">
        <v>14796.5</v>
      </c>
      <c r="L1023" s="376">
        <f t="shared" si="6"/>
        <v>6442.44</v>
      </c>
    </row>
    <row r="1024" spans="1:12" hidden="1" outlineLevel="1">
      <c r="A1024">
        <v>2023</v>
      </c>
      <c r="B1024" t="s">
        <v>3339</v>
      </c>
      <c r="C1024" t="s">
        <v>2527</v>
      </c>
      <c r="D1024" t="s">
        <v>3340</v>
      </c>
      <c r="E1024" t="s">
        <v>2888</v>
      </c>
      <c r="F1024" s="339">
        <v>44043</v>
      </c>
      <c r="G1024" s="376">
        <v>21061.95</v>
      </c>
      <c r="H1024" s="376" t="s">
        <v>3861</v>
      </c>
      <c r="I1024" s="376">
        <v>0.05</v>
      </c>
      <c r="J1024" s="376">
        <v>502.03</v>
      </c>
      <c r="K1024" s="376">
        <v>20008.849999999999</v>
      </c>
      <c r="L1024" s="376">
        <f t="shared" si="6"/>
        <v>1053.0999999999999</v>
      </c>
    </row>
    <row r="1025" spans="1:12" hidden="1" outlineLevel="1">
      <c r="A1025">
        <v>2023</v>
      </c>
      <c r="B1025" t="s">
        <v>3980</v>
      </c>
      <c r="C1025" t="s">
        <v>2527</v>
      </c>
      <c r="D1025" t="s">
        <v>3981</v>
      </c>
      <c r="E1025" t="s">
        <v>2888</v>
      </c>
      <c r="F1025" s="339">
        <v>45046</v>
      </c>
      <c r="G1025" s="376">
        <v>20353.98</v>
      </c>
      <c r="H1025" s="376" t="s">
        <v>3861</v>
      </c>
      <c r="I1025" s="376">
        <v>0.05</v>
      </c>
      <c r="J1025" s="376">
        <v>1028.03</v>
      </c>
      <c r="K1025" s="376">
        <v>4297.12</v>
      </c>
      <c r="L1025" s="376">
        <f t="shared" si="6"/>
        <v>16056.86</v>
      </c>
    </row>
    <row r="1026" spans="1:12" hidden="1" outlineLevel="1">
      <c r="A1026">
        <v>2023</v>
      </c>
      <c r="B1026" t="s">
        <v>3982</v>
      </c>
      <c r="C1026" t="s">
        <v>2527</v>
      </c>
      <c r="D1026" t="s">
        <v>3981</v>
      </c>
      <c r="E1026" t="s">
        <v>2888</v>
      </c>
      <c r="F1026" s="339">
        <v>45046</v>
      </c>
      <c r="G1026" s="376">
        <v>20353.98</v>
      </c>
      <c r="H1026" s="376" t="s">
        <v>3861</v>
      </c>
      <c r="I1026" s="376">
        <v>0.05</v>
      </c>
      <c r="J1026" s="376">
        <v>1029.03</v>
      </c>
      <c r="K1026" s="376">
        <v>4297.12</v>
      </c>
      <c r="L1026" s="376">
        <f t="shared" si="6"/>
        <v>16056.86</v>
      </c>
    </row>
    <row r="1027" spans="1:12" hidden="1" outlineLevel="1">
      <c r="A1027">
        <v>2023</v>
      </c>
      <c r="B1027" t="s">
        <v>3341</v>
      </c>
      <c r="C1027" t="s">
        <v>2527</v>
      </c>
      <c r="D1027" t="s">
        <v>2944</v>
      </c>
      <c r="E1027" t="s">
        <v>2888</v>
      </c>
      <c r="F1027" s="339">
        <v>43251</v>
      </c>
      <c r="G1027" s="376">
        <v>20257.759999999998</v>
      </c>
      <c r="H1027" s="376" t="s">
        <v>3861</v>
      </c>
      <c r="I1027" s="376">
        <v>0.05</v>
      </c>
      <c r="J1027" s="376">
        <v>379.03</v>
      </c>
      <c r="K1027" s="376">
        <v>19244.87</v>
      </c>
      <c r="L1027" s="376">
        <f t="shared" si="6"/>
        <v>1012.89</v>
      </c>
    </row>
    <row r="1028" spans="1:12" hidden="1" outlineLevel="1">
      <c r="A1028">
        <v>2023</v>
      </c>
      <c r="B1028" t="s">
        <v>3342</v>
      </c>
      <c r="C1028" t="s">
        <v>2527</v>
      </c>
      <c r="D1028" t="s">
        <v>3343</v>
      </c>
      <c r="E1028" t="s">
        <v>2888</v>
      </c>
      <c r="F1028" s="339">
        <v>43131</v>
      </c>
      <c r="G1028" s="376">
        <v>20225.64</v>
      </c>
      <c r="H1028" s="376" t="s">
        <v>3861</v>
      </c>
      <c r="I1028" s="376">
        <v>0.05</v>
      </c>
      <c r="J1028" s="376">
        <v>349.03</v>
      </c>
      <c r="K1028" s="376">
        <v>19214.36</v>
      </c>
      <c r="L1028" s="376">
        <f t="shared" si="6"/>
        <v>1011.28</v>
      </c>
    </row>
    <row r="1029" spans="1:12" hidden="1" outlineLevel="1">
      <c r="A1029">
        <v>2023</v>
      </c>
      <c r="B1029" t="s">
        <v>3344</v>
      </c>
      <c r="C1029" t="s">
        <v>2527</v>
      </c>
      <c r="D1029" t="s">
        <v>3345</v>
      </c>
      <c r="E1029" t="s">
        <v>2888</v>
      </c>
      <c r="F1029" s="339">
        <v>43799</v>
      </c>
      <c r="G1029" s="376">
        <v>20177</v>
      </c>
      <c r="H1029" s="376" t="s">
        <v>3861</v>
      </c>
      <c r="I1029" s="376">
        <v>0.05</v>
      </c>
      <c r="J1029" s="376">
        <v>454.03</v>
      </c>
      <c r="K1029" s="376">
        <v>19168.150000000001</v>
      </c>
      <c r="L1029" s="376">
        <f t="shared" si="6"/>
        <v>1008.85</v>
      </c>
    </row>
    <row r="1030" spans="1:12" hidden="1" outlineLevel="1">
      <c r="A1030">
        <v>2023</v>
      </c>
      <c r="B1030" t="s">
        <v>3346</v>
      </c>
      <c r="C1030" t="s">
        <v>2527</v>
      </c>
      <c r="D1030" t="s">
        <v>3328</v>
      </c>
      <c r="E1030" t="s">
        <v>2888</v>
      </c>
      <c r="F1030" s="339">
        <v>44522</v>
      </c>
      <c r="G1030" s="376">
        <v>20069.91</v>
      </c>
      <c r="H1030" s="376" t="s">
        <v>3861</v>
      </c>
      <c r="I1030" s="376">
        <v>0.05</v>
      </c>
      <c r="J1030" s="376">
        <v>617.03</v>
      </c>
      <c r="K1030" s="376">
        <v>13241</v>
      </c>
      <c r="L1030" s="376">
        <f t="shared" si="6"/>
        <v>6828.91</v>
      </c>
    </row>
    <row r="1031" spans="1:12" hidden="1" outlineLevel="1">
      <c r="A1031">
        <v>2023</v>
      </c>
      <c r="B1031" t="s">
        <v>3347</v>
      </c>
      <c r="C1031" t="s">
        <v>2527</v>
      </c>
      <c r="D1031" t="s">
        <v>3348</v>
      </c>
      <c r="E1031" t="s">
        <v>2888</v>
      </c>
      <c r="F1031" s="339">
        <v>44286</v>
      </c>
      <c r="G1031" s="376">
        <v>19960.38</v>
      </c>
      <c r="H1031" s="376" t="s">
        <v>3861</v>
      </c>
      <c r="I1031" s="376">
        <v>0.05</v>
      </c>
      <c r="J1031" s="376">
        <v>532.03</v>
      </c>
      <c r="K1031" s="376">
        <v>17382.27</v>
      </c>
      <c r="L1031" s="376">
        <f t="shared" si="6"/>
        <v>2578.11</v>
      </c>
    </row>
    <row r="1032" spans="1:12" hidden="1" outlineLevel="1">
      <c r="A1032">
        <v>2023</v>
      </c>
      <c r="B1032" t="s">
        <v>3023</v>
      </c>
      <c r="C1032" t="s">
        <v>3007</v>
      </c>
      <c r="D1032" t="s">
        <v>3008</v>
      </c>
      <c r="E1032" t="s">
        <v>2888</v>
      </c>
      <c r="F1032" s="339">
        <v>44742</v>
      </c>
      <c r="G1032" s="376">
        <v>19867.259999999998</v>
      </c>
      <c r="H1032" s="376" t="s">
        <v>3861</v>
      </c>
      <c r="I1032" s="376">
        <v>0.05</v>
      </c>
      <c r="J1032" s="376">
        <v>729.03</v>
      </c>
      <c r="K1032" s="376">
        <v>9437.4</v>
      </c>
      <c r="L1032" s="376">
        <f t="shared" si="6"/>
        <v>10429.86</v>
      </c>
    </row>
    <row r="1033" spans="1:12" hidden="1" outlineLevel="1">
      <c r="A1033">
        <v>2023</v>
      </c>
      <c r="B1033" t="s">
        <v>3024</v>
      </c>
      <c r="C1033" t="s">
        <v>3007</v>
      </c>
      <c r="D1033" t="s">
        <v>3008</v>
      </c>
      <c r="E1033" t="s">
        <v>2888</v>
      </c>
      <c r="F1033" s="339">
        <v>44742</v>
      </c>
      <c r="G1033" s="376">
        <v>19867.259999999998</v>
      </c>
      <c r="H1033" s="376" t="s">
        <v>3861</v>
      </c>
      <c r="I1033" s="376">
        <v>0.05</v>
      </c>
      <c r="J1033" s="376">
        <v>730.03</v>
      </c>
      <c r="K1033" s="376">
        <v>9437.4</v>
      </c>
      <c r="L1033" s="376">
        <f t="shared" si="6"/>
        <v>10429.86</v>
      </c>
    </row>
    <row r="1034" spans="1:12" hidden="1" outlineLevel="1">
      <c r="A1034">
        <v>2023</v>
      </c>
      <c r="B1034" t="s">
        <v>3349</v>
      </c>
      <c r="C1034" t="s">
        <v>2527</v>
      </c>
      <c r="D1034" t="s">
        <v>3350</v>
      </c>
      <c r="E1034" t="s">
        <v>2888</v>
      </c>
      <c r="F1034" s="339">
        <v>43982</v>
      </c>
      <c r="G1034" s="376">
        <v>19450</v>
      </c>
      <c r="H1034" s="376" t="s">
        <v>3861</v>
      </c>
      <c r="I1034" s="376">
        <v>0.05</v>
      </c>
      <c r="J1034" s="376">
        <v>488.03</v>
      </c>
      <c r="K1034" s="376">
        <v>18477.5</v>
      </c>
      <c r="L1034" s="376">
        <f t="shared" si="6"/>
        <v>972.5</v>
      </c>
    </row>
    <row r="1035" spans="1:12" hidden="1" outlineLevel="1">
      <c r="A1035">
        <v>2023</v>
      </c>
      <c r="B1035" t="s">
        <v>3351</v>
      </c>
      <c r="C1035" t="s">
        <v>2527</v>
      </c>
      <c r="D1035" t="s">
        <v>3352</v>
      </c>
      <c r="E1035" t="s">
        <v>2888</v>
      </c>
      <c r="F1035" s="339">
        <v>43131</v>
      </c>
      <c r="G1035" s="376">
        <v>19376</v>
      </c>
      <c r="H1035" s="376" t="s">
        <v>3861</v>
      </c>
      <c r="I1035" s="376">
        <v>0.05</v>
      </c>
      <c r="J1035" s="376">
        <v>352.03</v>
      </c>
      <c r="K1035" s="376">
        <v>18407.2</v>
      </c>
      <c r="L1035" s="376">
        <f t="shared" si="6"/>
        <v>968.79999999999905</v>
      </c>
    </row>
    <row r="1036" spans="1:12" hidden="1" outlineLevel="1">
      <c r="A1036">
        <v>2023</v>
      </c>
      <c r="B1036" t="s">
        <v>3834</v>
      </c>
      <c r="C1036" t="s">
        <v>2939</v>
      </c>
      <c r="D1036" t="s">
        <v>3835</v>
      </c>
      <c r="E1036" t="s">
        <v>2888</v>
      </c>
      <c r="F1036" s="339">
        <v>44378</v>
      </c>
      <c r="G1036" s="376">
        <v>19361.96</v>
      </c>
      <c r="H1036" s="376" t="s">
        <v>3861</v>
      </c>
      <c r="I1036" s="376">
        <v>0.05</v>
      </c>
      <c r="J1036" s="376">
        <v>553.03</v>
      </c>
      <c r="K1036" s="376">
        <v>14818.3</v>
      </c>
      <c r="L1036" s="376">
        <f t="shared" si="6"/>
        <v>4543.66</v>
      </c>
    </row>
    <row r="1037" spans="1:12" hidden="1" outlineLevel="1">
      <c r="A1037">
        <v>2023</v>
      </c>
      <c r="B1037" t="s">
        <v>3353</v>
      </c>
      <c r="C1037" t="s">
        <v>2527</v>
      </c>
      <c r="D1037" t="s">
        <v>3268</v>
      </c>
      <c r="E1037" t="s">
        <v>2888</v>
      </c>
      <c r="F1037" s="339">
        <v>44530</v>
      </c>
      <c r="G1037" s="376">
        <v>19261.95</v>
      </c>
      <c r="H1037" s="376" t="s">
        <v>3861</v>
      </c>
      <c r="I1037" s="376">
        <v>0.05</v>
      </c>
      <c r="J1037" s="376">
        <v>626.03</v>
      </c>
      <c r="K1037" s="376">
        <v>12708</v>
      </c>
      <c r="L1037" s="376">
        <f t="shared" si="6"/>
        <v>6553.95</v>
      </c>
    </row>
    <row r="1038" spans="1:12" hidden="1" outlineLevel="1">
      <c r="A1038">
        <v>2023</v>
      </c>
      <c r="B1038" t="s">
        <v>3354</v>
      </c>
      <c r="C1038" t="s">
        <v>2527</v>
      </c>
      <c r="D1038" t="s">
        <v>3028</v>
      </c>
      <c r="E1038" t="s">
        <v>2888</v>
      </c>
      <c r="F1038" s="339">
        <v>44561</v>
      </c>
      <c r="G1038" s="376">
        <v>18979</v>
      </c>
      <c r="H1038" s="376" t="s">
        <v>3861</v>
      </c>
      <c r="I1038" s="376">
        <v>0.05</v>
      </c>
      <c r="J1038" s="376">
        <v>635.03</v>
      </c>
      <c r="K1038" s="376">
        <v>12020.64</v>
      </c>
      <c r="L1038" s="376">
        <f t="shared" si="6"/>
        <v>6958.36</v>
      </c>
    </row>
    <row r="1039" spans="1:12" hidden="1" outlineLevel="1">
      <c r="A1039">
        <v>2023</v>
      </c>
      <c r="B1039" t="s">
        <v>3983</v>
      </c>
      <c r="C1039" t="s">
        <v>3863</v>
      </c>
      <c r="D1039" t="s">
        <v>3984</v>
      </c>
      <c r="E1039" t="s">
        <v>2888</v>
      </c>
      <c r="F1039" s="339">
        <v>45199</v>
      </c>
      <c r="G1039" s="376">
        <v>18761.060000000001</v>
      </c>
      <c r="H1039" s="376" t="s">
        <v>3861</v>
      </c>
      <c r="I1039" s="376">
        <v>0.05</v>
      </c>
      <c r="J1039" s="376">
        <v>1183.03</v>
      </c>
      <c r="K1039" s="376">
        <v>1485.3</v>
      </c>
      <c r="L1039" s="376">
        <f t="shared" si="6"/>
        <v>17275.759999999998</v>
      </c>
    </row>
    <row r="1040" spans="1:12" hidden="1" outlineLevel="1">
      <c r="A1040">
        <v>2023</v>
      </c>
      <c r="B1040" t="s">
        <v>3355</v>
      </c>
      <c r="C1040" t="s">
        <v>2527</v>
      </c>
      <c r="D1040" t="s">
        <v>3356</v>
      </c>
      <c r="E1040" t="s">
        <v>2888</v>
      </c>
      <c r="F1040" s="339">
        <v>43312</v>
      </c>
      <c r="G1040" s="376">
        <v>18534.48</v>
      </c>
      <c r="H1040" s="376" t="s">
        <v>3861</v>
      </c>
      <c r="I1040" s="376">
        <v>0.05</v>
      </c>
      <c r="J1040" s="376">
        <v>394.03</v>
      </c>
      <c r="K1040" s="376">
        <v>17607.759999999998</v>
      </c>
      <c r="L1040" s="376">
        <f t="shared" si="6"/>
        <v>926.72000000000105</v>
      </c>
    </row>
    <row r="1041" spans="1:12" hidden="1" outlineLevel="1">
      <c r="A1041">
        <v>2023</v>
      </c>
      <c r="B1041" t="s">
        <v>3357</v>
      </c>
      <c r="C1041" t="s">
        <v>2527</v>
      </c>
      <c r="D1041" t="s">
        <v>3358</v>
      </c>
      <c r="E1041" t="s">
        <v>2907</v>
      </c>
      <c r="F1041" s="339">
        <v>44196</v>
      </c>
      <c r="G1041" s="376">
        <v>18500</v>
      </c>
      <c r="H1041" s="376" t="s">
        <v>3865</v>
      </c>
      <c r="I1041" s="376">
        <v>0.05</v>
      </c>
      <c r="J1041" s="376">
        <v>883.03</v>
      </c>
      <c r="K1041" s="376">
        <v>10542.96</v>
      </c>
      <c r="L1041" s="376">
        <f t="shared" si="6"/>
        <v>7957.04</v>
      </c>
    </row>
    <row r="1042" spans="1:12" hidden="1" outlineLevel="1">
      <c r="A1042">
        <v>2023</v>
      </c>
      <c r="B1042" t="s">
        <v>3359</v>
      </c>
      <c r="C1042" t="s">
        <v>2527</v>
      </c>
      <c r="D1042" t="s">
        <v>3360</v>
      </c>
      <c r="E1042" t="s">
        <v>2888</v>
      </c>
      <c r="F1042" s="339">
        <v>44425</v>
      </c>
      <c r="G1042" s="376">
        <v>18415.93</v>
      </c>
      <c r="H1042" s="376" t="s">
        <v>3861</v>
      </c>
      <c r="I1042" s="376">
        <v>0.05</v>
      </c>
      <c r="J1042" s="376">
        <v>565.03</v>
      </c>
      <c r="K1042" s="376">
        <v>13608</v>
      </c>
      <c r="L1042" s="376">
        <f t="shared" si="6"/>
        <v>4807.93</v>
      </c>
    </row>
    <row r="1043" spans="1:12" hidden="1" outlineLevel="1">
      <c r="A1043">
        <v>2023</v>
      </c>
      <c r="B1043" t="s">
        <v>3361</v>
      </c>
      <c r="C1043" t="s">
        <v>2527</v>
      </c>
      <c r="D1043" t="s">
        <v>3362</v>
      </c>
      <c r="E1043" t="s">
        <v>2888</v>
      </c>
      <c r="F1043" s="339">
        <v>44196</v>
      </c>
      <c r="G1043" s="376">
        <v>18300</v>
      </c>
      <c r="H1043" s="376" t="s">
        <v>3861</v>
      </c>
      <c r="I1043" s="376">
        <v>0.05</v>
      </c>
      <c r="J1043" s="376">
        <v>521.03</v>
      </c>
      <c r="K1043" s="376">
        <v>17385</v>
      </c>
      <c r="L1043" s="376">
        <f t="shared" si="6"/>
        <v>915</v>
      </c>
    </row>
    <row r="1044" spans="1:12" hidden="1" outlineLevel="1">
      <c r="A1044">
        <v>2023</v>
      </c>
      <c r="B1044" t="s">
        <v>3363</v>
      </c>
      <c r="C1044" t="s">
        <v>2527</v>
      </c>
      <c r="D1044" t="s">
        <v>3364</v>
      </c>
      <c r="E1044" t="s">
        <v>2888</v>
      </c>
      <c r="F1044" s="339">
        <v>44455</v>
      </c>
      <c r="G1044" s="376">
        <v>17821.78</v>
      </c>
      <c r="H1044" s="376" t="s">
        <v>3861</v>
      </c>
      <c r="I1044" s="376">
        <v>0.05</v>
      </c>
      <c r="J1044" s="376">
        <v>601.03</v>
      </c>
      <c r="K1044" s="376">
        <v>12698.64</v>
      </c>
      <c r="L1044" s="376">
        <f t="shared" si="6"/>
        <v>5123.1400000000003</v>
      </c>
    </row>
    <row r="1045" spans="1:12" hidden="1" outlineLevel="1">
      <c r="A1045">
        <v>2023</v>
      </c>
      <c r="B1045" t="s">
        <v>3365</v>
      </c>
      <c r="C1045" t="s">
        <v>2527</v>
      </c>
      <c r="D1045" t="s">
        <v>3366</v>
      </c>
      <c r="E1045" t="s">
        <v>2907</v>
      </c>
      <c r="F1045" s="339">
        <v>43100</v>
      </c>
      <c r="G1045" s="376">
        <v>17700</v>
      </c>
      <c r="H1045" s="376" t="s">
        <v>3865</v>
      </c>
      <c r="I1045" s="376">
        <v>0.05</v>
      </c>
      <c r="J1045" s="376">
        <v>458.03</v>
      </c>
      <c r="K1045" s="376">
        <v>16815</v>
      </c>
      <c r="L1045" s="376">
        <f t="shared" si="6"/>
        <v>885</v>
      </c>
    </row>
    <row r="1046" spans="1:12" hidden="1" outlineLevel="1">
      <c r="A1046">
        <v>2023</v>
      </c>
      <c r="B1046" t="s">
        <v>3367</v>
      </c>
      <c r="C1046" t="s">
        <v>2527</v>
      </c>
      <c r="D1046" t="s">
        <v>3368</v>
      </c>
      <c r="E1046" t="s">
        <v>2907</v>
      </c>
      <c r="F1046" s="339">
        <v>44469</v>
      </c>
      <c r="G1046" s="376">
        <v>17699.12</v>
      </c>
      <c r="H1046" s="376" t="s">
        <v>3865</v>
      </c>
      <c r="I1046" s="376">
        <v>0.05</v>
      </c>
      <c r="J1046" s="376">
        <v>1180.03</v>
      </c>
      <c r="K1046" s="376">
        <v>7564.86</v>
      </c>
      <c r="L1046" s="376">
        <f t="shared" si="6"/>
        <v>10134.26</v>
      </c>
    </row>
    <row r="1047" spans="1:12" hidden="1" outlineLevel="1">
      <c r="A1047">
        <v>2023</v>
      </c>
      <c r="B1047" t="s">
        <v>3761</v>
      </c>
      <c r="C1047" t="s">
        <v>3737</v>
      </c>
      <c r="D1047" t="s">
        <v>3750</v>
      </c>
      <c r="E1047" t="s">
        <v>2888</v>
      </c>
      <c r="F1047" s="339">
        <v>43496</v>
      </c>
      <c r="G1047" s="376">
        <v>17672.41</v>
      </c>
      <c r="H1047" s="376" t="s">
        <v>3861</v>
      </c>
      <c r="I1047" s="376">
        <v>0.05</v>
      </c>
      <c r="J1047" s="376">
        <v>428.03</v>
      </c>
      <c r="K1047" s="376">
        <v>16788.79</v>
      </c>
      <c r="L1047" s="376">
        <f t="shared" si="6"/>
        <v>883.61999999999898</v>
      </c>
    </row>
    <row r="1048" spans="1:12" hidden="1" outlineLevel="1">
      <c r="A1048">
        <v>2023</v>
      </c>
      <c r="B1048" t="s">
        <v>3369</v>
      </c>
      <c r="C1048" t="s">
        <v>2527</v>
      </c>
      <c r="D1048" t="s">
        <v>3370</v>
      </c>
      <c r="E1048" t="s">
        <v>2888</v>
      </c>
      <c r="F1048" s="339">
        <v>44455</v>
      </c>
      <c r="G1048" s="376">
        <v>17519.57</v>
      </c>
      <c r="H1048" s="376" t="s">
        <v>3861</v>
      </c>
      <c r="I1048" s="376">
        <v>0.05</v>
      </c>
      <c r="J1048" s="376">
        <v>600.03</v>
      </c>
      <c r="K1048" s="376">
        <v>12483.18</v>
      </c>
      <c r="L1048" s="376">
        <f t="shared" si="6"/>
        <v>5036.3900000000003</v>
      </c>
    </row>
    <row r="1049" spans="1:12" hidden="1" outlineLevel="1">
      <c r="A1049">
        <v>2023</v>
      </c>
      <c r="B1049" t="s">
        <v>2918</v>
      </c>
      <c r="C1049" t="s">
        <v>2905</v>
      </c>
      <c r="D1049" t="s">
        <v>2919</v>
      </c>
      <c r="E1049" t="s">
        <v>2907</v>
      </c>
      <c r="F1049" s="339">
        <v>44439</v>
      </c>
      <c r="G1049" s="376">
        <v>17433.150000000001</v>
      </c>
      <c r="H1049" s="376" t="s">
        <v>3865</v>
      </c>
      <c r="I1049" s="376">
        <v>0.05</v>
      </c>
      <c r="J1049" s="376">
        <v>1149.03</v>
      </c>
      <c r="K1049" s="376">
        <v>7727.41</v>
      </c>
      <c r="L1049" s="376">
        <f t="shared" si="6"/>
        <v>9705.74</v>
      </c>
    </row>
    <row r="1050" spans="1:12" hidden="1" outlineLevel="1">
      <c r="A1050">
        <v>2023</v>
      </c>
      <c r="B1050" t="s">
        <v>3768</v>
      </c>
      <c r="C1050" t="s">
        <v>3737</v>
      </c>
      <c r="D1050" t="s">
        <v>3750</v>
      </c>
      <c r="E1050" t="s">
        <v>2888</v>
      </c>
      <c r="F1050" s="339">
        <v>43585</v>
      </c>
      <c r="G1050" s="376">
        <v>17256.64</v>
      </c>
      <c r="H1050" s="376" t="s">
        <v>3861</v>
      </c>
      <c r="I1050" s="376">
        <v>0.05</v>
      </c>
      <c r="J1050" s="376">
        <v>436.03</v>
      </c>
      <c r="K1050" s="376">
        <v>16393.810000000001</v>
      </c>
      <c r="L1050" s="376">
        <f t="shared" si="6"/>
        <v>862.82999999999799</v>
      </c>
    </row>
    <row r="1051" spans="1:12" hidden="1" outlineLevel="1">
      <c r="A1051">
        <v>2023</v>
      </c>
      <c r="B1051" t="s">
        <v>3371</v>
      </c>
      <c r="C1051" t="s">
        <v>2527</v>
      </c>
      <c r="D1051" t="s">
        <v>3372</v>
      </c>
      <c r="E1051" t="s">
        <v>2888</v>
      </c>
      <c r="F1051" s="339">
        <v>44043</v>
      </c>
      <c r="G1051" s="376">
        <v>16991.150000000001</v>
      </c>
      <c r="H1051" s="376" t="s">
        <v>3861</v>
      </c>
      <c r="I1051" s="376">
        <v>0.05</v>
      </c>
      <c r="J1051" s="376">
        <v>497.03</v>
      </c>
      <c r="K1051" s="376">
        <v>16141.59</v>
      </c>
      <c r="L1051" s="376">
        <f t="shared" si="6"/>
        <v>849.56000000000097</v>
      </c>
    </row>
    <row r="1052" spans="1:12" hidden="1" outlineLevel="1">
      <c r="A1052">
        <v>2023</v>
      </c>
      <c r="B1052" t="s">
        <v>3373</v>
      </c>
      <c r="C1052" t="s">
        <v>2527</v>
      </c>
      <c r="D1052" t="s">
        <v>3328</v>
      </c>
      <c r="E1052" t="s">
        <v>2888</v>
      </c>
      <c r="F1052" s="339">
        <v>43738</v>
      </c>
      <c r="G1052" s="376">
        <v>16967</v>
      </c>
      <c r="H1052" s="376" t="s">
        <v>3861</v>
      </c>
      <c r="I1052" s="376">
        <v>0.05</v>
      </c>
      <c r="J1052" s="376">
        <v>450.03</v>
      </c>
      <c r="K1052" s="376">
        <v>16118.65</v>
      </c>
      <c r="L1052" s="376">
        <f t="shared" si="6"/>
        <v>848.35</v>
      </c>
    </row>
    <row r="1053" spans="1:12" hidden="1" outlineLevel="1">
      <c r="A1053">
        <v>2023</v>
      </c>
      <c r="B1053" t="s">
        <v>3374</v>
      </c>
      <c r="C1053" t="s">
        <v>2527</v>
      </c>
      <c r="D1053" t="s">
        <v>3375</v>
      </c>
      <c r="E1053" t="s">
        <v>2907</v>
      </c>
      <c r="F1053" s="339">
        <v>44043</v>
      </c>
      <c r="G1053" s="376">
        <v>16831.68</v>
      </c>
      <c r="H1053" s="376" t="s">
        <v>3865</v>
      </c>
      <c r="I1053" s="376">
        <v>0.05</v>
      </c>
      <c r="J1053" s="376">
        <v>738.03</v>
      </c>
      <c r="K1053" s="376">
        <v>10926.38</v>
      </c>
      <c r="L1053" s="376">
        <f t="shared" si="6"/>
        <v>5905.3</v>
      </c>
    </row>
    <row r="1054" spans="1:12" hidden="1" outlineLevel="1">
      <c r="A1054">
        <v>2023</v>
      </c>
      <c r="B1054" t="s">
        <v>3985</v>
      </c>
      <c r="C1054" t="s">
        <v>3863</v>
      </c>
      <c r="D1054" t="s">
        <v>3986</v>
      </c>
      <c r="E1054" t="s">
        <v>2888</v>
      </c>
      <c r="F1054" s="339">
        <v>45199</v>
      </c>
      <c r="G1054" s="376">
        <v>16814.16</v>
      </c>
      <c r="H1054" s="376" t="s">
        <v>3861</v>
      </c>
      <c r="I1054" s="376">
        <v>0.05</v>
      </c>
      <c r="J1054" s="376">
        <v>1182.03</v>
      </c>
      <c r="K1054" s="376">
        <v>1331.19</v>
      </c>
      <c r="L1054" s="376">
        <f t="shared" si="6"/>
        <v>15482.97</v>
      </c>
    </row>
    <row r="1055" spans="1:12" hidden="1" outlineLevel="1">
      <c r="A1055">
        <v>2023</v>
      </c>
      <c r="B1055" t="s">
        <v>3376</v>
      </c>
      <c r="C1055" t="s">
        <v>2527</v>
      </c>
      <c r="D1055" t="s">
        <v>3377</v>
      </c>
      <c r="E1055" t="s">
        <v>2888</v>
      </c>
      <c r="F1055" s="339">
        <v>44523</v>
      </c>
      <c r="G1055" s="376">
        <v>16698</v>
      </c>
      <c r="H1055" s="376" t="s">
        <v>3861</v>
      </c>
      <c r="I1055" s="376">
        <v>0.05</v>
      </c>
      <c r="J1055" s="376">
        <v>618.03</v>
      </c>
      <c r="K1055" s="376">
        <v>11016.5</v>
      </c>
      <c r="L1055" s="376">
        <f t="shared" si="6"/>
        <v>5681.5</v>
      </c>
    </row>
    <row r="1056" spans="1:12" hidden="1" outlineLevel="1">
      <c r="A1056">
        <v>2023</v>
      </c>
      <c r="B1056" t="s">
        <v>3814</v>
      </c>
      <c r="C1056" t="s">
        <v>2939</v>
      </c>
      <c r="D1056" t="s">
        <v>3815</v>
      </c>
      <c r="E1056" t="s">
        <v>2888</v>
      </c>
      <c r="F1056" s="339">
        <v>44433</v>
      </c>
      <c r="G1056" s="376">
        <v>16548.669999999998</v>
      </c>
      <c r="H1056" s="376" t="s">
        <v>3861</v>
      </c>
      <c r="I1056" s="376">
        <v>0.05</v>
      </c>
      <c r="J1056" s="376">
        <v>578.03</v>
      </c>
      <c r="K1056" s="376">
        <v>12228.16</v>
      </c>
      <c r="L1056" s="376">
        <f t="shared" si="6"/>
        <v>4320.51</v>
      </c>
    </row>
    <row r="1057" spans="1:12" hidden="1" outlineLevel="1">
      <c r="A1057">
        <v>2023</v>
      </c>
      <c r="B1057" t="s">
        <v>2910</v>
      </c>
      <c r="C1057" t="s">
        <v>2905</v>
      </c>
      <c r="D1057" t="s">
        <v>2906</v>
      </c>
      <c r="E1057" t="s">
        <v>2907</v>
      </c>
      <c r="F1057" s="339">
        <v>44439</v>
      </c>
      <c r="G1057" s="376">
        <v>16515.61</v>
      </c>
      <c r="H1057" s="376" t="s">
        <v>3865</v>
      </c>
      <c r="I1057" s="376">
        <v>0.05</v>
      </c>
      <c r="J1057" s="376">
        <v>1146.03</v>
      </c>
      <c r="K1057" s="376">
        <v>7320.57</v>
      </c>
      <c r="L1057" s="376">
        <f t="shared" si="6"/>
        <v>9195.0400000000009</v>
      </c>
    </row>
    <row r="1058" spans="1:12" hidden="1" outlineLevel="1">
      <c r="A1058">
        <v>2023</v>
      </c>
      <c r="B1058" t="s">
        <v>2911</v>
      </c>
      <c r="C1058" t="s">
        <v>2905</v>
      </c>
      <c r="D1058" t="s">
        <v>2909</v>
      </c>
      <c r="E1058" t="s">
        <v>2907</v>
      </c>
      <c r="F1058" s="339">
        <v>44439</v>
      </c>
      <c r="G1058" s="376">
        <v>16309.17</v>
      </c>
      <c r="H1058" s="376" t="s">
        <v>3865</v>
      </c>
      <c r="I1058" s="376">
        <v>0.05</v>
      </c>
      <c r="J1058" s="376">
        <v>1147.03</v>
      </c>
      <c r="K1058" s="376">
        <v>7229.26</v>
      </c>
      <c r="L1058" s="376">
        <f t="shared" si="6"/>
        <v>9079.91</v>
      </c>
    </row>
    <row r="1059" spans="1:12" hidden="1" outlineLevel="1">
      <c r="A1059">
        <v>2023</v>
      </c>
      <c r="B1059" t="s">
        <v>3378</v>
      </c>
      <c r="C1059" t="s">
        <v>2527</v>
      </c>
      <c r="D1059" t="s">
        <v>3379</v>
      </c>
      <c r="E1059" t="s">
        <v>2888</v>
      </c>
      <c r="F1059" s="339">
        <v>43190</v>
      </c>
      <c r="G1059" s="376">
        <v>16250.87</v>
      </c>
      <c r="H1059" s="376" t="s">
        <v>3861</v>
      </c>
      <c r="I1059" s="376">
        <v>0.05</v>
      </c>
      <c r="J1059" s="376">
        <v>359.03</v>
      </c>
      <c r="K1059" s="376">
        <v>15438.33</v>
      </c>
      <c r="L1059" s="376">
        <f t="shared" si="6"/>
        <v>812.54000000000099</v>
      </c>
    </row>
    <row r="1060" spans="1:12" hidden="1" outlineLevel="1">
      <c r="A1060">
        <v>2023</v>
      </c>
      <c r="B1060" t="s">
        <v>3380</v>
      </c>
      <c r="C1060" t="s">
        <v>2527</v>
      </c>
      <c r="D1060" t="s">
        <v>3381</v>
      </c>
      <c r="E1060" t="s">
        <v>2888</v>
      </c>
      <c r="F1060" s="339">
        <v>43951</v>
      </c>
      <c r="G1060" s="376">
        <v>16221.25</v>
      </c>
      <c r="H1060" s="376" t="s">
        <v>3861</v>
      </c>
      <c r="I1060" s="376">
        <v>0.05</v>
      </c>
      <c r="J1060" s="376">
        <v>476.03</v>
      </c>
      <c r="K1060" s="376">
        <v>15410.19</v>
      </c>
      <c r="L1060" s="376">
        <f t="shared" si="6"/>
        <v>811.05999999999904</v>
      </c>
    </row>
    <row r="1061" spans="1:12" hidden="1" outlineLevel="1">
      <c r="A1061">
        <v>2023</v>
      </c>
      <c r="B1061" t="s">
        <v>3382</v>
      </c>
      <c r="C1061" t="s">
        <v>2527</v>
      </c>
      <c r="D1061" t="s">
        <v>3383</v>
      </c>
      <c r="E1061" t="s">
        <v>2907</v>
      </c>
      <c r="F1061" s="339">
        <v>43982</v>
      </c>
      <c r="G1061" s="376">
        <v>16000</v>
      </c>
      <c r="H1061" s="376" t="s">
        <v>3865</v>
      </c>
      <c r="I1061" s="376">
        <v>0.05</v>
      </c>
      <c r="J1061" s="376">
        <v>690.03</v>
      </c>
      <c r="K1061" s="376">
        <v>10892.99</v>
      </c>
      <c r="L1061" s="376">
        <f t="shared" si="6"/>
        <v>5107.01</v>
      </c>
    </row>
    <row r="1062" spans="1:12" hidden="1" outlineLevel="1">
      <c r="A1062">
        <v>2023</v>
      </c>
      <c r="B1062" t="s">
        <v>3384</v>
      </c>
      <c r="C1062" t="s">
        <v>2527</v>
      </c>
      <c r="D1062" t="s">
        <v>3385</v>
      </c>
      <c r="E1062" t="s">
        <v>2888</v>
      </c>
      <c r="F1062" s="339">
        <v>44500</v>
      </c>
      <c r="G1062" s="376">
        <v>15966.37</v>
      </c>
      <c r="H1062" s="376" t="s">
        <v>3861</v>
      </c>
      <c r="I1062" s="376">
        <v>0.05</v>
      </c>
      <c r="J1062" s="376">
        <v>616.03</v>
      </c>
      <c r="K1062" s="376">
        <v>10953.1</v>
      </c>
      <c r="L1062" s="376">
        <f t="shared" si="6"/>
        <v>5013.2700000000004</v>
      </c>
    </row>
    <row r="1063" spans="1:12" hidden="1" outlineLevel="1">
      <c r="A1063">
        <v>2023</v>
      </c>
      <c r="B1063" t="s">
        <v>3816</v>
      </c>
      <c r="C1063" t="s">
        <v>2939</v>
      </c>
      <c r="D1063" t="s">
        <v>3817</v>
      </c>
      <c r="E1063" t="s">
        <v>2888</v>
      </c>
      <c r="F1063" s="339">
        <v>44433</v>
      </c>
      <c r="G1063" s="376">
        <v>15929.21</v>
      </c>
      <c r="H1063" s="376" t="s">
        <v>3861</v>
      </c>
      <c r="I1063" s="376">
        <v>0.05</v>
      </c>
      <c r="J1063" s="376">
        <v>579.03</v>
      </c>
      <c r="K1063" s="376">
        <v>11770.36</v>
      </c>
      <c r="L1063" s="376">
        <f t="shared" si="6"/>
        <v>4158.8500000000004</v>
      </c>
    </row>
    <row r="1064" spans="1:12" hidden="1" outlineLevel="1">
      <c r="A1064">
        <v>2023</v>
      </c>
      <c r="B1064" t="s">
        <v>3386</v>
      </c>
      <c r="C1064" t="s">
        <v>2527</v>
      </c>
      <c r="D1064" t="s">
        <v>3387</v>
      </c>
      <c r="E1064" t="s">
        <v>2888</v>
      </c>
      <c r="F1064" s="339">
        <v>44398</v>
      </c>
      <c r="G1064" s="376">
        <v>15718.35</v>
      </c>
      <c r="H1064" s="376" t="s">
        <v>3861</v>
      </c>
      <c r="I1064" s="376">
        <v>0.05</v>
      </c>
      <c r="J1064" s="376">
        <v>559.03</v>
      </c>
      <c r="K1064" s="376">
        <v>12029.49</v>
      </c>
      <c r="L1064" s="376">
        <f t="shared" si="6"/>
        <v>3688.86</v>
      </c>
    </row>
    <row r="1065" spans="1:12" hidden="1" outlineLevel="1">
      <c r="A1065">
        <v>2023</v>
      </c>
      <c r="B1065" t="s">
        <v>3388</v>
      </c>
      <c r="C1065" t="s">
        <v>2527</v>
      </c>
      <c r="D1065" t="s">
        <v>3389</v>
      </c>
      <c r="E1065" t="s">
        <v>2888</v>
      </c>
      <c r="F1065" s="339">
        <v>44426</v>
      </c>
      <c r="G1065" s="376">
        <v>15679.53</v>
      </c>
      <c r="H1065" s="376" t="s">
        <v>3861</v>
      </c>
      <c r="I1065" s="376">
        <v>0.05</v>
      </c>
      <c r="J1065" s="376">
        <v>567.03</v>
      </c>
      <c r="K1065" s="376">
        <v>11585.84</v>
      </c>
      <c r="L1065" s="376">
        <f t="shared" si="6"/>
        <v>4093.69</v>
      </c>
    </row>
    <row r="1066" spans="1:12" hidden="1" outlineLevel="1">
      <c r="A1066">
        <v>2023</v>
      </c>
      <c r="B1066" t="s">
        <v>3390</v>
      </c>
      <c r="C1066" t="s">
        <v>2527</v>
      </c>
      <c r="D1066" t="s">
        <v>3391</v>
      </c>
      <c r="E1066" t="s">
        <v>2907</v>
      </c>
      <c r="F1066" s="339">
        <v>44286</v>
      </c>
      <c r="G1066" s="376">
        <v>15571.69</v>
      </c>
      <c r="H1066" s="376" t="s">
        <v>3865</v>
      </c>
      <c r="I1066" s="376">
        <v>0.05</v>
      </c>
      <c r="J1066" s="376">
        <v>1014.03</v>
      </c>
      <c r="K1066" s="376">
        <v>8135.74</v>
      </c>
      <c r="L1066" s="376">
        <f t="shared" si="6"/>
        <v>7435.95</v>
      </c>
    </row>
    <row r="1067" spans="1:12" hidden="1" outlineLevel="1">
      <c r="A1067">
        <v>2023</v>
      </c>
      <c r="B1067" t="s">
        <v>3392</v>
      </c>
      <c r="C1067" t="s">
        <v>2527</v>
      </c>
      <c r="D1067" t="s">
        <v>3393</v>
      </c>
      <c r="E1067" t="s">
        <v>2907</v>
      </c>
      <c r="F1067" s="339">
        <v>44286</v>
      </c>
      <c r="G1067" s="376">
        <v>15486.73</v>
      </c>
      <c r="H1067" s="376" t="s">
        <v>3865</v>
      </c>
      <c r="I1067" s="376">
        <v>0.05</v>
      </c>
      <c r="J1067" s="376">
        <v>1016.03</v>
      </c>
      <c r="K1067" s="376">
        <v>8091.19</v>
      </c>
      <c r="L1067" s="376">
        <f t="shared" si="6"/>
        <v>7395.54</v>
      </c>
    </row>
    <row r="1068" spans="1:12" hidden="1" outlineLevel="1">
      <c r="A1068">
        <v>2023</v>
      </c>
      <c r="B1068" t="s">
        <v>3394</v>
      </c>
      <c r="C1068" t="s">
        <v>2527</v>
      </c>
      <c r="D1068" t="s">
        <v>3395</v>
      </c>
      <c r="E1068" t="s">
        <v>2888</v>
      </c>
      <c r="F1068" s="339">
        <v>44559</v>
      </c>
      <c r="G1068" s="376">
        <v>15392.92</v>
      </c>
      <c r="H1068" s="376" t="s">
        <v>3861</v>
      </c>
      <c r="I1068" s="376">
        <v>0.05</v>
      </c>
      <c r="J1068" s="376">
        <v>632.03</v>
      </c>
      <c r="K1068" s="376">
        <v>9749.2800000000007</v>
      </c>
      <c r="L1068" s="376">
        <f t="shared" si="6"/>
        <v>5643.64</v>
      </c>
    </row>
    <row r="1069" spans="1:12" hidden="1" outlineLevel="1">
      <c r="A1069">
        <v>2023</v>
      </c>
      <c r="B1069" t="s">
        <v>3396</v>
      </c>
      <c r="C1069" t="s">
        <v>2527</v>
      </c>
      <c r="D1069" t="s">
        <v>3179</v>
      </c>
      <c r="E1069" t="s">
        <v>2888</v>
      </c>
      <c r="F1069" s="339">
        <v>43251</v>
      </c>
      <c r="G1069" s="376">
        <v>15060.34</v>
      </c>
      <c r="H1069" s="376" t="s">
        <v>3861</v>
      </c>
      <c r="I1069" s="376">
        <v>0.05</v>
      </c>
      <c r="J1069" s="376">
        <v>377.03</v>
      </c>
      <c r="K1069" s="376">
        <v>14307.32</v>
      </c>
      <c r="L1069" s="376">
        <f t="shared" si="6"/>
        <v>753.02</v>
      </c>
    </row>
    <row r="1070" spans="1:12" hidden="1" outlineLevel="1">
      <c r="A1070">
        <v>2023</v>
      </c>
      <c r="B1070" t="s">
        <v>3397</v>
      </c>
      <c r="C1070" t="s">
        <v>2527</v>
      </c>
      <c r="D1070" t="s">
        <v>3398</v>
      </c>
      <c r="E1070" t="s">
        <v>2888</v>
      </c>
      <c r="F1070" s="339">
        <v>44419</v>
      </c>
      <c r="G1070" s="376">
        <v>14699</v>
      </c>
      <c r="H1070" s="376" t="s">
        <v>3861</v>
      </c>
      <c r="I1070" s="376">
        <v>0.05</v>
      </c>
      <c r="J1070" s="376">
        <v>562.03</v>
      </c>
      <c r="K1070" s="376">
        <v>10861.48</v>
      </c>
      <c r="L1070" s="376">
        <f t="shared" si="6"/>
        <v>3837.52</v>
      </c>
    </row>
    <row r="1071" spans="1:12" hidden="1" outlineLevel="1">
      <c r="A1071">
        <v>2023</v>
      </c>
      <c r="B1071" t="s">
        <v>3399</v>
      </c>
      <c r="C1071" t="s">
        <v>2527</v>
      </c>
      <c r="D1071" t="s">
        <v>3187</v>
      </c>
      <c r="E1071" t="s">
        <v>2888</v>
      </c>
      <c r="F1071" s="339">
        <v>43708</v>
      </c>
      <c r="G1071" s="376">
        <v>14601.77</v>
      </c>
      <c r="H1071" s="376" t="s">
        <v>3861</v>
      </c>
      <c r="I1071" s="376">
        <v>0.05</v>
      </c>
      <c r="J1071" s="376">
        <v>445.03</v>
      </c>
      <c r="K1071" s="376">
        <v>13871.68</v>
      </c>
      <c r="L1071" s="376">
        <f t="shared" si="6"/>
        <v>730.09</v>
      </c>
    </row>
    <row r="1072" spans="1:12" hidden="1" outlineLevel="1">
      <c r="A1072">
        <v>2023</v>
      </c>
      <c r="B1072" t="s">
        <v>3760</v>
      </c>
      <c r="C1072" t="s">
        <v>3737</v>
      </c>
      <c r="D1072" t="s">
        <v>3750</v>
      </c>
      <c r="E1072" t="s">
        <v>2888</v>
      </c>
      <c r="F1072" s="339">
        <v>43496</v>
      </c>
      <c r="G1072" s="376">
        <v>14309.48</v>
      </c>
      <c r="H1072" s="376" t="s">
        <v>3861</v>
      </c>
      <c r="I1072" s="376">
        <v>0.05</v>
      </c>
      <c r="J1072" s="376">
        <v>427.03</v>
      </c>
      <c r="K1072" s="376">
        <v>13594.01</v>
      </c>
      <c r="L1072" s="376">
        <f t="shared" si="6"/>
        <v>715.469999999999</v>
      </c>
    </row>
    <row r="1073" spans="1:12" hidden="1" outlineLevel="1">
      <c r="A1073">
        <v>2023</v>
      </c>
      <c r="B1073" t="s">
        <v>3400</v>
      </c>
      <c r="C1073" t="s">
        <v>2527</v>
      </c>
      <c r="D1073" t="s">
        <v>3037</v>
      </c>
      <c r="E1073" t="s">
        <v>2888</v>
      </c>
      <c r="F1073" s="339">
        <v>43465</v>
      </c>
      <c r="G1073" s="376">
        <v>14283.62</v>
      </c>
      <c r="H1073" s="376" t="s">
        <v>3861</v>
      </c>
      <c r="I1073" s="376">
        <v>0.05</v>
      </c>
      <c r="J1073" s="376">
        <v>422.03</v>
      </c>
      <c r="K1073" s="376">
        <v>13569.44</v>
      </c>
      <c r="L1073" s="376">
        <f t="shared" si="6"/>
        <v>714.18</v>
      </c>
    </row>
    <row r="1074" spans="1:12" hidden="1" outlineLevel="1">
      <c r="A1074">
        <v>2023</v>
      </c>
      <c r="B1074" t="s">
        <v>3754</v>
      </c>
      <c r="C1074" t="s">
        <v>3737</v>
      </c>
      <c r="D1074" t="s">
        <v>3037</v>
      </c>
      <c r="E1074" t="s">
        <v>2888</v>
      </c>
      <c r="F1074" s="339">
        <v>43496</v>
      </c>
      <c r="G1074" s="376">
        <v>14224.14</v>
      </c>
      <c r="H1074" s="376" t="s">
        <v>3861</v>
      </c>
      <c r="I1074" s="376">
        <v>0.05</v>
      </c>
      <c r="J1074" s="376">
        <v>423.03</v>
      </c>
      <c r="K1074" s="376">
        <v>13512.93</v>
      </c>
      <c r="L1074" s="376">
        <f t="shared" si="6"/>
        <v>711.20999999999901</v>
      </c>
    </row>
    <row r="1075" spans="1:12" hidden="1" outlineLevel="1">
      <c r="A1075">
        <v>2023</v>
      </c>
      <c r="B1075" t="s">
        <v>3758</v>
      </c>
      <c r="C1075" t="s">
        <v>3737</v>
      </c>
      <c r="D1075" t="s">
        <v>3759</v>
      </c>
      <c r="E1075" t="s">
        <v>2888</v>
      </c>
      <c r="F1075" s="339">
        <v>43496</v>
      </c>
      <c r="G1075" s="376">
        <v>14224.14</v>
      </c>
      <c r="H1075" s="376" t="s">
        <v>3861</v>
      </c>
      <c r="I1075" s="376">
        <v>0.05</v>
      </c>
      <c r="J1075" s="376">
        <v>426.03</v>
      </c>
      <c r="K1075" s="376">
        <v>13512.93</v>
      </c>
      <c r="L1075" s="376">
        <f t="shared" si="6"/>
        <v>711.20999999999901</v>
      </c>
    </row>
    <row r="1076" spans="1:12" hidden="1" outlineLevel="1">
      <c r="A1076">
        <v>2023</v>
      </c>
      <c r="B1076" t="s">
        <v>3401</v>
      </c>
      <c r="C1076" t="s">
        <v>2527</v>
      </c>
      <c r="D1076" t="s">
        <v>3402</v>
      </c>
      <c r="E1076" t="s">
        <v>2888</v>
      </c>
      <c r="F1076" s="339">
        <v>44165</v>
      </c>
      <c r="G1076" s="376">
        <v>14141.59</v>
      </c>
      <c r="H1076" s="376" t="s">
        <v>3861</v>
      </c>
      <c r="I1076" s="376">
        <v>0.05</v>
      </c>
      <c r="J1076" s="376">
        <v>518.03</v>
      </c>
      <c r="K1076" s="376">
        <v>13434.51</v>
      </c>
      <c r="L1076" s="376">
        <f t="shared" si="6"/>
        <v>707.08</v>
      </c>
    </row>
    <row r="1077" spans="1:12" hidden="1" outlineLevel="1">
      <c r="A1077">
        <v>2023</v>
      </c>
      <c r="B1077" t="s">
        <v>3403</v>
      </c>
      <c r="C1077" t="s">
        <v>2527</v>
      </c>
      <c r="D1077" t="s">
        <v>3404</v>
      </c>
      <c r="E1077" t="s">
        <v>2888</v>
      </c>
      <c r="F1077" s="339">
        <v>44074</v>
      </c>
      <c r="G1077" s="376">
        <v>14123.9</v>
      </c>
      <c r="H1077" s="376" t="s">
        <v>3861</v>
      </c>
      <c r="I1077" s="376">
        <v>0.05</v>
      </c>
      <c r="J1077" s="376">
        <v>504.03</v>
      </c>
      <c r="K1077" s="376">
        <v>13417.7</v>
      </c>
      <c r="L1077" s="376">
        <f t="shared" si="6"/>
        <v>706.19999999999902</v>
      </c>
    </row>
    <row r="1078" spans="1:12" hidden="1" outlineLevel="1">
      <c r="A1078">
        <v>2023</v>
      </c>
      <c r="B1078" t="s">
        <v>3405</v>
      </c>
      <c r="C1078" t="s">
        <v>2527</v>
      </c>
      <c r="D1078" t="s">
        <v>3028</v>
      </c>
      <c r="E1078" t="s">
        <v>2888</v>
      </c>
      <c r="F1078" s="339">
        <v>44681</v>
      </c>
      <c r="G1078" s="376">
        <v>14070.8</v>
      </c>
      <c r="H1078" s="376" t="s">
        <v>3861</v>
      </c>
      <c r="I1078" s="376">
        <v>0.05</v>
      </c>
      <c r="J1078" s="376">
        <v>687.03</v>
      </c>
      <c r="K1078" s="376">
        <v>7426.6</v>
      </c>
      <c r="L1078" s="376">
        <f t="shared" si="6"/>
        <v>6644.2</v>
      </c>
    </row>
    <row r="1079" spans="1:12" hidden="1" outlineLevel="1">
      <c r="A1079">
        <v>2023</v>
      </c>
      <c r="B1079" t="s">
        <v>3027</v>
      </c>
      <c r="C1079" t="s">
        <v>3007</v>
      </c>
      <c r="D1079" t="s">
        <v>3028</v>
      </c>
      <c r="E1079" t="s">
        <v>2888</v>
      </c>
      <c r="F1079" s="339">
        <v>44742</v>
      </c>
      <c r="G1079" s="376">
        <v>14070.8</v>
      </c>
      <c r="H1079" s="376" t="s">
        <v>3861</v>
      </c>
      <c r="I1079" s="376">
        <v>0.05</v>
      </c>
      <c r="J1079" s="376">
        <v>736.03</v>
      </c>
      <c r="K1079" s="376">
        <v>6683.94</v>
      </c>
      <c r="L1079" s="376">
        <f t="shared" si="6"/>
        <v>7386.86</v>
      </c>
    </row>
    <row r="1080" spans="1:12" hidden="1" outlineLevel="1">
      <c r="A1080">
        <v>2023</v>
      </c>
      <c r="B1080" t="s">
        <v>3029</v>
      </c>
      <c r="C1080" t="s">
        <v>3007</v>
      </c>
      <c r="D1080" t="s">
        <v>3028</v>
      </c>
      <c r="E1080" t="s">
        <v>2888</v>
      </c>
      <c r="F1080" s="339">
        <v>44742</v>
      </c>
      <c r="G1080" s="376">
        <v>14070.8</v>
      </c>
      <c r="H1080" s="376" t="s">
        <v>3861</v>
      </c>
      <c r="I1080" s="376">
        <v>0.05</v>
      </c>
      <c r="J1080" s="376">
        <v>737.03</v>
      </c>
      <c r="K1080" s="376">
        <v>6683.94</v>
      </c>
      <c r="L1080" s="376">
        <f t="shared" si="6"/>
        <v>7386.86</v>
      </c>
    </row>
    <row r="1081" spans="1:12" hidden="1" outlineLevel="1">
      <c r="A1081">
        <v>2023</v>
      </c>
      <c r="B1081" t="s">
        <v>3325</v>
      </c>
      <c r="C1081" t="s">
        <v>2527</v>
      </c>
      <c r="D1081" t="s">
        <v>3037</v>
      </c>
      <c r="E1081" t="s">
        <v>2888</v>
      </c>
      <c r="F1081" s="339">
        <v>43373</v>
      </c>
      <c r="G1081" s="376">
        <v>13706.9</v>
      </c>
      <c r="H1081" s="376" t="s">
        <v>3865</v>
      </c>
      <c r="I1081" s="376">
        <v>0.05</v>
      </c>
      <c r="J1081" s="376">
        <v>509.03</v>
      </c>
      <c r="K1081" s="376">
        <v>13021.55</v>
      </c>
      <c r="L1081" s="376">
        <f t="shared" si="6"/>
        <v>685.35</v>
      </c>
    </row>
    <row r="1082" spans="1:12" hidden="1" outlineLevel="1">
      <c r="A1082">
        <v>2023</v>
      </c>
      <c r="B1082" t="s">
        <v>3408</v>
      </c>
      <c r="C1082" t="s">
        <v>2527</v>
      </c>
      <c r="D1082" t="s">
        <v>3409</v>
      </c>
      <c r="E1082" t="s">
        <v>2888</v>
      </c>
      <c r="F1082" s="339">
        <v>44343</v>
      </c>
      <c r="G1082" s="376">
        <v>13444.25</v>
      </c>
      <c r="H1082" s="376" t="s">
        <v>3861</v>
      </c>
      <c r="I1082" s="376">
        <v>0.05</v>
      </c>
      <c r="J1082" s="376">
        <v>543.03</v>
      </c>
      <c r="K1082" s="376">
        <v>10998.49</v>
      </c>
      <c r="L1082" s="376">
        <f t="shared" ref="L1082:L1145" si="7">G1082-K1082</f>
        <v>2445.7600000000002</v>
      </c>
    </row>
    <row r="1083" spans="1:12" hidden="1" outlineLevel="1">
      <c r="A1083">
        <v>2023</v>
      </c>
      <c r="B1083" t="s">
        <v>3410</v>
      </c>
      <c r="C1083" t="s">
        <v>2527</v>
      </c>
      <c r="D1083" t="s">
        <v>3362</v>
      </c>
      <c r="E1083" t="s">
        <v>2888</v>
      </c>
      <c r="F1083" s="339">
        <v>44196</v>
      </c>
      <c r="G1083" s="376">
        <v>13392.03</v>
      </c>
      <c r="H1083" s="376" t="s">
        <v>3861</v>
      </c>
      <c r="I1083" s="376">
        <v>0.05</v>
      </c>
      <c r="J1083" s="376">
        <v>519.03</v>
      </c>
      <c r="K1083" s="376">
        <v>12722.43</v>
      </c>
      <c r="L1083" s="376">
        <f t="shared" si="7"/>
        <v>669.6</v>
      </c>
    </row>
    <row r="1084" spans="1:12" hidden="1" outlineLevel="1">
      <c r="A1084">
        <v>2023</v>
      </c>
      <c r="B1084" t="s">
        <v>3411</v>
      </c>
      <c r="C1084" t="s">
        <v>2527</v>
      </c>
      <c r="D1084" t="s">
        <v>3412</v>
      </c>
      <c r="E1084" t="s">
        <v>2888</v>
      </c>
      <c r="F1084" s="339">
        <v>44340</v>
      </c>
      <c r="G1084" s="376">
        <v>13392.03</v>
      </c>
      <c r="H1084" s="376" t="s">
        <v>3861</v>
      </c>
      <c r="I1084" s="376">
        <v>0.05</v>
      </c>
      <c r="J1084" s="376">
        <v>540.03</v>
      </c>
      <c r="K1084" s="376">
        <v>10956.02</v>
      </c>
      <c r="L1084" s="376">
        <f t="shared" si="7"/>
        <v>2436.0100000000002</v>
      </c>
    </row>
    <row r="1085" spans="1:12" hidden="1" outlineLevel="1">
      <c r="A1085">
        <v>2023</v>
      </c>
      <c r="B1085" t="s">
        <v>3413</v>
      </c>
      <c r="C1085" t="s">
        <v>2527</v>
      </c>
      <c r="D1085" t="s">
        <v>3414</v>
      </c>
      <c r="E1085" t="s">
        <v>2888</v>
      </c>
      <c r="F1085" s="339">
        <v>44340</v>
      </c>
      <c r="G1085" s="376">
        <v>13392.03</v>
      </c>
      <c r="H1085" s="376" t="s">
        <v>3861</v>
      </c>
      <c r="I1085" s="376">
        <v>0.05</v>
      </c>
      <c r="J1085" s="376">
        <v>541.03</v>
      </c>
      <c r="K1085" s="376">
        <v>10956.02</v>
      </c>
      <c r="L1085" s="376">
        <f t="shared" si="7"/>
        <v>2436.0100000000002</v>
      </c>
    </row>
    <row r="1086" spans="1:12" hidden="1" outlineLevel="1">
      <c r="A1086">
        <v>2023</v>
      </c>
      <c r="B1086" t="s">
        <v>3415</v>
      </c>
      <c r="C1086" t="s">
        <v>2527</v>
      </c>
      <c r="D1086" t="s">
        <v>3416</v>
      </c>
      <c r="E1086" t="s">
        <v>2888</v>
      </c>
      <c r="F1086" s="339">
        <v>44439</v>
      </c>
      <c r="G1086" s="376">
        <v>13283.7</v>
      </c>
      <c r="H1086" s="376" t="s">
        <v>3861</v>
      </c>
      <c r="I1086" s="376">
        <v>0.05</v>
      </c>
      <c r="J1086" s="376">
        <v>598.03</v>
      </c>
      <c r="K1086" s="376">
        <v>9815.0499999999993</v>
      </c>
      <c r="L1086" s="376">
        <f t="shared" si="7"/>
        <v>3468.65</v>
      </c>
    </row>
    <row r="1087" spans="1:12" hidden="1" outlineLevel="1">
      <c r="A1087">
        <v>2023</v>
      </c>
      <c r="B1087" t="s">
        <v>3417</v>
      </c>
      <c r="C1087" t="s">
        <v>2527</v>
      </c>
      <c r="D1087" t="s">
        <v>3418</v>
      </c>
      <c r="E1087" t="s">
        <v>2888</v>
      </c>
      <c r="F1087" s="339">
        <v>44074</v>
      </c>
      <c r="G1087" s="376">
        <v>13274.34</v>
      </c>
      <c r="H1087" s="376" t="s">
        <v>3861</v>
      </c>
      <c r="I1087" s="376">
        <v>0.05</v>
      </c>
      <c r="J1087" s="376">
        <v>508.03</v>
      </c>
      <c r="K1087" s="376">
        <v>12610.62</v>
      </c>
      <c r="L1087" s="376">
        <f t="shared" si="7"/>
        <v>663.719999999999</v>
      </c>
    </row>
    <row r="1088" spans="1:12" hidden="1" outlineLevel="1">
      <c r="A1088">
        <v>2023</v>
      </c>
      <c r="B1088" t="s">
        <v>3421</v>
      </c>
      <c r="C1088" t="s">
        <v>2527</v>
      </c>
      <c r="D1088" t="s">
        <v>3422</v>
      </c>
      <c r="E1088" t="s">
        <v>2907</v>
      </c>
      <c r="F1088" s="339">
        <v>44469</v>
      </c>
      <c r="G1088" s="376">
        <v>13274.34</v>
      </c>
      <c r="H1088" s="376" t="s">
        <v>3865</v>
      </c>
      <c r="I1088" s="376">
        <v>0.05</v>
      </c>
      <c r="J1088" s="376">
        <v>1178.03</v>
      </c>
      <c r="K1088" s="376">
        <v>5673.51</v>
      </c>
      <c r="L1088" s="376">
        <f t="shared" si="7"/>
        <v>7600.83</v>
      </c>
    </row>
    <row r="1089" spans="1:12" hidden="1" outlineLevel="1">
      <c r="A1089">
        <v>2023</v>
      </c>
      <c r="B1089" t="s">
        <v>3423</v>
      </c>
      <c r="C1089" t="s">
        <v>2527</v>
      </c>
      <c r="D1089" t="s">
        <v>3424</v>
      </c>
      <c r="E1089" t="s">
        <v>2888</v>
      </c>
      <c r="F1089" s="339">
        <v>44012</v>
      </c>
      <c r="G1089" s="376">
        <v>13274.33</v>
      </c>
      <c r="H1089" s="376" t="s">
        <v>3861</v>
      </c>
      <c r="I1089" s="376">
        <v>0.05</v>
      </c>
      <c r="J1089" s="376">
        <v>493.03</v>
      </c>
      <c r="K1089" s="376">
        <v>12610.61</v>
      </c>
      <c r="L1089" s="376">
        <f t="shared" si="7"/>
        <v>663.719999999999</v>
      </c>
    </row>
    <row r="1090" spans="1:12" hidden="1" outlineLevel="1">
      <c r="A1090">
        <v>2023</v>
      </c>
      <c r="B1090" t="s">
        <v>3425</v>
      </c>
      <c r="C1090" t="s">
        <v>2527</v>
      </c>
      <c r="D1090" t="s">
        <v>3426</v>
      </c>
      <c r="E1090" t="s">
        <v>2888</v>
      </c>
      <c r="F1090" s="339">
        <v>43496</v>
      </c>
      <c r="G1090" s="376">
        <v>13226.72</v>
      </c>
      <c r="H1090" s="376" t="s">
        <v>3861</v>
      </c>
      <c r="I1090" s="376">
        <v>0.05</v>
      </c>
      <c r="J1090" s="376">
        <v>430.03</v>
      </c>
      <c r="K1090" s="376">
        <v>12565.72</v>
      </c>
      <c r="L1090" s="376">
        <f t="shared" si="7"/>
        <v>661</v>
      </c>
    </row>
    <row r="1091" spans="1:12" hidden="1" outlineLevel="1">
      <c r="A1091">
        <v>2023</v>
      </c>
      <c r="B1091" t="s">
        <v>3427</v>
      </c>
      <c r="C1091" t="s">
        <v>2527</v>
      </c>
      <c r="D1091" t="s">
        <v>3008</v>
      </c>
      <c r="E1091" t="s">
        <v>2888</v>
      </c>
      <c r="F1091" s="339">
        <v>44712</v>
      </c>
      <c r="G1091" s="376">
        <v>13097.35</v>
      </c>
      <c r="H1091" s="376" t="s">
        <v>3861</v>
      </c>
      <c r="I1091" s="376">
        <v>0.05</v>
      </c>
      <c r="J1091" s="376">
        <v>707.03</v>
      </c>
      <c r="K1091" s="376">
        <v>6567.16</v>
      </c>
      <c r="L1091" s="376">
        <f t="shared" si="7"/>
        <v>6530.19</v>
      </c>
    </row>
    <row r="1092" spans="1:12" hidden="1" outlineLevel="1">
      <c r="A1092">
        <v>2023</v>
      </c>
      <c r="B1092" t="s">
        <v>3428</v>
      </c>
      <c r="C1092" t="s">
        <v>2527</v>
      </c>
      <c r="D1092" t="s">
        <v>3028</v>
      </c>
      <c r="E1092" t="s">
        <v>2888</v>
      </c>
      <c r="F1092" s="339">
        <v>44742</v>
      </c>
      <c r="G1092" s="376">
        <v>13097.35</v>
      </c>
      <c r="H1092" s="376" t="s">
        <v>3861</v>
      </c>
      <c r="I1092" s="376">
        <v>0.05</v>
      </c>
      <c r="J1092" s="376">
        <v>725.03</v>
      </c>
      <c r="K1092" s="376">
        <v>6221.52</v>
      </c>
      <c r="L1092" s="376">
        <f t="shared" si="7"/>
        <v>6875.83</v>
      </c>
    </row>
    <row r="1093" spans="1:12" hidden="1" outlineLevel="1">
      <c r="A1093">
        <v>2023</v>
      </c>
      <c r="B1093" t="s">
        <v>3429</v>
      </c>
      <c r="C1093" t="s">
        <v>2527</v>
      </c>
      <c r="D1093" t="s">
        <v>3028</v>
      </c>
      <c r="E1093" t="s">
        <v>2888</v>
      </c>
      <c r="F1093" s="339">
        <v>44742</v>
      </c>
      <c r="G1093" s="376">
        <v>13097.35</v>
      </c>
      <c r="H1093" s="376" t="s">
        <v>3861</v>
      </c>
      <c r="I1093" s="376">
        <v>0.05</v>
      </c>
      <c r="J1093" s="376">
        <v>726.03</v>
      </c>
      <c r="K1093" s="376">
        <v>6221.52</v>
      </c>
      <c r="L1093" s="376">
        <f t="shared" si="7"/>
        <v>6875.83</v>
      </c>
    </row>
    <row r="1094" spans="1:12" hidden="1" outlineLevel="1">
      <c r="A1094">
        <v>2023</v>
      </c>
      <c r="B1094" t="s">
        <v>3430</v>
      </c>
      <c r="C1094" t="s">
        <v>2527</v>
      </c>
      <c r="D1094" t="s">
        <v>3028</v>
      </c>
      <c r="E1094" t="s">
        <v>2888</v>
      </c>
      <c r="F1094" s="339">
        <v>44742</v>
      </c>
      <c r="G1094" s="376">
        <v>13097.35</v>
      </c>
      <c r="H1094" s="376" t="s">
        <v>3861</v>
      </c>
      <c r="I1094" s="376">
        <v>0.05</v>
      </c>
      <c r="J1094" s="376">
        <v>727.03</v>
      </c>
      <c r="K1094" s="376">
        <v>6221.52</v>
      </c>
      <c r="L1094" s="376">
        <f t="shared" si="7"/>
        <v>6875.83</v>
      </c>
    </row>
    <row r="1095" spans="1:12" hidden="1" outlineLevel="1">
      <c r="A1095">
        <v>2023</v>
      </c>
      <c r="B1095" t="s">
        <v>3431</v>
      </c>
      <c r="C1095" t="s">
        <v>2527</v>
      </c>
      <c r="D1095" t="s">
        <v>3028</v>
      </c>
      <c r="E1095" t="s">
        <v>2888</v>
      </c>
      <c r="F1095" s="339">
        <v>44742</v>
      </c>
      <c r="G1095" s="376">
        <v>13097.35</v>
      </c>
      <c r="H1095" s="376" t="s">
        <v>3861</v>
      </c>
      <c r="I1095" s="376">
        <v>0.05</v>
      </c>
      <c r="J1095" s="376">
        <v>728.03</v>
      </c>
      <c r="K1095" s="376">
        <v>6221.52</v>
      </c>
      <c r="L1095" s="376">
        <f t="shared" si="7"/>
        <v>6875.83</v>
      </c>
    </row>
    <row r="1096" spans="1:12" hidden="1" outlineLevel="1">
      <c r="A1096">
        <v>2023</v>
      </c>
      <c r="B1096" t="s">
        <v>3432</v>
      </c>
      <c r="C1096" t="s">
        <v>2527</v>
      </c>
      <c r="D1096" t="s">
        <v>3433</v>
      </c>
      <c r="E1096" t="s">
        <v>2907</v>
      </c>
      <c r="F1096" s="339">
        <v>44196</v>
      </c>
      <c r="G1096" s="376">
        <v>13092.92</v>
      </c>
      <c r="H1096" s="376" t="s">
        <v>3865</v>
      </c>
      <c r="I1096" s="376">
        <v>0.05</v>
      </c>
      <c r="J1096" s="376">
        <v>886.03</v>
      </c>
      <c r="K1096" s="376">
        <v>7461.36</v>
      </c>
      <c r="L1096" s="376">
        <f t="shared" si="7"/>
        <v>5631.56</v>
      </c>
    </row>
    <row r="1097" spans="1:12" hidden="1" outlineLevel="1">
      <c r="A1097">
        <v>2023</v>
      </c>
      <c r="B1097" t="s">
        <v>3434</v>
      </c>
      <c r="C1097" t="s">
        <v>2527</v>
      </c>
      <c r="D1097" t="s">
        <v>3407</v>
      </c>
      <c r="E1097" t="s">
        <v>2888</v>
      </c>
      <c r="F1097" s="339">
        <v>43100</v>
      </c>
      <c r="G1097" s="376">
        <v>13075</v>
      </c>
      <c r="H1097" s="376" t="s">
        <v>3861</v>
      </c>
      <c r="I1097" s="376">
        <v>0.05</v>
      </c>
      <c r="J1097" s="376">
        <v>345.03</v>
      </c>
      <c r="K1097" s="376">
        <v>12421.25</v>
      </c>
      <c r="L1097" s="376">
        <f t="shared" si="7"/>
        <v>653.75</v>
      </c>
    </row>
    <row r="1098" spans="1:12" hidden="1" outlineLevel="1">
      <c r="A1098">
        <v>2023</v>
      </c>
      <c r="B1098" t="s">
        <v>3040</v>
      </c>
      <c r="C1098" t="s">
        <v>2905</v>
      </c>
      <c r="D1098" t="s">
        <v>3041</v>
      </c>
      <c r="E1098" t="s">
        <v>2888</v>
      </c>
      <c r="F1098" s="339">
        <v>44895</v>
      </c>
      <c r="G1098" s="376">
        <v>12955.76</v>
      </c>
      <c r="H1098" s="376" t="s">
        <v>3861</v>
      </c>
      <c r="I1098" s="376">
        <v>0.05</v>
      </c>
      <c r="J1098" s="376">
        <v>861.03</v>
      </c>
      <c r="K1098" s="376">
        <v>4444.7</v>
      </c>
      <c r="L1098" s="376">
        <f t="shared" si="7"/>
        <v>8511.06</v>
      </c>
    </row>
    <row r="1099" spans="1:12" hidden="1" outlineLevel="1">
      <c r="A1099">
        <v>2023</v>
      </c>
      <c r="B1099" t="s">
        <v>3042</v>
      </c>
      <c r="C1099" t="s">
        <v>2905</v>
      </c>
      <c r="D1099" t="s">
        <v>3041</v>
      </c>
      <c r="E1099" t="s">
        <v>2888</v>
      </c>
      <c r="F1099" s="339">
        <v>44895</v>
      </c>
      <c r="G1099" s="376">
        <v>12955.76</v>
      </c>
      <c r="H1099" s="376" t="s">
        <v>3861</v>
      </c>
      <c r="I1099" s="376">
        <v>0.05</v>
      </c>
      <c r="J1099" s="376">
        <v>862.03</v>
      </c>
      <c r="K1099" s="376">
        <v>4444.7</v>
      </c>
      <c r="L1099" s="376">
        <f t="shared" si="7"/>
        <v>8511.06</v>
      </c>
    </row>
    <row r="1100" spans="1:12" hidden="1" outlineLevel="1">
      <c r="A1100">
        <v>2023</v>
      </c>
      <c r="B1100" t="s">
        <v>3043</v>
      </c>
      <c r="C1100" t="s">
        <v>2905</v>
      </c>
      <c r="D1100" t="s">
        <v>3041</v>
      </c>
      <c r="E1100" t="s">
        <v>2888</v>
      </c>
      <c r="F1100" s="339">
        <v>44895</v>
      </c>
      <c r="G1100" s="376">
        <v>12955.76</v>
      </c>
      <c r="H1100" s="376" t="s">
        <v>3861</v>
      </c>
      <c r="I1100" s="376">
        <v>0.05</v>
      </c>
      <c r="J1100" s="376">
        <v>863.03</v>
      </c>
      <c r="K1100" s="376">
        <v>4444.7</v>
      </c>
      <c r="L1100" s="376">
        <f t="shared" si="7"/>
        <v>8511.06</v>
      </c>
    </row>
    <row r="1101" spans="1:12" hidden="1" outlineLevel="1">
      <c r="A1101">
        <v>2023</v>
      </c>
      <c r="B1101" t="s">
        <v>3044</v>
      </c>
      <c r="C1101" t="s">
        <v>2905</v>
      </c>
      <c r="D1101" t="s">
        <v>3041</v>
      </c>
      <c r="E1101" t="s">
        <v>2888</v>
      </c>
      <c r="F1101" s="339">
        <v>44895</v>
      </c>
      <c r="G1101" s="376">
        <v>12955.76</v>
      </c>
      <c r="H1101" s="376" t="s">
        <v>3861</v>
      </c>
      <c r="I1101" s="376">
        <v>0.05</v>
      </c>
      <c r="J1101" s="376">
        <v>864.03</v>
      </c>
      <c r="K1101" s="376">
        <v>4444.7</v>
      </c>
      <c r="L1101" s="376">
        <f t="shared" si="7"/>
        <v>8511.06</v>
      </c>
    </row>
    <row r="1102" spans="1:12" hidden="1" outlineLevel="1">
      <c r="A1102">
        <v>2023</v>
      </c>
      <c r="B1102" t="s">
        <v>3045</v>
      </c>
      <c r="C1102" t="s">
        <v>2905</v>
      </c>
      <c r="D1102" t="s">
        <v>3041</v>
      </c>
      <c r="E1102" t="s">
        <v>2888</v>
      </c>
      <c r="F1102" s="339">
        <v>44895</v>
      </c>
      <c r="G1102" s="376">
        <v>12955.76</v>
      </c>
      <c r="H1102" s="376" t="s">
        <v>3861</v>
      </c>
      <c r="I1102" s="376">
        <v>0.05</v>
      </c>
      <c r="J1102" s="376">
        <v>865.03</v>
      </c>
      <c r="K1102" s="376">
        <v>4444.7</v>
      </c>
      <c r="L1102" s="376">
        <f t="shared" si="7"/>
        <v>8511.06</v>
      </c>
    </row>
    <row r="1103" spans="1:12" hidden="1" outlineLevel="1">
      <c r="A1103">
        <v>2023</v>
      </c>
      <c r="B1103" t="s">
        <v>3046</v>
      </c>
      <c r="C1103" t="s">
        <v>2905</v>
      </c>
      <c r="D1103" t="s">
        <v>3041</v>
      </c>
      <c r="E1103" t="s">
        <v>2888</v>
      </c>
      <c r="F1103" s="339">
        <v>44895</v>
      </c>
      <c r="G1103" s="376">
        <v>12955.75</v>
      </c>
      <c r="H1103" s="376" t="s">
        <v>3861</v>
      </c>
      <c r="I1103" s="376">
        <v>0.05</v>
      </c>
      <c r="J1103" s="376">
        <v>866.03</v>
      </c>
      <c r="K1103" s="376">
        <v>4444.7</v>
      </c>
      <c r="L1103" s="376">
        <f t="shared" si="7"/>
        <v>8511.0499999999993</v>
      </c>
    </row>
    <row r="1104" spans="1:12" hidden="1" outlineLevel="1">
      <c r="A1104">
        <v>2023</v>
      </c>
      <c r="B1104" t="s">
        <v>3047</v>
      </c>
      <c r="C1104" t="s">
        <v>2905</v>
      </c>
      <c r="D1104" t="s">
        <v>3041</v>
      </c>
      <c r="E1104" t="s">
        <v>2888</v>
      </c>
      <c r="F1104" s="339">
        <v>44895</v>
      </c>
      <c r="G1104" s="376">
        <v>12955.75</v>
      </c>
      <c r="H1104" s="376" t="s">
        <v>3861</v>
      </c>
      <c r="I1104" s="376">
        <v>0.05</v>
      </c>
      <c r="J1104" s="376">
        <v>867.03</v>
      </c>
      <c r="K1104" s="376">
        <v>4444.7</v>
      </c>
      <c r="L1104" s="376">
        <f t="shared" si="7"/>
        <v>8511.0499999999993</v>
      </c>
    </row>
    <row r="1105" spans="1:12" hidden="1" outlineLevel="1">
      <c r="A1105">
        <v>2023</v>
      </c>
      <c r="B1105" t="s">
        <v>3048</v>
      </c>
      <c r="C1105" t="s">
        <v>2905</v>
      </c>
      <c r="D1105" t="s">
        <v>3041</v>
      </c>
      <c r="E1105" t="s">
        <v>2888</v>
      </c>
      <c r="F1105" s="339">
        <v>44895</v>
      </c>
      <c r="G1105" s="376">
        <v>12955.75</v>
      </c>
      <c r="H1105" s="376" t="s">
        <v>3861</v>
      </c>
      <c r="I1105" s="376">
        <v>0.05</v>
      </c>
      <c r="J1105" s="376">
        <v>868.03</v>
      </c>
      <c r="K1105" s="376">
        <v>4444.7</v>
      </c>
      <c r="L1105" s="376">
        <f t="shared" si="7"/>
        <v>8511.0499999999993</v>
      </c>
    </row>
    <row r="1106" spans="1:12" hidden="1" outlineLevel="1">
      <c r="A1106">
        <v>2023</v>
      </c>
      <c r="B1106" t="s">
        <v>3049</v>
      </c>
      <c r="C1106" t="s">
        <v>2905</v>
      </c>
      <c r="D1106" t="s">
        <v>3041</v>
      </c>
      <c r="E1106" t="s">
        <v>2888</v>
      </c>
      <c r="F1106" s="339">
        <v>44895</v>
      </c>
      <c r="G1106" s="376">
        <v>12955.75</v>
      </c>
      <c r="H1106" s="376" t="s">
        <v>3861</v>
      </c>
      <c r="I1106" s="376">
        <v>0.05</v>
      </c>
      <c r="J1106" s="376">
        <v>869.03</v>
      </c>
      <c r="K1106" s="376">
        <v>4444.7</v>
      </c>
      <c r="L1106" s="376">
        <f t="shared" si="7"/>
        <v>8511.0499999999993</v>
      </c>
    </row>
    <row r="1107" spans="1:12" hidden="1" outlineLevel="1">
      <c r="A1107">
        <v>2023</v>
      </c>
      <c r="B1107" t="s">
        <v>3050</v>
      </c>
      <c r="C1107" t="s">
        <v>2905</v>
      </c>
      <c r="D1107" t="s">
        <v>3041</v>
      </c>
      <c r="E1107" t="s">
        <v>2888</v>
      </c>
      <c r="F1107" s="339">
        <v>44895</v>
      </c>
      <c r="G1107" s="376">
        <v>12955.75</v>
      </c>
      <c r="H1107" s="376" t="s">
        <v>3861</v>
      </c>
      <c r="I1107" s="376">
        <v>0.05</v>
      </c>
      <c r="J1107" s="376">
        <v>870.03</v>
      </c>
      <c r="K1107" s="376">
        <v>4444.7</v>
      </c>
      <c r="L1107" s="376">
        <f t="shared" si="7"/>
        <v>8511.0499999999993</v>
      </c>
    </row>
    <row r="1108" spans="1:12" hidden="1" outlineLevel="1">
      <c r="A1108">
        <v>2023</v>
      </c>
      <c r="B1108" t="s">
        <v>3765</v>
      </c>
      <c r="C1108" t="s">
        <v>3737</v>
      </c>
      <c r="D1108" t="s">
        <v>3740</v>
      </c>
      <c r="E1108" t="s">
        <v>2888</v>
      </c>
      <c r="F1108" s="339">
        <v>43555</v>
      </c>
      <c r="G1108" s="376">
        <v>12931.03</v>
      </c>
      <c r="H1108" s="376" t="s">
        <v>3861</v>
      </c>
      <c r="I1108" s="376">
        <v>0.05</v>
      </c>
      <c r="J1108" s="376">
        <v>434.03</v>
      </c>
      <c r="K1108" s="376">
        <v>12284.48</v>
      </c>
      <c r="L1108" s="376">
        <f t="shared" si="7"/>
        <v>646.55000000000098</v>
      </c>
    </row>
    <row r="1109" spans="1:12" hidden="1" outlineLevel="1">
      <c r="A1109">
        <v>2023</v>
      </c>
      <c r="B1109" t="s">
        <v>3987</v>
      </c>
      <c r="C1109" t="s">
        <v>3863</v>
      </c>
      <c r="D1109" t="s">
        <v>3041</v>
      </c>
      <c r="E1109" t="s">
        <v>2888</v>
      </c>
      <c r="F1109" s="339">
        <v>45169</v>
      </c>
      <c r="G1109" s="376">
        <v>12920.35</v>
      </c>
      <c r="H1109" s="376" t="s">
        <v>3861</v>
      </c>
      <c r="I1109" s="376">
        <v>0.05</v>
      </c>
      <c r="J1109" s="376">
        <v>1176.03</v>
      </c>
      <c r="K1109" s="376">
        <v>1380.16</v>
      </c>
      <c r="L1109" s="376">
        <f t="shared" si="7"/>
        <v>11540.19</v>
      </c>
    </row>
    <row r="1110" spans="1:12" hidden="1" outlineLevel="1">
      <c r="A1110">
        <v>2023</v>
      </c>
      <c r="B1110" t="s">
        <v>3435</v>
      </c>
      <c r="C1110" t="s">
        <v>2527</v>
      </c>
      <c r="D1110" t="s">
        <v>3436</v>
      </c>
      <c r="E1110" t="s">
        <v>2888</v>
      </c>
      <c r="F1110" s="339">
        <v>44469</v>
      </c>
      <c r="G1110" s="376">
        <v>12902.65</v>
      </c>
      <c r="H1110" s="376" t="s">
        <v>3861</v>
      </c>
      <c r="I1110" s="376">
        <v>0.05</v>
      </c>
      <c r="J1110" s="376">
        <v>607.03</v>
      </c>
      <c r="K1110" s="376">
        <v>9193.5</v>
      </c>
      <c r="L1110" s="376">
        <f t="shared" si="7"/>
        <v>3709.15</v>
      </c>
    </row>
    <row r="1111" spans="1:12" hidden="1" outlineLevel="1">
      <c r="A1111">
        <v>2023</v>
      </c>
      <c r="B1111" t="s">
        <v>3437</v>
      </c>
      <c r="C1111" t="s">
        <v>2527</v>
      </c>
      <c r="D1111" t="s">
        <v>3438</v>
      </c>
      <c r="E1111" t="s">
        <v>2888</v>
      </c>
      <c r="F1111" s="339">
        <v>43312</v>
      </c>
      <c r="G1111" s="376">
        <v>12662.07</v>
      </c>
      <c r="H1111" s="376" t="s">
        <v>3861</v>
      </c>
      <c r="I1111" s="376">
        <v>0.05</v>
      </c>
      <c r="J1111" s="376">
        <v>387.03</v>
      </c>
      <c r="K1111" s="376">
        <v>12028.97</v>
      </c>
      <c r="L1111" s="376">
        <f t="shared" si="7"/>
        <v>633.1</v>
      </c>
    </row>
    <row r="1112" spans="1:12" hidden="1" outlineLevel="1">
      <c r="A1112">
        <v>2023</v>
      </c>
      <c r="B1112" t="s">
        <v>2926</v>
      </c>
      <c r="C1112" t="s">
        <v>2905</v>
      </c>
      <c r="D1112" t="s">
        <v>2927</v>
      </c>
      <c r="E1112" t="s">
        <v>2888</v>
      </c>
      <c r="F1112" s="339">
        <v>44434</v>
      </c>
      <c r="G1112" s="376">
        <v>12336.44</v>
      </c>
      <c r="H1112" s="376" t="s">
        <v>3861</v>
      </c>
      <c r="I1112" s="376">
        <v>0.05</v>
      </c>
      <c r="J1112" s="376">
        <v>583.03</v>
      </c>
      <c r="K1112" s="376">
        <v>9115.68</v>
      </c>
      <c r="L1112" s="376">
        <f t="shared" si="7"/>
        <v>3220.76</v>
      </c>
    </row>
    <row r="1113" spans="1:12" hidden="1" outlineLevel="1">
      <c r="A1113">
        <v>2023</v>
      </c>
      <c r="B1113" t="s">
        <v>3439</v>
      </c>
      <c r="C1113" t="s">
        <v>2527</v>
      </c>
      <c r="D1113" t="s">
        <v>3440</v>
      </c>
      <c r="E1113" t="s">
        <v>2888</v>
      </c>
      <c r="F1113" s="339">
        <v>44316</v>
      </c>
      <c r="G1113" s="376">
        <v>12144.25</v>
      </c>
      <c r="H1113" s="376" t="s">
        <v>3861</v>
      </c>
      <c r="I1113" s="376">
        <v>0.05</v>
      </c>
      <c r="J1113" s="376">
        <v>534.03</v>
      </c>
      <c r="K1113" s="376">
        <v>10255.120000000001</v>
      </c>
      <c r="L1113" s="376">
        <f t="shared" si="7"/>
        <v>1889.13</v>
      </c>
    </row>
    <row r="1114" spans="1:12" hidden="1" outlineLevel="1">
      <c r="A1114">
        <v>2023</v>
      </c>
      <c r="B1114" t="s">
        <v>3441</v>
      </c>
      <c r="C1114" t="s">
        <v>2527</v>
      </c>
      <c r="D1114" t="s">
        <v>3440</v>
      </c>
      <c r="E1114" t="s">
        <v>2888</v>
      </c>
      <c r="F1114" s="339">
        <v>44316</v>
      </c>
      <c r="G1114" s="376">
        <v>12144.25</v>
      </c>
      <c r="H1114" s="376" t="s">
        <v>3861</v>
      </c>
      <c r="I1114" s="376">
        <v>0.05</v>
      </c>
      <c r="J1114" s="376">
        <v>535.03</v>
      </c>
      <c r="K1114" s="376">
        <v>10255.120000000001</v>
      </c>
      <c r="L1114" s="376">
        <f t="shared" si="7"/>
        <v>1889.13</v>
      </c>
    </row>
    <row r="1115" spans="1:12" hidden="1" outlineLevel="1">
      <c r="A1115">
        <v>2023</v>
      </c>
      <c r="B1115" t="s">
        <v>3836</v>
      </c>
      <c r="C1115" t="s">
        <v>2939</v>
      </c>
      <c r="D1115" t="s">
        <v>3837</v>
      </c>
      <c r="E1115" t="s">
        <v>2888</v>
      </c>
      <c r="F1115" s="339">
        <v>44378</v>
      </c>
      <c r="G1115" s="376">
        <v>11907.61</v>
      </c>
      <c r="H1115" s="376" t="s">
        <v>3861</v>
      </c>
      <c r="I1115" s="376">
        <v>0.05</v>
      </c>
      <c r="J1115" s="376">
        <v>554.03</v>
      </c>
      <c r="K1115" s="376">
        <v>9113.19</v>
      </c>
      <c r="L1115" s="376">
        <f t="shared" si="7"/>
        <v>2794.42</v>
      </c>
    </row>
    <row r="1116" spans="1:12" hidden="1" outlineLevel="1">
      <c r="A1116">
        <v>2023</v>
      </c>
      <c r="B1116" t="s">
        <v>3442</v>
      </c>
      <c r="C1116" t="s">
        <v>2527</v>
      </c>
      <c r="D1116" t="s">
        <v>3443</v>
      </c>
      <c r="E1116" t="s">
        <v>2888</v>
      </c>
      <c r="F1116" s="339">
        <v>44227</v>
      </c>
      <c r="G1116" s="376">
        <v>11899</v>
      </c>
      <c r="H1116" s="376" t="s">
        <v>3861</v>
      </c>
      <c r="I1116" s="376">
        <v>0.05</v>
      </c>
      <c r="J1116" s="376">
        <v>529.03</v>
      </c>
      <c r="K1116" s="376">
        <v>10990.35</v>
      </c>
      <c r="L1116" s="376">
        <f t="shared" si="7"/>
        <v>908.65</v>
      </c>
    </row>
    <row r="1117" spans="1:12" hidden="1" outlineLevel="1">
      <c r="A1117">
        <v>2023</v>
      </c>
      <c r="B1117" t="s">
        <v>3444</v>
      </c>
      <c r="C1117" t="s">
        <v>2527</v>
      </c>
      <c r="D1117" t="s">
        <v>3445</v>
      </c>
      <c r="E1117" t="s">
        <v>2907</v>
      </c>
      <c r="F1117" s="339">
        <v>44344</v>
      </c>
      <c r="G1117" s="376">
        <v>11795</v>
      </c>
      <c r="H1117" s="376" t="s">
        <v>3865</v>
      </c>
      <c r="I1117" s="376">
        <v>0.05</v>
      </c>
      <c r="J1117" s="376">
        <v>1067.03</v>
      </c>
      <c r="K1117" s="376">
        <v>5788.01</v>
      </c>
      <c r="L1117" s="376">
        <f t="shared" si="7"/>
        <v>6006.99</v>
      </c>
    </row>
    <row r="1118" spans="1:12" hidden="1" outlineLevel="1">
      <c r="A1118">
        <v>2023</v>
      </c>
      <c r="B1118" t="s">
        <v>3446</v>
      </c>
      <c r="C1118" t="s">
        <v>2527</v>
      </c>
      <c r="D1118" t="s">
        <v>3447</v>
      </c>
      <c r="E1118" t="s">
        <v>2907</v>
      </c>
      <c r="F1118" s="339">
        <v>44343</v>
      </c>
      <c r="G1118" s="376">
        <v>11725.66</v>
      </c>
      <c r="H1118" s="376" t="s">
        <v>3865</v>
      </c>
      <c r="I1118" s="376">
        <v>0.05</v>
      </c>
      <c r="J1118" s="376">
        <v>1066.03</v>
      </c>
      <c r="K1118" s="376">
        <v>5754.22</v>
      </c>
      <c r="L1118" s="376">
        <f t="shared" si="7"/>
        <v>5971.44</v>
      </c>
    </row>
    <row r="1119" spans="1:12" hidden="1" outlineLevel="1">
      <c r="A1119">
        <v>2023</v>
      </c>
      <c r="B1119" t="s">
        <v>3784</v>
      </c>
      <c r="C1119" t="s">
        <v>2939</v>
      </c>
      <c r="D1119" t="s">
        <v>3785</v>
      </c>
      <c r="E1119" t="s">
        <v>2888</v>
      </c>
      <c r="F1119" s="339">
        <v>44408</v>
      </c>
      <c r="G1119" s="376">
        <v>11681.42</v>
      </c>
      <c r="H1119" s="376" t="s">
        <v>3861</v>
      </c>
      <c r="I1119" s="376">
        <v>0.05</v>
      </c>
      <c r="J1119" s="376">
        <v>561.03</v>
      </c>
      <c r="K1119" s="376">
        <v>8939.83</v>
      </c>
      <c r="L1119" s="376">
        <f t="shared" si="7"/>
        <v>2741.59</v>
      </c>
    </row>
    <row r="1120" spans="1:12" hidden="1" outlineLevel="1">
      <c r="A1120">
        <v>2023</v>
      </c>
      <c r="B1120" t="s">
        <v>3780</v>
      </c>
      <c r="C1120" t="s">
        <v>2939</v>
      </c>
      <c r="D1120" t="s">
        <v>3781</v>
      </c>
      <c r="E1120" t="s">
        <v>2907</v>
      </c>
      <c r="F1120" s="339">
        <v>44375</v>
      </c>
      <c r="G1120" s="376">
        <v>11592.92</v>
      </c>
      <c r="H1120" s="376" t="s">
        <v>3865</v>
      </c>
      <c r="I1120" s="376">
        <v>0.05</v>
      </c>
      <c r="J1120" s="376">
        <v>1068.03</v>
      </c>
      <c r="K1120" s="376">
        <v>5505.6</v>
      </c>
      <c r="L1120" s="376">
        <f t="shared" si="7"/>
        <v>6087.32</v>
      </c>
    </row>
    <row r="1121" spans="1:12" hidden="1" outlineLevel="1">
      <c r="A1121">
        <v>2023</v>
      </c>
      <c r="B1121" t="s">
        <v>3448</v>
      </c>
      <c r="C1121" t="s">
        <v>2527</v>
      </c>
      <c r="D1121" t="s">
        <v>3404</v>
      </c>
      <c r="E1121" t="s">
        <v>2888</v>
      </c>
      <c r="F1121" s="339">
        <v>44804</v>
      </c>
      <c r="G1121" s="376">
        <v>11499</v>
      </c>
      <c r="H1121" s="376" t="s">
        <v>3861</v>
      </c>
      <c r="I1121" s="376">
        <v>0.05</v>
      </c>
      <c r="J1121" s="376">
        <v>772.03</v>
      </c>
      <c r="K1121" s="376">
        <v>4855.3599999999997</v>
      </c>
      <c r="L1121" s="376">
        <f t="shared" si="7"/>
        <v>6643.64</v>
      </c>
    </row>
    <row r="1122" spans="1:12" hidden="1" outlineLevel="1">
      <c r="A1122">
        <v>2023</v>
      </c>
      <c r="B1122" t="s">
        <v>3792</v>
      </c>
      <c r="C1122" t="s">
        <v>2939</v>
      </c>
      <c r="D1122" t="s">
        <v>3793</v>
      </c>
      <c r="E1122" t="s">
        <v>2907</v>
      </c>
      <c r="F1122" s="339">
        <v>44426</v>
      </c>
      <c r="G1122" s="376">
        <v>11201.64</v>
      </c>
      <c r="H1122" s="376" t="s">
        <v>3865</v>
      </c>
      <c r="I1122" s="376">
        <v>0.05</v>
      </c>
      <c r="J1122" s="376">
        <v>1131.03</v>
      </c>
      <c r="K1122" s="376">
        <v>4964.96</v>
      </c>
      <c r="L1122" s="376">
        <f t="shared" si="7"/>
        <v>6236.68</v>
      </c>
    </row>
    <row r="1123" spans="1:12" hidden="1" outlineLevel="1">
      <c r="A1123">
        <v>2023</v>
      </c>
      <c r="B1123" t="s">
        <v>3449</v>
      </c>
      <c r="C1123" t="s">
        <v>2527</v>
      </c>
      <c r="D1123" t="s">
        <v>3008</v>
      </c>
      <c r="E1123" t="s">
        <v>2888</v>
      </c>
      <c r="F1123" s="339">
        <v>44712</v>
      </c>
      <c r="G1123" s="376">
        <v>11168.14</v>
      </c>
      <c r="H1123" s="376" t="s">
        <v>3861</v>
      </c>
      <c r="I1123" s="376">
        <v>0.05</v>
      </c>
      <c r="J1123" s="376">
        <v>709.03</v>
      </c>
      <c r="K1123" s="376">
        <v>5599.87</v>
      </c>
      <c r="L1123" s="376">
        <f t="shared" si="7"/>
        <v>5568.27</v>
      </c>
    </row>
    <row r="1124" spans="1:12" hidden="1" outlineLevel="1">
      <c r="A1124">
        <v>2023</v>
      </c>
      <c r="B1124" t="s">
        <v>3450</v>
      </c>
      <c r="C1124" t="s">
        <v>2527</v>
      </c>
      <c r="D1124" t="s">
        <v>3451</v>
      </c>
      <c r="E1124" t="s">
        <v>2888</v>
      </c>
      <c r="F1124" s="339">
        <v>44712</v>
      </c>
      <c r="G1124" s="376">
        <v>11168.14</v>
      </c>
      <c r="H1124" s="376" t="s">
        <v>3861</v>
      </c>
      <c r="I1124" s="376">
        <v>0.05</v>
      </c>
      <c r="J1124" s="376">
        <v>710.03</v>
      </c>
      <c r="K1124" s="376">
        <v>5599.87</v>
      </c>
      <c r="L1124" s="376">
        <f t="shared" si="7"/>
        <v>5568.27</v>
      </c>
    </row>
    <row r="1125" spans="1:12" hidden="1" outlineLevel="1">
      <c r="A1125">
        <v>2023</v>
      </c>
      <c r="B1125" t="s">
        <v>3452</v>
      </c>
      <c r="C1125" t="s">
        <v>2527</v>
      </c>
      <c r="D1125" t="s">
        <v>3453</v>
      </c>
      <c r="E1125" t="s">
        <v>2888</v>
      </c>
      <c r="F1125" s="339">
        <v>43921</v>
      </c>
      <c r="G1125" s="376">
        <v>11100</v>
      </c>
      <c r="H1125" s="376" t="s">
        <v>3861</v>
      </c>
      <c r="I1125" s="376">
        <v>0.05</v>
      </c>
      <c r="J1125" s="376">
        <v>473.03</v>
      </c>
      <c r="K1125" s="376">
        <v>10545</v>
      </c>
      <c r="L1125" s="376">
        <f t="shared" si="7"/>
        <v>555</v>
      </c>
    </row>
    <row r="1126" spans="1:12" hidden="1" outlineLevel="1">
      <c r="A1126">
        <v>2023</v>
      </c>
      <c r="B1126" t="s">
        <v>3454</v>
      </c>
      <c r="C1126" t="s">
        <v>2527</v>
      </c>
      <c r="D1126" t="s">
        <v>3455</v>
      </c>
      <c r="E1126" t="s">
        <v>2888</v>
      </c>
      <c r="F1126" s="339">
        <v>43982</v>
      </c>
      <c r="G1126" s="376">
        <v>11017.7</v>
      </c>
      <c r="H1126" s="376" t="s">
        <v>3861</v>
      </c>
      <c r="I1126" s="376">
        <v>0.05</v>
      </c>
      <c r="J1126" s="376">
        <v>486.03</v>
      </c>
      <c r="K1126" s="376">
        <v>10466.81</v>
      </c>
      <c r="L1126" s="376">
        <f t="shared" si="7"/>
        <v>550.89000000000101</v>
      </c>
    </row>
    <row r="1127" spans="1:12" hidden="1" outlineLevel="1">
      <c r="A1127">
        <v>2023</v>
      </c>
      <c r="B1127" t="s">
        <v>3456</v>
      </c>
      <c r="C1127" t="s">
        <v>2527</v>
      </c>
      <c r="D1127" t="s">
        <v>3041</v>
      </c>
      <c r="E1127" t="s">
        <v>2888</v>
      </c>
      <c r="F1127" s="339">
        <v>44834</v>
      </c>
      <c r="G1127" s="376">
        <v>10964.8</v>
      </c>
      <c r="H1127" s="376" t="s">
        <v>3861</v>
      </c>
      <c r="I1127" s="376">
        <v>0.05</v>
      </c>
      <c r="J1127" s="376">
        <v>835.03</v>
      </c>
      <c r="K1127" s="376">
        <v>4339.5600000000004</v>
      </c>
      <c r="L1127" s="376">
        <f t="shared" si="7"/>
        <v>6625.24</v>
      </c>
    </row>
    <row r="1128" spans="1:12" hidden="1" outlineLevel="1">
      <c r="A1128">
        <v>2023</v>
      </c>
      <c r="B1128" t="s">
        <v>3457</v>
      </c>
      <c r="C1128" t="s">
        <v>2527</v>
      </c>
      <c r="D1128" t="s">
        <v>3458</v>
      </c>
      <c r="E1128" t="s">
        <v>2888</v>
      </c>
      <c r="F1128" s="339">
        <v>44377</v>
      </c>
      <c r="G1128" s="376">
        <v>10922.48</v>
      </c>
      <c r="H1128" s="376" t="s">
        <v>3861</v>
      </c>
      <c r="I1128" s="376">
        <v>0.05</v>
      </c>
      <c r="J1128" s="376">
        <v>548.03</v>
      </c>
      <c r="K1128" s="376">
        <v>8647.2000000000007</v>
      </c>
      <c r="L1128" s="376">
        <f t="shared" si="7"/>
        <v>2275.2800000000002</v>
      </c>
    </row>
    <row r="1129" spans="1:12" hidden="1" outlineLevel="1">
      <c r="A1129">
        <v>2023</v>
      </c>
      <c r="B1129" t="s">
        <v>3459</v>
      </c>
      <c r="C1129" t="s">
        <v>2527</v>
      </c>
      <c r="D1129" t="s">
        <v>3460</v>
      </c>
      <c r="E1129" t="s">
        <v>2888</v>
      </c>
      <c r="F1129" s="339">
        <v>44390</v>
      </c>
      <c r="G1129" s="376">
        <v>10911.5</v>
      </c>
      <c r="H1129" s="376" t="s">
        <v>3861</v>
      </c>
      <c r="I1129" s="376">
        <v>0.05</v>
      </c>
      <c r="J1129" s="376">
        <v>555.03</v>
      </c>
      <c r="K1129" s="376">
        <v>8350.5499999999993</v>
      </c>
      <c r="L1129" s="376">
        <f t="shared" si="7"/>
        <v>2560.9499999999998</v>
      </c>
    </row>
    <row r="1130" spans="1:12" hidden="1" outlineLevel="1">
      <c r="A1130">
        <v>2023</v>
      </c>
      <c r="B1130" t="s">
        <v>3461</v>
      </c>
      <c r="C1130" t="s">
        <v>2527</v>
      </c>
      <c r="D1130" t="s">
        <v>2913</v>
      </c>
      <c r="E1130" t="s">
        <v>2907</v>
      </c>
      <c r="F1130" s="339">
        <v>44196</v>
      </c>
      <c r="G1130" s="376">
        <v>10891.09</v>
      </c>
      <c r="H1130" s="376" t="s">
        <v>3865</v>
      </c>
      <c r="I1130" s="376">
        <v>0.05</v>
      </c>
      <c r="J1130" s="376">
        <v>884.03</v>
      </c>
      <c r="K1130" s="376">
        <v>6206.76</v>
      </c>
      <c r="L1130" s="376">
        <f t="shared" si="7"/>
        <v>4684.33</v>
      </c>
    </row>
    <row r="1131" spans="1:12" hidden="1" outlineLevel="1">
      <c r="A1131">
        <v>2023</v>
      </c>
      <c r="B1131" t="s">
        <v>3462</v>
      </c>
      <c r="C1131" t="s">
        <v>2527</v>
      </c>
      <c r="D1131" t="s">
        <v>2999</v>
      </c>
      <c r="E1131" t="s">
        <v>2888</v>
      </c>
      <c r="F1131" s="339">
        <v>44592</v>
      </c>
      <c r="G1131" s="376">
        <v>10889.01</v>
      </c>
      <c r="H1131" s="376" t="s">
        <v>3861</v>
      </c>
      <c r="I1131" s="376">
        <v>0.05</v>
      </c>
      <c r="J1131" s="376">
        <v>644.03</v>
      </c>
      <c r="K1131" s="376">
        <v>6609.28</v>
      </c>
      <c r="L1131" s="376">
        <f t="shared" si="7"/>
        <v>4279.7299999999996</v>
      </c>
    </row>
    <row r="1132" spans="1:12" hidden="1" outlineLevel="1">
      <c r="A1132">
        <v>2023</v>
      </c>
      <c r="B1132" t="s">
        <v>3463</v>
      </c>
      <c r="C1132" t="s">
        <v>2527</v>
      </c>
      <c r="D1132" t="s">
        <v>3177</v>
      </c>
      <c r="E1132" t="s">
        <v>2888</v>
      </c>
      <c r="F1132" s="339">
        <v>43585</v>
      </c>
      <c r="G1132" s="376">
        <v>10876.11</v>
      </c>
      <c r="H1132" s="376" t="s">
        <v>3861</v>
      </c>
      <c r="I1132" s="376">
        <v>0.05</v>
      </c>
      <c r="J1132" s="376">
        <v>439.03</v>
      </c>
      <c r="K1132" s="376">
        <v>10332.299999999999</v>
      </c>
      <c r="L1132" s="376">
        <f t="shared" si="7"/>
        <v>543.81000000000097</v>
      </c>
    </row>
    <row r="1133" spans="1:12" hidden="1" outlineLevel="1">
      <c r="A1133">
        <v>2023</v>
      </c>
      <c r="B1133" t="s">
        <v>3464</v>
      </c>
      <c r="C1133" t="s">
        <v>2527</v>
      </c>
      <c r="D1133" t="s">
        <v>3465</v>
      </c>
      <c r="E1133" t="s">
        <v>2907</v>
      </c>
      <c r="F1133" s="339">
        <v>44316</v>
      </c>
      <c r="G1133" s="376">
        <v>10639</v>
      </c>
      <c r="H1133" s="376" t="s">
        <v>3865</v>
      </c>
      <c r="I1133" s="376">
        <v>0.05</v>
      </c>
      <c r="J1133" s="376">
        <v>1017.03</v>
      </c>
      <c r="K1133" s="376">
        <v>5390.99</v>
      </c>
      <c r="L1133" s="376">
        <f t="shared" si="7"/>
        <v>5248.01</v>
      </c>
    </row>
    <row r="1134" spans="1:12" hidden="1" outlineLevel="1">
      <c r="A1134">
        <v>2023</v>
      </c>
      <c r="B1134" t="s">
        <v>3466</v>
      </c>
      <c r="C1134" t="s">
        <v>2527</v>
      </c>
      <c r="D1134" t="s">
        <v>3467</v>
      </c>
      <c r="E1134" t="s">
        <v>2888</v>
      </c>
      <c r="F1134" s="339">
        <v>44425</v>
      </c>
      <c r="G1134" s="376">
        <v>10619.47</v>
      </c>
      <c r="H1134" s="376" t="s">
        <v>3861</v>
      </c>
      <c r="I1134" s="376">
        <v>0.05</v>
      </c>
      <c r="J1134" s="376">
        <v>563.03</v>
      </c>
      <c r="K1134" s="376">
        <v>7847</v>
      </c>
      <c r="L1134" s="376">
        <f t="shared" si="7"/>
        <v>2772.47</v>
      </c>
    </row>
    <row r="1135" spans="1:12" hidden="1" outlineLevel="1">
      <c r="A1135">
        <v>2023</v>
      </c>
      <c r="B1135" t="s">
        <v>3842</v>
      </c>
      <c r="C1135" t="s">
        <v>2939</v>
      </c>
      <c r="D1135" t="s">
        <v>3590</v>
      </c>
      <c r="E1135" t="s">
        <v>2888</v>
      </c>
      <c r="F1135" s="339">
        <v>44498</v>
      </c>
      <c r="G1135" s="376">
        <v>10619.47</v>
      </c>
      <c r="H1135" s="376" t="s">
        <v>3861</v>
      </c>
      <c r="I1135" s="376">
        <v>0.05</v>
      </c>
      <c r="J1135" s="376">
        <v>613.03</v>
      </c>
      <c r="K1135" s="376">
        <v>7286.5</v>
      </c>
      <c r="L1135" s="376">
        <f t="shared" si="7"/>
        <v>3332.97</v>
      </c>
    </row>
    <row r="1136" spans="1:12" hidden="1" outlineLevel="1">
      <c r="A1136">
        <v>2023</v>
      </c>
      <c r="B1136" t="s">
        <v>3468</v>
      </c>
      <c r="C1136" t="s">
        <v>2527</v>
      </c>
      <c r="D1136" t="s">
        <v>3028</v>
      </c>
      <c r="E1136" t="s">
        <v>2888</v>
      </c>
      <c r="F1136" s="339">
        <v>44773</v>
      </c>
      <c r="G1136" s="376">
        <v>10575.22</v>
      </c>
      <c r="H1136" s="376" t="s">
        <v>3861</v>
      </c>
      <c r="I1136" s="376">
        <v>0.05</v>
      </c>
      <c r="J1136" s="376">
        <v>756.03</v>
      </c>
      <c r="K1136" s="376">
        <v>4744.3599999999997</v>
      </c>
      <c r="L1136" s="376">
        <f t="shared" si="7"/>
        <v>5830.86</v>
      </c>
    </row>
    <row r="1137" spans="1:12" hidden="1" outlineLevel="1">
      <c r="A1137">
        <v>2023</v>
      </c>
      <c r="B1137" t="s">
        <v>3469</v>
      </c>
      <c r="C1137" t="s">
        <v>2527</v>
      </c>
      <c r="D1137" t="s">
        <v>3028</v>
      </c>
      <c r="E1137" t="s">
        <v>2888</v>
      </c>
      <c r="F1137" s="339">
        <v>44773</v>
      </c>
      <c r="G1137" s="376">
        <v>10575.22</v>
      </c>
      <c r="H1137" s="376" t="s">
        <v>3861</v>
      </c>
      <c r="I1137" s="376">
        <v>0.05</v>
      </c>
      <c r="J1137" s="376">
        <v>757.03</v>
      </c>
      <c r="K1137" s="376">
        <v>4744.3599999999997</v>
      </c>
      <c r="L1137" s="376">
        <f t="shared" si="7"/>
        <v>5830.86</v>
      </c>
    </row>
    <row r="1138" spans="1:12" hidden="1" outlineLevel="1">
      <c r="A1138">
        <v>2023</v>
      </c>
      <c r="B1138" t="s">
        <v>3470</v>
      </c>
      <c r="C1138" t="s">
        <v>2527</v>
      </c>
      <c r="D1138" t="s">
        <v>3028</v>
      </c>
      <c r="E1138" t="s">
        <v>2888</v>
      </c>
      <c r="F1138" s="339">
        <v>44773</v>
      </c>
      <c r="G1138" s="376">
        <v>10575.22</v>
      </c>
      <c r="H1138" s="376" t="s">
        <v>3861</v>
      </c>
      <c r="I1138" s="376">
        <v>0.05</v>
      </c>
      <c r="J1138" s="376">
        <v>758.03</v>
      </c>
      <c r="K1138" s="376">
        <v>4744.3599999999997</v>
      </c>
      <c r="L1138" s="376">
        <f t="shared" si="7"/>
        <v>5830.86</v>
      </c>
    </row>
    <row r="1139" spans="1:12" hidden="1" outlineLevel="1">
      <c r="A1139">
        <v>2023</v>
      </c>
      <c r="B1139" t="s">
        <v>3471</v>
      </c>
      <c r="C1139" t="s">
        <v>2527</v>
      </c>
      <c r="D1139" t="s">
        <v>3028</v>
      </c>
      <c r="E1139" t="s">
        <v>2888</v>
      </c>
      <c r="F1139" s="339">
        <v>44773</v>
      </c>
      <c r="G1139" s="376">
        <v>10575.22</v>
      </c>
      <c r="H1139" s="376" t="s">
        <v>3861</v>
      </c>
      <c r="I1139" s="376">
        <v>0.05</v>
      </c>
      <c r="J1139" s="376">
        <v>759.03</v>
      </c>
      <c r="K1139" s="376">
        <v>4744.3599999999997</v>
      </c>
      <c r="L1139" s="376">
        <f t="shared" si="7"/>
        <v>5830.86</v>
      </c>
    </row>
    <row r="1140" spans="1:12" hidden="1" outlineLevel="1">
      <c r="A1140">
        <v>2023</v>
      </c>
      <c r="B1140" t="s">
        <v>3472</v>
      </c>
      <c r="C1140" t="s">
        <v>2527</v>
      </c>
      <c r="D1140" t="s">
        <v>3028</v>
      </c>
      <c r="E1140" t="s">
        <v>2888</v>
      </c>
      <c r="F1140" s="339">
        <v>44773</v>
      </c>
      <c r="G1140" s="376">
        <v>10575.22</v>
      </c>
      <c r="H1140" s="376" t="s">
        <v>3861</v>
      </c>
      <c r="I1140" s="376">
        <v>0.05</v>
      </c>
      <c r="J1140" s="376">
        <v>760.03</v>
      </c>
      <c r="K1140" s="376">
        <v>4744.3599999999997</v>
      </c>
      <c r="L1140" s="376">
        <f t="shared" si="7"/>
        <v>5830.86</v>
      </c>
    </row>
    <row r="1141" spans="1:12" hidden="1" outlineLevel="1">
      <c r="A1141">
        <v>2023</v>
      </c>
      <c r="B1141" t="s">
        <v>3473</v>
      </c>
      <c r="C1141" t="s">
        <v>2527</v>
      </c>
      <c r="D1141" t="s">
        <v>3028</v>
      </c>
      <c r="E1141" t="s">
        <v>2888</v>
      </c>
      <c r="F1141" s="339">
        <v>44773</v>
      </c>
      <c r="G1141" s="376">
        <v>10575.22</v>
      </c>
      <c r="H1141" s="376" t="s">
        <v>3861</v>
      </c>
      <c r="I1141" s="376">
        <v>0.05</v>
      </c>
      <c r="J1141" s="376">
        <v>761.03</v>
      </c>
      <c r="K1141" s="376">
        <v>4744.3599999999997</v>
      </c>
      <c r="L1141" s="376">
        <f t="shared" si="7"/>
        <v>5830.86</v>
      </c>
    </row>
    <row r="1142" spans="1:12" hidden="1" outlineLevel="1">
      <c r="A1142">
        <v>2023</v>
      </c>
      <c r="B1142" t="s">
        <v>3474</v>
      </c>
      <c r="C1142" t="s">
        <v>2527</v>
      </c>
      <c r="D1142" t="s">
        <v>3028</v>
      </c>
      <c r="E1142" t="s">
        <v>2888</v>
      </c>
      <c r="F1142" s="339">
        <v>44773</v>
      </c>
      <c r="G1142" s="376">
        <v>10575.22</v>
      </c>
      <c r="H1142" s="376" t="s">
        <v>3861</v>
      </c>
      <c r="I1142" s="376">
        <v>0.05</v>
      </c>
      <c r="J1142" s="376">
        <v>762.03</v>
      </c>
      <c r="K1142" s="376">
        <v>4744.3599999999997</v>
      </c>
      <c r="L1142" s="376">
        <f t="shared" si="7"/>
        <v>5830.86</v>
      </c>
    </row>
    <row r="1143" spans="1:12" hidden="1" outlineLevel="1">
      <c r="A1143">
        <v>2023</v>
      </c>
      <c r="B1143" t="s">
        <v>3475</v>
      </c>
      <c r="C1143" t="s">
        <v>2527</v>
      </c>
      <c r="D1143" t="s">
        <v>3028</v>
      </c>
      <c r="E1143" t="s">
        <v>2888</v>
      </c>
      <c r="F1143" s="339">
        <v>44773</v>
      </c>
      <c r="G1143" s="376">
        <v>10575.22</v>
      </c>
      <c r="H1143" s="376" t="s">
        <v>3861</v>
      </c>
      <c r="I1143" s="376">
        <v>0.05</v>
      </c>
      <c r="J1143" s="376">
        <v>763.03</v>
      </c>
      <c r="K1143" s="376">
        <v>4744.3599999999997</v>
      </c>
      <c r="L1143" s="376">
        <f t="shared" si="7"/>
        <v>5830.86</v>
      </c>
    </row>
    <row r="1144" spans="1:12" hidden="1" outlineLevel="1">
      <c r="A1144">
        <v>2023</v>
      </c>
      <c r="B1144" t="s">
        <v>3476</v>
      </c>
      <c r="C1144" t="s">
        <v>2527</v>
      </c>
      <c r="D1144" t="s">
        <v>3028</v>
      </c>
      <c r="E1144" t="s">
        <v>2888</v>
      </c>
      <c r="F1144" s="339">
        <v>44773</v>
      </c>
      <c r="G1144" s="376">
        <v>10575.22</v>
      </c>
      <c r="H1144" s="376" t="s">
        <v>3861</v>
      </c>
      <c r="I1144" s="376">
        <v>0.05</v>
      </c>
      <c r="J1144" s="376">
        <v>764.03</v>
      </c>
      <c r="K1144" s="376">
        <v>4744.3599999999997</v>
      </c>
      <c r="L1144" s="376">
        <f t="shared" si="7"/>
        <v>5830.86</v>
      </c>
    </row>
    <row r="1145" spans="1:12" hidden="1" outlineLevel="1">
      <c r="A1145">
        <v>2023</v>
      </c>
      <c r="B1145" t="s">
        <v>3477</v>
      </c>
      <c r="C1145" t="s">
        <v>2527</v>
      </c>
      <c r="D1145" t="s">
        <v>3028</v>
      </c>
      <c r="E1145" t="s">
        <v>2888</v>
      </c>
      <c r="F1145" s="339">
        <v>44773</v>
      </c>
      <c r="G1145" s="376">
        <v>10575.22</v>
      </c>
      <c r="H1145" s="376" t="s">
        <v>3861</v>
      </c>
      <c r="I1145" s="376">
        <v>0.05</v>
      </c>
      <c r="J1145" s="376">
        <v>765.03</v>
      </c>
      <c r="K1145" s="376">
        <v>4744.3599999999997</v>
      </c>
      <c r="L1145" s="376">
        <f t="shared" si="7"/>
        <v>5830.86</v>
      </c>
    </row>
    <row r="1146" spans="1:12" hidden="1" outlineLevel="1">
      <c r="A1146">
        <v>2023</v>
      </c>
      <c r="B1146" t="s">
        <v>3060</v>
      </c>
      <c r="C1146" t="s">
        <v>2905</v>
      </c>
      <c r="D1146" t="s">
        <v>3028</v>
      </c>
      <c r="E1146" t="s">
        <v>2888</v>
      </c>
      <c r="F1146" s="339">
        <v>44804</v>
      </c>
      <c r="G1146" s="376">
        <v>10575.22</v>
      </c>
      <c r="H1146" s="376" t="s">
        <v>3861</v>
      </c>
      <c r="I1146" s="376">
        <v>0.05</v>
      </c>
      <c r="J1146" s="376">
        <v>804.03</v>
      </c>
      <c r="K1146" s="376">
        <v>4465.28</v>
      </c>
      <c r="L1146" s="376">
        <f t="shared" ref="L1146:L1209" si="8">G1146-K1146</f>
        <v>6109.94</v>
      </c>
    </row>
    <row r="1147" spans="1:12" hidden="1" outlineLevel="1">
      <c r="A1147">
        <v>2023</v>
      </c>
      <c r="B1147" t="s">
        <v>3061</v>
      </c>
      <c r="C1147" t="s">
        <v>2905</v>
      </c>
      <c r="D1147" t="s">
        <v>3028</v>
      </c>
      <c r="E1147" t="s">
        <v>2888</v>
      </c>
      <c r="F1147" s="339">
        <v>44804</v>
      </c>
      <c r="G1147" s="376">
        <v>10575.22</v>
      </c>
      <c r="H1147" s="376" t="s">
        <v>3861</v>
      </c>
      <c r="I1147" s="376">
        <v>0.05</v>
      </c>
      <c r="J1147" s="376">
        <v>805.03</v>
      </c>
      <c r="K1147" s="376">
        <v>4465.28</v>
      </c>
      <c r="L1147" s="376">
        <f t="shared" si="8"/>
        <v>6109.94</v>
      </c>
    </row>
    <row r="1148" spans="1:12" hidden="1" outlineLevel="1">
      <c r="A1148">
        <v>2023</v>
      </c>
      <c r="B1148" t="s">
        <v>3062</v>
      </c>
      <c r="C1148" t="s">
        <v>2905</v>
      </c>
      <c r="D1148" t="s">
        <v>3028</v>
      </c>
      <c r="E1148" t="s">
        <v>2888</v>
      </c>
      <c r="F1148" s="339">
        <v>44804</v>
      </c>
      <c r="G1148" s="376">
        <v>10575.22</v>
      </c>
      <c r="H1148" s="376" t="s">
        <v>3861</v>
      </c>
      <c r="I1148" s="376">
        <v>0.05</v>
      </c>
      <c r="J1148" s="376">
        <v>806.03</v>
      </c>
      <c r="K1148" s="376">
        <v>4465.28</v>
      </c>
      <c r="L1148" s="376">
        <f t="shared" si="8"/>
        <v>6109.94</v>
      </c>
    </row>
    <row r="1149" spans="1:12" hidden="1" outlineLevel="1">
      <c r="A1149">
        <v>2023</v>
      </c>
      <c r="B1149" t="s">
        <v>3063</v>
      </c>
      <c r="C1149" t="s">
        <v>2905</v>
      </c>
      <c r="D1149" t="s">
        <v>3028</v>
      </c>
      <c r="E1149" t="s">
        <v>2888</v>
      </c>
      <c r="F1149" s="339">
        <v>44804</v>
      </c>
      <c r="G1149" s="376">
        <v>10575.22</v>
      </c>
      <c r="H1149" s="376" t="s">
        <v>3861</v>
      </c>
      <c r="I1149" s="376">
        <v>0.05</v>
      </c>
      <c r="J1149" s="376">
        <v>807.03</v>
      </c>
      <c r="K1149" s="376">
        <v>4465.28</v>
      </c>
      <c r="L1149" s="376">
        <f t="shared" si="8"/>
        <v>6109.94</v>
      </c>
    </row>
    <row r="1150" spans="1:12" hidden="1" outlineLevel="1">
      <c r="A1150">
        <v>2023</v>
      </c>
      <c r="B1150" t="s">
        <v>3064</v>
      </c>
      <c r="C1150" t="s">
        <v>2905</v>
      </c>
      <c r="D1150" t="s">
        <v>3028</v>
      </c>
      <c r="E1150" t="s">
        <v>2888</v>
      </c>
      <c r="F1150" s="339">
        <v>44804</v>
      </c>
      <c r="G1150" s="376">
        <v>10575.22</v>
      </c>
      <c r="H1150" s="376" t="s">
        <v>3861</v>
      </c>
      <c r="I1150" s="376">
        <v>0.05</v>
      </c>
      <c r="J1150" s="376">
        <v>808.03</v>
      </c>
      <c r="K1150" s="376">
        <v>4465.28</v>
      </c>
      <c r="L1150" s="376">
        <f t="shared" si="8"/>
        <v>6109.94</v>
      </c>
    </row>
    <row r="1151" spans="1:12" hidden="1" outlineLevel="1">
      <c r="A1151">
        <v>2023</v>
      </c>
      <c r="B1151" t="s">
        <v>3065</v>
      </c>
      <c r="C1151" t="s">
        <v>2905</v>
      </c>
      <c r="D1151" t="s">
        <v>3028</v>
      </c>
      <c r="E1151" t="s">
        <v>2888</v>
      </c>
      <c r="F1151" s="339">
        <v>44804</v>
      </c>
      <c r="G1151" s="376">
        <v>10575.22</v>
      </c>
      <c r="H1151" s="376" t="s">
        <v>3861</v>
      </c>
      <c r="I1151" s="376">
        <v>0.05</v>
      </c>
      <c r="J1151" s="376">
        <v>809.03</v>
      </c>
      <c r="K1151" s="376">
        <v>4465.28</v>
      </c>
      <c r="L1151" s="376">
        <f t="shared" si="8"/>
        <v>6109.94</v>
      </c>
    </row>
    <row r="1152" spans="1:12" hidden="1" outlineLevel="1">
      <c r="A1152">
        <v>2023</v>
      </c>
      <c r="B1152" t="s">
        <v>3066</v>
      </c>
      <c r="C1152" t="s">
        <v>2905</v>
      </c>
      <c r="D1152" t="s">
        <v>3028</v>
      </c>
      <c r="E1152" t="s">
        <v>2888</v>
      </c>
      <c r="F1152" s="339">
        <v>44804</v>
      </c>
      <c r="G1152" s="376">
        <v>10575.22</v>
      </c>
      <c r="H1152" s="376" t="s">
        <v>3861</v>
      </c>
      <c r="I1152" s="376">
        <v>0.05</v>
      </c>
      <c r="J1152" s="376">
        <v>810.03</v>
      </c>
      <c r="K1152" s="376">
        <v>4465.28</v>
      </c>
      <c r="L1152" s="376">
        <f t="shared" si="8"/>
        <v>6109.94</v>
      </c>
    </row>
    <row r="1153" spans="1:12" hidden="1" outlineLevel="1">
      <c r="A1153">
        <v>2023</v>
      </c>
      <c r="B1153" t="s">
        <v>3067</v>
      </c>
      <c r="C1153" t="s">
        <v>2905</v>
      </c>
      <c r="D1153" t="s">
        <v>3028</v>
      </c>
      <c r="E1153" t="s">
        <v>2888</v>
      </c>
      <c r="F1153" s="339">
        <v>44804</v>
      </c>
      <c r="G1153" s="376">
        <v>10575.22</v>
      </c>
      <c r="H1153" s="376" t="s">
        <v>3861</v>
      </c>
      <c r="I1153" s="376">
        <v>0.05</v>
      </c>
      <c r="J1153" s="376">
        <v>811.03</v>
      </c>
      <c r="K1153" s="376">
        <v>4465.28</v>
      </c>
      <c r="L1153" s="376">
        <f t="shared" si="8"/>
        <v>6109.94</v>
      </c>
    </row>
    <row r="1154" spans="1:12" hidden="1" outlineLevel="1">
      <c r="A1154">
        <v>2023</v>
      </c>
      <c r="B1154" t="s">
        <v>3068</v>
      </c>
      <c r="C1154" t="s">
        <v>2905</v>
      </c>
      <c r="D1154" t="s">
        <v>3028</v>
      </c>
      <c r="E1154" t="s">
        <v>2888</v>
      </c>
      <c r="F1154" s="339">
        <v>44804</v>
      </c>
      <c r="G1154" s="376">
        <v>10575.22</v>
      </c>
      <c r="H1154" s="376" t="s">
        <v>3861</v>
      </c>
      <c r="I1154" s="376">
        <v>0.05</v>
      </c>
      <c r="J1154" s="376">
        <v>812.03</v>
      </c>
      <c r="K1154" s="376">
        <v>4465.28</v>
      </c>
      <c r="L1154" s="376">
        <f t="shared" si="8"/>
        <v>6109.94</v>
      </c>
    </row>
    <row r="1155" spans="1:12" hidden="1" outlineLevel="1">
      <c r="A1155">
        <v>2023</v>
      </c>
      <c r="B1155" t="s">
        <v>3069</v>
      </c>
      <c r="C1155" t="s">
        <v>2905</v>
      </c>
      <c r="D1155" t="s">
        <v>3028</v>
      </c>
      <c r="E1155" t="s">
        <v>2888</v>
      </c>
      <c r="F1155" s="339">
        <v>44804</v>
      </c>
      <c r="G1155" s="376">
        <v>10575.22</v>
      </c>
      <c r="H1155" s="376" t="s">
        <v>3861</v>
      </c>
      <c r="I1155" s="376">
        <v>0.05</v>
      </c>
      <c r="J1155" s="376">
        <v>813.03</v>
      </c>
      <c r="K1155" s="376">
        <v>4465.28</v>
      </c>
      <c r="L1155" s="376">
        <f t="shared" si="8"/>
        <v>6109.94</v>
      </c>
    </row>
    <row r="1156" spans="1:12" hidden="1" outlineLevel="1">
      <c r="A1156">
        <v>2023</v>
      </c>
      <c r="B1156" t="s">
        <v>3070</v>
      </c>
      <c r="C1156" t="s">
        <v>2905</v>
      </c>
      <c r="D1156" t="s">
        <v>3028</v>
      </c>
      <c r="E1156" t="s">
        <v>2888</v>
      </c>
      <c r="F1156" s="339">
        <v>44804</v>
      </c>
      <c r="G1156" s="376">
        <v>10575.22</v>
      </c>
      <c r="H1156" s="376" t="s">
        <v>3861</v>
      </c>
      <c r="I1156" s="376">
        <v>0.05</v>
      </c>
      <c r="J1156" s="376">
        <v>814.03</v>
      </c>
      <c r="K1156" s="376">
        <v>4465.28</v>
      </c>
      <c r="L1156" s="376">
        <f t="shared" si="8"/>
        <v>6109.94</v>
      </c>
    </row>
    <row r="1157" spans="1:12" hidden="1" outlineLevel="1">
      <c r="A1157">
        <v>2023</v>
      </c>
      <c r="B1157" t="s">
        <v>3071</v>
      </c>
      <c r="C1157" t="s">
        <v>2905</v>
      </c>
      <c r="D1157" t="s">
        <v>3028</v>
      </c>
      <c r="E1157" t="s">
        <v>2888</v>
      </c>
      <c r="F1157" s="339">
        <v>44804</v>
      </c>
      <c r="G1157" s="376">
        <v>10575.22</v>
      </c>
      <c r="H1157" s="376" t="s">
        <v>3861</v>
      </c>
      <c r="I1157" s="376">
        <v>0.05</v>
      </c>
      <c r="J1157" s="376">
        <v>815.03</v>
      </c>
      <c r="K1157" s="376">
        <v>4465.28</v>
      </c>
      <c r="L1157" s="376">
        <f t="shared" si="8"/>
        <v>6109.94</v>
      </c>
    </row>
    <row r="1158" spans="1:12" hidden="1" outlineLevel="1">
      <c r="A1158">
        <v>2023</v>
      </c>
      <c r="B1158" t="s">
        <v>3072</v>
      </c>
      <c r="C1158" t="s">
        <v>2905</v>
      </c>
      <c r="D1158" t="s">
        <v>3028</v>
      </c>
      <c r="E1158" t="s">
        <v>2888</v>
      </c>
      <c r="F1158" s="339">
        <v>44804</v>
      </c>
      <c r="G1158" s="376">
        <v>10575.22</v>
      </c>
      <c r="H1158" s="376" t="s">
        <v>3861</v>
      </c>
      <c r="I1158" s="376">
        <v>0.05</v>
      </c>
      <c r="J1158" s="376">
        <v>816.03</v>
      </c>
      <c r="K1158" s="376">
        <v>4465.28</v>
      </c>
      <c r="L1158" s="376">
        <f t="shared" si="8"/>
        <v>6109.94</v>
      </c>
    </row>
    <row r="1159" spans="1:12" hidden="1" outlineLevel="1">
      <c r="A1159">
        <v>2023</v>
      </c>
      <c r="B1159" t="s">
        <v>3073</v>
      </c>
      <c r="C1159" t="s">
        <v>2905</v>
      </c>
      <c r="D1159" t="s">
        <v>3028</v>
      </c>
      <c r="E1159" t="s">
        <v>2888</v>
      </c>
      <c r="F1159" s="339">
        <v>44804</v>
      </c>
      <c r="G1159" s="376">
        <v>10575.22</v>
      </c>
      <c r="H1159" s="376" t="s">
        <v>3861</v>
      </c>
      <c r="I1159" s="376">
        <v>0.05</v>
      </c>
      <c r="J1159" s="376">
        <v>817.03</v>
      </c>
      <c r="K1159" s="376">
        <v>4465.28</v>
      </c>
      <c r="L1159" s="376">
        <f t="shared" si="8"/>
        <v>6109.94</v>
      </c>
    </row>
    <row r="1160" spans="1:12" hidden="1" outlineLevel="1">
      <c r="A1160">
        <v>2023</v>
      </c>
      <c r="B1160" t="s">
        <v>3074</v>
      </c>
      <c r="C1160" t="s">
        <v>2905</v>
      </c>
      <c r="D1160" t="s">
        <v>3028</v>
      </c>
      <c r="E1160" t="s">
        <v>2888</v>
      </c>
      <c r="F1160" s="339">
        <v>44804</v>
      </c>
      <c r="G1160" s="376">
        <v>10575.22</v>
      </c>
      <c r="H1160" s="376" t="s">
        <v>3861</v>
      </c>
      <c r="I1160" s="376">
        <v>0.05</v>
      </c>
      <c r="J1160" s="376">
        <v>818.03</v>
      </c>
      <c r="K1160" s="376">
        <v>4465.28</v>
      </c>
      <c r="L1160" s="376">
        <f t="shared" si="8"/>
        <v>6109.94</v>
      </c>
    </row>
    <row r="1161" spans="1:12" hidden="1" outlineLevel="1">
      <c r="A1161">
        <v>2023</v>
      </c>
      <c r="B1161" t="s">
        <v>3075</v>
      </c>
      <c r="C1161" t="s">
        <v>2905</v>
      </c>
      <c r="D1161" t="s">
        <v>3028</v>
      </c>
      <c r="E1161" t="s">
        <v>2888</v>
      </c>
      <c r="F1161" s="339">
        <v>44804</v>
      </c>
      <c r="G1161" s="376">
        <v>10575.22</v>
      </c>
      <c r="H1161" s="376" t="s">
        <v>3861</v>
      </c>
      <c r="I1161" s="376">
        <v>0.05</v>
      </c>
      <c r="J1161" s="376">
        <v>819.03</v>
      </c>
      <c r="K1161" s="376">
        <v>4465.28</v>
      </c>
      <c r="L1161" s="376">
        <f t="shared" si="8"/>
        <v>6109.94</v>
      </c>
    </row>
    <row r="1162" spans="1:12" hidden="1" outlineLevel="1">
      <c r="A1162">
        <v>2023</v>
      </c>
      <c r="B1162" t="s">
        <v>3076</v>
      </c>
      <c r="C1162" t="s">
        <v>2905</v>
      </c>
      <c r="D1162" t="s">
        <v>3028</v>
      </c>
      <c r="E1162" t="s">
        <v>2888</v>
      </c>
      <c r="F1162" s="339">
        <v>44804</v>
      </c>
      <c r="G1162" s="376">
        <v>10575.22</v>
      </c>
      <c r="H1162" s="376" t="s">
        <v>3861</v>
      </c>
      <c r="I1162" s="376">
        <v>0.05</v>
      </c>
      <c r="J1162" s="376">
        <v>820.03</v>
      </c>
      <c r="K1162" s="376">
        <v>4465.28</v>
      </c>
      <c r="L1162" s="376">
        <f t="shared" si="8"/>
        <v>6109.94</v>
      </c>
    </row>
    <row r="1163" spans="1:12" hidden="1" outlineLevel="1">
      <c r="A1163">
        <v>2023</v>
      </c>
      <c r="B1163" t="s">
        <v>3077</v>
      </c>
      <c r="C1163" t="s">
        <v>2905</v>
      </c>
      <c r="D1163" t="s">
        <v>3028</v>
      </c>
      <c r="E1163" t="s">
        <v>2888</v>
      </c>
      <c r="F1163" s="339">
        <v>44804</v>
      </c>
      <c r="G1163" s="376">
        <v>10575.22</v>
      </c>
      <c r="H1163" s="376" t="s">
        <v>3861</v>
      </c>
      <c r="I1163" s="376">
        <v>0.05</v>
      </c>
      <c r="J1163" s="376">
        <v>821.03</v>
      </c>
      <c r="K1163" s="376">
        <v>4465.28</v>
      </c>
      <c r="L1163" s="376">
        <f t="shared" si="8"/>
        <v>6109.94</v>
      </c>
    </row>
    <row r="1164" spans="1:12" hidden="1" outlineLevel="1">
      <c r="A1164">
        <v>2023</v>
      </c>
      <c r="B1164" t="s">
        <v>3078</v>
      </c>
      <c r="C1164" t="s">
        <v>2905</v>
      </c>
      <c r="D1164" t="s">
        <v>3028</v>
      </c>
      <c r="E1164" t="s">
        <v>2888</v>
      </c>
      <c r="F1164" s="339">
        <v>44804</v>
      </c>
      <c r="G1164" s="376">
        <v>10575.22</v>
      </c>
      <c r="H1164" s="376" t="s">
        <v>3861</v>
      </c>
      <c r="I1164" s="376">
        <v>0.05</v>
      </c>
      <c r="J1164" s="376">
        <v>822.03</v>
      </c>
      <c r="K1164" s="376">
        <v>4465.28</v>
      </c>
      <c r="L1164" s="376">
        <f t="shared" si="8"/>
        <v>6109.94</v>
      </c>
    </row>
    <row r="1165" spans="1:12" hidden="1" outlineLevel="1">
      <c r="A1165">
        <v>2023</v>
      </c>
      <c r="B1165" t="s">
        <v>3079</v>
      </c>
      <c r="C1165" t="s">
        <v>2905</v>
      </c>
      <c r="D1165" t="s">
        <v>3028</v>
      </c>
      <c r="E1165" t="s">
        <v>2888</v>
      </c>
      <c r="F1165" s="339">
        <v>44804</v>
      </c>
      <c r="G1165" s="376">
        <v>10575.22</v>
      </c>
      <c r="H1165" s="376" t="s">
        <v>3861</v>
      </c>
      <c r="I1165" s="376">
        <v>0.05</v>
      </c>
      <c r="J1165" s="376">
        <v>823.03</v>
      </c>
      <c r="K1165" s="376">
        <v>4465.28</v>
      </c>
      <c r="L1165" s="376">
        <f t="shared" si="8"/>
        <v>6109.94</v>
      </c>
    </row>
    <row r="1166" spans="1:12" hidden="1" outlineLevel="1">
      <c r="A1166">
        <v>2023</v>
      </c>
      <c r="B1166" t="s">
        <v>3080</v>
      </c>
      <c r="C1166" t="s">
        <v>2905</v>
      </c>
      <c r="D1166" t="s">
        <v>3028</v>
      </c>
      <c r="E1166" t="s">
        <v>2888</v>
      </c>
      <c r="F1166" s="339">
        <v>44804</v>
      </c>
      <c r="G1166" s="376">
        <v>10575.22</v>
      </c>
      <c r="H1166" s="376" t="s">
        <v>3861</v>
      </c>
      <c r="I1166" s="376">
        <v>0.05</v>
      </c>
      <c r="J1166" s="376">
        <v>824.03</v>
      </c>
      <c r="K1166" s="376">
        <v>4465.28</v>
      </c>
      <c r="L1166" s="376">
        <f t="shared" si="8"/>
        <v>6109.94</v>
      </c>
    </row>
    <row r="1167" spans="1:12" hidden="1" outlineLevel="1">
      <c r="A1167">
        <v>2023</v>
      </c>
      <c r="B1167" t="s">
        <v>3081</v>
      </c>
      <c r="C1167" t="s">
        <v>2905</v>
      </c>
      <c r="D1167" t="s">
        <v>3028</v>
      </c>
      <c r="E1167" t="s">
        <v>2888</v>
      </c>
      <c r="F1167" s="339">
        <v>44804</v>
      </c>
      <c r="G1167" s="376">
        <v>10575.22</v>
      </c>
      <c r="H1167" s="376" t="s">
        <v>3861</v>
      </c>
      <c r="I1167" s="376">
        <v>0.05</v>
      </c>
      <c r="J1167" s="376">
        <v>825.03</v>
      </c>
      <c r="K1167" s="376">
        <v>4465.28</v>
      </c>
      <c r="L1167" s="376">
        <f t="shared" si="8"/>
        <v>6109.94</v>
      </c>
    </row>
    <row r="1168" spans="1:12" hidden="1" outlineLevel="1">
      <c r="A1168">
        <v>2023</v>
      </c>
      <c r="B1168" t="s">
        <v>3082</v>
      </c>
      <c r="C1168" t="s">
        <v>2905</v>
      </c>
      <c r="D1168" t="s">
        <v>3028</v>
      </c>
      <c r="E1168" t="s">
        <v>2888</v>
      </c>
      <c r="F1168" s="339">
        <v>44804</v>
      </c>
      <c r="G1168" s="376">
        <v>10575.22</v>
      </c>
      <c r="H1168" s="376" t="s">
        <v>3861</v>
      </c>
      <c r="I1168" s="376">
        <v>0.05</v>
      </c>
      <c r="J1168" s="376">
        <v>826.03</v>
      </c>
      <c r="K1168" s="376">
        <v>4465.16</v>
      </c>
      <c r="L1168" s="376">
        <f t="shared" si="8"/>
        <v>6110.06</v>
      </c>
    </row>
    <row r="1169" spans="1:12" hidden="1" outlineLevel="1">
      <c r="A1169">
        <v>2023</v>
      </c>
      <c r="B1169" t="s">
        <v>3083</v>
      </c>
      <c r="C1169" t="s">
        <v>2905</v>
      </c>
      <c r="D1169" t="s">
        <v>3028</v>
      </c>
      <c r="E1169" t="s">
        <v>2888</v>
      </c>
      <c r="F1169" s="339">
        <v>44804</v>
      </c>
      <c r="G1169" s="376">
        <v>10575.22</v>
      </c>
      <c r="H1169" s="376" t="s">
        <v>3861</v>
      </c>
      <c r="I1169" s="376">
        <v>0.05</v>
      </c>
      <c r="J1169" s="376">
        <v>827.03</v>
      </c>
      <c r="K1169" s="376">
        <v>4465.28</v>
      </c>
      <c r="L1169" s="376">
        <f t="shared" si="8"/>
        <v>6109.94</v>
      </c>
    </row>
    <row r="1170" spans="1:12" hidden="1" outlineLevel="1">
      <c r="A1170">
        <v>2023</v>
      </c>
      <c r="B1170" t="s">
        <v>3084</v>
      </c>
      <c r="C1170" t="s">
        <v>2905</v>
      </c>
      <c r="D1170" t="s">
        <v>3028</v>
      </c>
      <c r="E1170" t="s">
        <v>2888</v>
      </c>
      <c r="F1170" s="339">
        <v>44804</v>
      </c>
      <c r="G1170" s="376">
        <v>10575.22</v>
      </c>
      <c r="H1170" s="376" t="s">
        <v>3861</v>
      </c>
      <c r="I1170" s="376">
        <v>0.05</v>
      </c>
      <c r="J1170" s="376">
        <v>828.03</v>
      </c>
      <c r="K1170" s="376">
        <v>4465.28</v>
      </c>
      <c r="L1170" s="376">
        <f t="shared" si="8"/>
        <v>6109.94</v>
      </c>
    </row>
    <row r="1171" spans="1:12" hidden="1" outlineLevel="1">
      <c r="A1171">
        <v>2023</v>
      </c>
      <c r="B1171" t="s">
        <v>3085</v>
      </c>
      <c r="C1171" t="s">
        <v>2905</v>
      </c>
      <c r="D1171" t="s">
        <v>3028</v>
      </c>
      <c r="E1171" t="s">
        <v>2888</v>
      </c>
      <c r="F1171" s="339">
        <v>44804</v>
      </c>
      <c r="G1171" s="376">
        <v>10575.22</v>
      </c>
      <c r="H1171" s="376" t="s">
        <v>3861</v>
      </c>
      <c r="I1171" s="376">
        <v>0.05</v>
      </c>
      <c r="J1171" s="376">
        <v>829.03</v>
      </c>
      <c r="K1171" s="376">
        <v>4465.28</v>
      </c>
      <c r="L1171" s="376">
        <f t="shared" si="8"/>
        <v>6109.94</v>
      </c>
    </row>
    <row r="1172" spans="1:12" hidden="1" outlineLevel="1">
      <c r="A1172">
        <v>2023</v>
      </c>
      <c r="B1172" t="s">
        <v>3086</v>
      </c>
      <c r="C1172" t="s">
        <v>2905</v>
      </c>
      <c r="D1172" t="s">
        <v>3028</v>
      </c>
      <c r="E1172" t="s">
        <v>2888</v>
      </c>
      <c r="F1172" s="339">
        <v>44804</v>
      </c>
      <c r="G1172" s="376">
        <v>10575.22</v>
      </c>
      <c r="H1172" s="376" t="s">
        <v>3861</v>
      </c>
      <c r="I1172" s="376">
        <v>0.05</v>
      </c>
      <c r="J1172" s="376">
        <v>830.03</v>
      </c>
      <c r="K1172" s="376">
        <v>4465.28</v>
      </c>
      <c r="L1172" s="376">
        <f t="shared" si="8"/>
        <v>6109.94</v>
      </c>
    </row>
    <row r="1173" spans="1:12" hidden="1" outlineLevel="1">
      <c r="A1173">
        <v>2023</v>
      </c>
      <c r="B1173" t="s">
        <v>3087</v>
      </c>
      <c r="C1173" t="s">
        <v>2905</v>
      </c>
      <c r="D1173" t="s">
        <v>3028</v>
      </c>
      <c r="E1173" t="s">
        <v>2888</v>
      </c>
      <c r="F1173" s="339">
        <v>44804</v>
      </c>
      <c r="G1173" s="376">
        <v>10575.22</v>
      </c>
      <c r="H1173" s="376" t="s">
        <v>3861</v>
      </c>
      <c r="I1173" s="376">
        <v>0.05</v>
      </c>
      <c r="J1173" s="376">
        <v>831.03</v>
      </c>
      <c r="K1173" s="376">
        <v>4465.28</v>
      </c>
      <c r="L1173" s="376">
        <f t="shared" si="8"/>
        <v>6109.94</v>
      </c>
    </row>
    <row r="1174" spans="1:12" hidden="1" outlineLevel="1">
      <c r="A1174">
        <v>2023</v>
      </c>
      <c r="B1174" t="s">
        <v>3088</v>
      </c>
      <c r="C1174" t="s">
        <v>2905</v>
      </c>
      <c r="D1174" t="s">
        <v>3028</v>
      </c>
      <c r="E1174" t="s">
        <v>2888</v>
      </c>
      <c r="F1174" s="339">
        <v>44804</v>
      </c>
      <c r="G1174" s="376">
        <v>10575.22</v>
      </c>
      <c r="H1174" s="376" t="s">
        <v>3861</v>
      </c>
      <c r="I1174" s="376">
        <v>0.05</v>
      </c>
      <c r="J1174" s="376">
        <v>832.03</v>
      </c>
      <c r="K1174" s="376">
        <v>4465.28</v>
      </c>
      <c r="L1174" s="376">
        <f t="shared" si="8"/>
        <v>6109.94</v>
      </c>
    </row>
    <row r="1175" spans="1:12" hidden="1" outlineLevel="1">
      <c r="A1175">
        <v>2023</v>
      </c>
      <c r="B1175" t="s">
        <v>3089</v>
      </c>
      <c r="C1175" t="s">
        <v>2905</v>
      </c>
      <c r="D1175" t="s">
        <v>3028</v>
      </c>
      <c r="E1175" t="s">
        <v>2888</v>
      </c>
      <c r="F1175" s="339">
        <v>44926</v>
      </c>
      <c r="G1175" s="376">
        <v>10575.22</v>
      </c>
      <c r="H1175" s="376" t="s">
        <v>3861</v>
      </c>
      <c r="I1175" s="376">
        <v>0.05</v>
      </c>
      <c r="J1175" s="376">
        <v>902.03</v>
      </c>
      <c r="K1175" s="376">
        <v>3348.96</v>
      </c>
      <c r="L1175" s="376">
        <f t="shared" si="8"/>
        <v>7226.26</v>
      </c>
    </row>
    <row r="1176" spans="1:12" hidden="1" outlineLevel="1">
      <c r="A1176">
        <v>2023</v>
      </c>
      <c r="B1176" t="s">
        <v>3090</v>
      </c>
      <c r="C1176" t="s">
        <v>2905</v>
      </c>
      <c r="D1176" t="s">
        <v>3028</v>
      </c>
      <c r="E1176" t="s">
        <v>2888</v>
      </c>
      <c r="F1176" s="339">
        <v>44926</v>
      </c>
      <c r="G1176" s="376">
        <v>10575.22</v>
      </c>
      <c r="H1176" s="376" t="s">
        <v>3861</v>
      </c>
      <c r="I1176" s="376">
        <v>0.05</v>
      </c>
      <c r="J1176" s="376">
        <v>903.03</v>
      </c>
      <c r="K1176" s="376">
        <v>3348.96</v>
      </c>
      <c r="L1176" s="376">
        <f t="shared" si="8"/>
        <v>7226.26</v>
      </c>
    </row>
    <row r="1177" spans="1:12" hidden="1" outlineLevel="1">
      <c r="A1177">
        <v>2023</v>
      </c>
      <c r="B1177" t="s">
        <v>3091</v>
      </c>
      <c r="C1177" t="s">
        <v>2905</v>
      </c>
      <c r="D1177" t="s">
        <v>3028</v>
      </c>
      <c r="E1177" t="s">
        <v>2888</v>
      </c>
      <c r="F1177" s="339">
        <v>44926</v>
      </c>
      <c r="G1177" s="376">
        <v>10575.22</v>
      </c>
      <c r="H1177" s="376" t="s">
        <v>3861</v>
      </c>
      <c r="I1177" s="376">
        <v>0.05</v>
      </c>
      <c r="J1177" s="376">
        <v>904.03</v>
      </c>
      <c r="K1177" s="376">
        <v>3348.96</v>
      </c>
      <c r="L1177" s="376">
        <f t="shared" si="8"/>
        <v>7226.26</v>
      </c>
    </row>
    <row r="1178" spans="1:12" hidden="1" outlineLevel="1">
      <c r="A1178">
        <v>2023</v>
      </c>
      <c r="B1178" t="s">
        <v>3092</v>
      </c>
      <c r="C1178" t="s">
        <v>2905</v>
      </c>
      <c r="D1178" t="s">
        <v>3028</v>
      </c>
      <c r="E1178" t="s">
        <v>2888</v>
      </c>
      <c r="F1178" s="339">
        <v>44926</v>
      </c>
      <c r="G1178" s="376">
        <v>10575.22</v>
      </c>
      <c r="H1178" s="376" t="s">
        <v>3861</v>
      </c>
      <c r="I1178" s="376">
        <v>0.05</v>
      </c>
      <c r="J1178" s="376">
        <v>905.03</v>
      </c>
      <c r="K1178" s="376">
        <v>3348.96</v>
      </c>
      <c r="L1178" s="376">
        <f t="shared" si="8"/>
        <v>7226.26</v>
      </c>
    </row>
    <row r="1179" spans="1:12" hidden="1" outlineLevel="1">
      <c r="A1179">
        <v>2023</v>
      </c>
      <c r="B1179" t="s">
        <v>3093</v>
      </c>
      <c r="C1179" t="s">
        <v>2905</v>
      </c>
      <c r="D1179" t="s">
        <v>3028</v>
      </c>
      <c r="E1179" t="s">
        <v>2888</v>
      </c>
      <c r="F1179" s="339">
        <v>44926</v>
      </c>
      <c r="G1179" s="376">
        <v>10575.22</v>
      </c>
      <c r="H1179" s="376" t="s">
        <v>3861</v>
      </c>
      <c r="I1179" s="376">
        <v>0.05</v>
      </c>
      <c r="J1179" s="376">
        <v>906.03</v>
      </c>
      <c r="K1179" s="376">
        <v>3348.96</v>
      </c>
      <c r="L1179" s="376">
        <f t="shared" si="8"/>
        <v>7226.26</v>
      </c>
    </row>
    <row r="1180" spans="1:12" hidden="1" outlineLevel="1">
      <c r="A1180">
        <v>2023</v>
      </c>
      <c r="B1180" t="s">
        <v>3094</v>
      </c>
      <c r="C1180" t="s">
        <v>2905</v>
      </c>
      <c r="D1180" t="s">
        <v>3028</v>
      </c>
      <c r="E1180" t="s">
        <v>2888</v>
      </c>
      <c r="F1180" s="339">
        <v>44926</v>
      </c>
      <c r="G1180" s="376">
        <v>10575.22</v>
      </c>
      <c r="H1180" s="376" t="s">
        <v>3861</v>
      </c>
      <c r="I1180" s="376">
        <v>0.05</v>
      </c>
      <c r="J1180" s="376">
        <v>907.03</v>
      </c>
      <c r="K1180" s="376">
        <v>3348.96</v>
      </c>
      <c r="L1180" s="376">
        <f t="shared" si="8"/>
        <v>7226.26</v>
      </c>
    </row>
    <row r="1181" spans="1:12" hidden="1" outlineLevel="1">
      <c r="A1181">
        <v>2023</v>
      </c>
      <c r="B1181" t="s">
        <v>3095</v>
      </c>
      <c r="C1181" t="s">
        <v>2905</v>
      </c>
      <c r="D1181" t="s">
        <v>3028</v>
      </c>
      <c r="E1181" t="s">
        <v>2888</v>
      </c>
      <c r="F1181" s="339">
        <v>44926</v>
      </c>
      <c r="G1181" s="376">
        <v>10575.22</v>
      </c>
      <c r="H1181" s="376" t="s">
        <v>3861</v>
      </c>
      <c r="I1181" s="376">
        <v>0.05</v>
      </c>
      <c r="J1181" s="376">
        <v>908.03</v>
      </c>
      <c r="K1181" s="376">
        <v>3348.96</v>
      </c>
      <c r="L1181" s="376">
        <f t="shared" si="8"/>
        <v>7226.26</v>
      </c>
    </row>
    <row r="1182" spans="1:12" hidden="1" outlineLevel="1">
      <c r="A1182">
        <v>2023</v>
      </c>
      <c r="B1182" t="s">
        <v>3096</v>
      </c>
      <c r="C1182" t="s">
        <v>2905</v>
      </c>
      <c r="D1182" t="s">
        <v>3028</v>
      </c>
      <c r="E1182" t="s">
        <v>2888</v>
      </c>
      <c r="F1182" s="339">
        <v>44926</v>
      </c>
      <c r="G1182" s="376">
        <v>10575.22</v>
      </c>
      <c r="H1182" s="376" t="s">
        <v>3861</v>
      </c>
      <c r="I1182" s="376">
        <v>0.05</v>
      </c>
      <c r="J1182" s="376">
        <v>909.03</v>
      </c>
      <c r="K1182" s="376">
        <v>3348.96</v>
      </c>
      <c r="L1182" s="376">
        <f t="shared" si="8"/>
        <v>7226.26</v>
      </c>
    </row>
    <row r="1183" spans="1:12" hidden="1" outlineLevel="1">
      <c r="A1183">
        <v>2023</v>
      </c>
      <c r="B1183" t="s">
        <v>3097</v>
      </c>
      <c r="C1183" t="s">
        <v>2905</v>
      </c>
      <c r="D1183" t="s">
        <v>3028</v>
      </c>
      <c r="E1183" t="s">
        <v>2888</v>
      </c>
      <c r="F1183" s="339">
        <v>44926</v>
      </c>
      <c r="G1183" s="376">
        <v>10575.22</v>
      </c>
      <c r="H1183" s="376" t="s">
        <v>3861</v>
      </c>
      <c r="I1183" s="376">
        <v>0.05</v>
      </c>
      <c r="J1183" s="376">
        <v>910.03</v>
      </c>
      <c r="K1183" s="376">
        <v>3348.96</v>
      </c>
      <c r="L1183" s="376">
        <f t="shared" si="8"/>
        <v>7226.26</v>
      </c>
    </row>
    <row r="1184" spans="1:12" hidden="1" outlineLevel="1">
      <c r="A1184">
        <v>2023</v>
      </c>
      <c r="B1184" t="s">
        <v>3098</v>
      </c>
      <c r="C1184" t="s">
        <v>2905</v>
      </c>
      <c r="D1184" t="s">
        <v>3028</v>
      </c>
      <c r="E1184" t="s">
        <v>2888</v>
      </c>
      <c r="F1184" s="339">
        <v>44926</v>
      </c>
      <c r="G1184" s="376">
        <v>10575.22</v>
      </c>
      <c r="H1184" s="376" t="s">
        <v>3861</v>
      </c>
      <c r="I1184" s="376">
        <v>0.05</v>
      </c>
      <c r="J1184" s="376">
        <v>911.03</v>
      </c>
      <c r="K1184" s="376">
        <v>3348.96</v>
      </c>
      <c r="L1184" s="376">
        <f t="shared" si="8"/>
        <v>7226.26</v>
      </c>
    </row>
    <row r="1185" spans="1:12" hidden="1" outlineLevel="1">
      <c r="A1185">
        <v>2023</v>
      </c>
      <c r="B1185" t="s">
        <v>3099</v>
      </c>
      <c r="C1185" t="s">
        <v>2905</v>
      </c>
      <c r="D1185" t="s">
        <v>3028</v>
      </c>
      <c r="E1185" t="s">
        <v>2888</v>
      </c>
      <c r="F1185" s="339">
        <v>44926</v>
      </c>
      <c r="G1185" s="376">
        <v>10575.22</v>
      </c>
      <c r="H1185" s="376" t="s">
        <v>3861</v>
      </c>
      <c r="I1185" s="376">
        <v>0.05</v>
      </c>
      <c r="J1185" s="376">
        <v>912.03</v>
      </c>
      <c r="K1185" s="376">
        <v>3348.96</v>
      </c>
      <c r="L1185" s="376">
        <f t="shared" si="8"/>
        <v>7226.26</v>
      </c>
    </row>
    <row r="1186" spans="1:12" hidden="1" outlineLevel="1">
      <c r="A1186">
        <v>2023</v>
      </c>
      <c r="B1186" t="s">
        <v>3100</v>
      </c>
      <c r="C1186" t="s">
        <v>2905</v>
      </c>
      <c r="D1186" t="s">
        <v>3028</v>
      </c>
      <c r="E1186" t="s">
        <v>2888</v>
      </c>
      <c r="F1186" s="339">
        <v>44926</v>
      </c>
      <c r="G1186" s="376">
        <v>10575.22</v>
      </c>
      <c r="H1186" s="376" t="s">
        <v>3861</v>
      </c>
      <c r="I1186" s="376">
        <v>0.05</v>
      </c>
      <c r="J1186" s="376">
        <v>913.03</v>
      </c>
      <c r="K1186" s="376">
        <v>3348.96</v>
      </c>
      <c r="L1186" s="376">
        <f t="shared" si="8"/>
        <v>7226.26</v>
      </c>
    </row>
    <row r="1187" spans="1:12" hidden="1" outlineLevel="1">
      <c r="A1187">
        <v>2023</v>
      </c>
      <c r="B1187" t="s">
        <v>3101</v>
      </c>
      <c r="C1187" t="s">
        <v>2905</v>
      </c>
      <c r="D1187" t="s">
        <v>3028</v>
      </c>
      <c r="E1187" t="s">
        <v>2888</v>
      </c>
      <c r="F1187" s="339">
        <v>44926</v>
      </c>
      <c r="G1187" s="376">
        <v>10575.22</v>
      </c>
      <c r="H1187" s="376" t="s">
        <v>3861</v>
      </c>
      <c r="I1187" s="376">
        <v>0.05</v>
      </c>
      <c r="J1187" s="376">
        <v>914.03</v>
      </c>
      <c r="K1187" s="376">
        <v>3348.96</v>
      </c>
      <c r="L1187" s="376">
        <f t="shared" si="8"/>
        <v>7226.26</v>
      </c>
    </row>
    <row r="1188" spans="1:12" hidden="1" outlineLevel="1">
      <c r="A1188">
        <v>2023</v>
      </c>
      <c r="B1188" t="s">
        <v>3102</v>
      </c>
      <c r="C1188" t="s">
        <v>2905</v>
      </c>
      <c r="D1188" t="s">
        <v>3028</v>
      </c>
      <c r="E1188" t="s">
        <v>2888</v>
      </c>
      <c r="F1188" s="339">
        <v>44926</v>
      </c>
      <c r="G1188" s="376">
        <v>10575.22</v>
      </c>
      <c r="H1188" s="376" t="s">
        <v>3861</v>
      </c>
      <c r="I1188" s="376">
        <v>0.05</v>
      </c>
      <c r="J1188" s="376">
        <v>915.03</v>
      </c>
      <c r="K1188" s="376">
        <v>3348.96</v>
      </c>
      <c r="L1188" s="376">
        <f t="shared" si="8"/>
        <v>7226.26</v>
      </c>
    </row>
    <row r="1189" spans="1:12" hidden="1" outlineLevel="1">
      <c r="A1189">
        <v>2023</v>
      </c>
      <c r="B1189" t="s">
        <v>3103</v>
      </c>
      <c r="C1189" t="s">
        <v>2905</v>
      </c>
      <c r="D1189" t="s">
        <v>3028</v>
      </c>
      <c r="E1189" t="s">
        <v>2888</v>
      </c>
      <c r="F1189" s="339">
        <v>44926</v>
      </c>
      <c r="G1189" s="376">
        <v>10575.22</v>
      </c>
      <c r="H1189" s="376" t="s">
        <v>3861</v>
      </c>
      <c r="I1189" s="376">
        <v>0.05</v>
      </c>
      <c r="J1189" s="376">
        <v>916.03</v>
      </c>
      <c r="K1189" s="376">
        <v>3348.96</v>
      </c>
      <c r="L1189" s="376">
        <f t="shared" si="8"/>
        <v>7226.26</v>
      </c>
    </row>
    <row r="1190" spans="1:12" hidden="1" outlineLevel="1">
      <c r="A1190">
        <v>2023</v>
      </c>
      <c r="B1190" t="s">
        <v>3104</v>
      </c>
      <c r="C1190" t="s">
        <v>2905</v>
      </c>
      <c r="D1190" t="s">
        <v>3028</v>
      </c>
      <c r="E1190" t="s">
        <v>2888</v>
      </c>
      <c r="F1190" s="339">
        <v>44926</v>
      </c>
      <c r="G1190" s="376">
        <v>10575.22</v>
      </c>
      <c r="H1190" s="376" t="s">
        <v>3861</v>
      </c>
      <c r="I1190" s="376">
        <v>0.05</v>
      </c>
      <c r="J1190" s="376">
        <v>917.03</v>
      </c>
      <c r="K1190" s="376">
        <v>3348.96</v>
      </c>
      <c r="L1190" s="376">
        <f t="shared" si="8"/>
        <v>7226.26</v>
      </c>
    </row>
    <row r="1191" spans="1:12" hidden="1" outlineLevel="1">
      <c r="A1191">
        <v>2023</v>
      </c>
      <c r="B1191" t="s">
        <v>3105</v>
      </c>
      <c r="C1191" t="s">
        <v>2905</v>
      </c>
      <c r="D1191" t="s">
        <v>3028</v>
      </c>
      <c r="E1191" t="s">
        <v>2888</v>
      </c>
      <c r="F1191" s="339">
        <v>44926</v>
      </c>
      <c r="G1191" s="376">
        <v>10575.22</v>
      </c>
      <c r="H1191" s="376" t="s">
        <v>3861</v>
      </c>
      <c r="I1191" s="376">
        <v>0.05</v>
      </c>
      <c r="J1191" s="376">
        <v>918.03</v>
      </c>
      <c r="K1191" s="376">
        <v>3348.96</v>
      </c>
      <c r="L1191" s="376">
        <f t="shared" si="8"/>
        <v>7226.26</v>
      </c>
    </row>
    <row r="1192" spans="1:12" hidden="1" outlineLevel="1">
      <c r="A1192">
        <v>2023</v>
      </c>
      <c r="B1192" t="s">
        <v>3106</v>
      </c>
      <c r="C1192" t="s">
        <v>2905</v>
      </c>
      <c r="D1192" t="s">
        <v>3028</v>
      </c>
      <c r="E1192" t="s">
        <v>2888</v>
      </c>
      <c r="F1192" s="339">
        <v>44926</v>
      </c>
      <c r="G1192" s="376">
        <v>10575.22</v>
      </c>
      <c r="H1192" s="376" t="s">
        <v>3861</v>
      </c>
      <c r="I1192" s="376">
        <v>0.05</v>
      </c>
      <c r="J1192" s="376">
        <v>919.03</v>
      </c>
      <c r="K1192" s="376">
        <v>3348.96</v>
      </c>
      <c r="L1192" s="376">
        <f t="shared" si="8"/>
        <v>7226.26</v>
      </c>
    </row>
    <row r="1193" spans="1:12" hidden="1" outlineLevel="1">
      <c r="A1193">
        <v>2023</v>
      </c>
      <c r="B1193" t="s">
        <v>3107</v>
      </c>
      <c r="C1193" t="s">
        <v>2905</v>
      </c>
      <c r="D1193" t="s">
        <v>3028</v>
      </c>
      <c r="E1193" t="s">
        <v>2888</v>
      </c>
      <c r="F1193" s="339">
        <v>44926</v>
      </c>
      <c r="G1193" s="376">
        <v>10575.22</v>
      </c>
      <c r="H1193" s="376" t="s">
        <v>3861</v>
      </c>
      <c r="I1193" s="376">
        <v>0.05</v>
      </c>
      <c r="J1193" s="376">
        <v>920.03</v>
      </c>
      <c r="K1193" s="376">
        <v>3348.96</v>
      </c>
      <c r="L1193" s="376">
        <f t="shared" si="8"/>
        <v>7226.26</v>
      </c>
    </row>
    <row r="1194" spans="1:12" hidden="1" outlineLevel="1">
      <c r="A1194">
        <v>2023</v>
      </c>
      <c r="B1194" t="s">
        <v>3108</v>
      </c>
      <c r="C1194" t="s">
        <v>2905</v>
      </c>
      <c r="D1194" t="s">
        <v>3028</v>
      </c>
      <c r="E1194" t="s">
        <v>2888</v>
      </c>
      <c r="F1194" s="339">
        <v>44926</v>
      </c>
      <c r="G1194" s="376">
        <v>10575.22</v>
      </c>
      <c r="H1194" s="376" t="s">
        <v>3861</v>
      </c>
      <c r="I1194" s="376">
        <v>0.05</v>
      </c>
      <c r="J1194" s="376">
        <v>921.03</v>
      </c>
      <c r="K1194" s="376">
        <v>3348.96</v>
      </c>
      <c r="L1194" s="376">
        <f t="shared" si="8"/>
        <v>7226.26</v>
      </c>
    </row>
    <row r="1195" spans="1:12" hidden="1" outlineLevel="1">
      <c r="A1195">
        <v>2023</v>
      </c>
      <c r="B1195" t="s">
        <v>3109</v>
      </c>
      <c r="C1195" t="s">
        <v>2905</v>
      </c>
      <c r="D1195" t="s">
        <v>3028</v>
      </c>
      <c r="E1195" t="s">
        <v>2888</v>
      </c>
      <c r="F1195" s="339">
        <v>44926</v>
      </c>
      <c r="G1195" s="376">
        <v>10575.22</v>
      </c>
      <c r="H1195" s="376" t="s">
        <v>3861</v>
      </c>
      <c r="I1195" s="376">
        <v>0.05</v>
      </c>
      <c r="J1195" s="376">
        <v>922.03</v>
      </c>
      <c r="K1195" s="376">
        <v>3348.96</v>
      </c>
      <c r="L1195" s="376">
        <f t="shared" si="8"/>
        <v>7226.26</v>
      </c>
    </row>
    <row r="1196" spans="1:12" hidden="1" outlineLevel="1">
      <c r="A1196">
        <v>2023</v>
      </c>
      <c r="B1196" t="s">
        <v>3110</v>
      </c>
      <c r="C1196" t="s">
        <v>2905</v>
      </c>
      <c r="D1196" t="s">
        <v>3028</v>
      </c>
      <c r="E1196" t="s">
        <v>2888</v>
      </c>
      <c r="F1196" s="339">
        <v>44926</v>
      </c>
      <c r="G1196" s="376">
        <v>10575.22</v>
      </c>
      <c r="H1196" s="376" t="s">
        <v>3861</v>
      </c>
      <c r="I1196" s="376">
        <v>0.05</v>
      </c>
      <c r="J1196" s="376">
        <v>923.03</v>
      </c>
      <c r="K1196" s="376">
        <v>3348.96</v>
      </c>
      <c r="L1196" s="376">
        <f t="shared" si="8"/>
        <v>7226.26</v>
      </c>
    </row>
    <row r="1197" spans="1:12" hidden="1" outlineLevel="1">
      <c r="A1197">
        <v>2023</v>
      </c>
      <c r="B1197" t="s">
        <v>3111</v>
      </c>
      <c r="C1197" t="s">
        <v>2905</v>
      </c>
      <c r="D1197" t="s">
        <v>3028</v>
      </c>
      <c r="E1197" t="s">
        <v>2888</v>
      </c>
      <c r="F1197" s="339">
        <v>44926</v>
      </c>
      <c r="G1197" s="376">
        <v>10575.22</v>
      </c>
      <c r="H1197" s="376" t="s">
        <v>3861</v>
      </c>
      <c r="I1197" s="376">
        <v>0.05</v>
      </c>
      <c r="J1197" s="376">
        <v>924.03</v>
      </c>
      <c r="K1197" s="376">
        <v>3348.96</v>
      </c>
      <c r="L1197" s="376">
        <f t="shared" si="8"/>
        <v>7226.26</v>
      </c>
    </row>
    <row r="1198" spans="1:12" hidden="1" outlineLevel="1">
      <c r="A1198">
        <v>2023</v>
      </c>
      <c r="B1198" t="s">
        <v>3112</v>
      </c>
      <c r="C1198" t="s">
        <v>2905</v>
      </c>
      <c r="D1198" t="s">
        <v>3028</v>
      </c>
      <c r="E1198" t="s">
        <v>2888</v>
      </c>
      <c r="F1198" s="339">
        <v>44926</v>
      </c>
      <c r="G1198" s="376">
        <v>10575.22</v>
      </c>
      <c r="H1198" s="376" t="s">
        <v>3861</v>
      </c>
      <c r="I1198" s="376">
        <v>0.05</v>
      </c>
      <c r="J1198" s="376">
        <v>925.03</v>
      </c>
      <c r="K1198" s="376">
        <v>3348.96</v>
      </c>
      <c r="L1198" s="376">
        <f t="shared" si="8"/>
        <v>7226.26</v>
      </c>
    </row>
    <row r="1199" spans="1:12" hidden="1" outlineLevel="1">
      <c r="A1199">
        <v>2023</v>
      </c>
      <c r="B1199" t="s">
        <v>3113</v>
      </c>
      <c r="C1199" t="s">
        <v>2905</v>
      </c>
      <c r="D1199" t="s">
        <v>3028</v>
      </c>
      <c r="E1199" t="s">
        <v>2888</v>
      </c>
      <c r="F1199" s="339">
        <v>44926</v>
      </c>
      <c r="G1199" s="376">
        <v>10575.22</v>
      </c>
      <c r="H1199" s="376" t="s">
        <v>3861</v>
      </c>
      <c r="I1199" s="376">
        <v>0.05</v>
      </c>
      <c r="J1199" s="376">
        <v>926.03</v>
      </c>
      <c r="K1199" s="376">
        <v>3348.96</v>
      </c>
      <c r="L1199" s="376">
        <f t="shared" si="8"/>
        <v>7226.26</v>
      </c>
    </row>
    <row r="1200" spans="1:12" hidden="1" outlineLevel="1">
      <c r="A1200">
        <v>2023</v>
      </c>
      <c r="B1200" t="s">
        <v>3114</v>
      </c>
      <c r="C1200" t="s">
        <v>2905</v>
      </c>
      <c r="D1200" t="s">
        <v>3028</v>
      </c>
      <c r="E1200" t="s">
        <v>2888</v>
      </c>
      <c r="F1200" s="339">
        <v>44926</v>
      </c>
      <c r="G1200" s="376">
        <v>10575.22</v>
      </c>
      <c r="H1200" s="376" t="s">
        <v>3861</v>
      </c>
      <c r="I1200" s="376">
        <v>0.05</v>
      </c>
      <c r="J1200" s="376">
        <v>927.03</v>
      </c>
      <c r="K1200" s="376">
        <v>3348.96</v>
      </c>
      <c r="L1200" s="376">
        <f t="shared" si="8"/>
        <v>7226.26</v>
      </c>
    </row>
    <row r="1201" spans="1:12" hidden="1" outlineLevel="1">
      <c r="A1201">
        <v>2023</v>
      </c>
      <c r="B1201" t="s">
        <v>3115</v>
      </c>
      <c r="C1201" t="s">
        <v>2905</v>
      </c>
      <c r="D1201" t="s">
        <v>3028</v>
      </c>
      <c r="E1201" t="s">
        <v>2888</v>
      </c>
      <c r="F1201" s="339">
        <v>44926</v>
      </c>
      <c r="G1201" s="376">
        <v>10575.22</v>
      </c>
      <c r="H1201" s="376" t="s">
        <v>3861</v>
      </c>
      <c r="I1201" s="376">
        <v>0.05</v>
      </c>
      <c r="J1201" s="376">
        <v>928.03</v>
      </c>
      <c r="K1201" s="376">
        <v>3348.96</v>
      </c>
      <c r="L1201" s="376">
        <f t="shared" si="8"/>
        <v>7226.26</v>
      </c>
    </row>
    <row r="1202" spans="1:12" hidden="1" outlineLevel="1">
      <c r="A1202">
        <v>2023</v>
      </c>
      <c r="B1202" t="s">
        <v>3116</v>
      </c>
      <c r="C1202" t="s">
        <v>2905</v>
      </c>
      <c r="D1202" t="s">
        <v>3028</v>
      </c>
      <c r="E1202" t="s">
        <v>2888</v>
      </c>
      <c r="F1202" s="339">
        <v>44926</v>
      </c>
      <c r="G1202" s="376">
        <v>10575.22</v>
      </c>
      <c r="H1202" s="376" t="s">
        <v>3861</v>
      </c>
      <c r="I1202" s="376">
        <v>0.05</v>
      </c>
      <c r="J1202" s="376">
        <v>929.03</v>
      </c>
      <c r="K1202" s="376">
        <v>3348.96</v>
      </c>
      <c r="L1202" s="376">
        <f t="shared" si="8"/>
        <v>7226.26</v>
      </c>
    </row>
    <row r="1203" spans="1:12" hidden="1" outlineLevel="1">
      <c r="A1203">
        <v>2023</v>
      </c>
      <c r="B1203" t="s">
        <v>3117</v>
      </c>
      <c r="C1203" t="s">
        <v>2905</v>
      </c>
      <c r="D1203" t="s">
        <v>3028</v>
      </c>
      <c r="E1203" t="s">
        <v>2888</v>
      </c>
      <c r="F1203" s="339">
        <v>44926</v>
      </c>
      <c r="G1203" s="376">
        <v>10575.22</v>
      </c>
      <c r="H1203" s="376" t="s">
        <v>3861</v>
      </c>
      <c r="I1203" s="376">
        <v>0.05</v>
      </c>
      <c r="J1203" s="376">
        <v>930.03</v>
      </c>
      <c r="K1203" s="376">
        <v>3348.96</v>
      </c>
      <c r="L1203" s="376">
        <f t="shared" si="8"/>
        <v>7226.26</v>
      </c>
    </row>
    <row r="1204" spans="1:12" hidden="1" outlineLevel="1">
      <c r="A1204">
        <v>2023</v>
      </c>
      <c r="B1204" t="s">
        <v>3118</v>
      </c>
      <c r="C1204" t="s">
        <v>2905</v>
      </c>
      <c r="D1204" t="s">
        <v>3028</v>
      </c>
      <c r="E1204" t="s">
        <v>2888</v>
      </c>
      <c r="F1204" s="339">
        <v>44926</v>
      </c>
      <c r="G1204" s="376">
        <v>10575.22</v>
      </c>
      <c r="H1204" s="376" t="s">
        <v>3861</v>
      </c>
      <c r="I1204" s="376">
        <v>0.05</v>
      </c>
      <c r="J1204" s="376">
        <v>931.03</v>
      </c>
      <c r="K1204" s="376">
        <v>3348.96</v>
      </c>
      <c r="L1204" s="376">
        <f t="shared" si="8"/>
        <v>7226.26</v>
      </c>
    </row>
    <row r="1205" spans="1:12" hidden="1" outlineLevel="1">
      <c r="A1205">
        <v>2023</v>
      </c>
      <c r="B1205" t="s">
        <v>3119</v>
      </c>
      <c r="C1205" t="s">
        <v>2905</v>
      </c>
      <c r="D1205" t="s">
        <v>3028</v>
      </c>
      <c r="E1205" t="s">
        <v>2888</v>
      </c>
      <c r="F1205" s="339">
        <v>44926</v>
      </c>
      <c r="G1205" s="376">
        <v>10575.22</v>
      </c>
      <c r="H1205" s="376" t="s">
        <v>3861</v>
      </c>
      <c r="I1205" s="376">
        <v>0.05</v>
      </c>
      <c r="J1205" s="376">
        <v>932.03</v>
      </c>
      <c r="K1205" s="376">
        <v>3348.96</v>
      </c>
      <c r="L1205" s="376">
        <f t="shared" si="8"/>
        <v>7226.26</v>
      </c>
    </row>
    <row r="1206" spans="1:12" hidden="1" outlineLevel="1">
      <c r="A1206">
        <v>2023</v>
      </c>
      <c r="B1206" t="s">
        <v>3120</v>
      </c>
      <c r="C1206" t="s">
        <v>2905</v>
      </c>
      <c r="D1206" t="s">
        <v>3028</v>
      </c>
      <c r="E1206" t="s">
        <v>2888</v>
      </c>
      <c r="F1206" s="339">
        <v>44926</v>
      </c>
      <c r="G1206" s="376">
        <v>10575.22</v>
      </c>
      <c r="H1206" s="376" t="s">
        <v>3861</v>
      </c>
      <c r="I1206" s="376">
        <v>0.05</v>
      </c>
      <c r="J1206" s="376">
        <v>933.03</v>
      </c>
      <c r="K1206" s="376">
        <v>3348.96</v>
      </c>
      <c r="L1206" s="376">
        <f t="shared" si="8"/>
        <v>7226.26</v>
      </c>
    </row>
    <row r="1207" spans="1:12" hidden="1" outlineLevel="1">
      <c r="A1207">
        <v>2023</v>
      </c>
      <c r="B1207" t="s">
        <v>3121</v>
      </c>
      <c r="C1207" t="s">
        <v>2905</v>
      </c>
      <c r="D1207" t="s">
        <v>3028</v>
      </c>
      <c r="E1207" t="s">
        <v>2888</v>
      </c>
      <c r="F1207" s="339">
        <v>44926</v>
      </c>
      <c r="G1207" s="376">
        <v>10575.22</v>
      </c>
      <c r="H1207" s="376" t="s">
        <v>3861</v>
      </c>
      <c r="I1207" s="376">
        <v>0.05</v>
      </c>
      <c r="J1207" s="376">
        <v>934.03</v>
      </c>
      <c r="K1207" s="376">
        <v>3348.96</v>
      </c>
      <c r="L1207" s="376">
        <f t="shared" si="8"/>
        <v>7226.26</v>
      </c>
    </row>
    <row r="1208" spans="1:12" hidden="1" outlineLevel="1">
      <c r="A1208">
        <v>2023</v>
      </c>
      <c r="B1208" t="s">
        <v>3122</v>
      </c>
      <c r="C1208" t="s">
        <v>2905</v>
      </c>
      <c r="D1208" t="s">
        <v>3028</v>
      </c>
      <c r="E1208" t="s">
        <v>2888</v>
      </c>
      <c r="F1208" s="339">
        <v>44926</v>
      </c>
      <c r="G1208" s="376">
        <v>10575.22</v>
      </c>
      <c r="H1208" s="376" t="s">
        <v>3861</v>
      </c>
      <c r="I1208" s="376">
        <v>0.05</v>
      </c>
      <c r="J1208" s="376">
        <v>935.03</v>
      </c>
      <c r="K1208" s="376">
        <v>3348.96</v>
      </c>
      <c r="L1208" s="376">
        <f t="shared" si="8"/>
        <v>7226.26</v>
      </c>
    </row>
    <row r="1209" spans="1:12" hidden="1" outlineLevel="1">
      <c r="A1209">
        <v>2023</v>
      </c>
      <c r="B1209" t="s">
        <v>3123</v>
      </c>
      <c r="C1209" t="s">
        <v>2905</v>
      </c>
      <c r="D1209" t="s">
        <v>3028</v>
      </c>
      <c r="E1209" t="s">
        <v>2888</v>
      </c>
      <c r="F1209" s="339">
        <v>44926</v>
      </c>
      <c r="G1209" s="376">
        <v>10575.22</v>
      </c>
      <c r="H1209" s="376" t="s">
        <v>3861</v>
      </c>
      <c r="I1209" s="376">
        <v>0.05</v>
      </c>
      <c r="J1209" s="376">
        <v>936.03</v>
      </c>
      <c r="K1209" s="376">
        <v>3348.96</v>
      </c>
      <c r="L1209" s="376">
        <f t="shared" si="8"/>
        <v>7226.26</v>
      </c>
    </row>
    <row r="1210" spans="1:12" hidden="1" outlineLevel="1">
      <c r="A1210">
        <v>2023</v>
      </c>
      <c r="B1210" t="s">
        <v>3124</v>
      </c>
      <c r="C1210" t="s">
        <v>2905</v>
      </c>
      <c r="D1210" t="s">
        <v>3028</v>
      </c>
      <c r="E1210" t="s">
        <v>2888</v>
      </c>
      <c r="F1210" s="339">
        <v>44926</v>
      </c>
      <c r="G1210" s="376">
        <v>10575.22</v>
      </c>
      <c r="H1210" s="376" t="s">
        <v>3861</v>
      </c>
      <c r="I1210" s="376">
        <v>0.05</v>
      </c>
      <c r="J1210" s="376">
        <v>937.03</v>
      </c>
      <c r="K1210" s="376">
        <v>3348.96</v>
      </c>
      <c r="L1210" s="376">
        <f t="shared" ref="L1210:L1273" si="9">G1210-K1210</f>
        <v>7226.26</v>
      </c>
    </row>
    <row r="1211" spans="1:12" hidden="1" outlineLevel="1">
      <c r="A1211">
        <v>2023</v>
      </c>
      <c r="B1211" t="s">
        <v>3125</v>
      </c>
      <c r="C1211" t="s">
        <v>2905</v>
      </c>
      <c r="D1211" t="s">
        <v>3028</v>
      </c>
      <c r="E1211" t="s">
        <v>2888</v>
      </c>
      <c r="F1211" s="339">
        <v>44926</v>
      </c>
      <c r="G1211" s="376">
        <v>10575.22</v>
      </c>
      <c r="H1211" s="376" t="s">
        <v>3861</v>
      </c>
      <c r="I1211" s="376">
        <v>0.05</v>
      </c>
      <c r="J1211" s="376">
        <v>938.03</v>
      </c>
      <c r="K1211" s="376">
        <v>3348.96</v>
      </c>
      <c r="L1211" s="376">
        <f t="shared" si="9"/>
        <v>7226.26</v>
      </c>
    </row>
    <row r="1212" spans="1:12" hidden="1" outlineLevel="1">
      <c r="A1212">
        <v>2023</v>
      </c>
      <c r="B1212" t="s">
        <v>3126</v>
      </c>
      <c r="C1212" t="s">
        <v>2905</v>
      </c>
      <c r="D1212" t="s">
        <v>3028</v>
      </c>
      <c r="E1212" t="s">
        <v>2888</v>
      </c>
      <c r="F1212" s="339">
        <v>44926</v>
      </c>
      <c r="G1212" s="376">
        <v>10575.22</v>
      </c>
      <c r="H1212" s="376" t="s">
        <v>3861</v>
      </c>
      <c r="I1212" s="376">
        <v>0.05</v>
      </c>
      <c r="J1212" s="376">
        <v>939.03</v>
      </c>
      <c r="K1212" s="376">
        <v>3348.96</v>
      </c>
      <c r="L1212" s="376">
        <f t="shared" si="9"/>
        <v>7226.26</v>
      </c>
    </row>
    <row r="1213" spans="1:12" hidden="1" outlineLevel="1">
      <c r="A1213">
        <v>2023</v>
      </c>
      <c r="B1213" t="s">
        <v>3127</v>
      </c>
      <c r="C1213" t="s">
        <v>2905</v>
      </c>
      <c r="D1213" t="s">
        <v>3028</v>
      </c>
      <c r="E1213" t="s">
        <v>2888</v>
      </c>
      <c r="F1213" s="339">
        <v>44926</v>
      </c>
      <c r="G1213" s="376">
        <v>10575.22</v>
      </c>
      <c r="H1213" s="376" t="s">
        <v>3861</v>
      </c>
      <c r="I1213" s="376">
        <v>0.05</v>
      </c>
      <c r="J1213" s="376">
        <v>940.03</v>
      </c>
      <c r="K1213" s="376">
        <v>3348.96</v>
      </c>
      <c r="L1213" s="376">
        <f t="shared" si="9"/>
        <v>7226.26</v>
      </c>
    </row>
    <row r="1214" spans="1:12" hidden="1" outlineLevel="1">
      <c r="A1214">
        <v>2023</v>
      </c>
      <c r="B1214" t="s">
        <v>3128</v>
      </c>
      <c r="C1214" t="s">
        <v>2905</v>
      </c>
      <c r="D1214" t="s">
        <v>3028</v>
      </c>
      <c r="E1214" t="s">
        <v>2888</v>
      </c>
      <c r="F1214" s="339">
        <v>44926</v>
      </c>
      <c r="G1214" s="376">
        <v>10575.22</v>
      </c>
      <c r="H1214" s="376" t="s">
        <v>3861</v>
      </c>
      <c r="I1214" s="376">
        <v>0.05</v>
      </c>
      <c r="J1214" s="376">
        <v>941.03</v>
      </c>
      <c r="K1214" s="376">
        <v>3348.96</v>
      </c>
      <c r="L1214" s="376">
        <f t="shared" si="9"/>
        <v>7226.26</v>
      </c>
    </row>
    <row r="1215" spans="1:12" hidden="1" outlineLevel="1">
      <c r="A1215">
        <v>2023</v>
      </c>
      <c r="B1215" t="s">
        <v>3129</v>
      </c>
      <c r="C1215" t="s">
        <v>2905</v>
      </c>
      <c r="D1215" t="s">
        <v>3028</v>
      </c>
      <c r="E1215" t="s">
        <v>2888</v>
      </c>
      <c r="F1215" s="339">
        <v>44926</v>
      </c>
      <c r="G1215" s="376">
        <v>10575.22</v>
      </c>
      <c r="H1215" s="376" t="s">
        <v>3861</v>
      </c>
      <c r="I1215" s="376">
        <v>0.05</v>
      </c>
      <c r="J1215" s="376">
        <v>952.03</v>
      </c>
      <c r="K1215" s="376">
        <v>3348.96</v>
      </c>
      <c r="L1215" s="376">
        <f t="shared" si="9"/>
        <v>7226.26</v>
      </c>
    </row>
    <row r="1216" spans="1:12" hidden="1" outlineLevel="1">
      <c r="A1216">
        <v>2023</v>
      </c>
      <c r="B1216" t="s">
        <v>3130</v>
      </c>
      <c r="C1216" t="s">
        <v>2905</v>
      </c>
      <c r="D1216" t="s">
        <v>3028</v>
      </c>
      <c r="E1216" t="s">
        <v>2888</v>
      </c>
      <c r="F1216" s="339">
        <v>44926</v>
      </c>
      <c r="G1216" s="376">
        <v>10575.22</v>
      </c>
      <c r="H1216" s="376" t="s">
        <v>3861</v>
      </c>
      <c r="I1216" s="376">
        <v>0.05</v>
      </c>
      <c r="J1216" s="376">
        <v>953.03</v>
      </c>
      <c r="K1216" s="376">
        <v>3348.96</v>
      </c>
      <c r="L1216" s="376">
        <f t="shared" si="9"/>
        <v>7226.26</v>
      </c>
    </row>
    <row r="1217" spans="1:12" hidden="1" outlineLevel="1">
      <c r="A1217">
        <v>2023</v>
      </c>
      <c r="B1217" t="s">
        <v>3131</v>
      </c>
      <c r="C1217" t="s">
        <v>2905</v>
      </c>
      <c r="D1217" t="s">
        <v>3028</v>
      </c>
      <c r="E1217" t="s">
        <v>2888</v>
      </c>
      <c r="F1217" s="339">
        <v>44926</v>
      </c>
      <c r="G1217" s="376">
        <v>10575.22</v>
      </c>
      <c r="H1217" s="376" t="s">
        <v>3861</v>
      </c>
      <c r="I1217" s="376">
        <v>0.05</v>
      </c>
      <c r="J1217" s="376">
        <v>954.03</v>
      </c>
      <c r="K1217" s="376">
        <v>3348.96</v>
      </c>
      <c r="L1217" s="376">
        <f t="shared" si="9"/>
        <v>7226.26</v>
      </c>
    </row>
    <row r="1218" spans="1:12" hidden="1" outlineLevel="1">
      <c r="A1218">
        <v>2023</v>
      </c>
      <c r="B1218" t="s">
        <v>3132</v>
      </c>
      <c r="C1218" t="s">
        <v>2905</v>
      </c>
      <c r="D1218" t="s">
        <v>3028</v>
      </c>
      <c r="E1218" t="s">
        <v>2888</v>
      </c>
      <c r="F1218" s="339">
        <v>44926</v>
      </c>
      <c r="G1218" s="376">
        <v>10575.22</v>
      </c>
      <c r="H1218" s="376" t="s">
        <v>3861</v>
      </c>
      <c r="I1218" s="376">
        <v>0.05</v>
      </c>
      <c r="J1218" s="376">
        <v>955.03</v>
      </c>
      <c r="K1218" s="376">
        <v>3348.96</v>
      </c>
      <c r="L1218" s="376">
        <f t="shared" si="9"/>
        <v>7226.26</v>
      </c>
    </row>
    <row r="1219" spans="1:12" hidden="1" outlineLevel="1">
      <c r="A1219">
        <v>2023</v>
      </c>
      <c r="B1219" t="s">
        <v>3133</v>
      </c>
      <c r="C1219" t="s">
        <v>2905</v>
      </c>
      <c r="D1219" t="s">
        <v>3028</v>
      </c>
      <c r="E1219" t="s">
        <v>2888</v>
      </c>
      <c r="F1219" s="339">
        <v>44926</v>
      </c>
      <c r="G1219" s="376">
        <v>10575.22</v>
      </c>
      <c r="H1219" s="376" t="s">
        <v>3861</v>
      </c>
      <c r="I1219" s="376">
        <v>0.05</v>
      </c>
      <c r="J1219" s="376">
        <v>956.03</v>
      </c>
      <c r="K1219" s="376">
        <v>3348.96</v>
      </c>
      <c r="L1219" s="376">
        <f t="shared" si="9"/>
        <v>7226.26</v>
      </c>
    </row>
    <row r="1220" spans="1:12" hidden="1" outlineLevel="1">
      <c r="A1220">
        <v>2023</v>
      </c>
      <c r="B1220" t="s">
        <v>3134</v>
      </c>
      <c r="C1220" t="s">
        <v>2905</v>
      </c>
      <c r="D1220" t="s">
        <v>3028</v>
      </c>
      <c r="E1220" t="s">
        <v>2888</v>
      </c>
      <c r="F1220" s="339">
        <v>44926</v>
      </c>
      <c r="G1220" s="376">
        <v>10575.22</v>
      </c>
      <c r="H1220" s="376" t="s">
        <v>3861</v>
      </c>
      <c r="I1220" s="376">
        <v>0.05</v>
      </c>
      <c r="J1220" s="376">
        <v>957.03</v>
      </c>
      <c r="K1220" s="376">
        <v>3348.96</v>
      </c>
      <c r="L1220" s="376">
        <f t="shared" si="9"/>
        <v>7226.26</v>
      </c>
    </row>
    <row r="1221" spans="1:12" hidden="1" outlineLevel="1">
      <c r="A1221">
        <v>2023</v>
      </c>
      <c r="B1221" t="s">
        <v>3135</v>
      </c>
      <c r="C1221" t="s">
        <v>2905</v>
      </c>
      <c r="D1221" t="s">
        <v>3028</v>
      </c>
      <c r="E1221" t="s">
        <v>2888</v>
      </c>
      <c r="F1221" s="339">
        <v>44926</v>
      </c>
      <c r="G1221" s="376">
        <v>10575.22</v>
      </c>
      <c r="H1221" s="376" t="s">
        <v>3861</v>
      </c>
      <c r="I1221" s="376">
        <v>0.05</v>
      </c>
      <c r="J1221" s="376">
        <v>958.03</v>
      </c>
      <c r="K1221" s="376">
        <v>3348.96</v>
      </c>
      <c r="L1221" s="376">
        <f t="shared" si="9"/>
        <v>7226.26</v>
      </c>
    </row>
    <row r="1222" spans="1:12" hidden="1" outlineLevel="1">
      <c r="A1222">
        <v>2023</v>
      </c>
      <c r="B1222" t="s">
        <v>3136</v>
      </c>
      <c r="C1222" t="s">
        <v>2905</v>
      </c>
      <c r="D1222" t="s">
        <v>3028</v>
      </c>
      <c r="E1222" t="s">
        <v>2888</v>
      </c>
      <c r="F1222" s="339">
        <v>44926</v>
      </c>
      <c r="G1222" s="376">
        <v>10575.22</v>
      </c>
      <c r="H1222" s="376" t="s">
        <v>3861</v>
      </c>
      <c r="I1222" s="376">
        <v>0.05</v>
      </c>
      <c r="J1222" s="376">
        <v>959.03</v>
      </c>
      <c r="K1222" s="376">
        <v>3348.96</v>
      </c>
      <c r="L1222" s="376">
        <f t="shared" si="9"/>
        <v>7226.26</v>
      </c>
    </row>
    <row r="1223" spans="1:12" hidden="1" outlineLevel="1">
      <c r="A1223">
        <v>2023</v>
      </c>
      <c r="B1223" t="s">
        <v>3137</v>
      </c>
      <c r="C1223" t="s">
        <v>2905</v>
      </c>
      <c r="D1223" t="s">
        <v>3028</v>
      </c>
      <c r="E1223" t="s">
        <v>2888</v>
      </c>
      <c r="F1223" s="339">
        <v>44926</v>
      </c>
      <c r="G1223" s="376">
        <v>10575.22</v>
      </c>
      <c r="H1223" s="376" t="s">
        <v>3861</v>
      </c>
      <c r="I1223" s="376">
        <v>0.05</v>
      </c>
      <c r="J1223" s="376">
        <v>960.03</v>
      </c>
      <c r="K1223" s="376">
        <v>3348.96</v>
      </c>
      <c r="L1223" s="376">
        <f t="shared" si="9"/>
        <v>7226.26</v>
      </c>
    </row>
    <row r="1224" spans="1:12" hidden="1" outlineLevel="1">
      <c r="A1224">
        <v>2023</v>
      </c>
      <c r="B1224" t="s">
        <v>3138</v>
      </c>
      <c r="C1224" t="s">
        <v>2905</v>
      </c>
      <c r="D1224" t="s">
        <v>3028</v>
      </c>
      <c r="E1224" t="s">
        <v>2888</v>
      </c>
      <c r="F1224" s="339">
        <v>44926</v>
      </c>
      <c r="G1224" s="376">
        <v>10575.22</v>
      </c>
      <c r="H1224" s="376" t="s">
        <v>3861</v>
      </c>
      <c r="I1224" s="376">
        <v>0.05</v>
      </c>
      <c r="J1224" s="376">
        <v>961.03</v>
      </c>
      <c r="K1224" s="376">
        <v>3348.96</v>
      </c>
      <c r="L1224" s="376">
        <f t="shared" si="9"/>
        <v>7226.26</v>
      </c>
    </row>
    <row r="1225" spans="1:12" hidden="1" outlineLevel="1">
      <c r="A1225">
        <v>2023</v>
      </c>
      <c r="B1225" t="s">
        <v>3139</v>
      </c>
      <c r="C1225" t="s">
        <v>2905</v>
      </c>
      <c r="D1225" t="s">
        <v>3028</v>
      </c>
      <c r="E1225" t="s">
        <v>2888</v>
      </c>
      <c r="F1225" s="339">
        <v>44926</v>
      </c>
      <c r="G1225" s="376">
        <v>10575.22</v>
      </c>
      <c r="H1225" s="376" t="s">
        <v>3861</v>
      </c>
      <c r="I1225" s="376">
        <v>0.05</v>
      </c>
      <c r="J1225" s="376">
        <v>962.03</v>
      </c>
      <c r="K1225" s="376">
        <v>3348.96</v>
      </c>
      <c r="L1225" s="376">
        <f t="shared" si="9"/>
        <v>7226.26</v>
      </c>
    </row>
    <row r="1226" spans="1:12" hidden="1" outlineLevel="1">
      <c r="A1226">
        <v>2023</v>
      </c>
      <c r="B1226" t="s">
        <v>3140</v>
      </c>
      <c r="C1226" t="s">
        <v>2905</v>
      </c>
      <c r="D1226" t="s">
        <v>3028</v>
      </c>
      <c r="E1226" t="s">
        <v>2888</v>
      </c>
      <c r="F1226" s="339">
        <v>44926</v>
      </c>
      <c r="G1226" s="376">
        <v>10575.22</v>
      </c>
      <c r="H1226" s="376" t="s">
        <v>3861</v>
      </c>
      <c r="I1226" s="376">
        <v>0.05</v>
      </c>
      <c r="J1226" s="376">
        <v>963.03</v>
      </c>
      <c r="K1226" s="376">
        <v>3348.96</v>
      </c>
      <c r="L1226" s="376">
        <f t="shared" si="9"/>
        <v>7226.26</v>
      </c>
    </row>
    <row r="1227" spans="1:12" hidden="1" outlineLevel="1">
      <c r="A1227">
        <v>2023</v>
      </c>
      <c r="B1227" t="s">
        <v>3141</v>
      </c>
      <c r="C1227" t="s">
        <v>2905</v>
      </c>
      <c r="D1227" t="s">
        <v>3028</v>
      </c>
      <c r="E1227" t="s">
        <v>2888</v>
      </c>
      <c r="F1227" s="339">
        <v>44926</v>
      </c>
      <c r="G1227" s="376">
        <v>10575.22</v>
      </c>
      <c r="H1227" s="376" t="s">
        <v>3861</v>
      </c>
      <c r="I1227" s="376">
        <v>0.05</v>
      </c>
      <c r="J1227" s="376">
        <v>964.03</v>
      </c>
      <c r="K1227" s="376">
        <v>3348.96</v>
      </c>
      <c r="L1227" s="376">
        <f t="shared" si="9"/>
        <v>7226.26</v>
      </c>
    </row>
    <row r="1228" spans="1:12" hidden="1" outlineLevel="1">
      <c r="A1228">
        <v>2023</v>
      </c>
      <c r="B1228" t="s">
        <v>3142</v>
      </c>
      <c r="C1228" t="s">
        <v>2905</v>
      </c>
      <c r="D1228" t="s">
        <v>3028</v>
      </c>
      <c r="E1228" t="s">
        <v>2888</v>
      </c>
      <c r="F1228" s="339">
        <v>44926</v>
      </c>
      <c r="G1228" s="376">
        <v>10575.22</v>
      </c>
      <c r="H1228" s="376" t="s">
        <v>3861</v>
      </c>
      <c r="I1228" s="376">
        <v>0.05</v>
      </c>
      <c r="J1228" s="376">
        <v>965.03</v>
      </c>
      <c r="K1228" s="376">
        <v>3348.96</v>
      </c>
      <c r="L1228" s="376">
        <f t="shared" si="9"/>
        <v>7226.26</v>
      </c>
    </row>
    <row r="1229" spans="1:12" hidden="1" outlineLevel="1">
      <c r="A1229">
        <v>2023</v>
      </c>
      <c r="B1229" t="s">
        <v>3143</v>
      </c>
      <c r="C1229" t="s">
        <v>2905</v>
      </c>
      <c r="D1229" t="s">
        <v>3028</v>
      </c>
      <c r="E1229" t="s">
        <v>2888</v>
      </c>
      <c r="F1229" s="339">
        <v>44926</v>
      </c>
      <c r="G1229" s="376">
        <v>10575.22</v>
      </c>
      <c r="H1229" s="376" t="s">
        <v>3861</v>
      </c>
      <c r="I1229" s="376">
        <v>0.05</v>
      </c>
      <c r="J1229" s="376">
        <v>966.03</v>
      </c>
      <c r="K1229" s="376">
        <v>3348.96</v>
      </c>
      <c r="L1229" s="376">
        <f t="shared" si="9"/>
        <v>7226.26</v>
      </c>
    </row>
    <row r="1230" spans="1:12" hidden="1" outlineLevel="1">
      <c r="A1230">
        <v>2023</v>
      </c>
      <c r="B1230" t="s">
        <v>3144</v>
      </c>
      <c r="C1230" t="s">
        <v>2905</v>
      </c>
      <c r="D1230" t="s">
        <v>3028</v>
      </c>
      <c r="E1230" t="s">
        <v>2888</v>
      </c>
      <c r="F1230" s="339">
        <v>44926</v>
      </c>
      <c r="G1230" s="376">
        <v>10575.22</v>
      </c>
      <c r="H1230" s="376" t="s">
        <v>3861</v>
      </c>
      <c r="I1230" s="376">
        <v>0.05</v>
      </c>
      <c r="J1230" s="376">
        <v>967.03</v>
      </c>
      <c r="K1230" s="376">
        <v>3348.96</v>
      </c>
      <c r="L1230" s="376">
        <f t="shared" si="9"/>
        <v>7226.26</v>
      </c>
    </row>
    <row r="1231" spans="1:12" hidden="1" outlineLevel="1">
      <c r="A1231">
        <v>2023</v>
      </c>
      <c r="B1231" t="s">
        <v>3145</v>
      </c>
      <c r="C1231" t="s">
        <v>2905</v>
      </c>
      <c r="D1231" t="s">
        <v>3028</v>
      </c>
      <c r="E1231" t="s">
        <v>2888</v>
      </c>
      <c r="F1231" s="339">
        <v>44926</v>
      </c>
      <c r="G1231" s="376">
        <v>10575.22</v>
      </c>
      <c r="H1231" s="376" t="s">
        <v>3861</v>
      </c>
      <c r="I1231" s="376">
        <v>0.05</v>
      </c>
      <c r="J1231" s="376">
        <v>968.03</v>
      </c>
      <c r="K1231" s="376">
        <v>3348.96</v>
      </c>
      <c r="L1231" s="376">
        <f t="shared" si="9"/>
        <v>7226.26</v>
      </c>
    </row>
    <row r="1232" spans="1:12" hidden="1" outlineLevel="1">
      <c r="A1232">
        <v>2023</v>
      </c>
      <c r="B1232" t="s">
        <v>3146</v>
      </c>
      <c r="C1232" t="s">
        <v>2905</v>
      </c>
      <c r="D1232" t="s">
        <v>3028</v>
      </c>
      <c r="E1232" t="s">
        <v>2888</v>
      </c>
      <c r="F1232" s="339">
        <v>44926</v>
      </c>
      <c r="G1232" s="376">
        <v>10575.22</v>
      </c>
      <c r="H1232" s="376" t="s">
        <v>3861</v>
      </c>
      <c r="I1232" s="376">
        <v>0.05</v>
      </c>
      <c r="J1232" s="376">
        <v>969.03</v>
      </c>
      <c r="K1232" s="376">
        <v>3348.96</v>
      </c>
      <c r="L1232" s="376">
        <f t="shared" si="9"/>
        <v>7226.26</v>
      </c>
    </row>
    <row r="1233" spans="1:12" hidden="1" outlineLevel="1">
      <c r="A1233">
        <v>2023</v>
      </c>
      <c r="B1233" t="s">
        <v>3147</v>
      </c>
      <c r="C1233" t="s">
        <v>2905</v>
      </c>
      <c r="D1233" t="s">
        <v>3028</v>
      </c>
      <c r="E1233" t="s">
        <v>2888</v>
      </c>
      <c r="F1233" s="339">
        <v>44926</v>
      </c>
      <c r="G1233" s="376">
        <v>10575.22</v>
      </c>
      <c r="H1233" s="376" t="s">
        <v>3861</v>
      </c>
      <c r="I1233" s="376">
        <v>0.05</v>
      </c>
      <c r="J1233" s="376">
        <v>970.03</v>
      </c>
      <c r="K1233" s="376">
        <v>3348.96</v>
      </c>
      <c r="L1233" s="376">
        <f t="shared" si="9"/>
        <v>7226.26</v>
      </c>
    </row>
    <row r="1234" spans="1:12" hidden="1" outlineLevel="1">
      <c r="A1234">
        <v>2023</v>
      </c>
      <c r="B1234" t="s">
        <v>3148</v>
      </c>
      <c r="C1234" t="s">
        <v>2905</v>
      </c>
      <c r="D1234" t="s">
        <v>3028</v>
      </c>
      <c r="E1234" t="s">
        <v>2888</v>
      </c>
      <c r="F1234" s="339">
        <v>44926</v>
      </c>
      <c r="G1234" s="376">
        <v>10575.22</v>
      </c>
      <c r="H1234" s="376" t="s">
        <v>3861</v>
      </c>
      <c r="I1234" s="376">
        <v>0.05</v>
      </c>
      <c r="J1234" s="376">
        <v>971.03</v>
      </c>
      <c r="K1234" s="376">
        <v>3348.96</v>
      </c>
      <c r="L1234" s="376">
        <f t="shared" si="9"/>
        <v>7226.26</v>
      </c>
    </row>
    <row r="1235" spans="1:12" hidden="1" outlineLevel="1">
      <c r="A1235">
        <v>2023</v>
      </c>
      <c r="B1235" t="s">
        <v>3149</v>
      </c>
      <c r="C1235" t="s">
        <v>2905</v>
      </c>
      <c r="D1235" t="s">
        <v>3028</v>
      </c>
      <c r="E1235" t="s">
        <v>2888</v>
      </c>
      <c r="F1235" s="339">
        <v>44926</v>
      </c>
      <c r="G1235" s="376">
        <v>10575.22</v>
      </c>
      <c r="H1235" s="376" t="s">
        <v>3861</v>
      </c>
      <c r="I1235" s="376">
        <v>0.05</v>
      </c>
      <c r="J1235" s="376">
        <v>972.03</v>
      </c>
      <c r="K1235" s="376">
        <v>3348.96</v>
      </c>
      <c r="L1235" s="376">
        <f t="shared" si="9"/>
        <v>7226.26</v>
      </c>
    </row>
    <row r="1236" spans="1:12" hidden="1" outlineLevel="1">
      <c r="A1236">
        <v>2023</v>
      </c>
      <c r="B1236" t="s">
        <v>3150</v>
      </c>
      <c r="C1236" t="s">
        <v>2905</v>
      </c>
      <c r="D1236" t="s">
        <v>3028</v>
      </c>
      <c r="E1236" t="s">
        <v>2888</v>
      </c>
      <c r="F1236" s="339">
        <v>44926</v>
      </c>
      <c r="G1236" s="376">
        <v>10575.22</v>
      </c>
      <c r="H1236" s="376" t="s">
        <v>3861</v>
      </c>
      <c r="I1236" s="376">
        <v>0.05</v>
      </c>
      <c r="J1236" s="376">
        <v>973.03</v>
      </c>
      <c r="K1236" s="376">
        <v>3348.96</v>
      </c>
      <c r="L1236" s="376">
        <f t="shared" si="9"/>
        <v>7226.26</v>
      </c>
    </row>
    <row r="1237" spans="1:12" hidden="1" outlineLevel="1">
      <c r="A1237">
        <v>2023</v>
      </c>
      <c r="B1237" t="s">
        <v>3151</v>
      </c>
      <c r="C1237" t="s">
        <v>2905</v>
      </c>
      <c r="D1237" t="s">
        <v>3028</v>
      </c>
      <c r="E1237" t="s">
        <v>2888</v>
      </c>
      <c r="F1237" s="339">
        <v>44926</v>
      </c>
      <c r="G1237" s="376">
        <v>10575.22</v>
      </c>
      <c r="H1237" s="376" t="s">
        <v>3861</v>
      </c>
      <c r="I1237" s="376">
        <v>0.05</v>
      </c>
      <c r="J1237" s="376">
        <v>974.03</v>
      </c>
      <c r="K1237" s="376">
        <v>3348.96</v>
      </c>
      <c r="L1237" s="376">
        <f t="shared" si="9"/>
        <v>7226.26</v>
      </c>
    </row>
    <row r="1238" spans="1:12" hidden="1" outlineLevel="1">
      <c r="A1238">
        <v>2023</v>
      </c>
      <c r="B1238" t="s">
        <v>3152</v>
      </c>
      <c r="C1238" t="s">
        <v>2905</v>
      </c>
      <c r="D1238" t="s">
        <v>3028</v>
      </c>
      <c r="E1238" t="s">
        <v>2888</v>
      </c>
      <c r="F1238" s="339">
        <v>44926</v>
      </c>
      <c r="G1238" s="376">
        <v>10575.22</v>
      </c>
      <c r="H1238" s="376" t="s">
        <v>3861</v>
      </c>
      <c r="I1238" s="376">
        <v>0.05</v>
      </c>
      <c r="J1238" s="376">
        <v>975.03</v>
      </c>
      <c r="K1238" s="376">
        <v>3348.96</v>
      </c>
      <c r="L1238" s="376">
        <f t="shared" si="9"/>
        <v>7226.26</v>
      </c>
    </row>
    <row r="1239" spans="1:12" hidden="1" outlineLevel="1">
      <c r="A1239">
        <v>2023</v>
      </c>
      <c r="B1239" t="s">
        <v>3153</v>
      </c>
      <c r="C1239" t="s">
        <v>2905</v>
      </c>
      <c r="D1239" t="s">
        <v>3028</v>
      </c>
      <c r="E1239" t="s">
        <v>2888</v>
      </c>
      <c r="F1239" s="339">
        <v>44926</v>
      </c>
      <c r="G1239" s="376">
        <v>10575.22</v>
      </c>
      <c r="H1239" s="376" t="s">
        <v>3861</v>
      </c>
      <c r="I1239" s="376">
        <v>0.05</v>
      </c>
      <c r="J1239" s="376">
        <v>976.03</v>
      </c>
      <c r="K1239" s="376">
        <v>3348.96</v>
      </c>
      <c r="L1239" s="376">
        <f t="shared" si="9"/>
        <v>7226.26</v>
      </c>
    </row>
    <row r="1240" spans="1:12" hidden="1" outlineLevel="1">
      <c r="A1240">
        <v>2023</v>
      </c>
      <c r="B1240" t="s">
        <v>3154</v>
      </c>
      <c r="C1240" t="s">
        <v>2905</v>
      </c>
      <c r="D1240" t="s">
        <v>3028</v>
      </c>
      <c r="E1240" t="s">
        <v>2888</v>
      </c>
      <c r="F1240" s="339">
        <v>44926</v>
      </c>
      <c r="G1240" s="376">
        <v>10575.22</v>
      </c>
      <c r="H1240" s="376" t="s">
        <v>3861</v>
      </c>
      <c r="I1240" s="376">
        <v>0.05</v>
      </c>
      <c r="J1240" s="376">
        <v>977.03</v>
      </c>
      <c r="K1240" s="376">
        <v>3348.96</v>
      </c>
      <c r="L1240" s="376">
        <f t="shared" si="9"/>
        <v>7226.26</v>
      </c>
    </row>
    <row r="1241" spans="1:12" hidden="1" outlineLevel="1">
      <c r="A1241">
        <v>2023</v>
      </c>
      <c r="B1241" t="s">
        <v>3155</v>
      </c>
      <c r="C1241" t="s">
        <v>2905</v>
      </c>
      <c r="D1241" t="s">
        <v>3028</v>
      </c>
      <c r="E1241" t="s">
        <v>2888</v>
      </c>
      <c r="F1241" s="339">
        <v>44926</v>
      </c>
      <c r="G1241" s="376">
        <v>10575.22</v>
      </c>
      <c r="H1241" s="376" t="s">
        <v>3861</v>
      </c>
      <c r="I1241" s="376">
        <v>0.05</v>
      </c>
      <c r="J1241" s="376">
        <v>978.03</v>
      </c>
      <c r="K1241" s="376">
        <v>3348.96</v>
      </c>
      <c r="L1241" s="376">
        <f t="shared" si="9"/>
        <v>7226.26</v>
      </c>
    </row>
    <row r="1242" spans="1:12" hidden="1" outlineLevel="1">
      <c r="A1242">
        <v>2023</v>
      </c>
      <c r="B1242" t="s">
        <v>3156</v>
      </c>
      <c r="C1242" t="s">
        <v>2905</v>
      </c>
      <c r="D1242" t="s">
        <v>3028</v>
      </c>
      <c r="E1242" t="s">
        <v>2888</v>
      </c>
      <c r="F1242" s="339">
        <v>44926</v>
      </c>
      <c r="G1242" s="376">
        <v>10575.22</v>
      </c>
      <c r="H1242" s="376" t="s">
        <v>3861</v>
      </c>
      <c r="I1242" s="376">
        <v>0.05</v>
      </c>
      <c r="J1242" s="376">
        <v>979.03</v>
      </c>
      <c r="K1242" s="376">
        <v>3348.96</v>
      </c>
      <c r="L1242" s="376">
        <f t="shared" si="9"/>
        <v>7226.26</v>
      </c>
    </row>
    <row r="1243" spans="1:12" hidden="1" outlineLevel="1">
      <c r="A1243">
        <v>2023</v>
      </c>
      <c r="B1243" t="s">
        <v>3157</v>
      </c>
      <c r="C1243" t="s">
        <v>2905</v>
      </c>
      <c r="D1243" t="s">
        <v>3028</v>
      </c>
      <c r="E1243" t="s">
        <v>2888</v>
      </c>
      <c r="F1243" s="339">
        <v>44926</v>
      </c>
      <c r="G1243" s="376">
        <v>10575.22</v>
      </c>
      <c r="H1243" s="376" t="s">
        <v>3861</v>
      </c>
      <c r="I1243" s="376">
        <v>0.05</v>
      </c>
      <c r="J1243" s="376">
        <v>980.03</v>
      </c>
      <c r="K1243" s="376">
        <v>3348.96</v>
      </c>
      <c r="L1243" s="376">
        <f t="shared" si="9"/>
        <v>7226.26</v>
      </c>
    </row>
    <row r="1244" spans="1:12" hidden="1" outlineLevel="1">
      <c r="A1244">
        <v>2023</v>
      </c>
      <c r="B1244" t="s">
        <v>3158</v>
      </c>
      <c r="C1244" t="s">
        <v>2905</v>
      </c>
      <c r="D1244" t="s">
        <v>3028</v>
      </c>
      <c r="E1244" t="s">
        <v>2888</v>
      </c>
      <c r="F1244" s="339">
        <v>44926</v>
      </c>
      <c r="G1244" s="376">
        <v>10575.22</v>
      </c>
      <c r="H1244" s="376" t="s">
        <v>3861</v>
      </c>
      <c r="I1244" s="376">
        <v>0.05</v>
      </c>
      <c r="J1244" s="376">
        <v>981.03</v>
      </c>
      <c r="K1244" s="376">
        <v>3348.96</v>
      </c>
      <c r="L1244" s="376">
        <f t="shared" si="9"/>
        <v>7226.26</v>
      </c>
    </row>
    <row r="1245" spans="1:12" hidden="1" outlineLevel="1">
      <c r="A1245">
        <v>2023</v>
      </c>
      <c r="B1245" t="s">
        <v>3159</v>
      </c>
      <c r="C1245" t="s">
        <v>2905</v>
      </c>
      <c r="D1245" t="s">
        <v>3028</v>
      </c>
      <c r="E1245" t="s">
        <v>2888</v>
      </c>
      <c r="F1245" s="339">
        <v>44926</v>
      </c>
      <c r="G1245" s="376">
        <v>10575.22</v>
      </c>
      <c r="H1245" s="376" t="s">
        <v>3861</v>
      </c>
      <c r="I1245" s="376">
        <v>0.05</v>
      </c>
      <c r="J1245" s="376">
        <v>982.03</v>
      </c>
      <c r="K1245" s="376">
        <v>3348.96</v>
      </c>
      <c r="L1245" s="376">
        <f t="shared" si="9"/>
        <v>7226.26</v>
      </c>
    </row>
    <row r="1246" spans="1:12" hidden="1" outlineLevel="1">
      <c r="A1246">
        <v>2023</v>
      </c>
      <c r="B1246" t="s">
        <v>3160</v>
      </c>
      <c r="C1246" t="s">
        <v>2905</v>
      </c>
      <c r="D1246" t="s">
        <v>3028</v>
      </c>
      <c r="E1246" t="s">
        <v>2888</v>
      </c>
      <c r="F1246" s="339">
        <v>44926</v>
      </c>
      <c r="G1246" s="376">
        <v>10575.22</v>
      </c>
      <c r="H1246" s="376" t="s">
        <v>3861</v>
      </c>
      <c r="I1246" s="376">
        <v>0.05</v>
      </c>
      <c r="J1246" s="376">
        <v>983.03</v>
      </c>
      <c r="K1246" s="376">
        <v>3348.96</v>
      </c>
      <c r="L1246" s="376">
        <f t="shared" si="9"/>
        <v>7226.26</v>
      </c>
    </row>
    <row r="1247" spans="1:12" hidden="1" outlineLevel="1">
      <c r="A1247">
        <v>2023</v>
      </c>
      <c r="B1247" t="s">
        <v>3161</v>
      </c>
      <c r="C1247" t="s">
        <v>2905</v>
      </c>
      <c r="D1247" t="s">
        <v>3028</v>
      </c>
      <c r="E1247" t="s">
        <v>2888</v>
      </c>
      <c r="F1247" s="339">
        <v>44926</v>
      </c>
      <c r="G1247" s="376">
        <v>10575.22</v>
      </c>
      <c r="H1247" s="376" t="s">
        <v>3861</v>
      </c>
      <c r="I1247" s="376">
        <v>0.05</v>
      </c>
      <c r="J1247" s="376">
        <v>984.03</v>
      </c>
      <c r="K1247" s="376">
        <v>3348.96</v>
      </c>
      <c r="L1247" s="376">
        <f t="shared" si="9"/>
        <v>7226.26</v>
      </c>
    </row>
    <row r="1248" spans="1:12" hidden="1" outlineLevel="1">
      <c r="A1248">
        <v>2023</v>
      </c>
      <c r="B1248" t="s">
        <v>3162</v>
      </c>
      <c r="C1248" t="s">
        <v>2905</v>
      </c>
      <c r="D1248" t="s">
        <v>3028</v>
      </c>
      <c r="E1248" t="s">
        <v>2888</v>
      </c>
      <c r="F1248" s="339">
        <v>44926</v>
      </c>
      <c r="G1248" s="376">
        <v>10575.22</v>
      </c>
      <c r="H1248" s="376" t="s">
        <v>3861</v>
      </c>
      <c r="I1248" s="376">
        <v>0.05</v>
      </c>
      <c r="J1248" s="376">
        <v>985.03</v>
      </c>
      <c r="K1248" s="376">
        <v>3348.96</v>
      </c>
      <c r="L1248" s="376">
        <f t="shared" si="9"/>
        <v>7226.26</v>
      </c>
    </row>
    <row r="1249" spans="1:12" hidden="1" outlineLevel="1">
      <c r="A1249">
        <v>2023</v>
      </c>
      <c r="B1249" t="s">
        <v>3163</v>
      </c>
      <c r="C1249" t="s">
        <v>2905</v>
      </c>
      <c r="D1249" t="s">
        <v>3028</v>
      </c>
      <c r="E1249" t="s">
        <v>2888</v>
      </c>
      <c r="F1249" s="339">
        <v>44926</v>
      </c>
      <c r="G1249" s="376">
        <v>10575.22</v>
      </c>
      <c r="H1249" s="376" t="s">
        <v>3861</v>
      </c>
      <c r="I1249" s="376">
        <v>0.05</v>
      </c>
      <c r="J1249" s="376">
        <v>986.03</v>
      </c>
      <c r="K1249" s="376">
        <v>3348.96</v>
      </c>
      <c r="L1249" s="376">
        <f t="shared" si="9"/>
        <v>7226.26</v>
      </c>
    </row>
    <row r="1250" spans="1:12" hidden="1" outlineLevel="1">
      <c r="A1250">
        <v>2023</v>
      </c>
      <c r="B1250" t="s">
        <v>3164</v>
      </c>
      <c r="C1250" t="s">
        <v>2905</v>
      </c>
      <c r="D1250" t="s">
        <v>3028</v>
      </c>
      <c r="E1250" t="s">
        <v>2888</v>
      </c>
      <c r="F1250" s="339">
        <v>44926</v>
      </c>
      <c r="G1250" s="376">
        <v>10575.22</v>
      </c>
      <c r="H1250" s="376" t="s">
        <v>3861</v>
      </c>
      <c r="I1250" s="376">
        <v>0.05</v>
      </c>
      <c r="J1250" s="376">
        <v>987.03</v>
      </c>
      <c r="K1250" s="376">
        <v>3348.96</v>
      </c>
      <c r="L1250" s="376">
        <f t="shared" si="9"/>
        <v>7226.26</v>
      </c>
    </row>
    <row r="1251" spans="1:12" hidden="1" outlineLevel="1">
      <c r="A1251">
        <v>2023</v>
      </c>
      <c r="B1251" t="s">
        <v>3165</v>
      </c>
      <c r="C1251" t="s">
        <v>2905</v>
      </c>
      <c r="D1251" t="s">
        <v>3028</v>
      </c>
      <c r="E1251" t="s">
        <v>2888</v>
      </c>
      <c r="F1251" s="339">
        <v>44926</v>
      </c>
      <c r="G1251" s="376">
        <v>10575.22</v>
      </c>
      <c r="H1251" s="376" t="s">
        <v>3861</v>
      </c>
      <c r="I1251" s="376">
        <v>0.05</v>
      </c>
      <c r="J1251" s="376">
        <v>988.03</v>
      </c>
      <c r="K1251" s="376">
        <v>3348.96</v>
      </c>
      <c r="L1251" s="376">
        <f t="shared" si="9"/>
        <v>7226.26</v>
      </c>
    </row>
    <row r="1252" spans="1:12" hidden="1" outlineLevel="1">
      <c r="A1252">
        <v>2023</v>
      </c>
      <c r="B1252" t="s">
        <v>3166</v>
      </c>
      <c r="C1252" t="s">
        <v>2905</v>
      </c>
      <c r="D1252" t="s">
        <v>3028</v>
      </c>
      <c r="E1252" t="s">
        <v>2888</v>
      </c>
      <c r="F1252" s="339">
        <v>44926</v>
      </c>
      <c r="G1252" s="376">
        <v>10575.22</v>
      </c>
      <c r="H1252" s="376" t="s">
        <v>3861</v>
      </c>
      <c r="I1252" s="376">
        <v>0.05</v>
      </c>
      <c r="J1252" s="376">
        <v>989.03</v>
      </c>
      <c r="K1252" s="376">
        <v>3348.96</v>
      </c>
      <c r="L1252" s="376">
        <f t="shared" si="9"/>
        <v>7226.26</v>
      </c>
    </row>
    <row r="1253" spans="1:12" hidden="1" outlineLevel="1">
      <c r="A1253">
        <v>2023</v>
      </c>
      <c r="B1253" t="s">
        <v>3167</v>
      </c>
      <c r="C1253" t="s">
        <v>2905</v>
      </c>
      <c r="D1253" t="s">
        <v>3028</v>
      </c>
      <c r="E1253" t="s">
        <v>2888</v>
      </c>
      <c r="F1253" s="339">
        <v>44926</v>
      </c>
      <c r="G1253" s="376">
        <v>10575.22</v>
      </c>
      <c r="H1253" s="376" t="s">
        <v>3861</v>
      </c>
      <c r="I1253" s="376">
        <v>0.05</v>
      </c>
      <c r="J1253" s="376">
        <v>990.03</v>
      </c>
      <c r="K1253" s="376">
        <v>3348.96</v>
      </c>
      <c r="L1253" s="376">
        <f t="shared" si="9"/>
        <v>7226.26</v>
      </c>
    </row>
    <row r="1254" spans="1:12" hidden="1" outlineLevel="1">
      <c r="A1254">
        <v>2023</v>
      </c>
      <c r="B1254" t="s">
        <v>3168</v>
      </c>
      <c r="C1254" t="s">
        <v>2905</v>
      </c>
      <c r="D1254" t="s">
        <v>3028</v>
      </c>
      <c r="E1254" t="s">
        <v>2888</v>
      </c>
      <c r="F1254" s="339">
        <v>44926</v>
      </c>
      <c r="G1254" s="376">
        <v>10575.22</v>
      </c>
      <c r="H1254" s="376" t="s">
        <v>3861</v>
      </c>
      <c r="I1254" s="376">
        <v>0.05</v>
      </c>
      <c r="J1254" s="376">
        <v>991.03</v>
      </c>
      <c r="K1254" s="376">
        <v>3348.96</v>
      </c>
      <c r="L1254" s="376">
        <f t="shared" si="9"/>
        <v>7226.26</v>
      </c>
    </row>
    <row r="1255" spans="1:12" hidden="1" outlineLevel="1">
      <c r="A1255">
        <v>2023</v>
      </c>
      <c r="B1255" t="s">
        <v>3564</v>
      </c>
      <c r="C1255" t="s">
        <v>2905</v>
      </c>
      <c r="D1255" t="s">
        <v>3028</v>
      </c>
      <c r="E1255" t="s">
        <v>2888</v>
      </c>
      <c r="F1255" s="339">
        <v>44804</v>
      </c>
      <c r="G1255" s="376">
        <v>10575.1</v>
      </c>
      <c r="H1255" s="376" t="s">
        <v>3861</v>
      </c>
      <c r="I1255" s="376">
        <v>0.05</v>
      </c>
      <c r="J1255" s="376">
        <v>833.03</v>
      </c>
      <c r="K1255" s="376">
        <v>4465.28</v>
      </c>
      <c r="L1255" s="376">
        <f t="shared" si="9"/>
        <v>6109.82</v>
      </c>
    </row>
    <row r="1256" spans="1:12" hidden="1" outlineLevel="1">
      <c r="A1256">
        <v>2023</v>
      </c>
      <c r="B1256" t="s">
        <v>3812</v>
      </c>
      <c r="C1256" t="s">
        <v>2939</v>
      </c>
      <c r="D1256" t="s">
        <v>3813</v>
      </c>
      <c r="E1256" t="s">
        <v>2888</v>
      </c>
      <c r="F1256" s="339">
        <v>44433</v>
      </c>
      <c r="G1256" s="376">
        <v>10407.08</v>
      </c>
      <c r="H1256" s="376" t="s">
        <v>3861</v>
      </c>
      <c r="I1256" s="376">
        <v>0.05</v>
      </c>
      <c r="J1256" s="376">
        <v>577.03</v>
      </c>
      <c r="K1256" s="376">
        <v>7689.92</v>
      </c>
      <c r="L1256" s="376">
        <f t="shared" si="9"/>
        <v>2717.16</v>
      </c>
    </row>
    <row r="1257" spans="1:12" hidden="1" outlineLevel="1">
      <c r="A1257">
        <v>2023</v>
      </c>
      <c r="B1257" t="s">
        <v>3478</v>
      </c>
      <c r="C1257" t="s">
        <v>2527</v>
      </c>
      <c r="D1257" t="s">
        <v>3479</v>
      </c>
      <c r="E1257" t="s">
        <v>2888</v>
      </c>
      <c r="F1257" s="339">
        <v>44227</v>
      </c>
      <c r="G1257" s="376">
        <v>10398.23</v>
      </c>
      <c r="H1257" s="376" t="s">
        <v>3861</v>
      </c>
      <c r="I1257" s="376">
        <v>0.05</v>
      </c>
      <c r="J1257" s="376">
        <v>522.03</v>
      </c>
      <c r="K1257" s="376">
        <v>9604.35</v>
      </c>
      <c r="L1257" s="376">
        <f t="shared" si="9"/>
        <v>793.87999999999897</v>
      </c>
    </row>
    <row r="1258" spans="1:12" hidden="1" outlineLevel="1">
      <c r="A1258">
        <v>2023</v>
      </c>
      <c r="B1258" t="s">
        <v>3565</v>
      </c>
      <c r="C1258" t="s">
        <v>2905</v>
      </c>
      <c r="D1258" t="s">
        <v>3566</v>
      </c>
      <c r="E1258" t="s">
        <v>2888</v>
      </c>
      <c r="F1258" s="339">
        <v>44895</v>
      </c>
      <c r="G1258" s="376">
        <v>10389.379999999999</v>
      </c>
      <c r="H1258" s="376" t="s">
        <v>3861</v>
      </c>
      <c r="I1258" s="376">
        <v>0.05</v>
      </c>
      <c r="J1258" s="376">
        <v>851.03</v>
      </c>
      <c r="K1258" s="376">
        <v>3564.34</v>
      </c>
      <c r="L1258" s="376">
        <f t="shared" si="9"/>
        <v>6825.04</v>
      </c>
    </row>
    <row r="1259" spans="1:12" hidden="1" outlineLevel="1">
      <c r="A1259">
        <v>2023</v>
      </c>
      <c r="B1259" t="s">
        <v>3567</v>
      </c>
      <c r="C1259" t="s">
        <v>2905</v>
      </c>
      <c r="D1259" t="s">
        <v>3566</v>
      </c>
      <c r="E1259" t="s">
        <v>2888</v>
      </c>
      <c r="F1259" s="339">
        <v>44895</v>
      </c>
      <c r="G1259" s="376">
        <v>10389.379999999999</v>
      </c>
      <c r="H1259" s="376" t="s">
        <v>3861</v>
      </c>
      <c r="I1259" s="376">
        <v>0.05</v>
      </c>
      <c r="J1259" s="376">
        <v>852.03</v>
      </c>
      <c r="K1259" s="376">
        <v>3564.34</v>
      </c>
      <c r="L1259" s="376">
        <f t="shared" si="9"/>
        <v>6825.04</v>
      </c>
    </row>
    <row r="1260" spans="1:12" hidden="1" outlineLevel="1">
      <c r="A1260">
        <v>2023</v>
      </c>
      <c r="B1260" t="s">
        <v>3568</v>
      </c>
      <c r="C1260" t="s">
        <v>2905</v>
      </c>
      <c r="D1260" t="s">
        <v>3566</v>
      </c>
      <c r="E1260" t="s">
        <v>2888</v>
      </c>
      <c r="F1260" s="339">
        <v>44895</v>
      </c>
      <c r="G1260" s="376">
        <v>10389.379999999999</v>
      </c>
      <c r="H1260" s="376" t="s">
        <v>3861</v>
      </c>
      <c r="I1260" s="376">
        <v>0.05</v>
      </c>
      <c r="J1260" s="376">
        <v>853.03</v>
      </c>
      <c r="K1260" s="376">
        <v>3564.34</v>
      </c>
      <c r="L1260" s="376">
        <f t="shared" si="9"/>
        <v>6825.04</v>
      </c>
    </row>
    <row r="1261" spans="1:12" hidden="1" outlineLevel="1">
      <c r="A1261">
        <v>2023</v>
      </c>
      <c r="B1261" t="s">
        <v>3569</v>
      </c>
      <c r="C1261" t="s">
        <v>2905</v>
      </c>
      <c r="D1261" t="s">
        <v>3566</v>
      </c>
      <c r="E1261" t="s">
        <v>2888</v>
      </c>
      <c r="F1261" s="339">
        <v>44895</v>
      </c>
      <c r="G1261" s="376">
        <v>10389.379999999999</v>
      </c>
      <c r="H1261" s="376" t="s">
        <v>3861</v>
      </c>
      <c r="I1261" s="376">
        <v>0.05</v>
      </c>
      <c r="J1261" s="376">
        <v>854.03</v>
      </c>
      <c r="K1261" s="376">
        <v>3564.34</v>
      </c>
      <c r="L1261" s="376">
        <f t="shared" si="9"/>
        <v>6825.04</v>
      </c>
    </row>
    <row r="1262" spans="1:12" hidden="1" outlineLevel="1">
      <c r="A1262">
        <v>2023</v>
      </c>
      <c r="B1262" t="s">
        <v>3570</v>
      </c>
      <c r="C1262" t="s">
        <v>2905</v>
      </c>
      <c r="D1262" t="s">
        <v>3566</v>
      </c>
      <c r="E1262" t="s">
        <v>2888</v>
      </c>
      <c r="F1262" s="339">
        <v>44895</v>
      </c>
      <c r="G1262" s="376">
        <v>10389.379999999999</v>
      </c>
      <c r="H1262" s="376" t="s">
        <v>3861</v>
      </c>
      <c r="I1262" s="376">
        <v>0.05</v>
      </c>
      <c r="J1262" s="376">
        <v>855.03</v>
      </c>
      <c r="K1262" s="376">
        <v>3564.34</v>
      </c>
      <c r="L1262" s="376">
        <f t="shared" si="9"/>
        <v>6825.04</v>
      </c>
    </row>
    <row r="1263" spans="1:12" hidden="1" outlineLevel="1">
      <c r="A1263">
        <v>2023</v>
      </c>
      <c r="B1263" t="s">
        <v>3480</v>
      </c>
      <c r="C1263" t="s">
        <v>2527</v>
      </c>
      <c r="D1263" t="s">
        <v>3041</v>
      </c>
      <c r="E1263" t="s">
        <v>2888</v>
      </c>
      <c r="F1263" s="339">
        <v>44773</v>
      </c>
      <c r="G1263" s="376">
        <v>10326.549999999999</v>
      </c>
      <c r="H1263" s="376" t="s">
        <v>3861</v>
      </c>
      <c r="I1263" s="376">
        <v>0.05</v>
      </c>
      <c r="J1263" s="376">
        <v>746.03</v>
      </c>
      <c r="K1263" s="376">
        <v>4632.84</v>
      </c>
      <c r="L1263" s="376">
        <f t="shared" si="9"/>
        <v>5693.71</v>
      </c>
    </row>
    <row r="1264" spans="1:12" hidden="1" outlineLevel="1">
      <c r="A1264">
        <v>2023</v>
      </c>
      <c r="B1264" t="s">
        <v>3481</v>
      </c>
      <c r="C1264" t="s">
        <v>2527</v>
      </c>
      <c r="D1264" t="s">
        <v>3041</v>
      </c>
      <c r="E1264" t="s">
        <v>2888</v>
      </c>
      <c r="F1264" s="339">
        <v>44773</v>
      </c>
      <c r="G1264" s="376">
        <v>10326.549999999999</v>
      </c>
      <c r="H1264" s="376" t="s">
        <v>3861</v>
      </c>
      <c r="I1264" s="376">
        <v>0.05</v>
      </c>
      <c r="J1264" s="376">
        <v>748.03</v>
      </c>
      <c r="K1264" s="376">
        <v>4632.84</v>
      </c>
      <c r="L1264" s="376">
        <f t="shared" si="9"/>
        <v>5693.71</v>
      </c>
    </row>
    <row r="1265" spans="1:12" hidden="1" outlineLevel="1">
      <c r="A1265">
        <v>2023</v>
      </c>
      <c r="B1265" t="s">
        <v>3482</v>
      </c>
      <c r="C1265" t="s">
        <v>2527</v>
      </c>
      <c r="D1265" t="s">
        <v>3041</v>
      </c>
      <c r="E1265" t="s">
        <v>2888</v>
      </c>
      <c r="F1265" s="339">
        <v>44773</v>
      </c>
      <c r="G1265" s="376">
        <v>10326.549999999999</v>
      </c>
      <c r="H1265" s="376" t="s">
        <v>3861</v>
      </c>
      <c r="I1265" s="376">
        <v>0.05</v>
      </c>
      <c r="J1265" s="376">
        <v>749.03</v>
      </c>
      <c r="K1265" s="376">
        <v>4632.84</v>
      </c>
      <c r="L1265" s="376">
        <f t="shared" si="9"/>
        <v>5693.71</v>
      </c>
    </row>
    <row r="1266" spans="1:12" hidden="1" outlineLevel="1">
      <c r="A1266">
        <v>2023</v>
      </c>
      <c r="B1266" t="s">
        <v>3483</v>
      </c>
      <c r="C1266" t="s">
        <v>2527</v>
      </c>
      <c r="D1266" t="s">
        <v>3041</v>
      </c>
      <c r="E1266" t="s">
        <v>2888</v>
      </c>
      <c r="F1266" s="339">
        <v>44773</v>
      </c>
      <c r="G1266" s="376">
        <v>10326.549999999999</v>
      </c>
      <c r="H1266" s="376" t="s">
        <v>3861</v>
      </c>
      <c r="I1266" s="376">
        <v>0.05</v>
      </c>
      <c r="J1266" s="376">
        <v>750.03</v>
      </c>
      <c r="K1266" s="376">
        <v>4632.84</v>
      </c>
      <c r="L1266" s="376">
        <f t="shared" si="9"/>
        <v>5693.71</v>
      </c>
    </row>
    <row r="1267" spans="1:12" hidden="1" outlineLevel="1">
      <c r="A1267">
        <v>2023</v>
      </c>
      <c r="B1267" t="s">
        <v>3484</v>
      </c>
      <c r="C1267" t="s">
        <v>2527</v>
      </c>
      <c r="D1267" t="s">
        <v>3041</v>
      </c>
      <c r="E1267" t="s">
        <v>2888</v>
      </c>
      <c r="F1267" s="339">
        <v>44773</v>
      </c>
      <c r="G1267" s="376">
        <v>10326.549999999999</v>
      </c>
      <c r="H1267" s="376" t="s">
        <v>3861</v>
      </c>
      <c r="I1267" s="376">
        <v>0.05</v>
      </c>
      <c r="J1267" s="376">
        <v>751.03</v>
      </c>
      <c r="K1267" s="376">
        <v>4632.84</v>
      </c>
      <c r="L1267" s="376">
        <f t="shared" si="9"/>
        <v>5693.71</v>
      </c>
    </row>
    <row r="1268" spans="1:12" hidden="1" outlineLevel="1">
      <c r="A1268">
        <v>2023</v>
      </c>
      <c r="B1268" t="s">
        <v>3485</v>
      </c>
      <c r="C1268" t="s">
        <v>2527</v>
      </c>
      <c r="D1268" t="s">
        <v>3041</v>
      </c>
      <c r="E1268" t="s">
        <v>2888</v>
      </c>
      <c r="F1268" s="339">
        <v>44773</v>
      </c>
      <c r="G1268" s="376">
        <v>10326.549999999999</v>
      </c>
      <c r="H1268" s="376" t="s">
        <v>3861</v>
      </c>
      <c r="I1268" s="376">
        <v>0.05</v>
      </c>
      <c r="J1268" s="376">
        <v>752.03</v>
      </c>
      <c r="K1268" s="376">
        <v>4632.84</v>
      </c>
      <c r="L1268" s="376">
        <f t="shared" si="9"/>
        <v>5693.71</v>
      </c>
    </row>
    <row r="1269" spans="1:12" hidden="1" outlineLevel="1">
      <c r="A1269">
        <v>2023</v>
      </c>
      <c r="B1269" t="s">
        <v>3486</v>
      </c>
      <c r="C1269" t="s">
        <v>2527</v>
      </c>
      <c r="D1269" t="s">
        <v>3041</v>
      </c>
      <c r="E1269" t="s">
        <v>2888</v>
      </c>
      <c r="F1269" s="339">
        <v>44773</v>
      </c>
      <c r="G1269" s="376">
        <v>10326.549999999999</v>
      </c>
      <c r="H1269" s="376" t="s">
        <v>3861</v>
      </c>
      <c r="I1269" s="376">
        <v>0.05</v>
      </c>
      <c r="J1269" s="376">
        <v>753.03</v>
      </c>
      <c r="K1269" s="376">
        <v>4632.84</v>
      </c>
      <c r="L1269" s="376">
        <f t="shared" si="9"/>
        <v>5693.71</v>
      </c>
    </row>
    <row r="1270" spans="1:12" hidden="1" outlineLevel="1">
      <c r="A1270">
        <v>2023</v>
      </c>
      <c r="B1270" t="s">
        <v>3487</v>
      </c>
      <c r="C1270" t="s">
        <v>2527</v>
      </c>
      <c r="D1270" t="s">
        <v>3041</v>
      </c>
      <c r="E1270" t="s">
        <v>2888</v>
      </c>
      <c r="F1270" s="339">
        <v>44773</v>
      </c>
      <c r="G1270" s="376">
        <v>10326.549999999999</v>
      </c>
      <c r="H1270" s="376" t="s">
        <v>3861</v>
      </c>
      <c r="I1270" s="376">
        <v>0.05</v>
      </c>
      <c r="J1270" s="376">
        <v>754.03</v>
      </c>
      <c r="K1270" s="376">
        <v>4632.84</v>
      </c>
      <c r="L1270" s="376">
        <f t="shared" si="9"/>
        <v>5693.71</v>
      </c>
    </row>
    <row r="1271" spans="1:12" hidden="1" outlineLevel="1">
      <c r="A1271">
        <v>2023</v>
      </c>
      <c r="B1271" t="s">
        <v>3488</v>
      </c>
      <c r="C1271" t="s">
        <v>2527</v>
      </c>
      <c r="D1271" t="s">
        <v>3041</v>
      </c>
      <c r="E1271" t="s">
        <v>2888</v>
      </c>
      <c r="F1271" s="339">
        <v>44773</v>
      </c>
      <c r="G1271" s="376">
        <v>10326.549999999999</v>
      </c>
      <c r="H1271" s="376" t="s">
        <v>3861</v>
      </c>
      <c r="I1271" s="376">
        <v>0.05</v>
      </c>
      <c r="J1271" s="376">
        <v>755.03</v>
      </c>
      <c r="K1271" s="376">
        <v>4632.84</v>
      </c>
      <c r="L1271" s="376">
        <f t="shared" si="9"/>
        <v>5693.71</v>
      </c>
    </row>
    <row r="1272" spans="1:12" hidden="1" outlineLevel="1">
      <c r="A1272">
        <v>2023</v>
      </c>
      <c r="B1272" t="s">
        <v>3489</v>
      </c>
      <c r="C1272" t="s">
        <v>2527</v>
      </c>
      <c r="D1272" t="s">
        <v>3041</v>
      </c>
      <c r="E1272" t="s">
        <v>2888</v>
      </c>
      <c r="F1272" s="339">
        <v>44773</v>
      </c>
      <c r="G1272" s="376">
        <v>10326.42</v>
      </c>
      <c r="H1272" s="376" t="s">
        <v>3861</v>
      </c>
      <c r="I1272" s="376">
        <v>0.05</v>
      </c>
      <c r="J1272" s="376">
        <v>747.03</v>
      </c>
      <c r="K1272" s="376">
        <v>4631.88</v>
      </c>
      <c r="L1272" s="376">
        <f t="shared" si="9"/>
        <v>5694.54</v>
      </c>
    </row>
    <row r="1273" spans="1:12" hidden="1" outlineLevel="1">
      <c r="A1273">
        <v>2023</v>
      </c>
      <c r="B1273" t="s">
        <v>3490</v>
      </c>
      <c r="C1273" t="s">
        <v>2527</v>
      </c>
      <c r="D1273" t="s">
        <v>3491</v>
      </c>
      <c r="E1273" t="s">
        <v>2888</v>
      </c>
      <c r="F1273" s="339">
        <v>44530</v>
      </c>
      <c r="G1273" s="376">
        <v>10309.73</v>
      </c>
      <c r="H1273" s="376" t="s">
        <v>3861</v>
      </c>
      <c r="I1273" s="376">
        <v>0.05</v>
      </c>
      <c r="J1273" s="376">
        <v>628.03</v>
      </c>
      <c r="K1273" s="376">
        <v>6942.88</v>
      </c>
      <c r="L1273" s="376">
        <f t="shared" si="9"/>
        <v>3366.85</v>
      </c>
    </row>
    <row r="1274" spans="1:12" hidden="1" outlineLevel="1">
      <c r="A1274">
        <v>2023</v>
      </c>
      <c r="B1274" t="s">
        <v>3492</v>
      </c>
      <c r="C1274" t="s">
        <v>2527</v>
      </c>
      <c r="D1274" t="s">
        <v>3328</v>
      </c>
      <c r="E1274" t="s">
        <v>2888</v>
      </c>
      <c r="F1274" s="339">
        <v>43434</v>
      </c>
      <c r="G1274" s="376">
        <v>10270</v>
      </c>
      <c r="H1274" s="376" t="s">
        <v>3861</v>
      </c>
      <c r="I1274" s="376">
        <v>0.05</v>
      </c>
      <c r="J1274" s="376">
        <v>414.03</v>
      </c>
      <c r="K1274" s="376">
        <v>9756.5</v>
      </c>
      <c r="L1274" s="376">
        <f t="shared" ref="L1274:L1337" si="10">G1274-K1274</f>
        <v>513.5</v>
      </c>
    </row>
    <row r="1275" spans="1:12" hidden="1" outlineLevel="1">
      <c r="A1275">
        <v>2023</v>
      </c>
      <c r="B1275" t="s">
        <v>3495</v>
      </c>
      <c r="C1275" t="s">
        <v>2527</v>
      </c>
      <c r="D1275" t="s">
        <v>3008</v>
      </c>
      <c r="E1275" t="s">
        <v>2888</v>
      </c>
      <c r="F1275" s="339">
        <v>44592</v>
      </c>
      <c r="G1275" s="376">
        <v>10247.790000000001</v>
      </c>
      <c r="H1275" s="376" t="s">
        <v>3861</v>
      </c>
      <c r="I1275" s="376">
        <v>0.05</v>
      </c>
      <c r="J1275" s="376">
        <v>640.03</v>
      </c>
      <c r="K1275" s="376">
        <v>6220.12</v>
      </c>
      <c r="L1275" s="376">
        <f t="shared" si="10"/>
        <v>4027.67</v>
      </c>
    </row>
    <row r="1276" spans="1:12" hidden="1" outlineLevel="1">
      <c r="A1276">
        <v>2023</v>
      </c>
      <c r="B1276" t="s">
        <v>3496</v>
      </c>
      <c r="C1276" t="s">
        <v>2527</v>
      </c>
      <c r="D1276" t="s">
        <v>3008</v>
      </c>
      <c r="E1276" t="s">
        <v>2888</v>
      </c>
      <c r="F1276" s="339">
        <v>44592</v>
      </c>
      <c r="G1276" s="376">
        <v>10247.790000000001</v>
      </c>
      <c r="H1276" s="376" t="s">
        <v>3861</v>
      </c>
      <c r="I1276" s="376">
        <v>0.05</v>
      </c>
      <c r="J1276" s="376">
        <v>641.03</v>
      </c>
      <c r="K1276" s="376">
        <v>6220.12</v>
      </c>
      <c r="L1276" s="376">
        <f t="shared" si="10"/>
        <v>4027.67</v>
      </c>
    </row>
    <row r="1277" spans="1:12" hidden="1" outlineLevel="1">
      <c r="A1277">
        <v>2023</v>
      </c>
      <c r="B1277" t="s">
        <v>3497</v>
      </c>
      <c r="C1277" t="s">
        <v>2527</v>
      </c>
      <c r="D1277" t="s">
        <v>3008</v>
      </c>
      <c r="E1277" t="s">
        <v>2888</v>
      </c>
      <c r="F1277" s="339">
        <v>44592</v>
      </c>
      <c r="G1277" s="376">
        <v>10247.790000000001</v>
      </c>
      <c r="H1277" s="376" t="s">
        <v>3861</v>
      </c>
      <c r="I1277" s="376">
        <v>0.05</v>
      </c>
      <c r="J1277" s="376">
        <v>642.03</v>
      </c>
      <c r="K1277" s="376">
        <v>6220.12</v>
      </c>
      <c r="L1277" s="376">
        <f t="shared" si="10"/>
        <v>4027.67</v>
      </c>
    </row>
    <row r="1278" spans="1:12" hidden="1" outlineLevel="1">
      <c r="A1278">
        <v>2023</v>
      </c>
      <c r="B1278" t="s">
        <v>3498</v>
      </c>
      <c r="C1278" t="s">
        <v>2527</v>
      </c>
      <c r="D1278" t="s">
        <v>2999</v>
      </c>
      <c r="E1278" t="s">
        <v>2888</v>
      </c>
      <c r="F1278" s="339">
        <v>44620</v>
      </c>
      <c r="G1278" s="376">
        <v>10137.93</v>
      </c>
      <c r="H1278" s="376" t="s">
        <v>3861</v>
      </c>
      <c r="I1278" s="376">
        <v>0.05</v>
      </c>
      <c r="J1278" s="376">
        <v>649.03</v>
      </c>
      <c r="K1278" s="376">
        <v>5882.43</v>
      </c>
      <c r="L1278" s="376">
        <f t="shared" si="10"/>
        <v>4255.5</v>
      </c>
    </row>
    <row r="1279" spans="1:12" hidden="1" outlineLevel="1">
      <c r="A1279">
        <v>2023</v>
      </c>
      <c r="B1279" t="s">
        <v>3802</v>
      </c>
      <c r="C1279" t="s">
        <v>2939</v>
      </c>
      <c r="D1279" t="s">
        <v>3803</v>
      </c>
      <c r="E1279" t="s">
        <v>2907</v>
      </c>
      <c r="F1279" s="339">
        <v>44426</v>
      </c>
      <c r="G1279" s="376">
        <v>10074.540000000001</v>
      </c>
      <c r="H1279" s="376" t="s">
        <v>3865</v>
      </c>
      <c r="I1279" s="376">
        <v>0.05</v>
      </c>
      <c r="J1279" s="376">
        <v>1136.03</v>
      </c>
      <c r="K1279" s="376">
        <v>4465.96</v>
      </c>
      <c r="L1279" s="376">
        <f t="shared" si="10"/>
        <v>5608.58</v>
      </c>
    </row>
    <row r="1280" spans="1:12" hidden="1" outlineLevel="1">
      <c r="A1280">
        <v>2023</v>
      </c>
      <c r="B1280" t="s">
        <v>3499</v>
      </c>
      <c r="C1280" t="s">
        <v>2527</v>
      </c>
      <c r="D1280" t="s">
        <v>3328</v>
      </c>
      <c r="E1280" t="s">
        <v>2888</v>
      </c>
      <c r="F1280" s="339">
        <v>44804</v>
      </c>
      <c r="G1280" s="376">
        <v>10066</v>
      </c>
      <c r="H1280" s="376" t="s">
        <v>3861</v>
      </c>
      <c r="I1280" s="376">
        <v>0.05</v>
      </c>
      <c r="J1280" s="376">
        <v>773.03</v>
      </c>
      <c r="K1280" s="376">
        <v>4250.37</v>
      </c>
      <c r="L1280" s="376">
        <f t="shared" si="10"/>
        <v>5815.63</v>
      </c>
    </row>
    <row r="1281" spans="1:12" hidden="1" outlineLevel="1">
      <c r="A1281">
        <v>2023</v>
      </c>
      <c r="B1281" t="s">
        <v>3776</v>
      </c>
      <c r="C1281" t="s">
        <v>3737</v>
      </c>
      <c r="D1281" t="s">
        <v>3750</v>
      </c>
      <c r="E1281" t="s">
        <v>2888</v>
      </c>
      <c r="F1281" s="339">
        <v>43784</v>
      </c>
      <c r="G1281" s="376">
        <v>10000</v>
      </c>
      <c r="H1281" s="376" t="s">
        <v>3861</v>
      </c>
      <c r="I1281" s="376">
        <v>0.05</v>
      </c>
      <c r="J1281" s="376">
        <v>453.03</v>
      </c>
      <c r="K1281" s="376">
        <v>9500</v>
      </c>
      <c r="L1281" s="376">
        <f t="shared" si="10"/>
        <v>500</v>
      </c>
    </row>
    <row r="1282" spans="1:12" hidden="1" outlineLevel="1">
      <c r="A1282">
        <v>2023</v>
      </c>
      <c r="B1282" t="s">
        <v>3500</v>
      </c>
      <c r="C1282" t="s">
        <v>2527</v>
      </c>
      <c r="D1282" t="s">
        <v>3451</v>
      </c>
      <c r="E1282" t="s">
        <v>2888</v>
      </c>
      <c r="F1282" s="339">
        <v>44712</v>
      </c>
      <c r="G1282" s="376">
        <v>10000</v>
      </c>
      <c r="H1282" s="376" t="s">
        <v>3861</v>
      </c>
      <c r="I1282" s="376">
        <v>0.05</v>
      </c>
      <c r="J1282" s="376">
        <v>711.03</v>
      </c>
      <c r="K1282" s="376">
        <v>5014.1000000000004</v>
      </c>
      <c r="L1282" s="376">
        <f t="shared" si="10"/>
        <v>4985.8999999999996</v>
      </c>
    </row>
    <row r="1283" spans="1:12" hidden="1" outlineLevel="1">
      <c r="A1283">
        <v>2023</v>
      </c>
      <c r="B1283" t="s">
        <v>3501</v>
      </c>
      <c r="C1283" t="s">
        <v>2527</v>
      </c>
      <c r="D1283" t="s">
        <v>3502</v>
      </c>
      <c r="E1283" t="s">
        <v>2907</v>
      </c>
      <c r="F1283" s="339">
        <v>44227</v>
      </c>
      <c r="G1283" s="376">
        <v>9940.59</v>
      </c>
      <c r="H1283" s="376" t="s">
        <v>3865</v>
      </c>
      <c r="I1283" s="376">
        <v>0.05</v>
      </c>
      <c r="J1283" s="376">
        <v>992.03</v>
      </c>
      <c r="K1283" s="376">
        <v>5507.6</v>
      </c>
      <c r="L1283" s="376">
        <f t="shared" si="10"/>
        <v>4432.99</v>
      </c>
    </row>
    <row r="1284" spans="1:12" hidden="1" outlineLevel="1">
      <c r="A1284">
        <v>2023</v>
      </c>
      <c r="B1284" t="s">
        <v>3503</v>
      </c>
      <c r="C1284" t="s">
        <v>2527</v>
      </c>
      <c r="D1284" t="s">
        <v>3504</v>
      </c>
      <c r="E1284" t="s">
        <v>2888</v>
      </c>
      <c r="F1284" s="339">
        <v>44530</v>
      </c>
      <c r="G1284" s="376">
        <v>9910.6200000000008</v>
      </c>
      <c r="H1284" s="376" t="s">
        <v>3861</v>
      </c>
      <c r="I1284" s="376">
        <v>0.05</v>
      </c>
      <c r="J1284" s="376">
        <v>630.03</v>
      </c>
      <c r="K1284" s="376">
        <v>6455.28</v>
      </c>
      <c r="L1284" s="376">
        <f t="shared" si="10"/>
        <v>3455.34</v>
      </c>
    </row>
    <row r="1285" spans="1:12" hidden="1" outlineLevel="1">
      <c r="A1285">
        <v>2023</v>
      </c>
      <c r="B1285" t="s">
        <v>3505</v>
      </c>
      <c r="C1285" t="s">
        <v>2527</v>
      </c>
      <c r="D1285" t="s">
        <v>3506</v>
      </c>
      <c r="E1285" t="s">
        <v>2888</v>
      </c>
      <c r="F1285" s="339">
        <v>44227</v>
      </c>
      <c r="G1285" s="376">
        <v>9893.81</v>
      </c>
      <c r="H1285" s="376" t="s">
        <v>3861</v>
      </c>
      <c r="I1285" s="376">
        <v>0.05</v>
      </c>
      <c r="J1285" s="376">
        <v>524.03</v>
      </c>
      <c r="K1285" s="376">
        <v>9138.5</v>
      </c>
      <c r="L1285" s="376">
        <f t="shared" si="10"/>
        <v>755.30999999999904</v>
      </c>
    </row>
    <row r="1286" spans="1:12" hidden="1" outlineLevel="1">
      <c r="A1286">
        <v>2023</v>
      </c>
      <c r="B1286" t="s">
        <v>3507</v>
      </c>
      <c r="C1286" t="s">
        <v>2527</v>
      </c>
      <c r="D1286" t="s">
        <v>3508</v>
      </c>
      <c r="E1286" t="s">
        <v>2888</v>
      </c>
      <c r="F1286" s="339">
        <v>44561</v>
      </c>
      <c r="G1286" s="376">
        <v>9860</v>
      </c>
      <c r="H1286" s="376" t="s">
        <v>3861</v>
      </c>
      <c r="I1286" s="376">
        <v>0.05</v>
      </c>
      <c r="J1286" s="376">
        <v>636.03</v>
      </c>
      <c r="K1286" s="376">
        <v>6245.04</v>
      </c>
      <c r="L1286" s="376">
        <f t="shared" si="10"/>
        <v>3614.96</v>
      </c>
    </row>
    <row r="1287" spans="1:12" hidden="1" outlineLevel="1">
      <c r="A1287">
        <v>2023</v>
      </c>
      <c r="B1287" t="s">
        <v>3509</v>
      </c>
      <c r="C1287" t="s">
        <v>2527</v>
      </c>
      <c r="D1287" t="s">
        <v>2999</v>
      </c>
      <c r="E1287" t="s">
        <v>2888</v>
      </c>
      <c r="F1287" s="339">
        <v>44620</v>
      </c>
      <c r="G1287" s="376">
        <v>9752.43</v>
      </c>
      <c r="H1287" s="376" t="s">
        <v>3861</v>
      </c>
      <c r="I1287" s="376">
        <v>0.05</v>
      </c>
      <c r="J1287" s="376">
        <v>650.03</v>
      </c>
      <c r="K1287" s="376">
        <v>5662.14</v>
      </c>
      <c r="L1287" s="376">
        <f t="shared" si="10"/>
        <v>4090.29</v>
      </c>
    </row>
    <row r="1288" spans="1:12" hidden="1" outlineLevel="1">
      <c r="A1288">
        <v>2023</v>
      </c>
      <c r="B1288" t="s">
        <v>3510</v>
      </c>
      <c r="C1288" t="s">
        <v>2527</v>
      </c>
      <c r="D1288" t="s">
        <v>2999</v>
      </c>
      <c r="E1288" t="s">
        <v>2888</v>
      </c>
      <c r="F1288" s="339">
        <v>44620</v>
      </c>
      <c r="G1288" s="376">
        <v>9752.43</v>
      </c>
      <c r="H1288" s="376" t="s">
        <v>3861</v>
      </c>
      <c r="I1288" s="376">
        <v>0.05</v>
      </c>
      <c r="J1288" s="376">
        <v>651.03</v>
      </c>
      <c r="K1288" s="376">
        <v>5662.14</v>
      </c>
      <c r="L1288" s="376">
        <f t="shared" si="10"/>
        <v>4090.29</v>
      </c>
    </row>
    <row r="1289" spans="1:12" hidden="1" outlineLevel="1">
      <c r="A1289">
        <v>2023</v>
      </c>
      <c r="B1289" t="s">
        <v>3511</v>
      </c>
      <c r="C1289" t="s">
        <v>2527</v>
      </c>
      <c r="D1289" t="s">
        <v>2999</v>
      </c>
      <c r="E1289" t="s">
        <v>2888</v>
      </c>
      <c r="F1289" s="339">
        <v>44620</v>
      </c>
      <c r="G1289" s="376">
        <v>9752.43</v>
      </c>
      <c r="H1289" s="376" t="s">
        <v>3861</v>
      </c>
      <c r="I1289" s="376">
        <v>0.05</v>
      </c>
      <c r="J1289" s="376">
        <v>652.03</v>
      </c>
      <c r="K1289" s="376">
        <v>5662.14</v>
      </c>
      <c r="L1289" s="376">
        <f t="shared" si="10"/>
        <v>4090.29</v>
      </c>
    </row>
    <row r="1290" spans="1:12" hidden="1" outlineLevel="1">
      <c r="A1290">
        <v>2023</v>
      </c>
      <c r="B1290" t="s">
        <v>3512</v>
      </c>
      <c r="C1290" t="s">
        <v>2527</v>
      </c>
      <c r="D1290" t="s">
        <v>3008</v>
      </c>
      <c r="E1290" t="s">
        <v>2888</v>
      </c>
      <c r="F1290" s="339">
        <v>44712</v>
      </c>
      <c r="G1290" s="376">
        <v>9734.52</v>
      </c>
      <c r="H1290" s="376" t="s">
        <v>3861</v>
      </c>
      <c r="I1290" s="376">
        <v>0.05</v>
      </c>
      <c r="J1290" s="376">
        <v>697.03</v>
      </c>
      <c r="K1290" s="376">
        <v>4880.91</v>
      </c>
      <c r="L1290" s="376">
        <f t="shared" si="10"/>
        <v>4853.6099999999997</v>
      </c>
    </row>
    <row r="1291" spans="1:12" hidden="1" outlineLevel="1">
      <c r="A1291">
        <v>2023</v>
      </c>
      <c r="B1291" t="s">
        <v>3513</v>
      </c>
      <c r="C1291" t="s">
        <v>2527</v>
      </c>
      <c r="D1291" t="s">
        <v>3008</v>
      </c>
      <c r="E1291" t="s">
        <v>2888</v>
      </c>
      <c r="F1291" s="339">
        <v>44712</v>
      </c>
      <c r="G1291" s="376">
        <v>9734.52</v>
      </c>
      <c r="H1291" s="376" t="s">
        <v>3861</v>
      </c>
      <c r="I1291" s="376">
        <v>0.05</v>
      </c>
      <c r="J1291" s="376">
        <v>698.03</v>
      </c>
      <c r="K1291" s="376">
        <v>4880.91</v>
      </c>
      <c r="L1291" s="376">
        <f t="shared" si="10"/>
        <v>4853.6099999999997</v>
      </c>
    </row>
    <row r="1292" spans="1:12" hidden="1" outlineLevel="1">
      <c r="A1292">
        <v>2023</v>
      </c>
      <c r="B1292" t="s">
        <v>3514</v>
      </c>
      <c r="C1292" t="s">
        <v>2527</v>
      </c>
      <c r="D1292" t="s">
        <v>3008</v>
      </c>
      <c r="E1292" t="s">
        <v>2888</v>
      </c>
      <c r="F1292" s="339">
        <v>44712</v>
      </c>
      <c r="G1292" s="376">
        <v>9734.52</v>
      </c>
      <c r="H1292" s="376" t="s">
        <v>3861</v>
      </c>
      <c r="I1292" s="376">
        <v>0.05</v>
      </c>
      <c r="J1292" s="376">
        <v>699.03</v>
      </c>
      <c r="K1292" s="376">
        <v>4880.91</v>
      </c>
      <c r="L1292" s="376">
        <f t="shared" si="10"/>
        <v>4853.6099999999997</v>
      </c>
    </row>
    <row r="1293" spans="1:12" hidden="1" outlineLevel="1">
      <c r="A1293">
        <v>2023</v>
      </c>
      <c r="B1293" t="s">
        <v>3515</v>
      </c>
      <c r="C1293" t="s">
        <v>2527</v>
      </c>
      <c r="D1293" t="s">
        <v>3008</v>
      </c>
      <c r="E1293" t="s">
        <v>2888</v>
      </c>
      <c r="F1293" s="339">
        <v>44712</v>
      </c>
      <c r="G1293" s="376">
        <v>9734.52</v>
      </c>
      <c r="H1293" s="376" t="s">
        <v>3861</v>
      </c>
      <c r="I1293" s="376">
        <v>0.05</v>
      </c>
      <c r="J1293" s="376">
        <v>700.03</v>
      </c>
      <c r="K1293" s="376">
        <v>4880.91</v>
      </c>
      <c r="L1293" s="376">
        <f t="shared" si="10"/>
        <v>4853.6099999999997</v>
      </c>
    </row>
    <row r="1294" spans="1:12" hidden="1" outlineLevel="1">
      <c r="A1294">
        <v>2023</v>
      </c>
      <c r="B1294" t="s">
        <v>3516</v>
      </c>
      <c r="C1294" t="s">
        <v>2527</v>
      </c>
      <c r="D1294" t="s">
        <v>3008</v>
      </c>
      <c r="E1294" t="s">
        <v>2888</v>
      </c>
      <c r="F1294" s="339">
        <v>44712</v>
      </c>
      <c r="G1294" s="376">
        <v>9734.52</v>
      </c>
      <c r="H1294" s="376" t="s">
        <v>3861</v>
      </c>
      <c r="I1294" s="376">
        <v>0.05</v>
      </c>
      <c r="J1294" s="376">
        <v>701.03</v>
      </c>
      <c r="K1294" s="376">
        <v>4880.91</v>
      </c>
      <c r="L1294" s="376">
        <f t="shared" si="10"/>
        <v>4853.6099999999997</v>
      </c>
    </row>
    <row r="1295" spans="1:12" hidden="1" outlineLevel="1">
      <c r="A1295">
        <v>2023</v>
      </c>
      <c r="B1295" t="s">
        <v>3517</v>
      </c>
      <c r="C1295" t="s">
        <v>2527</v>
      </c>
      <c r="D1295" t="s">
        <v>3343</v>
      </c>
      <c r="E1295" t="s">
        <v>2888</v>
      </c>
      <c r="F1295" s="339">
        <v>43131</v>
      </c>
      <c r="G1295" s="376">
        <v>9688</v>
      </c>
      <c r="H1295" s="376" t="s">
        <v>3861</v>
      </c>
      <c r="I1295" s="376">
        <v>0.05</v>
      </c>
      <c r="J1295" s="376">
        <v>350.03</v>
      </c>
      <c r="K1295" s="376">
        <v>9203.6</v>
      </c>
      <c r="L1295" s="376">
        <f t="shared" si="10"/>
        <v>484.4</v>
      </c>
    </row>
    <row r="1296" spans="1:12" hidden="1" outlineLevel="1">
      <c r="A1296">
        <v>2023</v>
      </c>
      <c r="B1296" t="s">
        <v>3518</v>
      </c>
      <c r="C1296" t="s">
        <v>2527</v>
      </c>
      <c r="D1296" t="s">
        <v>3379</v>
      </c>
      <c r="E1296" t="s">
        <v>2888</v>
      </c>
      <c r="F1296" s="339">
        <v>43190</v>
      </c>
      <c r="G1296" s="376">
        <v>9688</v>
      </c>
      <c r="H1296" s="376" t="s">
        <v>3861</v>
      </c>
      <c r="I1296" s="376">
        <v>0.05</v>
      </c>
      <c r="J1296" s="376">
        <v>363.03</v>
      </c>
      <c r="K1296" s="376">
        <v>9203.6</v>
      </c>
      <c r="L1296" s="376">
        <f t="shared" si="10"/>
        <v>484.4</v>
      </c>
    </row>
    <row r="1297" spans="1:12" hidden="1" outlineLevel="1">
      <c r="A1297">
        <v>2023</v>
      </c>
      <c r="B1297" t="s">
        <v>3988</v>
      </c>
      <c r="C1297" t="s">
        <v>3863</v>
      </c>
      <c r="D1297" t="s">
        <v>3989</v>
      </c>
      <c r="E1297" t="s">
        <v>2888</v>
      </c>
      <c r="F1297" s="339">
        <v>45291</v>
      </c>
      <c r="G1297" s="376">
        <v>9646.02</v>
      </c>
      <c r="H1297" s="376" t="s">
        <v>3861</v>
      </c>
      <c r="I1297" s="376">
        <v>0.05</v>
      </c>
      <c r="J1297" s="376">
        <v>1186.03</v>
      </c>
      <c r="K1297" s="376">
        <v>0</v>
      </c>
      <c r="L1297" s="376">
        <f t="shared" si="10"/>
        <v>9646.02</v>
      </c>
    </row>
    <row r="1298" spans="1:12" hidden="1" outlineLevel="1">
      <c r="A1298">
        <v>2023</v>
      </c>
      <c r="B1298" t="s">
        <v>3614</v>
      </c>
      <c r="C1298" t="s">
        <v>2905</v>
      </c>
      <c r="D1298" t="s">
        <v>3041</v>
      </c>
      <c r="E1298" t="s">
        <v>2888</v>
      </c>
      <c r="F1298" s="339">
        <v>44804</v>
      </c>
      <c r="G1298" s="376">
        <v>9631.2900000000009</v>
      </c>
      <c r="H1298" s="376" t="s">
        <v>3861</v>
      </c>
      <c r="I1298" s="376">
        <v>0.05</v>
      </c>
      <c r="J1298" s="376">
        <v>802.03</v>
      </c>
      <c r="K1298" s="376">
        <v>4066.72</v>
      </c>
      <c r="L1298" s="376">
        <f t="shared" si="10"/>
        <v>5564.57</v>
      </c>
    </row>
    <row r="1299" spans="1:12" hidden="1" outlineLevel="1">
      <c r="A1299">
        <v>2023</v>
      </c>
      <c r="B1299" t="s">
        <v>3615</v>
      </c>
      <c r="C1299" t="s">
        <v>2905</v>
      </c>
      <c r="D1299" t="s">
        <v>3041</v>
      </c>
      <c r="E1299" t="s">
        <v>2888</v>
      </c>
      <c r="F1299" s="339">
        <v>44804</v>
      </c>
      <c r="G1299" s="376">
        <v>9631.2900000000009</v>
      </c>
      <c r="H1299" s="376" t="s">
        <v>3861</v>
      </c>
      <c r="I1299" s="376">
        <v>0.05</v>
      </c>
      <c r="J1299" s="376">
        <v>803.03</v>
      </c>
      <c r="K1299" s="376">
        <v>4056.98</v>
      </c>
      <c r="L1299" s="376">
        <f t="shared" si="10"/>
        <v>5574.31</v>
      </c>
    </row>
    <row r="1300" spans="1:12" hidden="1" outlineLevel="1">
      <c r="A1300">
        <v>2023</v>
      </c>
      <c r="B1300" t="s">
        <v>3616</v>
      </c>
      <c r="C1300" t="s">
        <v>2905</v>
      </c>
      <c r="D1300" t="s">
        <v>3041</v>
      </c>
      <c r="E1300" t="s">
        <v>2888</v>
      </c>
      <c r="F1300" s="339">
        <v>44804</v>
      </c>
      <c r="G1300" s="376">
        <v>9631.27</v>
      </c>
      <c r="H1300" s="376" t="s">
        <v>3861</v>
      </c>
      <c r="I1300" s="376">
        <v>0.05</v>
      </c>
      <c r="J1300" s="376">
        <v>774.03</v>
      </c>
      <c r="K1300" s="376">
        <v>4066.72</v>
      </c>
      <c r="L1300" s="376">
        <f t="shared" si="10"/>
        <v>5564.55</v>
      </c>
    </row>
    <row r="1301" spans="1:12" hidden="1" outlineLevel="1">
      <c r="A1301">
        <v>2023</v>
      </c>
      <c r="B1301" t="s">
        <v>3617</v>
      </c>
      <c r="C1301" t="s">
        <v>2905</v>
      </c>
      <c r="D1301" t="s">
        <v>3041</v>
      </c>
      <c r="E1301" t="s">
        <v>2888</v>
      </c>
      <c r="F1301" s="339">
        <v>44804</v>
      </c>
      <c r="G1301" s="376">
        <v>9631.27</v>
      </c>
      <c r="H1301" s="376" t="s">
        <v>3861</v>
      </c>
      <c r="I1301" s="376">
        <v>0.05</v>
      </c>
      <c r="J1301" s="376">
        <v>775.03</v>
      </c>
      <c r="K1301" s="376">
        <v>4066.72</v>
      </c>
      <c r="L1301" s="376">
        <f t="shared" si="10"/>
        <v>5564.55</v>
      </c>
    </row>
    <row r="1302" spans="1:12" hidden="1" outlineLevel="1">
      <c r="A1302">
        <v>2023</v>
      </c>
      <c r="B1302" t="s">
        <v>3618</v>
      </c>
      <c r="C1302" t="s">
        <v>2905</v>
      </c>
      <c r="D1302" t="s">
        <v>3041</v>
      </c>
      <c r="E1302" t="s">
        <v>2888</v>
      </c>
      <c r="F1302" s="339">
        <v>44804</v>
      </c>
      <c r="G1302" s="376">
        <v>9631.27</v>
      </c>
      <c r="H1302" s="376" t="s">
        <v>3861</v>
      </c>
      <c r="I1302" s="376">
        <v>0.05</v>
      </c>
      <c r="J1302" s="376">
        <v>776.03</v>
      </c>
      <c r="K1302" s="376">
        <v>4066.72</v>
      </c>
      <c r="L1302" s="376">
        <f t="shared" si="10"/>
        <v>5564.55</v>
      </c>
    </row>
    <row r="1303" spans="1:12" hidden="1" outlineLevel="1">
      <c r="A1303">
        <v>2023</v>
      </c>
      <c r="B1303" t="s">
        <v>3619</v>
      </c>
      <c r="C1303" t="s">
        <v>2905</v>
      </c>
      <c r="D1303" t="s">
        <v>3041</v>
      </c>
      <c r="E1303" t="s">
        <v>2888</v>
      </c>
      <c r="F1303" s="339">
        <v>44804</v>
      </c>
      <c r="G1303" s="376">
        <v>9631.27</v>
      </c>
      <c r="H1303" s="376" t="s">
        <v>3861</v>
      </c>
      <c r="I1303" s="376">
        <v>0.05</v>
      </c>
      <c r="J1303" s="376">
        <v>777.03</v>
      </c>
      <c r="K1303" s="376">
        <v>4066.72</v>
      </c>
      <c r="L1303" s="376">
        <f t="shared" si="10"/>
        <v>5564.55</v>
      </c>
    </row>
    <row r="1304" spans="1:12" hidden="1" outlineLevel="1">
      <c r="A1304">
        <v>2023</v>
      </c>
      <c r="B1304" t="s">
        <v>3620</v>
      </c>
      <c r="C1304" t="s">
        <v>2905</v>
      </c>
      <c r="D1304" t="s">
        <v>3041</v>
      </c>
      <c r="E1304" t="s">
        <v>2888</v>
      </c>
      <c r="F1304" s="339">
        <v>44804</v>
      </c>
      <c r="G1304" s="376">
        <v>9631.27</v>
      </c>
      <c r="H1304" s="376" t="s">
        <v>3861</v>
      </c>
      <c r="I1304" s="376">
        <v>0.05</v>
      </c>
      <c r="J1304" s="376">
        <v>778.03</v>
      </c>
      <c r="K1304" s="376">
        <v>4066.72</v>
      </c>
      <c r="L1304" s="376">
        <f t="shared" si="10"/>
        <v>5564.55</v>
      </c>
    </row>
    <row r="1305" spans="1:12" hidden="1" outlineLevel="1">
      <c r="A1305">
        <v>2023</v>
      </c>
      <c r="B1305" t="s">
        <v>3621</v>
      </c>
      <c r="C1305" t="s">
        <v>2905</v>
      </c>
      <c r="D1305" t="s">
        <v>3041</v>
      </c>
      <c r="E1305" t="s">
        <v>2888</v>
      </c>
      <c r="F1305" s="339">
        <v>44804</v>
      </c>
      <c r="G1305" s="376">
        <v>9631.27</v>
      </c>
      <c r="H1305" s="376" t="s">
        <v>3861</v>
      </c>
      <c r="I1305" s="376">
        <v>0.05</v>
      </c>
      <c r="J1305" s="376">
        <v>779.03</v>
      </c>
      <c r="K1305" s="376">
        <v>4066.72</v>
      </c>
      <c r="L1305" s="376">
        <f t="shared" si="10"/>
        <v>5564.55</v>
      </c>
    </row>
    <row r="1306" spans="1:12" hidden="1" outlineLevel="1">
      <c r="A1306">
        <v>2023</v>
      </c>
      <c r="B1306" t="s">
        <v>3622</v>
      </c>
      <c r="C1306" t="s">
        <v>2905</v>
      </c>
      <c r="D1306" t="s">
        <v>3041</v>
      </c>
      <c r="E1306" t="s">
        <v>2888</v>
      </c>
      <c r="F1306" s="339">
        <v>44804</v>
      </c>
      <c r="G1306" s="376">
        <v>9631.27</v>
      </c>
      <c r="H1306" s="376" t="s">
        <v>3861</v>
      </c>
      <c r="I1306" s="376">
        <v>0.05</v>
      </c>
      <c r="J1306" s="376">
        <v>780.03</v>
      </c>
      <c r="K1306" s="376">
        <v>4066.72</v>
      </c>
      <c r="L1306" s="376">
        <f t="shared" si="10"/>
        <v>5564.55</v>
      </c>
    </row>
    <row r="1307" spans="1:12" hidden="1" outlineLevel="1">
      <c r="A1307">
        <v>2023</v>
      </c>
      <c r="B1307" t="s">
        <v>3623</v>
      </c>
      <c r="C1307" t="s">
        <v>2905</v>
      </c>
      <c r="D1307" t="s">
        <v>3041</v>
      </c>
      <c r="E1307" t="s">
        <v>2888</v>
      </c>
      <c r="F1307" s="339">
        <v>44804</v>
      </c>
      <c r="G1307" s="376">
        <v>9631.27</v>
      </c>
      <c r="H1307" s="376" t="s">
        <v>3861</v>
      </c>
      <c r="I1307" s="376">
        <v>0.05</v>
      </c>
      <c r="J1307" s="376">
        <v>781.03</v>
      </c>
      <c r="K1307" s="376">
        <v>4066.72</v>
      </c>
      <c r="L1307" s="376">
        <f t="shared" si="10"/>
        <v>5564.55</v>
      </c>
    </row>
    <row r="1308" spans="1:12" hidden="1" outlineLevel="1">
      <c r="A1308">
        <v>2023</v>
      </c>
      <c r="B1308" t="s">
        <v>3624</v>
      </c>
      <c r="C1308" t="s">
        <v>2905</v>
      </c>
      <c r="D1308" t="s">
        <v>3041</v>
      </c>
      <c r="E1308" t="s">
        <v>2888</v>
      </c>
      <c r="F1308" s="339">
        <v>44804</v>
      </c>
      <c r="G1308" s="376">
        <v>9631.27</v>
      </c>
      <c r="H1308" s="376" t="s">
        <v>3861</v>
      </c>
      <c r="I1308" s="376">
        <v>0.05</v>
      </c>
      <c r="J1308" s="376">
        <v>782.03</v>
      </c>
      <c r="K1308" s="376">
        <v>4066.72</v>
      </c>
      <c r="L1308" s="376">
        <f t="shared" si="10"/>
        <v>5564.55</v>
      </c>
    </row>
    <row r="1309" spans="1:12" hidden="1" outlineLevel="1">
      <c r="A1309">
        <v>2023</v>
      </c>
      <c r="B1309" t="s">
        <v>3625</v>
      </c>
      <c r="C1309" t="s">
        <v>2905</v>
      </c>
      <c r="D1309" t="s">
        <v>3041</v>
      </c>
      <c r="E1309" t="s">
        <v>2888</v>
      </c>
      <c r="F1309" s="339">
        <v>44804</v>
      </c>
      <c r="G1309" s="376">
        <v>9631.27</v>
      </c>
      <c r="H1309" s="376" t="s">
        <v>3861</v>
      </c>
      <c r="I1309" s="376">
        <v>0.05</v>
      </c>
      <c r="J1309" s="376">
        <v>783.03</v>
      </c>
      <c r="K1309" s="376">
        <v>4066.72</v>
      </c>
      <c r="L1309" s="376">
        <f t="shared" si="10"/>
        <v>5564.55</v>
      </c>
    </row>
    <row r="1310" spans="1:12" hidden="1" outlineLevel="1">
      <c r="A1310">
        <v>2023</v>
      </c>
      <c r="B1310" t="s">
        <v>3626</v>
      </c>
      <c r="C1310" t="s">
        <v>2905</v>
      </c>
      <c r="D1310" t="s">
        <v>3041</v>
      </c>
      <c r="E1310" t="s">
        <v>2888</v>
      </c>
      <c r="F1310" s="339">
        <v>44804</v>
      </c>
      <c r="G1310" s="376">
        <v>9631.27</v>
      </c>
      <c r="H1310" s="376" t="s">
        <v>3861</v>
      </c>
      <c r="I1310" s="376">
        <v>0.05</v>
      </c>
      <c r="J1310" s="376">
        <v>784.03</v>
      </c>
      <c r="K1310" s="376">
        <v>4066.72</v>
      </c>
      <c r="L1310" s="376">
        <f t="shared" si="10"/>
        <v>5564.55</v>
      </c>
    </row>
    <row r="1311" spans="1:12" hidden="1" outlineLevel="1">
      <c r="A1311">
        <v>2023</v>
      </c>
      <c r="B1311" t="s">
        <v>3627</v>
      </c>
      <c r="C1311" t="s">
        <v>2905</v>
      </c>
      <c r="D1311" t="s">
        <v>3041</v>
      </c>
      <c r="E1311" t="s">
        <v>2888</v>
      </c>
      <c r="F1311" s="339">
        <v>44804</v>
      </c>
      <c r="G1311" s="376">
        <v>9631.27</v>
      </c>
      <c r="H1311" s="376" t="s">
        <v>3861</v>
      </c>
      <c r="I1311" s="376">
        <v>0.05</v>
      </c>
      <c r="J1311" s="376">
        <v>785.03</v>
      </c>
      <c r="K1311" s="376">
        <v>4066.72</v>
      </c>
      <c r="L1311" s="376">
        <f t="shared" si="10"/>
        <v>5564.55</v>
      </c>
    </row>
    <row r="1312" spans="1:12" hidden="1" outlineLevel="1">
      <c r="A1312">
        <v>2023</v>
      </c>
      <c r="B1312" t="s">
        <v>3628</v>
      </c>
      <c r="C1312" t="s">
        <v>2905</v>
      </c>
      <c r="D1312" t="s">
        <v>3041</v>
      </c>
      <c r="E1312" t="s">
        <v>2888</v>
      </c>
      <c r="F1312" s="339">
        <v>44804</v>
      </c>
      <c r="G1312" s="376">
        <v>9631.27</v>
      </c>
      <c r="H1312" s="376" t="s">
        <v>3861</v>
      </c>
      <c r="I1312" s="376">
        <v>0.05</v>
      </c>
      <c r="J1312" s="376">
        <v>786.03</v>
      </c>
      <c r="K1312" s="376">
        <v>4066.72</v>
      </c>
      <c r="L1312" s="376">
        <f t="shared" si="10"/>
        <v>5564.55</v>
      </c>
    </row>
    <row r="1313" spans="1:12" hidden="1" outlineLevel="1">
      <c r="A1313">
        <v>2023</v>
      </c>
      <c r="B1313" t="s">
        <v>3629</v>
      </c>
      <c r="C1313" t="s">
        <v>2905</v>
      </c>
      <c r="D1313" t="s">
        <v>3041</v>
      </c>
      <c r="E1313" t="s">
        <v>2888</v>
      </c>
      <c r="F1313" s="339">
        <v>44804</v>
      </c>
      <c r="G1313" s="376">
        <v>9631.27</v>
      </c>
      <c r="H1313" s="376" t="s">
        <v>3861</v>
      </c>
      <c r="I1313" s="376">
        <v>0.05</v>
      </c>
      <c r="J1313" s="376">
        <v>787.03</v>
      </c>
      <c r="K1313" s="376">
        <v>4066.72</v>
      </c>
      <c r="L1313" s="376">
        <f t="shared" si="10"/>
        <v>5564.55</v>
      </c>
    </row>
    <row r="1314" spans="1:12" hidden="1" outlineLevel="1">
      <c r="A1314">
        <v>2023</v>
      </c>
      <c r="B1314" t="s">
        <v>3630</v>
      </c>
      <c r="C1314" t="s">
        <v>2905</v>
      </c>
      <c r="D1314" t="s">
        <v>3041</v>
      </c>
      <c r="E1314" t="s">
        <v>2888</v>
      </c>
      <c r="F1314" s="339">
        <v>44804</v>
      </c>
      <c r="G1314" s="376">
        <v>9631.27</v>
      </c>
      <c r="H1314" s="376" t="s">
        <v>3861</v>
      </c>
      <c r="I1314" s="376">
        <v>0.05</v>
      </c>
      <c r="J1314" s="376">
        <v>788.03</v>
      </c>
      <c r="K1314" s="376">
        <v>4066.72</v>
      </c>
      <c r="L1314" s="376">
        <f t="shared" si="10"/>
        <v>5564.55</v>
      </c>
    </row>
    <row r="1315" spans="1:12" hidden="1" outlineLevel="1">
      <c r="A1315">
        <v>2023</v>
      </c>
      <c r="B1315" t="s">
        <v>3631</v>
      </c>
      <c r="C1315" t="s">
        <v>2905</v>
      </c>
      <c r="D1315" t="s">
        <v>3041</v>
      </c>
      <c r="E1315" t="s">
        <v>2888</v>
      </c>
      <c r="F1315" s="339">
        <v>44804</v>
      </c>
      <c r="G1315" s="376">
        <v>9631.27</v>
      </c>
      <c r="H1315" s="376" t="s">
        <v>3861</v>
      </c>
      <c r="I1315" s="376">
        <v>0.05</v>
      </c>
      <c r="J1315" s="376">
        <v>789.03</v>
      </c>
      <c r="K1315" s="376">
        <v>4066.72</v>
      </c>
      <c r="L1315" s="376">
        <f t="shared" si="10"/>
        <v>5564.55</v>
      </c>
    </row>
    <row r="1316" spans="1:12" hidden="1" outlineLevel="1">
      <c r="A1316">
        <v>2023</v>
      </c>
      <c r="B1316" t="s">
        <v>3632</v>
      </c>
      <c r="C1316" t="s">
        <v>2905</v>
      </c>
      <c r="D1316" t="s">
        <v>3041</v>
      </c>
      <c r="E1316" t="s">
        <v>2888</v>
      </c>
      <c r="F1316" s="339">
        <v>44804</v>
      </c>
      <c r="G1316" s="376">
        <v>9631.27</v>
      </c>
      <c r="H1316" s="376" t="s">
        <v>3861</v>
      </c>
      <c r="I1316" s="376">
        <v>0.05</v>
      </c>
      <c r="J1316" s="376">
        <v>790.03</v>
      </c>
      <c r="K1316" s="376">
        <v>4066.72</v>
      </c>
      <c r="L1316" s="376">
        <f t="shared" si="10"/>
        <v>5564.55</v>
      </c>
    </row>
    <row r="1317" spans="1:12" hidden="1" outlineLevel="1">
      <c r="A1317">
        <v>2023</v>
      </c>
      <c r="B1317" t="s">
        <v>3633</v>
      </c>
      <c r="C1317" t="s">
        <v>2905</v>
      </c>
      <c r="D1317" t="s">
        <v>3041</v>
      </c>
      <c r="E1317" t="s">
        <v>2888</v>
      </c>
      <c r="F1317" s="339">
        <v>44804</v>
      </c>
      <c r="G1317" s="376">
        <v>9631.27</v>
      </c>
      <c r="H1317" s="376" t="s">
        <v>3861</v>
      </c>
      <c r="I1317" s="376">
        <v>0.05</v>
      </c>
      <c r="J1317" s="376">
        <v>791.03</v>
      </c>
      <c r="K1317" s="376">
        <v>4066.72</v>
      </c>
      <c r="L1317" s="376">
        <f t="shared" si="10"/>
        <v>5564.55</v>
      </c>
    </row>
    <row r="1318" spans="1:12" hidden="1" outlineLevel="1">
      <c r="A1318">
        <v>2023</v>
      </c>
      <c r="B1318" t="s">
        <v>3634</v>
      </c>
      <c r="C1318" t="s">
        <v>2905</v>
      </c>
      <c r="D1318" t="s">
        <v>3041</v>
      </c>
      <c r="E1318" t="s">
        <v>2888</v>
      </c>
      <c r="F1318" s="339">
        <v>44804</v>
      </c>
      <c r="G1318" s="376">
        <v>9631.27</v>
      </c>
      <c r="H1318" s="376" t="s">
        <v>3861</v>
      </c>
      <c r="I1318" s="376">
        <v>0.05</v>
      </c>
      <c r="J1318" s="376">
        <v>792.03</v>
      </c>
      <c r="K1318" s="376">
        <v>4066.72</v>
      </c>
      <c r="L1318" s="376">
        <f t="shared" si="10"/>
        <v>5564.55</v>
      </c>
    </row>
    <row r="1319" spans="1:12" hidden="1" outlineLevel="1">
      <c r="A1319">
        <v>2023</v>
      </c>
      <c r="B1319" t="s">
        <v>3635</v>
      </c>
      <c r="C1319" t="s">
        <v>2905</v>
      </c>
      <c r="D1319" t="s">
        <v>3041</v>
      </c>
      <c r="E1319" t="s">
        <v>2888</v>
      </c>
      <c r="F1319" s="339">
        <v>44804</v>
      </c>
      <c r="G1319" s="376">
        <v>9631.27</v>
      </c>
      <c r="H1319" s="376" t="s">
        <v>3861</v>
      </c>
      <c r="I1319" s="376">
        <v>0.05</v>
      </c>
      <c r="J1319" s="376">
        <v>793.03</v>
      </c>
      <c r="K1319" s="376">
        <v>4066.72</v>
      </c>
      <c r="L1319" s="376">
        <f t="shared" si="10"/>
        <v>5564.55</v>
      </c>
    </row>
    <row r="1320" spans="1:12" hidden="1" outlineLevel="1">
      <c r="A1320">
        <v>2023</v>
      </c>
      <c r="B1320" t="s">
        <v>3636</v>
      </c>
      <c r="C1320" t="s">
        <v>2905</v>
      </c>
      <c r="D1320" t="s">
        <v>3041</v>
      </c>
      <c r="E1320" t="s">
        <v>2888</v>
      </c>
      <c r="F1320" s="339">
        <v>44804</v>
      </c>
      <c r="G1320" s="376">
        <v>9631.27</v>
      </c>
      <c r="H1320" s="376" t="s">
        <v>3861</v>
      </c>
      <c r="I1320" s="376">
        <v>0.05</v>
      </c>
      <c r="J1320" s="376">
        <v>794.03</v>
      </c>
      <c r="K1320" s="376">
        <v>4066.72</v>
      </c>
      <c r="L1320" s="376">
        <f t="shared" si="10"/>
        <v>5564.55</v>
      </c>
    </row>
    <row r="1321" spans="1:12" hidden="1" outlineLevel="1">
      <c r="A1321">
        <v>2023</v>
      </c>
      <c r="B1321" t="s">
        <v>3637</v>
      </c>
      <c r="C1321" t="s">
        <v>2905</v>
      </c>
      <c r="D1321" t="s">
        <v>3041</v>
      </c>
      <c r="E1321" t="s">
        <v>2888</v>
      </c>
      <c r="F1321" s="339">
        <v>44804</v>
      </c>
      <c r="G1321" s="376">
        <v>9631.27</v>
      </c>
      <c r="H1321" s="376" t="s">
        <v>3861</v>
      </c>
      <c r="I1321" s="376">
        <v>0.05</v>
      </c>
      <c r="J1321" s="376">
        <v>795.03</v>
      </c>
      <c r="K1321" s="376">
        <v>4066.72</v>
      </c>
      <c r="L1321" s="376">
        <f t="shared" si="10"/>
        <v>5564.55</v>
      </c>
    </row>
    <row r="1322" spans="1:12" hidden="1" outlineLevel="1">
      <c r="A1322">
        <v>2023</v>
      </c>
      <c r="B1322" t="s">
        <v>3638</v>
      </c>
      <c r="C1322" t="s">
        <v>2905</v>
      </c>
      <c r="D1322" t="s">
        <v>3041</v>
      </c>
      <c r="E1322" t="s">
        <v>2888</v>
      </c>
      <c r="F1322" s="339">
        <v>44804</v>
      </c>
      <c r="G1322" s="376">
        <v>9631.27</v>
      </c>
      <c r="H1322" s="376" t="s">
        <v>3861</v>
      </c>
      <c r="I1322" s="376">
        <v>0.05</v>
      </c>
      <c r="J1322" s="376">
        <v>796.03</v>
      </c>
      <c r="K1322" s="376">
        <v>4066.72</v>
      </c>
      <c r="L1322" s="376">
        <f t="shared" si="10"/>
        <v>5564.55</v>
      </c>
    </row>
    <row r="1323" spans="1:12" hidden="1" outlineLevel="1">
      <c r="A1323">
        <v>2023</v>
      </c>
      <c r="B1323" t="s">
        <v>3639</v>
      </c>
      <c r="C1323" t="s">
        <v>2905</v>
      </c>
      <c r="D1323" t="s">
        <v>3041</v>
      </c>
      <c r="E1323" t="s">
        <v>2888</v>
      </c>
      <c r="F1323" s="339">
        <v>44804</v>
      </c>
      <c r="G1323" s="376">
        <v>9631.27</v>
      </c>
      <c r="H1323" s="376" t="s">
        <v>3861</v>
      </c>
      <c r="I1323" s="376">
        <v>0.05</v>
      </c>
      <c r="J1323" s="376">
        <v>797.03</v>
      </c>
      <c r="K1323" s="376">
        <v>4066.72</v>
      </c>
      <c r="L1323" s="376">
        <f t="shared" si="10"/>
        <v>5564.55</v>
      </c>
    </row>
    <row r="1324" spans="1:12" hidden="1" outlineLevel="1">
      <c r="A1324">
        <v>2023</v>
      </c>
      <c r="B1324" t="s">
        <v>3640</v>
      </c>
      <c r="C1324" t="s">
        <v>2905</v>
      </c>
      <c r="D1324" t="s">
        <v>3041</v>
      </c>
      <c r="E1324" t="s">
        <v>2888</v>
      </c>
      <c r="F1324" s="339">
        <v>44804</v>
      </c>
      <c r="G1324" s="376">
        <v>9631.27</v>
      </c>
      <c r="H1324" s="376" t="s">
        <v>3861</v>
      </c>
      <c r="I1324" s="376">
        <v>0.05</v>
      </c>
      <c r="J1324" s="376">
        <v>798.03</v>
      </c>
      <c r="K1324" s="376">
        <v>4066.72</v>
      </c>
      <c r="L1324" s="376">
        <f t="shared" si="10"/>
        <v>5564.55</v>
      </c>
    </row>
    <row r="1325" spans="1:12" hidden="1" outlineLevel="1">
      <c r="A1325">
        <v>2023</v>
      </c>
      <c r="B1325" t="s">
        <v>3641</v>
      </c>
      <c r="C1325" t="s">
        <v>2905</v>
      </c>
      <c r="D1325" t="s">
        <v>3041</v>
      </c>
      <c r="E1325" t="s">
        <v>2888</v>
      </c>
      <c r="F1325" s="339">
        <v>44804</v>
      </c>
      <c r="G1325" s="376">
        <v>9631.27</v>
      </c>
      <c r="H1325" s="376" t="s">
        <v>3861</v>
      </c>
      <c r="I1325" s="376">
        <v>0.05</v>
      </c>
      <c r="J1325" s="376">
        <v>799.03</v>
      </c>
      <c r="K1325" s="376">
        <v>4066.72</v>
      </c>
      <c r="L1325" s="376">
        <f t="shared" si="10"/>
        <v>5564.55</v>
      </c>
    </row>
    <row r="1326" spans="1:12" hidden="1" outlineLevel="1">
      <c r="A1326">
        <v>2023</v>
      </c>
      <c r="B1326" t="s">
        <v>3642</v>
      </c>
      <c r="C1326" t="s">
        <v>2905</v>
      </c>
      <c r="D1326" t="s">
        <v>3041</v>
      </c>
      <c r="E1326" t="s">
        <v>2888</v>
      </c>
      <c r="F1326" s="339">
        <v>44804</v>
      </c>
      <c r="G1326" s="376">
        <v>9631.27</v>
      </c>
      <c r="H1326" s="376" t="s">
        <v>3861</v>
      </c>
      <c r="I1326" s="376">
        <v>0.05</v>
      </c>
      <c r="J1326" s="376">
        <v>800.03</v>
      </c>
      <c r="K1326" s="376">
        <v>4066.72</v>
      </c>
      <c r="L1326" s="376">
        <f t="shared" si="10"/>
        <v>5564.55</v>
      </c>
    </row>
    <row r="1327" spans="1:12" hidden="1" outlineLevel="1">
      <c r="A1327">
        <v>2023</v>
      </c>
      <c r="B1327" t="s">
        <v>3643</v>
      </c>
      <c r="C1327" t="s">
        <v>2905</v>
      </c>
      <c r="D1327" t="s">
        <v>3041</v>
      </c>
      <c r="E1327" t="s">
        <v>2888</v>
      </c>
      <c r="F1327" s="339">
        <v>44804</v>
      </c>
      <c r="G1327" s="376">
        <v>9631.27</v>
      </c>
      <c r="H1327" s="376" t="s">
        <v>3861</v>
      </c>
      <c r="I1327" s="376">
        <v>0.05</v>
      </c>
      <c r="J1327" s="376">
        <v>801.03</v>
      </c>
      <c r="K1327" s="376">
        <v>4066.72</v>
      </c>
      <c r="L1327" s="376">
        <f t="shared" si="10"/>
        <v>5564.55</v>
      </c>
    </row>
    <row r="1328" spans="1:12" hidden="1" outlineLevel="1">
      <c r="A1328">
        <v>2023</v>
      </c>
      <c r="B1328" t="s">
        <v>3519</v>
      </c>
      <c r="C1328" t="s">
        <v>2527</v>
      </c>
      <c r="D1328" t="s">
        <v>3520</v>
      </c>
      <c r="E1328" t="s">
        <v>2888</v>
      </c>
      <c r="F1328" s="339">
        <v>44681</v>
      </c>
      <c r="G1328" s="376">
        <v>9603</v>
      </c>
      <c r="H1328" s="376" t="s">
        <v>3861</v>
      </c>
      <c r="I1328" s="376">
        <v>0.05</v>
      </c>
      <c r="J1328" s="376">
        <v>689.03</v>
      </c>
      <c r="K1328" s="376">
        <v>5068.3999999999996</v>
      </c>
      <c r="L1328" s="376">
        <f t="shared" si="10"/>
        <v>4534.6000000000004</v>
      </c>
    </row>
    <row r="1329" spans="1:12" hidden="1" outlineLevel="1">
      <c r="A1329">
        <v>2023</v>
      </c>
      <c r="B1329" t="s">
        <v>3521</v>
      </c>
      <c r="C1329" t="s">
        <v>2527</v>
      </c>
      <c r="D1329" t="s">
        <v>3345</v>
      </c>
      <c r="E1329" t="s">
        <v>2888</v>
      </c>
      <c r="F1329" s="339">
        <v>44043</v>
      </c>
      <c r="G1329" s="376">
        <v>9557.52</v>
      </c>
      <c r="H1329" s="376" t="s">
        <v>3861</v>
      </c>
      <c r="I1329" s="376">
        <v>0.05</v>
      </c>
      <c r="J1329" s="376">
        <v>499.03</v>
      </c>
      <c r="K1329" s="376">
        <v>9079.64</v>
      </c>
      <c r="L1329" s="376">
        <f t="shared" si="10"/>
        <v>477.88000000000102</v>
      </c>
    </row>
    <row r="1330" spans="1:12" hidden="1" outlineLevel="1">
      <c r="A1330">
        <v>2023</v>
      </c>
      <c r="B1330" t="s">
        <v>3990</v>
      </c>
      <c r="C1330" t="s">
        <v>3863</v>
      </c>
      <c r="D1330" t="s">
        <v>3991</v>
      </c>
      <c r="E1330" t="s">
        <v>2888</v>
      </c>
      <c r="F1330" s="339">
        <v>45291</v>
      </c>
      <c r="G1330" s="376">
        <v>9557.52</v>
      </c>
      <c r="H1330" s="376" t="s">
        <v>3861</v>
      </c>
      <c r="I1330" s="376">
        <v>0</v>
      </c>
      <c r="J1330" s="376">
        <v>1188.03</v>
      </c>
      <c r="K1330" s="376">
        <v>0</v>
      </c>
      <c r="L1330" s="376">
        <f t="shared" si="10"/>
        <v>9557.52</v>
      </c>
    </row>
    <row r="1331" spans="1:12" hidden="1" outlineLevel="1">
      <c r="A1331">
        <v>2023</v>
      </c>
      <c r="B1331" t="s">
        <v>3522</v>
      </c>
      <c r="C1331" t="s">
        <v>2527</v>
      </c>
      <c r="D1331" t="s">
        <v>3187</v>
      </c>
      <c r="E1331" t="s">
        <v>2888</v>
      </c>
      <c r="F1331" s="339">
        <v>43312</v>
      </c>
      <c r="G1331" s="376">
        <v>9500</v>
      </c>
      <c r="H1331" s="376">
        <v>36</v>
      </c>
      <c r="I1331" s="376">
        <v>0.05</v>
      </c>
      <c r="J1331" s="376">
        <v>396.03</v>
      </c>
      <c r="K1331" s="376">
        <v>9025</v>
      </c>
      <c r="L1331" s="376">
        <f t="shared" si="10"/>
        <v>475</v>
      </c>
    </row>
    <row r="1332" spans="1:12" hidden="1" outlineLevel="1">
      <c r="A1332">
        <v>2023</v>
      </c>
      <c r="B1332" t="s">
        <v>3523</v>
      </c>
      <c r="C1332" t="s">
        <v>2527</v>
      </c>
      <c r="D1332" t="s">
        <v>3524</v>
      </c>
      <c r="E1332" t="s">
        <v>2888</v>
      </c>
      <c r="F1332" s="339">
        <v>44865</v>
      </c>
      <c r="G1332" s="376">
        <v>9469.0300000000007</v>
      </c>
      <c r="H1332" s="376" t="s">
        <v>3861</v>
      </c>
      <c r="I1332" s="376">
        <v>0.05</v>
      </c>
      <c r="J1332" s="376">
        <v>841.03</v>
      </c>
      <c r="K1332" s="376">
        <v>3498.46</v>
      </c>
      <c r="L1332" s="376">
        <f t="shared" si="10"/>
        <v>5970.57</v>
      </c>
    </row>
    <row r="1333" spans="1:12" hidden="1" outlineLevel="1">
      <c r="A1333">
        <v>2023</v>
      </c>
      <c r="B1333" t="s">
        <v>3525</v>
      </c>
      <c r="C1333" t="s">
        <v>2527</v>
      </c>
      <c r="D1333" t="s">
        <v>3526</v>
      </c>
      <c r="E1333" t="s">
        <v>2888</v>
      </c>
      <c r="F1333" s="339">
        <v>44439</v>
      </c>
      <c r="G1333" s="376">
        <v>9377.98</v>
      </c>
      <c r="H1333" s="376" t="s">
        <v>3861</v>
      </c>
      <c r="I1333" s="376">
        <v>0.05</v>
      </c>
      <c r="J1333" s="376">
        <v>597.03</v>
      </c>
      <c r="K1333" s="376">
        <v>6912.91</v>
      </c>
      <c r="L1333" s="376">
        <f t="shared" si="10"/>
        <v>2465.0700000000002</v>
      </c>
    </row>
    <row r="1334" spans="1:12" hidden="1" outlineLevel="1">
      <c r="A1334">
        <v>2023</v>
      </c>
      <c r="B1334" t="s">
        <v>3527</v>
      </c>
      <c r="C1334" t="s">
        <v>2527</v>
      </c>
      <c r="D1334" t="s">
        <v>3041</v>
      </c>
      <c r="E1334" t="s">
        <v>2888</v>
      </c>
      <c r="F1334" s="339">
        <v>44773</v>
      </c>
      <c r="G1334" s="376">
        <v>9088.5</v>
      </c>
      <c r="H1334" s="376" t="s">
        <v>3861</v>
      </c>
      <c r="I1334" s="376">
        <v>0.05</v>
      </c>
      <c r="J1334" s="376">
        <v>766.03</v>
      </c>
      <c r="K1334" s="376">
        <v>4077.45</v>
      </c>
      <c r="L1334" s="376">
        <f t="shared" si="10"/>
        <v>5011.05</v>
      </c>
    </row>
    <row r="1335" spans="1:12" hidden="1" outlineLevel="1">
      <c r="A1335">
        <v>2023</v>
      </c>
      <c r="B1335" t="s">
        <v>3840</v>
      </c>
      <c r="C1335" t="s">
        <v>2939</v>
      </c>
      <c r="D1335" t="s">
        <v>3841</v>
      </c>
      <c r="E1335" t="s">
        <v>2888</v>
      </c>
      <c r="F1335" s="339">
        <v>44496</v>
      </c>
      <c r="G1335" s="376">
        <v>9066.34</v>
      </c>
      <c r="H1335" s="376" t="s">
        <v>3861</v>
      </c>
      <c r="I1335" s="376">
        <v>0.05</v>
      </c>
      <c r="J1335" s="376">
        <v>612.03</v>
      </c>
      <c r="K1335" s="376">
        <v>6220.76</v>
      </c>
      <c r="L1335" s="376">
        <f t="shared" si="10"/>
        <v>2845.58</v>
      </c>
    </row>
    <row r="1336" spans="1:12" hidden="1" outlineLevel="1">
      <c r="A1336">
        <v>2023</v>
      </c>
      <c r="B1336" t="s">
        <v>3794</v>
      </c>
      <c r="C1336" t="s">
        <v>2939</v>
      </c>
      <c r="D1336" t="s">
        <v>3795</v>
      </c>
      <c r="E1336" t="s">
        <v>2907</v>
      </c>
      <c r="F1336" s="339">
        <v>44426</v>
      </c>
      <c r="G1336" s="376">
        <v>8944.59</v>
      </c>
      <c r="H1336" s="376" t="s">
        <v>3865</v>
      </c>
      <c r="I1336" s="376">
        <v>0.05</v>
      </c>
      <c r="J1336" s="376">
        <v>1132.03</v>
      </c>
      <c r="K1336" s="376">
        <v>3964.52</v>
      </c>
      <c r="L1336" s="376">
        <f t="shared" si="10"/>
        <v>4980.07</v>
      </c>
    </row>
    <row r="1337" spans="1:12" hidden="1" outlineLevel="1">
      <c r="A1337">
        <v>2023</v>
      </c>
      <c r="B1337" t="s">
        <v>3820</v>
      </c>
      <c r="C1337" t="s">
        <v>2939</v>
      </c>
      <c r="D1337" t="s">
        <v>3821</v>
      </c>
      <c r="E1337" t="s">
        <v>2888</v>
      </c>
      <c r="F1337" s="339">
        <v>44439</v>
      </c>
      <c r="G1337" s="376">
        <v>8868</v>
      </c>
      <c r="H1337" s="376" t="s">
        <v>3861</v>
      </c>
      <c r="I1337" s="376">
        <v>0.05</v>
      </c>
      <c r="J1337" s="376">
        <v>599.03</v>
      </c>
      <c r="K1337" s="376">
        <v>6552.84</v>
      </c>
      <c r="L1337" s="376">
        <f t="shared" si="10"/>
        <v>2315.16</v>
      </c>
    </row>
    <row r="1338" spans="1:12" hidden="1" outlineLevel="1">
      <c r="A1338">
        <v>2023</v>
      </c>
      <c r="B1338" t="s">
        <v>3528</v>
      </c>
      <c r="C1338" t="s">
        <v>2527</v>
      </c>
      <c r="D1338" t="s">
        <v>3418</v>
      </c>
      <c r="E1338" t="s">
        <v>2888</v>
      </c>
      <c r="F1338" s="339">
        <v>44074</v>
      </c>
      <c r="G1338" s="376">
        <v>8849.56</v>
      </c>
      <c r="H1338" s="376" t="s">
        <v>3861</v>
      </c>
      <c r="I1338" s="376">
        <v>0.05</v>
      </c>
      <c r="J1338" s="376">
        <v>507.03</v>
      </c>
      <c r="K1338" s="376">
        <v>8407.08</v>
      </c>
      <c r="L1338" s="376">
        <f t="shared" ref="L1338:L1401" si="11">G1338-K1338</f>
        <v>442.48</v>
      </c>
    </row>
    <row r="1339" spans="1:12" hidden="1" outlineLevel="1">
      <c r="A1339">
        <v>2023</v>
      </c>
      <c r="B1339" t="s">
        <v>3529</v>
      </c>
      <c r="C1339" t="s">
        <v>2527</v>
      </c>
      <c r="D1339" t="s">
        <v>2999</v>
      </c>
      <c r="E1339" t="s">
        <v>2888</v>
      </c>
      <c r="F1339" s="339">
        <v>44651</v>
      </c>
      <c r="G1339" s="376">
        <v>8849.56</v>
      </c>
      <c r="H1339" s="376" t="s">
        <v>3861</v>
      </c>
      <c r="I1339" s="376">
        <v>0.05</v>
      </c>
      <c r="J1339" s="376">
        <v>674.03</v>
      </c>
      <c r="K1339" s="376">
        <v>4904.34</v>
      </c>
      <c r="L1339" s="376">
        <f t="shared" si="11"/>
        <v>3945.22</v>
      </c>
    </row>
    <row r="1340" spans="1:12" hidden="1" outlineLevel="1">
      <c r="A1340">
        <v>2023</v>
      </c>
      <c r="B1340" t="s">
        <v>3530</v>
      </c>
      <c r="C1340" t="s">
        <v>2527</v>
      </c>
      <c r="D1340" t="s">
        <v>2999</v>
      </c>
      <c r="E1340" t="s">
        <v>2888</v>
      </c>
      <c r="F1340" s="339">
        <v>44651</v>
      </c>
      <c r="G1340" s="376">
        <v>8849.56</v>
      </c>
      <c r="H1340" s="376" t="s">
        <v>3861</v>
      </c>
      <c r="I1340" s="376">
        <v>0.05</v>
      </c>
      <c r="J1340" s="376">
        <v>675.03</v>
      </c>
      <c r="K1340" s="376">
        <v>4904.34</v>
      </c>
      <c r="L1340" s="376">
        <f t="shared" si="11"/>
        <v>3945.22</v>
      </c>
    </row>
    <row r="1341" spans="1:12" hidden="1" outlineLevel="1">
      <c r="A1341">
        <v>2023</v>
      </c>
      <c r="B1341" t="s">
        <v>3992</v>
      </c>
      <c r="C1341" t="s">
        <v>3863</v>
      </c>
      <c r="D1341" t="s">
        <v>3041</v>
      </c>
      <c r="E1341" t="s">
        <v>2888</v>
      </c>
      <c r="F1341" s="339">
        <v>45107</v>
      </c>
      <c r="G1341" s="376">
        <v>8849.56</v>
      </c>
      <c r="H1341" s="376" t="s">
        <v>3861</v>
      </c>
      <c r="I1341" s="376">
        <v>0.05</v>
      </c>
      <c r="J1341" s="376">
        <v>1070.03</v>
      </c>
      <c r="K1341" s="376">
        <v>1401.24</v>
      </c>
      <c r="L1341" s="376">
        <f t="shared" si="11"/>
        <v>7448.32</v>
      </c>
    </row>
    <row r="1342" spans="1:12" hidden="1" outlineLevel="1">
      <c r="A1342">
        <v>2023</v>
      </c>
      <c r="B1342" t="s">
        <v>3993</v>
      </c>
      <c r="C1342" t="s">
        <v>3863</v>
      </c>
      <c r="D1342" t="s">
        <v>3028</v>
      </c>
      <c r="E1342" t="s">
        <v>2888</v>
      </c>
      <c r="F1342" s="339">
        <v>45107</v>
      </c>
      <c r="G1342" s="376">
        <v>8849.56</v>
      </c>
      <c r="H1342" s="376" t="s">
        <v>3861</v>
      </c>
      <c r="I1342" s="376">
        <v>0.05</v>
      </c>
      <c r="J1342" s="376">
        <v>1082.03</v>
      </c>
      <c r="K1342" s="376">
        <v>1401.24</v>
      </c>
      <c r="L1342" s="376">
        <f t="shared" si="11"/>
        <v>7448.32</v>
      </c>
    </row>
    <row r="1343" spans="1:12" hidden="1" outlineLevel="1">
      <c r="A1343">
        <v>2023</v>
      </c>
      <c r="B1343" t="s">
        <v>3531</v>
      </c>
      <c r="C1343" t="s">
        <v>2527</v>
      </c>
      <c r="D1343" t="s">
        <v>3008</v>
      </c>
      <c r="E1343" t="s">
        <v>2888</v>
      </c>
      <c r="F1343" s="339">
        <v>44742</v>
      </c>
      <c r="G1343" s="376">
        <v>8848.67</v>
      </c>
      <c r="H1343" s="376" t="s">
        <v>3861</v>
      </c>
      <c r="I1343" s="376">
        <v>0.05</v>
      </c>
      <c r="J1343" s="376">
        <v>713.03</v>
      </c>
      <c r="K1343" s="376">
        <v>4203.3599999999997</v>
      </c>
      <c r="L1343" s="376">
        <f t="shared" si="11"/>
        <v>4645.3100000000004</v>
      </c>
    </row>
    <row r="1344" spans="1:12" hidden="1" outlineLevel="1">
      <c r="A1344">
        <v>2023</v>
      </c>
      <c r="B1344" t="s">
        <v>3532</v>
      </c>
      <c r="C1344" t="s">
        <v>2527</v>
      </c>
      <c r="D1344" t="s">
        <v>2944</v>
      </c>
      <c r="E1344" t="s">
        <v>2888</v>
      </c>
      <c r="F1344" s="339">
        <v>43312</v>
      </c>
      <c r="G1344" s="376">
        <v>8800</v>
      </c>
      <c r="H1344" s="376" t="s">
        <v>3861</v>
      </c>
      <c r="I1344" s="376">
        <v>0.05</v>
      </c>
      <c r="J1344" s="376">
        <v>395.03</v>
      </c>
      <c r="K1344" s="376">
        <v>8360</v>
      </c>
      <c r="L1344" s="376">
        <f t="shared" si="11"/>
        <v>440</v>
      </c>
    </row>
    <row r="1345" spans="1:12" hidden="1" outlineLevel="1">
      <c r="A1345">
        <v>2023</v>
      </c>
      <c r="B1345" t="s">
        <v>3533</v>
      </c>
      <c r="C1345" t="s">
        <v>2527</v>
      </c>
      <c r="D1345" t="s">
        <v>3286</v>
      </c>
      <c r="E1345" t="s">
        <v>2888</v>
      </c>
      <c r="F1345" s="339">
        <v>44712</v>
      </c>
      <c r="G1345" s="376">
        <v>8761.06</v>
      </c>
      <c r="H1345" s="376" t="s">
        <v>3861</v>
      </c>
      <c r="I1345" s="376">
        <v>0.05</v>
      </c>
      <c r="J1345" s="376">
        <v>702.03</v>
      </c>
      <c r="K1345" s="376">
        <v>4392.8</v>
      </c>
      <c r="L1345" s="376">
        <f t="shared" si="11"/>
        <v>4368.26</v>
      </c>
    </row>
    <row r="1346" spans="1:12" hidden="1" outlineLevel="1">
      <c r="A1346">
        <v>2023</v>
      </c>
      <c r="B1346" t="s">
        <v>3534</v>
      </c>
      <c r="C1346" t="s">
        <v>2527</v>
      </c>
      <c r="D1346" t="s">
        <v>3286</v>
      </c>
      <c r="E1346" t="s">
        <v>2888</v>
      </c>
      <c r="F1346" s="339">
        <v>44712</v>
      </c>
      <c r="G1346" s="376">
        <v>8761.06</v>
      </c>
      <c r="H1346" s="376" t="s">
        <v>3861</v>
      </c>
      <c r="I1346" s="376">
        <v>0.05</v>
      </c>
      <c r="J1346" s="376">
        <v>703.03</v>
      </c>
      <c r="K1346" s="376">
        <v>4392.8</v>
      </c>
      <c r="L1346" s="376">
        <f t="shared" si="11"/>
        <v>4368.26</v>
      </c>
    </row>
    <row r="1347" spans="1:12" hidden="1" outlineLevel="1">
      <c r="A1347">
        <v>2023</v>
      </c>
      <c r="B1347" t="s">
        <v>3656</v>
      </c>
      <c r="C1347" t="s">
        <v>3007</v>
      </c>
      <c r="D1347" t="s">
        <v>3451</v>
      </c>
      <c r="E1347" t="s">
        <v>2888</v>
      </c>
      <c r="F1347" s="339">
        <v>44742</v>
      </c>
      <c r="G1347" s="376">
        <v>8761.0499999999993</v>
      </c>
      <c r="H1347" s="376" t="s">
        <v>3861</v>
      </c>
      <c r="I1347" s="376">
        <v>0.05</v>
      </c>
      <c r="J1347" s="376">
        <v>733.03</v>
      </c>
      <c r="K1347" s="376">
        <v>4161.6000000000004</v>
      </c>
      <c r="L1347" s="376">
        <f t="shared" si="11"/>
        <v>4599.45</v>
      </c>
    </row>
    <row r="1348" spans="1:12" hidden="1" outlineLevel="1">
      <c r="A1348">
        <v>2023</v>
      </c>
      <c r="B1348" t="s">
        <v>3535</v>
      </c>
      <c r="C1348" t="s">
        <v>2527</v>
      </c>
      <c r="D1348" t="s">
        <v>3028</v>
      </c>
      <c r="E1348" t="s">
        <v>2888</v>
      </c>
      <c r="F1348" s="339">
        <v>44895</v>
      </c>
      <c r="G1348" s="376">
        <v>8716.82</v>
      </c>
      <c r="H1348" s="376" t="s">
        <v>3861</v>
      </c>
      <c r="I1348" s="376">
        <v>0.05</v>
      </c>
      <c r="J1348" s="376">
        <v>845.03</v>
      </c>
      <c r="K1348" s="376">
        <v>2990.52</v>
      </c>
      <c r="L1348" s="376">
        <f t="shared" si="11"/>
        <v>5726.3</v>
      </c>
    </row>
    <row r="1349" spans="1:12" hidden="1" outlineLevel="1">
      <c r="A1349">
        <v>2023</v>
      </c>
      <c r="B1349" t="s">
        <v>3536</v>
      </c>
      <c r="C1349" t="s">
        <v>2527</v>
      </c>
      <c r="D1349" t="s">
        <v>3028</v>
      </c>
      <c r="E1349" t="s">
        <v>2888</v>
      </c>
      <c r="F1349" s="339">
        <v>44895</v>
      </c>
      <c r="G1349" s="376">
        <v>8716.82</v>
      </c>
      <c r="H1349" s="376" t="s">
        <v>3861</v>
      </c>
      <c r="I1349" s="376">
        <v>0.05</v>
      </c>
      <c r="J1349" s="376">
        <v>846.03</v>
      </c>
      <c r="K1349" s="376">
        <v>2990.52</v>
      </c>
      <c r="L1349" s="376">
        <f t="shared" si="11"/>
        <v>5726.3</v>
      </c>
    </row>
    <row r="1350" spans="1:12" hidden="1" outlineLevel="1">
      <c r="A1350">
        <v>2023</v>
      </c>
      <c r="B1350" t="s">
        <v>3657</v>
      </c>
      <c r="C1350" t="s">
        <v>2905</v>
      </c>
      <c r="D1350" t="s">
        <v>3028</v>
      </c>
      <c r="E1350" t="s">
        <v>2888</v>
      </c>
      <c r="F1350" s="339">
        <v>44895</v>
      </c>
      <c r="G1350" s="376">
        <v>8716.82</v>
      </c>
      <c r="H1350" s="376" t="s">
        <v>3861</v>
      </c>
      <c r="I1350" s="376">
        <v>0.05</v>
      </c>
      <c r="J1350" s="376">
        <v>856.03</v>
      </c>
      <c r="K1350" s="376">
        <v>2990.52</v>
      </c>
      <c r="L1350" s="376">
        <f t="shared" si="11"/>
        <v>5726.3</v>
      </c>
    </row>
    <row r="1351" spans="1:12" hidden="1" outlineLevel="1">
      <c r="A1351">
        <v>2023</v>
      </c>
      <c r="B1351" t="s">
        <v>3537</v>
      </c>
      <c r="C1351" t="s">
        <v>2527</v>
      </c>
      <c r="D1351" t="s">
        <v>3041</v>
      </c>
      <c r="E1351" t="s">
        <v>2888</v>
      </c>
      <c r="F1351" s="339">
        <v>44742</v>
      </c>
      <c r="G1351" s="376">
        <v>8716.81</v>
      </c>
      <c r="H1351" s="376" t="s">
        <v>3861</v>
      </c>
      <c r="I1351" s="376">
        <v>0.05</v>
      </c>
      <c r="J1351" s="376">
        <v>721.03</v>
      </c>
      <c r="K1351" s="376">
        <v>4140.72</v>
      </c>
      <c r="L1351" s="376">
        <f t="shared" si="11"/>
        <v>4576.09</v>
      </c>
    </row>
    <row r="1352" spans="1:12" hidden="1" outlineLevel="1">
      <c r="A1352">
        <v>2023</v>
      </c>
      <c r="B1352" t="s">
        <v>3538</v>
      </c>
      <c r="C1352" t="s">
        <v>2527</v>
      </c>
      <c r="D1352" t="s">
        <v>3041</v>
      </c>
      <c r="E1352" t="s">
        <v>2888</v>
      </c>
      <c r="F1352" s="339">
        <v>44742</v>
      </c>
      <c r="G1352" s="376">
        <v>8716.81</v>
      </c>
      <c r="H1352" s="376" t="s">
        <v>3861</v>
      </c>
      <c r="I1352" s="376">
        <v>0.05</v>
      </c>
      <c r="J1352" s="376">
        <v>722.03</v>
      </c>
      <c r="K1352" s="376">
        <v>4140.72</v>
      </c>
      <c r="L1352" s="376">
        <f t="shared" si="11"/>
        <v>4576.09</v>
      </c>
    </row>
    <row r="1353" spans="1:12" hidden="1" outlineLevel="1">
      <c r="A1353">
        <v>2023</v>
      </c>
      <c r="B1353" t="s">
        <v>3539</v>
      </c>
      <c r="C1353" t="s">
        <v>2527</v>
      </c>
      <c r="D1353" t="s">
        <v>3041</v>
      </c>
      <c r="E1353" t="s">
        <v>2888</v>
      </c>
      <c r="F1353" s="339">
        <v>44742</v>
      </c>
      <c r="G1353" s="376">
        <v>8716.81</v>
      </c>
      <c r="H1353" s="376" t="s">
        <v>3861</v>
      </c>
      <c r="I1353" s="376">
        <v>0.05</v>
      </c>
      <c r="J1353" s="376">
        <v>723.03</v>
      </c>
      <c r="K1353" s="376">
        <v>4140.72</v>
      </c>
      <c r="L1353" s="376">
        <f t="shared" si="11"/>
        <v>4576.09</v>
      </c>
    </row>
    <row r="1354" spans="1:12" hidden="1" outlineLevel="1">
      <c r="A1354">
        <v>2023</v>
      </c>
      <c r="B1354" t="s">
        <v>3540</v>
      </c>
      <c r="C1354" t="s">
        <v>2527</v>
      </c>
      <c r="D1354" t="s">
        <v>3041</v>
      </c>
      <c r="E1354" t="s">
        <v>2888</v>
      </c>
      <c r="F1354" s="339">
        <v>44742</v>
      </c>
      <c r="G1354" s="376">
        <v>8716.81</v>
      </c>
      <c r="H1354" s="376" t="s">
        <v>3861</v>
      </c>
      <c r="I1354" s="376">
        <v>0.05</v>
      </c>
      <c r="J1354" s="376">
        <v>724.03</v>
      </c>
      <c r="K1354" s="376">
        <v>4140.72</v>
      </c>
      <c r="L1354" s="376">
        <f t="shared" si="11"/>
        <v>4576.09</v>
      </c>
    </row>
    <row r="1355" spans="1:12" hidden="1" outlineLevel="1">
      <c r="A1355">
        <v>2023</v>
      </c>
      <c r="B1355" t="s">
        <v>3541</v>
      </c>
      <c r="C1355" t="s">
        <v>2527</v>
      </c>
      <c r="D1355" t="s">
        <v>3028</v>
      </c>
      <c r="E1355" t="s">
        <v>2888</v>
      </c>
      <c r="F1355" s="339">
        <v>44895</v>
      </c>
      <c r="G1355" s="376">
        <v>8716.81</v>
      </c>
      <c r="H1355" s="376" t="s">
        <v>3861</v>
      </c>
      <c r="I1355" s="376">
        <v>0.05</v>
      </c>
      <c r="J1355" s="376">
        <v>847.03</v>
      </c>
      <c r="K1355" s="376">
        <v>2990.52</v>
      </c>
      <c r="L1355" s="376">
        <f t="shared" si="11"/>
        <v>5726.29</v>
      </c>
    </row>
    <row r="1356" spans="1:12" hidden="1" outlineLevel="1">
      <c r="A1356">
        <v>2023</v>
      </c>
      <c r="B1356" t="s">
        <v>3542</v>
      </c>
      <c r="C1356" t="s">
        <v>2527</v>
      </c>
      <c r="D1356" t="s">
        <v>3028</v>
      </c>
      <c r="E1356" t="s">
        <v>2888</v>
      </c>
      <c r="F1356" s="339">
        <v>44895</v>
      </c>
      <c r="G1356" s="376">
        <v>8716.81</v>
      </c>
      <c r="H1356" s="376" t="s">
        <v>3861</v>
      </c>
      <c r="I1356" s="376">
        <v>0.05</v>
      </c>
      <c r="J1356" s="376">
        <v>848.03</v>
      </c>
      <c r="K1356" s="376">
        <v>2990.52</v>
      </c>
      <c r="L1356" s="376">
        <f t="shared" si="11"/>
        <v>5726.29</v>
      </c>
    </row>
    <row r="1357" spans="1:12" hidden="1" outlineLevel="1">
      <c r="A1357">
        <v>2023</v>
      </c>
      <c r="B1357" t="s">
        <v>3543</v>
      </c>
      <c r="C1357" t="s">
        <v>2527</v>
      </c>
      <c r="D1357" t="s">
        <v>3028</v>
      </c>
      <c r="E1357" t="s">
        <v>2888</v>
      </c>
      <c r="F1357" s="339">
        <v>44895</v>
      </c>
      <c r="G1357" s="376">
        <v>8716.81</v>
      </c>
      <c r="H1357" s="376" t="s">
        <v>3861</v>
      </c>
      <c r="I1357" s="376">
        <v>0.05</v>
      </c>
      <c r="J1357" s="376">
        <v>849.03</v>
      </c>
      <c r="K1357" s="376">
        <v>2990.52</v>
      </c>
      <c r="L1357" s="376">
        <f t="shared" si="11"/>
        <v>5726.29</v>
      </c>
    </row>
    <row r="1358" spans="1:12" hidden="1" outlineLevel="1">
      <c r="A1358">
        <v>2023</v>
      </c>
      <c r="B1358" t="s">
        <v>3544</v>
      </c>
      <c r="C1358" t="s">
        <v>2527</v>
      </c>
      <c r="D1358" t="s">
        <v>3028</v>
      </c>
      <c r="E1358" t="s">
        <v>2888</v>
      </c>
      <c r="F1358" s="339">
        <v>44895</v>
      </c>
      <c r="G1358" s="376">
        <v>8716.81</v>
      </c>
      <c r="H1358" s="376" t="s">
        <v>3861</v>
      </c>
      <c r="I1358" s="376">
        <v>0.05</v>
      </c>
      <c r="J1358" s="376">
        <v>850.03</v>
      </c>
      <c r="K1358" s="376">
        <v>2990.52</v>
      </c>
      <c r="L1358" s="376">
        <f t="shared" si="11"/>
        <v>5726.29</v>
      </c>
    </row>
    <row r="1359" spans="1:12" hidden="1" outlineLevel="1">
      <c r="A1359">
        <v>2023</v>
      </c>
      <c r="B1359" t="s">
        <v>3660</v>
      </c>
      <c r="C1359" t="s">
        <v>2905</v>
      </c>
      <c r="D1359" t="s">
        <v>3028</v>
      </c>
      <c r="E1359" t="s">
        <v>2888</v>
      </c>
      <c r="F1359" s="339">
        <v>44895</v>
      </c>
      <c r="G1359" s="376">
        <v>8716.81</v>
      </c>
      <c r="H1359" s="376" t="s">
        <v>3861</v>
      </c>
      <c r="I1359" s="376">
        <v>0.05</v>
      </c>
      <c r="J1359" s="376">
        <v>857.03</v>
      </c>
      <c r="K1359" s="376">
        <v>2990.52</v>
      </c>
      <c r="L1359" s="376">
        <f t="shared" si="11"/>
        <v>5726.29</v>
      </c>
    </row>
    <row r="1360" spans="1:12" hidden="1" outlineLevel="1">
      <c r="A1360">
        <v>2023</v>
      </c>
      <c r="B1360" t="s">
        <v>3661</v>
      </c>
      <c r="C1360" t="s">
        <v>2905</v>
      </c>
      <c r="D1360" t="s">
        <v>3028</v>
      </c>
      <c r="E1360" t="s">
        <v>2888</v>
      </c>
      <c r="F1360" s="339">
        <v>44895</v>
      </c>
      <c r="G1360" s="376">
        <v>8716.81</v>
      </c>
      <c r="H1360" s="376" t="s">
        <v>3861</v>
      </c>
      <c r="I1360" s="376">
        <v>0.05</v>
      </c>
      <c r="J1360" s="376">
        <v>858.03</v>
      </c>
      <c r="K1360" s="376">
        <v>2990.52</v>
      </c>
      <c r="L1360" s="376">
        <f t="shared" si="11"/>
        <v>5726.29</v>
      </c>
    </row>
    <row r="1361" spans="1:12" hidden="1" outlineLevel="1">
      <c r="A1361">
        <v>2023</v>
      </c>
      <c r="B1361" t="s">
        <v>3662</v>
      </c>
      <c r="C1361" t="s">
        <v>2905</v>
      </c>
      <c r="D1361" t="s">
        <v>3028</v>
      </c>
      <c r="E1361" t="s">
        <v>2888</v>
      </c>
      <c r="F1361" s="339">
        <v>44895</v>
      </c>
      <c r="G1361" s="376">
        <v>8716.81</v>
      </c>
      <c r="H1361" s="376" t="s">
        <v>3861</v>
      </c>
      <c r="I1361" s="376">
        <v>0.05</v>
      </c>
      <c r="J1361" s="376">
        <v>859.03</v>
      </c>
      <c r="K1361" s="376">
        <v>2990.52</v>
      </c>
      <c r="L1361" s="376">
        <f t="shared" si="11"/>
        <v>5726.29</v>
      </c>
    </row>
    <row r="1362" spans="1:12" hidden="1" outlineLevel="1">
      <c r="A1362">
        <v>2023</v>
      </c>
      <c r="B1362" t="s">
        <v>3663</v>
      </c>
      <c r="C1362" t="s">
        <v>2905</v>
      </c>
      <c r="D1362" t="s">
        <v>3028</v>
      </c>
      <c r="E1362" t="s">
        <v>2888</v>
      </c>
      <c r="F1362" s="339">
        <v>44895</v>
      </c>
      <c r="G1362" s="376">
        <v>8716.81</v>
      </c>
      <c r="H1362" s="376" t="s">
        <v>3861</v>
      </c>
      <c r="I1362" s="376">
        <v>0.05</v>
      </c>
      <c r="J1362" s="376">
        <v>860.03</v>
      </c>
      <c r="K1362" s="376">
        <v>2990.52</v>
      </c>
      <c r="L1362" s="376">
        <f t="shared" si="11"/>
        <v>5726.29</v>
      </c>
    </row>
    <row r="1363" spans="1:12" hidden="1" outlineLevel="1">
      <c r="A1363">
        <v>2023</v>
      </c>
      <c r="B1363" t="s">
        <v>3664</v>
      </c>
      <c r="C1363" t="s">
        <v>2905</v>
      </c>
      <c r="D1363" t="s">
        <v>3028</v>
      </c>
      <c r="E1363" t="s">
        <v>2888</v>
      </c>
      <c r="F1363" s="339">
        <v>44895</v>
      </c>
      <c r="G1363" s="376">
        <v>8716.81</v>
      </c>
      <c r="H1363" s="376" t="s">
        <v>3861</v>
      </c>
      <c r="I1363" s="376">
        <v>0.05</v>
      </c>
      <c r="J1363" s="376">
        <v>871.03</v>
      </c>
      <c r="K1363" s="376">
        <v>2990.52</v>
      </c>
      <c r="L1363" s="376">
        <f t="shared" si="11"/>
        <v>5726.29</v>
      </c>
    </row>
    <row r="1364" spans="1:12" hidden="1" outlineLevel="1">
      <c r="A1364">
        <v>2023</v>
      </c>
      <c r="B1364" t="s">
        <v>3665</v>
      </c>
      <c r="C1364" t="s">
        <v>2905</v>
      </c>
      <c r="D1364" t="s">
        <v>3028</v>
      </c>
      <c r="E1364" t="s">
        <v>2888</v>
      </c>
      <c r="F1364" s="339">
        <v>44895</v>
      </c>
      <c r="G1364" s="376">
        <v>8716.81</v>
      </c>
      <c r="H1364" s="376" t="s">
        <v>3861</v>
      </c>
      <c r="I1364" s="376">
        <v>0.05</v>
      </c>
      <c r="J1364" s="376">
        <v>872.03</v>
      </c>
      <c r="K1364" s="376">
        <v>2990.52</v>
      </c>
      <c r="L1364" s="376">
        <f t="shared" si="11"/>
        <v>5726.29</v>
      </c>
    </row>
    <row r="1365" spans="1:12" hidden="1" outlineLevel="1">
      <c r="A1365">
        <v>2023</v>
      </c>
      <c r="B1365" t="s">
        <v>3666</v>
      </c>
      <c r="C1365" t="s">
        <v>2905</v>
      </c>
      <c r="D1365" t="s">
        <v>3028</v>
      </c>
      <c r="E1365" t="s">
        <v>2888</v>
      </c>
      <c r="F1365" s="339">
        <v>44895</v>
      </c>
      <c r="G1365" s="376">
        <v>8716.81</v>
      </c>
      <c r="H1365" s="376" t="s">
        <v>3861</v>
      </c>
      <c r="I1365" s="376">
        <v>0.05</v>
      </c>
      <c r="J1365" s="376">
        <v>873.03</v>
      </c>
      <c r="K1365" s="376">
        <v>2990.52</v>
      </c>
      <c r="L1365" s="376">
        <f t="shared" si="11"/>
        <v>5726.29</v>
      </c>
    </row>
    <row r="1366" spans="1:12" hidden="1" outlineLevel="1">
      <c r="A1366">
        <v>2023</v>
      </c>
      <c r="B1366" t="s">
        <v>3667</v>
      </c>
      <c r="C1366" t="s">
        <v>2905</v>
      </c>
      <c r="D1366" t="s">
        <v>3028</v>
      </c>
      <c r="E1366" t="s">
        <v>2888</v>
      </c>
      <c r="F1366" s="339">
        <v>44895</v>
      </c>
      <c r="G1366" s="376">
        <v>8716.81</v>
      </c>
      <c r="H1366" s="376" t="s">
        <v>3861</v>
      </c>
      <c r="I1366" s="376">
        <v>0.05</v>
      </c>
      <c r="J1366" s="376">
        <v>874.03</v>
      </c>
      <c r="K1366" s="376">
        <v>2990.52</v>
      </c>
      <c r="L1366" s="376">
        <f t="shared" si="11"/>
        <v>5726.29</v>
      </c>
    </row>
    <row r="1367" spans="1:12" hidden="1" outlineLevel="1">
      <c r="A1367">
        <v>2023</v>
      </c>
      <c r="B1367" t="s">
        <v>3668</v>
      </c>
      <c r="C1367" t="s">
        <v>2905</v>
      </c>
      <c r="D1367" t="s">
        <v>3028</v>
      </c>
      <c r="E1367" t="s">
        <v>2888</v>
      </c>
      <c r="F1367" s="339">
        <v>44895</v>
      </c>
      <c r="G1367" s="376">
        <v>8716.81</v>
      </c>
      <c r="H1367" s="376" t="s">
        <v>3861</v>
      </c>
      <c r="I1367" s="376">
        <v>0.05</v>
      </c>
      <c r="J1367" s="376">
        <v>875.03</v>
      </c>
      <c r="K1367" s="376">
        <v>2990.52</v>
      </c>
      <c r="L1367" s="376">
        <f t="shared" si="11"/>
        <v>5726.29</v>
      </c>
    </row>
    <row r="1368" spans="1:12" hidden="1" outlineLevel="1">
      <c r="A1368">
        <v>2023</v>
      </c>
      <c r="B1368" t="s">
        <v>3669</v>
      </c>
      <c r="C1368" t="s">
        <v>2905</v>
      </c>
      <c r="D1368" t="s">
        <v>3028</v>
      </c>
      <c r="E1368" t="s">
        <v>2888</v>
      </c>
      <c r="F1368" s="339">
        <v>44895</v>
      </c>
      <c r="G1368" s="376">
        <v>8716.81</v>
      </c>
      <c r="H1368" s="376" t="s">
        <v>3861</v>
      </c>
      <c r="I1368" s="376">
        <v>0.05</v>
      </c>
      <c r="J1368" s="376">
        <v>876.03</v>
      </c>
      <c r="K1368" s="376">
        <v>2990.52</v>
      </c>
      <c r="L1368" s="376">
        <f t="shared" si="11"/>
        <v>5726.29</v>
      </c>
    </row>
    <row r="1369" spans="1:12" hidden="1" outlineLevel="1">
      <c r="A1369">
        <v>2023</v>
      </c>
      <c r="B1369" t="s">
        <v>3670</v>
      </c>
      <c r="C1369" t="s">
        <v>2905</v>
      </c>
      <c r="D1369" t="s">
        <v>3028</v>
      </c>
      <c r="E1369" t="s">
        <v>2888</v>
      </c>
      <c r="F1369" s="339">
        <v>44895</v>
      </c>
      <c r="G1369" s="376">
        <v>8716.81</v>
      </c>
      <c r="H1369" s="376" t="s">
        <v>3861</v>
      </c>
      <c r="I1369" s="376">
        <v>0.05</v>
      </c>
      <c r="J1369" s="376">
        <v>877.03</v>
      </c>
      <c r="K1369" s="376">
        <v>2990.52</v>
      </c>
      <c r="L1369" s="376">
        <f t="shared" si="11"/>
        <v>5726.29</v>
      </c>
    </row>
    <row r="1370" spans="1:12" hidden="1" outlineLevel="1">
      <c r="A1370">
        <v>2023</v>
      </c>
      <c r="B1370" t="s">
        <v>3671</v>
      </c>
      <c r="C1370" t="s">
        <v>2905</v>
      </c>
      <c r="D1370" t="s">
        <v>3028</v>
      </c>
      <c r="E1370" t="s">
        <v>2888</v>
      </c>
      <c r="F1370" s="339">
        <v>44895</v>
      </c>
      <c r="G1370" s="376">
        <v>8716.81</v>
      </c>
      <c r="H1370" s="376" t="s">
        <v>3861</v>
      </c>
      <c r="I1370" s="376">
        <v>0.05</v>
      </c>
      <c r="J1370" s="376">
        <v>878.03</v>
      </c>
      <c r="K1370" s="376">
        <v>2990.52</v>
      </c>
      <c r="L1370" s="376">
        <f t="shared" si="11"/>
        <v>5726.29</v>
      </c>
    </row>
    <row r="1371" spans="1:12" hidden="1" outlineLevel="1">
      <c r="A1371">
        <v>2023</v>
      </c>
      <c r="B1371" t="s">
        <v>3672</v>
      </c>
      <c r="C1371" t="s">
        <v>2905</v>
      </c>
      <c r="D1371" t="s">
        <v>3028</v>
      </c>
      <c r="E1371" t="s">
        <v>2888</v>
      </c>
      <c r="F1371" s="339">
        <v>44895</v>
      </c>
      <c r="G1371" s="376">
        <v>8716.81</v>
      </c>
      <c r="H1371" s="376" t="s">
        <v>3861</v>
      </c>
      <c r="I1371" s="376">
        <v>0.05</v>
      </c>
      <c r="J1371" s="376">
        <v>879.03</v>
      </c>
      <c r="K1371" s="376">
        <v>2990.52</v>
      </c>
      <c r="L1371" s="376">
        <f t="shared" si="11"/>
        <v>5726.29</v>
      </c>
    </row>
    <row r="1372" spans="1:12" hidden="1" outlineLevel="1">
      <c r="A1372">
        <v>2023</v>
      </c>
      <c r="B1372" t="s">
        <v>3673</v>
      </c>
      <c r="C1372" t="s">
        <v>2905</v>
      </c>
      <c r="D1372" t="s">
        <v>3028</v>
      </c>
      <c r="E1372" t="s">
        <v>2888</v>
      </c>
      <c r="F1372" s="339">
        <v>44895</v>
      </c>
      <c r="G1372" s="376">
        <v>8716.81</v>
      </c>
      <c r="H1372" s="376" t="s">
        <v>3861</v>
      </c>
      <c r="I1372" s="376">
        <v>0.05</v>
      </c>
      <c r="J1372" s="376">
        <v>880.03</v>
      </c>
      <c r="K1372" s="376">
        <v>2990.52</v>
      </c>
      <c r="L1372" s="376">
        <f t="shared" si="11"/>
        <v>5726.29</v>
      </c>
    </row>
    <row r="1373" spans="1:12" hidden="1" outlineLevel="1">
      <c r="A1373">
        <v>2023</v>
      </c>
      <c r="B1373" t="s">
        <v>3545</v>
      </c>
      <c r="C1373" t="s">
        <v>2527</v>
      </c>
      <c r="D1373" t="s">
        <v>3328</v>
      </c>
      <c r="E1373" t="s">
        <v>2888</v>
      </c>
      <c r="F1373" s="339">
        <v>43738</v>
      </c>
      <c r="G1373" s="376">
        <v>8698</v>
      </c>
      <c r="H1373" s="376" t="s">
        <v>3861</v>
      </c>
      <c r="I1373" s="376">
        <v>0.05</v>
      </c>
      <c r="J1373" s="376">
        <v>451.03</v>
      </c>
      <c r="K1373" s="376">
        <v>8263.1</v>
      </c>
      <c r="L1373" s="376">
        <f t="shared" si="11"/>
        <v>434.9</v>
      </c>
    </row>
    <row r="1374" spans="1:12" hidden="1" outlineLevel="1">
      <c r="A1374">
        <v>2023</v>
      </c>
      <c r="B1374" t="s">
        <v>3790</v>
      </c>
      <c r="C1374" t="s">
        <v>2939</v>
      </c>
      <c r="D1374" t="s">
        <v>3791</v>
      </c>
      <c r="E1374" t="s">
        <v>2907</v>
      </c>
      <c r="F1374" s="339">
        <v>44426</v>
      </c>
      <c r="G1374" s="376">
        <v>8693.82</v>
      </c>
      <c r="H1374" s="376" t="s">
        <v>3865</v>
      </c>
      <c r="I1374" s="376">
        <v>0.05</v>
      </c>
      <c r="J1374" s="376">
        <v>1130.03</v>
      </c>
      <c r="K1374" s="376">
        <v>3853.36</v>
      </c>
      <c r="L1374" s="376">
        <f t="shared" si="11"/>
        <v>4840.46</v>
      </c>
    </row>
    <row r="1375" spans="1:12" hidden="1" outlineLevel="1">
      <c r="A1375">
        <v>2023</v>
      </c>
      <c r="B1375" t="s">
        <v>3546</v>
      </c>
      <c r="C1375" t="s">
        <v>2527</v>
      </c>
      <c r="D1375" t="s">
        <v>3547</v>
      </c>
      <c r="E1375" t="s">
        <v>2888</v>
      </c>
      <c r="F1375" s="339">
        <v>44012</v>
      </c>
      <c r="G1375" s="376">
        <v>8651.32</v>
      </c>
      <c r="H1375" s="376" t="s">
        <v>3861</v>
      </c>
      <c r="I1375" s="376">
        <v>0.05</v>
      </c>
      <c r="J1375" s="376">
        <v>494.03</v>
      </c>
      <c r="K1375" s="376">
        <v>8218.75</v>
      </c>
      <c r="L1375" s="376">
        <f t="shared" si="11"/>
        <v>432.57</v>
      </c>
    </row>
    <row r="1376" spans="1:12" hidden="1" outlineLevel="1">
      <c r="A1376">
        <v>2023</v>
      </c>
      <c r="B1376" t="s">
        <v>3824</v>
      </c>
      <c r="C1376" t="s">
        <v>2939</v>
      </c>
      <c r="D1376" t="s">
        <v>3825</v>
      </c>
      <c r="E1376" t="s">
        <v>2888</v>
      </c>
      <c r="F1376" s="339">
        <v>44469</v>
      </c>
      <c r="G1376" s="376">
        <v>8628.36</v>
      </c>
      <c r="H1376" s="376" t="s">
        <v>3861</v>
      </c>
      <c r="I1376" s="376">
        <v>0.05</v>
      </c>
      <c r="J1376" s="376">
        <v>609.03</v>
      </c>
      <c r="K1376" s="376">
        <v>6147.9</v>
      </c>
      <c r="L1376" s="376">
        <f t="shared" si="11"/>
        <v>2480.46</v>
      </c>
    </row>
    <row r="1377" spans="1:12" hidden="1" outlineLevel="1">
      <c r="A1377">
        <v>2023</v>
      </c>
      <c r="B1377" t="s">
        <v>3826</v>
      </c>
      <c r="C1377" t="s">
        <v>2939</v>
      </c>
      <c r="D1377" t="s">
        <v>3827</v>
      </c>
      <c r="E1377" t="s">
        <v>2888</v>
      </c>
      <c r="F1377" s="339">
        <v>44469</v>
      </c>
      <c r="G1377" s="376">
        <v>8628.36</v>
      </c>
      <c r="H1377" s="376" t="s">
        <v>3861</v>
      </c>
      <c r="I1377" s="376">
        <v>0.05</v>
      </c>
      <c r="J1377" s="376">
        <v>610.03</v>
      </c>
      <c r="K1377" s="376">
        <v>6147.9</v>
      </c>
      <c r="L1377" s="376">
        <f t="shared" si="11"/>
        <v>2480.46</v>
      </c>
    </row>
    <row r="1378" spans="1:12" hidden="1" outlineLevel="1">
      <c r="A1378">
        <v>2023</v>
      </c>
      <c r="B1378" t="s">
        <v>3548</v>
      </c>
      <c r="C1378" t="s">
        <v>2527</v>
      </c>
      <c r="D1378" t="s">
        <v>3008</v>
      </c>
      <c r="E1378" t="s">
        <v>2888</v>
      </c>
      <c r="F1378" s="339">
        <v>44681</v>
      </c>
      <c r="G1378" s="376">
        <v>8584.07</v>
      </c>
      <c r="H1378" s="376" t="s">
        <v>3861</v>
      </c>
      <c r="I1378" s="376">
        <v>0.05</v>
      </c>
      <c r="J1378" s="376">
        <v>682.03</v>
      </c>
      <c r="K1378" s="376">
        <v>4530.6000000000004</v>
      </c>
      <c r="L1378" s="376">
        <f t="shared" si="11"/>
        <v>4053.47</v>
      </c>
    </row>
    <row r="1379" spans="1:12" hidden="1" outlineLevel="1">
      <c r="A1379">
        <v>2023</v>
      </c>
      <c r="B1379" t="s">
        <v>3549</v>
      </c>
      <c r="C1379" t="s">
        <v>2527</v>
      </c>
      <c r="D1379" t="s">
        <v>3008</v>
      </c>
      <c r="E1379" t="s">
        <v>2888</v>
      </c>
      <c r="F1379" s="339">
        <v>44681</v>
      </c>
      <c r="G1379" s="376">
        <v>8584.07</v>
      </c>
      <c r="H1379" s="376" t="s">
        <v>3861</v>
      </c>
      <c r="I1379" s="376">
        <v>0.05</v>
      </c>
      <c r="J1379" s="376">
        <v>683.03</v>
      </c>
      <c r="K1379" s="376">
        <v>4530.6000000000004</v>
      </c>
      <c r="L1379" s="376">
        <f t="shared" si="11"/>
        <v>4053.47</v>
      </c>
    </row>
    <row r="1380" spans="1:12" hidden="1" outlineLevel="1">
      <c r="A1380">
        <v>2023</v>
      </c>
      <c r="B1380" t="s">
        <v>3550</v>
      </c>
      <c r="C1380" t="s">
        <v>2527</v>
      </c>
      <c r="D1380" t="s">
        <v>3008</v>
      </c>
      <c r="E1380" t="s">
        <v>2888</v>
      </c>
      <c r="F1380" s="339">
        <v>44681</v>
      </c>
      <c r="G1380" s="376">
        <v>8584.07</v>
      </c>
      <c r="H1380" s="376" t="s">
        <v>3861</v>
      </c>
      <c r="I1380" s="376">
        <v>0.05</v>
      </c>
      <c r="J1380" s="376">
        <v>684.03</v>
      </c>
      <c r="K1380" s="376">
        <v>4530.6000000000004</v>
      </c>
      <c r="L1380" s="376">
        <f t="shared" si="11"/>
        <v>4053.47</v>
      </c>
    </row>
    <row r="1381" spans="1:12" hidden="1" outlineLevel="1">
      <c r="A1381">
        <v>2023</v>
      </c>
      <c r="B1381" t="s">
        <v>3551</v>
      </c>
      <c r="C1381" t="s">
        <v>2527</v>
      </c>
      <c r="D1381" t="s">
        <v>3552</v>
      </c>
      <c r="E1381" t="s">
        <v>2888</v>
      </c>
      <c r="F1381" s="339">
        <v>44469</v>
      </c>
      <c r="G1381" s="376">
        <v>8490.24</v>
      </c>
      <c r="H1381" s="376" t="s">
        <v>3861</v>
      </c>
      <c r="I1381" s="376">
        <v>0.05</v>
      </c>
      <c r="J1381" s="376">
        <v>606.03</v>
      </c>
      <c r="K1381" s="376">
        <v>6049.62</v>
      </c>
      <c r="L1381" s="376">
        <f t="shared" si="11"/>
        <v>2440.62</v>
      </c>
    </row>
    <row r="1382" spans="1:12" hidden="1" outlineLevel="1">
      <c r="A1382">
        <v>2023</v>
      </c>
      <c r="B1382" t="s">
        <v>3553</v>
      </c>
      <c r="C1382" t="s">
        <v>2527</v>
      </c>
      <c r="D1382" t="s">
        <v>3286</v>
      </c>
      <c r="E1382" t="s">
        <v>2888</v>
      </c>
      <c r="F1382" s="339">
        <v>44561</v>
      </c>
      <c r="G1382" s="376">
        <v>8406.19</v>
      </c>
      <c r="H1382" s="376" t="s">
        <v>3861</v>
      </c>
      <c r="I1382" s="376">
        <v>0.05</v>
      </c>
      <c r="J1382" s="376">
        <v>639.03</v>
      </c>
      <c r="K1382" s="376">
        <v>5102.32</v>
      </c>
      <c r="L1382" s="376">
        <f t="shared" si="11"/>
        <v>3303.87</v>
      </c>
    </row>
    <row r="1383" spans="1:12" hidden="1" outlineLevel="1">
      <c r="A1383">
        <v>2023</v>
      </c>
      <c r="B1383" t="s">
        <v>3554</v>
      </c>
      <c r="C1383" t="s">
        <v>2527</v>
      </c>
      <c r="D1383" t="s">
        <v>3286</v>
      </c>
      <c r="E1383" t="s">
        <v>2888</v>
      </c>
      <c r="F1383" s="339">
        <v>44620</v>
      </c>
      <c r="G1383" s="376">
        <v>8406.19</v>
      </c>
      <c r="H1383" s="376" t="s">
        <v>3861</v>
      </c>
      <c r="I1383" s="376">
        <v>0.05</v>
      </c>
      <c r="J1383" s="376">
        <v>648.03</v>
      </c>
      <c r="K1383" s="376">
        <v>4880.4799999999996</v>
      </c>
      <c r="L1383" s="376">
        <f t="shared" si="11"/>
        <v>3525.71</v>
      </c>
    </row>
    <row r="1384" spans="1:12" hidden="1" outlineLevel="1">
      <c r="A1384">
        <v>2023</v>
      </c>
      <c r="B1384" t="s">
        <v>3555</v>
      </c>
      <c r="C1384" t="s">
        <v>2527</v>
      </c>
      <c r="D1384" t="s">
        <v>3286</v>
      </c>
      <c r="E1384" t="s">
        <v>2888</v>
      </c>
      <c r="F1384" s="339">
        <v>44620</v>
      </c>
      <c r="G1384" s="376">
        <v>8406.19</v>
      </c>
      <c r="H1384" s="376" t="s">
        <v>3861</v>
      </c>
      <c r="I1384" s="376">
        <v>0.05</v>
      </c>
      <c r="J1384" s="376">
        <v>653.03</v>
      </c>
      <c r="K1384" s="376">
        <v>4880.4799999999996</v>
      </c>
      <c r="L1384" s="376">
        <f t="shared" si="11"/>
        <v>3525.71</v>
      </c>
    </row>
    <row r="1385" spans="1:12" hidden="1" outlineLevel="1">
      <c r="A1385">
        <v>2023</v>
      </c>
      <c r="B1385" t="s">
        <v>3556</v>
      </c>
      <c r="C1385" t="s">
        <v>2527</v>
      </c>
      <c r="D1385" t="s">
        <v>3286</v>
      </c>
      <c r="E1385" t="s">
        <v>2888</v>
      </c>
      <c r="F1385" s="339">
        <v>44620</v>
      </c>
      <c r="G1385" s="376">
        <v>8406.19</v>
      </c>
      <c r="H1385" s="376" t="s">
        <v>3861</v>
      </c>
      <c r="I1385" s="376">
        <v>0.05</v>
      </c>
      <c r="J1385" s="376">
        <v>654.03</v>
      </c>
      <c r="K1385" s="376">
        <v>4880.4799999999996</v>
      </c>
      <c r="L1385" s="376">
        <f t="shared" si="11"/>
        <v>3525.71</v>
      </c>
    </row>
    <row r="1386" spans="1:12" hidden="1" outlineLevel="1">
      <c r="A1386">
        <v>2023</v>
      </c>
      <c r="B1386" t="s">
        <v>3557</v>
      </c>
      <c r="C1386" t="s">
        <v>2527</v>
      </c>
      <c r="D1386" t="s">
        <v>3286</v>
      </c>
      <c r="E1386" t="s">
        <v>2888</v>
      </c>
      <c r="F1386" s="339">
        <v>44620</v>
      </c>
      <c r="G1386" s="376">
        <v>8406.19</v>
      </c>
      <c r="H1386" s="376" t="s">
        <v>3861</v>
      </c>
      <c r="I1386" s="376">
        <v>0.05</v>
      </c>
      <c r="J1386" s="376">
        <v>655.03</v>
      </c>
      <c r="K1386" s="376">
        <v>4880.4799999999996</v>
      </c>
      <c r="L1386" s="376">
        <f t="shared" si="11"/>
        <v>3525.71</v>
      </c>
    </row>
    <row r="1387" spans="1:12" hidden="1" outlineLevel="1">
      <c r="A1387">
        <v>2023</v>
      </c>
      <c r="B1387" t="s">
        <v>3558</v>
      </c>
      <c r="C1387" t="s">
        <v>2527</v>
      </c>
      <c r="D1387" t="s">
        <v>3286</v>
      </c>
      <c r="E1387" t="s">
        <v>2888</v>
      </c>
      <c r="F1387" s="339">
        <v>44620</v>
      </c>
      <c r="G1387" s="376">
        <v>8406.19</v>
      </c>
      <c r="H1387" s="376" t="s">
        <v>3861</v>
      </c>
      <c r="I1387" s="376">
        <v>0.05</v>
      </c>
      <c r="J1387" s="376">
        <v>656.03</v>
      </c>
      <c r="K1387" s="376">
        <v>4880.4799999999996</v>
      </c>
      <c r="L1387" s="376">
        <f t="shared" si="11"/>
        <v>3525.71</v>
      </c>
    </row>
    <row r="1388" spans="1:12" hidden="1" outlineLevel="1">
      <c r="A1388">
        <v>2023</v>
      </c>
      <c r="B1388" t="s">
        <v>3559</v>
      </c>
      <c r="C1388" t="s">
        <v>2527</v>
      </c>
      <c r="D1388" t="s">
        <v>3286</v>
      </c>
      <c r="E1388" t="s">
        <v>2888</v>
      </c>
      <c r="F1388" s="339">
        <v>44651</v>
      </c>
      <c r="G1388" s="376">
        <v>8406.19</v>
      </c>
      <c r="H1388" s="376" t="s">
        <v>3861</v>
      </c>
      <c r="I1388" s="376">
        <v>0.05</v>
      </c>
      <c r="J1388" s="376">
        <v>676.03</v>
      </c>
      <c r="K1388" s="376">
        <v>4658.6400000000003</v>
      </c>
      <c r="L1388" s="376">
        <f t="shared" si="11"/>
        <v>3747.55</v>
      </c>
    </row>
    <row r="1389" spans="1:12" hidden="1" outlineLevel="1">
      <c r="A1389">
        <v>2023</v>
      </c>
      <c r="B1389" t="s">
        <v>3560</v>
      </c>
      <c r="C1389" t="s">
        <v>2527</v>
      </c>
      <c r="D1389" t="s">
        <v>3286</v>
      </c>
      <c r="E1389" t="s">
        <v>2888</v>
      </c>
      <c r="F1389" s="339">
        <v>44651</v>
      </c>
      <c r="G1389" s="376">
        <v>8406.19</v>
      </c>
      <c r="H1389" s="376" t="s">
        <v>3861</v>
      </c>
      <c r="I1389" s="376">
        <v>0.05</v>
      </c>
      <c r="J1389" s="376">
        <v>677.03</v>
      </c>
      <c r="K1389" s="376">
        <v>4658.6400000000003</v>
      </c>
      <c r="L1389" s="376">
        <f t="shared" si="11"/>
        <v>3747.55</v>
      </c>
    </row>
    <row r="1390" spans="1:12" hidden="1" outlineLevel="1">
      <c r="A1390">
        <v>2023</v>
      </c>
      <c r="B1390" t="s">
        <v>3561</v>
      </c>
      <c r="C1390" t="s">
        <v>2527</v>
      </c>
      <c r="D1390" t="s">
        <v>3562</v>
      </c>
      <c r="E1390" t="s">
        <v>2888</v>
      </c>
      <c r="F1390" s="339">
        <v>44398</v>
      </c>
      <c r="G1390" s="376">
        <v>8387.61</v>
      </c>
      <c r="H1390" s="376" t="s">
        <v>3861</v>
      </c>
      <c r="I1390" s="376">
        <v>0.05</v>
      </c>
      <c r="J1390" s="376">
        <v>558.03</v>
      </c>
      <c r="K1390" s="376">
        <v>6419.15</v>
      </c>
      <c r="L1390" s="376">
        <f t="shared" si="11"/>
        <v>1968.46</v>
      </c>
    </row>
    <row r="1391" spans="1:12" hidden="1" outlineLevel="1">
      <c r="A1391">
        <v>2023</v>
      </c>
      <c r="B1391" t="s">
        <v>3822</v>
      </c>
      <c r="C1391" t="s">
        <v>2939</v>
      </c>
      <c r="D1391" t="s">
        <v>3823</v>
      </c>
      <c r="E1391" t="s">
        <v>2888</v>
      </c>
      <c r="F1391" s="339">
        <v>44469</v>
      </c>
      <c r="G1391" s="376">
        <v>8354.4599999999991</v>
      </c>
      <c r="H1391" s="376" t="s">
        <v>3861</v>
      </c>
      <c r="I1391" s="376">
        <v>0.05</v>
      </c>
      <c r="J1391" s="376">
        <v>608.03</v>
      </c>
      <c r="K1391" s="376">
        <v>5952.69</v>
      </c>
      <c r="L1391" s="376">
        <f t="shared" si="11"/>
        <v>2401.77</v>
      </c>
    </row>
    <row r="1392" spans="1:12" hidden="1" outlineLevel="1">
      <c r="A1392">
        <v>2023</v>
      </c>
      <c r="B1392" t="s">
        <v>2932</v>
      </c>
      <c r="C1392" t="s">
        <v>2905</v>
      </c>
      <c r="D1392" t="s">
        <v>2933</v>
      </c>
      <c r="E1392" t="s">
        <v>2888</v>
      </c>
      <c r="F1392" s="339">
        <v>44434</v>
      </c>
      <c r="G1392" s="376">
        <v>8281.41</v>
      </c>
      <c r="H1392" s="376" t="s">
        <v>3861</v>
      </c>
      <c r="I1392" s="376">
        <v>0.05</v>
      </c>
      <c r="J1392" s="376">
        <v>586.03</v>
      </c>
      <c r="K1392" s="376">
        <v>6119.4</v>
      </c>
      <c r="L1392" s="376">
        <f t="shared" si="11"/>
        <v>2162.0100000000002</v>
      </c>
    </row>
    <row r="1393" spans="1:12" hidden="1" outlineLevel="1">
      <c r="A1393">
        <v>2023</v>
      </c>
      <c r="B1393" t="s">
        <v>3563</v>
      </c>
      <c r="C1393" t="s">
        <v>2527</v>
      </c>
      <c r="D1393" t="s">
        <v>3286</v>
      </c>
      <c r="E1393" t="s">
        <v>2888</v>
      </c>
      <c r="F1393" s="339">
        <v>44651</v>
      </c>
      <c r="G1393" s="376">
        <v>8245.14</v>
      </c>
      <c r="H1393" s="376" t="s">
        <v>3861</v>
      </c>
      <c r="I1393" s="376">
        <v>0.05</v>
      </c>
      <c r="J1393" s="376">
        <v>679.03</v>
      </c>
      <c r="K1393" s="376">
        <v>4568.59</v>
      </c>
      <c r="L1393" s="376">
        <f t="shared" si="11"/>
        <v>3676.55</v>
      </c>
    </row>
    <row r="1394" spans="1:12" hidden="1" outlineLevel="1">
      <c r="A1394">
        <v>2023</v>
      </c>
      <c r="B1394" t="s">
        <v>2922</v>
      </c>
      <c r="C1394" t="s">
        <v>2905</v>
      </c>
      <c r="D1394" t="s">
        <v>2923</v>
      </c>
      <c r="E1394" t="s">
        <v>2888</v>
      </c>
      <c r="F1394" s="339">
        <v>44434</v>
      </c>
      <c r="G1394" s="376">
        <v>8224.2999999999993</v>
      </c>
      <c r="H1394" s="376" t="s">
        <v>3861</v>
      </c>
      <c r="I1394" s="376">
        <v>0.05</v>
      </c>
      <c r="J1394" s="376">
        <v>581.03</v>
      </c>
      <c r="K1394" s="376">
        <v>6077.12</v>
      </c>
      <c r="L1394" s="376">
        <f t="shared" si="11"/>
        <v>2147.1799999999998</v>
      </c>
    </row>
    <row r="1395" spans="1:12" hidden="1" outlineLevel="1">
      <c r="A1395">
        <v>2023</v>
      </c>
      <c r="B1395" t="s">
        <v>2924</v>
      </c>
      <c r="C1395" t="s">
        <v>2905</v>
      </c>
      <c r="D1395" t="s">
        <v>2925</v>
      </c>
      <c r="E1395" t="s">
        <v>2888</v>
      </c>
      <c r="F1395" s="339">
        <v>44434</v>
      </c>
      <c r="G1395" s="376">
        <v>8224.2999999999993</v>
      </c>
      <c r="H1395" s="376" t="s">
        <v>3861</v>
      </c>
      <c r="I1395" s="376">
        <v>0.05</v>
      </c>
      <c r="J1395" s="376">
        <v>582.03</v>
      </c>
      <c r="K1395" s="376">
        <v>6077.12</v>
      </c>
      <c r="L1395" s="376">
        <f t="shared" si="11"/>
        <v>2147.1799999999998</v>
      </c>
    </row>
    <row r="1396" spans="1:12" hidden="1" outlineLevel="1">
      <c r="A1396">
        <v>2023</v>
      </c>
      <c r="B1396" t="s">
        <v>3571</v>
      </c>
      <c r="C1396" t="s">
        <v>2527</v>
      </c>
      <c r="D1396" t="s">
        <v>3572</v>
      </c>
      <c r="E1396" t="s">
        <v>2888</v>
      </c>
      <c r="F1396" s="339">
        <v>44500</v>
      </c>
      <c r="G1396" s="376">
        <v>8200.94</v>
      </c>
      <c r="H1396" s="376" t="s">
        <v>3861</v>
      </c>
      <c r="I1396" s="376">
        <v>0.05</v>
      </c>
      <c r="J1396" s="376">
        <v>615.03</v>
      </c>
      <c r="K1396" s="376">
        <v>5626.92</v>
      </c>
      <c r="L1396" s="376">
        <f t="shared" si="11"/>
        <v>2574.02</v>
      </c>
    </row>
    <row r="1397" spans="1:12" hidden="1" outlineLevel="1">
      <c r="A1397">
        <v>2023</v>
      </c>
      <c r="B1397" t="s">
        <v>3573</v>
      </c>
      <c r="C1397" t="s">
        <v>2527</v>
      </c>
      <c r="D1397" t="s">
        <v>3574</v>
      </c>
      <c r="E1397" t="s">
        <v>2888</v>
      </c>
      <c r="F1397" s="339">
        <v>44340</v>
      </c>
      <c r="G1397" s="376">
        <v>8151.33</v>
      </c>
      <c r="H1397" s="376" t="s">
        <v>3861</v>
      </c>
      <c r="I1397" s="376">
        <v>0.05</v>
      </c>
      <c r="J1397" s="376">
        <v>539.03</v>
      </c>
      <c r="K1397" s="376">
        <v>6668.41</v>
      </c>
      <c r="L1397" s="376">
        <f t="shared" si="11"/>
        <v>1482.92</v>
      </c>
    </row>
    <row r="1398" spans="1:12" hidden="1" outlineLevel="1">
      <c r="A1398">
        <v>2023</v>
      </c>
      <c r="B1398" t="s">
        <v>3575</v>
      </c>
      <c r="C1398" t="s">
        <v>2527</v>
      </c>
      <c r="D1398" t="s">
        <v>3576</v>
      </c>
      <c r="E1398" t="s">
        <v>2888</v>
      </c>
      <c r="F1398" s="339">
        <v>44439</v>
      </c>
      <c r="G1398" s="376">
        <v>8146.91</v>
      </c>
      <c r="H1398" s="376" t="s">
        <v>3861</v>
      </c>
      <c r="I1398" s="376">
        <v>0.05</v>
      </c>
      <c r="J1398" s="376">
        <v>592.03</v>
      </c>
      <c r="K1398" s="376">
        <v>6020</v>
      </c>
      <c r="L1398" s="376">
        <f t="shared" si="11"/>
        <v>2126.91</v>
      </c>
    </row>
    <row r="1399" spans="1:12" hidden="1" outlineLevel="1">
      <c r="A1399">
        <v>2023</v>
      </c>
      <c r="B1399" t="s">
        <v>3577</v>
      </c>
      <c r="C1399" t="s">
        <v>2527</v>
      </c>
      <c r="D1399" t="s">
        <v>3578</v>
      </c>
      <c r="E1399" t="s">
        <v>2888</v>
      </c>
      <c r="F1399" s="339">
        <v>44426</v>
      </c>
      <c r="G1399" s="376">
        <v>8068.91</v>
      </c>
      <c r="H1399" s="376" t="s">
        <v>3861</v>
      </c>
      <c r="I1399" s="376">
        <v>0.05</v>
      </c>
      <c r="J1399" s="376">
        <v>568.03</v>
      </c>
      <c r="K1399" s="376">
        <v>5962.32</v>
      </c>
      <c r="L1399" s="376">
        <f t="shared" si="11"/>
        <v>2106.59</v>
      </c>
    </row>
    <row r="1400" spans="1:12" hidden="1" outlineLevel="1">
      <c r="A1400">
        <v>2023</v>
      </c>
      <c r="B1400" t="s">
        <v>3579</v>
      </c>
      <c r="C1400" t="s">
        <v>2527</v>
      </c>
      <c r="D1400" t="s">
        <v>3580</v>
      </c>
      <c r="E1400" t="s">
        <v>2888</v>
      </c>
      <c r="F1400" s="339">
        <v>44426</v>
      </c>
      <c r="G1400" s="376">
        <v>8068.91</v>
      </c>
      <c r="H1400" s="376" t="s">
        <v>3861</v>
      </c>
      <c r="I1400" s="376">
        <v>0.05</v>
      </c>
      <c r="J1400" s="376">
        <v>569.03</v>
      </c>
      <c r="K1400" s="376">
        <v>5962.32</v>
      </c>
      <c r="L1400" s="376">
        <f t="shared" si="11"/>
        <v>2106.59</v>
      </c>
    </row>
    <row r="1401" spans="1:12" hidden="1" outlineLevel="1">
      <c r="A1401">
        <v>2023</v>
      </c>
      <c r="B1401" t="s">
        <v>3581</v>
      </c>
      <c r="C1401" t="s">
        <v>2527</v>
      </c>
      <c r="D1401" t="s">
        <v>3578</v>
      </c>
      <c r="E1401" t="s">
        <v>2888</v>
      </c>
      <c r="F1401" s="339">
        <v>44426</v>
      </c>
      <c r="G1401" s="376">
        <v>8068.91</v>
      </c>
      <c r="H1401" s="376" t="s">
        <v>3861</v>
      </c>
      <c r="I1401" s="376">
        <v>0.05</v>
      </c>
      <c r="J1401" s="376">
        <v>570.03</v>
      </c>
      <c r="K1401" s="376">
        <v>5962.32</v>
      </c>
      <c r="L1401" s="376">
        <f t="shared" si="11"/>
        <v>2106.59</v>
      </c>
    </row>
    <row r="1402" spans="1:12" hidden="1" outlineLevel="1">
      <c r="A1402">
        <v>2023</v>
      </c>
      <c r="B1402" t="s">
        <v>3582</v>
      </c>
      <c r="C1402" t="s">
        <v>2527</v>
      </c>
      <c r="D1402" t="s">
        <v>2999</v>
      </c>
      <c r="E1402" t="s">
        <v>2888</v>
      </c>
      <c r="F1402" s="339">
        <v>44592</v>
      </c>
      <c r="G1402" s="376">
        <v>8068.04</v>
      </c>
      <c r="H1402" s="376" t="s">
        <v>3861</v>
      </c>
      <c r="I1402" s="376">
        <v>0.05</v>
      </c>
      <c r="J1402" s="376">
        <v>645.03</v>
      </c>
      <c r="K1402" s="376">
        <v>4897.16</v>
      </c>
      <c r="L1402" s="376">
        <f t="shared" ref="L1402:L1465" si="12">G1402-K1402</f>
        <v>3170.88</v>
      </c>
    </row>
    <row r="1403" spans="1:12" hidden="1" outlineLevel="1">
      <c r="A1403">
        <v>2023</v>
      </c>
      <c r="B1403" t="s">
        <v>3583</v>
      </c>
      <c r="C1403" t="s">
        <v>2527</v>
      </c>
      <c r="D1403" t="s">
        <v>3584</v>
      </c>
      <c r="E1403" t="s">
        <v>2888</v>
      </c>
      <c r="F1403" s="339">
        <v>43921</v>
      </c>
      <c r="G1403" s="376">
        <v>8000</v>
      </c>
      <c r="H1403" s="376" t="s">
        <v>3861</v>
      </c>
      <c r="I1403" s="376">
        <v>0.05</v>
      </c>
      <c r="J1403" s="376">
        <v>474.03</v>
      </c>
      <c r="K1403" s="376">
        <v>7600</v>
      </c>
      <c r="L1403" s="376">
        <f t="shared" si="12"/>
        <v>400</v>
      </c>
    </row>
    <row r="1404" spans="1:12" hidden="1" outlineLevel="1">
      <c r="A1404">
        <v>2023</v>
      </c>
      <c r="B1404" t="s">
        <v>3585</v>
      </c>
      <c r="C1404" t="s">
        <v>2527</v>
      </c>
      <c r="D1404" t="s">
        <v>3385</v>
      </c>
      <c r="E1404" t="s">
        <v>2888</v>
      </c>
      <c r="F1404" s="339">
        <v>44500</v>
      </c>
      <c r="G1404" s="376">
        <v>7983.19</v>
      </c>
      <c r="H1404" s="376" t="s">
        <v>3861</v>
      </c>
      <c r="I1404" s="376">
        <v>0.05</v>
      </c>
      <c r="J1404" s="376">
        <v>614.03</v>
      </c>
      <c r="K1404" s="376">
        <v>5477.68</v>
      </c>
      <c r="L1404" s="376">
        <f t="shared" si="12"/>
        <v>2505.5100000000002</v>
      </c>
    </row>
    <row r="1405" spans="1:12" hidden="1" outlineLevel="1">
      <c r="A1405">
        <v>2023</v>
      </c>
      <c r="B1405" t="s">
        <v>3586</v>
      </c>
      <c r="C1405" t="s">
        <v>2527</v>
      </c>
      <c r="D1405" t="s">
        <v>3385</v>
      </c>
      <c r="E1405" t="s">
        <v>2888</v>
      </c>
      <c r="F1405" s="339">
        <v>44523</v>
      </c>
      <c r="G1405" s="376">
        <v>7983.19</v>
      </c>
      <c r="H1405" s="376" t="s">
        <v>3861</v>
      </c>
      <c r="I1405" s="376">
        <v>0.05</v>
      </c>
      <c r="J1405" s="376">
        <v>620.03</v>
      </c>
      <c r="K1405" s="376">
        <v>5267</v>
      </c>
      <c r="L1405" s="376">
        <f t="shared" si="12"/>
        <v>2716.19</v>
      </c>
    </row>
    <row r="1406" spans="1:12" hidden="1" outlineLevel="1">
      <c r="A1406">
        <v>2023</v>
      </c>
      <c r="B1406" t="s">
        <v>3587</v>
      </c>
      <c r="C1406" t="s">
        <v>2527</v>
      </c>
      <c r="D1406" t="s">
        <v>3385</v>
      </c>
      <c r="E1406" t="s">
        <v>2888</v>
      </c>
      <c r="F1406" s="339">
        <v>44523</v>
      </c>
      <c r="G1406" s="376">
        <v>7983.19</v>
      </c>
      <c r="H1406" s="376" t="s">
        <v>3861</v>
      </c>
      <c r="I1406" s="376">
        <v>0.05</v>
      </c>
      <c r="J1406" s="376">
        <v>621.03</v>
      </c>
      <c r="K1406" s="376">
        <v>5267</v>
      </c>
      <c r="L1406" s="376">
        <f t="shared" si="12"/>
        <v>2716.19</v>
      </c>
    </row>
    <row r="1407" spans="1:12" hidden="1" outlineLevel="1">
      <c r="A1407">
        <v>2023</v>
      </c>
      <c r="B1407" t="s">
        <v>3588</v>
      </c>
      <c r="C1407" t="s">
        <v>2527</v>
      </c>
      <c r="D1407" t="s">
        <v>3416</v>
      </c>
      <c r="E1407" t="s">
        <v>2888</v>
      </c>
      <c r="F1407" s="339">
        <v>44455</v>
      </c>
      <c r="G1407" s="376">
        <v>7975.29</v>
      </c>
      <c r="H1407" s="376" t="s">
        <v>3861</v>
      </c>
      <c r="I1407" s="376">
        <v>0.05</v>
      </c>
      <c r="J1407" s="376">
        <v>604.03</v>
      </c>
      <c r="K1407" s="376">
        <v>5682.69</v>
      </c>
      <c r="L1407" s="376">
        <f t="shared" si="12"/>
        <v>2292.6</v>
      </c>
    </row>
    <row r="1408" spans="1:12" hidden="1" outlineLevel="1">
      <c r="A1408">
        <v>2023</v>
      </c>
      <c r="B1408" t="s">
        <v>3589</v>
      </c>
      <c r="C1408" t="s">
        <v>2527</v>
      </c>
      <c r="D1408" t="s">
        <v>3590</v>
      </c>
      <c r="E1408" t="s">
        <v>2907</v>
      </c>
      <c r="F1408" s="339">
        <v>43830</v>
      </c>
      <c r="G1408" s="376">
        <v>7964.6</v>
      </c>
      <c r="H1408" s="376" t="s">
        <v>3865</v>
      </c>
      <c r="I1408" s="376">
        <v>0.05</v>
      </c>
      <c r="J1408" s="376">
        <v>634.03</v>
      </c>
      <c r="K1408" s="376">
        <v>6305.36</v>
      </c>
      <c r="L1408" s="376">
        <f t="shared" si="12"/>
        <v>1659.24</v>
      </c>
    </row>
    <row r="1409" spans="1:12" hidden="1" outlineLevel="1">
      <c r="A1409">
        <v>2023</v>
      </c>
      <c r="B1409" t="s">
        <v>3994</v>
      </c>
      <c r="C1409" t="s">
        <v>2527</v>
      </c>
      <c r="D1409" t="s">
        <v>3286</v>
      </c>
      <c r="E1409" t="s">
        <v>2888</v>
      </c>
      <c r="F1409" s="339">
        <v>45046</v>
      </c>
      <c r="G1409" s="376">
        <v>7964.6</v>
      </c>
      <c r="H1409" s="376" t="s">
        <v>3861</v>
      </c>
      <c r="I1409" s="376">
        <v>0.05</v>
      </c>
      <c r="J1409" s="376">
        <v>1036.03</v>
      </c>
      <c r="K1409" s="376">
        <v>1681.52</v>
      </c>
      <c r="L1409" s="376">
        <f t="shared" si="12"/>
        <v>6283.08</v>
      </c>
    </row>
    <row r="1410" spans="1:12" hidden="1" outlineLevel="1">
      <c r="A1410">
        <v>2023</v>
      </c>
      <c r="B1410" t="s">
        <v>3995</v>
      </c>
      <c r="C1410" t="s">
        <v>2527</v>
      </c>
      <c r="D1410" t="s">
        <v>3286</v>
      </c>
      <c r="E1410" t="s">
        <v>2888</v>
      </c>
      <c r="F1410" s="339">
        <v>45046</v>
      </c>
      <c r="G1410" s="376">
        <v>7964.6</v>
      </c>
      <c r="H1410" s="376" t="s">
        <v>3861</v>
      </c>
      <c r="I1410" s="376">
        <v>0.05</v>
      </c>
      <c r="J1410" s="376">
        <v>1037.03</v>
      </c>
      <c r="K1410" s="376">
        <v>1681.52</v>
      </c>
      <c r="L1410" s="376">
        <f t="shared" si="12"/>
        <v>6283.08</v>
      </c>
    </row>
    <row r="1411" spans="1:12" hidden="1" outlineLevel="1">
      <c r="A1411">
        <v>2023</v>
      </c>
      <c r="B1411" t="s">
        <v>3996</v>
      </c>
      <c r="C1411" t="s">
        <v>2527</v>
      </c>
      <c r="D1411" t="s">
        <v>3286</v>
      </c>
      <c r="E1411" t="s">
        <v>2888</v>
      </c>
      <c r="F1411" s="339">
        <v>45046</v>
      </c>
      <c r="G1411" s="376">
        <v>7964.6</v>
      </c>
      <c r="H1411" s="376" t="s">
        <v>3861</v>
      </c>
      <c r="I1411" s="376">
        <v>0.05</v>
      </c>
      <c r="J1411" s="376">
        <v>1038.03</v>
      </c>
      <c r="K1411" s="376">
        <v>1681.52</v>
      </c>
      <c r="L1411" s="376">
        <f t="shared" si="12"/>
        <v>6283.08</v>
      </c>
    </row>
    <row r="1412" spans="1:12" hidden="1" outlineLevel="1">
      <c r="A1412">
        <v>2023</v>
      </c>
      <c r="B1412" t="s">
        <v>3997</v>
      </c>
      <c r="C1412" t="s">
        <v>2527</v>
      </c>
      <c r="D1412" t="s">
        <v>3286</v>
      </c>
      <c r="E1412" t="s">
        <v>2888</v>
      </c>
      <c r="F1412" s="339">
        <v>45046</v>
      </c>
      <c r="G1412" s="376">
        <v>7964.6</v>
      </c>
      <c r="H1412" s="376" t="s">
        <v>3861</v>
      </c>
      <c r="I1412" s="376">
        <v>0.05</v>
      </c>
      <c r="J1412" s="376">
        <v>1039.03</v>
      </c>
      <c r="K1412" s="376">
        <v>1681.52</v>
      </c>
      <c r="L1412" s="376">
        <f t="shared" si="12"/>
        <v>6283.08</v>
      </c>
    </row>
    <row r="1413" spans="1:12" hidden="1" outlineLevel="1">
      <c r="A1413">
        <v>2023</v>
      </c>
      <c r="B1413" t="s">
        <v>3591</v>
      </c>
      <c r="C1413" t="s">
        <v>2527</v>
      </c>
      <c r="D1413" t="s">
        <v>3592</v>
      </c>
      <c r="E1413" t="s">
        <v>2888</v>
      </c>
      <c r="F1413" s="339">
        <v>43131</v>
      </c>
      <c r="G1413" s="376">
        <v>7900</v>
      </c>
      <c r="H1413" s="376" t="s">
        <v>3861</v>
      </c>
      <c r="I1413" s="376">
        <v>0.05</v>
      </c>
      <c r="J1413" s="376">
        <v>354.03</v>
      </c>
      <c r="K1413" s="376">
        <v>7505</v>
      </c>
      <c r="L1413" s="376">
        <f t="shared" si="12"/>
        <v>395</v>
      </c>
    </row>
    <row r="1414" spans="1:12" hidden="1" outlineLevel="1">
      <c r="A1414">
        <v>2023</v>
      </c>
      <c r="B1414" t="s">
        <v>3998</v>
      </c>
      <c r="C1414" t="s">
        <v>3863</v>
      </c>
      <c r="D1414" t="s">
        <v>3999</v>
      </c>
      <c r="E1414" t="s">
        <v>2888</v>
      </c>
      <c r="F1414" s="339">
        <v>45291</v>
      </c>
      <c r="G1414" s="376">
        <v>7876.11</v>
      </c>
      <c r="H1414" s="376" t="s">
        <v>3861</v>
      </c>
      <c r="I1414" s="376">
        <v>0.05</v>
      </c>
      <c r="J1414" s="376">
        <v>1190.03</v>
      </c>
      <c r="K1414" s="376">
        <v>0</v>
      </c>
      <c r="L1414" s="376">
        <f t="shared" si="12"/>
        <v>7876.11</v>
      </c>
    </row>
    <row r="1415" spans="1:12" hidden="1" outlineLevel="1">
      <c r="A1415">
        <v>2023</v>
      </c>
      <c r="B1415" t="s">
        <v>4000</v>
      </c>
      <c r="C1415" t="s">
        <v>3863</v>
      </c>
      <c r="D1415" t="s">
        <v>3999</v>
      </c>
      <c r="E1415" t="s">
        <v>2888</v>
      </c>
      <c r="F1415" s="339">
        <v>45291</v>
      </c>
      <c r="G1415" s="376">
        <v>7876.11</v>
      </c>
      <c r="H1415" s="376" t="s">
        <v>3861</v>
      </c>
      <c r="I1415" s="376">
        <v>0.05</v>
      </c>
      <c r="J1415" s="376">
        <v>1191.03</v>
      </c>
      <c r="K1415" s="376">
        <v>0</v>
      </c>
      <c r="L1415" s="376">
        <f t="shared" si="12"/>
        <v>7876.11</v>
      </c>
    </row>
    <row r="1416" spans="1:12" hidden="1" outlineLevel="1">
      <c r="A1416">
        <v>2023</v>
      </c>
      <c r="B1416" t="s">
        <v>4001</v>
      </c>
      <c r="C1416" t="s">
        <v>3863</v>
      </c>
      <c r="D1416" t="s">
        <v>3999</v>
      </c>
      <c r="E1416" t="s">
        <v>2888</v>
      </c>
      <c r="F1416" s="339">
        <v>45291</v>
      </c>
      <c r="G1416" s="376">
        <v>7876.11</v>
      </c>
      <c r="H1416" s="376" t="s">
        <v>3861</v>
      </c>
      <c r="I1416" s="376">
        <v>0.05</v>
      </c>
      <c r="J1416" s="376">
        <v>1192.03</v>
      </c>
      <c r="K1416" s="376">
        <v>0</v>
      </c>
      <c r="L1416" s="376">
        <f t="shared" si="12"/>
        <v>7876.11</v>
      </c>
    </row>
    <row r="1417" spans="1:12" hidden="1" outlineLevel="1">
      <c r="A1417">
        <v>2023</v>
      </c>
      <c r="B1417" t="s">
        <v>4002</v>
      </c>
      <c r="C1417" t="s">
        <v>3863</v>
      </c>
      <c r="D1417" t="s">
        <v>3999</v>
      </c>
      <c r="E1417" t="s">
        <v>2888</v>
      </c>
      <c r="F1417" s="339">
        <v>45291</v>
      </c>
      <c r="G1417" s="376">
        <v>7876.1</v>
      </c>
      <c r="H1417" s="376" t="s">
        <v>3861</v>
      </c>
      <c r="I1417" s="376">
        <v>0.05</v>
      </c>
      <c r="J1417" s="376">
        <v>1193.03</v>
      </c>
      <c r="K1417" s="376">
        <v>0</v>
      </c>
      <c r="L1417" s="376">
        <f t="shared" si="12"/>
        <v>7876.1</v>
      </c>
    </row>
    <row r="1418" spans="1:12" hidden="1" outlineLevel="1">
      <c r="A1418">
        <v>2023</v>
      </c>
      <c r="B1418" t="s">
        <v>4003</v>
      </c>
      <c r="C1418" t="s">
        <v>3863</v>
      </c>
      <c r="D1418" t="s">
        <v>3999</v>
      </c>
      <c r="E1418" t="s">
        <v>2888</v>
      </c>
      <c r="F1418" s="339">
        <v>45291</v>
      </c>
      <c r="G1418" s="376">
        <v>7876.1</v>
      </c>
      <c r="H1418" s="376" t="s">
        <v>3861</v>
      </c>
      <c r="I1418" s="376">
        <v>0.05</v>
      </c>
      <c r="J1418" s="376">
        <v>1194.03</v>
      </c>
      <c r="K1418" s="376">
        <v>0</v>
      </c>
      <c r="L1418" s="376">
        <f t="shared" si="12"/>
        <v>7876.1</v>
      </c>
    </row>
    <row r="1419" spans="1:12" hidden="1" outlineLevel="1">
      <c r="A1419">
        <v>2023</v>
      </c>
      <c r="B1419" t="s">
        <v>3593</v>
      </c>
      <c r="C1419" t="s">
        <v>2527</v>
      </c>
      <c r="D1419" t="s">
        <v>3594</v>
      </c>
      <c r="E1419" t="s">
        <v>2888</v>
      </c>
      <c r="F1419" s="339">
        <v>44426</v>
      </c>
      <c r="G1419" s="376">
        <v>7803.42</v>
      </c>
      <c r="H1419" s="376" t="s">
        <v>3861</v>
      </c>
      <c r="I1419" s="376">
        <v>0.05</v>
      </c>
      <c r="J1419" s="376">
        <v>571.03</v>
      </c>
      <c r="K1419" s="376">
        <v>5766.04</v>
      </c>
      <c r="L1419" s="376">
        <f t="shared" si="12"/>
        <v>2037.38</v>
      </c>
    </row>
    <row r="1420" spans="1:12" hidden="1" outlineLevel="1">
      <c r="A1420">
        <v>2023</v>
      </c>
      <c r="B1420" t="s">
        <v>3595</v>
      </c>
      <c r="C1420" t="s">
        <v>2527</v>
      </c>
      <c r="D1420" t="s">
        <v>3596</v>
      </c>
      <c r="E1420" t="s">
        <v>2907</v>
      </c>
      <c r="F1420" s="339">
        <v>44408</v>
      </c>
      <c r="G1420" s="376">
        <v>7800</v>
      </c>
      <c r="H1420" s="376" t="s">
        <v>3865</v>
      </c>
      <c r="I1420" s="376">
        <v>0.05</v>
      </c>
      <c r="J1420" s="376">
        <v>1085.03</v>
      </c>
      <c r="K1420" s="376">
        <v>3580.63</v>
      </c>
      <c r="L1420" s="376">
        <f t="shared" si="12"/>
        <v>4219.37</v>
      </c>
    </row>
    <row r="1421" spans="1:12" hidden="1" outlineLevel="1">
      <c r="A1421">
        <v>2023</v>
      </c>
      <c r="B1421" t="s">
        <v>2916</v>
      </c>
      <c r="C1421" t="s">
        <v>2905</v>
      </c>
      <c r="D1421" t="s">
        <v>2917</v>
      </c>
      <c r="E1421" t="s">
        <v>2907</v>
      </c>
      <c r="F1421" s="339">
        <v>44433</v>
      </c>
      <c r="G1421" s="376">
        <v>7799.04</v>
      </c>
      <c r="H1421" s="376" t="s">
        <v>3865</v>
      </c>
      <c r="I1421" s="376">
        <v>0.05</v>
      </c>
      <c r="J1421" s="376">
        <v>1142.03</v>
      </c>
      <c r="K1421" s="376">
        <v>3456.88</v>
      </c>
      <c r="L1421" s="376">
        <f t="shared" si="12"/>
        <v>4342.16</v>
      </c>
    </row>
    <row r="1422" spans="1:12" hidden="1" outlineLevel="1">
      <c r="A1422">
        <v>2023</v>
      </c>
      <c r="B1422" t="s">
        <v>3597</v>
      </c>
      <c r="C1422" t="s">
        <v>2527</v>
      </c>
      <c r="D1422" t="s">
        <v>3598</v>
      </c>
      <c r="E1422" t="s">
        <v>2888</v>
      </c>
      <c r="F1422" s="339">
        <v>44439</v>
      </c>
      <c r="G1422" s="376">
        <v>7791.74</v>
      </c>
      <c r="H1422" s="376" t="s">
        <v>3861</v>
      </c>
      <c r="I1422" s="376">
        <v>0.05</v>
      </c>
      <c r="J1422" s="376">
        <v>593.03</v>
      </c>
      <c r="K1422" s="376">
        <v>5755.71</v>
      </c>
      <c r="L1422" s="376">
        <f t="shared" si="12"/>
        <v>2036.03</v>
      </c>
    </row>
    <row r="1423" spans="1:12" hidden="1" outlineLevel="1">
      <c r="A1423">
        <v>2023</v>
      </c>
      <c r="B1423" t="s">
        <v>4004</v>
      </c>
      <c r="C1423" t="s">
        <v>2527</v>
      </c>
      <c r="D1423" t="s">
        <v>4005</v>
      </c>
      <c r="E1423" t="s">
        <v>2888</v>
      </c>
      <c r="F1423" s="339">
        <v>45046</v>
      </c>
      <c r="G1423" s="376">
        <v>7699.12</v>
      </c>
      <c r="H1423" s="376" t="s">
        <v>3861</v>
      </c>
      <c r="I1423" s="376">
        <v>0.05</v>
      </c>
      <c r="J1423" s="376">
        <v>1018.03</v>
      </c>
      <c r="K1423" s="376">
        <v>1625.44</v>
      </c>
      <c r="L1423" s="376">
        <f t="shared" si="12"/>
        <v>6073.68</v>
      </c>
    </row>
    <row r="1424" spans="1:12" hidden="1" outlineLevel="1">
      <c r="A1424">
        <v>2023</v>
      </c>
      <c r="B1424" t="s">
        <v>4006</v>
      </c>
      <c r="C1424" t="s">
        <v>2527</v>
      </c>
      <c r="D1424" t="s">
        <v>4005</v>
      </c>
      <c r="E1424" t="s">
        <v>2888</v>
      </c>
      <c r="F1424" s="339">
        <v>45046</v>
      </c>
      <c r="G1424" s="376">
        <v>7699.12</v>
      </c>
      <c r="H1424" s="376" t="s">
        <v>3861</v>
      </c>
      <c r="I1424" s="376">
        <v>0.05</v>
      </c>
      <c r="J1424" s="376">
        <v>1019.03</v>
      </c>
      <c r="K1424" s="376">
        <v>1625.44</v>
      </c>
      <c r="L1424" s="376">
        <f t="shared" si="12"/>
        <v>6073.68</v>
      </c>
    </row>
    <row r="1425" spans="1:12" hidden="1" outlineLevel="1">
      <c r="A1425">
        <v>2023</v>
      </c>
      <c r="B1425" t="s">
        <v>4007</v>
      </c>
      <c r="C1425" t="s">
        <v>2527</v>
      </c>
      <c r="D1425" t="s">
        <v>4005</v>
      </c>
      <c r="E1425" t="s">
        <v>2888</v>
      </c>
      <c r="F1425" s="339">
        <v>45046</v>
      </c>
      <c r="G1425" s="376">
        <v>7699.12</v>
      </c>
      <c r="H1425" s="376" t="s">
        <v>3861</v>
      </c>
      <c r="I1425" s="376">
        <v>0.05</v>
      </c>
      <c r="J1425" s="376">
        <v>1020.03</v>
      </c>
      <c r="K1425" s="376">
        <v>1625.44</v>
      </c>
      <c r="L1425" s="376">
        <f t="shared" si="12"/>
        <v>6073.68</v>
      </c>
    </row>
    <row r="1426" spans="1:12" hidden="1" outlineLevel="1">
      <c r="A1426">
        <v>2023</v>
      </c>
      <c r="B1426" t="s">
        <v>4008</v>
      </c>
      <c r="C1426" t="s">
        <v>2527</v>
      </c>
      <c r="D1426" t="s">
        <v>4005</v>
      </c>
      <c r="E1426" t="s">
        <v>2888</v>
      </c>
      <c r="F1426" s="339">
        <v>45046</v>
      </c>
      <c r="G1426" s="376">
        <v>7699.12</v>
      </c>
      <c r="H1426" s="376" t="s">
        <v>3861</v>
      </c>
      <c r="I1426" s="376">
        <v>0.05</v>
      </c>
      <c r="J1426" s="376">
        <v>1021.03</v>
      </c>
      <c r="K1426" s="376">
        <v>1625.44</v>
      </c>
      <c r="L1426" s="376">
        <f t="shared" si="12"/>
        <v>6073.68</v>
      </c>
    </row>
    <row r="1427" spans="1:12" hidden="1" outlineLevel="1">
      <c r="A1427">
        <v>2023</v>
      </c>
      <c r="B1427" t="s">
        <v>4009</v>
      </c>
      <c r="C1427" t="s">
        <v>2527</v>
      </c>
      <c r="D1427" t="s">
        <v>4005</v>
      </c>
      <c r="E1427" t="s">
        <v>2888</v>
      </c>
      <c r="F1427" s="339">
        <v>45046</v>
      </c>
      <c r="G1427" s="376">
        <v>7699.12</v>
      </c>
      <c r="H1427" s="376" t="s">
        <v>3861</v>
      </c>
      <c r="I1427" s="376">
        <v>0.05</v>
      </c>
      <c r="J1427" s="376">
        <v>1022.03</v>
      </c>
      <c r="K1427" s="376">
        <v>1625.44</v>
      </c>
      <c r="L1427" s="376">
        <f t="shared" si="12"/>
        <v>6073.68</v>
      </c>
    </row>
    <row r="1428" spans="1:12" hidden="1" outlineLevel="1">
      <c r="A1428">
        <v>2023</v>
      </c>
      <c r="B1428" t="s">
        <v>4010</v>
      </c>
      <c r="C1428" t="s">
        <v>2527</v>
      </c>
      <c r="D1428" t="s">
        <v>4005</v>
      </c>
      <c r="E1428" t="s">
        <v>2888</v>
      </c>
      <c r="F1428" s="339">
        <v>45046</v>
      </c>
      <c r="G1428" s="376">
        <v>7699.12</v>
      </c>
      <c r="H1428" s="376" t="s">
        <v>3861</v>
      </c>
      <c r="I1428" s="376">
        <v>0.05</v>
      </c>
      <c r="J1428" s="376">
        <v>1023.03</v>
      </c>
      <c r="K1428" s="376">
        <v>1625.44</v>
      </c>
      <c r="L1428" s="376">
        <f t="shared" si="12"/>
        <v>6073.68</v>
      </c>
    </row>
    <row r="1429" spans="1:12" hidden="1" outlineLevel="1">
      <c r="A1429">
        <v>2023</v>
      </c>
      <c r="B1429" t="s">
        <v>4011</v>
      </c>
      <c r="C1429" t="s">
        <v>2527</v>
      </c>
      <c r="D1429" t="s">
        <v>4005</v>
      </c>
      <c r="E1429" t="s">
        <v>2888</v>
      </c>
      <c r="F1429" s="339">
        <v>45046</v>
      </c>
      <c r="G1429" s="376">
        <v>7699.12</v>
      </c>
      <c r="H1429" s="376" t="s">
        <v>3861</v>
      </c>
      <c r="I1429" s="376">
        <v>0.05</v>
      </c>
      <c r="J1429" s="376">
        <v>1024.03</v>
      </c>
      <c r="K1429" s="376">
        <v>1625.44</v>
      </c>
      <c r="L1429" s="376">
        <f t="shared" si="12"/>
        <v>6073.68</v>
      </c>
    </row>
    <row r="1430" spans="1:12" hidden="1" outlineLevel="1">
      <c r="A1430">
        <v>2023</v>
      </c>
      <c r="B1430" t="s">
        <v>4012</v>
      </c>
      <c r="C1430" t="s">
        <v>2527</v>
      </c>
      <c r="D1430" t="s">
        <v>4005</v>
      </c>
      <c r="E1430" t="s">
        <v>2888</v>
      </c>
      <c r="F1430" s="339">
        <v>45046</v>
      </c>
      <c r="G1430" s="376">
        <v>7699.12</v>
      </c>
      <c r="H1430" s="376" t="s">
        <v>3861</v>
      </c>
      <c r="I1430" s="376">
        <v>0.05</v>
      </c>
      <c r="J1430" s="376">
        <v>1025.03</v>
      </c>
      <c r="K1430" s="376">
        <v>1625.44</v>
      </c>
      <c r="L1430" s="376">
        <f t="shared" si="12"/>
        <v>6073.68</v>
      </c>
    </row>
    <row r="1431" spans="1:12" hidden="1" outlineLevel="1">
      <c r="A1431">
        <v>2023</v>
      </c>
      <c r="B1431" t="s">
        <v>4013</v>
      </c>
      <c r="C1431" t="s">
        <v>2527</v>
      </c>
      <c r="D1431" t="s">
        <v>4005</v>
      </c>
      <c r="E1431" t="s">
        <v>2888</v>
      </c>
      <c r="F1431" s="339">
        <v>45046</v>
      </c>
      <c r="G1431" s="376">
        <v>7699.12</v>
      </c>
      <c r="H1431" s="376" t="s">
        <v>3861</v>
      </c>
      <c r="I1431" s="376">
        <v>0.05</v>
      </c>
      <c r="J1431" s="376">
        <v>1026.03</v>
      </c>
      <c r="K1431" s="376">
        <v>1625.44</v>
      </c>
      <c r="L1431" s="376">
        <f t="shared" si="12"/>
        <v>6073.68</v>
      </c>
    </row>
    <row r="1432" spans="1:12" hidden="1" outlineLevel="1">
      <c r="A1432">
        <v>2023</v>
      </c>
      <c r="B1432" t="s">
        <v>4014</v>
      </c>
      <c r="C1432" t="s">
        <v>2527</v>
      </c>
      <c r="D1432" t="s">
        <v>4005</v>
      </c>
      <c r="E1432" t="s">
        <v>2888</v>
      </c>
      <c r="F1432" s="339">
        <v>45046</v>
      </c>
      <c r="G1432" s="376">
        <v>7699.12</v>
      </c>
      <c r="H1432" s="376" t="s">
        <v>3861</v>
      </c>
      <c r="I1432" s="376">
        <v>0.05</v>
      </c>
      <c r="J1432" s="376">
        <v>1027.03</v>
      </c>
      <c r="K1432" s="376">
        <v>1625.44</v>
      </c>
      <c r="L1432" s="376">
        <f t="shared" si="12"/>
        <v>6073.68</v>
      </c>
    </row>
    <row r="1433" spans="1:12" hidden="1" outlineLevel="1">
      <c r="A1433">
        <v>2023</v>
      </c>
      <c r="B1433" t="s">
        <v>3777</v>
      </c>
      <c r="C1433" t="s">
        <v>3737</v>
      </c>
      <c r="D1433" t="s">
        <v>3778</v>
      </c>
      <c r="E1433" t="s">
        <v>2888</v>
      </c>
      <c r="F1433" s="339">
        <v>44011</v>
      </c>
      <c r="G1433" s="376">
        <v>7699.11</v>
      </c>
      <c r="H1433" s="376" t="s">
        <v>3861</v>
      </c>
      <c r="I1433" s="376">
        <v>0.05</v>
      </c>
      <c r="J1433" s="376">
        <v>489.03</v>
      </c>
      <c r="K1433" s="376">
        <v>7314.15</v>
      </c>
      <c r="L1433" s="376">
        <f t="shared" si="12"/>
        <v>384.96</v>
      </c>
    </row>
    <row r="1434" spans="1:12" hidden="1" outlineLevel="1">
      <c r="A1434">
        <v>2023</v>
      </c>
      <c r="B1434" t="s">
        <v>4015</v>
      </c>
      <c r="C1434" t="s">
        <v>3863</v>
      </c>
      <c r="D1434" t="s">
        <v>3041</v>
      </c>
      <c r="E1434" t="s">
        <v>2888</v>
      </c>
      <c r="F1434" s="339">
        <v>45107</v>
      </c>
      <c r="G1434" s="376">
        <v>7699.11</v>
      </c>
      <c r="H1434" s="376" t="s">
        <v>3861</v>
      </c>
      <c r="I1434" s="376">
        <v>0.05</v>
      </c>
      <c r="J1434" s="376">
        <v>1072.03</v>
      </c>
      <c r="K1434" s="376">
        <v>1219.08</v>
      </c>
      <c r="L1434" s="376">
        <f t="shared" si="12"/>
        <v>6480.03</v>
      </c>
    </row>
    <row r="1435" spans="1:12" hidden="1" outlineLevel="1">
      <c r="A1435">
        <v>2023</v>
      </c>
      <c r="B1435" t="s">
        <v>4016</v>
      </c>
      <c r="C1435" t="s">
        <v>3863</v>
      </c>
      <c r="D1435" t="s">
        <v>3041</v>
      </c>
      <c r="E1435" t="s">
        <v>2888</v>
      </c>
      <c r="F1435" s="339">
        <v>45107</v>
      </c>
      <c r="G1435" s="376">
        <v>7699.11</v>
      </c>
      <c r="H1435" s="376" t="s">
        <v>3861</v>
      </c>
      <c r="I1435" s="376">
        <v>0.05</v>
      </c>
      <c r="J1435" s="376">
        <v>1073.03</v>
      </c>
      <c r="K1435" s="376">
        <v>1219.08</v>
      </c>
      <c r="L1435" s="376">
        <f t="shared" si="12"/>
        <v>6480.03</v>
      </c>
    </row>
    <row r="1436" spans="1:12" hidden="1" outlineLevel="1">
      <c r="A1436">
        <v>2023</v>
      </c>
      <c r="B1436" t="s">
        <v>4017</v>
      </c>
      <c r="C1436" t="s">
        <v>3863</v>
      </c>
      <c r="D1436" t="s">
        <v>3041</v>
      </c>
      <c r="E1436" t="s">
        <v>2888</v>
      </c>
      <c r="F1436" s="339">
        <v>45107</v>
      </c>
      <c r="G1436" s="376">
        <v>7699.11</v>
      </c>
      <c r="H1436" s="376" t="s">
        <v>3861</v>
      </c>
      <c r="I1436" s="376">
        <v>0.05</v>
      </c>
      <c r="J1436" s="376">
        <v>1074.03</v>
      </c>
      <c r="K1436" s="376">
        <v>1219.08</v>
      </c>
      <c r="L1436" s="376">
        <f t="shared" si="12"/>
        <v>6480.03</v>
      </c>
    </row>
    <row r="1437" spans="1:12" hidden="1" outlineLevel="1">
      <c r="A1437">
        <v>2023</v>
      </c>
      <c r="B1437" t="s">
        <v>4018</v>
      </c>
      <c r="C1437" t="s">
        <v>3863</v>
      </c>
      <c r="D1437" t="s">
        <v>3041</v>
      </c>
      <c r="E1437" t="s">
        <v>2888</v>
      </c>
      <c r="F1437" s="339">
        <v>45107</v>
      </c>
      <c r="G1437" s="376">
        <v>7699.11</v>
      </c>
      <c r="H1437" s="376" t="s">
        <v>3861</v>
      </c>
      <c r="I1437" s="376">
        <v>0.05</v>
      </c>
      <c r="J1437" s="376">
        <v>1075.03</v>
      </c>
      <c r="K1437" s="376">
        <v>1219.08</v>
      </c>
      <c r="L1437" s="376">
        <f t="shared" si="12"/>
        <v>6480.03</v>
      </c>
    </row>
    <row r="1438" spans="1:12" hidden="1" outlineLevel="1">
      <c r="A1438">
        <v>2023</v>
      </c>
      <c r="B1438" t="s">
        <v>4019</v>
      </c>
      <c r="C1438" t="s">
        <v>3863</v>
      </c>
      <c r="D1438" t="s">
        <v>3041</v>
      </c>
      <c r="E1438" t="s">
        <v>2888</v>
      </c>
      <c r="F1438" s="339">
        <v>45107</v>
      </c>
      <c r="G1438" s="376">
        <v>7699.11</v>
      </c>
      <c r="H1438" s="376" t="s">
        <v>3861</v>
      </c>
      <c r="I1438" s="376">
        <v>0.05</v>
      </c>
      <c r="J1438" s="376">
        <v>1076.03</v>
      </c>
      <c r="K1438" s="376">
        <v>1219.08</v>
      </c>
      <c r="L1438" s="376">
        <f t="shared" si="12"/>
        <v>6480.03</v>
      </c>
    </row>
    <row r="1439" spans="1:12" hidden="1" outlineLevel="1">
      <c r="A1439">
        <v>2023</v>
      </c>
      <c r="B1439" t="s">
        <v>4020</v>
      </c>
      <c r="C1439" t="s">
        <v>3863</v>
      </c>
      <c r="D1439" t="s">
        <v>3041</v>
      </c>
      <c r="E1439" t="s">
        <v>2888</v>
      </c>
      <c r="F1439" s="339">
        <v>45107</v>
      </c>
      <c r="G1439" s="376">
        <v>7699.11</v>
      </c>
      <c r="H1439" s="376" t="s">
        <v>3861</v>
      </c>
      <c r="I1439" s="376">
        <v>0.05</v>
      </c>
      <c r="J1439" s="376">
        <v>1077.03</v>
      </c>
      <c r="K1439" s="376">
        <v>1219.08</v>
      </c>
      <c r="L1439" s="376">
        <f t="shared" si="12"/>
        <v>6480.03</v>
      </c>
    </row>
    <row r="1440" spans="1:12" hidden="1" outlineLevel="1">
      <c r="A1440">
        <v>2023</v>
      </c>
      <c r="B1440" t="s">
        <v>4021</v>
      </c>
      <c r="C1440" t="s">
        <v>3863</v>
      </c>
      <c r="D1440" t="s">
        <v>3041</v>
      </c>
      <c r="E1440" t="s">
        <v>2888</v>
      </c>
      <c r="F1440" s="339">
        <v>45107</v>
      </c>
      <c r="G1440" s="376">
        <v>7699.11</v>
      </c>
      <c r="H1440" s="376" t="s">
        <v>3861</v>
      </c>
      <c r="I1440" s="376">
        <v>0.05</v>
      </c>
      <c r="J1440" s="376">
        <v>1078.03</v>
      </c>
      <c r="K1440" s="376">
        <v>1219.08</v>
      </c>
      <c r="L1440" s="376">
        <f t="shared" si="12"/>
        <v>6480.03</v>
      </c>
    </row>
    <row r="1441" spans="1:12" hidden="1" outlineLevel="1">
      <c r="A1441">
        <v>2023</v>
      </c>
      <c r="B1441" t="s">
        <v>4022</v>
      </c>
      <c r="C1441" t="s">
        <v>3863</v>
      </c>
      <c r="D1441" t="s">
        <v>3041</v>
      </c>
      <c r="E1441" t="s">
        <v>2888</v>
      </c>
      <c r="F1441" s="339">
        <v>45107</v>
      </c>
      <c r="G1441" s="376">
        <v>7699.11</v>
      </c>
      <c r="H1441" s="376" t="s">
        <v>3861</v>
      </c>
      <c r="I1441" s="376">
        <v>0.05</v>
      </c>
      <c r="J1441" s="376">
        <v>1079.03</v>
      </c>
      <c r="K1441" s="376">
        <v>1219.08</v>
      </c>
      <c r="L1441" s="376">
        <f t="shared" si="12"/>
        <v>6480.03</v>
      </c>
    </row>
    <row r="1442" spans="1:12" hidden="1" outlineLevel="1">
      <c r="A1442">
        <v>2023</v>
      </c>
      <c r="B1442" t="s">
        <v>4023</v>
      </c>
      <c r="C1442" t="s">
        <v>3863</v>
      </c>
      <c r="D1442" t="s">
        <v>3041</v>
      </c>
      <c r="E1442" t="s">
        <v>2888</v>
      </c>
      <c r="F1442" s="339">
        <v>45107</v>
      </c>
      <c r="G1442" s="376">
        <v>7699.11</v>
      </c>
      <c r="H1442" s="376" t="s">
        <v>3861</v>
      </c>
      <c r="I1442" s="376">
        <v>0.05</v>
      </c>
      <c r="J1442" s="376">
        <v>1080.03</v>
      </c>
      <c r="K1442" s="376">
        <v>1219.08</v>
      </c>
      <c r="L1442" s="376">
        <f t="shared" si="12"/>
        <v>6480.03</v>
      </c>
    </row>
    <row r="1443" spans="1:12" hidden="1" outlineLevel="1">
      <c r="A1443">
        <v>2023</v>
      </c>
      <c r="B1443" t="s">
        <v>4024</v>
      </c>
      <c r="C1443" t="s">
        <v>3863</v>
      </c>
      <c r="D1443" t="s">
        <v>3041</v>
      </c>
      <c r="E1443" t="s">
        <v>2888</v>
      </c>
      <c r="F1443" s="339">
        <v>45107</v>
      </c>
      <c r="G1443" s="376">
        <v>7699.11</v>
      </c>
      <c r="H1443" s="376" t="s">
        <v>3861</v>
      </c>
      <c r="I1443" s="376">
        <v>0.05</v>
      </c>
      <c r="J1443" s="376">
        <v>1081.03</v>
      </c>
      <c r="K1443" s="376">
        <v>1219.08</v>
      </c>
      <c r="L1443" s="376">
        <f t="shared" si="12"/>
        <v>6480.03</v>
      </c>
    </row>
    <row r="1444" spans="1:12" hidden="1" outlineLevel="1">
      <c r="A1444">
        <v>2023</v>
      </c>
      <c r="B1444" t="s">
        <v>3599</v>
      </c>
      <c r="C1444" t="s">
        <v>2527</v>
      </c>
      <c r="D1444" t="s">
        <v>3600</v>
      </c>
      <c r="E1444" t="s">
        <v>2888</v>
      </c>
      <c r="F1444" s="339">
        <v>43982</v>
      </c>
      <c r="G1444" s="376">
        <v>7610.62</v>
      </c>
      <c r="H1444" s="376" t="s">
        <v>3861</v>
      </c>
      <c r="I1444" s="376">
        <v>0.05</v>
      </c>
      <c r="J1444" s="376">
        <v>485.03</v>
      </c>
      <c r="K1444" s="376">
        <v>7230.09</v>
      </c>
      <c r="L1444" s="376">
        <f t="shared" si="12"/>
        <v>380.53</v>
      </c>
    </row>
    <row r="1445" spans="1:12" hidden="1" outlineLevel="1">
      <c r="A1445">
        <v>2023</v>
      </c>
      <c r="B1445" t="s">
        <v>3601</v>
      </c>
      <c r="C1445" t="s">
        <v>2527</v>
      </c>
      <c r="D1445" t="s">
        <v>3286</v>
      </c>
      <c r="E1445" t="s">
        <v>2888</v>
      </c>
      <c r="F1445" s="339">
        <v>44651</v>
      </c>
      <c r="G1445" s="376">
        <v>7599</v>
      </c>
      <c r="H1445" s="376" t="s">
        <v>3861</v>
      </c>
      <c r="I1445" s="376">
        <v>0.05</v>
      </c>
      <c r="J1445" s="376">
        <v>678.03</v>
      </c>
      <c r="K1445" s="376">
        <v>4211.34</v>
      </c>
      <c r="L1445" s="376">
        <f t="shared" si="12"/>
        <v>3387.66</v>
      </c>
    </row>
    <row r="1446" spans="1:12" hidden="1" outlineLevel="1">
      <c r="A1446">
        <v>2023</v>
      </c>
      <c r="B1446" t="s">
        <v>4025</v>
      </c>
      <c r="C1446" t="s">
        <v>3863</v>
      </c>
      <c r="D1446" t="s">
        <v>3041</v>
      </c>
      <c r="E1446" t="s">
        <v>2888</v>
      </c>
      <c r="F1446" s="339">
        <v>45107</v>
      </c>
      <c r="G1446" s="376">
        <v>7521.24</v>
      </c>
      <c r="H1446" s="376" t="s">
        <v>3861</v>
      </c>
      <c r="I1446" s="376">
        <v>0.05</v>
      </c>
      <c r="J1446" s="376">
        <v>1083.03</v>
      </c>
      <c r="K1446" s="376">
        <v>1190.94</v>
      </c>
      <c r="L1446" s="376">
        <f t="shared" si="12"/>
        <v>6330.3</v>
      </c>
    </row>
    <row r="1447" spans="1:12" hidden="1" outlineLevel="1">
      <c r="A1447">
        <v>2023</v>
      </c>
      <c r="B1447" t="s">
        <v>4026</v>
      </c>
      <c r="C1447" t="s">
        <v>3863</v>
      </c>
      <c r="D1447" t="s">
        <v>3028</v>
      </c>
      <c r="E1447" t="s">
        <v>2888</v>
      </c>
      <c r="F1447" s="339">
        <v>45107</v>
      </c>
      <c r="G1447" s="376">
        <v>7521.23</v>
      </c>
      <c r="H1447" s="376" t="s">
        <v>3861</v>
      </c>
      <c r="I1447" s="376">
        <v>0.05</v>
      </c>
      <c r="J1447" s="376">
        <v>1071.03</v>
      </c>
      <c r="K1447" s="376">
        <v>1190.94</v>
      </c>
      <c r="L1447" s="376">
        <f t="shared" si="12"/>
        <v>6330.29</v>
      </c>
    </row>
    <row r="1448" spans="1:12" hidden="1" outlineLevel="1">
      <c r="A1448">
        <v>2023</v>
      </c>
      <c r="B1448" t="s">
        <v>3602</v>
      </c>
      <c r="C1448" t="s">
        <v>2527</v>
      </c>
      <c r="D1448" t="s">
        <v>3603</v>
      </c>
      <c r="E1448" t="s">
        <v>2888</v>
      </c>
      <c r="F1448" s="339">
        <v>43982</v>
      </c>
      <c r="G1448" s="376">
        <v>7500</v>
      </c>
      <c r="H1448" s="376" t="s">
        <v>3861</v>
      </c>
      <c r="I1448" s="376">
        <v>0.05</v>
      </c>
      <c r="J1448" s="376">
        <v>484.03</v>
      </c>
      <c r="K1448" s="376">
        <v>7125</v>
      </c>
      <c r="L1448" s="376">
        <f t="shared" si="12"/>
        <v>375</v>
      </c>
    </row>
    <row r="1449" spans="1:12" hidden="1" outlineLevel="1">
      <c r="A1449">
        <v>2023</v>
      </c>
      <c r="B1449" t="s">
        <v>3844</v>
      </c>
      <c r="C1449" t="s">
        <v>3007</v>
      </c>
      <c r="D1449" t="s">
        <v>3845</v>
      </c>
      <c r="E1449" t="s">
        <v>2907</v>
      </c>
      <c r="F1449" s="339">
        <v>44469</v>
      </c>
      <c r="G1449" s="376">
        <v>7494.69</v>
      </c>
      <c r="H1449" s="376" t="s">
        <v>3865</v>
      </c>
      <c r="I1449" s="376">
        <v>0.05</v>
      </c>
      <c r="J1449" s="376">
        <v>1181.03</v>
      </c>
      <c r="K1449" s="376">
        <v>3203.78</v>
      </c>
      <c r="L1449" s="376">
        <f t="shared" si="12"/>
        <v>4290.91</v>
      </c>
    </row>
    <row r="1450" spans="1:12" hidden="1" outlineLevel="1">
      <c r="A1450">
        <v>2023</v>
      </c>
      <c r="B1450" t="s">
        <v>3604</v>
      </c>
      <c r="C1450" t="s">
        <v>2527</v>
      </c>
      <c r="D1450" t="s">
        <v>3426</v>
      </c>
      <c r="E1450" t="s">
        <v>2888</v>
      </c>
      <c r="F1450" s="339">
        <v>43190</v>
      </c>
      <c r="G1450" s="376">
        <v>7485.46</v>
      </c>
      <c r="H1450" s="376" t="s">
        <v>3861</v>
      </c>
      <c r="I1450" s="376">
        <v>0.05</v>
      </c>
      <c r="J1450" s="376">
        <v>360.03</v>
      </c>
      <c r="K1450" s="376">
        <v>7111.19</v>
      </c>
      <c r="L1450" s="376">
        <f t="shared" si="12"/>
        <v>374.27</v>
      </c>
    </row>
    <row r="1451" spans="1:12" hidden="1" outlineLevel="1">
      <c r="A1451">
        <v>2023</v>
      </c>
      <c r="B1451" t="s">
        <v>3796</v>
      </c>
      <c r="C1451" t="s">
        <v>2939</v>
      </c>
      <c r="D1451" t="s">
        <v>3797</v>
      </c>
      <c r="E1451" t="s">
        <v>2907</v>
      </c>
      <c r="F1451" s="339">
        <v>44426</v>
      </c>
      <c r="G1451" s="376">
        <v>7398.1</v>
      </c>
      <c r="H1451" s="376" t="s">
        <v>3865</v>
      </c>
      <c r="I1451" s="376">
        <v>0.05</v>
      </c>
      <c r="J1451" s="376">
        <v>1133.03</v>
      </c>
      <c r="K1451" s="376">
        <v>3279.08</v>
      </c>
      <c r="L1451" s="376">
        <f t="shared" si="12"/>
        <v>4119.0200000000004</v>
      </c>
    </row>
    <row r="1452" spans="1:12" hidden="1" outlineLevel="1">
      <c r="A1452">
        <v>2023</v>
      </c>
      <c r="B1452" t="s">
        <v>3808</v>
      </c>
      <c r="C1452" t="s">
        <v>2939</v>
      </c>
      <c r="D1452" t="s">
        <v>3809</v>
      </c>
      <c r="E1452" t="s">
        <v>2907</v>
      </c>
      <c r="F1452" s="339">
        <v>44427</v>
      </c>
      <c r="G1452" s="376">
        <v>7356.3</v>
      </c>
      <c r="H1452" s="376" t="s">
        <v>3865</v>
      </c>
      <c r="I1452" s="376">
        <v>0.05</v>
      </c>
      <c r="J1452" s="376">
        <v>1139.03</v>
      </c>
      <c r="K1452" s="376">
        <v>3260.6</v>
      </c>
      <c r="L1452" s="376">
        <f t="shared" si="12"/>
        <v>4095.7</v>
      </c>
    </row>
    <row r="1453" spans="1:12" hidden="1" outlineLevel="1">
      <c r="A1453">
        <v>2023</v>
      </c>
      <c r="B1453" t="s">
        <v>3838</v>
      </c>
      <c r="C1453" t="s">
        <v>2939</v>
      </c>
      <c r="D1453" t="s">
        <v>3839</v>
      </c>
      <c r="E1453" t="s">
        <v>2888</v>
      </c>
      <c r="F1453" s="339">
        <v>44494</v>
      </c>
      <c r="G1453" s="376">
        <v>7280</v>
      </c>
      <c r="H1453" s="376" t="s">
        <v>3861</v>
      </c>
      <c r="I1453" s="376">
        <v>0.05</v>
      </c>
      <c r="J1453" s="376">
        <v>611.03</v>
      </c>
      <c r="K1453" s="376">
        <v>4995.12</v>
      </c>
      <c r="L1453" s="376">
        <f t="shared" si="12"/>
        <v>2284.88</v>
      </c>
    </row>
    <row r="1454" spans="1:12" hidden="1" outlineLevel="1">
      <c r="A1454">
        <v>2023</v>
      </c>
      <c r="B1454" t="s">
        <v>3607</v>
      </c>
      <c r="C1454" t="s">
        <v>2527</v>
      </c>
      <c r="D1454" t="s">
        <v>3608</v>
      </c>
      <c r="E1454" t="s">
        <v>2888</v>
      </c>
      <c r="F1454" s="339">
        <v>43220</v>
      </c>
      <c r="G1454" s="376">
        <v>7264.96</v>
      </c>
      <c r="H1454" s="376" t="s">
        <v>3861</v>
      </c>
      <c r="I1454" s="376">
        <v>0.05</v>
      </c>
      <c r="J1454" s="376">
        <v>367.03</v>
      </c>
      <c r="K1454" s="376">
        <v>6901.71</v>
      </c>
      <c r="L1454" s="376">
        <f t="shared" si="12"/>
        <v>363.25</v>
      </c>
    </row>
    <row r="1455" spans="1:12" hidden="1" outlineLevel="1">
      <c r="A1455">
        <v>2023</v>
      </c>
      <c r="B1455" t="s">
        <v>3611</v>
      </c>
      <c r="C1455" t="s">
        <v>2527</v>
      </c>
      <c r="D1455" t="s">
        <v>3286</v>
      </c>
      <c r="E1455" t="s">
        <v>2888</v>
      </c>
      <c r="F1455" s="339">
        <v>44651</v>
      </c>
      <c r="G1455" s="376">
        <v>7168.14</v>
      </c>
      <c r="H1455" s="376" t="s">
        <v>3861</v>
      </c>
      <c r="I1455" s="376">
        <v>0.05</v>
      </c>
      <c r="J1455" s="376">
        <v>673.03</v>
      </c>
      <c r="K1455" s="376">
        <v>3972.57</v>
      </c>
      <c r="L1455" s="376">
        <f t="shared" si="12"/>
        <v>3195.57</v>
      </c>
    </row>
    <row r="1456" spans="1:12" hidden="1" outlineLevel="1">
      <c r="A1456">
        <v>2023</v>
      </c>
      <c r="B1456" t="s">
        <v>3609</v>
      </c>
      <c r="C1456" t="s">
        <v>2527</v>
      </c>
      <c r="D1456" t="s">
        <v>3610</v>
      </c>
      <c r="E1456" t="s">
        <v>2907</v>
      </c>
      <c r="F1456" s="339">
        <v>44104</v>
      </c>
      <c r="G1456" s="376">
        <v>7168.14</v>
      </c>
      <c r="H1456" s="376" t="s">
        <v>3865</v>
      </c>
      <c r="I1456" s="376">
        <v>0.05</v>
      </c>
      <c r="J1456" s="376">
        <v>834.03</v>
      </c>
      <c r="K1456" s="376">
        <v>4480.12</v>
      </c>
      <c r="L1456" s="376">
        <f t="shared" si="12"/>
        <v>2688.02</v>
      </c>
    </row>
    <row r="1457" spans="1:12" hidden="1" outlineLevel="1">
      <c r="A1457">
        <v>2023</v>
      </c>
      <c r="B1457" t="s">
        <v>3612</v>
      </c>
      <c r="C1457" t="s">
        <v>2527</v>
      </c>
      <c r="D1457" t="s">
        <v>3613</v>
      </c>
      <c r="E1457" t="s">
        <v>2888</v>
      </c>
      <c r="F1457" s="339">
        <v>44524</v>
      </c>
      <c r="G1457" s="376">
        <v>7134.87</v>
      </c>
      <c r="H1457" s="376" t="s">
        <v>3861</v>
      </c>
      <c r="I1457" s="376">
        <v>0.05</v>
      </c>
      <c r="J1457" s="376">
        <v>623.03</v>
      </c>
      <c r="K1457" s="376">
        <v>4707.25</v>
      </c>
      <c r="L1457" s="376">
        <f t="shared" si="12"/>
        <v>2427.62</v>
      </c>
    </row>
    <row r="1458" spans="1:12" hidden="1" outlineLevel="1">
      <c r="A1458">
        <v>2023</v>
      </c>
      <c r="B1458" t="s">
        <v>3644</v>
      </c>
      <c r="C1458" t="s">
        <v>2527</v>
      </c>
      <c r="D1458" t="s">
        <v>3345</v>
      </c>
      <c r="E1458" t="s">
        <v>2888</v>
      </c>
      <c r="F1458" s="339">
        <v>43921</v>
      </c>
      <c r="G1458" s="376">
        <v>7079.65</v>
      </c>
      <c r="H1458" s="376" t="s">
        <v>3861</v>
      </c>
      <c r="I1458" s="376">
        <v>0.05</v>
      </c>
      <c r="J1458" s="376">
        <v>470.03</v>
      </c>
      <c r="K1458" s="376">
        <v>6725.67</v>
      </c>
      <c r="L1458" s="376">
        <f t="shared" si="12"/>
        <v>353.98</v>
      </c>
    </row>
    <row r="1459" spans="1:12" hidden="1" outlineLevel="1">
      <c r="A1459">
        <v>2023</v>
      </c>
      <c r="B1459" t="s">
        <v>3645</v>
      </c>
      <c r="C1459" t="s">
        <v>2527</v>
      </c>
      <c r="D1459" t="s">
        <v>3404</v>
      </c>
      <c r="E1459" t="s">
        <v>2888</v>
      </c>
      <c r="F1459" s="339">
        <v>44681</v>
      </c>
      <c r="G1459" s="376">
        <v>7035.4</v>
      </c>
      <c r="H1459" s="376" t="s">
        <v>3861</v>
      </c>
      <c r="I1459" s="376">
        <v>0.05</v>
      </c>
      <c r="J1459" s="376">
        <v>686.03</v>
      </c>
      <c r="K1459" s="376">
        <v>3713.2</v>
      </c>
      <c r="L1459" s="376">
        <f t="shared" si="12"/>
        <v>3322.2</v>
      </c>
    </row>
    <row r="1460" spans="1:12" hidden="1" outlineLevel="1">
      <c r="A1460">
        <v>2023</v>
      </c>
      <c r="B1460" t="s">
        <v>3646</v>
      </c>
      <c r="C1460" t="s">
        <v>2527</v>
      </c>
      <c r="D1460" t="s">
        <v>3647</v>
      </c>
      <c r="E1460" t="s">
        <v>2907</v>
      </c>
      <c r="F1460" s="339">
        <v>44135</v>
      </c>
      <c r="G1460" s="376">
        <v>7000</v>
      </c>
      <c r="H1460" s="376" t="s">
        <v>3865</v>
      </c>
      <c r="I1460" s="376">
        <v>0.05</v>
      </c>
      <c r="J1460" s="376">
        <v>838.03</v>
      </c>
      <c r="K1460" s="376">
        <v>4211.55</v>
      </c>
      <c r="L1460" s="376">
        <f t="shared" si="12"/>
        <v>2788.45</v>
      </c>
    </row>
    <row r="1461" spans="1:12" hidden="1" outlineLevel="1">
      <c r="A1461">
        <v>2023</v>
      </c>
      <c r="B1461" t="s">
        <v>3648</v>
      </c>
      <c r="C1461" t="s">
        <v>2527</v>
      </c>
      <c r="D1461" t="s">
        <v>3649</v>
      </c>
      <c r="E1461" t="s">
        <v>2888</v>
      </c>
      <c r="F1461" s="339">
        <v>43982</v>
      </c>
      <c r="G1461" s="376">
        <v>6991.15</v>
      </c>
      <c r="H1461" s="376" t="s">
        <v>3861</v>
      </c>
      <c r="I1461" s="376">
        <v>0.05</v>
      </c>
      <c r="J1461" s="376">
        <v>483.03</v>
      </c>
      <c r="K1461" s="376">
        <v>6641.59</v>
      </c>
      <c r="L1461" s="376">
        <f t="shared" si="12"/>
        <v>349.55999999999898</v>
      </c>
    </row>
    <row r="1462" spans="1:12" hidden="1" outlineLevel="1">
      <c r="A1462">
        <v>2023</v>
      </c>
      <c r="B1462" t="s">
        <v>3650</v>
      </c>
      <c r="C1462" t="s">
        <v>2527</v>
      </c>
      <c r="D1462" t="s">
        <v>3651</v>
      </c>
      <c r="E1462" t="s">
        <v>2907</v>
      </c>
      <c r="F1462" s="339">
        <v>44340</v>
      </c>
      <c r="G1462" s="376">
        <v>6989.38</v>
      </c>
      <c r="H1462" s="376" t="s">
        <v>3865</v>
      </c>
      <c r="I1462" s="376">
        <v>0.05</v>
      </c>
      <c r="J1462" s="376">
        <v>1065.03</v>
      </c>
      <c r="K1462" s="376">
        <v>3429.84</v>
      </c>
      <c r="L1462" s="376">
        <f t="shared" si="12"/>
        <v>3559.54</v>
      </c>
    </row>
    <row r="1463" spans="1:12" hidden="1" outlineLevel="1">
      <c r="A1463">
        <v>2023</v>
      </c>
      <c r="B1463" t="s">
        <v>3652</v>
      </c>
      <c r="C1463" t="s">
        <v>2527</v>
      </c>
      <c r="D1463" t="s">
        <v>3653</v>
      </c>
      <c r="E1463" t="s">
        <v>2888</v>
      </c>
      <c r="F1463" s="339">
        <v>44425</v>
      </c>
      <c r="G1463" s="376">
        <v>6946.9</v>
      </c>
      <c r="H1463" s="376" t="s">
        <v>3861</v>
      </c>
      <c r="I1463" s="376">
        <v>0.05</v>
      </c>
      <c r="J1463" s="376">
        <v>566.03</v>
      </c>
      <c r="K1463" s="376">
        <v>5133.24</v>
      </c>
      <c r="L1463" s="376">
        <f t="shared" si="12"/>
        <v>1813.66</v>
      </c>
    </row>
    <row r="1464" spans="1:12" hidden="1" outlineLevel="1">
      <c r="A1464">
        <v>2023</v>
      </c>
      <c r="B1464" t="s">
        <v>3654</v>
      </c>
      <c r="C1464" t="s">
        <v>2527</v>
      </c>
      <c r="D1464" t="s">
        <v>3506</v>
      </c>
      <c r="E1464" t="s">
        <v>2888</v>
      </c>
      <c r="F1464" s="339">
        <v>44104</v>
      </c>
      <c r="G1464" s="376">
        <v>6920.35</v>
      </c>
      <c r="H1464" s="376" t="s">
        <v>3861</v>
      </c>
      <c r="I1464" s="376">
        <v>0.05</v>
      </c>
      <c r="J1464" s="376">
        <v>510.03</v>
      </c>
      <c r="K1464" s="376">
        <v>6574.33</v>
      </c>
      <c r="L1464" s="376">
        <f t="shared" si="12"/>
        <v>346.02</v>
      </c>
    </row>
    <row r="1465" spans="1:12" hidden="1" outlineLevel="1">
      <c r="A1465">
        <v>2023</v>
      </c>
      <c r="B1465" t="s">
        <v>3655</v>
      </c>
      <c r="C1465" t="s">
        <v>2527</v>
      </c>
      <c r="D1465" t="s">
        <v>3286</v>
      </c>
      <c r="E1465" t="s">
        <v>2888</v>
      </c>
      <c r="F1465" s="339">
        <v>44712</v>
      </c>
      <c r="G1465" s="376">
        <v>6902.65</v>
      </c>
      <c r="H1465" s="376" t="s">
        <v>3861</v>
      </c>
      <c r="I1465" s="376">
        <v>0.05</v>
      </c>
      <c r="J1465" s="376">
        <v>693.03</v>
      </c>
      <c r="K1465" s="376">
        <v>3461.04</v>
      </c>
      <c r="L1465" s="376">
        <f t="shared" si="12"/>
        <v>3441.61</v>
      </c>
    </row>
    <row r="1466" spans="1:12" hidden="1" outlineLevel="1">
      <c r="A1466">
        <v>2023</v>
      </c>
      <c r="B1466" t="s">
        <v>3658</v>
      </c>
      <c r="C1466" t="s">
        <v>2527</v>
      </c>
      <c r="D1466" t="s">
        <v>3286</v>
      </c>
      <c r="E1466" t="s">
        <v>2888</v>
      </c>
      <c r="F1466" s="339">
        <v>44712</v>
      </c>
      <c r="G1466" s="376">
        <v>6902.65</v>
      </c>
      <c r="H1466" s="376" t="s">
        <v>3861</v>
      </c>
      <c r="I1466" s="376">
        <v>0.05</v>
      </c>
      <c r="J1466" s="376">
        <v>694.03</v>
      </c>
      <c r="K1466" s="376">
        <v>3461.04</v>
      </c>
      <c r="L1466" s="376">
        <f t="shared" ref="L1466:L1529" si="13">G1466-K1466</f>
        <v>3441.61</v>
      </c>
    </row>
    <row r="1467" spans="1:12" hidden="1" outlineLevel="1">
      <c r="A1467">
        <v>2023</v>
      </c>
      <c r="B1467" t="s">
        <v>3659</v>
      </c>
      <c r="C1467" t="s">
        <v>2527</v>
      </c>
      <c r="D1467" t="s">
        <v>3286</v>
      </c>
      <c r="E1467" t="s">
        <v>2888</v>
      </c>
      <c r="F1467" s="339">
        <v>44712</v>
      </c>
      <c r="G1467" s="376">
        <v>6902.65</v>
      </c>
      <c r="H1467" s="376" t="s">
        <v>3861</v>
      </c>
      <c r="I1467" s="376">
        <v>0.05</v>
      </c>
      <c r="J1467" s="376">
        <v>695.03</v>
      </c>
      <c r="K1467" s="376">
        <v>3461.04</v>
      </c>
      <c r="L1467" s="376">
        <f t="shared" si="13"/>
        <v>3441.61</v>
      </c>
    </row>
    <row r="1468" spans="1:12" hidden="1" outlineLevel="1">
      <c r="A1468">
        <v>2023</v>
      </c>
      <c r="B1468" t="s">
        <v>3674</v>
      </c>
      <c r="C1468" t="s">
        <v>2527</v>
      </c>
      <c r="D1468" t="s">
        <v>3286</v>
      </c>
      <c r="E1468" t="s">
        <v>2888</v>
      </c>
      <c r="F1468" s="339">
        <v>44712</v>
      </c>
      <c r="G1468" s="376">
        <v>6902.65</v>
      </c>
      <c r="H1468" s="376" t="s">
        <v>3861</v>
      </c>
      <c r="I1468" s="376">
        <v>0.05</v>
      </c>
      <c r="J1468" s="376">
        <v>696.03</v>
      </c>
      <c r="K1468" s="376">
        <v>3461.04</v>
      </c>
      <c r="L1468" s="376">
        <f t="shared" si="13"/>
        <v>3441.61</v>
      </c>
    </row>
    <row r="1469" spans="1:12" hidden="1" outlineLevel="1">
      <c r="A1469">
        <v>2023</v>
      </c>
      <c r="B1469" t="s">
        <v>3675</v>
      </c>
      <c r="C1469" t="s">
        <v>2527</v>
      </c>
      <c r="D1469" t="s">
        <v>3286</v>
      </c>
      <c r="E1469" t="s">
        <v>2888</v>
      </c>
      <c r="F1469" s="339">
        <v>44712</v>
      </c>
      <c r="G1469" s="376">
        <v>6902.64</v>
      </c>
      <c r="H1469" s="376" t="s">
        <v>3861</v>
      </c>
      <c r="I1469" s="376">
        <v>0.05</v>
      </c>
      <c r="J1469" s="376">
        <v>692.03</v>
      </c>
      <c r="K1469" s="376">
        <v>3461.04</v>
      </c>
      <c r="L1469" s="376">
        <f t="shared" si="13"/>
        <v>3441.6</v>
      </c>
    </row>
    <row r="1470" spans="1:12" hidden="1" outlineLevel="1">
      <c r="A1470">
        <v>2023</v>
      </c>
      <c r="B1470" t="s">
        <v>3676</v>
      </c>
      <c r="C1470" t="s">
        <v>2527</v>
      </c>
      <c r="D1470" t="s">
        <v>3677</v>
      </c>
      <c r="E1470" t="s">
        <v>2888</v>
      </c>
      <c r="F1470" s="339">
        <v>44316</v>
      </c>
      <c r="G1470" s="376">
        <v>6900.89</v>
      </c>
      <c r="H1470" s="376" t="s">
        <v>3861</v>
      </c>
      <c r="I1470" s="376">
        <v>0.05</v>
      </c>
      <c r="J1470" s="376">
        <v>536.03</v>
      </c>
      <c r="K1470" s="376">
        <v>5826.59</v>
      </c>
      <c r="L1470" s="376">
        <f t="shared" si="13"/>
        <v>1074.3</v>
      </c>
    </row>
    <row r="1471" spans="1:12" hidden="1" outlineLevel="1">
      <c r="A1471">
        <v>2023</v>
      </c>
      <c r="B1471" t="s">
        <v>3786</v>
      </c>
      <c r="C1471" t="s">
        <v>2939</v>
      </c>
      <c r="D1471" t="s">
        <v>3787</v>
      </c>
      <c r="E1471" t="s">
        <v>2907</v>
      </c>
      <c r="F1471" s="339">
        <v>44426</v>
      </c>
      <c r="G1471" s="376">
        <v>6896.53</v>
      </c>
      <c r="H1471" s="376" t="s">
        <v>3865</v>
      </c>
      <c r="I1471" s="376">
        <v>0.05</v>
      </c>
      <c r="J1471" s="376">
        <v>1128.03</v>
      </c>
      <c r="K1471" s="376">
        <v>3056.76</v>
      </c>
      <c r="L1471" s="376">
        <f t="shared" si="13"/>
        <v>3839.77</v>
      </c>
    </row>
    <row r="1472" spans="1:12" hidden="1" outlineLevel="1">
      <c r="A1472">
        <v>2023</v>
      </c>
      <c r="B1472" t="s">
        <v>3779</v>
      </c>
      <c r="C1472" t="s">
        <v>3737</v>
      </c>
      <c r="D1472" t="s">
        <v>3778</v>
      </c>
      <c r="E1472" t="s">
        <v>2888</v>
      </c>
      <c r="F1472" s="339">
        <v>44012</v>
      </c>
      <c r="G1472" s="376">
        <v>6814.17</v>
      </c>
      <c r="H1472" s="376" t="s">
        <v>3861</v>
      </c>
      <c r="I1472" s="376">
        <v>0.05</v>
      </c>
      <c r="J1472" s="376">
        <v>491.03</v>
      </c>
      <c r="K1472" s="376">
        <v>6473.46</v>
      </c>
      <c r="L1472" s="376">
        <f t="shared" si="13"/>
        <v>340.71</v>
      </c>
    </row>
    <row r="1473" spans="1:12" hidden="1" outlineLevel="1">
      <c r="A1473">
        <v>2023</v>
      </c>
      <c r="B1473" t="s">
        <v>3678</v>
      </c>
      <c r="C1473" t="s">
        <v>2527</v>
      </c>
      <c r="D1473" t="s">
        <v>3286</v>
      </c>
      <c r="E1473" t="s">
        <v>2888</v>
      </c>
      <c r="F1473" s="339">
        <v>44681</v>
      </c>
      <c r="G1473" s="376">
        <v>6813.27</v>
      </c>
      <c r="H1473" s="376" t="s">
        <v>3861</v>
      </c>
      <c r="I1473" s="376">
        <v>0.05</v>
      </c>
      <c r="J1473" s="376">
        <v>685.03</v>
      </c>
      <c r="K1473" s="376">
        <v>3596</v>
      </c>
      <c r="L1473" s="376">
        <f t="shared" si="13"/>
        <v>3217.27</v>
      </c>
    </row>
    <row r="1474" spans="1:12" hidden="1" outlineLevel="1">
      <c r="A1474">
        <v>2023</v>
      </c>
      <c r="B1474" t="s">
        <v>3679</v>
      </c>
      <c r="C1474" t="s">
        <v>2527</v>
      </c>
      <c r="D1474" t="s">
        <v>3680</v>
      </c>
      <c r="E1474" t="s">
        <v>2907</v>
      </c>
      <c r="F1474" s="339">
        <v>44286</v>
      </c>
      <c r="G1474" s="376">
        <v>6800</v>
      </c>
      <c r="H1474" s="376" t="s">
        <v>3865</v>
      </c>
      <c r="I1474" s="376">
        <v>0.05</v>
      </c>
      <c r="J1474" s="376">
        <v>1015.03</v>
      </c>
      <c r="K1474" s="376">
        <v>3552.74</v>
      </c>
      <c r="L1474" s="376">
        <f t="shared" si="13"/>
        <v>3247.26</v>
      </c>
    </row>
    <row r="1475" spans="1:12" hidden="1" outlineLevel="1">
      <c r="A1475">
        <v>2023</v>
      </c>
      <c r="B1475" t="s">
        <v>3681</v>
      </c>
      <c r="C1475" t="s">
        <v>2527</v>
      </c>
      <c r="D1475" t="s">
        <v>3682</v>
      </c>
      <c r="E1475" t="s">
        <v>2888</v>
      </c>
      <c r="F1475" s="339">
        <v>44425</v>
      </c>
      <c r="G1475" s="376">
        <v>6725.66</v>
      </c>
      <c r="H1475" s="376" t="s">
        <v>3861</v>
      </c>
      <c r="I1475" s="376">
        <v>0.05</v>
      </c>
      <c r="J1475" s="376">
        <v>564.03</v>
      </c>
      <c r="K1475" s="376">
        <v>4969.72</v>
      </c>
      <c r="L1475" s="376">
        <f t="shared" si="13"/>
        <v>1755.94</v>
      </c>
    </row>
    <row r="1476" spans="1:12" hidden="1" outlineLevel="1">
      <c r="A1476">
        <v>2023</v>
      </c>
      <c r="B1476" t="s">
        <v>3683</v>
      </c>
      <c r="C1476" t="s">
        <v>2527</v>
      </c>
      <c r="D1476" t="s">
        <v>3286</v>
      </c>
      <c r="E1476" t="s">
        <v>2888</v>
      </c>
      <c r="F1476" s="339">
        <v>44773</v>
      </c>
      <c r="G1476" s="376">
        <v>6724.78</v>
      </c>
      <c r="H1476" s="376" t="s">
        <v>3861</v>
      </c>
      <c r="I1476" s="376">
        <v>0.05</v>
      </c>
      <c r="J1476" s="376">
        <v>739.03</v>
      </c>
      <c r="K1476" s="376">
        <v>3016.99</v>
      </c>
      <c r="L1476" s="376">
        <f t="shared" si="13"/>
        <v>3707.79</v>
      </c>
    </row>
    <row r="1477" spans="1:12" hidden="1" outlineLevel="1">
      <c r="A1477">
        <v>2023</v>
      </c>
      <c r="B1477" t="s">
        <v>3763</v>
      </c>
      <c r="C1477" t="s">
        <v>3737</v>
      </c>
      <c r="D1477" t="s">
        <v>3750</v>
      </c>
      <c r="E1477" t="s">
        <v>2888</v>
      </c>
      <c r="F1477" s="339">
        <v>43555</v>
      </c>
      <c r="G1477" s="376">
        <v>6724.14</v>
      </c>
      <c r="H1477" s="376" t="s">
        <v>3861</v>
      </c>
      <c r="I1477" s="376">
        <v>0.05</v>
      </c>
      <c r="J1477" s="376">
        <v>432.03</v>
      </c>
      <c r="K1477" s="376">
        <v>6387.93</v>
      </c>
      <c r="L1477" s="376">
        <f t="shared" si="13"/>
        <v>336.21</v>
      </c>
    </row>
    <row r="1478" spans="1:12" hidden="1" outlineLevel="1">
      <c r="A1478">
        <v>2023</v>
      </c>
      <c r="B1478" t="s">
        <v>3684</v>
      </c>
      <c r="C1478" t="s">
        <v>2527</v>
      </c>
      <c r="D1478" t="s">
        <v>3685</v>
      </c>
      <c r="E1478" t="s">
        <v>2888</v>
      </c>
      <c r="F1478" s="339">
        <v>44371</v>
      </c>
      <c r="G1478" s="376">
        <v>6690.27</v>
      </c>
      <c r="H1478" s="376" t="s">
        <v>3861</v>
      </c>
      <c r="I1478" s="376">
        <v>0.05</v>
      </c>
      <c r="J1478" s="376">
        <v>547.03</v>
      </c>
      <c r="K1478" s="376">
        <v>5296.55</v>
      </c>
      <c r="L1478" s="376">
        <f t="shared" si="13"/>
        <v>1393.72</v>
      </c>
    </row>
    <row r="1479" spans="1:12" hidden="1" outlineLevel="1">
      <c r="A1479">
        <v>2023</v>
      </c>
      <c r="B1479" t="s">
        <v>3686</v>
      </c>
      <c r="C1479" t="s">
        <v>2527</v>
      </c>
      <c r="D1479" t="s">
        <v>3687</v>
      </c>
      <c r="E1479" t="s">
        <v>2888</v>
      </c>
      <c r="F1479" s="339">
        <v>44369</v>
      </c>
      <c r="G1479" s="376">
        <v>6690.26</v>
      </c>
      <c r="H1479" s="376" t="s">
        <v>3861</v>
      </c>
      <c r="I1479" s="376">
        <v>0.05</v>
      </c>
      <c r="J1479" s="376">
        <v>546.03</v>
      </c>
      <c r="K1479" s="376">
        <v>5296.8</v>
      </c>
      <c r="L1479" s="376">
        <f t="shared" si="13"/>
        <v>1393.46</v>
      </c>
    </row>
    <row r="1480" spans="1:12" hidden="1" outlineLevel="1">
      <c r="A1480">
        <v>2023</v>
      </c>
      <c r="B1480" t="s">
        <v>4027</v>
      </c>
      <c r="C1480" t="s">
        <v>2527</v>
      </c>
      <c r="D1480" t="s">
        <v>4028</v>
      </c>
      <c r="E1480" t="s">
        <v>2888</v>
      </c>
      <c r="F1480" s="339">
        <v>45162</v>
      </c>
      <c r="G1480" s="376">
        <v>6649</v>
      </c>
      <c r="H1480" s="376" t="s">
        <v>3861</v>
      </c>
      <c r="I1480" s="376">
        <v>0.05</v>
      </c>
      <c r="J1480" s="376">
        <v>1140.03</v>
      </c>
      <c r="K1480" s="376">
        <v>701.88</v>
      </c>
      <c r="L1480" s="376">
        <f t="shared" si="13"/>
        <v>5947.12</v>
      </c>
    </row>
    <row r="1481" spans="1:12" hidden="1" outlineLevel="1">
      <c r="A1481">
        <v>2023</v>
      </c>
      <c r="B1481" t="s">
        <v>3419</v>
      </c>
      <c r="C1481" t="s">
        <v>2527</v>
      </c>
      <c r="D1481" t="s">
        <v>3420</v>
      </c>
      <c r="E1481" t="s">
        <v>2888</v>
      </c>
      <c r="F1481" s="339">
        <v>44439</v>
      </c>
      <c r="G1481" s="376">
        <v>6637.17</v>
      </c>
      <c r="H1481" s="376" t="s">
        <v>3861</v>
      </c>
      <c r="I1481" s="376">
        <v>0.05</v>
      </c>
      <c r="J1481" s="376">
        <v>591.03</v>
      </c>
      <c r="K1481" s="376">
        <v>4904.34</v>
      </c>
      <c r="L1481" s="376">
        <f t="shared" si="13"/>
        <v>1732.83</v>
      </c>
    </row>
    <row r="1482" spans="1:12" hidden="1" outlineLevel="1">
      <c r="A1482">
        <v>2023</v>
      </c>
      <c r="B1482" t="s">
        <v>3688</v>
      </c>
      <c r="C1482" t="s">
        <v>2527</v>
      </c>
      <c r="D1482" t="s">
        <v>3338</v>
      </c>
      <c r="E1482" t="s">
        <v>2907</v>
      </c>
      <c r="F1482" s="339">
        <v>43982</v>
      </c>
      <c r="G1482" s="376">
        <v>6637.17</v>
      </c>
      <c r="H1482" s="376" t="s">
        <v>3865</v>
      </c>
      <c r="I1482" s="376">
        <v>0.05</v>
      </c>
      <c r="J1482" s="376">
        <v>691.03</v>
      </c>
      <c r="K1482" s="376">
        <v>4441.09</v>
      </c>
      <c r="L1482" s="376">
        <f t="shared" si="13"/>
        <v>2196.08</v>
      </c>
    </row>
    <row r="1483" spans="1:12" hidden="1" outlineLevel="1">
      <c r="A1483">
        <v>2023</v>
      </c>
      <c r="B1483" t="s">
        <v>4029</v>
      </c>
      <c r="C1483" t="s">
        <v>2527</v>
      </c>
      <c r="D1483" t="s">
        <v>4030</v>
      </c>
      <c r="E1483" t="s">
        <v>2888</v>
      </c>
      <c r="F1483" s="339">
        <v>45046</v>
      </c>
      <c r="G1483" s="376">
        <v>6637.17</v>
      </c>
      <c r="H1483" s="376" t="s">
        <v>3861</v>
      </c>
      <c r="I1483" s="376">
        <v>0.05</v>
      </c>
      <c r="J1483" s="376">
        <v>1032.03</v>
      </c>
      <c r="K1483" s="376">
        <v>1401.2</v>
      </c>
      <c r="L1483" s="376">
        <f t="shared" si="13"/>
        <v>5235.97</v>
      </c>
    </row>
    <row r="1484" spans="1:12" hidden="1" outlineLevel="1">
      <c r="A1484">
        <v>2023</v>
      </c>
      <c r="B1484" t="s">
        <v>4031</v>
      </c>
      <c r="C1484" t="s">
        <v>2527</v>
      </c>
      <c r="D1484" t="s">
        <v>4030</v>
      </c>
      <c r="E1484" t="s">
        <v>2888</v>
      </c>
      <c r="F1484" s="339">
        <v>45046</v>
      </c>
      <c r="G1484" s="376">
        <v>6637.17</v>
      </c>
      <c r="H1484" s="376" t="s">
        <v>3861</v>
      </c>
      <c r="I1484" s="376">
        <v>0.05</v>
      </c>
      <c r="J1484" s="376">
        <v>1033.03</v>
      </c>
      <c r="K1484" s="376">
        <v>1401.2</v>
      </c>
      <c r="L1484" s="376">
        <f t="shared" si="13"/>
        <v>5235.97</v>
      </c>
    </row>
    <row r="1485" spans="1:12" hidden="1" outlineLevel="1">
      <c r="A1485">
        <v>2023</v>
      </c>
      <c r="B1485" t="s">
        <v>4032</v>
      </c>
      <c r="C1485" t="s">
        <v>2527</v>
      </c>
      <c r="D1485" t="s">
        <v>4030</v>
      </c>
      <c r="E1485" t="s">
        <v>2888</v>
      </c>
      <c r="F1485" s="339">
        <v>45046</v>
      </c>
      <c r="G1485" s="376">
        <v>6637.17</v>
      </c>
      <c r="H1485" s="376" t="s">
        <v>3861</v>
      </c>
      <c r="I1485" s="376">
        <v>0.05</v>
      </c>
      <c r="J1485" s="376">
        <v>1034.03</v>
      </c>
      <c r="K1485" s="376">
        <v>1401.2</v>
      </c>
      <c r="L1485" s="376">
        <f t="shared" si="13"/>
        <v>5235.97</v>
      </c>
    </row>
    <row r="1486" spans="1:12" hidden="1" outlineLevel="1">
      <c r="A1486">
        <v>2023</v>
      </c>
      <c r="B1486" t="s">
        <v>4033</v>
      </c>
      <c r="C1486" t="s">
        <v>2527</v>
      </c>
      <c r="D1486" t="s">
        <v>4030</v>
      </c>
      <c r="E1486" t="s">
        <v>2888</v>
      </c>
      <c r="F1486" s="339">
        <v>45046</v>
      </c>
      <c r="G1486" s="376">
        <v>6637.17</v>
      </c>
      <c r="H1486" s="376" t="s">
        <v>3861</v>
      </c>
      <c r="I1486" s="376">
        <v>0.05</v>
      </c>
      <c r="J1486" s="376">
        <v>1035.03</v>
      </c>
      <c r="K1486" s="376">
        <v>1401.2</v>
      </c>
      <c r="L1486" s="376">
        <f t="shared" si="13"/>
        <v>5235.97</v>
      </c>
    </row>
    <row r="1487" spans="1:12" hidden="1" outlineLevel="1">
      <c r="A1487">
        <v>2023</v>
      </c>
      <c r="B1487" t="s">
        <v>4034</v>
      </c>
      <c r="C1487" t="s">
        <v>3863</v>
      </c>
      <c r="D1487" t="s">
        <v>3299</v>
      </c>
      <c r="E1487" t="s">
        <v>2888</v>
      </c>
      <c r="F1487" s="339">
        <v>45291</v>
      </c>
      <c r="G1487" s="376">
        <v>6635.4</v>
      </c>
      <c r="H1487" s="376" t="s">
        <v>3861</v>
      </c>
      <c r="I1487" s="376">
        <v>0</v>
      </c>
      <c r="J1487" s="376">
        <v>1187.03</v>
      </c>
      <c r="K1487" s="376">
        <v>0</v>
      </c>
      <c r="L1487" s="376">
        <f t="shared" si="13"/>
        <v>6635.4</v>
      </c>
    </row>
    <row r="1488" spans="1:12" hidden="1" outlineLevel="1">
      <c r="A1488">
        <v>2023</v>
      </c>
      <c r="B1488" t="s">
        <v>3800</v>
      </c>
      <c r="C1488" t="s">
        <v>2939</v>
      </c>
      <c r="D1488" t="s">
        <v>3801</v>
      </c>
      <c r="E1488" t="s">
        <v>2907</v>
      </c>
      <c r="F1488" s="339">
        <v>44426</v>
      </c>
      <c r="G1488" s="376">
        <v>6630</v>
      </c>
      <c r="H1488" s="376" t="s">
        <v>3865</v>
      </c>
      <c r="I1488" s="376">
        <v>0.05</v>
      </c>
      <c r="J1488" s="376">
        <v>1135.03</v>
      </c>
      <c r="K1488" s="376">
        <v>2938.6</v>
      </c>
      <c r="L1488" s="376">
        <f t="shared" si="13"/>
        <v>3691.4</v>
      </c>
    </row>
    <row r="1489" spans="1:12" hidden="1" outlineLevel="1">
      <c r="A1489">
        <v>2023</v>
      </c>
      <c r="B1489" t="s">
        <v>2920</v>
      </c>
      <c r="C1489" t="s">
        <v>2905</v>
      </c>
      <c r="D1489" t="s">
        <v>2921</v>
      </c>
      <c r="E1489" t="s">
        <v>2888</v>
      </c>
      <c r="F1489" s="339">
        <v>44434</v>
      </c>
      <c r="G1489" s="376">
        <v>6620.29</v>
      </c>
      <c r="H1489" s="376" t="s">
        <v>3861</v>
      </c>
      <c r="I1489" s="376">
        <v>0.05</v>
      </c>
      <c r="J1489" s="376">
        <v>580.03</v>
      </c>
      <c r="K1489" s="376">
        <v>4891.88</v>
      </c>
      <c r="L1489" s="376">
        <f t="shared" si="13"/>
        <v>1728.41</v>
      </c>
    </row>
    <row r="1490" spans="1:12" hidden="1" outlineLevel="1">
      <c r="A1490">
        <v>2023</v>
      </c>
      <c r="B1490" t="s">
        <v>3689</v>
      </c>
      <c r="C1490" t="s">
        <v>2527</v>
      </c>
      <c r="D1490" t="s">
        <v>3690</v>
      </c>
      <c r="E1490" t="s">
        <v>2888</v>
      </c>
      <c r="F1490" s="339">
        <v>43220</v>
      </c>
      <c r="G1490" s="376">
        <v>6588</v>
      </c>
      <c r="H1490" s="376" t="s">
        <v>3861</v>
      </c>
      <c r="I1490" s="376">
        <v>0.05</v>
      </c>
      <c r="J1490" s="376">
        <v>373.03</v>
      </c>
      <c r="K1490" s="376">
        <v>6258.6</v>
      </c>
      <c r="L1490" s="376">
        <f t="shared" si="13"/>
        <v>329.4</v>
      </c>
    </row>
    <row r="1491" spans="1:12" hidden="1" outlineLevel="1">
      <c r="A1491">
        <v>2023</v>
      </c>
      <c r="B1491" t="s">
        <v>3691</v>
      </c>
      <c r="C1491" t="s">
        <v>2527</v>
      </c>
      <c r="D1491" t="s">
        <v>3286</v>
      </c>
      <c r="E1491" t="s">
        <v>2888</v>
      </c>
      <c r="F1491" s="339">
        <v>44455</v>
      </c>
      <c r="G1491" s="376">
        <v>6547.79</v>
      </c>
      <c r="H1491" s="376" t="s">
        <v>3861</v>
      </c>
      <c r="I1491" s="376">
        <v>0.05</v>
      </c>
      <c r="J1491" s="376">
        <v>603.03</v>
      </c>
      <c r="K1491" s="376">
        <v>4665.6000000000004</v>
      </c>
      <c r="L1491" s="376">
        <f t="shared" si="13"/>
        <v>1882.19</v>
      </c>
    </row>
    <row r="1492" spans="1:12" hidden="1" outlineLevel="1">
      <c r="A1492">
        <v>2023</v>
      </c>
      <c r="B1492" t="s">
        <v>3692</v>
      </c>
      <c r="C1492" t="s">
        <v>2527</v>
      </c>
      <c r="D1492" t="s">
        <v>3693</v>
      </c>
      <c r="E1492" t="s">
        <v>2888</v>
      </c>
      <c r="F1492" s="339">
        <v>43951</v>
      </c>
      <c r="G1492" s="376">
        <v>6538.05</v>
      </c>
      <c r="H1492" s="376" t="s">
        <v>3861</v>
      </c>
      <c r="I1492" s="376">
        <v>0.05</v>
      </c>
      <c r="J1492" s="376">
        <v>479.03</v>
      </c>
      <c r="K1492" s="376">
        <v>6211.15</v>
      </c>
      <c r="L1492" s="376">
        <f t="shared" si="13"/>
        <v>326.900000000001</v>
      </c>
    </row>
    <row r="1493" spans="1:12" hidden="1" outlineLevel="1">
      <c r="A1493">
        <v>2023</v>
      </c>
      <c r="B1493" t="s">
        <v>3694</v>
      </c>
      <c r="C1493" t="s">
        <v>2527</v>
      </c>
      <c r="D1493" t="s">
        <v>3695</v>
      </c>
      <c r="E1493" t="s">
        <v>2888</v>
      </c>
      <c r="F1493" s="339">
        <v>44455</v>
      </c>
      <c r="G1493" s="376">
        <v>6534.64</v>
      </c>
      <c r="H1493" s="376" t="s">
        <v>3861</v>
      </c>
      <c r="I1493" s="376">
        <v>0.05</v>
      </c>
      <c r="J1493" s="376">
        <v>602.03</v>
      </c>
      <c r="K1493" s="376">
        <v>4656.1499999999996</v>
      </c>
      <c r="L1493" s="376">
        <f t="shared" si="13"/>
        <v>1878.49</v>
      </c>
    </row>
    <row r="1494" spans="1:12" hidden="1" outlineLevel="1">
      <c r="A1494">
        <v>2023</v>
      </c>
      <c r="B1494" t="s">
        <v>4035</v>
      </c>
      <c r="C1494" t="s">
        <v>2527</v>
      </c>
      <c r="D1494" t="s">
        <v>4036</v>
      </c>
      <c r="E1494" t="s">
        <v>2888</v>
      </c>
      <c r="F1494" s="339">
        <v>45046</v>
      </c>
      <c r="G1494" s="376">
        <v>6460.18</v>
      </c>
      <c r="H1494" s="376" t="s">
        <v>3861</v>
      </c>
      <c r="I1494" s="376">
        <v>0.05</v>
      </c>
      <c r="J1494" s="376">
        <v>1031.03</v>
      </c>
      <c r="K1494" s="376">
        <v>1363.84</v>
      </c>
      <c r="L1494" s="376">
        <f t="shared" si="13"/>
        <v>5096.34</v>
      </c>
    </row>
    <row r="1495" spans="1:12" hidden="1" outlineLevel="1">
      <c r="A1495">
        <v>2023</v>
      </c>
      <c r="B1495" t="s">
        <v>4037</v>
      </c>
      <c r="C1495" t="s">
        <v>3863</v>
      </c>
      <c r="D1495" t="s">
        <v>3028</v>
      </c>
      <c r="E1495" t="s">
        <v>2888</v>
      </c>
      <c r="F1495" s="339">
        <v>45169</v>
      </c>
      <c r="G1495" s="376">
        <v>6460.18</v>
      </c>
      <c r="H1495" s="376" t="s">
        <v>3861</v>
      </c>
      <c r="I1495" s="376">
        <v>0.05</v>
      </c>
      <c r="J1495" s="376">
        <v>1177.03</v>
      </c>
      <c r="K1495" s="376">
        <v>690.09</v>
      </c>
      <c r="L1495" s="376">
        <f t="shared" si="13"/>
        <v>5770.09</v>
      </c>
    </row>
    <row r="1496" spans="1:12" hidden="1" outlineLevel="1">
      <c r="A1496">
        <v>2023</v>
      </c>
      <c r="B1496" t="s">
        <v>3696</v>
      </c>
      <c r="C1496" t="s">
        <v>2527</v>
      </c>
      <c r="D1496" t="s">
        <v>3697</v>
      </c>
      <c r="E1496" t="s">
        <v>2888</v>
      </c>
      <c r="F1496" s="339">
        <v>44408</v>
      </c>
      <c r="G1496" s="376">
        <v>6309</v>
      </c>
      <c r="H1496" s="376" t="s">
        <v>3861</v>
      </c>
      <c r="I1496" s="376">
        <v>0.05</v>
      </c>
      <c r="J1496" s="376">
        <v>560.03</v>
      </c>
      <c r="K1496" s="376">
        <v>4828.21</v>
      </c>
      <c r="L1496" s="376">
        <f t="shared" si="13"/>
        <v>1480.79</v>
      </c>
    </row>
    <row r="1497" spans="1:12" hidden="1" outlineLevel="1">
      <c r="A1497">
        <v>2023</v>
      </c>
      <c r="B1497" t="s">
        <v>3798</v>
      </c>
      <c r="C1497" t="s">
        <v>2939</v>
      </c>
      <c r="D1497" t="s">
        <v>3799</v>
      </c>
      <c r="E1497" t="s">
        <v>2907</v>
      </c>
      <c r="F1497" s="339">
        <v>44426</v>
      </c>
      <c r="G1497" s="376">
        <v>6240</v>
      </c>
      <c r="H1497" s="376" t="s">
        <v>3865</v>
      </c>
      <c r="I1497" s="376">
        <v>0.05</v>
      </c>
      <c r="J1497" s="376">
        <v>1134.03</v>
      </c>
      <c r="K1497" s="376">
        <v>2765.84</v>
      </c>
      <c r="L1497" s="376">
        <f t="shared" si="13"/>
        <v>3474.16</v>
      </c>
    </row>
    <row r="1498" spans="1:12" hidden="1" outlineLevel="1">
      <c r="A1498">
        <v>2023</v>
      </c>
      <c r="B1498" t="s">
        <v>3698</v>
      </c>
      <c r="C1498" t="s">
        <v>2527</v>
      </c>
      <c r="D1498" t="s">
        <v>3506</v>
      </c>
      <c r="E1498" t="s">
        <v>2888</v>
      </c>
      <c r="F1498" s="339">
        <v>44227</v>
      </c>
      <c r="G1498" s="376">
        <v>6221.24</v>
      </c>
      <c r="H1498" s="376" t="s">
        <v>3861</v>
      </c>
      <c r="I1498" s="376">
        <v>0.05</v>
      </c>
      <c r="J1498" s="376">
        <v>523.03</v>
      </c>
      <c r="K1498" s="376">
        <v>5746.3</v>
      </c>
      <c r="L1498" s="376">
        <f t="shared" si="13"/>
        <v>474.94</v>
      </c>
    </row>
    <row r="1499" spans="1:12" hidden="1" outlineLevel="1">
      <c r="A1499">
        <v>2023</v>
      </c>
      <c r="B1499" t="s">
        <v>3699</v>
      </c>
      <c r="C1499" t="s">
        <v>2527</v>
      </c>
      <c r="D1499" t="s">
        <v>3286</v>
      </c>
      <c r="E1499" t="s">
        <v>2888</v>
      </c>
      <c r="F1499" s="339">
        <v>44712</v>
      </c>
      <c r="G1499" s="376">
        <v>6194.69</v>
      </c>
      <c r="H1499" s="376" t="s">
        <v>3861</v>
      </c>
      <c r="I1499" s="376">
        <v>0.05</v>
      </c>
      <c r="J1499" s="376">
        <v>704.03</v>
      </c>
      <c r="K1499" s="376">
        <v>3106.12</v>
      </c>
      <c r="L1499" s="376">
        <f t="shared" si="13"/>
        <v>3088.57</v>
      </c>
    </row>
    <row r="1500" spans="1:12" hidden="1" outlineLevel="1">
      <c r="A1500">
        <v>2023</v>
      </c>
      <c r="B1500" t="s">
        <v>3700</v>
      </c>
      <c r="C1500" t="s">
        <v>2527</v>
      </c>
      <c r="D1500" t="s">
        <v>3028</v>
      </c>
      <c r="E1500" t="s">
        <v>2888</v>
      </c>
      <c r="F1500" s="339">
        <v>44712</v>
      </c>
      <c r="G1500" s="376">
        <v>6194.69</v>
      </c>
      <c r="H1500" s="376" t="s">
        <v>3861</v>
      </c>
      <c r="I1500" s="376">
        <v>0.05</v>
      </c>
      <c r="J1500" s="376">
        <v>705.03</v>
      </c>
      <c r="K1500" s="376">
        <v>3106.12</v>
      </c>
      <c r="L1500" s="376">
        <f t="shared" si="13"/>
        <v>3088.57</v>
      </c>
    </row>
    <row r="1501" spans="1:12" hidden="1" outlineLevel="1">
      <c r="A1501">
        <v>2023</v>
      </c>
      <c r="B1501" t="s">
        <v>3701</v>
      </c>
      <c r="C1501" t="s">
        <v>2527</v>
      </c>
      <c r="D1501" t="s">
        <v>3286</v>
      </c>
      <c r="E1501" t="s">
        <v>2888</v>
      </c>
      <c r="F1501" s="339">
        <v>44651</v>
      </c>
      <c r="G1501" s="376">
        <v>6193.81</v>
      </c>
      <c r="H1501" s="376" t="s">
        <v>3861</v>
      </c>
      <c r="I1501" s="376">
        <v>0.05</v>
      </c>
      <c r="J1501" s="376">
        <v>680.03</v>
      </c>
      <c r="K1501" s="376">
        <v>3432.45</v>
      </c>
      <c r="L1501" s="376">
        <f t="shared" si="13"/>
        <v>2761.36</v>
      </c>
    </row>
    <row r="1502" spans="1:12" hidden="1" outlineLevel="1">
      <c r="A1502">
        <v>2023</v>
      </c>
      <c r="B1502" t="s">
        <v>3806</v>
      </c>
      <c r="C1502" t="s">
        <v>2939</v>
      </c>
      <c r="D1502" t="s">
        <v>3807</v>
      </c>
      <c r="E1502" t="s">
        <v>2907</v>
      </c>
      <c r="F1502" s="339">
        <v>44427</v>
      </c>
      <c r="G1502" s="376">
        <v>6135.82</v>
      </c>
      <c r="H1502" s="376" t="s">
        <v>3865</v>
      </c>
      <c r="I1502" s="376">
        <v>0</v>
      </c>
      <c r="J1502" s="376">
        <v>1138.03</v>
      </c>
      <c r="K1502" s="376">
        <v>2863.84</v>
      </c>
      <c r="L1502" s="376">
        <f t="shared" si="13"/>
        <v>3271.98</v>
      </c>
    </row>
    <row r="1503" spans="1:12" hidden="1" outlineLevel="1">
      <c r="A1503">
        <v>2023</v>
      </c>
      <c r="B1503" t="s">
        <v>3702</v>
      </c>
      <c r="C1503" t="s">
        <v>2527</v>
      </c>
      <c r="D1503" t="s">
        <v>3703</v>
      </c>
      <c r="E1503" t="s">
        <v>2888</v>
      </c>
      <c r="F1503" s="339">
        <v>44742</v>
      </c>
      <c r="G1503" s="376">
        <v>6132.08</v>
      </c>
      <c r="H1503" s="376" t="s">
        <v>3861</v>
      </c>
      <c r="I1503" s="376">
        <v>0.05</v>
      </c>
      <c r="J1503" s="376">
        <v>720.03</v>
      </c>
      <c r="K1503" s="376">
        <v>2912.94</v>
      </c>
      <c r="L1503" s="376">
        <f t="shared" si="13"/>
        <v>3219.14</v>
      </c>
    </row>
    <row r="1504" spans="1:12" hidden="1" outlineLevel="1">
      <c r="A1504">
        <v>2023</v>
      </c>
      <c r="B1504" t="s">
        <v>3788</v>
      </c>
      <c r="C1504" t="s">
        <v>2939</v>
      </c>
      <c r="D1504" t="s">
        <v>3789</v>
      </c>
      <c r="E1504" t="s">
        <v>2907</v>
      </c>
      <c r="F1504" s="339">
        <v>44426</v>
      </c>
      <c r="G1504" s="376">
        <v>6119.1</v>
      </c>
      <c r="H1504" s="376" t="s">
        <v>3865</v>
      </c>
      <c r="I1504" s="376">
        <v>0.05</v>
      </c>
      <c r="J1504" s="376">
        <v>1129.03</v>
      </c>
      <c r="K1504" s="376">
        <v>2712.36</v>
      </c>
      <c r="L1504" s="376">
        <f t="shared" si="13"/>
        <v>3406.74</v>
      </c>
    </row>
    <row r="1505" spans="1:12" hidden="1" outlineLevel="1">
      <c r="A1505">
        <v>2023</v>
      </c>
      <c r="B1505" t="s">
        <v>4038</v>
      </c>
      <c r="C1505" t="s">
        <v>2527</v>
      </c>
      <c r="D1505" t="s">
        <v>3041</v>
      </c>
      <c r="E1505" t="s">
        <v>2888</v>
      </c>
      <c r="F1505" s="339">
        <v>45046</v>
      </c>
      <c r="G1505" s="376">
        <v>6106.19</v>
      </c>
      <c r="H1505" s="376" t="s">
        <v>3861</v>
      </c>
      <c r="I1505" s="376">
        <v>0.05</v>
      </c>
      <c r="J1505" s="376">
        <v>1040.03</v>
      </c>
      <c r="K1505" s="376">
        <v>1289.1199999999999</v>
      </c>
      <c r="L1505" s="376">
        <f t="shared" si="13"/>
        <v>4817.07</v>
      </c>
    </row>
    <row r="1506" spans="1:12" hidden="1" outlineLevel="1">
      <c r="A1506">
        <v>2023</v>
      </c>
      <c r="B1506" t="s">
        <v>4039</v>
      </c>
      <c r="C1506" t="s">
        <v>2527</v>
      </c>
      <c r="D1506" t="s">
        <v>3041</v>
      </c>
      <c r="E1506" t="s">
        <v>2888</v>
      </c>
      <c r="F1506" s="339">
        <v>45046</v>
      </c>
      <c r="G1506" s="376">
        <v>6106.19</v>
      </c>
      <c r="H1506" s="376" t="s">
        <v>3861</v>
      </c>
      <c r="I1506" s="376">
        <v>0.05</v>
      </c>
      <c r="J1506" s="376">
        <v>1041.03</v>
      </c>
      <c r="K1506" s="376">
        <v>1289.1199999999999</v>
      </c>
      <c r="L1506" s="376">
        <f t="shared" si="13"/>
        <v>4817.07</v>
      </c>
    </row>
    <row r="1507" spans="1:12" hidden="1" outlineLevel="1">
      <c r="A1507">
        <v>2023</v>
      </c>
      <c r="B1507" t="s">
        <v>4040</v>
      </c>
      <c r="C1507" t="s">
        <v>2527</v>
      </c>
      <c r="D1507" t="s">
        <v>3041</v>
      </c>
      <c r="E1507" t="s">
        <v>2888</v>
      </c>
      <c r="F1507" s="339">
        <v>45046</v>
      </c>
      <c r="G1507" s="376">
        <v>6106.19</v>
      </c>
      <c r="H1507" s="376" t="s">
        <v>3861</v>
      </c>
      <c r="I1507" s="376">
        <v>0.05</v>
      </c>
      <c r="J1507" s="376">
        <v>1042.03</v>
      </c>
      <c r="K1507" s="376">
        <v>1289.1199999999999</v>
      </c>
      <c r="L1507" s="376">
        <f t="shared" si="13"/>
        <v>4817.07</v>
      </c>
    </row>
    <row r="1508" spans="1:12" hidden="1" outlineLevel="1">
      <c r="A1508">
        <v>2023</v>
      </c>
      <c r="B1508" t="s">
        <v>4041</v>
      </c>
      <c r="C1508" t="s">
        <v>2527</v>
      </c>
      <c r="D1508" t="s">
        <v>3041</v>
      </c>
      <c r="E1508" t="s">
        <v>2888</v>
      </c>
      <c r="F1508" s="339">
        <v>45046</v>
      </c>
      <c r="G1508" s="376">
        <v>6106.19</v>
      </c>
      <c r="H1508" s="376" t="s">
        <v>3861</v>
      </c>
      <c r="I1508" s="376">
        <v>0.05</v>
      </c>
      <c r="J1508" s="376">
        <v>1043.03</v>
      </c>
      <c r="K1508" s="376">
        <v>1289.1199999999999</v>
      </c>
      <c r="L1508" s="376">
        <f t="shared" si="13"/>
        <v>4817.07</v>
      </c>
    </row>
    <row r="1509" spans="1:12" hidden="1" outlineLevel="1">
      <c r="A1509">
        <v>2023</v>
      </c>
      <c r="B1509" t="s">
        <v>4042</v>
      </c>
      <c r="C1509" t="s">
        <v>2527</v>
      </c>
      <c r="D1509" t="s">
        <v>3041</v>
      </c>
      <c r="E1509" t="s">
        <v>2888</v>
      </c>
      <c r="F1509" s="339">
        <v>45046</v>
      </c>
      <c r="G1509" s="376">
        <v>6106.19</v>
      </c>
      <c r="H1509" s="376" t="s">
        <v>3861</v>
      </c>
      <c r="I1509" s="376">
        <v>0.05</v>
      </c>
      <c r="J1509" s="376">
        <v>1044.03</v>
      </c>
      <c r="K1509" s="376">
        <v>1289.1199999999999</v>
      </c>
      <c r="L1509" s="376">
        <f t="shared" si="13"/>
        <v>4817.07</v>
      </c>
    </row>
    <row r="1510" spans="1:12" hidden="1" outlineLevel="1">
      <c r="A1510">
        <v>2023</v>
      </c>
      <c r="B1510" t="s">
        <v>3704</v>
      </c>
      <c r="C1510" t="s">
        <v>2527</v>
      </c>
      <c r="D1510" t="s">
        <v>3008</v>
      </c>
      <c r="E1510" t="s">
        <v>2888</v>
      </c>
      <c r="F1510" s="339">
        <v>44712</v>
      </c>
      <c r="G1510" s="376">
        <v>6017.7</v>
      </c>
      <c r="H1510" s="376" t="s">
        <v>3861</v>
      </c>
      <c r="I1510" s="376">
        <v>0.05</v>
      </c>
      <c r="J1510" s="376">
        <v>706.03</v>
      </c>
      <c r="K1510" s="376">
        <v>3017.39</v>
      </c>
      <c r="L1510" s="376">
        <f t="shared" si="13"/>
        <v>3000.31</v>
      </c>
    </row>
    <row r="1511" spans="1:12" hidden="1" outlineLevel="1">
      <c r="A1511">
        <v>2023</v>
      </c>
      <c r="B1511" t="s">
        <v>3731</v>
      </c>
      <c r="C1511" t="s">
        <v>3007</v>
      </c>
      <c r="D1511" t="s">
        <v>3286</v>
      </c>
      <c r="E1511" t="s">
        <v>2888</v>
      </c>
      <c r="F1511" s="339">
        <v>44742</v>
      </c>
      <c r="G1511" s="376">
        <v>6017.7</v>
      </c>
      <c r="H1511" s="376" t="s">
        <v>3861</v>
      </c>
      <c r="I1511" s="376">
        <v>0.05</v>
      </c>
      <c r="J1511" s="376">
        <v>734.03</v>
      </c>
      <c r="K1511" s="376">
        <v>2858.58</v>
      </c>
      <c r="L1511" s="376">
        <f t="shared" si="13"/>
        <v>3159.12</v>
      </c>
    </row>
    <row r="1512" spans="1:12" hidden="1" outlineLevel="1">
      <c r="A1512">
        <v>2023</v>
      </c>
      <c r="B1512" t="s">
        <v>3732</v>
      </c>
      <c r="C1512" t="s">
        <v>3007</v>
      </c>
      <c r="D1512" t="s">
        <v>3286</v>
      </c>
      <c r="E1512" t="s">
        <v>2888</v>
      </c>
      <c r="F1512" s="339">
        <v>44742</v>
      </c>
      <c r="G1512" s="376">
        <v>6017.7</v>
      </c>
      <c r="H1512" s="376" t="s">
        <v>3861</v>
      </c>
      <c r="I1512" s="376">
        <v>0.05</v>
      </c>
      <c r="J1512" s="376">
        <v>735.03</v>
      </c>
      <c r="K1512" s="376">
        <v>2858.58</v>
      </c>
      <c r="L1512" s="376">
        <f t="shared" si="13"/>
        <v>3159.12</v>
      </c>
    </row>
    <row r="1513" spans="1:12" hidden="1" outlineLevel="1">
      <c r="A1513">
        <v>2023</v>
      </c>
      <c r="B1513" t="s">
        <v>3705</v>
      </c>
      <c r="C1513" t="s">
        <v>2527</v>
      </c>
      <c r="D1513" t="s">
        <v>3706</v>
      </c>
      <c r="E1513" t="s">
        <v>2907</v>
      </c>
      <c r="F1513" s="339">
        <v>43131</v>
      </c>
      <c r="G1513" s="376">
        <v>6000</v>
      </c>
      <c r="H1513" s="376" t="s">
        <v>3865</v>
      </c>
      <c r="I1513" s="376">
        <v>0.05</v>
      </c>
      <c r="J1513" s="376">
        <v>464.03</v>
      </c>
      <c r="K1513" s="376">
        <v>5700</v>
      </c>
      <c r="L1513" s="376">
        <f t="shared" si="13"/>
        <v>300</v>
      </c>
    </row>
    <row r="1514" spans="1:12" hidden="1" outlineLevel="1">
      <c r="A1514">
        <v>2023</v>
      </c>
      <c r="B1514" t="s">
        <v>3707</v>
      </c>
      <c r="C1514" t="s">
        <v>2527</v>
      </c>
      <c r="D1514" t="s">
        <v>3708</v>
      </c>
      <c r="E1514" t="s">
        <v>2907</v>
      </c>
      <c r="F1514" s="339">
        <v>44196</v>
      </c>
      <c r="G1514" s="376">
        <v>6000</v>
      </c>
      <c r="H1514" s="376" t="s">
        <v>3865</v>
      </c>
      <c r="I1514" s="376">
        <v>0.05</v>
      </c>
      <c r="J1514" s="376">
        <v>885.03</v>
      </c>
      <c r="K1514" s="376">
        <v>3419.28</v>
      </c>
      <c r="L1514" s="376">
        <f t="shared" si="13"/>
        <v>2580.7199999999998</v>
      </c>
    </row>
    <row r="1515" spans="1:12" hidden="1" outlineLevel="1">
      <c r="A1515">
        <v>2023</v>
      </c>
      <c r="B1515" t="s">
        <v>3709</v>
      </c>
      <c r="C1515" t="s">
        <v>2527</v>
      </c>
      <c r="D1515" t="s">
        <v>3710</v>
      </c>
      <c r="E1515" t="s">
        <v>2888</v>
      </c>
      <c r="F1515" s="339">
        <v>44043</v>
      </c>
      <c r="G1515" s="376">
        <v>5950</v>
      </c>
      <c r="H1515" s="376" t="s">
        <v>3861</v>
      </c>
      <c r="I1515" s="376">
        <v>0.05</v>
      </c>
      <c r="J1515" s="376">
        <v>496.03</v>
      </c>
      <c r="K1515" s="376">
        <v>5652.5</v>
      </c>
      <c r="L1515" s="376">
        <f t="shared" si="13"/>
        <v>297.5</v>
      </c>
    </row>
    <row r="1516" spans="1:12" hidden="1" outlineLevel="1">
      <c r="A1516">
        <v>2023</v>
      </c>
      <c r="B1516" t="s">
        <v>3711</v>
      </c>
      <c r="C1516" t="s">
        <v>2527</v>
      </c>
      <c r="D1516" t="s">
        <v>3712</v>
      </c>
      <c r="E1516" t="s">
        <v>2888</v>
      </c>
      <c r="F1516" s="339">
        <v>43921</v>
      </c>
      <c r="G1516" s="376">
        <v>5840.71</v>
      </c>
      <c r="H1516" s="376" t="s">
        <v>3861</v>
      </c>
      <c r="I1516" s="376">
        <v>0.05</v>
      </c>
      <c r="J1516" s="376">
        <v>467.03</v>
      </c>
      <c r="K1516" s="376">
        <v>5548.67</v>
      </c>
      <c r="L1516" s="376">
        <f t="shared" si="13"/>
        <v>292.04000000000002</v>
      </c>
    </row>
    <row r="1517" spans="1:12" hidden="1" outlineLevel="1">
      <c r="A1517">
        <v>2023</v>
      </c>
      <c r="B1517" t="s">
        <v>3713</v>
      </c>
      <c r="C1517" t="s">
        <v>2527</v>
      </c>
      <c r="D1517" t="s">
        <v>3286</v>
      </c>
      <c r="E1517" t="s">
        <v>2888</v>
      </c>
      <c r="F1517" s="339">
        <v>44742</v>
      </c>
      <c r="G1517" s="376">
        <v>5839.82</v>
      </c>
      <c r="H1517" s="376" t="s">
        <v>3861</v>
      </c>
      <c r="I1517" s="376">
        <v>0.05</v>
      </c>
      <c r="J1517" s="376">
        <v>719.03</v>
      </c>
      <c r="K1517" s="376">
        <v>2773.98</v>
      </c>
      <c r="L1517" s="376">
        <f t="shared" si="13"/>
        <v>3065.84</v>
      </c>
    </row>
    <row r="1518" spans="1:12" hidden="1" outlineLevel="1">
      <c r="A1518">
        <v>2023</v>
      </c>
      <c r="B1518" t="s">
        <v>3714</v>
      </c>
      <c r="C1518" t="s">
        <v>2527</v>
      </c>
      <c r="D1518" t="s">
        <v>3041</v>
      </c>
      <c r="E1518" t="s">
        <v>2888</v>
      </c>
      <c r="F1518" s="339">
        <v>44834</v>
      </c>
      <c r="G1518" s="376">
        <v>5827.43</v>
      </c>
      <c r="H1518" s="376" t="s">
        <v>3861</v>
      </c>
      <c r="I1518" s="376">
        <v>0.05</v>
      </c>
      <c r="J1518" s="376">
        <v>836.03</v>
      </c>
      <c r="K1518" s="376">
        <v>2306.85</v>
      </c>
      <c r="L1518" s="376">
        <f t="shared" si="13"/>
        <v>3520.58</v>
      </c>
    </row>
    <row r="1519" spans="1:12" hidden="1" outlineLevel="1">
      <c r="A1519">
        <v>2023</v>
      </c>
      <c r="B1519" t="s">
        <v>3715</v>
      </c>
      <c r="C1519" t="s">
        <v>2527</v>
      </c>
      <c r="D1519" t="s">
        <v>3041</v>
      </c>
      <c r="E1519" t="s">
        <v>2888</v>
      </c>
      <c r="F1519" s="339">
        <v>44834</v>
      </c>
      <c r="G1519" s="376">
        <v>5827.43</v>
      </c>
      <c r="H1519" s="376" t="s">
        <v>3861</v>
      </c>
      <c r="I1519" s="376">
        <v>0.05</v>
      </c>
      <c r="J1519" s="376">
        <v>837.03</v>
      </c>
      <c r="K1519" s="376">
        <v>2306.85</v>
      </c>
      <c r="L1519" s="376">
        <f t="shared" si="13"/>
        <v>3520.58</v>
      </c>
    </row>
    <row r="1520" spans="1:12" hidden="1" outlineLevel="1">
      <c r="A1520">
        <v>2023</v>
      </c>
      <c r="B1520" t="s">
        <v>3716</v>
      </c>
      <c r="C1520" t="s">
        <v>2527</v>
      </c>
      <c r="D1520" t="s">
        <v>3717</v>
      </c>
      <c r="E1520" t="s">
        <v>2888</v>
      </c>
      <c r="F1520" s="339">
        <v>44165</v>
      </c>
      <c r="G1520" s="376">
        <v>5751.33</v>
      </c>
      <c r="H1520" s="376" t="s">
        <v>3861</v>
      </c>
      <c r="I1520" s="376">
        <v>0.05</v>
      </c>
      <c r="J1520" s="376">
        <v>517.03</v>
      </c>
      <c r="K1520" s="376">
        <v>5463.76</v>
      </c>
      <c r="L1520" s="376">
        <f t="shared" si="13"/>
        <v>287.57</v>
      </c>
    </row>
    <row r="1521" spans="1:12" hidden="1" outlineLevel="1">
      <c r="A1521">
        <v>2023</v>
      </c>
      <c r="B1521" t="s">
        <v>4043</v>
      </c>
      <c r="C1521" t="s">
        <v>2905</v>
      </c>
      <c r="D1521" t="s">
        <v>3286</v>
      </c>
      <c r="E1521" t="s">
        <v>2888</v>
      </c>
      <c r="F1521" s="339">
        <v>44985</v>
      </c>
      <c r="G1521" s="376">
        <v>5663.72</v>
      </c>
      <c r="H1521" s="376" t="s">
        <v>3861</v>
      </c>
      <c r="I1521" s="376">
        <v>0.05</v>
      </c>
      <c r="J1521" s="376">
        <v>993.03</v>
      </c>
      <c r="K1521" s="376">
        <v>1494.7</v>
      </c>
      <c r="L1521" s="376">
        <f t="shared" si="13"/>
        <v>4169.0200000000004</v>
      </c>
    </row>
    <row r="1522" spans="1:12" hidden="1" outlineLevel="1">
      <c r="A1522">
        <v>2023</v>
      </c>
      <c r="B1522" t="s">
        <v>3718</v>
      </c>
      <c r="C1522" t="s">
        <v>2527</v>
      </c>
      <c r="D1522" t="s">
        <v>3719</v>
      </c>
      <c r="E1522" t="s">
        <v>2888</v>
      </c>
      <c r="F1522" s="339">
        <v>43434</v>
      </c>
      <c r="G1522" s="376">
        <v>5631.07</v>
      </c>
      <c r="H1522" s="376" t="s">
        <v>3861</v>
      </c>
      <c r="I1522" s="376">
        <v>0.05</v>
      </c>
      <c r="J1522" s="376">
        <v>415.03</v>
      </c>
      <c r="K1522" s="376">
        <v>5349.52</v>
      </c>
      <c r="L1522" s="376">
        <f t="shared" si="13"/>
        <v>281.54999999999899</v>
      </c>
    </row>
    <row r="1523" spans="1:12" hidden="1" outlineLevel="1">
      <c r="A1523">
        <v>2023</v>
      </c>
      <c r="B1523" t="s">
        <v>3720</v>
      </c>
      <c r="C1523" t="s">
        <v>2527</v>
      </c>
      <c r="D1523" t="s">
        <v>3721</v>
      </c>
      <c r="E1523" t="s">
        <v>2888</v>
      </c>
      <c r="F1523" s="339">
        <v>44592</v>
      </c>
      <c r="G1523" s="376">
        <v>5631</v>
      </c>
      <c r="H1523" s="376" t="s">
        <v>3861</v>
      </c>
      <c r="I1523" s="376">
        <v>0.05</v>
      </c>
      <c r="J1523" s="376">
        <v>643.03</v>
      </c>
      <c r="K1523" s="376">
        <v>3417.8</v>
      </c>
      <c r="L1523" s="376">
        <f t="shared" si="13"/>
        <v>2213.1999999999998</v>
      </c>
    </row>
    <row r="1524" spans="1:12" hidden="1" outlineLevel="1">
      <c r="A1524">
        <v>2023</v>
      </c>
      <c r="B1524" t="s">
        <v>3804</v>
      </c>
      <c r="C1524" t="s">
        <v>2939</v>
      </c>
      <c r="D1524" t="s">
        <v>3805</v>
      </c>
      <c r="E1524" t="s">
        <v>2907</v>
      </c>
      <c r="F1524" s="339">
        <v>44426</v>
      </c>
      <c r="G1524" s="376">
        <v>5590</v>
      </c>
      <c r="H1524" s="376" t="s">
        <v>3865</v>
      </c>
      <c r="I1524" s="376">
        <v>0.05</v>
      </c>
      <c r="J1524" s="376">
        <v>1137.03</v>
      </c>
      <c r="K1524" s="376">
        <v>2477.7199999999998</v>
      </c>
      <c r="L1524" s="376">
        <f t="shared" si="13"/>
        <v>3112.28</v>
      </c>
    </row>
    <row r="1525" spans="1:12" hidden="1" outlineLevel="1">
      <c r="A1525">
        <v>2023</v>
      </c>
      <c r="B1525" t="s">
        <v>3722</v>
      </c>
      <c r="C1525" t="s">
        <v>2527</v>
      </c>
      <c r="D1525" t="s">
        <v>3723</v>
      </c>
      <c r="E1525" t="s">
        <v>2907</v>
      </c>
      <c r="F1525" s="339">
        <v>44469</v>
      </c>
      <c r="G1525" s="376">
        <v>5536.81</v>
      </c>
      <c r="H1525" s="376" t="s">
        <v>3865</v>
      </c>
      <c r="I1525" s="376">
        <v>0.05</v>
      </c>
      <c r="J1525" s="376">
        <v>1179.03</v>
      </c>
      <c r="K1525" s="376">
        <v>2366.5500000000002</v>
      </c>
      <c r="L1525" s="376">
        <f t="shared" si="13"/>
        <v>3170.26</v>
      </c>
    </row>
    <row r="1526" spans="1:12" hidden="1" outlineLevel="1">
      <c r="A1526">
        <v>2023</v>
      </c>
      <c r="B1526" t="s">
        <v>3724</v>
      </c>
      <c r="C1526" t="s">
        <v>2527</v>
      </c>
      <c r="D1526" t="s">
        <v>3725</v>
      </c>
      <c r="E1526" t="s">
        <v>2907</v>
      </c>
      <c r="F1526" s="339">
        <v>44530</v>
      </c>
      <c r="G1526" s="376">
        <v>5522.12</v>
      </c>
      <c r="H1526" s="376" t="s">
        <v>3865</v>
      </c>
      <c r="I1526" s="376">
        <v>0.05</v>
      </c>
      <c r="J1526" s="376">
        <v>1184.03</v>
      </c>
      <c r="K1526" s="376">
        <v>2185.5</v>
      </c>
      <c r="L1526" s="376">
        <f t="shared" si="13"/>
        <v>3336.62</v>
      </c>
    </row>
    <row r="1527" spans="1:12" hidden="1" outlineLevel="1">
      <c r="A1527">
        <v>2023</v>
      </c>
      <c r="B1527" t="s">
        <v>3726</v>
      </c>
      <c r="C1527" t="s">
        <v>2527</v>
      </c>
      <c r="D1527" t="s">
        <v>3328</v>
      </c>
      <c r="E1527" t="s">
        <v>2888</v>
      </c>
      <c r="F1527" s="339">
        <v>44227</v>
      </c>
      <c r="G1527" s="376">
        <v>5397.35</v>
      </c>
      <c r="H1527" s="376" t="s">
        <v>3861</v>
      </c>
      <c r="I1527" s="376">
        <v>0.05</v>
      </c>
      <c r="J1527" s="376">
        <v>528.03</v>
      </c>
      <c r="K1527" s="376">
        <v>4985.3999999999996</v>
      </c>
      <c r="L1527" s="376">
        <f t="shared" si="13"/>
        <v>411.95000000000101</v>
      </c>
    </row>
    <row r="1528" spans="1:12" hidden="1" outlineLevel="1">
      <c r="A1528">
        <v>2023</v>
      </c>
      <c r="B1528" t="s">
        <v>4044</v>
      </c>
      <c r="C1528" t="s">
        <v>2527</v>
      </c>
      <c r="D1528" t="s">
        <v>3041</v>
      </c>
      <c r="E1528" t="s">
        <v>2888</v>
      </c>
      <c r="F1528" s="339">
        <v>45046</v>
      </c>
      <c r="G1528" s="376">
        <v>5362.83</v>
      </c>
      <c r="H1528" s="376" t="s">
        <v>3861</v>
      </c>
      <c r="I1528" s="376">
        <v>0.05</v>
      </c>
      <c r="J1528" s="376">
        <v>1030.03</v>
      </c>
      <c r="K1528" s="376">
        <v>1132.24</v>
      </c>
      <c r="L1528" s="376">
        <f t="shared" si="13"/>
        <v>4230.59</v>
      </c>
    </row>
    <row r="1529" spans="1:12" hidden="1" outlineLevel="1">
      <c r="A1529">
        <v>2023</v>
      </c>
      <c r="B1529" t="s">
        <v>3727</v>
      </c>
      <c r="C1529" t="s">
        <v>2527</v>
      </c>
      <c r="D1529" t="s">
        <v>3728</v>
      </c>
      <c r="E1529" t="s">
        <v>2888</v>
      </c>
      <c r="F1529" s="339">
        <v>44530</v>
      </c>
      <c r="G1529" s="376">
        <v>5308.85</v>
      </c>
      <c r="H1529" s="376" t="s">
        <v>3861</v>
      </c>
      <c r="I1529" s="376">
        <v>0.05</v>
      </c>
      <c r="J1529" s="376">
        <v>631.03</v>
      </c>
      <c r="K1529" s="376">
        <v>3457.92</v>
      </c>
      <c r="L1529" s="376">
        <f t="shared" si="13"/>
        <v>1850.93</v>
      </c>
    </row>
    <row r="1530" spans="1:12" hidden="1" outlineLevel="1">
      <c r="A1530">
        <v>2023</v>
      </c>
      <c r="B1530" t="s">
        <v>3729</v>
      </c>
      <c r="C1530" t="s">
        <v>2527</v>
      </c>
      <c r="D1530" t="s">
        <v>3730</v>
      </c>
      <c r="E1530" t="s">
        <v>2888</v>
      </c>
      <c r="F1530" s="339">
        <v>43131</v>
      </c>
      <c r="G1530" s="376">
        <v>5299</v>
      </c>
      <c r="H1530" s="376" t="s">
        <v>3861</v>
      </c>
      <c r="I1530" s="376">
        <v>0.05</v>
      </c>
      <c r="J1530" s="376">
        <v>353.03</v>
      </c>
      <c r="K1530" s="376">
        <v>5034.05</v>
      </c>
      <c r="L1530" s="376">
        <f t="shared" ref="L1530:L1547" si="14">G1530-K1530</f>
        <v>264.95</v>
      </c>
    </row>
    <row r="1531" spans="1:12" hidden="1" outlineLevel="1">
      <c r="A1531">
        <v>2023</v>
      </c>
      <c r="B1531" t="s">
        <v>2904</v>
      </c>
      <c r="C1531" t="s">
        <v>2905</v>
      </c>
      <c r="D1531" t="s">
        <v>2906</v>
      </c>
      <c r="E1531" t="s">
        <v>2907</v>
      </c>
      <c r="F1531" s="339">
        <v>44439</v>
      </c>
      <c r="G1531" s="376">
        <v>5275.82</v>
      </c>
      <c r="H1531" s="376" t="s">
        <v>3865</v>
      </c>
      <c r="I1531" s="376">
        <v>0.05</v>
      </c>
      <c r="J1531" s="376">
        <v>1144.03</v>
      </c>
      <c r="K1531" s="376">
        <v>2338.56</v>
      </c>
      <c r="L1531" s="376">
        <f t="shared" si="14"/>
        <v>2937.26</v>
      </c>
    </row>
    <row r="1532" spans="1:12" hidden="1" outlineLevel="1">
      <c r="A1532">
        <v>2023</v>
      </c>
      <c r="B1532" t="s">
        <v>2908</v>
      </c>
      <c r="C1532" t="s">
        <v>2905</v>
      </c>
      <c r="D1532" t="s">
        <v>2909</v>
      </c>
      <c r="E1532" t="s">
        <v>2907</v>
      </c>
      <c r="F1532" s="339">
        <v>44439</v>
      </c>
      <c r="G1532" s="376">
        <v>5275.82</v>
      </c>
      <c r="H1532" s="376" t="s">
        <v>3865</v>
      </c>
      <c r="I1532" s="376">
        <v>0.05</v>
      </c>
      <c r="J1532" s="376">
        <v>1145.03</v>
      </c>
      <c r="K1532" s="376">
        <v>2338.56</v>
      </c>
      <c r="L1532" s="376">
        <f t="shared" si="14"/>
        <v>2937.26</v>
      </c>
    </row>
    <row r="1533" spans="1:12" hidden="1" outlineLevel="1">
      <c r="A1533">
        <v>2023</v>
      </c>
      <c r="B1533" t="s">
        <v>2934</v>
      </c>
      <c r="C1533" t="s">
        <v>2905</v>
      </c>
      <c r="D1533" t="s">
        <v>2935</v>
      </c>
      <c r="E1533" t="s">
        <v>2888</v>
      </c>
      <c r="F1533" s="339">
        <v>44434</v>
      </c>
      <c r="G1533" s="376">
        <v>5266.95</v>
      </c>
      <c r="H1533" s="376" t="s">
        <v>3861</v>
      </c>
      <c r="I1533" s="376">
        <v>0.05</v>
      </c>
      <c r="J1533" s="376">
        <v>587.03</v>
      </c>
      <c r="K1533" s="376">
        <v>3891.72</v>
      </c>
      <c r="L1533" s="376">
        <f t="shared" si="14"/>
        <v>1375.23</v>
      </c>
    </row>
    <row r="1534" spans="1:12" hidden="1" outlineLevel="1">
      <c r="A1534">
        <v>2023</v>
      </c>
      <c r="B1534" t="s">
        <v>2936</v>
      </c>
      <c r="C1534" t="s">
        <v>2905</v>
      </c>
      <c r="D1534" t="s">
        <v>2937</v>
      </c>
      <c r="E1534" t="s">
        <v>2888</v>
      </c>
      <c r="F1534" s="339">
        <v>44434</v>
      </c>
      <c r="G1534" s="376">
        <v>5241.0600000000004</v>
      </c>
      <c r="H1534" s="376" t="s">
        <v>3861</v>
      </c>
      <c r="I1534" s="376">
        <v>0.05</v>
      </c>
      <c r="J1534" s="376">
        <v>588.03</v>
      </c>
      <c r="K1534" s="376">
        <v>3872.68</v>
      </c>
      <c r="L1534" s="376">
        <f t="shared" si="14"/>
        <v>1368.38</v>
      </c>
    </row>
    <row r="1535" spans="1:12" hidden="1" outlineLevel="1">
      <c r="A1535">
        <v>2023</v>
      </c>
      <c r="B1535" t="s">
        <v>3733</v>
      </c>
      <c r="C1535" t="s">
        <v>2527</v>
      </c>
      <c r="D1535" t="s">
        <v>3008</v>
      </c>
      <c r="E1535" t="s">
        <v>2888</v>
      </c>
      <c r="F1535" s="339">
        <v>44530</v>
      </c>
      <c r="G1535" s="376">
        <v>5138.6099999999997</v>
      </c>
      <c r="H1535" s="376" t="s">
        <v>3861</v>
      </c>
      <c r="I1535" s="376">
        <v>0.05</v>
      </c>
      <c r="J1535" s="376">
        <v>624.03</v>
      </c>
      <c r="K1535" s="376">
        <v>3460.51</v>
      </c>
      <c r="L1535" s="376">
        <f t="shared" si="14"/>
        <v>1678.1</v>
      </c>
    </row>
    <row r="1536" spans="1:12" hidden="1" outlineLevel="1">
      <c r="A1536">
        <v>2023</v>
      </c>
      <c r="B1536" t="s">
        <v>3734</v>
      </c>
      <c r="C1536" t="s">
        <v>2527</v>
      </c>
      <c r="D1536" t="s">
        <v>3735</v>
      </c>
      <c r="E1536" t="s">
        <v>2888</v>
      </c>
      <c r="F1536" s="339">
        <v>43434</v>
      </c>
      <c r="G1536" s="376">
        <v>5137.93</v>
      </c>
      <c r="H1536" s="376" t="s">
        <v>3861</v>
      </c>
      <c r="I1536" s="376">
        <v>0.05</v>
      </c>
      <c r="J1536" s="376">
        <v>413.03</v>
      </c>
      <c r="K1536" s="376">
        <v>4881.03</v>
      </c>
      <c r="L1536" s="376">
        <f t="shared" si="14"/>
        <v>256.900000000001</v>
      </c>
    </row>
    <row r="1537" spans="1:12" hidden="1" outlineLevel="1">
      <c r="A1537">
        <v>2023</v>
      </c>
      <c r="B1537" t="s">
        <v>3843</v>
      </c>
      <c r="C1537" t="s">
        <v>2527</v>
      </c>
      <c r="D1537" t="s">
        <v>3041</v>
      </c>
      <c r="E1537" t="s">
        <v>2888</v>
      </c>
      <c r="F1537" s="339">
        <v>44773</v>
      </c>
      <c r="G1537" s="376">
        <v>5132.74</v>
      </c>
      <c r="H1537" s="376" t="s">
        <v>3861</v>
      </c>
      <c r="I1537" s="376">
        <v>0.05</v>
      </c>
      <c r="J1537" s="376">
        <v>740.03</v>
      </c>
      <c r="K1537" s="376">
        <v>2302.65</v>
      </c>
      <c r="L1537" s="376">
        <f t="shared" si="14"/>
        <v>2830.09</v>
      </c>
    </row>
    <row r="1538" spans="1:12" hidden="1" outlineLevel="1">
      <c r="A1538">
        <v>2023</v>
      </c>
      <c r="B1538" t="s">
        <v>3846</v>
      </c>
      <c r="C1538" t="s">
        <v>2527</v>
      </c>
      <c r="D1538" t="s">
        <v>3041</v>
      </c>
      <c r="E1538" t="s">
        <v>2888</v>
      </c>
      <c r="F1538" s="339">
        <v>44773</v>
      </c>
      <c r="G1538" s="376">
        <v>5132.74</v>
      </c>
      <c r="H1538" s="376" t="s">
        <v>3861</v>
      </c>
      <c r="I1538" s="376">
        <v>0.05</v>
      </c>
      <c r="J1538" s="376">
        <v>741.03</v>
      </c>
      <c r="K1538" s="376">
        <v>2302.65</v>
      </c>
      <c r="L1538" s="376">
        <f t="shared" si="14"/>
        <v>2830.09</v>
      </c>
    </row>
    <row r="1539" spans="1:12" hidden="1" outlineLevel="1">
      <c r="A1539">
        <v>2023</v>
      </c>
      <c r="B1539" t="s">
        <v>3847</v>
      </c>
      <c r="C1539" t="s">
        <v>2527</v>
      </c>
      <c r="D1539" t="s">
        <v>3041</v>
      </c>
      <c r="E1539" t="s">
        <v>2888</v>
      </c>
      <c r="F1539" s="339">
        <v>44773</v>
      </c>
      <c r="G1539" s="376">
        <v>5132.74</v>
      </c>
      <c r="H1539" s="376" t="s">
        <v>3861</v>
      </c>
      <c r="I1539" s="376">
        <v>0.05</v>
      </c>
      <c r="J1539" s="376">
        <v>742.03</v>
      </c>
      <c r="K1539" s="376">
        <v>2302.65</v>
      </c>
      <c r="L1539" s="376">
        <f t="shared" si="14"/>
        <v>2830.09</v>
      </c>
    </row>
    <row r="1540" spans="1:12" hidden="1" outlineLevel="1">
      <c r="A1540">
        <v>2023</v>
      </c>
      <c r="B1540" t="s">
        <v>3848</v>
      </c>
      <c r="C1540" t="s">
        <v>2527</v>
      </c>
      <c r="D1540" t="s">
        <v>3041</v>
      </c>
      <c r="E1540" t="s">
        <v>2888</v>
      </c>
      <c r="F1540" s="339">
        <v>44773</v>
      </c>
      <c r="G1540" s="376">
        <v>5132.74</v>
      </c>
      <c r="H1540" s="376" t="s">
        <v>3861</v>
      </c>
      <c r="I1540" s="376">
        <v>0.05</v>
      </c>
      <c r="J1540" s="376">
        <v>743.03</v>
      </c>
      <c r="K1540" s="376">
        <v>2302.65</v>
      </c>
      <c r="L1540" s="376">
        <f t="shared" si="14"/>
        <v>2830.09</v>
      </c>
    </row>
    <row r="1541" spans="1:12" hidden="1" outlineLevel="1">
      <c r="A1541">
        <v>2023</v>
      </c>
      <c r="B1541" t="s">
        <v>3849</v>
      </c>
      <c r="C1541" t="s">
        <v>2527</v>
      </c>
      <c r="D1541" t="s">
        <v>3041</v>
      </c>
      <c r="E1541" t="s">
        <v>2888</v>
      </c>
      <c r="F1541" s="339">
        <v>44773</v>
      </c>
      <c r="G1541" s="376">
        <v>5132.74</v>
      </c>
      <c r="H1541" s="376" t="s">
        <v>3861</v>
      </c>
      <c r="I1541" s="376">
        <v>0.05</v>
      </c>
      <c r="J1541" s="376">
        <v>744.03</v>
      </c>
      <c r="K1541" s="376">
        <v>2302.65</v>
      </c>
      <c r="L1541" s="376">
        <f t="shared" si="14"/>
        <v>2830.09</v>
      </c>
    </row>
    <row r="1542" spans="1:12" hidden="1" outlineLevel="1">
      <c r="A1542">
        <v>2023</v>
      </c>
      <c r="B1542" t="s">
        <v>3850</v>
      </c>
      <c r="C1542" t="s">
        <v>2527</v>
      </c>
      <c r="D1542" t="s">
        <v>3041</v>
      </c>
      <c r="E1542" t="s">
        <v>2888</v>
      </c>
      <c r="F1542" s="339">
        <v>44773</v>
      </c>
      <c r="G1542" s="376">
        <v>5132.74</v>
      </c>
      <c r="H1542" s="376" t="s">
        <v>3861</v>
      </c>
      <c r="I1542" s="376">
        <v>0.05</v>
      </c>
      <c r="J1542" s="376">
        <v>745.03</v>
      </c>
      <c r="K1542" s="376">
        <v>2302.65</v>
      </c>
      <c r="L1542" s="376">
        <f t="shared" si="14"/>
        <v>2830.09</v>
      </c>
    </row>
    <row r="1543" spans="1:12" hidden="1" outlineLevel="1">
      <c r="A1543">
        <v>2023</v>
      </c>
      <c r="B1543" t="s">
        <v>3851</v>
      </c>
      <c r="C1543" t="s">
        <v>2527</v>
      </c>
      <c r="D1543" t="s">
        <v>3852</v>
      </c>
      <c r="E1543" t="s">
        <v>2888</v>
      </c>
      <c r="F1543" s="339">
        <v>44523</v>
      </c>
      <c r="G1543" s="376">
        <v>5119</v>
      </c>
      <c r="H1543" s="376" t="s">
        <v>3861</v>
      </c>
      <c r="I1543" s="376">
        <v>0.05</v>
      </c>
      <c r="J1543" s="376">
        <v>619.03</v>
      </c>
      <c r="K1543" s="376">
        <v>3377.25</v>
      </c>
      <c r="L1543" s="376">
        <f t="shared" si="14"/>
        <v>1741.75</v>
      </c>
    </row>
    <row r="1544" spans="1:12" hidden="1" outlineLevel="1">
      <c r="A1544">
        <v>2023</v>
      </c>
      <c r="B1544" t="s">
        <v>3853</v>
      </c>
      <c r="C1544" t="s">
        <v>2527</v>
      </c>
      <c r="D1544" t="s">
        <v>3041</v>
      </c>
      <c r="E1544" t="s">
        <v>2888</v>
      </c>
      <c r="F1544" s="339">
        <v>44865</v>
      </c>
      <c r="G1544" s="376">
        <v>5092.92</v>
      </c>
      <c r="H1544" s="376" t="s">
        <v>3861</v>
      </c>
      <c r="I1544" s="376">
        <v>0.05</v>
      </c>
      <c r="J1544" s="376">
        <v>839.03</v>
      </c>
      <c r="K1544" s="376">
        <v>1881.6</v>
      </c>
      <c r="L1544" s="376">
        <f t="shared" si="14"/>
        <v>3211.32</v>
      </c>
    </row>
    <row r="1545" spans="1:12" hidden="1" outlineLevel="1">
      <c r="A1545">
        <v>2023</v>
      </c>
      <c r="B1545" t="s">
        <v>3854</v>
      </c>
      <c r="C1545" t="s">
        <v>2527</v>
      </c>
      <c r="D1545" t="s">
        <v>3041</v>
      </c>
      <c r="E1545" t="s">
        <v>2888</v>
      </c>
      <c r="F1545" s="339">
        <v>44865</v>
      </c>
      <c r="G1545" s="376">
        <v>5092.92</v>
      </c>
      <c r="H1545" s="376" t="s">
        <v>3861</v>
      </c>
      <c r="I1545" s="376">
        <v>0.05</v>
      </c>
      <c r="J1545" s="376">
        <v>840.03</v>
      </c>
      <c r="K1545" s="376">
        <v>1881.6</v>
      </c>
      <c r="L1545" s="376">
        <f t="shared" si="14"/>
        <v>3211.32</v>
      </c>
    </row>
    <row r="1546" spans="1:12" hidden="1" outlineLevel="1">
      <c r="A1546">
        <v>2023</v>
      </c>
      <c r="B1546" t="s">
        <v>3855</v>
      </c>
      <c r="C1546" t="s">
        <v>2527</v>
      </c>
      <c r="D1546" t="s">
        <v>3856</v>
      </c>
      <c r="E1546" t="s">
        <v>2888</v>
      </c>
      <c r="F1546" s="339">
        <v>43982</v>
      </c>
      <c r="G1546" s="376">
        <v>5044.25</v>
      </c>
      <c r="H1546" s="376" t="s">
        <v>3861</v>
      </c>
      <c r="I1546" s="376">
        <v>0.05</v>
      </c>
      <c r="J1546" s="376">
        <v>487.03</v>
      </c>
      <c r="K1546" s="376">
        <v>4792.2299999999996</v>
      </c>
      <c r="L1546" s="376">
        <f t="shared" si="14"/>
        <v>252.02</v>
      </c>
    </row>
    <row r="1547" spans="1:12" hidden="1" outlineLevel="1">
      <c r="A1547">
        <v>2023</v>
      </c>
      <c r="B1547" t="s">
        <v>3857</v>
      </c>
      <c r="C1547" t="s">
        <v>2527</v>
      </c>
      <c r="D1547" t="s">
        <v>3858</v>
      </c>
      <c r="E1547" t="s">
        <v>2907</v>
      </c>
      <c r="F1547" s="339">
        <v>44620</v>
      </c>
      <c r="G1547" s="376">
        <v>5000</v>
      </c>
      <c r="H1547" s="376" t="s">
        <v>3865</v>
      </c>
      <c r="I1547" s="376">
        <v>0.05</v>
      </c>
      <c r="J1547" s="376">
        <v>1185.03</v>
      </c>
      <c r="K1547" s="376">
        <v>1865.6</v>
      </c>
      <c r="L1547" s="376">
        <f t="shared" si="14"/>
        <v>3134.4</v>
      </c>
    </row>
    <row r="1548" spans="1:12" collapsed="1">
      <c r="A1548" s="68">
        <v>2023</v>
      </c>
      <c r="B1548" s="68" t="s">
        <v>3859</v>
      </c>
      <c r="C1548" s="68"/>
      <c r="D1548" s="68"/>
      <c r="E1548" s="68"/>
      <c r="F1548" s="450"/>
      <c r="G1548" s="451">
        <f>SUM(G697:G1547)</f>
        <v>34157841.209999897</v>
      </c>
      <c r="H1548" s="451"/>
      <c r="I1548" s="451"/>
      <c r="J1548" s="451"/>
      <c r="K1548" s="451">
        <f>SUM(K697:K1547)</f>
        <v>21232153.060000099</v>
      </c>
      <c r="L1548" s="451">
        <f>SUM(L697:L1547)</f>
        <v>12925688.15</v>
      </c>
    </row>
    <row r="1549" spans="1:12">
      <c r="A1549" s="452"/>
      <c r="B1549" s="452" t="s">
        <v>2664</v>
      </c>
      <c r="C1549" s="452"/>
      <c r="D1549" s="452"/>
      <c r="E1549" s="452"/>
      <c r="F1549" s="453"/>
      <c r="G1549" s="454">
        <f>ROUND(G1548-'[1]H1-console'!$J$16,0)</f>
        <v>0</v>
      </c>
      <c r="H1549" s="454"/>
      <c r="I1549" s="454"/>
      <c r="J1549" s="454"/>
      <c r="K1549" s="454">
        <f>ROUND(K1548+'[1]H1-console'!$J$32,0)</f>
        <v>0</v>
      </c>
      <c r="L1549" s="454">
        <f>ROUND(L1548-'[1]2023PRC审定'!$X$21,0)</f>
        <v>0</v>
      </c>
    </row>
    <row r="1550" spans="1:12" hidden="1" outlineLevel="1">
      <c r="A1550">
        <v>2024</v>
      </c>
      <c r="B1550" t="s">
        <v>3434</v>
      </c>
      <c r="C1550" t="s">
        <v>2527</v>
      </c>
      <c r="D1550" t="s">
        <v>3407</v>
      </c>
      <c r="E1550" t="s">
        <v>2888</v>
      </c>
      <c r="F1550" s="339">
        <v>43100</v>
      </c>
      <c r="G1550" s="376">
        <v>13075</v>
      </c>
      <c r="H1550" s="376" t="s">
        <v>3861</v>
      </c>
      <c r="I1550" s="376">
        <v>0.05</v>
      </c>
      <c r="J1550" s="376">
        <v>345.03</v>
      </c>
      <c r="K1550" s="376">
        <v>12421.08</v>
      </c>
      <c r="L1550" s="376">
        <f>G1550-K1550</f>
        <v>653.92000000000201</v>
      </c>
    </row>
    <row r="1551" spans="1:12" hidden="1" outlineLevel="1">
      <c r="A1551">
        <v>2024</v>
      </c>
      <c r="B1551" t="s">
        <v>3280</v>
      </c>
      <c r="C1551" t="s">
        <v>2527</v>
      </c>
      <c r="D1551" t="s">
        <v>2956</v>
      </c>
      <c r="E1551" t="s">
        <v>2888</v>
      </c>
      <c r="F1551" s="339">
        <v>43131</v>
      </c>
      <c r="G1551" s="376">
        <v>39743.589999999997</v>
      </c>
      <c r="H1551" s="376" t="s">
        <v>3861</v>
      </c>
      <c r="I1551" s="376">
        <v>5.0000012580645098E-2</v>
      </c>
      <c r="J1551" s="376">
        <v>1048.79</v>
      </c>
      <c r="K1551" s="376">
        <v>37756.44</v>
      </c>
      <c r="L1551" s="376">
        <f t="shared" ref="L1551:L1614" si="15">G1551-K1551</f>
        <v>1987.1499999999901</v>
      </c>
    </row>
    <row r="1552" spans="1:12" hidden="1" outlineLevel="1">
      <c r="A1552">
        <v>2024</v>
      </c>
      <c r="B1552" t="s">
        <v>3281</v>
      </c>
      <c r="C1552" t="s">
        <v>2527</v>
      </c>
      <c r="D1552" t="s">
        <v>2956</v>
      </c>
      <c r="E1552" t="s">
        <v>2888</v>
      </c>
      <c r="F1552" s="339">
        <v>43131</v>
      </c>
      <c r="G1552" s="376">
        <v>39743.589999999997</v>
      </c>
      <c r="H1552" s="376" t="s">
        <v>3861</v>
      </c>
      <c r="I1552" s="376">
        <v>5.0000012580645098E-2</v>
      </c>
      <c r="J1552" s="376">
        <v>1048.79</v>
      </c>
      <c r="K1552" s="376">
        <v>37756.44</v>
      </c>
      <c r="L1552" s="376">
        <f t="shared" si="15"/>
        <v>1987.1499999999901</v>
      </c>
    </row>
    <row r="1553" spans="1:12" hidden="1" outlineLevel="1">
      <c r="A1553">
        <v>2024</v>
      </c>
      <c r="B1553" t="s">
        <v>3230</v>
      </c>
      <c r="C1553" t="s">
        <v>2527</v>
      </c>
      <c r="D1553" t="s">
        <v>2956</v>
      </c>
      <c r="E1553" t="s">
        <v>2888</v>
      </c>
      <c r="F1553" s="339">
        <v>43131</v>
      </c>
      <c r="G1553" s="376">
        <v>66239.31</v>
      </c>
      <c r="H1553" s="376" t="s">
        <v>3861</v>
      </c>
      <c r="I1553" s="376">
        <v>5.0000067935490299E-2</v>
      </c>
      <c r="J1553" s="376">
        <v>1747.98</v>
      </c>
      <c r="K1553" s="376">
        <v>62927.28</v>
      </c>
      <c r="L1553" s="376">
        <f t="shared" si="15"/>
        <v>3312.03</v>
      </c>
    </row>
    <row r="1554" spans="1:12" hidden="1" outlineLevel="1">
      <c r="A1554">
        <v>2024</v>
      </c>
      <c r="B1554" t="s">
        <v>3342</v>
      </c>
      <c r="C1554" t="s">
        <v>2527</v>
      </c>
      <c r="D1554" t="s">
        <v>3343</v>
      </c>
      <c r="E1554" t="s">
        <v>2888</v>
      </c>
      <c r="F1554" s="339">
        <v>43131</v>
      </c>
      <c r="G1554" s="376">
        <v>20225.64</v>
      </c>
      <c r="H1554" s="376" t="s">
        <v>3861</v>
      </c>
      <c r="I1554" s="376">
        <v>4.9999901115613601E-2</v>
      </c>
      <c r="J1554" s="376">
        <v>533.73</v>
      </c>
      <c r="K1554" s="376">
        <v>19214.28</v>
      </c>
      <c r="L1554" s="376">
        <f t="shared" si="15"/>
        <v>1011.36</v>
      </c>
    </row>
    <row r="1555" spans="1:12" hidden="1" outlineLevel="1">
      <c r="A1555">
        <v>2024</v>
      </c>
      <c r="B1555" t="s">
        <v>3517</v>
      </c>
      <c r="C1555" t="s">
        <v>2527</v>
      </c>
      <c r="D1555" t="s">
        <v>3343</v>
      </c>
      <c r="E1555" t="s">
        <v>2888</v>
      </c>
      <c r="F1555" s="339">
        <v>43131</v>
      </c>
      <c r="G1555" s="376">
        <v>9688</v>
      </c>
      <c r="H1555" s="376" t="s">
        <v>3861</v>
      </c>
      <c r="I1555" s="376">
        <v>0.05</v>
      </c>
      <c r="J1555" s="376">
        <v>255.66</v>
      </c>
      <c r="K1555" s="376">
        <v>9203.76</v>
      </c>
      <c r="L1555" s="376">
        <f t="shared" si="15"/>
        <v>484.24</v>
      </c>
    </row>
    <row r="1556" spans="1:12" hidden="1" outlineLevel="1">
      <c r="A1556">
        <v>2024</v>
      </c>
      <c r="B1556" t="s">
        <v>3282</v>
      </c>
      <c r="C1556" t="s">
        <v>2527</v>
      </c>
      <c r="D1556" t="s">
        <v>2956</v>
      </c>
      <c r="E1556" t="s">
        <v>2888</v>
      </c>
      <c r="F1556" s="339">
        <v>43131</v>
      </c>
      <c r="G1556" s="376">
        <v>39743.589999999997</v>
      </c>
      <c r="H1556" s="376" t="s">
        <v>3861</v>
      </c>
      <c r="I1556" s="376">
        <v>5.0000012580645098E-2</v>
      </c>
      <c r="J1556" s="376">
        <v>1048.79</v>
      </c>
      <c r="K1556" s="376">
        <v>37756.44</v>
      </c>
      <c r="L1556" s="376">
        <f t="shared" si="15"/>
        <v>1987.1499999999901</v>
      </c>
    </row>
    <row r="1557" spans="1:12" hidden="1" outlineLevel="1">
      <c r="A1557">
        <v>2024</v>
      </c>
      <c r="B1557" t="s">
        <v>3351</v>
      </c>
      <c r="C1557" t="s">
        <v>2527</v>
      </c>
      <c r="D1557" t="s">
        <v>3352</v>
      </c>
      <c r="E1557" t="s">
        <v>2888</v>
      </c>
      <c r="F1557" s="339">
        <v>43131</v>
      </c>
      <c r="G1557" s="376">
        <v>19376</v>
      </c>
      <c r="H1557" s="376" t="s">
        <v>3861</v>
      </c>
      <c r="I1557" s="376">
        <v>0.05</v>
      </c>
      <c r="J1557" s="376">
        <v>511.31</v>
      </c>
      <c r="K1557" s="376">
        <v>18407.16</v>
      </c>
      <c r="L1557" s="376">
        <f t="shared" si="15"/>
        <v>968.84</v>
      </c>
    </row>
    <row r="1558" spans="1:12" hidden="1" outlineLevel="1">
      <c r="A1558">
        <v>2024</v>
      </c>
      <c r="B1558" t="s">
        <v>3729</v>
      </c>
      <c r="C1558" t="s">
        <v>2527</v>
      </c>
      <c r="D1558" t="s">
        <v>3730</v>
      </c>
      <c r="E1558" t="s">
        <v>2888</v>
      </c>
      <c r="F1558" s="339">
        <v>43131</v>
      </c>
      <c r="G1558" s="376">
        <v>5299</v>
      </c>
      <c r="H1558" s="376" t="s">
        <v>3861</v>
      </c>
      <c r="I1558" s="376">
        <v>0.05</v>
      </c>
      <c r="J1558" s="376">
        <v>139.83000000000001</v>
      </c>
      <c r="K1558" s="376">
        <v>5033.88</v>
      </c>
      <c r="L1558" s="376">
        <f t="shared" si="15"/>
        <v>265.12</v>
      </c>
    </row>
    <row r="1559" spans="1:12" hidden="1" outlineLevel="1">
      <c r="A1559">
        <v>2024</v>
      </c>
      <c r="B1559" t="s">
        <v>3591</v>
      </c>
      <c r="C1559" t="s">
        <v>2527</v>
      </c>
      <c r="D1559" t="s">
        <v>3592</v>
      </c>
      <c r="E1559" t="s">
        <v>2888</v>
      </c>
      <c r="F1559" s="339">
        <v>43131</v>
      </c>
      <c r="G1559" s="376">
        <v>7900</v>
      </c>
      <c r="H1559" s="376" t="s">
        <v>3861</v>
      </c>
      <c r="I1559" s="376">
        <v>0.05</v>
      </c>
      <c r="J1559" s="376">
        <v>208.47</v>
      </c>
      <c r="K1559" s="376">
        <v>7504.92</v>
      </c>
      <c r="L1559" s="376">
        <f t="shared" si="15"/>
        <v>395.08</v>
      </c>
    </row>
    <row r="1560" spans="1:12" hidden="1" outlineLevel="1">
      <c r="A1560">
        <v>2024</v>
      </c>
      <c r="B1560" t="s">
        <v>3196</v>
      </c>
      <c r="C1560" t="s">
        <v>2527</v>
      </c>
      <c r="D1560" t="s">
        <v>2956</v>
      </c>
      <c r="E1560" t="s">
        <v>2888</v>
      </c>
      <c r="F1560" s="339">
        <v>43159</v>
      </c>
      <c r="G1560" s="376">
        <v>79487.179999999993</v>
      </c>
      <c r="H1560" s="376" t="s">
        <v>3861</v>
      </c>
      <c r="I1560" s="376">
        <v>5.0000012580645098E-2</v>
      </c>
      <c r="J1560" s="376">
        <v>2097.58</v>
      </c>
      <c r="K1560" s="376">
        <v>75512.88</v>
      </c>
      <c r="L1560" s="376">
        <f t="shared" si="15"/>
        <v>3974.2999999999902</v>
      </c>
    </row>
    <row r="1561" spans="1:12" hidden="1" outlineLevel="1">
      <c r="A1561">
        <v>2024</v>
      </c>
      <c r="B1561" t="s">
        <v>3197</v>
      </c>
      <c r="C1561" t="s">
        <v>2527</v>
      </c>
      <c r="D1561" t="s">
        <v>2956</v>
      </c>
      <c r="E1561" t="s">
        <v>2888</v>
      </c>
      <c r="F1561" s="339">
        <v>43159</v>
      </c>
      <c r="G1561" s="376">
        <v>79487.179999999993</v>
      </c>
      <c r="H1561" s="376" t="s">
        <v>3861</v>
      </c>
      <c r="I1561" s="376">
        <v>5.0000012580645098E-2</v>
      </c>
      <c r="J1561" s="376">
        <v>2097.58</v>
      </c>
      <c r="K1561" s="376">
        <v>75512.88</v>
      </c>
      <c r="L1561" s="376">
        <f t="shared" si="15"/>
        <v>3974.2999999999902</v>
      </c>
    </row>
    <row r="1562" spans="1:12" hidden="1" outlineLevel="1">
      <c r="A1562">
        <v>2024</v>
      </c>
      <c r="B1562" t="s">
        <v>2960</v>
      </c>
      <c r="C1562" t="s">
        <v>2527</v>
      </c>
      <c r="D1562" t="s">
        <v>2956</v>
      </c>
      <c r="E1562" t="s">
        <v>2888</v>
      </c>
      <c r="F1562" s="339">
        <v>43159</v>
      </c>
      <c r="G1562" s="376">
        <v>248717.95</v>
      </c>
      <c r="H1562" s="376" t="s">
        <v>3861</v>
      </c>
      <c r="I1562" s="376">
        <v>5.0000010051546299E-2</v>
      </c>
      <c r="J1562" s="376">
        <v>6563.39</v>
      </c>
      <c r="K1562" s="376">
        <v>236282.04</v>
      </c>
      <c r="L1562" s="376">
        <f t="shared" si="15"/>
        <v>12435.91</v>
      </c>
    </row>
    <row r="1563" spans="1:12" hidden="1" outlineLevel="1">
      <c r="A1563">
        <v>2024</v>
      </c>
      <c r="B1563" t="s">
        <v>3233</v>
      </c>
      <c r="C1563" t="s">
        <v>2527</v>
      </c>
      <c r="D1563" t="s">
        <v>2956</v>
      </c>
      <c r="E1563" t="s">
        <v>2888</v>
      </c>
      <c r="F1563" s="339">
        <v>43189</v>
      </c>
      <c r="G1563" s="376">
        <v>66239.31</v>
      </c>
      <c r="H1563" s="376" t="s">
        <v>3861</v>
      </c>
      <c r="I1563" s="376">
        <v>5.0000067935490299E-2</v>
      </c>
      <c r="J1563" s="376">
        <v>1747.98</v>
      </c>
      <c r="K1563" s="376">
        <v>62927.28</v>
      </c>
      <c r="L1563" s="376">
        <f t="shared" si="15"/>
        <v>3312.03</v>
      </c>
    </row>
    <row r="1564" spans="1:12" hidden="1" outlineLevel="1">
      <c r="A1564">
        <v>2024</v>
      </c>
      <c r="B1564" t="s">
        <v>3378</v>
      </c>
      <c r="C1564" t="s">
        <v>2527</v>
      </c>
      <c r="D1564" t="s">
        <v>3379</v>
      </c>
      <c r="E1564" t="s">
        <v>2888</v>
      </c>
      <c r="F1564" s="339">
        <v>43190</v>
      </c>
      <c r="G1564" s="376">
        <v>16250.87</v>
      </c>
      <c r="H1564" s="376" t="s">
        <v>3861</v>
      </c>
      <c r="I1564" s="376">
        <v>4.99997846269154E-2</v>
      </c>
      <c r="J1564" s="376">
        <v>428.84</v>
      </c>
      <c r="K1564" s="376">
        <v>15438.24</v>
      </c>
      <c r="L1564" s="376">
        <f t="shared" si="15"/>
        <v>812.63000000000102</v>
      </c>
    </row>
    <row r="1565" spans="1:12" hidden="1" outlineLevel="1">
      <c r="A1565">
        <v>2024</v>
      </c>
      <c r="B1565" t="s">
        <v>3604</v>
      </c>
      <c r="C1565" t="s">
        <v>2527</v>
      </c>
      <c r="D1565" t="s">
        <v>3426</v>
      </c>
      <c r="E1565" t="s">
        <v>2888</v>
      </c>
      <c r="F1565" s="339">
        <v>43190</v>
      </c>
      <c r="G1565" s="376">
        <v>7485.46</v>
      </c>
      <c r="H1565" s="376" t="s">
        <v>3861</v>
      </c>
      <c r="I1565" s="376">
        <v>4.9999599223026998E-2</v>
      </c>
      <c r="J1565" s="376">
        <v>197.53</v>
      </c>
      <c r="K1565" s="376">
        <v>7111.08</v>
      </c>
      <c r="L1565" s="376">
        <f t="shared" si="15"/>
        <v>374.38</v>
      </c>
    </row>
    <row r="1566" spans="1:12" hidden="1" outlineLevel="1">
      <c r="A1566">
        <v>2024</v>
      </c>
      <c r="B1566" t="s">
        <v>3198</v>
      </c>
      <c r="C1566" t="s">
        <v>2527</v>
      </c>
      <c r="D1566" t="s">
        <v>2956</v>
      </c>
      <c r="E1566" t="s">
        <v>2888</v>
      </c>
      <c r="F1566" s="339">
        <v>43190</v>
      </c>
      <c r="G1566" s="376">
        <v>79487.179999999993</v>
      </c>
      <c r="H1566" s="376" t="s">
        <v>3861</v>
      </c>
      <c r="I1566" s="376">
        <v>5.0000012580645098E-2</v>
      </c>
      <c r="J1566" s="376">
        <v>2097.58</v>
      </c>
      <c r="K1566" s="376">
        <v>75512.88</v>
      </c>
      <c r="L1566" s="376">
        <f t="shared" si="15"/>
        <v>3974.2999999999902</v>
      </c>
    </row>
    <row r="1567" spans="1:12" hidden="1" outlineLevel="1">
      <c r="A1567">
        <v>2024</v>
      </c>
      <c r="B1567" t="s">
        <v>3231</v>
      </c>
      <c r="C1567" t="s">
        <v>2527</v>
      </c>
      <c r="D1567" t="s">
        <v>2956</v>
      </c>
      <c r="E1567" t="s">
        <v>2888</v>
      </c>
      <c r="F1567" s="339">
        <v>43190</v>
      </c>
      <c r="G1567" s="376">
        <v>66239.31</v>
      </c>
      <c r="H1567" s="376" t="s">
        <v>3861</v>
      </c>
      <c r="I1567" s="376">
        <v>5.0000067935490299E-2</v>
      </c>
      <c r="J1567" s="376">
        <v>1747.98</v>
      </c>
      <c r="K1567" s="376">
        <v>62927.28</v>
      </c>
      <c r="L1567" s="376">
        <f t="shared" si="15"/>
        <v>3312.03</v>
      </c>
    </row>
    <row r="1568" spans="1:12" hidden="1" outlineLevel="1">
      <c r="A1568">
        <v>2024</v>
      </c>
      <c r="B1568" t="s">
        <v>3518</v>
      </c>
      <c r="C1568" t="s">
        <v>2527</v>
      </c>
      <c r="D1568" t="s">
        <v>3379</v>
      </c>
      <c r="E1568" t="s">
        <v>2888</v>
      </c>
      <c r="F1568" s="339">
        <v>43190</v>
      </c>
      <c r="G1568" s="376">
        <v>9688</v>
      </c>
      <c r="H1568" s="376" t="s">
        <v>3861</v>
      </c>
      <c r="I1568" s="376">
        <v>0.05</v>
      </c>
      <c r="J1568" s="376">
        <v>255.66</v>
      </c>
      <c r="K1568" s="376">
        <v>9203.76</v>
      </c>
      <c r="L1568" s="376">
        <f t="shared" si="15"/>
        <v>484.24</v>
      </c>
    </row>
    <row r="1569" spans="1:12" hidden="1" outlineLevel="1">
      <c r="A1569">
        <v>2024</v>
      </c>
      <c r="B1569" t="s">
        <v>3232</v>
      </c>
      <c r="C1569" t="s">
        <v>2527</v>
      </c>
      <c r="D1569" t="s">
        <v>2956</v>
      </c>
      <c r="E1569" t="s">
        <v>2888</v>
      </c>
      <c r="F1569" s="339">
        <v>43220</v>
      </c>
      <c r="G1569" s="376">
        <v>66239.31</v>
      </c>
      <c r="H1569" s="376" t="s">
        <v>3861</v>
      </c>
      <c r="I1569" s="376">
        <v>5.0000067935490299E-2</v>
      </c>
      <c r="J1569" s="376">
        <v>1747.98</v>
      </c>
      <c r="K1569" s="376">
        <v>62927.28</v>
      </c>
      <c r="L1569" s="376">
        <f t="shared" si="15"/>
        <v>3312.03</v>
      </c>
    </row>
    <row r="1570" spans="1:12" hidden="1" outlineLevel="1">
      <c r="A1570">
        <v>2024</v>
      </c>
      <c r="B1570" t="s">
        <v>3199</v>
      </c>
      <c r="C1570" t="s">
        <v>2527</v>
      </c>
      <c r="D1570" t="s">
        <v>2956</v>
      </c>
      <c r="E1570" t="s">
        <v>2888</v>
      </c>
      <c r="F1570" s="339">
        <v>43220</v>
      </c>
      <c r="G1570" s="376">
        <v>79487.179999999993</v>
      </c>
      <c r="H1570" s="376" t="s">
        <v>3861</v>
      </c>
      <c r="I1570" s="376">
        <v>5.0000012580645098E-2</v>
      </c>
      <c r="J1570" s="376">
        <v>2097.58</v>
      </c>
      <c r="K1570" s="376">
        <v>75512.88</v>
      </c>
      <c r="L1570" s="376">
        <f t="shared" si="15"/>
        <v>3974.2999999999902</v>
      </c>
    </row>
    <row r="1571" spans="1:12" hidden="1" outlineLevel="1">
      <c r="A1571">
        <v>2024</v>
      </c>
      <c r="B1571" t="s">
        <v>3180</v>
      </c>
      <c r="C1571" t="s">
        <v>2527</v>
      </c>
      <c r="D1571" t="s">
        <v>2956</v>
      </c>
      <c r="E1571" t="s">
        <v>2888</v>
      </c>
      <c r="F1571" s="339">
        <v>43220</v>
      </c>
      <c r="G1571" s="376">
        <v>92735.039999999994</v>
      </c>
      <c r="H1571" s="376" t="s">
        <v>3861</v>
      </c>
      <c r="I1571" s="376">
        <v>4.9999978433179097E-2</v>
      </c>
      <c r="J1571" s="376">
        <v>2447.17</v>
      </c>
      <c r="K1571" s="376">
        <v>88098.12</v>
      </c>
      <c r="L1571" s="376">
        <f t="shared" si="15"/>
        <v>4636.92</v>
      </c>
    </row>
    <row r="1572" spans="1:12" hidden="1" outlineLevel="1">
      <c r="A1572">
        <v>2024</v>
      </c>
      <c r="B1572" t="s">
        <v>3607</v>
      </c>
      <c r="C1572" t="s">
        <v>2527</v>
      </c>
      <c r="D1572" t="s">
        <v>3608</v>
      </c>
      <c r="E1572" t="s">
        <v>2888</v>
      </c>
      <c r="F1572" s="339">
        <v>43220</v>
      </c>
      <c r="G1572" s="376">
        <v>7264.96</v>
      </c>
      <c r="H1572" s="376" t="s">
        <v>3861</v>
      </c>
      <c r="I1572" s="376">
        <v>5.0000275294013997E-2</v>
      </c>
      <c r="J1572" s="376">
        <v>191.71</v>
      </c>
      <c r="K1572" s="376">
        <v>6901.56</v>
      </c>
      <c r="L1572" s="376">
        <f t="shared" si="15"/>
        <v>363.4</v>
      </c>
    </row>
    <row r="1573" spans="1:12" hidden="1" outlineLevel="1">
      <c r="A1573">
        <v>2024</v>
      </c>
      <c r="B1573" t="s">
        <v>3181</v>
      </c>
      <c r="C1573" t="s">
        <v>2527</v>
      </c>
      <c r="D1573" t="s">
        <v>2956</v>
      </c>
      <c r="E1573" t="s">
        <v>2888</v>
      </c>
      <c r="F1573" s="339">
        <v>43220</v>
      </c>
      <c r="G1573" s="376">
        <v>92735.039999999994</v>
      </c>
      <c r="H1573" s="376" t="s">
        <v>3861</v>
      </c>
      <c r="I1573" s="376">
        <v>4.9999978433179097E-2</v>
      </c>
      <c r="J1573" s="376">
        <v>2447.17</v>
      </c>
      <c r="K1573" s="376">
        <v>88098.12</v>
      </c>
      <c r="L1573" s="376">
        <f t="shared" si="15"/>
        <v>4636.92</v>
      </c>
    </row>
    <row r="1574" spans="1:12" hidden="1" outlineLevel="1">
      <c r="A1574">
        <v>2024</v>
      </c>
      <c r="B1574" t="s">
        <v>3182</v>
      </c>
      <c r="C1574" t="s">
        <v>2527</v>
      </c>
      <c r="D1574" t="s">
        <v>2956</v>
      </c>
      <c r="E1574" t="s">
        <v>2888</v>
      </c>
      <c r="F1574" s="339">
        <v>43220</v>
      </c>
      <c r="G1574" s="376">
        <v>92735.039999999994</v>
      </c>
      <c r="H1574" s="376" t="s">
        <v>3861</v>
      </c>
      <c r="I1574" s="376">
        <v>4.9999978433179097E-2</v>
      </c>
      <c r="J1574" s="376">
        <v>2447.17</v>
      </c>
      <c r="K1574" s="376">
        <v>88098.12</v>
      </c>
      <c r="L1574" s="376">
        <f t="shared" si="15"/>
        <v>4636.92</v>
      </c>
    </row>
    <row r="1575" spans="1:12" hidden="1" outlineLevel="1">
      <c r="A1575">
        <v>2024</v>
      </c>
      <c r="B1575" t="s">
        <v>3200</v>
      </c>
      <c r="C1575" t="s">
        <v>2527</v>
      </c>
      <c r="D1575" t="s">
        <v>2956</v>
      </c>
      <c r="E1575" t="s">
        <v>2888</v>
      </c>
      <c r="F1575" s="339">
        <v>43220</v>
      </c>
      <c r="G1575" s="376">
        <v>79487.179999999993</v>
      </c>
      <c r="H1575" s="376" t="s">
        <v>3861</v>
      </c>
      <c r="I1575" s="376">
        <v>5.0000012580645098E-2</v>
      </c>
      <c r="J1575" s="376">
        <v>2097.58</v>
      </c>
      <c r="K1575" s="376">
        <v>75512.88</v>
      </c>
      <c r="L1575" s="376">
        <f t="shared" si="15"/>
        <v>3974.2999999999902</v>
      </c>
    </row>
    <row r="1576" spans="1:12" hidden="1" outlineLevel="1">
      <c r="A1576">
        <v>2024</v>
      </c>
      <c r="B1576" t="s">
        <v>2953</v>
      </c>
      <c r="C1576" t="s">
        <v>2527</v>
      </c>
      <c r="D1576" t="s">
        <v>2954</v>
      </c>
      <c r="E1576" t="s">
        <v>2889</v>
      </c>
      <c r="F1576" s="339">
        <v>43220</v>
      </c>
      <c r="G1576" s="376">
        <v>412547.01</v>
      </c>
      <c r="H1576" s="376" t="s">
        <v>3861</v>
      </c>
      <c r="I1576" s="376">
        <v>4.9999998788016899E-2</v>
      </c>
      <c r="J1576" s="376">
        <v>10886.66</v>
      </c>
      <c r="K1576" s="376">
        <v>391919.76</v>
      </c>
      <c r="L1576" s="376">
        <f t="shared" si="15"/>
        <v>20627.25</v>
      </c>
    </row>
    <row r="1577" spans="1:12" hidden="1" outlineLevel="1">
      <c r="A1577">
        <v>2024</v>
      </c>
      <c r="B1577" t="s">
        <v>3270</v>
      </c>
      <c r="C1577" t="s">
        <v>2527</v>
      </c>
      <c r="D1577" t="s">
        <v>3271</v>
      </c>
      <c r="E1577" t="s">
        <v>2888</v>
      </c>
      <c r="F1577" s="339">
        <v>43220</v>
      </c>
      <c r="G1577" s="376">
        <v>46152.99</v>
      </c>
      <c r="H1577" s="376" t="s">
        <v>3861</v>
      </c>
      <c r="I1577" s="376">
        <v>5.0000010833534302E-2</v>
      </c>
      <c r="J1577" s="376">
        <v>1217.93</v>
      </c>
      <c r="K1577" s="376">
        <v>43845.48</v>
      </c>
      <c r="L1577" s="376">
        <f t="shared" si="15"/>
        <v>2307.5099999999902</v>
      </c>
    </row>
    <row r="1578" spans="1:12" hidden="1" outlineLevel="1">
      <c r="A1578">
        <v>2024</v>
      </c>
      <c r="B1578" t="s">
        <v>3689</v>
      </c>
      <c r="C1578" t="s">
        <v>2527</v>
      </c>
      <c r="D1578" t="s">
        <v>3690</v>
      </c>
      <c r="E1578" t="s">
        <v>2888</v>
      </c>
      <c r="F1578" s="339">
        <v>43220</v>
      </c>
      <c r="G1578" s="376">
        <v>6588</v>
      </c>
      <c r="H1578" s="376" t="s">
        <v>3861</v>
      </c>
      <c r="I1578" s="376">
        <v>0.05</v>
      </c>
      <c r="J1578" s="376">
        <v>173.85</v>
      </c>
      <c r="K1578" s="376">
        <v>6258.6</v>
      </c>
      <c r="L1578" s="376">
        <f t="shared" si="15"/>
        <v>329.400000000001</v>
      </c>
    </row>
    <row r="1579" spans="1:12" hidden="1" outlineLevel="1">
      <c r="A1579">
        <v>2024</v>
      </c>
      <c r="B1579" t="s">
        <v>2971</v>
      </c>
      <c r="C1579" t="s">
        <v>2527</v>
      </c>
      <c r="D1579" t="s">
        <v>2956</v>
      </c>
      <c r="E1579" t="s">
        <v>2888</v>
      </c>
      <c r="F1579" s="339">
        <v>43251</v>
      </c>
      <c r="G1579" s="376">
        <v>133620.70000000001</v>
      </c>
      <c r="H1579" s="376" t="s">
        <v>3861</v>
      </c>
      <c r="I1579" s="376">
        <v>5.0000037419351898E-2</v>
      </c>
      <c r="J1579" s="376">
        <v>3526.1</v>
      </c>
      <c r="K1579" s="376">
        <v>126939.6</v>
      </c>
      <c r="L1579" s="376">
        <f t="shared" si="15"/>
        <v>6681.1000000000204</v>
      </c>
    </row>
    <row r="1580" spans="1:12" hidden="1" outlineLevel="1">
      <c r="A1580">
        <v>2024</v>
      </c>
      <c r="B1580" t="s">
        <v>2972</v>
      </c>
      <c r="C1580" t="s">
        <v>2527</v>
      </c>
      <c r="D1580" t="s">
        <v>2956</v>
      </c>
      <c r="E1580" t="s">
        <v>2888</v>
      </c>
      <c r="F1580" s="339">
        <v>43251</v>
      </c>
      <c r="G1580" s="376">
        <v>133620.70000000001</v>
      </c>
      <c r="H1580" s="376" t="s">
        <v>3861</v>
      </c>
      <c r="I1580" s="376">
        <v>5.0000037419351898E-2</v>
      </c>
      <c r="J1580" s="376">
        <v>3526.1</v>
      </c>
      <c r="K1580" s="376">
        <v>126939.6</v>
      </c>
      <c r="L1580" s="376">
        <f t="shared" si="15"/>
        <v>6681.1000000000204</v>
      </c>
    </row>
    <row r="1581" spans="1:12" hidden="1" outlineLevel="1">
      <c r="A1581">
        <v>2024</v>
      </c>
      <c r="B1581" t="s">
        <v>3176</v>
      </c>
      <c r="C1581" t="s">
        <v>2527</v>
      </c>
      <c r="D1581" t="s">
        <v>3177</v>
      </c>
      <c r="E1581" t="s">
        <v>2888</v>
      </c>
      <c r="F1581" s="339">
        <v>43251</v>
      </c>
      <c r="G1581" s="376">
        <v>93075.86</v>
      </c>
      <c r="H1581" s="376" t="s">
        <v>3861</v>
      </c>
      <c r="I1581" s="376">
        <v>4.9999967768226898E-2</v>
      </c>
      <c r="J1581" s="376">
        <v>2456.17</v>
      </c>
      <c r="K1581" s="376">
        <v>88422.12</v>
      </c>
      <c r="L1581" s="376">
        <f t="shared" si="15"/>
        <v>4653.7400000000098</v>
      </c>
    </row>
    <row r="1582" spans="1:12" hidden="1" outlineLevel="1">
      <c r="A1582">
        <v>2024</v>
      </c>
      <c r="B1582" t="s">
        <v>3396</v>
      </c>
      <c r="C1582" t="s">
        <v>2527</v>
      </c>
      <c r="D1582" t="s">
        <v>3179</v>
      </c>
      <c r="E1582" t="s">
        <v>2888</v>
      </c>
      <c r="F1582" s="339">
        <v>43251</v>
      </c>
      <c r="G1582" s="376">
        <v>15060.34</v>
      </c>
      <c r="H1582" s="376" t="s">
        <v>3861</v>
      </c>
      <c r="I1582" s="376">
        <v>5.0000199198690101E-2</v>
      </c>
      <c r="J1582" s="376">
        <v>397.43</v>
      </c>
      <c r="K1582" s="376">
        <v>14307.48</v>
      </c>
      <c r="L1582" s="376">
        <f t="shared" si="15"/>
        <v>752.86000000000104</v>
      </c>
    </row>
    <row r="1583" spans="1:12" hidden="1" outlineLevel="1">
      <c r="A1583">
        <v>2024</v>
      </c>
      <c r="B1583" t="s">
        <v>3269</v>
      </c>
      <c r="C1583" t="s">
        <v>2527</v>
      </c>
      <c r="D1583" t="s">
        <v>3195</v>
      </c>
      <c r="E1583" t="s">
        <v>2888</v>
      </c>
      <c r="F1583" s="339">
        <v>43251</v>
      </c>
      <c r="G1583" s="376">
        <v>46550.86</v>
      </c>
      <c r="H1583" s="376" t="s">
        <v>3861</v>
      </c>
      <c r="I1583" s="376">
        <v>4.9999935554359297E-2</v>
      </c>
      <c r="J1583" s="376">
        <v>1228.43</v>
      </c>
      <c r="K1583" s="376">
        <v>44223.48</v>
      </c>
      <c r="L1583" s="376">
        <f t="shared" si="15"/>
        <v>2327.38</v>
      </c>
    </row>
    <row r="1584" spans="1:12" hidden="1" outlineLevel="1">
      <c r="A1584">
        <v>2024</v>
      </c>
      <c r="B1584" t="s">
        <v>3341</v>
      </c>
      <c r="C1584" t="s">
        <v>2527</v>
      </c>
      <c r="D1584" t="s">
        <v>2944</v>
      </c>
      <c r="E1584" t="s">
        <v>2888</v>
      </c>
      <c r="F1584" s="339">
        <v>43251</v>
      </c>
      <c r="G1584" s="376">
        <v>20257.759999999998</v>
      </c>
      <c r="H1584" s="376" t="s">
        <v>3861</v>
      </c>
      <c r="I1584" s="376">
        <v>5.0000098727598703E-2</v>
      </c>
      <c r="J1584" s="376">
        <v>534.58000000000004</v>
      </c>
      <c r="K1584" s="376">
        <v>19244.88</v>
      </c>
      <c r="L1584" s="376">
        <f t="shared" si="15"/>
        <v>1012.88</v>
      </c>
    </row>
    <row r="1585" spans="1:12" hidden="1" outlineLevel="1">
      <c r="A1585">
        <v>2024</v>
      </c>
      <c r="B1585" t="s">
        <v>2996</v>
      </c>
      <c r="C1585" t="s">
        <v>2527</v>
      </c>
      <c r="D1585" t="s">
        <v>2956</v>
      </c>
      <c r="E1585" t="s">
        <v>2888</v>
      </c>
      <c r="F1585" s="339">
        <v>43281</v>
      </c>
      <c r="G1585" s="376">
        <v>133620.70000000001</v>
      </c>
      <c r="H1585" s="376" t="s">
        <v>3861</v>
      </c>
      <c r="I1585" s="376">
        <v>5.0000037419351898E-2</v>
      </c>
      <c r="J1585" s="376">
        <v>3526.1</v>
      </c>
      <c r="K1585" s="376">
        <v>126939.6</v>
      </c>
      <c r="L1585" s="376">
        <f t="shared" si="15"/>
        <v>6681.1000000000204</v>
      </c>
    </row>
    <row r="1586" spans="1:12" hidden="1" outlineLevel="1">
      <c r="A1586">
        <v>2024</v>
      </c>
      <c r="B1586" t="s">
        <v>3247</v>
      </c>
      <c r="C1586" t="s">
        <v>2527</v>
      </c>
      <c r="D1586" t="s">
        <v>3177</v>
      </c>
      <c r="E1586" t="s">
        <v>2888</v>
      </c>
      <c r="F1586" s="339">
        <v>43281</v>
      </c>
      <c r="G1586" s="376">
        <v>58878.45</v>
      </c>
      <c r="H1586" s="376" t="s">
        <v>3861</v>
      </c>
      <c r="I1586" s="376">
        <v>4.9999957539643099E-2</v>
      </c>
      <c r="J1586" s="376">
        <v>1553.74</v>
      </c>
      <c r="K1586" s="376">
        <v>55934.64</v>
      </c>
      <c r="L1586" s="376">
        <f t="shared" si="15"/>
        <v>2943.81</v>
      </c>
    </row>
    <row r="1587" spans="1:12" hidden="1" outlineLevel="1">
      <c r="A1587">
        <v>2024</v>
      </c>
      <c r="B1587" t="s">
        <v>3316</v>
      </c>
      <c r="C1587" t="s">
        <v>2527</v>
      </c>
      <c r="D1587" t="s">
        <v>3177</v>
      </c>
      <c r="E1587" t="s">
        <v>2888</v>
      </c>
      <c r="F1587" s="339">
        <v>43281</v>
      </c>
      <c r="G1587" s="376">
        <v>23749.14</v>
      </c>
      <c r="H1587" s="376" t="s">
        <v>3861</v>
      </c>
      <c r="I1587" s="376">
        <v>5.0000126320363603E-2</v>
      </c>
      <c r="J1587" s="376">
        <v>626.71</v>
      </c>
      <c r="K1587" s="376">
        <v>22561.56</v>
      </c>
      <c r="L1587" s="376">
        <f t="shared" si="15"/>
        <v>1187.58</v>
      </c>
    </row>
    <row r="1588" spans="1:12" hidden="1" outlineLevel="1">
      <c r="A1588">
        <v>2024</v>
      </c>
      <c r="B1588" t="s">
        <v>3321</v>
      </c>
      <c r="C1588" t="s">
        <v>2527</v>
      </c>
      <c r="D1588" t="s">
        <v>3177</v>
      </c>
      <c r="E1588" t="s">
        <v>2888</v>
      </c>
      <c r="F1588" s="339">
        <v>43281</v>
      </c>
      <c r="G1588" s="376">
        <v>23163.79</v>
      </c>
      <c r="H1588" s="376" t="s">
        <v>3861</v>
      </c>
      <c r="I1588" s="376">
        <v>5.0000021585414098E-2</v>
      </c>
      <c r="J1588" s="376">
        <v>611.27</v>
      </c>
      <c r="K1588" s="376">
        <v>22005.72</v>
      </c>
      <c r="L1588" s="376">
        <f t="shared" si="15"/>
        <v>1158.07</v>
      </c>
    </row>
    <row r="1589" spans="1:12" hidden="1" outlineLevel="1">
      <c r="A1589">
        <v>2024</v>
      </c>
      <c r="B1589" t="s">
        <v>2997</v>
      </c>
      <c r="C1589" t="s">
        <v>2527</v>
      </c>
      <c r="D1589" t="s">
        <v>2956</v>
      </c>
      <c r="E1589" t="s">
        <v>2888</v>
      </c>
      <c r="F1589" s="339">
        <v>43281</v>
      </c>
      <c r="G1589" s="376">
        <v>133620.70000000001</v>
      </c>
      <c r="H1589" s="376" t="s">
        <v>3861</v>
      </c>
      <c r="I1589" s="376">
        <v>5.0000037419351898E-2</v>
      </c>
      <c r="J1589" s="376">
        <v>3526.1</v>
      </c>
      <c r="K1589" s="376">
        <v>126939.6</v>
      </c>
      <c r="L1589" s="376">
        <f t="shared" si="15"/>
        <v>6681.1000000000204</v>
      </c>
    </row>
    <row r="1590" spans="1:12" hidden="1" outlineLevel="1">
      <c r="A1590">
        <v>2024</v>
      </c>
      <c r="B1590" t="s">
        <v>3739</v>
      </c>
      <c r="C1590" t="s">
        <v>3737</v>
      </c>
      <c r="D1590" t="s">
        <v>3740</v>
      </c>
      <c r="E1590" t="s">
        <v>2888</v>
      </c>
      <c r="F1590" s="339">
        <v>43312</v>
      </c>
      <c r="G1590" s="376">
        <v>142758.64000000001</v>
      </c>
      <c r="H1590" s="376" t="s">
        <v>3861</v>
      </c>
      <c r="I1590" s="376">
        <v>4.9999985990340098E-2</v>
      </c>
      <c r="J1590" s="376">
        <v>3767.24</v>
      </c>
      <c r="K1590" s="376">
        <v>135620.64000000001</v>
      </c>
      <c r="L1590" s="376">
        <f t="shared" si="15"/>
        <v>7138.00000000003</v>
      </c>
    </row>
    <row r="1591" spans="1:12" hidden="1" outlineLevel="1">
      <c r="A1591">
        <v>2024</v>
      </c>
      <c r="B1591" t="s">
        <v>2955</v>
      </c>
      <c r="C1591" t="s">
        <v>2527</v>
      </c>
      <c r="D1591" t="s">
        <v>2956</v>
      </c>
      <c r="E1591" t="s">
        <v>2888</v>
      </c>
      <c r="F1591" s="339">
        <v>43312</v>
      </c>
      <c r="G1591" s="376">
        <v>400862.08</v>
      </c>
      <c r="H1591" s="376" t="s">
        <v>3861</v>
      </c>
      <c r="I1591" s="376">
        <v>4.9999990021505597E-2</v>
      </c>
      <c r="J1591" s="376">
        <v>10578.3</v>
      </c>
      <c r="K1591" s="376">
        <v>380818.8</v>
      </c>
      <c r="L1591" s="376">
        <f t="shared" si="15"/>
        <v>20043.28</v>
      </c>
    </row>
    <row r="1592" spans="1:12" hidden="1" outlineLevel="1">
      <c r="A1592">
        <v>2024</v>
      </c>
      <c r="B1592" t="s">
        <v>3437</v>
      </c>
      <c r="C1592" t="s">
        <v>2527</v>
      </c>
      <c r="D1592" t="s">
        <v>3438</v>
      </c>
      <c r="E1592" t="s">
        <v>2888</v>
      </c>
      <c r="F1592" s="339">
        <v>43312</v>
      </c>
      <c r="G1592" s="376">
        <v>12662.07</v>
      </c>
      <c r="H1592" s="376" t="s">
        <v>3861</v>
      </c>
      <c r="I1592" s="376">
        <v>4.9999723583900597E-2</v>
      </c>
      <c r="J1592" s="376">
        <v>334.14</v>
      </c>
      <c r="K1592" s="376">
        <v>12029.04</v>
      </c>
      <c r="L1592" s="376">
        <f t="shared" si="15"/>
        <v>633.030000000001</v>
      </c>
    </row>
    <row r="1593" spans="1:12" hidden="1" outlineLevel="1">
      <c r="A1593">
        <v>2024</v>
      </c>
      <c r="B1593" t="s">
        <v>3178</v>
      </c>
      <c r="C1593" t="s">
        <v>2527</v>
      </c>
      <c r="D1593" t="s">
        <v>3179</v>
      </c>
      <c r="E1593" t="s">
        <v>2888</v>
      </c>
      <c r="F1593" s="339">
        <v>43312</v>
      </c>
      <c r="G1593" s="376">
        <v>92842.240000000005</v>
      </c>
      <c r="H1593" s="376" t="s">
        <v>3861</v>
      </c>
      <c r="I1593" s="376">
        <v>4.9999978458081101E-2</v>
      </c>
      <c r="J1593" s="376">
        <v>2450</v>
      </c>
      <c r="K1593" s="376">
        <v>88200</v>
      </c>
      <c r="L1593" s="376">
        <f t="shared" si="15"/>
        <v>4642.2400000000098</v>
      </c>
    </row>
    <row r="1594" spans="1:12" hidden="1" outlineLevel="1">
      <c r="A1594">
        <v>2024</v>
      </c>
      <c r="B1594" t="s">
        <v>3238</v>
      </c>
      <c r="C1594" t="s">
        <v>2527</v>
      </c>
      <c r="D1594" t="s">
        <v>3239</v>
      </c>
      <c r="E1594" t="s">
        <v>2888</v>
      </c>
      <c r="F1594" s="339">
        <v>43312</v>
      </c>
      <c r="G1594" s="376">
        <v>63362.07</v>
      </c>
      <c r="H1594" s="376" t="s">
        <v>3861</v>
      </c>
      <c r="I1594" s="376">
        <v>4.9999944761905703E-2</v>
      </c>
      <c r="J1594" s="376">
        <v>1672.05</v>
      </c>
      <c r="K1594" s="376">
        <v>60193.8</v>
      </c>
      <c r="L1594" s="376">
        <f t="shared" si="15"/>
        <v>3168.27</v>
      </c>
    </row>
    <row r="1595" spans="1:12" hidden="1" outlineLevel="1">
      <c r="A1595">
        <v>2024</v>
      </c>
      <c r="B1595" t="s">
        <v>3204</v>
      </c>
      <c r="C1595" t="s">
        <v>2527</v>
      </c>
      <c r="D1595" t="s">
        <v>3195</v>
      </c>
      <c r="E1595" t="s">
        <v>2888</v>
      </c>
      <c r="F1595" s="339">
        <v>43312</v>
      </c>
      <c r="G1595" s="376">
        <v>76724.14</v>
      </c>
      <c r="H1595" s="376" t="s">
        <v>3861</v>
      </c>
      <c r="I1595" s="376">
        <v>5.0000039101122502E-2</v>
      </c>
      <c r="J1595" s="376">
        <v>2024.66</v>
      </c>
      <c r="K1595" s="376">
        <v>72887.759999999995</v>
      </c>
      <c r="L1595" s="376">
        <f t="shared" si="15"/>
        <v>3836.3799999999901</v>
      </c>
    </row>
    <row r="1596" spans="1:12" hidden="1" outlineLevel="1">
      <c r="A1596">
        <v>2024</v>
      </c>
      <c r="B1596" t="s">
        <v>3183</v>
      </c>
      <c r="C1596" t="s">
        <v>2527</v>
      </c>
      <c r="D1596" t="s">
        <v>3037</v>
      </c>
      <c r="E1596" t="s">
        <v>2888</v>
      </c>
      <c r="F1596" s="339">
        <v>43312</v>
      </c>
      <c r="G1596" s="376">
        <v>91379.32</v>
      </c>
      <c r="H1596" s="376" t="s">
        <v>3861</v>
      </c>
      <c r="I1596" s="376">
        <v>5.0000043773580298E-2</v>
      </c>
      <c r="J1596" s="376">
        <v>2411.4</v>
      </c>
      <c r="K1596" s="376">
        <v>86810.4</v>
      </c>
      <c r="L1596" s="376">
        <f t="shared" si="15"/>
        <v>4568.92</v>
      </c>
    </row>
    <row r="1597" spans="1:12" hidden="1" outlineLevel="1">
      <c r="A1597">
        <v>2024</v>
      </c>
      <c r="B1597" t="s">
        <v>3272</v>
      </c>
      <c r="C1597" t="s">
        <v>2527</v>
      </c>
      <c r="D1597" t="s">
        <v>3037</v>
      </c>
      <c r="E1597" t="s">
        <v>2888</v>
      </c>
      <c r="F1597" s="339">
        <v>43312</v>
      </c>
      <c r="G1597" s="376">
        <v>45689.66</v>
      </c>
      <c r="H1597" s="376" t="s">
        <v>3861</v>
      </c>
      <c r="I1597" s="376">
        <v>4.9999934339629598E-2</v>
      </c>
      <c r="J1597" s="376">
        <v>1205.7</v>
      </c>
      <c r="K1597" s="376">
        <v>43405.2</v>
      </c>
      <c r="L1597" s="376">
        <f t="shared" si="15"/>
        <v>2284.46</v>
      </c>
    </row>
    <row r="1598" spans="1:12" hidden="1" outlineLevel="1">
      <c r="A1598">
        <v>2024</v>
      </c>
      <c r="B1598" t="s">
        <v>3194</v>
      </c>
      <c r="C1598" t="s">
        <v>2527</v>
      </c>
      <c r="D1598" t="s">
        <v>3195</v>
      </c>
      <c r="E1598" t="s">
        <v>2888</v>
      </c>
      <c r="F1598" s="339">
        <v>43312</v>
      </c>
      <c r="G1598" s="376">
        <v>79827.59</v>
      </c>
      <c r="H1598" s="376" t="s">
        <v>3861</v>
      </c>
      <c r="I1598" s="376">
        <v>5.0000006263498598E-2</v>
      </c>
      <c r="J1598" s="376">
        <v>2106.56</v>
      </c>
      <c r="K1598" s="376">
        <v>75836.160000000003</v>
      </c>
      <c r="L1598" s="376">
        <f t="shared" si="15"/>
        <v>3991.4299999999898</v>
      </c>
    </row>
    <row r="1599" spans="1:12" hidden="1" outlineLevel="1">
      <c r="A1599">
        <v>2024</v>
      </c>
      <c r="B1599" t="s">
        <v>3355</v>
      </c>
      <c r="C1599" t="s">
        <v>2527</v>
      </c>
      <c r="D1599" t="s">
        <v>3356</v>
      </c>
      <c r="E1599" t="s">
        <v>2888</v>
      </c>
      <c r="F1599" s="339">
        <v>43312</v>
      </c>
      <c r="G1599" s="376">
        <v>18534.48</v>
      </c>
      <c r="H1599" s="376" t="s">
        <v>3861</v>
      </c>
      <c r="I1599" s="376">
        <v>4.9999784186014397E-2</v>
      </c>
      <c r="J1599" s="376">
        <v>489.1</v>
      </c>
      <c r="K1599" s="376">
        <v>17607.599999999999</v>
      </c>
      <c r="L1599" s="376">
        <f t="shared" si="15"/>
        <v>926.87999999999704</v>
      </c>
    </row>
    <row r="1600" spans="1:12" hidden="1" outlineLevel="1">
      <c r="A1600">
        <v>2024</v>
      </c>
      <c r="B1600" t="s">
        <v>3532</v>
      </c>
      <c r="C1600" t="s">
        <v>2527</v>
      </c>
      <c r="D1600" t="s">
        <v>2944</v>
      </c>
      <c r="E1600" t="s">
        <v>2888</v>
      </c>
      <c r="F1600" s="339">
        <v>43312</v>
      </c>
      <c r="G1600" s="376">
        <v>8800</v>
      </c>
      <c r="H1600" s="376" t="s">
        <v>3861</v>
      </c>
      <c r="I1600" s="376">
        <v>0.05</v>
      </c>
      <c r="J1600" s="376">
        <v>232.22</v>
      </c>
      <c r="K1600" s="376">
        <v>8359.92</v>
      </c>
      <c r="L1600" s="376">
        <f t="shared" si="15"/>
        <v>440.08</v>
      </c>
    </row>
    <row r="1601" spans="1:12" hidden="1" outlineLevel="1">
      <c r="A1601">
        <v>2024</v>
      </c>
      <c r="B1601" t="s">
        <v>3522</v>
      </c>
      <c r="C1601" t="s">
        <v>2527</v>
      </c>
      <c r="D1601" t="s">
        <v>3187</v>
      </c>
      <c r="E1601" t="s">
        <v>2888</v>
      </c>
      <c r="F1601" s="339">
        <v>43312</v>
      </c>
      <c r="G1601" s="376">
        <v>9500</v>
      </c>
      <c r="H1601" s="376" t="s">
        <v>4045</v>
      </c>
      <c r="I1601" s="376">
        <v>0.05</v>
      </c>
      <c r="J1601" s="376">
        <v>243.92</v>
      </c>
      <c r="K1601" s="376">
        <v>9025.0400000000009</v>
      </c>
      <c r="L1601" s="376">
        <f t="shared" si="15"/>
        <v>474.960000000001</v>
      </c>
    </row>
    <row r="1602" spans="1:12" hidden="1" outlineLevel="1">
      <c r="A1602">
        <v>2024</v>
      </c>
      <c r="B1602" t="s">
        <v>2957</v>
      </c>
      <c r="C1602" t="s">
        <v>2527</v>
      </c>
      <c r="D1602" t="s">
        <v>2956</v>
      </c>
      <c r="E1602" t="s">
        <v>2888</v>
      </c>
      <c r="F1602" s="339">
        <v>43343</v>
      </c>
      <c r="G1602" s="376">
        <v>381034.48</v>
      </c>
      <c r="H1602" s="376" t="s">
        <v>3861</v>
      </c>
      <c r="I1602" s="376">
        <v>4.99999895022624E-2</v>
      </c>
      <c r="J1602" s="376">
        <v>10055.08</v>
      </c>
      <c r="K1602" s="376">
        <v>361982.88</v>
      </c>
      <c r="L1602" s="376">
        <f t="shared" si="15"/>
        <v>19051.599999999999</v>
      </c>
    </row>
    <row r="1603" spans="1:12" hidden="1" outlineLevel="1">
      <c r="A1603">
        <v>2024</v>
      </c>
      <c r="B1603" t="s">
        <v>3193</v>
      </c>
      <c r="C1603" t="s">
        <v>2527</v>
      </c>
      <c r="D1603" t="s">
        <v>2944</v>
      </c>
      <c r="E1603" t="s">
        <v>2888</v>
      </c>
      <c r="F1603" s="339">
        <v>43343</v>
      </c>
      <c r="G1603" s="376">
        <v>81034.48</v>
      </c>
      <c r="H1603" s="376" t="s">
        <v>3861</v>
      </c>
      <c r="I1603" s="376">
        <v>4.9999950638296202E-2</v>
      </c>
      <c r="J1603" s="376">
        <v>2138.41</v>
      </c>
      <c r="K1603" s="376">
        <v>76982.759999999995</v>
      </c>
      <c r="L1603" s="376">
        <f t="shared" si="15"/>
        <v>4051.72</v>
      </c>
    </row>
    <row r="1604" spans="1:12" hidden="1" outlineLevel="1">
      <c r="A1604">
        <v>2024</v>
      </c>
      <c r="B1604" t="s">
        <v>3273</v>
      </c>
      <c r="C1604" t="s">
        <v>2527</v>
      </c>
      <c r="D1604" t="s">
        <v>3251</v>
      </c>
      <c r="E1604" t="s">
        <v>2888</v>
      </c>
      <c r="F1604" s="339">
        <v>43343</v>
      </c>
      <c r="G1604" s="376">
        <v>45689.66</v>
      </c>
      <c r="H1604" s="376" t="s">
        <v>3861</v>
      </c>
      <c r="I1604" s="376">
        <v>4.9999934339629598E-2</v>
      </c>
      <c r="J1604" s="376">
        <v>1205.7</v>
      </c>
      <c r="K1604" s="376">
        <v>43405.2</v>
      </c>
      <c r="L1604" s="376">
        <f t="shared" si="15"/>
        <v>2284.46</v>
      </c>
    </row>
    <row r="1605" spans="1:12" hidden="1" outlineLevel="1">
      <c r="A1605">
        <v>2024</v>
      </c>
      <c r="B1605" t="s">
        <v>3274</v>
      </c>
      <c r="C1605" t="s">
        <v>2527</v>
      </c>
      <c r="D1605" t="s">
        <v>3251</v>
      </c>
      <c r="E1605" t="s">
        <v>2888</v>
      </c>
      <c r="F1605" s="339">
        <v>43343</v>
      </c>
      <c r="G1605" s="376">
        <v>45689.66</v>
      </c>
      <c r="H1605" s="376" t="s">
        <v>3861</v>
      </c>
      <c r="I1605" s="376">
        <v>4.9999934339629598E-2</v>
      </c>
      <c r="J1605" s="376">
        <v>1205.7</v>
      </c>
      <c r="K1605" s="376">
        <v>43405.2</v>
      </c>
      <c r="L1605" s="376">
        <f t="shared" si="15"/>
        <v>2284.46</v>
      </c>
    </row>
    <row r="1606" spans="1:12" hidden="1" outlineLevel="1">
      <c r="A1606">
        <v>2024</v>
      </c>
      <c r="B1606" t="s">
        <v>3242</v>
      </c>
      <c r="C1606" t="s">
        <v>2527</v>
      </c>
      <c r="D1606" t="s">
        <v>3208</v>
      </c>
      <c r="E1606" t="s">
        <v>2888</v>
      </c>
      <c r="F1606" s="339">
        <v>43343</v>
      </c>
      <c r="G1606" s="376">
        <v>63274.34</v>
      </c>
      <c r="H1606" s="376" t="s">
        <v>3861</v>
      </c>
      <c r="I1606" s="376">
        <v>5.0000047412584597E-2</v>
      </c>
      <c r="J1606" s="376">
        <v>1669.74</v>
      </c>
      <c r="K1606" s="376">
        <v>60110.64</v>
      </c>
      <c r="L1606" s="376">
        <f t="shared" si="15"/>
        <v>3163.7</v>
      </c>
    </row>
    <row r="1607" spans="1:12" hidden="1" outlineLevel="1">
      <c r="A1607">
        <v>2024</v>
      </c>
      <c r="B1607" t="s">
        <v>3748</v>
      </c>
      <c r="C1607" t="s">
        <v>3737</v>
      </c>
      <c r="D1607" t="s">
        <v>3747</v>
      </c>
      <c r="E1607" t="s">
        <v>2888</v>
      </c>
      <c r="F1607" s="339">
        <v>43373</v>
      </c>
      <c r="G1607" s="376">
        <v>65517.25</v>
      </c>
      <c r="H1607" s="376" t="s">
        <v>3861</v>
      </c>
      <c r="I1607" s="376">
        <v>4.9999961842110301E-2</v>
      </c>
      <c r="J1607" s="376">
        <v>1728.93</v>
      </c>
      <c r="K1607" s="376">
        <v>62241.48</v>
      </c>
      <c r="L1607" s="376">
        <f t="shared" si="15"/>
        <v>3275.77</v>
      </c>
    </row>
    <row r="1608" spans="1:12" hidden="1" outlineLevel="1">
      <c r="A1608">
        <v>2024</v>
      </c>
      <c r="B1608" t="s">
        <v>3201</v>
      </c>
      <c r="C1608" t="s">
        <v>2527</v>
      </c>
      <c r="D1608" t="s">
        <v>2968</v>
      </c>
      <c r="E1608" t="s">
        <v>2888</v>
      </c>
      <c r="F1608" s="339">
        <v>43373</v>
      </c>
      <c r="G1608" s="376">
        <v>79308.62</v>
      </c>
      <c r="H1608" s="376" t="s">
        <v>3861</v>
      </c>
      <c r="I1608" s="376">
        <v>4.99999873910301E-2</v>
      </c>
      <c r="J1608" s="376">
        <v>2092.87</v>
      </c>
      <c r="K1608" s="376">
        <v>75343.320000000007</v>
      </c>
      <c r="L1608" s="376">
        <f t="shared" si="15"/>
        <v>3965.3</v>
      </c>
    </row>
    <row r="1609" spans="1:12" hidden="1" outlineLevel="1">
      <c r="A1609">
        <v>2024</v>
      </c>
      <c r="B1609" t="s">
        <v>3324</v>
      </c>
      <c r="C1609" t="s">
        <v>2527</v>
      </c>
      <c r="D1609" t="s">
        <v>3037</v>
      </c>
      <c r="E1609" t="s">
        <v>2888</v>
      </c>
      <c r="F1609" s="339">
        <v>43373</v>
      </c>
      <c r="G1609" s="376">
        <v>22844.83</v>
      </c>
      <c r="H1609" s="376" t="s">
        <v>3861</v>
      </c>
      <c r="I1609" s="376">
        <v>4.9999934339629598E-2</v>
      </c>
      <c r="J1609" s="376">
        <v>602.85</v>
      </c>
      <c r="K1609" s="376">
        <v>21702.6</v>
      </c>
      <c r="L1609" s="376">
        <f t="shared" si="15"/>
        <v>1142.23</v>
      </c>
    </row>
    <row r="1610" spans="1:12" hidden="1" outlineLevel="1">
      <c r="A1610">
        <v>2024</v>
      </c>
      <c r="B1610" t="s">
        <v>3235</v>
      </c>
      <c r="C1610" t="s">
        <v>2527</v>
      </c>
      <c r="D1610" t="s">
        <v>3003</v>
      </c>
      <c r="E1610" t="s">
        <v>2888</v>
      </c>
      <c r="F1610" s="339">
        <v>43373</v>
      </c>
      <c r="G1610" s="376">
        <v>65086.21</v>
      </c>
      <c r="H1610" s="376" t="s">
        <v>3861</v>
      </c>
      <c r="I1610" s="376">
        <v>4.9999992317881201E-2</v>
      </c>
      <c r="J1610" s="376">
        <v>1717.55</v>
      </c>
      <c r="K1610" s="376">
        <v>61831.8</v>
      </c>
      <c r="L1610" s="376">
        <f t="shared" si="15"/>
        <v>3254.41</v>
      </c>
    </row>
    <row r="1611" spans="1:12" hidden="1" outlineLevel="1">
      <c r="A1611">
        <v>2024</v>
      </c>
      <c r="B1611" t="s">
        <v>3234</v>
      </c>
      <c r="C1611" t="s">
        <v>2527</v>
      </c>
      <c r="D1611" t="s">
        <v>3003</v>
      </c>
      <c r="E1611" t="s">
        <v>2888</v>
      </c>
      <c r="F1611" s="339">
        <v>43373</v>
      </c>
      <c r="G1611" s="376">
        <v>65775.86</v>
      </c>
      <c r="H1611" s="376" t="s">
        <v>3861</v>
      </c>
      <c r="I1611" s="376">
        <v>4.9999954390562103E-2</v>
      </c>
      <c r="J1611" s="376">
        <v>1735.75</v>
      </c>
      <c r="K1611" s="376">
        <v>62487</v>
      </c>
      <c r="L1611" s="376">
        <f t="shared" si="15"/>
        <v>3288.86</v>
      </c>
    </row>
    <row r="1612" spans="1:12" hidden="1" outlineLevel="1">
      <c r="A1612">
        <v>2024</v>
      </c>
      <c r="B1612" t="s">
        <v>3002</v>
      </c>
      <c r="C1612" t="s">
        <v>2527</v>
      </c>
      <c r="D1612" t="s">
        <v>3003</v>
      </c>
      <c r="E1612" t="s">
        <v>2888</v>
      </c>
      <c r="F1612" s="339">
        <v>43373</v>
      </c>
      <c r="G1612" s="376">
        <v>130172.42</v>
      </c>
      <c r="H1612" s="376" t="s">
        <v>3861</v>
      </c>
      <c r="I1612" s="376">
        <v>4.9999992317881201E-2</v>
      </c>
      <c r="J1612" s="376">
        <v>3435.11</v>
      </c>
      <c r="K1612" s="376">
        <v>123663.96</v>
      </c>
      <c r="L1612" s="376">
        <f t="shared" si="15"/>
        <v>6508.45999999999</v>
      </c>
    </row>
    <row r="1613" spans="1:12" hidden="1" outlineLevel="1">
      <c r="A1613">
        <v>2024</v>
      </c>
      <c r="B1613" t="s">
        <v>2967</v>
      </c>
      <c r="C1613" t="s">
        <v>2527</v>
      </c>
      <c r="D1613" t="s">
        <v>2968</v>
      </c>
      <c r="E1613" t="s">
        <v>2888</v>
      </c>
      <c r="F1613" s="339">
        <v>43373</v>
      </c>
      <c r="G1613" s="376">
        <v>158617.24</v>
      </c>
      <c r="H1613" s="376" t="s">
        <v>3861</v>
      </c>
      <c r="I1613" s="376">
        <v>4.99999873910301E-2</v>
      </c>
      <c r="J1613" s="376">
        <v>4185.7299999999996</v>
      </c>
      <c r="K1613" s="376">
        <v>150686.28</v>
      </c>
      <c r="L1613" s="376">
        <f t="shared" si="15"/>
        <v>7930.96000000002</v>
      </c>
    </row>
    <row r="1614" spans="1:12" hidden="1" outlineLevel="1">
      <c r="A1614">
        <v>2024</v>
      </c>
      <c r="B1614" t="s">
        <v>3743</v>
      </c>
      <c r="C1614" t="s">
        <v>3737</v>
      </c>
      <c r="D1614" t="s">
        <v>3744</v>
      </c>
      <c r="E1614" t="s">
        <v>2888</v>
      </c>
      <c r="F1614" s="339">
        <v>43404</v>
      </c>
      <c r="G1614" s="376">
        <v>306206.90000000002</v>
      </c>
      <c r="H1614" s="376" t="s">
        <v>3861</v>
      </c>
      <c r="I1614" s="376">
        <v>5.0000016328828598E-2</v>
      </c>
      <c r="J1614" s="376">
        <v>8080.46</v>
      </c>
      <c r="K1614" s="376">
        <v>290896.56</v>
      </c>
      <c r="L1614" s="376">
        <f t="shared" si="15"/>
        <v>15310.34</v>
      </c>
    </row>
    <row r="1615" spans="1:12" hidden="1" outlineLevel="1">
      <c r="A1615">
        <v>2024</v>
      </c>
      <c r="B1615" t="s">
        <v>3745</v>
      </c>
      <c r="C1615" t="s">
        <v>3737</v>
      </c>
      <c r="D1615" t="s">
        <v>3740</v>
      </c>
      <c r="E1615" t="s">
        <v>2888</v>
      </c>
      <c r="F1615" s="339">
        <v>43404</v>
      </c>
      <c r="G1615" s="376">
        <v>147068.96</v>
      </c>
      <c r="H1615" s="376" t="s">
        <v>3861</v>
      </c>
      <c r="I1615" s="376">
        <v>5.0000013599062601E-2</v>
      </c>
      <c r="J1615" s="376">
        <v>3880.99</v>
      </c>
      <c r="K1615" s="376">
        <v>139715.64000000001</v>
      </c>
      <c r="L1615" s="376">
        <f t="shared" ref="L1615:L1678" si="16">G1615-K1615</f>
        <v>7353.3200000000097</v>
      </c>
    </row>
    <row r="1616" spans="1:12" hidden="1" outlineLevel="1">
      <c r="A1616">
        <v>2024</v>
      </c>
      <c r="B1616" t="s">
        <v>3746</v>
      </c>
      <c r="C1616" t="s">
        <v>3737</v>
      </c>
      <c r="D1616" t="s">
        <v>3747</v>
      </c>
      <c r="E1616" t="s">
        <v>2888</v>
      </c>
      <c r="F1616" s="339">
        <v>43404</v>
      </c>
      <c r="G1616" s="376">
        <v>181724.14</v>
      </c>
      <c r="H1616" s="376" t="s">
        <v>3861</v>
      </c>
      <c r="I1616" s="376">
        <v>5.0000016508538699E-2</v>
      </c>
      <c r="J1616" s="376">
        <v>4795.5</v>
      </c>
      <c r="K1616" s="376">
        <v>172638</v>
      </c>
      <c r="L1616" s="376">
        <f t="shared" si="16"/>
        <v>9086.1400000000103</v>
      </c>
    </row>
    <row r="1617" spans="1:12" hidden="1" outlineLevel="1">
      <c r="A1617">
        <v>2024</v>
      </c>
      <c r="B1617" t="s">
        <v>3741</v>
      </c>
      <c r="C1617" t="s">
        <v>3737</v>
      </c>
      <c r="D1617" t="s">
        <v>3742</v>
      </c>
      <c r="E1617" t="s">
        <v>2888</v>
      </c>
      <c r="F1617" s="339">
        <v>43434</v>
      </c>
      <c r="G1617" s="376">
        <v>202581.9</v>
      </c>
      <c r="H1617" s="376" t="s">
        <v>3861</v>
      </c>
      <c r="I1617" s="376">
        <v>5.00000246813758E-2</v>
      </c>
      <c r="J1617" s="376">
        <v>5345.91</v>
      </c>
      <c r="K1617" s="376">
        <v>192452.76</v>
      </c>
      <c r="L1617" s="376">
        <f t="shared" si="16"/>
        <v>10129.14</v>
      </c>
    </row>
    <row r="1618" spans="1:12" hidden="1" outlineLevel="1">
      <c r="A1618">
        <v>2024</v>
      </c>
      <c r="B1618" t="s">
        <v>3734</v>
      </c>
      <c r="C1618" t="s">
        <v>2527</v>
      </c>
      <c r="D1618" t="s">
        <v>3735</v>
      </c>
      <c r="E1618" t="s">
        <v>2888</v>
      </c>
      <c r="F1618" s="339">
        <v>43434</v>
      </c>
      <c r="G1618" s="376">
        <v>5137.93</v>
      </c>
      <c r="H1618" s="376" t="s">
        <v>3861</v>
      </c>
      <c r="I1618" s="376">
        <v>5.0000681208190803E-2</v>
      </c>
      <c r="J1618" s="376">
        <v>135.58000000000001</v>
      </c>
      <c r="K1618" s="376">
        <v>4880.88</v>
      </c>
      <c r="L1618" s="376">
        <f t="shared" si="16"/>
        <v>257.05</v>
      </c>
    </row>
    <row r="1619" spans="1:12" hidden="1" outlineLevel="1">
      <c r="A1619">
        <v>2024</v>
      </c>
      <c r="B1619" t="s">
        <v>3492</v>
      </c>
      <c r="C1619" t="s">
        <v>2527</v>
      </c>
      <c r="D1619" t="s">
        <v>3328</v>
      </c>
      <c r="E1619" t="s">
        <v>2888</v>
      </c>
      <c r="F1619" s="339">
        <v>43434</v>
      </c>
      <c r="G1619" s="376">
        <v>10270</v>
      </c>
      <c r="H1619" s="376" t="s">
        <v>3861</v>
      </c>
      <c r="I1619" s="376">
        <v>0.05</v>
      </c>
      <c r="J1619" s="376">
        <v>271.01</v>
      </c>
      <c r="K1619" s="376">
        <v>9756.36</v>
      </c>
      <c r="L1619" s="376">
        <f t="shared" si="16"/>
        <v>513.63999999999896</v>
      </c>
    </row>
    <row r="1620" spans="1:12" hidden="1" outlineLevel="1">
      <c r="A1620">
        <v>2024</v>
      </c>
      <c r="B1620" t="s">
        <v>3718</v>
      </c>
      <c r="C1620" t="s">
        <v>2527</v>
      </c>
      <c r="D1620" t="s">
        <v>3719</v>
      </c>
      <c r="E1620" t="s">
        <v>2888</v>
      </c>
      <c r="F1620" s="339">
        <v>43434</v>
      </c>
      <c r="G1620" s="376">
        <v>5631.07</v>
      </c>
      <c r="H1620" s="376" t="s">
        <v>3861</v>
      </c>
      <c r="I1620" s="376">
        <v>4.99993784485009E-2</v>
      </c>
      <c r="J1620" s="376">
        <v>148.6</v>
      </c>
      <c r="K1620" s="376">
        <v>5349.6</v>
      </c>
      <c r="L1620" s="376">
        <f t="shared" si="16"/>
        <v>281.47000000000003</v>
      </c>
    </row>
    <row r="1621" spans="1:12" hidden="1" outlineLevel="1">
      <c r="A1621">
        <v>2024</v>
      </c>
      <c r="B1621" t="s">
        <v>3250</v>
      </c>
      <c r="C1621" t="s">
        <v>2527</v>
      </c>
      <c r="D1621" t="s">
        <v>3251</v>
      </c>
      <c r="E1621" t="s">
        <v>2888</v>
      </c>
      <c r="F1621" s="339">
        <v>43464</v>
      </c>
      <c r="G1621" s="376">
        <v>56982.76</v>
      </c>
      <c r="H1621" s="376" t="s">
        <v>3861</v>
      </c>
      <c r="I1621" s="376">
        <v>5.0000035098334998E-2</v>
      </c>
      <c r="J1621" s="376">
        <v>1503.71</v>
      </c>
      <c r="K1621" s="376">
        <v>54133.56</v>
      </c>
      <c r="L1621" s="376">
        <f t="shared" si="16"/>
        <v>2849.2</v>
      </c>
    </row>
    <row r="1622" spans="1:12" hidden="1" outlineLevel="1">
      <c r="A1622">
        <v>2024</v>
      </c>
      <c r="B1622" t="s">
        <v>3749</v>
      </c>
      <c r="C1622" t="s">
        <v>3737</v>
      </c>
      <c r="D1622" t="s">
        <v>3750</v>
      </c>
      <c r="E1622" t="s">
        <v>2888</v>
      </c>
      <c r="F1622" s="339">
        <v>43465</v>
      </c>
      <c r="G1622" s="376">
        <v>45793.1</v>
      </c>
      <c r="H1622" s="376" t="s">
        <v>3861</v>
      </c>
      <c r="I1622" s="376">
        <v>5.0000109186755202E-2</v>
      </c>
      <c r="J1622" s="376">
        <v>1208.43</v>
      </c>
      <c r="K1622" s="376">
        <v>43503.48</v>
      </c>
      <c r="L1622" s="376">
        <f t="shared" si="16"/>
        <v>2289.62</v>
      </c>
    </row>
    <row r="1623" spans="1:12" hidden="1" outlineLevel="1">
      <c r="A1623">
        <v>2024</v>
      </c>
      <c r="B1623" t="s">
        <v>3751</v>
      </c>
      <c r="C1623" t="s">
        <v>3737</v>
      </c>
      <c r="D1623" t="s">
        <v>3750</v>
      </c>
      <c r="E1623" t="s">
        <v>2888</v>
      </c>
      <c r="F1623" s="339">
        <v>43465</v>
      </c>
      <c r="G1623" s="376">
        <v>95060.35</v>
      </c>
      <c r="H1623" s="376" t="s">
        <v>3861</v>
      </c>
      <c r="I1623" s="376">
        <v>5.0000026299082602E-2</v>
      </c>
      <c r="J1623" s="376">
        <v>2508.54</v>
      </c>
      <c r="K1623" s="376">
        <v>90307.44</v>
      </c>
      <c r="L1623" s="376">
        <f t="shared" si="16"/>
        <v>4752.91</v>
      </c>
    </row>
    <row r="1624" spans="1:12" hidden="1" outlineLevel="1">
      <c r="A1624">
        <v>2024</v>
      </c>
      <c r="B1624" t="s">
        <v>3752</v>
      </c>
      <c r="C1624" t="s">
        <v>3737</v>
      </c>
      <c r="D1624" t="s">
        <v>3740</v>
      </c>
      <c r="E1624" t="s">
        <v>2888</v>
      </c>
      <c r="F1624" s="339">
        <v>43465</v>
      </c>
      <c r="G1624" s="376">
        <v>87758.63</v>
      </c>
      <c r="H1624" s="376" t="s">
        <v>3861</v>
      </c>
      <c r="I1624" s="376">
        <v>4.9999982907663901E-2</v>
      </c>
      <c r="J1624" s="376">
        <v>2315.85</v>
      </c>
      <c r="K1624" s="376">
        <v>83370.600000000006</v>
      </c>
      <c r="L1624" s="376">
        <f t="shared" si="16"/>
        <v>4388.0300000000097</v>
      </c>
    </row>
    <row r="1625" spans="1:12" hidden="1" outlineLevel="1">
      <c r="A1625">
        <v>2024</v>
      </c>
      <c r="B1625" t="s">
        <v>3753</v>
      </c>
      <c r="C1625" t="s">
        <v>3737</v>
      </c>
      <c r="D1625" t="s">
        <v>3750</v>
      </c>
      <c r="E1625" t="s">
        <v>2888</v>
      </c>
      <c r="F1625" s="339">
        <v>43465</v>
      </c>
      <c r="G1625" s="376">
        <v>52343.1</v>
      </c>
      <c r="H1625" s="376" t="s">
        <v>3861</v>
      </c>
      <c r="I1625" s="376">
        <v>5.0000095523574303E-2</v>
      </c>
      <c r="J1625" s="376">
        <v>1381.28</v>
      </c>
      <c r="K1625" s="376">
        <v>49726.080000000002</v>
      </c>
      <c r="L1625" s="376">
        <f t="shared" si="16"/>
        <v>2617.02</v>
      </c>
    </row>
    <row r="1626" spans="1:12" hidden="1" outlineLevel="1">
      <c r="A1626">
        <v>2024</v>
      </c>
      <c r="B1626" t="s">
        <v>3190</v>
      </c>
      <c r="C1626" t="s">
        <v>2527</v>
      </c>
      <c r="D1626" t="s">
        <v>3037</v>
      </c>
      <c r="E1626" t="s">
        <v>2888</v>
      </c>
      <c r="F1626" s="339">
        <v>43465</v>
      </c>
      <c r="G1626" s="376">
        <v>86206.03</v>
      </c>
      <c r="H1626" s="376" t="s">
        <v>3861</v>
      </c>
      <c r="I1626" s="376">
        <v>4.9999982599825098E-2</v>
      </c>
      <c r="J1626" s="376">
        <v>2274.88</v>
      </c>
      <c r="K1626" s="376">
        <v>81895.679999999993</v>
      </c>
      <c r="L1626" s="376">
        <f t="shared" si="16"/>
        <v>4310.3499999999904</v>
      </c>
    </row>
    <row r="1627" spans="1:12" hidden="1" outlineLevel="1">
      <c r="A1627">
        <v>2024</v>
      </c>
      <c r="B1627" t="s">
        <v>3400</v>
      </c>
      <c r="C1627" t="s">
        <v>2527</v>
      </c>
      <c r="D1627" t="s">
        <v>3037</v>
      </c>
      <c r="E1627" t="s">
        <v>2888</v>
      </c>
      <c r="F1627" s="339">
        <v>43465</v>
      </c>
      <c r="G1627" s="376">
        <v>14283.62</v>
      </c>
      <c r="H1627" s="376" t="s">
        <v>3861</v>
      </c>
      <c r="I1627" s="376">
        <v>4.99999299897365E-2</v>
      </c>
      <c r="J1627" s="376">
        <v>376.93</v>
      </c>
      <c r="K1627" s="376">
        <v>13569.48</v>
      </c>
      <c r="L1627" s="376">
        <f t="shared" si="16"/>
        <v>714.14000000000101</v>
      </c>
    </row>
    <row r="1628" spans="1:12" hidden="1" outlineLevel="1">
      <c r="A1628">
        <v>2024</v>
      </c>
      <c r="B1628" t="s">
        <v>3754</v>
      </c>
      <c r="C1628" t="s">
        <v>3737</v>
      </c>
      <c r="D1628" t="s">
        <v>3037</v>
      </c>
      <c r="E1628" t="s">
        <v>2888</v>
      </c>
      <c r="F1628" s="339">
        <v>43496</v>
      </c>
      <c r="G1628" s="376">
        <v>14224.14</v>
      </c>
      <c r="H1628" s="376" t="s">
        <v>3861</v>
      </c>
      <c r="I1628" s="376">
        <v>5.0000210909060198E-2</v>
      </c>
      <c r="J1628" s="376">
        <v>375.36</v>
      </c>
      <c r="K1628" s="376">
        <v>13512.96</v>
      </c>
      <c r="L1628" s="376">
        <f t="shared" si="16"/>
        <v>711.17999999999802</v>
      </c>
    </row>
    <row r="1629" spans="1:12" hidden="1" outlineLevel="1">
      <c r="A1629">
        <v>2024</v>
      </c>
      <c r="B1629" t="s">
        <v>3755</v>
      </c>
      <c r="C1629" t="s">
        <v>3737</v>
      </c>
      <c r="D1629" t="s">
        <v>3756</v>
      </c>
      <c r="E1629" t="s">
        <v>2888</v>
      </c>
      <c r="F1629" s="339">
        <v>43496</v>
      </c>
      <c r="G1629" s="376">
        <v>44396.56</v>
      </c>
      <c r="H1629" s="376" t="s">
        <v>3861</v>
      </c>
      <c r="I1629" s="376">
        <v>5.0000045048535301E-2</v>
      </c>
      <c r="J1629" s="376">
        <v>1171.58</v>
      </c>
      <c r="K1629" s="376">
        <v>42176.88</v>
      </c>
      <c r="L1629" s="376">
        <f t="shared" si="16"/>
        <v>2219.6799999999998</v>
      </c>
    </row>
    <row r="1630" spans="1:12" hidden="1" outlineLevel="1">
      <c r="A1630">
        <v>2024</v>
      </c>
      <c r="B1630" t="s">
        <v>3757</v>
      </c>
      <c r="C1630" t="s">
        <v>3737</v>
      </c>
      <c r="D1630" t="s">
        <v>3750</v>
      </c>
      <c r="E1630" t="s">
        <v>2888</v>
      </c>
      <c r="F1630" s="339">
        <v>43496</v>
      </c>
      <c r="G1630" s="376">
        <v>85344.83</v>
      </c>
      <c r="H1630" s="376" t="s">
        <v>3861</v>
      </c>
      <c r="I1630" s="376">
        <v>4.9999982424242903E-2</v>
      </c>
      <c r="J1630" s="376">
        <v>2252.16</v>
      </c>
      <c r="K1630" s="376">
        <v>81077.759999999995</v>
      </c>
      <c r="L1630" s="376">
        <f t="shared" si="16"/>
        <v>4267.0700000000097</v>
      </c>
    </row>
    <row r="1631" spans="1:12" hidden="1" outlineLevel="1">
      <c r="A1631">
        <v>2024</v>
      </c>
      <c r="B1631" t="s">
        <v>3758</v>
      </c>
      <c r="C1631" t="s">
        <v>3737</v>
      </c>
      <c r="D1631" t="s">
        <v>3759</v>
      </c>
      <c r="E1631" t="s">
        <v>2888</v>
      </c>
      <c r="F1631" s="339">
        <v>43496</v>
      </c>
      <c r="G1631" s="376">
        <v>14224.14</v>
      </c>
      <c r="H1631" s="376" t="s">
        <v>3861</v>
      </c>
      <c r="I1631" s="376">
        <v>5.0000210909060198E-2</v>
      </c>
      <c r="J1631" s="376">
        <v>375.36</v>
      </c>
      <c r="K1631" s="376">
        <v>13512.96</v>
      </c>
      <c r="L1631" s="376">
        <f t="shared" si="16"/>
        <v>711.17999999999802</v>
      </c>
    </row>
    <row r="1632" spans="1:12" hidden="1" outlineLevel="1">
      <c r="A1632">
        <v>2024</v>
      </c>
      <c r="B1632" t="s">
        <v>3760</v>
      </c>
      <c r="C1632" t="s">
        <v>3737</v>
      </c>
      <c r="D1632" t="s">
        <v>3750</v>
      </c>
      <c r="E1632" t="s">
        <v>2888</v>
      </c>
      <c r="F1632" s="339">
        <v>43496</v>
      </c>
      <c r="G1632" s="376">
        <v>14309.48</v>
      </c>
      <c r="H1632" s="376" t="s">
        <v>3861</v>
      </c>
      <c r="I1632" s="376">
        <v>4.9999720465034397E-2</v>
      </c>
      <c r="J1632" s="376">
        <v>377.61</v>
      </c>
      <c r="K1632" s="376">
        <v>13593.96</v>
      </c>
      <c r="L1632" s="376">
        <f t="shared" si="16"/>
        <v>715.51999999999896</v>
      </c>
    </row>
    <row r="1633" spans="1:12" hidden="1" outlineLevel="1">
      <c r="A1633">
        <v>2024</v>
      </c>
      <c r="B1633" t="s">
        <v>3761</v>
      </c>
      <c r="C1633" t="s">
        <v>3737</v>
      </c>
      <c r="D1633" t="s">
        <v>3750</v>
      </c>
      <c r="E1633" t="s">
        <v>2888</v>
      </c>
      <c r="F1633" s="339">
        <v>43496</v>
      </c>
      <c r="G1633" s="376">
        <v>17672.41</v>
      </c>
      <c r="H1633" s="376" t="s">
        <v>3861</v>
      </c>
      <c r="I1633" s="376">
        <v>4.9999971707310999E-2</v>
      </c>
      <c r="J1633" s="376">
        <v>466.36</v>
      </c>
      <c r="K1633" s="376">
        <v>16788.96</v>
      </c>
      <c r="L1633" s="376">
        <f t="shared" si="16"/>
        <v>883.45000000000095</v>
      </c>
    </row>
    <row r="1634" spans="1:12" hidden="1" outlineLevel="1">
      <c r="A1634">
        <v>2024</v>
      </c>
      <c r="B1634" t="s">
        <v>3762</v>
      </c>
      <c r="C1634" t="s">
        <v>3737</v>
      </c>
      <c r="D1634" t="s">
        <v>3750</v>
      </c>
      <c r="E1634" t="s">
        <v>2888</v>
      </c>
      <c r="F1634" s="339">
        <v>43496</v>
      </c>
      <c r="G1634" s="376">
        <v>41551.72</v>
      </c>
      <c r="H1634" s="376" t="s">
        <v>3861</v>
      </c>
      <c r="I1634" s="376">
        <v>5.0000096265569803E-2</v>
      </c>
      <c r="J1634" s="376">
        <v>1096.5</v>
      </c>
      <c r="K1634" s="376">
        <v>39474</v>
      </c>
      <c r="L1634" s="376">
        <f t="shared" si="16"/>
        <v>2077.7199999999998</v>
      </c>
    </row>
    <row r="1635" spans="1:12" hidden="1" outlineLevel="1">
      <c r="A1635">
        <v>2024</v>
      </c>
      <c r="B1635" t="s">
        <v>3425</v>
      </c>
      <c r="C1635" t="s">
        <v>2527</v>
      </c>
      <c r="D1635" t="s">
        <v>3426</v>
      </c>
      <c r="E1635" t="s">
        <v>2888</v>
      </c>
      <c r="F1635" s="339">
        <v>43496</v>
      </c>
      <c r="G1635" s="376">
        <v>13226.72</v>
      </c>
      <c r="H1635" s="376" t="s">
        <v>3861</v>
      </c>
      <c r="I1635" s="376">
        <v>4.9974596876625497E-2</v>
      </c>
      <c r="J1635" s="376">
        <v>349.04</v>
      </c>
      <c r="K1635" s="376">
        <v>12565.44</v>
      </c>
      <c r="L1635" s="376">
        <f t="shared" si="16"/>
        <v>661.27999999999895</v>
      </c>
    </row>
    <row r="1636" spans="1:12" hidden="1" outlineLevel="1">
      <c r="A1636">
        <v>2024</v>
      </c>
      <c r="B1636" t="s">
        <v>3289</v>
      </c>
      <c r="C1636" t="s">
        <v>2527</v>
      </c>
      <c r="D1636" t="s">
        <v>3290</v>
      </c>
      <c r="E1636" t="s">
        <v>2888</v>
      </c>
      <c r="F1636" s="339">
        <v>43524</v>
      </c>
      <c r="G1636" s="376">
        <v>36728.160000000003</v>
      </c>
      <c r="H1636" s="376" t="s">
        <v>3861</v>
      </c>
      <c r="I1636" s="376">
        <v>5.000005445413E-2</v>
      </c>
      <c r="J1636" s="376">
        <v>969.22</v>
      </c>
      <c r="K1636" s="376">
        <v>34891.919999999998</v>
      </c>
      <c r="L1636" s="376">
        <f t="shared" si="16"/>
        <v>1836.24000000001</v>
      </c>
    </row>
    <row r="1637" spans="1:12" hidden="1" outlineLevel="1">
      <c r="A1637">
        <v>2024</v>
      </c>
      <c r="B1637" t="s">
        <v>3763</v>
      </c>
      <c r="C1637" t="s">
        <v>3737</v>
      </c>
      <c r="D1637" t="s">
        <v>3750</v>
      </c>
      <c r="E1637" t="s">
        <v>2888</v>
      </c>
      <c r="F1637" s="339">
        <v>43555</v>
      </c>
      <c r="G1637" s="376">
        <v>6724.14</v>
      </c>
      <c r="H1637" s="376" t="s">
        <v>3861</v>
      </c>
      <c r="I1637" s="376">
        <v>5.0000446153708897E-2</v>
      </c>
      <c r="J1637" s="376">
        <v>177.44</v>
      </c>
      <c r="K1637" s="376">
        <v>6387.84</v>
      </c>
      <c r="L1637" s="376">
        <f t="shared" si="16"/>
        <v>336.3</v>
      </c>
    </row>
    <row r="1638" spans="1:12" hidden="1" outlineLevel="1">
      <c r="A1638">
        <v>2024</v>
      </c>
      <c r="B1638" t="s">
        <v>3764</v>
      </c>
      <c r="C1638" t="s">
        <v>3737</v>
      </c>
      <c r="D1638" t="s">
        <v>3750</v>
      </c>
      <c r="E1638" t="s">
        <v>2888</v>
      </c>
      <c r="F1638" s="339">
        <v>43555</v>
      </c>
      <c r="G1638" s="376">
        <v>93965.53</v>
      </c>
      <c r="H1638" s="376" t="s">
        <v>3861</v>
      </c>
      <c r="I1638" s="376">
        <v>5.0000037247701398E-2</v>
      </c>
      <c r="J1638" s="376">
        <v>2479.65</v>
      </c>
      <c r="K1638" s="376">
        <v>89267.4</v>
      </c>
      <c r="L1638" s="376">
        <f t="shared" si="16"/>
        <v>4698.1299999999901</v>
      </c>
    </row>
    <row r="1639" spans="1:12" hidden="1" outlineLevel="1">
      <c r="A1639">
        <v>2024</v>
      </c>
      <c r="B1639" t="s">
        <v>3765</v>
      </c>
      <c r="C1639" t="s">
        <v>3737</v>
      </c>
      <c r="D1639" t="s">
        <v>3740</v>
      </c>
      <c r="E1639" t="s">
        <v>2888</v>
      </c>
      <c r="F1639" s="339">
        <v>43555</v>
      </c>
      <c r="G1639" s="376">
        <v>12931.03</v>
      </c>
      <c r="H1639" s="376" t="s">
        <v>3861</v>
      </c>
      <c r="I1639" s="376">
        <v>4.9999883999959797E-2</v>
      </c>
      <c r="J1639" s="376">
        <v>341.24</v>
      </c>
      <c r="K1639" s="376">
        <v>12284.64</v>
      </c>
      <c r="L1639" s="376">
        <f t="shared" si="16"/>
        <v>646.39000000000101</v>
      </c>
    </row>
    <row r="1640" spans="1:12" hidden="1" outlineLevel="1">
      <c r="A1640">
        <v>2024</v>
      </c>
      <c r="B1640" t="s">
        <v>3766</v>
      </c>
      <c r="C1640" t="s">
        <v>3737</v>
      </c>
      <c r="D1640" t="s">
        <v>3767</v>
      </c>
      <c r="E1640" t="s">
        <v>2888</v>
      </c>
      <c r="F1640" s="339">
        <v>43585</v>
      </c>
      <c r="G1640" s="376">
        <v>25486.720000000001</v>
      </c>
      <c r="H1640" s="376" t="s">
        <v>3861</v>
      </c>
      <c r="I1640" s="376">
        <v>5.0000156944479297E-2</v>
      </c>
      <c r="J1640" s="376">
        <v>672.57</v>
      </c>
      <c r="K1640" s="376">
        <v>24212.52</v>
      </c>
      <c r="L1640" s="376">
        <f t="shared" si="16"/>
        <v>1274.2</v>
      </c>
    </row>
    <row r="1641" spans="1:12" hidden="1" outlineLevel="1">
      <c r="A1641">
        <v>2024</v>
      </c>
      <c r="B1641" t="s">
        <v>3768</v>
      </c>
      <c r="C1641" t="s">
        <v>3737</v>
      </c>
      <c r="D1641" t="s">
        <v>3750</v>
      </c>
      <c r="E1641" t="s">
        <v>2888</v>
      </c>
      <c r="F1641" s="339">
        <v>43585</v>
      </c>
      <c r="G1641" s="376">
        <v>17256.64</v>
      </c>
      <c r="H1641" s="376" t="s">
        <v>3861</v>
      </c>
      <c r="I1641" s="376">
        <v>4.9999884102583103E-2</v>
      </c>
      <c r="J1641" s="376">
        <v>455.38</v>
      </c>
      <c r="K1641" s="376">
        <v>16393.68</v>
      </c>
      <c r="L1641" s="376">
        <f t="shared" si="16"/>
        <v>862.95999999999901</v>
      </c>
    </row>
    <row r="1642" spans="1:12" hidden="1" outlineLevel="1">
      <c r="A1642">
        <v>2024</v>
      </c>
      <c r="B1642" t="s">
        <v>3769</v>
      </c>
      <c r="C1642" t="s">
        <v>3737</v>
      </c>
      <c r="D1642" t="s">
        <v>3750</v>
      </c>
      <c r="E1642" t="s">
        <v>2888</v>
      </c>
      <c r="F1642" s="339">
        <v>43585</v>
      </c>
      <c r="G1642" s="376">
        <v>70796.460000000006</v>
      </c>
      <c r="H1642" s="376" t="s">
        <v>3861</v>
      </c>
      <c r="I1642" s="376">
        <v>4.9999957624999897E-2</v>
      </c>
      <c r="J1642" s="376">
        <v>1868.24</v>
      </c>
      <c r="K1642" s="376">
        <v>67256.639999999999</v>
      </c>
      <c r="L1642" s="376">
        <f t="shared" si="16"/>
        <v>3539.8200000000102</v>
      </c>
    </row>
    <row r="1643" spans="1:12" hidden="1" outlineLevel="1">
      <c r="A1643">
        <v>2024</v>
      </c>
      <c r="B1643" t="s">
        <v>3318</v>
      </c>
      <c r="C1643" t="s">
        <v>2527</v>
      </c>
      <c r="D1643" t="s">
        <v>3177</v>
      </c>
      <c r="E1643" t="s">
        <v>2888</v>
      </c>
      <c r="F1643" s="339">
        <v>43585</v>
      </c>
      <c r="G1643" s="376">
        <v>23469.02</v>
      </c>
      <c r="H1643" s="376" t="s">
        <v>3861</v>
      </c>
      <c r="I1643" s="376">
        <v>4.9999957390636701E-2</v>
      </c>
      <c r="J1643" s="376">
        <v>619.32000000000005</v>
      </c>
      <c r="K1643" s="376">
        <v>22295.52</v>
      </c>
      <c r="L1643" s="376">
        <f t="shared" si="16"/>
        <v>1173.5</v>
      </c>
    </row>
    <row r="1644" spans="1:12" hidden="1" outlineLevel="1">
      <c r="A1644">
        <v>2024</v>
      </c>
      <c r="B1644" t="s">
        <v>3463</v>
      </c>
      <c r="C1644" t="s">
        <v>2527</v>
      </c>
      <c r="D1644" t="s">
        <v>3177</v>
      </c>
      <c r="E1644" t="s">
        <v>2888</v>
      </c>
      <c r="F1644" s="339">
        <v>43585</v>
      </c>
      <c r="G1644" s="376">
        <v>10876.11</v>
      </c>
      <c r="H1644" s="376" t="s">
        <v>3861</v>
      </c>
      <c r="I1644" s="376">
        <v>5.0000413750872302E-2</v>
      </c>
      <c r="J1644" s="376">
        <v>287.01</v>
      </c>
      <c r="K1644" s="376">
        <v>10332.36</v>
      </c>
      <c r="L1644" s="376">
        <f t="shared" si="16"/>
        <v>543.75</v>
      </c>
    </row>
    <row r="1645" spans="1:12" hidden="1" outlineLevel="1">
      <c r="A1645">
        <v>2024</v>
      </c>
      <c r="B1645" t="s">
        <v>3036</v>
      </c>
      <c r="C1645" t="s">
        <v>2527</v>
      </c>
      <c r="D1645" t="s">
        <v>3037</v>
      </c>
      <c r="E1645" t="s">
        <v>2888</v>
      </c>
      <c r="F1645" s="339">
        <v>43585</v>
      </c>
      <c r="G1645" s="376">
        <v>112931.03</v>
      </c>
      <c r="H1645" s="376" t="s">
        <v>3861</v>
      </c>
      <c r="I1645" s="376">
        <v>4.9999986717556698E-2</v>
      </c>
      <c r="J1645" s="376">
        <v>2980.12</v>
      </c>
      <c r="K1645" s="376">
        <v>107284.32</v>
      </c>
      <c r="L1645" s="376">
        <f t="shared" si="16"/>
        <v>5646.71000000001</v>
      </c>
    </row>
    <row r="1646" spans="1:12" hidden="1" outlineLevel="1">
      <c r="A1646">
        <v>2024</v>
      </c>
      <c r="B1646" t="s">
        <v>3770</v>
      </c>
      <c r="C1646" t="s">
        <v>3737</v>
      </c>
      <c r="D1646" t="s">
        <v>3750</v>
      </c>
      <c r="E1646" t="s">
        <v>2888</v>
      </c>
      <c r="F1646" s="339">
        <v>43616</v>
      </c>
      <c r="G1646" s="376">
        <v>54690.27</v>
      </c>
      <c r="H1646" s="376" t="s">
        <v>3861</v>
      </c>
      <c r="I1646" s="376">
        <v>4.9999936003241499E-2</v>
      </c>
      <c r="J1646" s="376">
        <v>1443.22</v>
      </c>
      <c r="K1646" s="376">
        <v>51955.92</v>
      </c>
      <c r="L1646" s="376">
        <f t="shared" si="16"/>
        <v>2734.35</v>
      </c>
    </row>
    <row r="1647" spans="1:12" hidden="1" outlineLevel="1">
      <c r="A1647">
        <v>2024</v>
      </c>
      <c r="B1647" t="s">
        <v>3771</v>
      </c>
      <c r="C1647" t="s">
        <v>3737</v>
      </c>
      <c r="D1647" t="s">
        <v>3750</v>
      </c>
      <c r="E1647" t="s">
        <v>2888</v>
      </c>
      <c r="F1647" s="339">
        <v>43616</v>
      </c>
      <c r="G1647" s="376">
        <v>125663.72</v>
      </c>
      <c r="H1647" s="376" t="s">
        <v>3861</v>
      </c>
      <c r="I1647" s="376">
        <v>5.0000031830985101E-2</v>
      </c>
      <c r="J1647" s="376">
        <v>3316.13</v>
      </c>
      <c r="K1647" s="376">
        <v>119380.68</v>
      </c>
      <c r="L1647" s="376">
        <f t="shared" si="16"/>
        <v>6283.03999999999</v>
      </c>
    </row>
    <row r="1648" spans="1:12" hidden="1" outlineLevel="1">
      <c r="A1648">
        <v>2024</v>
      </c>
      <c r="B1648" t="s">
        <v>3772</v>
      </c>
      <c r="C1648" t="s">
        <v>3737</v>
      </c>
      <c r="D1648" t="s">
        <v>3740</v>
      </c>
      <c r="E1648" t="s">
        <v>2888</v>
      </c>
      <c r="F1648" s="339">
        <v>43708</v>
      </c>
      <c r="G1648" s="376">
        <v>40000</v>
      </c>
      <c r="H1648" s="376" t="s">
        <v>3861</v>
      </c>
      <c r="I1648" s="376">
        <v>0.05</v>
      </c>
      <c r="J1648" s="376">
        <v>1055.56</v>
      </c>
      <c r="K1648" s="376">
        <v>38000.160000000003</v>
      </c>
      <c r="L1648" s="376">
        <f t="shared" si="16"/>
        <v>1999.84</v>
      </c>
    </row>
    <row r="1649" spans="1:12" hidden="1" outlineLevel="1">
      <c r="A1649">
        <v>2024</v>
      </c>
      <c r="B1649" t="s">
        <v>3773</v>
      </c>
      <c r="C1649" t="s">
        <v>3737</v>
      </c>
      <c r="D1649" t="s">
        <v>3774</v>
      </c>
      <c r="E1649" t="s">
        <v>2888</v>
      </c>
      <c r="F1649" s="339">
        <v>43708</v>
      </c>
      <c r="G1649" s="376">
        <v>73982.3</v>
      </c>
      <c r="H1649" s="376" t="s">
        <v>3861</v>
      </c>
      <c r="I1649" s="376">
        <v>5.0000067583732898E-2</v>
      </c>
      <c r="J1649" s="376">
        <v>1952.31</v>
      </c>
      <c r="K1649" s="376">
        <v>70283.16</v>
      </c>
      <c r="L1649" s="376">
        <f t="shared" si="16"/>
        <v>3699.14</v>
      </c>
    </row>
    <row r="1650" spans="1:12" hidden="1" outlineLevel="1">
      <c r="A1650">
        <v>2024</v>
      </c>
      <c r="B1650" t="s">
        <v>3399</v>
      </c>
      <c r="C1650" t="s">
        <v>2527</v>
      </c>
      <c r="D1650" t="s">
        <v>3187</v>
      </c>
      <c r="E1650" t="s">
        <v>2888</v>
      </c>
      <c r="F1650" s="339">
        <v>43708</v>
      </c>
      <c r="G1650" s="376">
        <v>14601.77</v>
      </c>
      <c r="H1650" s="376" t="s">
        <v>3861</v>
      </c>
      <c r="I1650" s="376">
        <v>5.0000102727272101E-2</v>
      </c>
      <c r="J1650" s="376">
        <v>385.32</v>
      </c>
      <c r="K1650" s="376">
        <v>13871.52</v>
      </c>
      <c r="L1650" s="376">
        <f t="shared" si="16"/>
        <v>730.25</v>
      </c>
    </row>
    <row r="1651" spans="1:12" hidden="1" outlineLevel="1">
      <c r="A1651">
        <v>2024</v>
      </c>
      <c r="B1651" t="s">
        <v>3207</v>
      </c>
      <c r="C1651" t="s">
        <v>2527</v>
      </c>
      <c r="D1651" t="s">
        <v>3208</v>
      </c>
      <c r="E1651" t="s">
        <v>2888</v>
      </c>
      <c r="F1651" s="339">
        <v>43708</v>
      </c>
      <c r="G1651" s="376">
        <v>75221.240000000005</v>
      </c>
      <c r="H1651" s="376" t="s">
        <v>3861</v>
      </c>
      <c r="I1651" s="376">
        <v>4.9999973411765097E-2</v>
      </c>
      <c r="J1651" s="376">
        <v>1985</v>
      </c>
      <c r="K1651" s="376">
        <v>71460</v>
      </c>
      <c r="L1651" s="376">
        <f t="shared" si="16"/>
        <v>3761.2400000000098</v>
      </c>
    </row>
    <row r="1652" spans="1:12" hidden="1" outlineLevel="1">
      <c r="A1652">
        <v>2024</v>
      </c>
      <c r="B1652" t="s">
        <v>3209</v>
      </c>
      <c r="C1652" t="s">
        <v>2527</v>
      </c>
      <c r="D1652" t="s">
        <v>3208</v>
      </c>
      <c r="E1652" t="s">
        <v>2888</v>
      </c>
      <c r="F1652" s="339">
        <v>43708</v>
      </c>
      <c r="G1652" s="376">
        <v>75221.240000000005</v>
      </c>
      <c r="H1652" s="376" t="s">
        <v>3861</v>
      </c>
      <c r="I1652" s="376">
        <v>4.9999973411765097E-2</v>
      </c>
      <c r="J1652" s="376">
        <v>1985</v>
      </c>
      <c r="K1652" s="376">
        <v>71460</v>
      </c>
      <c r="L1652" s="376">
        <f t="shared" si="16"/>
        <v>3761.2400000000098</v>
      </c>
    </row>
    <row r="1653" spans="1:12" hidden="1" outlineLevel="1">
      <c r="A1653">
        <v>2024</v>
      </c>
      <c r="B1653" t="s">
        <v>3243</v>
      </c>
      <c r="C1653" t="s">
        <v>2527</v>
      </c>
      <c r="D1653" t="s">
        <v>3208</v>
      </c>
      <c r="E1653" t="s">
        <v>2888</v>
      </c>
      <c r="F1653" s="339">
        <v>43708</v>
      </c>
      <c r="G1653" s="376">
        <v>63274.34</v>
      </c>
      <c r="H1653" s="376" t="s">
        <v>3861</v>
      </c>
      <c r="I1653" s="376">
        <v>5.0000047412584597E-2</v>
      </c>
      <c r="J1653" s="376">
        <v>1669.74</v>
      </c>
      <c r="K1653" s="376">
        <v>60110.64</v>
      </c>
      <c r="L1653" s="376">
        <f t="shared" si="16"/>
        <v>3163.7</v>
      </c>
    </row>
    <row r="1654" spans="1:12" hidden="1" outlineLevel="1">
      <c r="A1654">
        <v>2024</v>
      </c>
      <c r="B1654" t="s">
        <v>3244</v>
      </c>
      <c r="C1654" t="s">
        <v>2527</v>
      </c>
      <c r="D1654" t="s">
        <v>3208</v>
      </c>
      <c r="E1654" t="s">
        <v>2888</v>
      </c>
      <c r="F1654" s="339">
        <v>43708</v>
      </c>
      <c r="G1654" s="376">
        <v>63274.34</v>
      </c>
      <c r="H1654" s="376" t="s">
        <v>3861</v>
      </c>
      <c r="I1654" s="376">
        <v>5.0000047412584597E-2</v>
      </c>
      <c r="J1654" s="376">
        <v>1669.74</v>
      </c>
      <c r="K1654" s="376">
        <v>60110.64</v>
      </c>
      <c r="L1654" s="376">
        <f t="shared" si="16"/>
        <v>3163.7</v>
      </c>
    </row>
    <row r="1655" spans="1:12" hidden="1" outlineLevel="1">
      <c r="A1655">
        <v>2024</v>
      </c>
      <c r="B1655" t="s">
        <v>3373</v>
      </c>
      <c r="C1655" t="s">
        <v>2527</v>
      </c>
      <c r="D1655" t="s">
        <v>3328</v>
      </c>
      <c r="E1655" t="s">
        <v>2888</v>
      </c>
      <c r="F1655" s="339">
        <v>43738</v>
      </c>
      <c r="G1655" s="376">
        <v>16967</v>
      </c>
      <c r="H1655" s="376" t="s">
        <v>3861</v>
      </c>
      <c r="I1655" s="376">
        <v>0.05</v>
      </c>
      <c r="J1655" s="376">
        <v>447.74</v>
      </c>
      <c r="K1655" s="376">
        <v>16118.64</v>
      </c>
      <c r="L1655" s="376">
        <f t="shared" si="16"/>
        <v>848.36000000000104</v>
      </c>
    </row>
    <row r="1656" spans="1:12" hidden="1" outlineLevel="1">
      <c r="A1656">
        <v>2024</v>
      </c>
      <c r="B1656" t="s">
        <v>3545</v>
      </c>
      <c r="C1656" t="s">
        <v>2527</v>
      </c>
      <c r="D1656" t="s">
        <v>3328</v>
      </c>
      <c r="E1656" t="s">
        <v>2888</v>
      </c>
      <c r="F1656" s="339">
        <v>43738</v>
      </c>
      <c r="G1656" s="376">
        <v>8698</v>
      </c>
      <c r="H1656" s="376" t="s">
        <v>3861</v>
      </c>
      <c r="I1656" s="376">
        <v>0.05</v>
      </c>
      <c r="J1656" s="376">
        <v>229.53</v>
      </c>
      <c r="K1656" s="376">
        <v>8263.08</v>
      </c>
      <c r="L1656" s="376">
        <f t="shared" si="16"/>
        <v>434.92</v>
      </c>
    </row>
    <row r="1657" spans="1:12" hidden="1" outlineLevel="1">
      <c r="A1657">
        <v>2024</v>
      </c>
      <c r="B1657" t="s">
        <v>3775</v>
      </c>
      <c r="C1657" t="s">
        <v>3737</v>
      </c>
      <c r="D1657" t="s">
        <v>3750</v>
      </c>
      <c r="E1657" t="s">
        <v>2888</v>
      </c>
      <c r="F1657" s="339">
        <v>43769</v>
      </c>
      <c r="G1657" s="376">
        <v>313982.3</v>
      </c>
      <c r="H1657" s="376" t="s">
        <v>3861</v>
      </c>
      <c r="I1657" s="376">
        <v>5.00000159244645E-2</v>
      </c>
      <c r="J1657" s="376">
        <v>8285.64</v>
      </c>
      <c r="K1657" s="376">
        <v>298283.03999999998</v>
      </c>
      <c r="L1657" s="376">
        <f t="shared" si="16"/>
        <v>15699.26</v>
      </c>
    </row>
    <row r="1658" spans="1:12" hidden="1" outlineLevel="1">
      <c r="A1658">
        <v>2024</v>
      </c>
      <c r="B1658" t="s">
        <v>3776</v>
      </c>
      <c r="C1658" t="s">
        <v>3737</v>
      </c>
      <c r="D1658" t="s">
        <v>3750</v>
      </c>
      <c r="E1658" t="s">
        <v>2888</v>
      </c>
      <c r="F1658" s="339">
        <v>43784</v>
      </c>
      <c r="G1658" s="376">
        <v>10000</v>
      </c>
      <c r="H1658" s="376" t="s">
        <v>3861</v>
      </c>
      <c r="I1658" s="376">
        <v>0.05</v>
      </c>
      <c r="J1658" s="376">
        <v>263.89</v>
      </c>
      <c r="K1658" s="376">
        <v>9500.0400000000009</v>
      </c>
      <c r="L1658" s="376">
        <f t="shared" si="16"/>
        <v>499.960000000001</v>
      </c>
    </row>
    <row r="1659" spans="1:12" hidden="1" outlineLevel="1">
      <c r="A1659">
        <v>2024</v>
      </c>
      <c r="B1659" t="s">
        <v>3344</v>
      </c>
      <c r="C1659" t="s">
        <v>2527</v>
      </c>
      <c r="D1659" t="s">
        <v>3345</v>
      </c>
      <c r="E1659" t="s">
        <v>2888</v>
      </c>
      <c r="F1659" s="339">
        <v>43799</v>
      </c>
      <c r="G1659" s="376">
        <v>20177</v>
      </c>
      <c r="H1659" s="376" t="s">
        <v>3861</v>
      </c>
      <c r="I1659" s="376">
        <v>0.05</v>
      </c>
      <c r="J1659" s="376">
        <v>532.45000000000005</v>
      </c>
      <c r="K1659" s="376">
        <v>19168.2</v>
      </c>
      <c r="L1659" s="376">
        <f t="shared" si="16"/>
        <v>1008.8</v>
      </c>
    </row>
    <row r="1660" spans="1:12" hidden="1" outlineLevel="1">
      <c r="A1660">
        <v>2024</v>
      </c>
      <c r="B1660" t="s">
        <v>3034</v>
      </c>
      <c r="C1660" t="s">
        <v>2527</v>
      </c>
      <c r="D1660" t="s">
        <v>3035</v>
      </c>
      <c r="E1660" t="s">
        <v>2888</v>
      </c>
      <c r="F1660" s="339">
        <v>43799</v>
      </c>
      <c r="G1660" s="376">
        <v>118141.58</v>
      </c>
      <c r="H1660" s="376" t="s">
        <v>3861</v>
      </c>
      <c r="I1660" s="376">
        <v>5.0000008464420397E-2</v>
      </c>
      <c r="J1660" s="376">
        <v>3117.63</v>
      </c>
      <c r="K1660" s="376">
        <v>112234.68</v>
      </c>
      <c r="L1660" s="376">
        <f t="shared" si="16"/>
        <v>5906.8999999999896</v>
      </c>
    </row>
    <row r="1661" spans="1:12" hidden="1" outlineLevel="1">
      <c r="A1661">
        <v>2024</v>
      </c>
      <c r="B1661" t="s">
        <v>2949</v>
      </c>
      <c r="C1661" t="s">
        <v>2527</v>
      </c>
      <c r="D1661" t="s">
        <v>2950</v>
      </c>
      <c r="E1661" t="s">
        <v>2888</v>
      </c>
      <c r="F1661" s="339">
        <v>43799</v>
      </c>
      <c r="G1661" s="376">
        <v>602035.4</v>
      </c>
      <c r="H1661" s="376" t="s">
        <v>3861</v>
      </c>
      <c r="I1661" s="376">
        <v>0.05</v>
      </c>
      <c r="J1661" s="376">
        <v>15887.05</v>
      </c>
      <c r="K1661" s="376">
        <v>571933.80000000005</v>
      </c>
      <c r="L1661" s="376">
        <f t="shared" si="16"/>
        <v>30101.6000000001</v>
      </c>
    </row>
    <row r="1662" spans="1:12" hidden="1" outlineLevel="1">
      <c r="A1662">
        <v>2024</v>
      </c>
      <c r="B1662" t="s">
        <v>3025</v>
      </c>
      <c r="C1662" t="s">
        <v>2527</v>
      </c>
      <c r="D1662" t="s">
        <v>3026</v>
      </c>
      <c r="E1662" t="s">
        <v>2888</v>
      </c>
      <c r="F1662" s="339">
        <v>43799</v>
      </c>
      <c r="G1662" s="376">
        <v>126732.74</v>
      </c>
      <c r="H1662" s="376" t="s">
        <v>3861</v>
      </c>
      <c r="I1662" s="376">
        <v>5.0000023671862501E-2</v>
      </c>
      <c r="J1662" s="376">
        <v>3344.34</v>
      </c>
      <c r="K1662" s="376">
        <v>120396.24</v>
      </c>
      <c r="L1662" s="376">
        <f t="shared" si="16"/>
        <v>6336.5</v>
      </c>
    </row>
    <row r="1663" spans="1:12" hidden="1" outlineLevel="1">
      <c r="A1663">
        <v>2024</v>
      </c>
      <c r="B1663" t="s">
        <v>3365</v>
      </c>
      <c r="C1663" t="s">
        <v>2527</v>
      </c>
      <c r="D1663" t="s">
        <v>3366</v>
      </c>
      <c r="E1663" t="s">
        <v>2907</v>
      </c>
      <c r="F1663" s="339">
        <v>43100</v>
      </c>
      <c r="G1663" s="376">
        <v>17700</v>
      </c>
      <c r="H1663" s="376" t="s">
        <v>3865</v>
      </c>
      <c r="I1663" s="376">
        <v>0.05</v>
      </c>
      <c r="J1663" s="376">
        <v>280.25</v>
      </c>
      <c r="K1663" s="376">
        <v>16815</v>
      </c>
      <c r="L1663" s="376">
        <f t="shared" si="16"/>
        <v>885</v>
      </c>
    </row>
    <row r="1664" spans="1:12" hidden="1" outlineLevel="1">
      <c r="A1664">
        <v>2024</v>
      </c>
      <c r="B1664" t="s">
        <v>2958</v>
      </c>
      <c r="C1664" t="s">
        <v>2527</v>
      </c>
      <c r="D1664" t="s">
        <v>2959</v>
      </c>
      <c r="E1664" t="s">
        <v>2888</v>
      </c>
      <c r="F1664" s="339">
        <v>43830</v>
      </c>
      <c r="G1664" s="376">
        <v>280000</v>
      </c>
      <c r="H1664" s="376" t="s">
        <v>3861</v>
      </c>
      <c r="I1664" s="376">
        <v>0.05</v>
      </c>
      <c r="J1664" s="376">
        <v>7388.89</v>
      </c>
      <c r="K1664" s="376">
        <v>266000.03999999998</v>
      </c>
      <c r="L1664" s="376">
        <f t="shared" si="16"/>
        <v>13999.96</v>
      </c>
    </row>
    <row r="1665" spans="1:12" hidden="1" outlineLevel="1">
      <c r="A1665">
        <v>2024</v>
      </c>
      <c r="B1665" t="s">
        <v>3053</v>
      </c>
      <c r="C1665" t="s">
        <v>2527</v>
      </c>
      <c r="D1665" t="s">
        <v>3054</v>
      </c>
      <c r="E1665" t="s">
        <v>2888</v>
      </c>
      <c r="F1665" s="339">
        <v>43830</v>
      </c>
      <c r="G1665" s="376">
        <v>107964.6</v>
      </c>
      <c r="H1665" s="376" t="s">
        <v>3861</v>
      </c>
      <c r="I1665" s="376">
        <v>0.05</v>
      </c>
      <c r="J1665" s="376">
        <v>2849.07</v>
      </c>
      <c r="K1665" s="376">
        <v>102566.52</v>
      </c>
      <c r="L1665" s="376">
        <f t="shared" si="16"/>
        <v>5398.08</v>
      </c>
    </row>
    <row r="1666" spans="1:12" hidden="1" outlineLevel="1">
      <c r="A1666">
        <v>2024</v>
      </c>
      <c r="B1666" t="s">
        <v>3184</v>
      </c>
      <c r="C1666" t="s">
        <v>2527</v>
      </c>
      <c r="D1666" t="s">
        <v>3185</v>
      </c>
      <c r="E1666" t="s">
        <v>2888</v>
      </c>
      <c r="F1666" s="339">
        <v>43830</v>
      </c>
      <c r="G1666" s="376">
        <v>90353.98</v>
      </c>
      <c r="H1666" s="376" t="s">
        <v>3861</v>
      </c>
      <c r="I1666" s="376">
        <v>5.0000011067581097E-2</v>
      </c>
      <c r="J1666" s="376">
        <v>2384.34</v>
      </c>
      <c r="K1666" s="376">
        <v>85836.24</v>
      </c>
      <c r="L1666" s="376">
        <f t="shared" si="16"/>
        <v>4517.7399999999898</v>
      </c>
    </row>
    <row r="1667" spans="1:12" hidden="1" outlineLevel="1">
      <c r="A1667">
        <v>2024</v>
      </c>
      <c r="B1667" t="s">
        <v>3171</v>
      </c>
      <c r="C1667" t="s">
        <v>2527</v>
      </c>
      <c r="D1667" t="s">
        <v>3172</v>
      </c>
      <c r="E1667" t="s">
        <v>2888</v>
      </c>
      <c r="F1667" s="339">
        <v>43830</v>
      </c>
      <c r="G1667" s="376">
        <v>97699.12</v>
      </c>
      <c r="H1667" s="376" t="s">
        <v>3861</v>
      </c>
      <c r="I1667" s="376">
        <v>5.0000040942026903E-2</v>
      </c>
      <c r="J1667" s="376">
        <v>2578.17</v>
      </c>
      <c r="K1667" s="376">
        <v>92814.12</v>
      </c>
      <c r="L1667" s="376">
        <f t="shared" si="16"/>
        <v>4885</v>
      </c>
    </row>
    <row r="1668" spans="1:12" hidden="1" outlineLevel="1">
      <c r="A1668">
        <v>2024</v>
      </c>
      <c r="B1668" t="s">
        <v>3191</v>
      </c>
      <c r="C1668" t="s">
        <v>2527</v>
      </c>
      <c r="D1668" t="s">
        <v>3192</v>
      </c>
      <c r="E1668" t="s">
        <v>2888</v>
      </c>
      <c r="F1668" s="339">
        <v>43830</v>
      </c>
      <c r="G1668" s="376">
        <v>85398.23</v>
      </c>
      <c r="H1668" s="376" t="s">
        <v>3861</v>
      </c>
      <c r="I1668" s="376">
        <v>4.9999982435233098E-2</v>
      </c>
      <c r="J1668" s="376">
        <v>2253.56</v>
      </c>
      <c r="K1668" s="376">
        <v>81128.160000000003</v>
      </c>
      <c r="L1668" s="376">
        <f t="shared" si="16"/>
        <v>4270.0699999999897</v>
      </c>
    </row>
    <row r="1669" spans="1:12" hidden="1" outlineLevel="1">
      <c r="A1669">
        <v>2024</v>
      </c>
      <c r="B1669" t="s">
        <v>3705</v>
      </c>
      <c r="C1669" t="s">
        <v>2527</v>
      </c>
      <c r="D1669" t="s">
        <v>3706</v>
      </c>
      <c r="E1669" t="s">
        <v>2907</v>
      </c>
      <c r="F1669" s="339">
        <v>43131</v>
      </c>
      <c r="G1669" s="376">
        <v>6000</v>
      </c>
      <c r="H1669" s="376" t="s">
        <v>3865</v>
      </c>
      <c r="I1669" s="376">
        <v>0.05</v>
      </c>
      <c r="J1669" s="376">
        <v>95</v>
      </c>
      <c r="K1669" s="376">
        <v>5700</v>
      </c>
      <c r="L1669" s="376">
        <f t="shared" si="16"/>
        <v>300</v>
      </c>
    </row>
    <row r="1670" spans="1:12" hidden="1" outlineLevel="1">
      <c r="A1670">
        <v>2024</v>
      </c>
      <c r="B1670" t="s">
        <v>3310</v>
      </c>
      <c r="C1670" t="s">
        <v>2527</v>
      </c>
      <c r="D1670" t="s">
        <v>3311</v>
      </c>
      <c r="E1670" t="s">
        <v>2907</v>
      </c>
      <c r="F1670" s="339">
        <v>43159</v>
      </c>
      <c r="G1670" s="376">
        <v>26941</v>
      </c>
      <c r="H1670" s="376" t="s">
        <v>3865</v>
      </c>
      <c r="I1670" s="376">
        <v>0.05</v>
      </c>
      <c r="J1670" s="376">
        <v>426.57</v>
      </c>
      <c r="K1670" s="376">
        <v>25594.2</v>
      </c>
      <c r="L1670" s="376">
        <f t="shared" si="16"/>
        <v>1346.8</v>
      </c>
    </row>
    <row r="1671" spans="1:12" hidden="1" outlineLevel="1">
      <c r="A1671">
        <v>2024</v>
      </c>
      <c r="B1671" t="s">
        <v>3304</v>
      </c>
      <c r="C1671" t="s">
        <v>2527</v>
      </c>
      <c r="D1671" t="s">
        <v>2907</v>
      </c>
      <c r="E1671" t="s">
        <v>2907</v>
      </c>
      <c r="F1671" s="339">
        <v>43159</v>
      </c>
      <c r="G1671" s="376">
        <v>29335</v>
      </c>
      <c r="H1671" s="376" t="s">
        <v>3865</v>
      </c>
      <c r="I1671" s="376">
        <v>0.05</v>
      </c>
      <c r="J1671" s="376">
        <v>464.47</v>
      </c>
      <c r="K1671" s="376">
        <v>27868.2</v>
      </c>
      <c r="L1671" s="376">
        <f t="shared" si="16"/>
        <v>1466.8</v>
      </c>
    </row>
    <row r="1672" spans="1:12" hidden="1" outlineLevel="1">
      <c r="A1672">
        <v>2024</v>
      </c>
      <c r="B1672" t="s">
        <v>3711</v>
      </c>
      <c r="C1672" t="s">
        <v>2527</v>
      </c>
      <c r="D1672" t="s">
        <v>3712</v>
      </c>
      <c r="E1672" t="s">
        <v>2888</v>
      </c>
      <c r="F1672" s="339">
        <v>43921</v>
      </c>
      <c r="G1672" s="376">
        <v>5840.71</v>
      </c>
      <c r="H1672" s="376" t="s">
        <v>3861</v>
      </c>
      <c r="I1672" s="376">
        <v>5.0000770454276998E-2</v>
      </c>
      <c r="J1672" s="376">
        <v>154.13</v>
      </c>
      <c r="K1672" s="376">
        <v>5548.68</v>
      </c>
      <c r="L1672" s="376">
        <f t="shared" si="16"/>
        <v>292.02999999999997</v>
      </c>
    </row>
    <row r="1673" spans="1:12" hidden="1" outlineLevel="1">
      <c r="A1673">
        <v>2024</v>
      </c>
      <c r="B1673" t="s">
        <v>3051</v>
      </c>
      <c r="C1673" t="s">
        <v>2527</v>
      </c>
      <c r="D1673" t="s">
        <v>3052</v>
      </c>
      <c r="E1673" t="s">
        <v>2888</v>
      </c>
      <c r="F1673" s="339">
        <v>43921</v>
      </c>
      <c r="G1673" s="376">
        <v>110004.42</v>
      </c>
      <c r="H1673" s="376" t="s">
        <v>3861</v>
      </c>
      <c r="I1673" s="376">
        <v>4.9999990909456199E-2</v>
      </c>
      <c r="J1673" s="376">
        <v>2902.89</v>
      </c>
      <c r="K1673" s="376">
        <v>104504.04</v>
      </c>
      <c r="L1673" s="376">
        <f t="shared" si="16"/>
        <v>5500.38</v>
      </c>
    </row>
    <row r="1674" spans="1:12" hidden="1" outlineLevel="1">
      <c r="A1674">
        <v>2024</v>
      </c>
      <c r="B1674" t="s">
        <v>3317</v>
      </c>
      <c r="C1674" t="s">
        <v>2527</v>
      </c>
      <c r="D1674" t="s">
        <v>3052</v>
      </c>
      <c r="E1674" t="s">
        <v>2888</v>
      </c>
      <c r="F1674" s="339">
        <v>43921</v>
      </c>
      <c r="G1674" s="376">
        <v>23539.82</v>
      </c>
      <c r="H1674" s="376" t="s">
        <v>3861</v>
      </c>
      <c r="I1674" s="376">
        <v>4.9999957518791598E-2</v>
      </c>
      <c r="J1674" s="376">
        <v>621.19000000000005</v>
      </c>
      <c r="K1674" s="376">
        <v>22362.84</v>
      </c>
      <c r="L1674" s="376">
        <f t="shared" si="16"/>
        <v>1176.98</v>
      </c>
    </row>
    <row r="1675" spans="1:12" hidden="1" outlineLevel="1">
      <c r="A1675">
        <v>2024</v>
      </c>
      <c r="B1675" t="s">
        <v>3644</v>
      </c>
      <c r="C1675" t="s">
        <v>2527</v>
      </c>
      <c r="D1675" t="s">
        <v>3345</v>
      </c>
      <c r="E1675" t="s">
        <v>2888</v>
      </c>
      <c r="F1675" s="339">
        <v>43921</v>
      </c>
      <c r="G1675" s="376">
        <v>7079.65</v>
      </c>
      <c r="H1675" s="376" t="s">
        <v>3861</v>
      </c>
      <c r="I1675" s="376">
        <v>4.9999646875198603E-2</v>
      </c>
      <c r="J1675" s="376">
        <v>186.82</v>
      </c>
      <c r="K1675" s="376">
        <v>6725.52</v>
      </c>
      <c r="L1675" s="376">
        <f t="shared" si="16"/>
        <v>354.13</v>
      </c>
    </row>
    <row r="1676" spans="1:12" hidden="1" outlineLevel="1">
      <c r="A1676">
        <v>2024</v>
      </c>
      <c r="B1676" t="s">
        <v>2963</v>
      </c>
      <c r="C1676" t="s">
        <v>2527</v>
      </c>
      <c r="D1676" t="s">
        <v>2964</v>
      </c>
      <c r="E1676" t="s">
        <v>2888</v>
      </c>
      <c r="F1676" s="339">
        <v>43921</v>
      </c>
      <c r="G1676" s="376">
        <v>203230.09</v>
      </c>
      <c r="H1676" s="376" t="s">
        <v>3861</v>
      </c>
      <c r="I1676" s="376">
        <v>4.9999977857609602E-2</v>
      </c>
      <c r="J1676" s="376">
        <v>5363.02</v>
      </c>
      <c r="K1676" s="376">
        <v>193068.72</v>
      </c>
      <c r="L1676" s="376">
        <f t="shared" si="16"/>
        <v>10161.370000000001</v>
      </c>
    </row>
    <row r="1677" spans="1:12" hidden="1" outlineLevel="1">
      <c r="A1677">
        <v>2024</v>
      </c>
      <c r="B1677" t="s">
        <v>3186</v>
      </c>
      <c r="C1677" t="s">
        <v>2527</v>
      </c>
      <c r="D1677" t="s">
        <v>3187</v>
      </c>
      <c r="E1677" t="s">
        <v>2888</v>
      </c>
      <c r="F1677" s="339">
        <v>43921</v>
      </c>
      <c r="G1677" s="376">
        <v>87964.61</v>
      </c>
      <c r="H1677" s="376" t="s">
        <v>3861</v>
      </c>
      <c r="I1677" s="376">
        <v>4.9999994315895899E-2</v>
      </c>
      <c r="J1677" s="376">
        <v>2321.29</v>
      </c>
      <c r="K1677" s="376">
        <v>83566.44</v>
      </c>
      <c r="L1677" s="376">
        <f t="shared" si="16"/>
        <v>4398.17</v>
      </c>
    </row>
    <row r="1678" spans="1:12" hidden="1" outlineLevel="1">
      <c r="A1678">
        <v>2024</v>
      </c>
      <c r="B1678" t="s">
        <v>3452</v>
      </c>
      <c r="C1678" t="s">
        <v>2527</v>
      </c>
      <c r="D1678" t="s">
        <v>3453</v>
      </c>
      <c r="E1678" t="s">
        <v>2888</v>
      </c>
      <c r="F1678" s="339">
        <v>43921</v>
      </c>
      <c r="G1678" s="376">
        <v>11100</v>
      </c>
      <c r="H1678" s="376" t="s">
        <v>3861</v>
      </c>
      <c r="I1678" s="376">
        <v>0.05</v>
      </c>
      <c r="J1678" s="376">
        <v>292.92</v>
      </c>
      <c r="K1678" s="376">
        <v>10545.12</v>
      </c>
      <c r="L1678" s="376">
        <f t="shared" si="16"/>
        <v>554.87999999999897</v>
      </c>
    </row>
    <row r="1679" spans="1:12" hidden="1" outlineLevel="1">
      <c r="A1679">
        <v>2024</v>
      </c>
      <c r="B1679" t="s">
        <v>3583</v>
      </c>
      <c r="C1679" t="s">
        <v>2527</v>
      </c>
      <c r="D1679" t="s">
        <v>3584</v>
      </c>
      <c r="E1679" t="s">
        <v>2888</v>
      </c>
      <c r="F1679" s="339">
        <v>43921</v>
      </c>
      <c r="G1679" s="376">
        <v>8000</v>
      </c>
      <c r="H1679" s="376" t="s">
        <v>3861</v>
      </c>
      <c r="I1679" s="376">
        <v>0.05</v>
      </c>
      <c r="J1679" s="376">
        <v>211.11</v>
      </c>
      <c r="K1679" s="376">
        <v>7599.96</v>
      </c>
      <c r="L1679" s="376">
        <f t="shared" ref="L1679:L1742" si="17">G1679-K1679</f>
        <v>400.039999999999</v>
      </c>
    </row>
    <row r="1680" spans="1:12" hidden="1" outlineLevel="1">
      <c r="A1680">
        <v>2024</v>
      </c>
      <c r="B1680" t="s">
        <v>2970</v>
      </c>
      <c r="C1680" t="s">
        <v>2527</v>
      </c>
      <c r="D1680" t="s">
        <v>2962</v>
      </c>
      <c r="E1680" t="s">
        <v>2888</v>
      </c>
      <c r="F1680" s="339">
        <v>43951</v>
      </c>
      <c r="G1680" s="376">
        <v>133893.81</v>
      </c>
      <c r="H1680" s="376" t="s">
        <v>3861</v>
      </c>
      <c r="I1680" s="376">
        <v>4.99999962656974E-2</v>
      </c>
      <c r="J1680" s="376">
        <v>3533.31</v>
      </c>
      <c r="K1680" s="376">
        <v>127199.16</v>
      </c>
      <c r="L1680" s="376">
        <f t="shared" si="17"/>
        <v>6694.6499999999896</v>
      </c>
    </row>
    <row r="1681" spans="1:12" hidden="1" outlineLevel="1">
      <c r="A1681">
        <v>2024</v>
      </c>
      <c r="B1681" t="s">
        <v>3380</v>
      </c>
      <c r="C1681" t="s">
        <v>2527</v>
      </c>
      <c r="D1681" t="s">
        <v>3381</v>
      </c>
      <c r="E1681" t="s">
        <v>2888</v>
      </c>
      <c r="F1681" s="339">
        <v>43951</v>
      </c>
      <c r="G1681" s="376">
        <v>16221.25</v>
      </c>
      <c r="H1681" s="376" t="s">
        <v>3861</v>
      </c>
      <c r="I1681" s="376">
        <v>4.9999845881174398E-2</v>
      </c>
      <c r="J1681" s="376">
        <v>428.06</v>
      </c>
      <c r="K1681" s="376">
        <v>15410.16</v>
      </c>
      <c r="L1681" s="376">
        <f t="shared" si="17"/>
        <v>811.09</v>
      </c>
    </row>
    <row r="1682" spans="1:12" hidden="1" outlineLevel="1">
      <c r="A1682">
        <v>2024</v>
      </c>
      <c r="B1682" t="s">
        <v>2961</v>
      </c>
      <c r="C1682" t="s">
        <v>2527</v>
      </c>
      <c r="D1682" t="s">
        <v>2962</v>
      </c>
      <c r="E1682" t="s">
        <v>2888</v>
      </c>
      <c r="F1682" s="339">
        <v>43951</v>
      </c>
      <c r="G1682" s="376">
        <v>215929.2</v>
      </c>
      <c r="H1682" s="376" t="s">
        <v>3861</v>
      </c>
      <c r="I1682" s="376">
        <v>0.05</v>
      </c>
      <c r="J1682" s="376">
        <v>5698.13</v>
      </c>
      <c r="K1682" s="376">
        <v>205132.68</v>
      </c>
      <c r="L1682" s="376">
        <f t="shared" si="17"/>
        <v>10796.52</v>
      </c>
    </row>
    <row r="1683" spans="1:12" hidden="1" outlineLevel="1">
      <c r="A1683">
        <v>2024</v>
      </c>
      <c r="B1683" t="s">
        <v>3277</v>
      </c>
      <c r="C1683" t="s">
        <v>2527</v>
      </c>
      <c r="D1683" t="s">
        <v>3278</v>
      </c>
      <c r="E1683" t="s">
        <v>2888</v>
      </c>
      <c r="F1683" s="339">
        <v>43951</v>
      </c>
      <c r="G1683" s="376">
        <v>41769.919999999998</v>
      </c>
      <c r="H1683" s="376" t="s">
        <v>3861</v>
      </c>
      <c r="I1683" s="376">
        <v>5.0000095762692397E-2</v>
      </c>
      <c r="J1683" s="376">
        <v>1102.26</v>
      </c>
      <c r="K1683" s="376">
        <v>39681.360000000001</v>
      </c>
      <c r="L1683" s="376">
        <f t="shared" si="17"/>
        <v>2088.56</v>
      </c>
    </row>
    <row r="1684" spans="1:12" hidden="1" outlineLevel="1">
      <c r="A1684">
        <v>2024</v>
      </c>
      <c r="B1684" t="s">
        <v>3692</v>
      </c>
      <c r="C1684" t="s">
        <v>2527</v>
      </c>
      <c r="D1684" t="s">
        <v>3693</v>
      </c>
      <c r="E1684" t="s">
        <v>2888</v>
      </c>
      <c r="F1684" s="339">
        <v>43951</v>
      </c>
      <c r="G1684" s="376">
        <v>6538.05</v>
      </c>
      <c r="H1684" s="376" t="s">
        <v>3861</v>
      </c>
      <c r="I1684" s="376">
        <v>4.9999617622991599E-2</v>
      </c>
      <c r="J1684" s="376">
        <v>172.53</v>
      </c>
      <c r="K1684" s="376">
        <v>6211.08</v>
      </c>
      <c r="L1684" s="376">
        <f t="shared" si="17"/>
        <v>326.97000000000003</v>
      </c>
    </row>
    <row r="1685" spans="1:12" hidden="1" outlineLevel="1">
      <c r="A1685">
        <v>2024</v>
      </c>
      <c r="B1685" t="s">
        <v>3306</v>
      </c>
      <c r="C1685" t="s">
        <v>2527</v>
      </c>
      <c r="D1685" t="s">
        <v>3307</v>
      </c>
      <c r="E1685" t="s">
        <v>2907</v>
      </c>
      <c r="F1685" s="339">
        <v>43251</v>
      </c>
      <c r="G1685" s="376">
        <v>28224.14</v>
      </c>
      <c r="H1685" s="376" t="s">
        <v>3865</v>
      </c>
      <c r="I1685" s="376">
        <v>5.0000106291989803E-2</v>
      </c>
      <c r="J1685" s="376">
        <v>446.88</v>
      </c>
      <c r="K1685" s="376">
        <v>26812.799999999999</v>
      </c>
      <c r="L1685" s="376">
        <f t="shared" si="17"/>
        <v>1411.34</v>
      </c>
    </row>
    <row r="1686" spans="1:12" hidden="1" outlineLevel="1">
      <c r="A1686">
        <v>2024</v>
      </c>
      <c r="B1686" t="s">
        <v>2951</v>
      </c>
      <c r="C1686" t="s">
        <v>2527</v>
      </c>
      <c r="D1686" t="s">
        <v>2952</v>
      </c>
      <c r="E1686" t="s">
        <v>2888</v>
      </c>
      <c r="F1686" s="339">
        <v>43982</v>
      </c>
      <c r="G1686" s="376">
        <v>601504.42000000004</v>
      </c>
      <c r="H1686" s="376" t="s">
        <v>3861</v>
      </c>
      <c r="I1686" s="376">
        <v>4.9999998337501801E-2</v>
      </c>
      <c r="J1686" s="376">
        <v>15873.03</v>
      </c>
      <c r="K1686" s="376">
        <v>571429.07999999996</v>
      </c>
      <c r="L1686" s="376">
        <f t="shared" si="17"/>
        <v>30075.34</v>
      </c>
    </row>
    <row r="1687" spans="1:12" hidden="1" outlineLevel="1">
      <c r="A1687">
        <v>2024</v>
      </c>
      <c r="B1687" t="s">
        <v>3212</v>
      </c>
      <c r="C1687" t="s">
        <v>2527</v>
      </c>
      <c r="D1687" t="s">
        <v>3213</v>
      </c>
      <c r="E1687" t="s">
        <v>2888</v>
      </c>
      <c r="F1687" s="339">
        <v>43982</v>
      </c>
      <c r="G1687" s="376">
        <v>73274.34</v>
      </c>
      <c r="H1687" s="376" t="s">
        <v>3861</v>
      </c>
      <c r="I1687" s="376">
        <v>5.0000040942026903E-2</v>
      </c>
      <c r="J1687" s="376">
        <v>1933.63</v>
      </c>
      <c r="K1687" s="376">
        <v>69610.679999999993</v>
      </c>
      <c r="L1687" s="376">
        <f t="shared" si="17"/>
        <v>3663.6599999999899</v>
      </c>
    </row>
    <row r="1688" spans="1:12" hidden="1" outlineLevel="1">
      <c r="A1688">
        <v>2024</v>
      </c>
      <c r="B1688" t="s">
        <v>3648</v>
      </c>
      <c r="C1688" t="s">
        <v>2527</v>
      </c>
      <c r="D1688" t="s">
        <v>3649</v>
      </c>
      <c r="E1688" t="s">
        <v>2888</v>
      </c>
      <c r="F1688" s="339">
        <v>43982</v>
      </c>
      <c r="G1688" s="376">
        <v>6991.15</v>
      </c>
      <c r="H1688" s="376" t="s">
        <v>3861</v>
      </c>
      <c r="I1688" s="376">
        <v>5.0000357594959299E-2</v>
      </c>
      <c r="J1688" s="376">
        <v>184.49</v>
      </c>
      <c r="K1688" s="376">
        <v>6641.64</v>
      </c>
      <c r="L1688" s="376">
        <f t="shared" si="17"/>
        <v>349.50999999999902</v>
      </c>
    </row>
    <row r="1689" spans="1:12" hidden="1" outlineLevel="1">
      <c r="A1689">
        <v>2024</v>
      </c>
      <c r="B1689" t="s">
        <v>3602</v>
      </c>
      <c r="C1689" t="s">
        <v>2527</v>
      </c>
      <c r="D1689" t="s">
        <v>3603</v>
      </c>
      <c r="E1689" t="s">
        <v>2888</v>
      </c>
      <c r="F1689" s="339">
        <v>43982</v>
      </c>
      <c r="G1689" s="376">
        <v>7500</v>
      </c>
      <c r="H1689" s="376" t="s">
        <v>3861</v>
      </c>
      <c r="I1689" s="376">
        <v>0.05</v>
      </c>
      <c r="J1689" s="376">
        <v>197.92</v>
      </c>
      <c r="K1689" s="376">
        <v>7125.12</v>
      </c>
      <c r="L1689" s="376">
        <f t="shared" si="17"/>
        <v>374.88</v>
      </c>
    </row>
    <row r="1690" spans="1:12" hidden="1" outlineLevel="1">
      <c r="A1690">
        <v>2024</v>
      </c>
      <c r="B1690" t="s">
        <v>3599</v>
      </c>
      <c r="C1690" t="s">
        <v>2527</v>
      </c>
      <c r="D1690" t="s">
        <v>3600</v>
      </c>
      <c r="E1690" t="s">
        <v>2888</v>
      </c>
      <c r="F1690" s="339">
        <v>43982</v>
      </c>
      <c r="G1690" s="376">
        <v>7610.62</v>
      </c>
      <c r="H1690" s="376" t="s">
        <v>3861</v>
      </c>
      <c r="I1690" s="376">
        <v>4.9999868604660297E-2</v>
      </c>
      <c r="J1690" s="376">
        <v>200.84</v>
      </c>
      <c r="K1690" s="376">
        <v>7230.24</v>
      </c>
      <c r="L1690" s="376">
        <f t="shared" si="17"/>
        <v>380.38</v>
      </c>
    </row>
    <row r="1691" spans="1:12" hidden="1" outlineLevel="1">
      <c r="A1691">
        <v>2024</v>
      </c>
      <c r="B1691" t="s">
        <v>3454</v>
      </c>
      <c r="C1691" t="s">
        <v>2527</v>
      </c>
      <c r="D1691" t="s">
        <v>3455</v>
      </c>
      <c r="E1691" t="s">
        <v>2888</v>
      </c>
      <c r="F1691" s="339">
        <v>43982</v>
      </c>
      <c r="G1691" s="376">
        <v>11017.7</v>
      </c>
      <c r="H1691" s="376" t="s">
        <v>3861</v>
      </c>
      <c r="I1691" s="376">
        <v>5.0000453815224603E-2</v>
      </c>
      <c r="J1691" s="376">
        <v>290.74</v>
      </c>
      <c r="K1691" s="376">
        <v>10466.64</v>
      </c>
      <c r="L1691" s="376">
        <f t="shared" si="17"/>
        <v>551.06000000000097</v>
      </c>
    </row>
    <row r="1692" spans="1:12" hidden="1" outlineLevel="1">
      <c r="A1692">
        <v>2024</v>
      </c>
      <c r="B1692" t="s">
        <v>3855</v>
      </c>
      <c r="C1692" t="s">
        <v>2527</v>
      </c>
      <c r="D1692" t="s">
        <v>3856</v>
      </c>
      <c r="E1692" t="s">
        <v>2888</v>
      </c>
      <c r="F1692" s="339">
        <v>43982</v>
      </c>
      <c r="G1692" s="376">
        <v>5044.25</v>
      </c>
      <c r="H1692" s="376" t="s">
        <v>3861</v>
      </c>
      <c r="I1692" s="376">
        <v>4.9999504386182302E-2</v>
      </c>
      <c r="J1692" s="376">
        <v>133.11000000000001</v>
      </c>
      <c r="K1692" s="376">
        <v>4791.96</v>
      </c>
      <c r="L1692" s="376">
        <f t="shared" si="17"/>
        <v>252.289999999999</v>
      </c>
    </row>
    <row r="1693" spans="1:12" hidden="1" outlineLevel="1">
      <c r="A1693">
        <v>2024</v>
      </c>
      <c r="B1693" t="s">
        <v>3349</v>
      </c>
      <c r="C1693" t="s">
        <v>2527</v>
      </c>
      <c r="D1693" t="s">
        <v>3350</v>
      </c>
      <c r="E1693" t="s">
        <v>2888</v>
      </c>
      <c r="F1693" s="339">
        <v>43982</v>
      </c>
      <c r="G1693" s="376">
        <v>19450</v>
      </c>
      <c r="H1693" s="376" t="s">
        <v>3861</v>
      </c>
      <c r="I1693" s="376">
        <v>0.05</v>
      </c>
      <c r="J1693" s="376">
        <v>513.26</v>
      </c>
      <c r="K1693" s="376">
        <v>18477.36</v>
      </c>
      <c r="L1693" s="376">
        <f t="shared" si="17"/>
        <v>972.63999999999896</v>
      </c>
    </row>
    <row r="1694" spans="1:12" hidden="1" outlineLevel="1">
      <c r="A1694">
        <v>2024</v>
      </c>
      <c r="B1694" t="s">
        <v>3777</v>
      </c>
      <c r="C1694" t="s">
        <v>3737</v>
      </c>
      <c r="D1694" t="s">
        <v>3778</v>
      </c>
      <c r="E1694" t="s">
        <v>2888</v>
      </c>
      <c r="F1694" s="339">
        <v>44011</v>
      </c>
      <c r="G1694" s="376">
        <v>7699.11</v>
      </c>
      <c r="H1694" s="376" t="s">
        <v>3861</v>
      </c>
      <c r="I1694" s="376">
        <v>5.0000584483141597E-2</v>
      </c>
      <c r="J1694" s="376">
        <v>203.17</v>
      </c>
      <c r="K1694" s="376">
        <v>7314.12</v>
      </c>
      <c r="L1694" s="376">
        <f t="shared" si="17"/>
        <v>384.99</v>
      </c>
    </row>
    <row r="1695" spans="1:12" hidden="1" outlineLevel="1">
      <c r="A1695">
        <v>2024</v>
      </c>
      <c r="B1695" t="s">
        <v>3215</v>
      </c>
      <c r="C1695" t="s">
        <v>2527</v>
      </c>
      <c r="D1695" t="s">
        <v>3216</v>
      </c>
      <c r="E1695" t="s">
        <v>2907</v>
      </c>
      <c r="F1695" s="339">
        <v>43281</v>
      </c>
      <c r="G1695" s="376">
        <v>67652.59</v>
      </c>
      <c r="H1695" s="376" t="s">
        <v>3865</v>
      </c>
      <c r="I1695" s="376">
        <v>5.0000007390699999E-2</v>
      </c>
      <c r="J1695" s="376">
        <v>1071.17</v>
      </c>
      <c r="K1695" s="376">
        <v>64270.2</v>
      </c>
      <c r="L1695" s="376">
        <f t="shared" si="17"/>
        <v>3382.3899999999899</v>
      </c>
    </row>
    <row r="1696" spans="1:12" hidden="1" outlineLevel="1">
      <c r="A1696">
        <v>2024</v>
      </c>
      <c r="B1696" t="s">
        <v>3779</v>
      </c>
      <c r="C1696" t="s">
        <v>3737</v>
      </c>
      <c r="D1696" t="s">
        <v>3778</v>
      </c>
      <c r="E1696" t="s">
        <v>2888</v>
      </c>
      <c r="F1696" s="339">
        <v>44012</v>
      </c>
      <c r="G1696" s="376">
        <v>6814.17</v>
      </c>
      <c r="H1696" s="376" t="s">
        <v>3861</v>
      </c>
      <c r="I1696" s="376">
        <v>5.0000220129524202E-2</v>
      </c>
      <c r="J1696" s="376">
        <v>179.82</v>
      </c>
      <c r="K1696" s="376">
        <v>6473.52</v>
      </c>
      <c r="L1696" s="376">
        <f t="shared" si="17"/>
        <v>340.650000000001</v>
      </c>
    </row>
    <row r="1697" spans="1:12" hidden="1" outlineLevel="1">
      <c r="A1697">
        <v>2024</v>
      </c>
      <c r="B1697" t="s">
        <v>3331</v>
      </c>
      <c r="C1697" t="s">
        <v>2527</v>
      </c>
      <c r="D1697" t="s">
        <v>3332</v>
      </c>
      <c r="E1697" t="s">
        <v>2888</v>
      </c>
      <c r="F1697" s="339">
        <v>44012</v>
      </c>
      <c r="G1697" s="376">
        <v>22350</v>
      </c>
      <c r="H1697" s="376" t="s">
        <v>3861</v>
      </c>
      <c r="I1697" s="376">
        <v>0.05</v>
      </c>
      <c r="J1697" s="376">
        <v>589.79</v>
      </c>
      <c r="K1697" s="376">
        <v>21232.44</v>
      </c>
      <c r="L1697" s="376">
        <f t="shared" si="17"/>
        <v>1117.56</v>
      </c>
    </row>
    <row r="1698" spans="1:12" hidden="1" outlineLevel="1">
      <c r="A1698">
        <v>2024</v>
      </c>
      <c r="B1698" t="s">
        <v>3423</v>
      </c>
      <c r="C1698" t="s">
        <v>2527</v>
      </c>
      <c r="D1698" t="s">
        <v>3424</v>
      </c>
      <c r="E1698" t="s">
        <v>2888</v>
      </c>
      <c r="F1698" s="339">
        <v>44012</v>
      </c>
      <c r="G1698" s="376">
        <v>13274.33</v>
      </c>
      <c r="H1698" s="376" t="s">
        <v>3861</v>
      </c>
      <c r="I1698" s="376">
        <v>5.00002636667915E-2</v>
      </c>
      <c r="J1698" s="376">
        <v>350.29</v>
      </c>
      <c r="K1698" s="376">
        <v>12610.44</v>
      </c>
      <c r="L1698" s="376">
        <f t="shared" si="17"/>
        <v>663.88999999999896</v>
      </c>
    </row>
    <row r="1699" spans="1:12" hidden="1" outlineLevel="1">
      <c r="A1699">
        <v>2024</v>
      </c>
      <c r="B1699" t="s">
        <v>3546</v>
      </c>
      <c r="C1699" t="s">
        <v>2527</v>
      </c>
      <c r="D1699" t="s">
        <v>3547</v>
      </c>
      <c r="E1699" t="s">
        <v>2888</v>
      </c>
      <c r="F1699" s="339">
        <v>44012</v>
      </c>
      <c r="G1699" s="376">
        <v>8651.32</v>
      </c>
      <c r="H1699" s="376" t="s">
        <v>3861</v>
      </c>
      <c r="I1699" s="376">
        <v>5.0000462357189399E-2</v>
      </c>
      <c r="J1699" s="376">
        <v>228.3</v>
      </c>
      <c r="K1699" s="376">
        <v>8218.7999999999993</v>
      </c>
      <c r="L1699" s="376">
        <f t="shared" si="17"/>
        <v>432.51999999999902</v>
      </c>
    </row>
    <row r="1700" spans="1:12" hidden="1" outlineLevel="1">
      <c r="A1700">
        <v>2024</v>
      </c>
      <c r="B1700" t="s">
        <v>3302</v>
      </c>
      <c r="C1700" t="s">
        <v>2527</v>
      </c>
      <c r="D1700" t="s">
        <v>3303</v>
      </c>
      <c r="E1700" t="s">
        <v>2888</v>
      </c>
      <c r="F1700" s="339">
        <v>44012</v>
      </c>
      <c r="G1700" s="376">
        <v>29988.53</v>
      </c>
      <c r="H1700" s="376" t="s">
        <v>3861</v>
      </c>
      <c r="I1700" s="376">
        <v>5.0000116711289302E-2</v>
      </c>
      <c r="J1700" s="376">
        <v>791.36</v>
      </c>
      <c r="K1700" s="376">
        <v>28488.959999999999</v>
      </c>
      <c r="L1700" s="376">
        <f t="shared" si="17"/>
        <v>1499.57</v>
      </c>
    </row>
    <row r="1701" spans="1:12" hidden="1" outlineLevel="1">
      <c r="A1701">
        <v>2024</v>
      </c>
      <c r="B1701" t="s">
        <v>3709</v>
      </c>
      <c r="C1701" t="s">
        <v>2527</v>
      </c>
      <c r="D1701" t="s">
        <v>3710</v>
      </c>
      <c r="E1701" t="s">
        <v>2888</v>
      </c>
      <c r="F1701" s="339">
        <v>44043</v>
      </c>
      <c r="G1701" s="376">
        <v>5950</v>
      </c>
      <c r="H1701" s="376" t="s">
        <v>3861</v>
      </c>
      <c r="I1701" s="376">
        <v>0.05</v>
      </c>
      <c r="J1701" s="376">
        <v>157.01</v>
      </c>
      <c r="K1701" s="376">
        <v>5652.36</v>
      </c>
      <c r="L1701" s="376">
        <f t="shared" si="17"/>
        <v>297.64</v>
      </c>
    </row>
    <row r="1702" spans="1:12" hidden="1" outlineLevel="1">
      <c r="A1702">
        <v>2024</v>
      </c>
      <c r="B1702" t="s">
        <v>3371</v>
      </c>
      <c r="C1702" t="s">
        <v>2527</v>
      </c>
      <c r="D1702" t="s">
        <v>3372</v>
      </c>
      <c r="E1702" t="s">
        <v>2888</v>
      </c>
      <c r="F1702" s="339">
        <v>44043</v>
      </c>
      <c r="G1702" s="376">
        <v>16991.150000000001</v>
      </c>
      <c r="H1702" s="376" t="s">
        <v>3861</v>
      </c>
      <c r="I1702" s="376">
        <v>5.0000147135420503E-2</v>
      </c>
      <c r="J1702" s="376">
        <v>448.38</v>
      </c>
      <c r="K1702" s="376">
        <v>16141.68</v>
      </c>
      <c r="L1702" s="376">
        <f t="shared" si="17"/>
        <v>849.47000000000105</v>
      </c>
    </row>
    <row r="1703" spans="1:12" hidden="1" outlineLevel="1">
      <c r="A1703">
        <v>2024</v>
      </c>
      <c r="B1703" t="s">
        <v>3236</v>
      </c>
      <c r="C1703" t="s">
        <v>2527</v>
      </c>
      <c r="D1703" t="s">
        <v>3237</v>
      </c>
      <c r="E1703" t="s">
        <v>2888</v>
      </c>
      <c r="F1703" s="339">
        <v>44043</v>
      </c>
      <c r="G1703" s="376">
        <v>64159.3</v>
      </c>
      <c r="H1703" s="376" t="s">
        <v>3861</v>
      </c>
      <c r="I1703" s="376">
        <v>5.0000077931024803E-2</v>
      </c>
      <c r="J1703" s="376">
        <v>1693.09</v>
      </c>
      <c r="K1703" s="376">
        <v>60951.24</v>
      </c>
      <c r="L1703" s="376">
        <f t="shared" si="17"/>
        <v>3208.06</v>
      </c>
    </row>
    <row r="1704" spans="1:12" hidden="1" outlineLevel="1">
      <c r="A1704">
        <v>2024</v>
      </c>
      <c r="B1704" t="s">
        <v>3521</v>
      </c>
      <c r="C1704" t="s">
        <v>2527</v>
      </c>
      <c r="D1704" t="s">
        <v>3345</v>
      </c>
      <c r="E1704" t="s">
        <v>2888</v>
      </c>
      <c r="F1704" s="339">
        <v>44043</v>
      </c>
      <c r="G1704" s="376">
        <v>9557.52</v>
      </c>
      <c r="H1704" s="376" t="s">
        <v>3861</v>
      </c>
      <c r="I1704" s="376">
        <v>5.0000418518611499E-2</v>
      </c>
      <c r="J1704" s="376">
        <v>252.21</v>
      </c>
      <c r="K1704" s="376">
        <v>9079.56</v>
      </c>
      <c r="L1704" s="376">
        <f t="shared" si="17"/>
        <v>477.960000000001</v>
      </c>
    </row>
    <row r="1705" spans="1:12" hidden="1" outlineLevel="1">
      <c r="A1705">
        <v>2024</v>
      </c>
      <c r="B1705" t="s">
        <v>3264</v>
      </c>
      <c r="C1705" t="s">
        <v>2527</v>
      </c>
      <c r="D1705" t="s">
        <v>3035</v>
      </c>
      <c r="E1705" t="s">
        <v>2888</v>
      </c>
      <c r="F1705" s="339">
        <v>44043</v>
      </c>
      <c r="G1705" s="376">
        <v>50265.48</v>
      </c>
      <c r="H1705" s="376" t="s">
        <v>3861</v>
      </c>
      <c r="I1705" s="376">
        <v>4.9999920422524602E-2</v>
      </c>
      <c r="J1705" s="376">
        <v>1326.45</v>
      </c>
      <c r="K1705" s="376">
        <v>47752.2</v>
      </c>
      <c r="L1705" s="376">
        <f t="shared" si="17"/>
        <v>2513.2800000000002</v>
      </c>
    </row>
    <row r="1706" spans="1:12" hidden="1" outlineLevel="1">
      <c r="A1706">
        <v>2024</v>
      </c>
      <c r="B1706" t="s">
        <v>3292</v>
      </c>
      <c r="C1706" t="s">
        <v>2527</v>
      </c>
      <c r="D1706" t="s">
        <v>3293</v>
      </c>
      <c r="E1706" t="s">
        <v>2888</v>
      </c>
      <c r="F1706" s="339">
        <v>44043</v>
      </c>
      <c r="G1706" s="376">
        <v>35397.35</v>
      </c>
      <c r="H1706" s="376" t="s">
        <v>3861</v>
      </c>
      <c r="I1706" s="376">
        <v>5.0000070626756002E-2</v>
      </c>
      <c r="J1706" s="376">
        <v>934.1</v>
      </c>
      <c r="K1706" s="376">
        <v>33627.599999999999</v>
      </c>
      <c r="L1706" s="376">
        <f t="shared" si="17"/>
        <v>1769.75</v>
      </c>
    </row>
    <row r="1707" spans="1:12" hidden="1" outlineLevel="1">
      <c r="A1707">
        <v>2024</v>
      </c>
      <c r="B1707" t="s">
        <v>3339</v>
      </c>
      <c r="C1707" t="s">
        <v>2527</v>
      </c>
      <c r="D1707" t="s">
        <v>3340</v>
      </c>
      <c r="E1707" t="s">
        <v>2888</v>
      </c>
      <c r="F1707" s="339">
        <v>44043</v>
      </c>
      <c r="G1707" s="376">
        <v>21061.95</v>
      </c>
      <c r="H1707" s="376" t="s">
        <v>3861</v>
      </c>
      <c r="I1707" s="376">
        <v>5.0000118697461501E-2</v>
      </c>
      <c r="J1707" s="376">
        <v>555.79999999999995</v>
      </c>
      <c r="K1707" s="376">
        <v>20008.8</v>
      </c>
      <c r="L1707" s="376">
        <f t="shared" si="17"/>
        <v>1053.1500000000001</v>
      </c>
    </row>
    <row r="1708" spans="1:12" hidden="1" outlineLevel="1">
      <c r="A1708">
        <v>2024</v>
      </c>
      <c r="B1708" t="s">
        <v>3260</v>
      </c>
      <c r="C1708" t="s">
        <v>2527</v>
      </c>
      <c r="D1708" t="s">
        <v>3261</v>
      </c>
      <c r="E1708" t="s">
        <v>2888</v>
      </c>
      <c r="F1708" s="339">
        <v>44074</v>
      </c>
      <c r="G1708" s="376">
        <v>51238.94</v>
      </c>
      <c r="H1708" s="376" t="s">
        <v>3861</v>
      </c>
      <c r="I1708" s="376">
        <v>5.00000585492206E-2</v>
      </c>
      <c r="J1708" s="376">
        <v>1352.14</v>
      </c>
      <c r="K1708" s="376">
        <v>48677.04</v>
      </c>
      <c r="L1708" s="376">
        <f t="shared" si="17"/>
        <v>2561.9</v>
      </c>
    </row>
    <row r="1709" spans="1:12" hidden="1" outlineLevel="1">
      <c r="A1709">
        <v>2024</v>
      </c>
      <c r="B1709" t="s">
        <v>3403</v>
      </c>
      <c r="C1709" t="s">
        <v>2527</v>
      </c>
      <c r="D1709" t="s">
        <v>3404</v>
      </c>
      <c r="E1709" t="s">
        <v>2888</v>
      </c>
      <c r="F1709" s="339">
        <v>44074</v>
      </c>
      <c r="G1709" s="376">
        <v>14123.9</v>
      </c>
      <c r="H1709" s="376" t="s">
        <v>3861</v>
      </c>
      <c r="I1709" s="376">
        <v>5.0000354009869803E-2</v>
      </c>
      <c r="J1709" s="376">
        <v>372.71</v>
      </c>
      <c r="K1709" s="376">
        <v>13417.56</v>
      </c>
      <c r="L1709" s="376">
        <f t="shared" si="17"/>
        <v>706.34</v>
      </c>
    </row>
    <row r="1710" spans="1:12" hidden="1" outlineLevel="1">
      <c r="A1710">
        <v>2024</v>
      </c>
      <c r="B1710" t="s">
        <v>3308</v>
      </c>
      <c r="C1710" t="s">
        <v>2527</v>
      </c>
      <c r="D1710" t="s">
        <v>3309</v>
      </c>
      <c r="E1710" t="s">
        <v>2888</v>
      </c>
      <c r="F1710" s="339">
        <v>44074</v>
      </c>
      <c r="G1710" s="376">
        <v>28050</v>
      </c>
      <c r="H1710" s="376" t="s">
        <v>3861</v>
      </c>
      <c r="I1710" s="376">
        <v>0.05</v>
      </c>
      <c r="J1710" s="376">
        <v>740.21</v>
      </c>
      <c r="K1710" s="376">
        <v>26647.56</v>
      </c>
      <c r="L1710" s="376">
        <f t="shared" si="17"/>
        <v>1402.44</v>
      </c>
    </row>
    <row r="1711" spans="1:12" hidden="1" outlineLevel="1">
      <c r="A1711">
        <v>2024</v>
      </c>
      <c r="B1711" t="s">
        <v>3252</v>
      </c>
      <c r="C1711" t="s">
        <v>2527</v>
      </c>
      <c r="D1711" t="s">
        <v>3253</v>
      </c>
      <c r="E1711" t="s">
        <v>2888</v>
      </c>
      <c r="F1711" s="339">
        <v>44074</v>
      </c>
      <c r="G1711" s="376">
        <v>55861.07</v>
      </c>
      <c r="H1711" s="376" t="s">
        <v>3861</v>
      </c>
      <c r="I1711" s="376">
        <v>4.9999937344558598E-2</v>
      </c>
      <c r="J1711" s="376">
        <v>1474.11</v>
      </c>
      <c r="K1711" s="376">
        <v>53067.96</v>
      </c>
      <c r="L1711" s="376">
        <f t="shared" si="17"/>
        <v>2793.11</v>
      </c>
    </row>
    <row r="1712" spans="1:12" hidden="1" outlineLevel="1">
      <c r="A1712">
        <v>2024</v>
      </c>
      <c r="B1712" t="s">
        <v>3528</v>
      </c>
      <c r="C1712" t="s">
        <v>2527</v>
      </c>
      <c r="D1712" t="s">
        <v>3418</v>
      </c>
      <c r="E1712" t="s">
        <v>2888</v>
      </c>
      <c r="F1712" s="339">
        <v>44074</v>
      </c>
      <c r="G1712" s="376">
        <v>8849.56</v>
      </c>
      <c r="H1712" s="376" t="s">
        <v>3861</v>
      </c>
      <c r="I1712" s="376">
        <v>5.0000225999936698E-2</v>
      </c>
      <c r="J1712" s="376">
        <v>233.53</v>
      </c>
      <c r="K1712" s="376">
        <v>8407.08</v>
      </c>
      <c r="L1712" s="376">
        <f t="shared" si="17"/>
        <v>442.48</v>
      </c>
    </row>
    <row r="1713" spans="1:12" hidden="1" outlineLevel="1">
      <c r="A1713">
        <v>2024</v>
      </c>
      <c r="B1713" t="s">
        <v>3417</v>
      </c>
      <c r="C1713" t="s">
        <v>2527</v>
      </c>
      <c r="D1713" t="s">
        <v>3418</v>
      </c>
      <c r="E1713" t="s">
        <v>2888</v>
      </c>
      <c r="F1713" s="339">
        <v>44074</v>
      </c>
      <c r="G1713" s="376">
        <v>13274.34</v>
      </c>
      <c r="H1713" s="376" t="s">
        <v>3861</v>
      </c>
      <c r="I1713" s="376">
        <v>5.0000225999936698E-2</v>
      </c>
      <c r="J1713" s="376">
        <v>350.3</v>
      </c>
      <c r="K1713" s="376">
        <v>12610.8</v>
      </c>
      <c r="L1713" s="376">
        <f t="shared" si="17"/>
        <v>663.53999999999905</v>
      </c>
    </row>
    <row r="1714" spans="1:12" hidden="1" outlineLevel="1">
      <c r="A1714">
        <v>2024</v>
      </c>
      <c r="B1714" t="s">
        <v>3325</v>
      </c>
      <c r="C1714" t="s">
        <v>2527</v>
      </c>
      <c r="D1714" t="s">
        <v>3037</v>
      </c>
      <c r="E1714" t="s">
        <v>2888</v>
      </c>
      <c r="F1714" s="339">
        <v>43373</v>
      </c>
      <c r="G1714" s="376">
        <v>13706.9</v>
      </c>
      <c r="H1714" s="376" t="s">
        <v>3865</v>
      </c>
      <c r="I1714" s="376">
        <v>4.9999635220217602E-2</v>
      </c>
      <c r="J1714" s="376">
        <v>217.03</v>
      </c>
      <c r="K1714" s="376">
        <v>13021.8</v>
      </c>
      <c r="L1714" s="376">
        <f t="shared" si="17"/>
        <v>685.1</v>
      </c>
    </row>
    <row r="1715" spans="1:12" hidden="1" outlineLevel="1">
      <c r="A1715">
        <v>2024</v>
      </c>
      <c r="B1715" t="s">
        <v>3654</v>
      </c>
      <c r="C1715" t="s">
        <v>2527</v>
      </c>
      <c r="D1715" t="s">
        <v>3506</v>
      </c>
      <c r="E1715" t="s">
        <v>2888</v>
      </c>
      <c r="F1715" s="339">
        <v>44104</v>
      </c>
      <c r="G1715" s="376">
        <v>6920.35</v>
      </c>
      <c r="H1715" s="376" t="s">
        <v>3861</v>
      </c>
      <c r="I1715" s="376">
        <v>5.0000361253404797E-2</v>
      </c>
      <c r="J1715" s="376">
        <v>182.62</v>
      </c>
      <c r="K1715" s="376">
        <v>6574.32</v>
      </c>
      <c r="L1715" s="376">
        <f t="shared" si="17"/>
        <v>346.030000000001</v>
      </c>
    </row>
    <row r="1716" spans="1:12" hidden="1" outlineLevel="1">
      <c r="A1716">
        <v>2024</v>
      </c>
      <c r="B1716" t="s">
        <v>3169</v>
      </c>
      <c r="C1716" t="s">
        <v>2527</v>
      </c>
      <c r="D1716" t="s">
        <v>3170</v>
      </c>
      <c r="E1716" t="s">
        <v>2888</v>
      </c>
      <c r="F1716" s="339">
        <v>44128</v>
      </c>
      <c r="G1716" s="376">
        <v>98469.02</v>
      </c>
      <c r="H1716" s="376" t="s">
        <v>3861</v>
      </c>
      <c r="I1716" s="376">
        <v>4.9999989844521697E-2</v>
      </c>
      <c r="J1716" s="376">
        <v>2598.4899999999998</v>
      </c>
      <c r="K1716" s="376">
        <v>93545.64</v>
      </c>
      <c r="L1716" s="376">
        <f t="shared" si="17"/>
        <v>4923.3800000000201</v>
      </c>
    </row>
    <row r="1717" spans="1:12" hidden="1" outlineLevel="1">
      <c r="A1717">
        <v>2024</v>
      </c>
      <c r="B1717" t="s">
        <v>3174</v>
      </c>
      <c r="C1717" t="s">
        <v>2527</v>
      </c>
      <c r="D1717" t="s">
        <v>3175</v>
      </c>
      <c r="E1717" t="s">
        <v>2888</v>
      </c>
      <c r="F1717" s="339">
        <v>44135</v>
      </c>
      <c r="G1717" s="376">
        <v>96057.52</v>
      </c>
      <c r="H1717" s="376" t="s">
        <v>3861</v>
      </c>
      <c r="I1717" s="376">
        <v>5.00000416417163E-2</v>
      </c>
      <c r="J1717" s="376">
        <v>2534.85</v>
      </c>
      <c r="K1717" s="376">
        <v>91254.6</v>
      </c>
      <c r="L1717" s="376">
        <f t="shared" si="17"/>
        <v>4802.9200000000101</v>
      </c>
    </row>
    <row r="1718" spans="1:12" hidden="1" outlineLevel="1">
      <c r="A1718">
        <v>2024</v>
      </c>
      <c r="B1718" t="s">
        <v>3248</v>
      </c>
      <c r="C1718" t="s">
        <v>2527</v>
      </c>
      <c r="D1718" t="s">
        <v>3249</v>
      </c>
      <c r="E1718" t="s">
        <v>2888</v>
      </c>
      <c r="F1718" s="339">
        <v>44135</v>
      </c>
      <c r="G1718" s="376">
        <v>58836.28</v>
      </c>
      <c r="H1718" s="376" t="s">
        <v>3861</v>
      </c>
      <c r="I1718" s="376">
        <v>4.9999932014736501E-2</v>
      </c>
      <c r="J1718" s="376">
        <v>1552.62</v>
      </c>
      <c r="K1718" s="376">
        <v>55894.32</v>
      </c>
      <c r="L1718" s="376">
        <f t="shared" si="17"/>
        <v>2941.96000000001</v>
      </c>
    </row>
    <row r="1719" spans="1:12" hidden="1" outlineLevel="1">
      <c r="A1719">
        <v>2024</v>
      </c>
      <c r="B1719" t="s">
        <v>3058</v>
      </c>
      <c r="C1719" t="s">
        <v>2527</v>
      </c>
      <c r="D1719" t="s">
        <v>3059</v>
      </c>
      <c r="E1719" t="s">
        <v>2888</v>
      </c>
      <c r="F1719" s="339">
        <v>44135</v>
      </c>
      <c r="G1719" s="376">
        <v>98955.76</v>
      </c>
      <c r="H1719" s="376" t="s">
        <v>3861</v>
      </c>
      <c r="I1719" s="376">
        <v>5.0000020211051897E-2</v>
      </c>
      <c r="J1719" s="376">
        <v>2611.33</v>
      </c>
      <c r="K1719" s="376">
        <v>94007.88</v>
      </c>
      <c r="L1719" s="376">
        <f t="shared" si="17"/>
        <v>4947.8799999999901</v>
      </c>
    </row>
    <row r="1720" spans="1:12" hidden="1" outlineLevel="1">
      <c r="A1720">
        <v>2024</v>
      </c>
      <c r="B1720" t="s">
        <v>3254</v>
      </c>
      <c r="C1720" t="s">
        <v>2527</v>
      </c>
      <c r="D1720" t="s">
        <v>3255</v>
      </c>
      <c r="E1720" t="s">
        <v>2888</v>
      </c>
      <c r="F1720" s="339">
        <v>44135</v>
      </c>
      <c r="G1720" s="376">
        <v>54761.06</v>
      </c>
      <c r="H1720" s="376" t="s">
        <v>3861</v>
      </c>
      <c r="I1720" s="376">
        <v>4.9999945216546202E-2</v>
      </c>
      <c r="J1720" s="376">
        <v>1445.08</v>
      </c>
      <c r="K1720" s="376">
        <v>52022.879999999997</v>
      </c>
      <c r="L1720" s="376">
        <f t="shared" si="17"/>
        <v>2738.18</v>
      </c>
    </row>
    <row r="1721" spans="1:12" hidden="1" outlineLevel="1">
      <c r="A1721">
        <v>2024</v>
      </c>
      <c r="B1721" t="s">
        <v>2943</v>
      </c>
      <c r="C1721" t="s">
        <v>2527</v>
      </c>
      <c r="D1721" t="s">
        <v>2944</v>
      </c>
      <c r="E1721" t="s">
        <v>2888</v>
      </c>
      <c r="F1721" s="339">
        <v>44135</v>
      </c>
      <c r="G1721" s="376">
        <v>857345.13</v>
      </c>
      <c r="H1721" s="376" t="s">
        <v>3861</v>
      </c>
      <c r="I1721" s="376">
        <v>5.000000408237E-2</v>
      </c>
      <c r="J1721" s="376">
        <v>22624.39</v>
      </c>
      <c r="K1721" s="376">
        <v>814478.04</v>
      </c>
      <c r="L1721" s="376">
        <f t="shared" si="17"/>
        <v>42867.09</v>
      </c>
    </row>
    <row r="1722" spans="1:12" hidden="1" outlineLevel="1">
      <c r="A1722">
        <v>2024</v>
      </c>
      <c r="B1722" t="s">
        <v>3716</v>
      </c>
      <c r="C1722" t="s">
        <v>2527</v>
      </c>
      <c r="D1722" t="s">
        <v>3717</v>
      </c>
      <c r="E1722" t="s">
        <v>2888</v>
      </c>
      <c r="F1722" s="339">
        <v>44165</v>
      </c>
      <c r="G1722" s="376">
        <v>5751.33</v>
      </c>
      <c r="H1722" s="376" t="s">
        <v>3861</v>
      </c>
      <c r="I1722" s="376">
        <v>5.0000608554890802E-2</v>
      </c>
      <c r="J1722" s="376">
        <v>151.77000000000001</v>
      </c>
      <c r="K1722" s="376">
        <v>5463.72</v>
      </c>
      <c r="L1722" s="376">
        <f t="shared" si="17"/>
        <v>287.61</v>
      </c>
    </row>
    <row r="1723" spans="1:12" hidden="1" outlineLevel="1">
      <c r="A1723">
        <v>2024</v>
      </c>
      <c r="B1723" t="s">
        <v>3401</v>
      </c>
      <c r="C1723" t="s">
        <v>2527</v>
      </c>
      <c r="D1723" t="s">
        <v>3402</v>
      </c>
      <c r="E1723" t="s">
        <v>2888</v>
      </c>
      <c r="F1723" s="339">
        <v>44165</v>
      </c>
      <c r="G1723" s="376">
        <v>14141.59</v>
      </c>
      <c r="H1723" s="376" t="s">
        <v>3861</v>
      </c>
      <c r="I1723" s="376">
        <v>5.00000353567032E-2</v>
      </c>
      <c r="J1723" s="376">
        <v>373.18</v>
      </c>
      <c r="K1723" s="376">
        <v>13434.48</v>
      </c>
      <c r="L1723" s="376">
        <f t="shared" si="17"/>
        <v>707.11000000000104</v>
      </c>
    </row>
    <row r="1724" spans="1:12" hidden="1" outlineLevel="1">
      <c r="A1724">
        <v>2024</v>
      </c>
      <c r="B1724" t="s">
        <v>3410</v>
      </c>
      <c r="C1724" t="s">
        <v>2527</v>
      </c>
      <c r="D1724" t="s">
        <v>3362</v>
      </c>
      <c r="E1724" t="s">
        <v>2888</v>
      </c>
      <c r="F1724" s="339">
        <v>44196</v>
      </c>
      <c r="G1724" s="376">
        <v>13392.03</v>
      </c>
      <c r="H1724" s="376" t="s">
        <v>3861</v>
      </c>
      <c r="I1724" s="376">
        <v>4.9999887993082401E-2</v>
      </c>
      <c r="J1724" s="376">
        <v>353.4</v>
      </c>
      <c r="K1724" s="376">
        <v>12722.4</v>
      </c>
      <c r="L1724" s="376">
        <f t="shared" si="17"/>
        <v>669.63000000000102</v>
      </c>
    </row>
    <row r="1725" spans="1:12" hidden="1" outlineLevel="1">
      <c r="A1725">
        <v>2024</v>
      </c>
      <c r="B1725" t="s">
        <v>3265</v>
      </c>
      <c r="C1725" t="s">
        <v>2527</v>
      </c>
      <c r="D1725" t="s">
        <v>3266</v>
      </c>
      <c r="E1725" t="s">
        <v>2888</v>
      </c>
      <c r="F1725" s="339">
        <v>44196</v>
      </c>
      <c r="G1725" s="376">
        <v>48672.57</v>
      </c>
      <c r="H1725" s="376" t="s">
        <v>3861</v>
      </c>
      <c r="I1725" s="376">
        <v>5.0000030818179497E-2</v>
      </c>
      <c r="J1725" s="376">
        <v>1284.42</v>
      </c>
      <c r="K1725" s="376">
        <v>46239.12</v>
      </c>
      <c r="L1725" s="376">
        <f t="shared" si="17"/>
        <v>2433.4499999999998</v>
      </c>
    </row>
    <row r="1726" spans="1:12" hidden="1" outlineLevel="1">
      <c r="A1726">
        <v>2024</v>
      </c>
      <c r="B1726" t="s">
        <v>3361</v>
      </c>
      <c r="C1726" t="s">
        <v>2527</v>
      </c>
      <c r="D1726" t="s">
        <v>3362</v>
      </c>
      <c r="E1726" t="s">
        <v>2888</v>
      </c>
      <c r="F1726" s="339">
        <v>44196</v>
      </c>
      <c r="G1726" s="376">
        <v>18300</v>
      </c>
      <c r="H1726" s="376" t="s">
        <v>3861</v>
      </c>
      <c r="I1726" s="376">
        <v>0.05</v>
      </c>
      <c r="J1726" s="376">
        <v>482.92</v>
      </c>
      <c r="K1726" s="376">
        <v>17385.12</v>
      </c>
      <c r="L1726" s="376">
        <f t="shared" si="17"/>
        <v>914.88000000000102</v>
      </c>
    </row>
    <row r="1727" spans="1:12" hidden="1" outlineLevel="1">
      <c r="A1727">
        <v>2024</v>
      </c>
      <c r="B1727" t="s">
        <v>3478</v>
      </c>
      <c r="C1727" t="s">
        <v>2527</v>
      </c>
      <c r="D1727" t="s">
        <v>3479</v>
      </c>
      <c r="E1727" t="s">
        <v>2888</v>
      </c>
      <c r="F1727" s="339">
        <v>44227</v>
      </c>
      <c r="G1727" s="376">
        <v>10398.23</v>
      </c>
      <c r="H1727" s="376" t="s">
        <v>3861</v>
      </c>
      <c r="I1727" s="376">
        <v>4.9999855744679599E-2</v>
      </c>
      <c r="J1727" s="376">
        <v>274.39999999999998</v>
      </c>
      <c r="K1727" s="376">
        <v>9878.4</v>
      </c>
      <c r="L1727" s="376">
        <f t="shared" si="17"/>
        <v>519.83000000000004</v>
      </c>
    </row>
    <row r="1728" spans="1:12" hidden="1" outlineLevel="1">
      <c r="A1728">
        <v>2024</v>
      </c>
      <c r="B1728" t="s">
        <v>3698</v>
      </c>
      <c r="C1728" t="s">
        <v>2527</v>
      </c>
      <c r="D1728" t="s">
        <v>3506</v>
      </c>
      <c r="E1728" t="s">
        <v>2888</v>
      </c>
      <c r="F1728" s="339">
        <v>44227</v>
      </c>
      <c r="G1728" s="376">
        <v>6221.24</v>
      </c>
      <c r="H1728" s="376" t="s">
        <v>3861</v>
      </c>
      <c r="I1728" s="376">
        <v>4.9999678520680803E-2</v>
      </c>
      <c r="J1728" s="376">
        <v>164.17</v>
      </c>
      <c r="K1728" s="376">
        <v>5910.12</v>
      </c>
      <c r="L1728" s="376">
        <f t="shared" si="17"/>
        <v>311.12</v>
      </c>
    </row>
    <row r="1729" spans="1:12" hidden="1" outlineLevel="1">
      <c r="A1729">
        <v>2024</v>
      </c>
      <c r="B1729" t="s">
        <v>3505</v>
      </c>
      <c r="C1729" t="s">
        <v>2527</v>
      </c>
      <c r="D1729" t="s">
        <v>3506</v>
      </c>
      <c r="E1729" t="s">
        <v>2888</v>
      </c>
      <c r="F1729" s="339">
        <v>44227</v>
      </c>
      <c r="G1729" s="376">
        <v>9893.81</v>
      </c>
      <c r="H1729" s="376" t="s">
        <v>3861</v>
      </c>
      <c r="I1729" s="376">
        <v>4.9999949463351297E-2</v>
      </c>
      <c r="J1729" s="376">
        <v>261.08999999999997</v>
      </c>
      <c r="K1729" s="376">
        <v>9399.24</v>
      </c>
      <c r="L1729" s="376">
        <f t="shared" si="17"/>
        <v>494.57</v>
      </c>
    </row>
    <row r="1730" spans="1:12" hidden="1" outlineLevel="1">
      <c r="A1730">
        <v>2024</v>
      </c>
      <c r="B1730" t="s">
        <v>2965</v>
      </c>
      <c r="C1730" t="s">
        <v>2527</v>
      </c>
      <c r="D1730" t="s">
        <v>2966</v>
      </c>
      <c r="E1730" t="s">
        <v>2888</v>
      </c>
      <c r="F1730" s="339">
        <v>44227</v>
      </c>
      <c r="G1730" s="376">
        <v>194158.41</v>
      </c>
      <c r="H1730" s="376" t="s">
        <v>3861</v>
      </c>
      <c r="I1730" s="376">
        <v>4.9999997424783199E-2</v>
      </c>
      <c r="J1730" s="376">
        <v>5123.62</v>
      </c>
      <c r="K1730" s="376">
        <v>184450.32</v>
      </c>
      <c r="L1730" s="376">
        <f t="shared" si="17"/>
        <v>9708.09</v>
      </c>
    </row>
    <row r="1731" spans="1:12" hidden="1" outlineLevel="1">
      <c r="A1731">
        <v>2024</v>
      </c>
      <c r="B1731" t="s">
        <v>3214</v>
      </c>
      <c r="C1731" t="s">
        <v>2527</v>
      </c>
      <c r="D1731" t="s">
        <v>2966</v>
      </c>
      <c r="E1731" t="s">
        <v>2888</v>
      </c>
      <c r="F1731" s="339">
        <v>44227</v>
      </c>
      <c r="G1731" s="376">
        <v>69373.45</v>
      </c>
      <c r="H1731" s="376" t="s">
        <v>3861</v>
      </c>
      <c r="I1731" s="376">
        <v>4.9999963963158797E-2</v>
      </c>
      <c r="J1731" s="376">
        <v>1830.69</v>
      </c>
      <c r="K1731" s="376">
        <v>65904.84</v>
      </c>
      <c r="L1731" s="376">
        <f t="shared" si="17"/>
        <v>3468.61</v>
      </c>
    </row>
    <row r="1732" spans="1:12" hidden="1" outlineLevel="1">
      <c r="A1732">
        <v>2024</v>
      </c>
      <c r="B1732" t="s">
        <v>3173</v>
      </c>
      <c r="C1732" t="s">
        <v>2527</v>
      </c>
      <c r="D1732" t="s">
        <v>2966</v>
      </c>
      <c r="E1732" t="s">
        <v>2888</v>
      </c>
      <c r="F1732" s="339">
        <v>44227</v>
      </c>
      <c r="G1732" s="376">
        <v>97345.13</v>
      </c>
      <c r="H1732" s="376" t="s">
        <v>3861</v>
      </c>
      <c r="I1732" s="376">
        <v>5.0000035954546503E-2</v>
      </c>
      <c r="J1732" s="376">
        <v>2568.83</v>
      </c>
      <c r="K1732" s="376">
        <v>92477.88</v>
      </c>
      <c r="L1732" s="376">
        <f t="shared" si="17"/>
        <v>4867.25</v>
      </c>
    </row>
    <row r="1733" spans="1:12" hidden="1" outlineLevel="1">
      <c r="A1733">
        <v>2024</v>
      </c>
      <c r="B1733" t="s">
        <v>3726</v>
      </c>
      <c r="C1733" t="s">
        <v>2527</v>
      </c>
      <c r="D1733" t="s">
        <v>3328</v>
      </c>
      <c r="E1733" t="s">
        <v>2888</v>
      </c>
      <c r="F1733" s="339">
        <v>44227</v>
      </c>
      <c r="G1733" s="376">
        <v>5397.35</v>
      </c>
      <c r="H1733" s="376" t="s">
        <v>3861</v>
      </c>
      <c r="I1733" s="376">
        <v>5.0000463190269302E-2</v>
      </c>
      <c r="J1733" s="376">
        <v>142.43</v>
      </c>
      <c r="K1733" s="376">
        <v>5127.4799999999996</v>
      </c>
      <c r="L1733" s="376">
        <f t="shared" si="17"/>
        <v>269.87</v>
      </c>
    </row>
    <row r="1734" spans="1:12" hidden="1" outlineLevel="1">
      <c r="A1734">
        <v>2024</v>
      </c>
      <c r="B1734" t="s">
        <v>3442</v>
      </c>
      <c r="C1734" t="s">
        <v>2527</v>
      </c>
      <c r="D1734" t="s">
        <v>3443</v>
      </c>
      <c r="E1734" t="s">
        <v>2888</v>
      </c>
      <c r="F1734" s="339">
        <v>44227</v>
      </c>
      <c r="G1734" s="376">
        <v>11899</v>
      </c>
      <c r="H1734" s="376" t="s">
        <v>3861</v>
      </c>
      <c r="I1734" s="376">
        <v>0.05</v>
      </c>
      <c r="J1734" s="376">
        <v>314</v>
      </c>
      <c r="K1734" s="376">
        <v>11304</v>
      </c>
      <c r="L1734" s="376">
        <f t="shared" si="17"/>
        <v>595</v>
      </c>
    </row>
    <row r="1735" spans="1:12" hidden="1" outlineLevel="1">
      <c r="A1735">
        <v>2024</v>
      </c>
      <c r="B1735" t="s">
        <v>3333</v>
      </c>
      <c r="C1735" t="s">
        <v>2527</v>
      </c>
      <c r="D1735" t="s">
        <v>3334</v>
      </c>
      <c r="E1735" t="s">
        <v>2888</v>
      </c>
      <c r="F1735" s="339">
        <v>44227</v>
      </c>
      <c r="G1735" s="376">
        <v>22148.5</v>
      </c>
      <c r="H1735" s="376" t="s">
        <v>3861</v>
      </c>
      <c r="I1735" s="376">
        <v>5.00002257489221E-2</v>
      </c>
      <c r="J1735" s="376">
        <v>584.47</v>
      </c>
      <c r="K1735" s="376">
        <v>21040.92</v>
      </c>
      <c r="L1735" s="376">
        <f t="shared" si="17"/>
        <v>1107.58</v>
      </c>
    </row>
    <row r="1736" spans="1:12" hidden="1" outlineLevel="1">
      <c r="A1736">
        <v>2024</v>
      </c>
      <c r="B1736" t="s">
        <v>3322</v>
      </c>
      <c r="C1736" t="s">
        <v>2527</v>
      </c>
      <c r="D1736" t="s">
        <v>3323</v>
      </c>
      <c r="E1736" t="s">
        <v>2888</v>
      </c>
      <c r="F1736" s="339">
        <v>44255</v>
      </c>
      <c r="G1736" s="376">
        <v>23113.279999999999</v>
      </c>
      <c r="H1736" s="376" t="s">
        <v>3861</v>
      </c>
      <c r="I1736" s="376">
        <v>4.9999826939318003E-2</v>
      </c>
      <c r="J1736" s="376">
        <v>609.92999999999995</v>
      </c>
      <c r="K1736" s="376">
        <v>21957.48</v>
      </c>
      <c r="L1736" s="376">
        <f t="shared" si="17"/>
        <v>1155.8</v>
      </c>
    </row>
    <row r="1737" spans="1:12" hidden="1" outlineLevel="1">
      <c r="A1737">
        <v>2024</v>
      </c>
      <c r="B1737" t="s">
        <v>3347</v>
      </c>
      <c r="C1737" t="s">
        <v>2527</v>
      </c>
      <c r="D1737" t="s">
        <v>3348</v>
      </c>
      <c r="E1737" t="s">
        <v>2888</v>
      </c>
      <c r="F1737" s="339">
        <v>44286</v>
      </c>
      <c r="G1737" s="376">
        <v>19960.38</v>
      </c>
      <c r="H1737" s="376" t="s">
        <v>3861</v>
      </c>
      <c r="I1737" s="376">
        <v>5.0000050099246601E-2</v>
      </c>
      <c r="J1737" s="376">
        <v>526.73</v>
      </c>
      <c r="K1737" s="376">
        <v>18962.28</v>
      </c>
      <c r="L1737" s="376">
        <f t="shared" si="17"/>
        <v>998.10000000000196</v>
      </c>
    </row>
    <row r="1738" spans="1:12" hidden="1" outlineLevel="1">
      <c r="A1738">
        <v>2024</v>
      </c>
      <c r="B1738" t="s">
        <v>3205</v>
      </c>
      <c r="C1738" t="s">
        <v>2527</v>
      </c>
      <c r="D1738" t="s">
        <v>3206</v>
      </c>
      <c r="E1738" t="s">
        <v>2888</v>
      </c>
      <c r="F1738" s="339">
        <v>44316</v>
      </c>
      <c r="G1738" s="376">
        <v>76017.7</v>
      </c>
      <c r="H1738" s="376" t="s">
        <v>3861</v>
      </c>
      <c r="I1738" s="376">
        <v>5.0000065774155202E-2</v>
      </c>
      <c r="J1738" s="376">
        <v>2006.02</v>
      </c>
      <c r="K1738" s="376">
        <v>72216.72</v>
      </c>
      <c r="L1738" s="376">
        <f t="shared" si="17"/>
        <v>3800.98</v>
      </c>
    </row>
    <row r="1739" spans="1:12" hidden="1" outlineLevel="1">
      <c r="A1739">
        <v>2024</v>
      </c>
      <c r="B1739" t="s">
        <v>3439</v>
      </c>
      <c r="C1739" t="s">
        <v>2527</v>
      </c>
      <c r="D1739" t="s">
        <v>3440</v>
      </c>
      <c r="E1739" t="s">
        <v>2888</v>
      </c>
      <c r="F1739" s="339">
        <v>44316</v>
      </c>
      <c r="G1739" s="376">
        <v>12144.25</v>
      </c>
      <c r="H1739" s="376" t="s">
        <v>3861</v>
      </c>
      <c r="I1739" s="376">
        <v>4.9999794141260302E-2</v>
      </c>
      <c r="J1739" s="376">
        <v>320.47000000000003</v>
      </c>
      <c r="K1739" s="376">
        <v>11536.92</v>
      </c>
      <c r="L1739" s="376">
        <f t="shared" si="17"/>
        <v>607.32999999999799</v>
      </c>
    </row>
    <row r="1740" spans="1:12" hidden="1" outlineLevel="1">
      <c r="A1740">
        <v>2024</v>
      </c>
      <c r="B1740" t="s">
        <v>3441</v>
      </c>
      <c r="C1740" t="s">
        <v>2527</v>
      </c>
      <c r="D1740" t="s">
        <v>3440</v>
      </c>
      <c r="E1740" t="s">
        <v>2888</v>
      </c>
      <c r="F1740" s="339">
        <v>44316</v>
      </c>
      <c r="G1740" s="376">
        <v>12144.25</v>
      </c>
      <c r="H1740" s="376" t="s">
        <v>3861</v>
      </c>
      <c r="I1740" s="376">
        <v>4.9999794141260302E-2</v>
      </c>
      <c r="J1740" s="376">
        <v>320.47000000000003</v>
      </c>
      <c r="K1740" s="376">
        <v>11536.92</v>
      </c>
      <c r="L1740" s="376">
        <f t="shared" si="17"/>
        <v>607.32999999999799</v>
      </c>
    </row>
    <row r="1741" spans="1:12" hidden="1" outlineLevel="1">
      <c r="A1741">
        <v>2024</v>
      </c>
      <c r="B1741" t="s">
        <v>3676</v>
      </c>
      <c r="C1741" t="s">
        <v>2527</v>
      </c>
      <c r="D1741" t="s">
        <v>3677</v>
      </c>
      <c r="E1741" t="s">
        <v>2888</v>
      </c>
      <c r="F1741" s="339">
        <v>44316</v>
      </c>
      <c r="G1741" s="376">
        <v>6900.89</v>
      </c>
      <c r="H1741" s="376" t="s">
        <v>3861</v>
      </c>
      <c r="I1741" s="376">
        <v>4.9999347910197098E-2</v>
      </c>
      <c r="J1741" s="376">
        <v>182.11</v>
      </c>
      <c r="K1741" s="376">
        <v>6555.96</v>
      </c>
      <c r="L1741" s="376">
        <f t="shared" si="17"/>
        <v>344.92999999999898</v>
      </c>
    </row>
    <row r="1742" spans="1:12" hidden="1" outlineLevel="1">
      <c r="A1742">
        <v>2024</v>
      </c>
      <c r="B1742" t="s">
        <v>2941</v>
      </c>
      <c r="C1742" t="s">
        <v>2527</v>
      </c>
      <c r="D1742" t="s">
        <v>2942</v>
      </c>
      <c r="E1742" t="s">
        <v>2888</v>
      </c>
      <c r="F1742" s="339">
        <v>44340</v>
      </c>
      <c r="G1742" s="376">
        <v>1238938</v>
      </c>
      <c r="H1742" s="376" t="s">
        <v>3861</v>
      </c>
      <c r="I1742" s="376">
        <v>0.05</v>
      </c>
      <c r="J1742" s="376">
        <v>32694.2</v>
      </c>
      <c r="K1742" s="376">
        <v>1176991.2</v>
      </c>
      <c r="L1742" s="376">
        <f t="shared" si="17"/>
        <v>61946.8</v>
      </c>
    </row>
    <row r="1743" spans="1:12" hidden="1" outlineLevel="1">
      <c r="A1743">
        <v>2024</v>
      </c>
      <c r="B1743" t="s">
        <v>3038</v>
      </c>
      <c r="C1743" t="s">
        <v>2527</v>
      </c>
      <c r="D1743" t="s">
        <v>3039</v>
      </c>
      <c r="E1743" t="s">
        <v>2888</v>
      </c>
      <c r="F1743" s="339">
        <v>44340</v>
      </c>
      <c r="G1743" s="376">
        <v>111858.4</v>
      </c>
      <c r="H1743" s="376" t="s">
        <v>3861</v>
      </c>
      <c r="I1743" s="376">
        <v>0.05</v>
      </c>
      <c r="J1743" s="376">
        <v>2951.82</v>
      </c>
      <c r="K1743" s="376">
        <v>106265.52</v>
      </c>
      <c r="L1743" s="376">
        <f t="shared" ref="L1743:L1806" si="18">G1743-K1743</f>
        <v>5592.8799999999901</v>
      </c>
    </row>
    <row r="1744" spans="1:12" hidden="1" outlineLevel="1">
      <c r="A1744">
        <v>2024</v>
      </c>
      <c r="B1744" t="s">
        <v>3573</v>
      </c>
      <c r="C1744" t="s">
        <v>2527</v>
      </c>
      <c r="D1744" t="s">
        <v>3574</v>
      </c>
      <c r="E1744" t="s">
        <v>2888</v>
      </c>
      <c r="F1744" s="339">
        <v>44340</v>
      </c>
      <c r="G1744" s="376">
        <v>8151.33</v>
      </c>
      <c r="H1744" s="376" t="s">
        <v>3861</v>
      </c>
      <c r="I1744" s="376">
        <v>5.0000429377782499E-2</v>
      </c>
      <c r="J1744" s="376">
        <v>215.1</v>
      </c>
      <c r="K1744" s="376">
        <v>7743.6</v>
      </c>
      <c r="L1744" s="376">
        <f t="shared" si="18"/>
        <v>407.73</v>
      </c>
    </row>
    <row r="1745" spans="1:12" hidden="1" outlineLevel="1">
      <c r="A1745">
        <v>2024</v>
      </c>
      <c r="B1745" t="s">
        <v>3411</v>
      </c>
      <c r="C1745" t="s">
        <v>2527</v>
      </c>
      <c r="D1745" t="s">
        <v>3412</v>
      </c>
      <c r="E1745" t="s">
        <v>2888</v>
      </c>
      <c r="F1745" s="339">
        <v>44340</v>
      </c>
      <c r="G1745" s="376">
        <v>13392.03</v>
      </c>
      <c r="H1745" s="376" t="s">
        <v>3861</v>
      </c>
      <c r="I1745" s="376">
        <v>4.9999887993082401E-2</v>
      </c>
      <c r="J1745" s="376">
        <v>353.4</v>
      </c>
      <c r="K1745" s="376">
        <v>12722.4</v>
      </c>
      <c r="L1745" s="376">
        <f t="shared" si="18"/>
        <v>669.63000000000102</v>
      </c>
    </row>
    <row r="1746" spans="1:12" hidden="1" outlineLevel="1">
      <c r="A1746">
        <v>2024</v>
      </c>
      <c r="B1746" t="s">
        <v>3413</v>
      </c>
      <c r="C1746" t="s">
        <v>2527</v>
      </c>
      <c r="D1746" t="s">
        <v>3414</v>
      </c>
      <c r="E1746" t="s">
        <v>2888</v>
      </c>
      <c r="F1746" s="339">
        <v>44340</v>
      </c>
      <c r="G1746" s="376">
        <v>13392.03</v>
      </c>
      <c r="H1746" s="376" t="s">
        <v>3861</v>
      </c>
      <c r="I1746" s="376">
        <v>4.9999887993082401E-2</v>
      </c>
      <c r="J1746" s="376">
        <v>353.4</v>
      </c>
      <c r="K1746" s="376">
        <v>12722.4</v>
      </c>
      <c r="L1746" s="376">
        <f t="shared" si="18"/>
        <v>669.63000000000102</v>
      </c>
    </row>
    <row r="1747" spans="1:12" hidden="1" outlineLevel="1">
      <c r="A1747">
        <v>2024</v>
      </c>
      <c r="B1747" t="s">
        <v>3335</v>
      </c>
      <c r="C1747" t="s">
        <v>2527</v>
      </c>
      <c r="D1747" t="s">
        <v>3336</v>
      </c>
      <c r="E1747" t="s">
        <v>2907</v>
      </c>
      <c r="F1747" s="339">
        <v>44340</v>
      </c>
      <c r="G1747" s="376">
        <v>22123.9</v>
      </c>
      <c r="H1747" s="376" t="s">
        <v>3861</v>
      </c>
      <c r="I1747" s="376">
        <v>5.0000225999936698E-2</v>
      </c>
      <c r="J1747" s="376">
        <v>583.83000000000004</v>
      </c>
      <c r="K1747" s="376">
        <v>21017.88</v>
      </c>
      <c r="L1747" s="376">
        <f t="shared" si="18"/>
        <v>1106.02</v>
      </c>
    </row>
    <row r="1748" spans="1:12" hidden="1" outlineLevel="1">
      <c r="A1748">
        <v>2024</v>
      </c>
      <c r="B1748" t="s">
        <v>3408</v>
      </c>
      <c r="C1748" t="s">
        <v>2527</v>
      </c>
      <c r="D1748" t="s">
        <v>3409</v>
      </c>
      <c r="E1748" t="s">
        <v>2888</v>
      </c>
      <c r="F1748" s="339">
        <v>44343</v>
      </c>
      <c r="G1748" s="376">
        <v>13444.25</v>
      </c>
      <c r="H1748" s="376" t="s">
        <v>3861</v>
      </c>
      <c r="I1748" s="376">
        <v>4.9999814046897399E-2</v>
      </c>
      <c r="J1748" s="376">
        <v>354.78</v>
      </c>
      <c r="K1748" s="376">
        <v>12772.08</v>
      </c>
      <c r="L1748" s="376">
        <f t="shared" si="18"/>
        <v>672.17000000000201</v>
      </c>
    </row>
    <row r="1749" spans="1:12" hidden="1" outlineLevel="1">
      <c r="A1749">
        <v>2024</v>
      </c>
      <c r="B1749" t="s">
        <v>2945</v>
      </c>
      <c r="C1749" t="s">
        <v>2527</v>
      </c>
      <c r="D1749" t="s">
        <v>2946</v>
      </c>
      <c r="E1749" t="s">
        <v>2888</v>
      </c>
      <c r="F1749" s="339">
        <v>44347</v>
      </c>
      <c r="G1749" s="376">
        <v>619469.04</v>
      </c>
      <c r="H1749" s="376" t="s">
        <v>3861</v>
      </c>
      <c r="I1749" s="376">
        <v>4.9999996771428599E-2</v>
      </c>
      <c r="J1749" s="376">
        <v>16347.1</v>
      </c>
      <c r="K1749" s="376">
        <v>588495.6</v>
      </c>
      <c r="L1749" s="376">
        <f t="shared" si="18"/>
        <v>30973.440000000101</v>
      </c>
    </row>
    <row r="1750" spans="1:12" hidden="1" outlineLevel="1">
      <c r="A1750">
        <v>2024</v>
      </c>
      <c r="B1750" t="s">
        <v>3210</v>
      </c>
      <c r="C1750" t="s">
        <v>2527</v>
      </c>
      <c r="D1750" t="s">
        <v>3211</v>
      </c>
      <c r="E1750" t="s">
        <v>2888</v>
      </c>
      <c r="F1750" s="339">
        <v>44348</v>
      </c>
      <c r="G1750" s="376">
        <v>75221.23</v>
      </c>
      <c r="H1750" s="376" t="s">
        <v>3861</v>
      </c>
      <c r="I1750" s="376">
        <v>4.9999980058821197E-2</v>
      </c>
      <c r="J1750" s="376">
        <v>1985</v>
      </c>
      <c r="K1750" s="376">
        <v>71460</v>
      </c>
      <c r="L1750" s="376">
        <f t="shared" si="18"/>
        <v>3761.23</v>
      </c>
    </row>
    <row r="1751" spans="1:12" hidden="1" outlineLevel="1">
      <c r="A1751">
        <v>2024</v>
      </c>
      <c r="B1751" t="s">
        <v>3686</v>
      </c>
      <c r="C1751" t="s">
        <v>2527</v>
      </c>
      <c r="D1751" t="s">
        <v>3687</v>
      </c>
      <c r="E1751" t="s">
        <v>2888</v>
      </c>
      <c r="F1751" s="339">
        <v>44369</v>
      </c>
      <c r="G1751" s="376">
        <v>6690.26</v>
      </c>
      <c r="H1751" s="376" t="s">
        <v>3861</v>
      </c>
      <c r="I1751" s="376">
        <v>4.9999551586933803E-2</v>
      </c>
      <c r="J1751" s="376">
        <v>176.55</v>
      </c>
      <c r="K1751" s="376">
        <v>6355.8</v>
      </c>
      <c r="L1751" s="376">
        <f t="shared" si="18"/>
        <v>334.46</v>
      </c>
    </row>
    <row r="1752" spans="1:12" hidden="1" outlineLevel="1">
      <c r="A1752">
        <v>2024</v>
      </c>
      <c r="B1752" t="s">
        <v>3684</v>
      </c>
      <c r="C1752" t="s">
        <v>2527</v>
      </c>
      <c r="D1752" t="s">
        <v>3685</v>
      </c>
      <c r="E1752" t="s">
        <v>2888</v>
      </c>
      <c r="F1752" s="339">
        <v>44371</v>
      </c>
      <c r="G1752" s="376">
        <v>6690.27</v>
      </c>
      <c r="H1752" s="376" t="s">
        <v>3861</v>
      </c>
      <c r="I1752" s="376">
        <v>4.9999476852204801E-2</v>
      </c>
      <c r="J1752" s="376">
        <v>176.55</v>
      </c>
      <c r="K1752" s="376">
        <v>6355.8</v>
      </c>
      <c r="L1752" s="376">
        <f t="shared" si="18"/>
        <v>334.47</v>
      </c>
    </row>
    <row r="1753" spans="1:12" hidden="1" outlineLevel="1">
      <c r="A1753">
        <v>2024</v>
      </c>
      <c r="B1753" t="s">
        <v>3457</v>
      </c>
      <c r="C1753" t="s">
        <v>2527</v>
      </c>
      <c r="D1753" t="s">
        <v>3458</v>
      </c>
      <c r="E1753" t="s">
        <v>2888</v>
      </c>
      <c r="F1753" s="339">
        <v>44377</v>
      </c>
      <c r="G1753" s="376">
        <v>10922.48</v>
      </c>
      <c r="H1753" s="376" t="s">
        <v>3861</v>
      </c>
      <c r="I1753" s="376">
        <v>4.99996337828039E-2</v>
      </c>
      <c r="J1753" s="376">
        <v>288.23</v>
      </c>
      <c r="K1753" s="376">
        <v>10376.280000000001</v>
      </c>
      <c r="L1753" s="376">
        <f t="shared" si="18"/>
        <v>546.19999999999902</v>
      </c>
    </row>
    <row r="1754" spans="1:12" hidden="1" outlineLevel="1">
      <c r="A1754">
        <v>2024</v>
      </c>
      <c r="B1754" t="s">
        <v>3262</v>
      </c>
      <c r="C1754" t="s">
        <v>2527</v>
      </c>
      <c r="D1754" t="s">
        <v>3263</v>
      </c>
      <c r="E1754" t="s">
        <v>2888</v>
      </c>
      <c r="F1754" s="339">
        <v>44377</v>
      </c>
      <c r="G1754" s="376">
        <v>50297.34</v>
      </c>
      <c r="H1754" s="376" t="s">
        <v>3861</v>
      </c>
      <c r="I1754" s="376">
        <v>5.0000059645301298E-2</v>
      </c>
      <c r="J1754" s="376">
        <v>1327.29</v>
      </c>
      <c r="K1754" s="376">
        <v>47782.44</v>
      </c>
      <c r="L1754" s="376">
        <f t="shared" si="18"/>
        <v>2514.8999999999901</v>
      </c>
    </row>
    <row r="1755" spans="1:12" hidden="1" outlineLevel="1">
      <c r="A1755">
        <v>2024</v>
      </c>
      <c r="B1755" t="s">
        <v>3828</v>
      </c>
      <c r="C1755" t="s">
        <v>2939</v>
      </c>
      <c r="D1755" t="s">
        <v>3829</v>
      </c>
      <c r="E1755" t="s">
        <v>2888</v>
      </c>
      <c r="F1755" s="339">
        <v>44378</v>
      </c>
      <c r="G1755" s="376">
        <v>303595.64</v>
      </c>
      <c r="H1755" s="376" t="s">
        <v>3861</v>
      </c>
      <c r="I1755" s="376">
        <v>4.9999993412290097E-2</v>
      </c>
      <c r="J1755" s="376">
        <v>8011.55</v>
      </c>
      <c r="K1755" s="376">
        <v>288415.8</v>
      </c>
      <c r="L1755" s="376">
        <f t="shared" si="18"/>
        <v>15179.84</v>
      </c>
    </row>
    <row r="1756" spans="1:12" hidden="1" outlineLevel="1">
      <c r="A1756">
        <v>2024</v>
      </c>
      <c r="B1756" t="s">
        <v>3830</v>
      </c>
      <c r="C1756" t="s">
        <v>2939</v>
      </c>
      <c r="D1756" t="s">
        <v>3831</v>
      </c>
      <c r="E1756" t="s">
        <v>2888</v>
      </c>
      <c r="F1756" s="339">
        <v>44378</v>
      </c>
      <c r="G1756" s="376">
        <v>52277.31</v>
      </c>
      <c r="H1756" s="376" t="s">
        <v>3861</v>
      </c>
      <c r="I1756" s="376">
        <v>5.0000086079409999E-2</v>
      </c>
      <c r="J1756" s="376">
        <v>1379.54</v>
      </c>
      <c r="K1756" s="376">
        <v>49663.44</v>
      </c>
      <c r="L1756" s="376">
        <f t="shared" si="18"/>
        <v>2613.87</v>
      </c>
    </row>
    <row r="1757" spans="1:12" hidden="1" outlineLevel="1">
      <c r="A1757">
        <v>2024</v>
      </c>
      <c r="B1757" t="s">
        <v>3832</v>
      </c>
      <c r="C1757" t="s">
        <v>2939</v>
      </c>
      <c r="D1757" t="s">
        <v>3833</v>
      </c>
      <c r="E1757" t="s">
        <v>2888</v>
      </c>
      <c r="F1757" s="339">
        <v>44378</v>
      </c>
      <c r="G1757" s="376">
        <v>29042.95</v>
      </c>
      <c r="H1757" s="376" t="s">
        <v>3861</v>
      </c>
      <c r="I1757" s="376">
        <v>5.0000086079409999E-2</v>
      </c>
      <c r="J1757" s="376">
        <v>766.41</v>
      </c>
      <c r="K1757" s="376">
        <v>27590.76</v>
      </c>
      <c r="L1757" s="376">
        <f t="shared" si="18"/>
        <v>1452.19</v>
      </c>
    </row>
    <row r="1758" spans="1:12" hidden="1" outlineLevel="1">
      <c r="A1758">
        <v>2024</v>
      </c>
      <c r="B1758" t="s">
        <v>3834</v>
      </c>
      <c r="C1758" t="s">
        <v>2939</v>
      </c>
      <c r="D1758" t="s">
        <v>3835</v>
      </c>
      <c r="E1758" t="s">
        <v>2888</v>
      </c>
      <c r="F1758" s="339">
        <v>44378</v>
      </c>
      <c r="G1758" s="376">
        <v>19361.96</v>
      </c>
      <c r="H1758" s="376" t="s">
        <v>3861</v>
      </c>
      <c r="I1758" s="376">
        <v>5.0000103295327503E-2</v>
      </c>
      <c r="J1758" s="376">
        <v>510.94</v>
      </c>
      <c r="K1758" s="376">
        <v>18393.84</v>
      </c>
      <c r="L1758" s="376">
        <f t="shared" si="18"/>
        <v>968.11999999999898</v>
      </c>
    </row>
    <row r="1759" spans="1:12" hidden="1" outlineLevel="1">
      <c r="A1759">
        <v>2024</v>
      </c>
      <c r="B1759" t="s">
        <v>3836</v>
      </c>
      <c r="C1759" t="s">
        <v>2939</v>
      </c>
      <c r="D1759" t="s">
        <v>3837</v>
      </c>
      <c r="E1759" t="s">
        <v>2888</v>
      </c>
      <c r="F1759" s="339">
        <v>44378</v>
      </c>
      <c r="G1759" s="376">
        <v>11907.61</v>
      </c>
      <c r="H1759" s="376" t="s">
        <v>3861</v>
      </c>
      <c r="I1759" s="376">
        <v>4.9999958010045698E-2</v>
      </c>
      <c r="J1759" s="376">
        <v>314.23</v>
      </c>
      <c r="K1759" s="376">
        <v>11312.28</v>
      </c>
      <c r="L1759" s="376">
        <f t="shared" si="18"/>
        <v>595.33000000000004</v>
      </c>
    </row>
    <row r="1760" spans="1:12" hidden="1" outlineLevel="1">
      <c r="A1760">
        <v>2024</v>
      </c>
      <c r="B1760" t="s">
        <v>3459</v>
      </c>
      <c r="C1760" t="s">
        <v>2527</v>
      </c>
      <c r="D1760" t="s">
        <v>3460</v>
      </c>
      <c r="E1760" t="s">
        <v>2888</v>
      </c>
      <c r="F1760" s="339">
        <v>44390</v>
      </c>
      <c r="G1760" s="376">
        <v>10911.5</v>
      </c>
      <c r="H1760" s="376" t="s">
        <v>3861</v>
      </c>
      <c r="I1760" s="376">
        <v>5.0000458232140402E-2</v>
      </c>
      <c r="J1760" s="376">
        <v>287.94</v>
      </c>
      <c r="K1760" s="376">
        <v>10365.84</v>
      </c>
      <c r="L1760" s="376">
        <f t="shared" si="18"/>
        <v>545.66</v>
      </c>
    </row>
    <row r="1761" spans="1:12" hidden="1" outlineLevel="1">
      <c r="A1761">
        <v>2024</v>
      </c>
      <c r="B1761" t="s">
        <v>3202</v>
      </c>
      <c r="C1761" t="s">
        <v>2527</v>
      </c>
      <c r="D1761" t="s">
        <v>3203</v>
      </c>
      <c r="E1761" t="s">
        <v>2888</v>
      </c>
      <c r="F1761" s="339">
        <v>44390</v>
      </c>
      <c r="G1761" s="376">
        <v>79283.179999999993</v>
      </c>
      <c r="H1761" s="376" t="s">
        <v>3861</v>
      </c>
      <c r="I1761" s="376">
        <v>5.0000012613015801E-2</v>
      </c>
      <c r="J1761" s="376">
        <v>2092.1999999999998</v>
      </c>
      <c r="K1761" s="376">
        <v>75319.199999999997</v>
      </c>
      <c r="L1761" s="376">
        <f t="shared" si="18"/>
        <v>3963.98</v>
      </c>
    </row>
    <row r="1762" spans="1:12" hidden="1" outlineLevel="1">
      <c r="A1762">
        <v>2024</v>
      </c>
      <c r="B1762" t="s">
        <v>3275</v>
      </c>
      <c r="C1762" t="s">
        <v>2527</v>
      </c>
      <c r="D1762" t="s">
        <v>3276</v>
      </c>
      <c r="E1762" t="s">
        <v>2888</v>
      </c>
      <c r="F1762" s="339">
        <v>44390</v>
      </c>
      <c r="G1762" s="376">
        <v>44955.75</v>
      </c>
      <c r="H1762" s="376" t="s">
        <v>3861</v>
      </c>
      <c r="I1762" s="376">
        <v>5.0000055610239E-2</v>
      </c>
      <c r="J1762" s="376">
        <v>1186.33</v>
      </c>
      <c r="K1762" s="376">
        <v>42707.88</v>
      </c>
      <c r="L1762" s="376">
        <f t="shared" si="18"/>
        <v>2247.87</v>
      </c>
    </row>
    <row r="1763" spans="1:12" hidden="1" outlineLevel="1">
      <c r="A1763">
        <v>2024</v>
      </c>
      <c r="B1763" t="s">
        <v>3561</v>
      </c>
      <c r="C1763" t="s">
        <v>2527</v>
      </c>
      <c r="D1763" t="s">
        <v>3562</v>
      </c>
      <c r="E1763" t="s">
        <v>2888</v>
      </c>
      <c r="F1763" s="339">
        <v>44398</v>
      </c>
      <c r="G1763" s="376">
        <v>8387.61</v>
      </c>
      <c r="H1763" s="376" t="s">
        <v>3861</v>
      </c>
      <c r="I1763" s="376">
        <v>4.9999940388263199E-2</v>
      </c>
      <c r="J1763" s="376">
        <v>221.34</v>
      </c>
      <c r="K1763" s="376">
        <v>7968.24</v>
      </c>
      <c r="L1763" s="376">
        <f t="shared" si="18"/>
        <v>419.37000000000103</v>
      </c>
    </row>
    <row r="1764" spans="1:12" hidden="1" outlineLevel="1">
      <c r="A1764">
        <v>2024</v>
      </c>
      <c r="B1764" t="s">
        <v>3386</v>
      </c>
      <c r="C1764" t="s">
        <v>2527</v>
      </c>
      <c r="D1764" t="s">
        <v>3387</v>
      </c>
      <c r="E1764" t="s">
        <v>2888</v>
      </c>
      <c r="F1764" s="339">
        <v>44398</v>
      </c>
      <c r="G1764" s="376">
        <v>15718.35</v>
      </c>
      <c r="H1764" s="376" t="s">
        <v>3861</v>
      </c>
      <c r="I1764" s="376">
        <v>5.0000159049773001E-2</v>
      </c>
      <c r="J1764" s="376">
        <v>414.79</v>
      </c>
      <c r="K1764" s="376">
        <v>14932.44</v>
      </c>
      <c r="L1764" s="376">
        <f t="shared" si="18"/>
        <v>785.91</v>
      </c>
    </row>
    <row r="1765" spans="1:12" hidden="1" outlineLevel="1">
      <c r="A1765">
        <v>2024</v>
      </c>
      <c r="B1765" t="s">
        <v>3696</v>
      </c>
      <c r="C1765" t="s">
        <v>2527</v>
      </c>
      <c r="D1765" t="s">
        <v>3697</v>
      </c>
      <c r="E1765" t="s">
        <v>2888</v>
      </c>
      <c r="F1765" s="339">
        <v>44408</v>
      </c>
      <c r="G1765" s="376">
        <v>6309</v>
      </c>
      <c r="H1765" s="376" t="s">
        <v>3861</v>
      </c>
      <c r="I1765" s="376">
        <v>0.05</v>
      </c>
      <c r="J1765" s="376">
        <v>166.49</v>
      </c>
      <c r="K1765" s="376">
        <v>5993.64</v>
      </c>
      <c r="L1765" s="376">
        <f t="shared" si="18"/>
        <v>315.36</v>
      </c>
    </row>
    <row r="1766" spans="1:12" hidden="1" outlineLevel="1">
      <c r="A1766">
        <v>2024</v>
      </c>
      <c r="B1766" t="s">
        <v>3784</v>
      </c>
      <c r="C1766" t="s">
        <v>2939</v>
      </c>
      <c r="D1766" t="s">
        <v>3785</v>
      </c>
      <c r="E1766" t="s">
        <v>2888</v>
      </c>
      <c r="F1766" s="339">
        <v>44408</v>
      </c>
      <c r="G1766" s="376">
        <v>11681.42</v>
      </c>
      <c r="H1766" s="376" t="s">
        <v>3861</v>
      </c>
      <c r="I1766" s="376">
        <v>4.9999914393969197E-2</v>
      </c>
      <c r="J1766" s="376">
        <v>308.26</v>
      </c>
      <c r="K1766" s="376">
        <v>11097.36</v>
      </c>
      <c r="L1766" s="376">
        <f t="shared" si="18"/>
        <v>584.05999999999904</v>
      </c>
    </row>
    <row r="1767" spans="1:12" hidden="1" outlineLevel="1">
      <c r="A1767">
        <v>2024</v>
      </c>
      <c r="B1767" t="s">
        <v>3397</v>
      </c>
      <c r="C1767" t="s">
        <v>2527</v>
      </c>
      <c r="D1767" t="s">
        <v>3398</v>
      </c>
      <c r="E1767" t="s">
        <v>2888</v>
      </c>
      <c r="F1767" s="339">
        <v>44419</v>
      </c>
      <c r="G1767" s="376">
        <v>14699</v>
      </c>
      <c r="H1767" s="376" t="s">
        <v>3861</v>
      </c>
      <c r="I1767" s="376">
        <v>0.05</v>
      </c>
      <c r="J1767" s="376">
        <v>387.89</v>
      </c>
      <c r="K1767" s="376">
        <v>13964.04</v>
      </c>
      <c r="L1767" s="376">
        <f t="shared" si="18"/>
        <v>734.96000000000095</v>
      </c>
    </row>
    <row r="1768" spans="1:12" hidden="1" outlineLevel="1">
      <c r="A1768">
        <v>2024</v>
      </c>
      <c r="B1768" t="s">
        <v>3466</v>
      </c>
      <c r="C1768" t="s">
        <v>2527</v>
      </c>
      <c r="D1768" t="s">
        <v>3467</v>
      </c>
      <c r="E1768" t="s">
        <v>2888</v>
      </c>
      <c r="F1768" s="339">
        <v>44425</v>
      </c>
      <c r="G1768" s="376">
        <v>10619.47</v>
      </c>
      <c r="H1768" s="376" t="s">
        <v>3861</v>
      </c>
      <c r="I1768" s="376">
        <v>4.9999670416696902E-2</v>
      </c>
      <c r="J1768" s="376">
        <v>280.24</v>
      </c>
      <c r="K1768" s="376">
        <v>10088.64</v>
      </c>
      <c r="L1768" s="376">
        <f t="shared" si="18"/>
        <v>530.83000000000004</v>
      </c>
    </row>
    <row r="1769" spans="1:12" hidden="1" outlineLevel="1">
      <c r="A1769">
        <v>2024</v>
      </c>
      <c r="B1769" t="s">
        <v>3681</v>
      </c>
      <c r="C1769" t="s">
        <v>2527</v>
      </c>
      <c r="D1769" t="s">
        <v>3682</v>
      </c>
      <c r="E1769" t="s">
        <v>2888</v>
      </c>
      <c r="F1769" s="339">
        <v>44425</v>
      </c>
      <c r="G1769" s="376">
        <v>6725.66</v>
      </c>
      <c r="H1769" s="376" t="s">
        <v>3861</v>
      </c>
      <c r="I1769" s="376">
        <v>4.9999553947121897E-2</v>
      </c>
      <c r="J1769" s="376">
        <v>177.48</v>
      </c>
      <c r="K1769" s="376">
        <v>6389.28</v>
      </c>
      <c r="L1769" s="376">
        <f t="shared" si="18"/>
        <v>336.38</v>
      </c>
    </row>
    <row r="1770" spans="1:12" hidden="1" outlineLevel="1">
      <c r="A1770">
        <v>2024</v>
      </c>
      <c r="B1770" t="s">
        <v>3359</v>
      </c>
      <c r="C1770" t="s">
        <v>2527</v>
      </c>
      <c r="D1770" t="s">
        <v>3360</v>
      </c>
      <c r="E1770" t="s">
        <v>2888</v>
      </c>
      <c r="F1770" s="339">
        <v>44425</v>
      </c>
      <c r="G1770" s="376">
        <v>18415.93</v>
      </c>
      <c r="H1770" s="376" t="s">
        <v>3861</v>
      </c>
      <c r="I1770" s="376">
        <v>5.0000190052851001E-2</v>
      </c>
      <c r="J1770" s="376">
        <v>485.98</v>
      </c>
      <c r="K1770" s="376">
        <v>17495.28</v>
      </c>
      <c r="L1770" s="376">
        <f t="shared" si="18"/>
        <v>920.650000000001</v>
      </c>
    </row>
    <row r="1771" spans="1:12" hidden="1" outlineLevel="1">
      <c r="A1771">
        <v>2024</v>
      </c>
      <c r="B1771" t="s">
        <v>3652</v>
      </c>
      <c r="C1771" t="s">
        <v>2527</v>
      </c>
      <c r="D1771" t="s">
        <v>3653</v>
      </c>
      <c r="E1771" t="s">
        <v>2888</v>
      </c>
      <c r="F1771" s="339">
        <v>44425</v>
      </c>
      <c r="G1771" s="376">
        <v>6946.9</v>
      </c>
      <c r="H1771" s="376" t="s">
        <v>3861</v>
      </c>
      <c r="I1771" s="376">
        <v>5.0000719745498003E-2</v>
      </c>
      <c r="J1771" s="376">
        <v>183.32</v>
      </c>
      <c r="K1771" s="376">
        <v>6599.52</v>
      </c>
      <c r="L1771" s="376">
        <f t="shared" si="18"/>
        <v>347.38</v>
      </c>
    </row>
    <row r="1772" spans="1:12" hidden="1" outlineLevel="1">
      <c r="A1772">
        <v>2024</v>
      </c>
      <c r="B1772" t="s">
        <v>3388</v>
      </c>
      <c r="C1772" t="s">
        <v>2527</v>
      </c>
      <c r="D1772" t="s">
        <v>3389</v>
      </c>
      <c r="E1772" t="s">
        <v>2888</v>
      </c>
      <c r="F1772" s="339">
        <v>44426</v>
      </c>
      <c r="G1772" s="376">
        <v>15679.53</v>
      </c>
      <c r="H1772" s="376" t="s">
        <v>3861</v>
      </c>
      <c r="I1772" s="376">
        <v>5.0000223220976699E-2</v>
      </c>
      <c r="J1772" s="376">
        <v>413.77</v>
      </c>
      <c r="K1772" s="376">
        <v>14895.72</v>
      </c>
      <c r="L1772" s="376">
        <f t="shared" si="18"/>
        <v>783.81000000000097</v>
      </c>
    </row>
    <row r="1773" spans="1:12" hidden="1" outlineLevel="1">
      <c r="A1773">
        <v>2024</v>
      </c>
      <c r="B1773" t="s">
        <v>3577</v>
      </c>
      <c r="C1773" t="s">
        <v>2527</v>
      </c>
      <c r="D1773" t="s">
        <v>3578</v>
      </c>
      <c r="E1773" t="s">
        <v>2888</v>
      </c>
      <c r="F1773" s="339">
        <v>44426</v>
      </c>
      <c r="G1773" s="376">
        <v>8068.91</v>
      </c>
      <c r="H1773" s="376" t="s">
        <v>3861</v>
      </c>
      <c r="I1773" s="376">
        <v>5.0000557696144803E-2</v>
      </c>
      <c r="J1773" s="376">
        <v>212.93</v>
      </c>
      <c r="K1773" s="376">
        <v>7665.48</v>
      </c>
      <c r="L1773" s="376">
        <f t="shared" si="18"/>
        <v>403.42999999999898</v>
      </c>
    </row>
    <row r="1774" spans="1:12" hidden="1" outlineLevel="1">
      <c r="A1774">
        <v>2024</v>
      </c>
      <c r="B1774" t="s">
        <v>3579</v>
      </c>
      <c r="C1774" t="s">
        <v>2527</v>
      </c>
      <c r="D1774" t="s">
        <v>3580</v>
      </c>
      <c r="E1774" t="s">
        <v>2888</v>
      </c>
      <c r="F1774" s="339">
        <v>44426</v>
      </c>
      <c r="G1774" s="376">
        <v>8068.91</v>
      </c>
      <c r="H1774" s="376" t="s">
        <v>3861</v>
      </c>
      <c r="I1774" s="376">
        <v>5.0000557696144803E-2</v>
      </c>
      <c r="J1774" s="376">
        <v>212.93</v>
      </c>
      <c r="K1774" s="376">
        <v>7665.48</v>
      </c>
      <c r="L1774" s="376">
        <f t="shared" si="18"/>
        <v>403.42999999999898</v>
      </c>
    </row>
    <row r="1775" spans="1:12" hidden="1" outlineLevel="1">
      <c r="A1775">
        <v>2024</v>
      </c>
      <c r="B1775" t="s">
        <v>3581</v>
      </c>
      <c r="C1775" t="s">
        <v>2527</v>
      </c>
      <c r="D1775" t="s">
        <v>3578</v>
      </c>
      <c r="E1775" t="s">
        <v>2888</v>
      </c>
      <c r="F1775" s="339">
        <v>44426</v>
      </c>
      <c r="G1775" s="376">
        <v>8068.91</v>
      </c>
      <c r="H1775" s="376" t="s">
        <v>3861</v>
      </c>
      <c r="I1775" s="376">
        <v>5.0000557696144803E-2</v>
      </c>
      <c r="J1775" s="376">
        <v>212.93</v>
      </c>
      <c r="K1775" s="376">
        <v>7665.48</v>
      </c>
      <c r="L1775" s="376">
        <f t="shared" si="18"/>
        <v>403.42999999999898</v>
      </c>
    </row>
    <row r="1776" spans="1:12" hidden="1" outlineLevel="1">
      <c r="A1776">
        <v>2024</v>
      </c>
      <c r="B1776" t="s">
        <v>3593</v>
      </c>
      <c r="C1776" t="s">
        <v>2527</v>
      </c>
      <c r="D1776" t="s">
        <v>3594</v>
      </c>
      <c r="E1776" t="s">
        <v>2888</v>
      </c>
      <c r="F1776" s="339">
        <v>44426</v>
      </c>
      <c r="G1776" s="376">
        <v>7803.42</v>
      </c>
      <c r="H1776" s="376" t="s">
        <v>3861</v>
      </c>
      <c r="I1776" s="376">
        <v>4.9999871851060203E-2</v>
      </c>
      <c r="J1776" s="376">
        <v>205.92</v>
      </c>
      <c r="K1776" s="376">
        <v>7413.12</v>
      </c>
      <c r="L1776" s="376">
        <f t="shared" si="18"/>
        <v>390.3</v>
      </c>
    </row>
    <row r="1777" spans="1:12" hidden="1" outlineLevel="1">
      <c r="A1777">
        <v>2024</v>
      </c>
      <c r="B1777" t="s">
        <v>3305</v>
      </c>
      <c r="C1777" t="s">
        <v>2527</v>
      </c>
      <c r="D1777" t="s">
        <v>3033</v>
      </c>
      <c r="E1777" t="s">
        <v>2888</v>
      </c>
      <c r="F1777" s="339">
        <v>44427</v>
      </c>
      <c r="G1777" s="376">
        <v>28424.799999999999</v>
      </c>
      <c r="H1777" s="376" t="s">
        <v>3861</v>
      </c>
      <c r="I1777" s="376">
        <v>0.05</v>
      </c>
      <c r="J1777" s="376">
        <v>750.1</v>
      </c>
      <c r="K1777" s="376">
        <v>27003.599999999999</v>
      </c>
      <c r="L1777" s="376">
        <f t="shared" si="18"/>
        <v>1421.2</v>
      </c>
    </row>
    <row r="1778" spans="1:12" hidden="1" outlineLevel="1">
      <c r="A1778">
        <v>2024</v>
      </c>
      <c r="B1778" t="s">
        <v>3326</v>
      </c>
      <c r="C1778" t="s">
        <v>2527</v>
      </c>
      <c r="D1778" t="s">
        <v>3033</v>
      </c>
      <c r="E1778" t="s">
        <v>2888</v>
      </c>
      <c r="F1778" s="339">
        <v>44427</v>
      </c>
      <c r="G1778" s="376">
        <v>22739.84</v>
      </c>
      <c r="H1778" s="376" t="s">
        <v>3861</v>
      </c>
      <c r="I1778" s="376">
        <v>4.9999912048633598E-2</v>
      </c>
      <c r="J1778" s="376">
        <v>600.08000000000004</v>
      </c>
      <c r="K1778" s="376">
        <v>21602.880000000001</v>
      </c>
      <c r="L1778" s="376">
        <f t="shared" si="18"/>
        <v>1136.96</v>
      </c>
    </row>
    <row r="1779" spans="1:12" hidden="1" outlineLevel="1">
      <c r="A1779">
        <v>2024</v>
      </c>
      <c r="B1779" t="s">
        <v>3032</v>
      </c>
      <c r="C1779" t="s">
        <v>2527</v>
      </c>
      <c r="D1779" t="s">
        <v>3033</v>
      </c>
      <c r="E1779" t="s">
        <v>2888</v>
      </c>
      <c r="F1779" s="339">
        <v>44427</v>
      </c>
      <c r="G1779" s="376">
        <v>119384.03</v>
      </c>
      <c r="H1779" s="376" t="s">
        <v>3861</v>
      </c>
      <c r="I1779" s="376">
        <v>4.9999987435505398E-2</v>
      </c>
      <c r="J1779" s="376">
        <v>3150.41</v>
      </c>
      <c r="K1779" s="376">
        <v>113414.76</v>
      </c>
      <c r="L1779" s="376">
        <f t="shared" si="18"/>
        <v>5969.27</v>
      </c>
    </row>
    <row r="1780" spans="1:12" hidden="1" outlineLevel="1">
      <c r="A1780">
        <v>2024</v>
      </c>
      <c r="B1780" t="s">
        <v>3240</v>
      </c>
      <c r="C1780" t="s">
        <v>2527</v>
      </c>
      <c r="D1780" t="s">
        <v>3241</v>
      </c>
      <c r="E1780" t="s">
        <v>2888</v>
      </c>
      <c r="F1780" s="339">
        <v>44427</v>
      </c>
      <c r="G1780" s="376">
        <v>63292.05</v>
      </c>
      <c r="H1780" s="376" t="s">
        <v>3861</v>
      </c>
      <c r="I1780" s="376">
        <v>4.9999960500568402E-2</v>
      </c>
      <c r="J1780" s="376">
        <v>1670.21</v>
      </c>
      <c r="K1780" s="376">
        <v>60127.56</v>
      </c>
      <c r="L1780" s="376">
        <f t="shared" si="18"/>
        <v>3164.4900000000098</v>
      </c>
    </row>
    <row r="1781" spans="1:12" hidden="1" outlineLevel="1">
      <c r="A1781">
        <v>2024</v>
      </c>
      <c r="B1781" t="s">
        <v>3810</v>
      </c>
      <c r="C1781" t="s">
        <v>2939</v>
      </c>
      <c r="D1781" t="s">
        <v>3811</v>
      </c>
      <c r="E1781" t="s">
        <v>2888</v>
      </c>
      <c r="F1781" s="339">
        <v>44432</v>
      </c>
      <c r="G1781" s="376">
        <v>73097.34</v>
      </c>
      <c r="H1781" s="376" t="s">
        <v>3861</v>
      </c>
      <c r="I1781" s="376">
        <v>5.0000041041165101E-2</v>
      </c>
      <c r="J1781" s="376">
        <v>1928.96</v>
      </c>
      <c r="K1781" s="376">
        <v>69442.559999999998</v>
      </c>
      <c r="L1781" s="376">
        <f t="shared" si="18"/>
        <v>3654.78</v>
      </c>
    </row>
    <row r="1782" spans="1:12" hidden="1" outlineLevel="1">
      <c r="A1782">
        <v>2024</v>
      </c>
      <c r="B1782" t="s">
        <v>3812</v>
      </c>
      <c r="C1782" t="s">
        <v>2939</v>
      </c>
      <c r="D1782" t="s">
        <v>3813</v>
      </c>
      <c r="E1782" t="s">
        <v>2888</v>
      </c>
      <c r="F1782" s="339">
        <v>44433</v>
      </c>
      <c r="G1782" s="376">
        <v>10407.08</v>
      </c>
      <c r="H1782" s="376" t="s">
        <v>3861</v>
      </c>
      <c r="I1782" s="376">
        <v>4.9999615646271603E-2</v>
      </c>
      <c r="J1782" s="376">
        <v>274.63</v>
      </c>
      <c r="K1782" s="376">
        <v>9886.68</v>
      </c>
      <c r="L1782" s="376">
        <f t="shared" si="18"/>
        <v>520.4</v>
      </c>
    </row>
    <row r="1783" spans="1:12" hidden="1" outlineLevel="1">
      <c r="A1783">
        <v>2024</v>
      </c>
      <c r="B1783" t="s">
        <v>3814</v>
      </c>
      <c r="C1783" t="s">
        <v>2939</v>
      </c>
      <c r="D1783" t="s">
        <v>3815</v>
      </c>
      <c r="E1783" t="s">
        <v>2888</v>
      </c>
      <c r="F1783" s="339">
        <v>44433</v>
      </c>
      <c r="G1783" s="376">
        <v>16548.669999999998</v>
      </c>
      <c r="H1783" s="376" t="s">
        <v>3861</v>
      </c>
      <c r="I1783" s="376">
        <v>4.9999788502641002E-2</v>
      </c>
      <c r="J1783" s="376">
        <v>436.7</v>
      </c>
      <c r="K1783" s="376">
        <v>15721.2</v>
      </c>
      <c r="L1783" s="376">
        <f t="shared" si="18"/>
        <v>827.469999999999</v>
      </c>
    </row>
    <row r="1784" spans="1:12" hidden="1" outlineLevel="1">
      <c r="A1784">
        <v>2024</v>
      </c>
      <c r="B1784" t="s">
        <v>3816</v>
      </c>
      <c r="C1784" t="s">
        <v>2939</v>
      </c>
      <c r="D1784" t="s">
        <v>3817</v>
      </c>
      <c r="E1784" t="s">
        <v>2888</v>
      </c>
      <c r="F1784" s="339">
        <v>44433</v>
      </c>
      <c r="G1784" s="376">
        <v>15929.21</v>
      </c>
      <c r="H1784" s="376" t="s">
        <v>3861</v>
      </c>
      <c r="I1784" s="376">
        <v>4.9999968611123803E-2</v>
      </c>
      <c r="J1784" s="376">
        <v>420.35</v>
      </c>
      <c r="K1784" s="376">
        <v>15132.6</v>
      </c>
      <c r="L1784" s="376">
        <f t="shared" si="18"/>
        <v>796.60999999999899</v>
      </c>
    </row>
    <row r="1785" spans="1:12" hidden="1" outlineLevel="1">
      <c r="A1785">
        <v>2024</v>
      </c>
      <c r="B1785" t="s">
        <v>2920</v>
      </c>
      <c r="C1785" t="s">
        <v>2905</v>
      </c>
      <c r="D1785" t="s">
        <v>2921</v>
      </c>
      <c r="E1785" t="s">
        <v>2888</v>
      </c>
      <c r="F1785" s="339">
        <v>44434</v>
      </c>
      <c r="G1785" s="376">
        <v>6620.29</v>
      </c>
      <c r="H1785" s="376" t="s">
        <v>3861</v>
      </c>
      <c r="I1785" s="376">
        <v>4.99993202714685E-2</v>
      </c>
      <c r="J1785" s="376">
        <v>174.7</v>
      </c>
      <c r="K1785" s="376">
        <v>6289.2</v>
      </c>
      <c r="L1785" s="376">
        <f t="shared" si="18"/>
        <v>331.09</v>
      </c>
    </row>
    <row r="1786" spans="1:12" hidden="1" outlineLevel="1">
      <c r="A1786">
        <v>2024</v>
      </c>
      <c r="B1786" t="s">
        <v>2922</v>
      </c>
      <c r="C1786" t="s">
        <v>2905</v>
      </c>
      <c r="D1786" t="s">
        <v>2923</v>
      </c>
      <c r="E1786" t="s">
        <v>2888</v>
      </c>
      <c r="F1786" s="339">
        <v>44434</v>
      </c>
      <c r="G1786" s="376">
        <v>8224.2999999999993</v>
      </c>
      <c r="H1786" s="376" t="s">
        <v>3861</v>
      </c>
      <c r="I1786" s="376">
        <v>5.0000607954476403E-2</v>
      </c>
      <c r="J1786" s="376">
        <v>217.03</v>
      </c>
      <c r="K1786" s="376">
        <v>7813.08</v>
      </c>
      <c r="L1786" s="376">
        <f t="shared" si="18"/>
        <v>411.219999999999</v>
      </c>
    </row>
    <row r="1787" spans="1:12" hidden="1" outlineLevel="1">
      <c r="A1787">
        <v>2024</v>
      </c>
      <c r="B1787" t="s">
        <v>2924</v>
      </c>
      <c r="C1787" t="s">
        <v>2905</v>
      </c>
      <c r="D1787" t="s">
        <v>2925</v>
      </c>
      <c r="E1787" t="s">
        <v>2888</v>
      </c>
      <c r="F1787" s="339">
        <v>44434</v>
      </c>
      <c r="G1787" s="376">
        <v>8224.2999999999993</v>
      </c>
      <c r="H1787" s="376" t="s">
        <v>3861</v>
      </c>
      <c r="I1787" s="376">
        <v>5.0000607954476403E-2</v>
      </c>
      <c r="J1787" s="376">
        <v>217.03</v>
      </c>
      <c r="K1787" s="376">
        <v>7813.08</v>
      </c>
      <c r="L1787" s="376">
        <f t="shared" si="18"/>
        <v>411.219999999999</v>
      </c>
    </row>
    <row r="1788" spans="1:12" hidden="1" outlineLevel="1">
      <c r="A1788">
        <v>2024</v>
      </c>
      <c r="B1788" t="s">
        <v>2926</v>
      </c>
      <c r="C1788" t="s">
        <v>2905</v>
      </c>
      <c r="D1788" t="s">
        <v>2927</v>
      </c>
      <c r="E1788" t="s">
        <v>2888</v>
      </c>
      <c r="F1788" s="339">
        <v>44434</v>
      </c>
      <c r="G1788" s="376">
        <v>12336.44</v>
      </c>
      <c r="H1788" s="376" t="s">
        <v>3861</v>
      </c>
      <c r="I1788" s="376">
        <v>4.9999837878674902E-2</v>
      </c>
      <c r="J1788" s="376">
        <v>325.54000000000002</v>
      </c>
      <c r="K1788" s="376">
        <v>11719.44</v>
      </c>
      <c r="L1788" s="376">
        <f t="shared" si="18"/>
        <v>617</v>
      </c>
    </row>
    <row r="1789" spans="1:12" hidden="1" outlineLevel="1">
      <c r="A1789">
        <v>2024</v>
      </c>
      <c r="B1789" t="s">
        <v>2928</v>
      </c>
      <c r="C1789" t="s">
        <v>2905</v>
      </c>
      <c r="D1789" t="s">
        <v>2929</v>
      </c>
      <c r="E1789" t="s">
        <v>2888</v>
      </c>
      <c r="F1789" s="339">
        <v>44434</v>
      </c>
      <c r="G1789" s="376">
        <v>76531.679999999993</v>
      </c>
      <c r="H1789" s="376" t="s">
        <v>3861</v>
      </c>
      <c r="I1789" s="376">
        <v>4.9999947734062501E-2</v>
      </c>
      <c r="J1789" s="376">
        <v>2019.59</v>
      </c>
      <c r="K1789" s="376">
        <v>72705.240000000005</v>
      </c>
      <c r="L1789" s="376">
        <f t="shared" si="18"/>
        <v>3826.44</v>
      </c>
    </row>
    <row r="1790" spans="1:12" hidden="1" outlineLevel="1">
      <c r="A1790">
        <v>2024</v>
      </c>
      <c r="B1790" t="s">
        <v>2930</v>
      </c>
      <c r="C1790" t="s">
        <v>2905</v>
      </c>
      <c r="D1790" t="s">
        <v>2931</v>
      </c>
      <c r="E1790" t="s">
        <v>2888</v>
      </c>
      <c r="F1790" s="339">
        <v>44434</v>
      </c>
      <c r="G1790" s="376">
        <v>25129.8</v>
      </c>
      <c r="H1790" s="376" t="s">
        <v>3861</v>
      </c>
      <c r="I1790" s="376">
        <v>0.05</v>
      </c>
      <c r="J1790" s="376">
        <v>663.15</v>
      </c>
      <c r="K1790" s="376">
        <v>23873.4</v>
      </c>
      <c r="L1790" s="376">
        <f t="shared" si="18"/>
        <v>1256.4000000000001</v>
      </c>
    </row>
    <row r="1791" spans="1:12" hidden="1" outlineLevel="1">
      <c r="A1791">
        <v>2024</v>
      </c>
      <c r="B1791" t="s">
        <v>2932</v>
      </c>
      <c r="C1791" t="s">
        <v>2905</v>
      </c>
      <c r="D1791" t="s">
        <v>2933</v>
      </c>
      <c r="E1791" t="s">
        <v>2888</v>
      </c>
      <c r="F1791" s="339">
        <v>44434</v>
      </c>
      <c r="G1791" s="376">
        <v>8281.41</v>
      </c>
      <c r="H1791" s="376" t="s">
        <v>3861</v>
      </c>
      <c r="I1791" s="376">
        <v>4.9999939623807999E-2</v>
      </c>
      <c r="J1791" s="376">
        <v>218.54</v>
      </c>
      <c r="K1791" s="376">
        <v>7867.44</v>
      </c>
      <c r="L1791" s="376">
        <f t="shared" si="18"/>
        <v>413.97</v>
      </c>
    </row>
    <row r="1792" spans="1:12" hidden="1" outlineLevel="1">
      <c r="A1792">
        <v>2024</v>
      </c>
      <c r="B1792" t="s">
        <v>2934</v>
      </c>
      <c r="C1792" t="s">
        <v>2905</v>
      </c>
      <c r="D1792" t="s">
        <v>2935</v>
      </c>
      <c r="E1792" t="s">
        <v>2888</v>
      </c>
      <c r="F1792" s="339">
        <v>44434</v>
      </c>
      <c r="G1792" s="376">
        <v>5266.95</v>
      </c>
      <c r="H1792" s="376" t="s">
        <v>3861</v>
      </c>
      <c r="I1792" s="376">
        <v>5.00004746580089E-2</v>
      </c>
      <c r="J1792" s="376">
        <v>138.99</v>
      </c>
      <c r="K1792" s="376">
        <v>5003.6400000000003</v>
      </c>
      <c r="L1792" s="376">
        <f t="shared" si="18"/>
        <v>263.30999999999898</v>
      </c>
    </row>
    <row r="1793" spans="1:12" hidden="1" outlineLevel="1">
      <c r="A1793">
        <v>2024</v>
      </c>
      <c r="B1793" t="s">
        <v>2936</v>
      </c>
      <c r="C1793" t="s">
        <v>2905</v>
      </c>
      <c r="D1793" t="s">
        <v>2937</v>
      </c>
      <c r="E1793" t="s">
        <v>2888</v>
      </c>
      <c r="F1793" s="339">
        <v>44434</v>
      </c>
      <c r="G1793" s="376">
        <v>5241.0600000000004</v>
      </c>
      <c r="H1793" s="376" t="s">
        <v>3861</v>
      </c>
      <c r="I1793" s="376">
        <v>4.9999427596707502E-2</v>
      </c>
      <c r="J1793" s="376">
        <v>138.31</v>
      </c>
      <c r="K1793" s="376">
        <v>4979.16</v>
      </c>
      <c r="L1793" s="376">
        <f t="shared" si="18"/>
        <v>261.900000000001</v>
      </c>
    </row>
    <row r="1794" spans="1:12" hidden="1" outlineLevel="1">
      <c r="A1794">
        <v>2024</v>
      </c>
      <c r="B1794" t="s">
        <v>3256</v>
      </c>
      <c r="C1794" t="s">
        <v>2527</v>
      </c>
      <c r="D1794" t="s">
        <v>2944</v>
      </c>
      <c r="E1794" t="s">
        <v>2888</v>
      </c>
      <c r="F1794" s="339">
        <v>44439</v>
      </c>
      <c r="G1794" s="376">
        <v>53805.31</v>
      </c>
      <c r="H1794" s="376" t="s">
        <v>3861</v>
      </c>
      <c r="I1794" s="376">
        <v>5.0000083634867999E-2</v>
      </c>
      <c r="J1794" s="376">
        <v>1419.86</v>
      </c>
      <c r="K1794" s="376">
        <v>51114.96</v>
      </c>
      <c r="L1794" s="376">
        <f t="shared" si="18"/>
        <v>2690.35</v>
      </c>
    </row>
    <row r="1795" spans="1:12" hidden="1" outlineLevel="1">
      <c r="A1795">
        <v>2024</v>
      </c>
      <c r="B1795" t="s">
        <v>2947</v>
      </c>
      <c r="C1795" t="s">
        <v>2527</v>
      </c>
      <c r="D1795" t="s">
        <v>2948</v>
      </c>
      <c r="E1795" t="s">
        <v>2888</v>
      </c>
      <c r="F1795" s="339">
        <v>44439</v>
      </c>
      <c r="G1795" s="376">
        <v>604955.76</v>
      </c>
      <c r="H1795" s="376" t="s">
        <v>3861</v>
      </c>
      <c r="I1795" s="376">
        <v>5.0000003306026899E-2</v>
      </c>
      <c r="J1795" s="376">
        <v>15964.11</v>
      </c>
      <c r="K1795" s="376">
        <v>574707.96</v>
      </c>
      <c r="L1795" s="376">
        <f t="shared" si="18"/>
        <v>30247.8</v>
      </c>
    </row>
    <row r="1796" spans="1:12" hidden="1" outlineLevel="1">
      <c r="A1796">
        <v>2024</v>
      </c>
      <c r="B1796" t="s">
        <v>3419</v>
      </c>
      <c r="C1796" t="s">
        <v>2527</v>
      </c>
      <c r="D1796" t="s">
        <v>3420</v>
      </c>
      <c r="E1796" t="s">
        <v>2888</v>
      </c>
      <c r="F1796" s="339">
        <v>44439</v>
      </c>
      <c r="G1796" s="376">
        <v>6637.17</v>
      </c>
      <c r="H1796" s="376" t="s">
        <v>3861</v>
      </c>
      <c r="I1796" s="376">
        <v>5.0000225999936698E-2</v>
      </c>
      <c r="J1796" s="376">
        <v>175.15</v>
      </c>
      <c r="K1796" s="376">
        <v>6305.4</v>
      </c>
      <c r="L1796" s="376">
        <f t="shared" si="18"/>
        <v>331.77</v>
      </c>
    </row>
    <row r="1797" spans="1:12" hidden="1" outlineLevel="1">
      <c r="A1797">
        <v>2024</v>
      </c>
      <c r="B1797" t="s">
        <v>3575</v>
      </c>
      <c r="C1797" t="s">
        <v>2527</v>
      </c>
      <c r="D1797" t="s">
        <v>3576</v>
      </c>
      <c r="E1797" t="s">
        <v>2888</v>
      </c>
      <c r="F1797" s="339">
        <v>44439</v>
      </c>
      <c r="G1797" s="376">
        <v>8146.91</v>
      </c>
      <c r="H1797" s="376" t="s">
        <v>3861</v>
      </c>
      <c r="I1797" s="376">
        <v>5.0000552356660399E-2</v>
      </c>
      <c r="J1797" s="376">
        <v>214.99</v>
      </c>
      <c r="K1797" s="376">
        <v>7739.64</v>
      </c>
      <c r="L1797" s="376">
        <f t="shared" si="18"/>
        <v>407.27</v>
      </c>
    </row>
    <row r="1798" spans="1:12" hidden="1" outlineLevel="1">
      <c r="A1798">
        <v>2024</v>
      </c>
      <c r="B1798" t="s">
        <v>3597</v>
      </c>
      <c r="C1798" t="s">
        <v>2527</v>
      </c>
      <c r="D1798" t="s">
        <v>3598</v>
      </c>
      <c r="E1798" t="s">
        <v>2888</v>
      </c>
      <c r="F1798" s="339">
        <v>44439</v>
      </c>
      <c r="G1798" s="376">
        <v>7791.74</v>
      </c>
      <c r="H1798" s="376" t="s">
        <v>3861</v>
      </c>
      <c r="I1798" s="376">
        <v>5.0000385023114199E-2</v>
      </c>
      <c r="J1798" s="376">
        <v>205.62</v>
      </c>
      <c r="K1798" s="376">
        <v>7402.32</v>
      </c>
      <c r="L1798" s="376">
        <f t="shared" si="18"/>
        <v>389.42</v>
      </c>
    </row>
    <row r="1799" spans="1:12" hidden="1" outlineLevel="1">
      <c r="A1799">
        <v>2024</v>
      </c>
      <c r="B1799" t="s">
        <v>3314</v>
      </c>
      <c r="C1799" t="s">
        <v>2527</v>
      </c>
      <c r="D1799" t="s">
        <v>3315</v>
      </c>
      <c r="E1799" t="s">
        <v>2888</v>
      </c>
      <c r="F1799" s="339">
        <v>44439</v>
      </c>
      <c r="G1799" s="376">
        <v>24778.76</v>
      </c>
      <c r="H1799" s="376" t="s">
        <v>3861</v>
      </c>
      <c r="I1799" s="376">
        <v>5.00000807142892E-2</v>
      </c>
      <c r="J1799" s="376">
        <v>653.88</v>
      </c>
      <c r="K1799" s="376">
        <v>23539.68</v>
      </c>
      <c r="L1799" s="376">
        <f t="shared" si="18"/>
        <v>1239.08</v>
      </c>
    </row>
    <row r="1800" spans="1:12" hidden="1" outlineLevel="1">
      <c r="A1800">
        <v>2024</v>
      </c>
      <c r="B1800" t="s">
        <v>3283</v>
      </c>
      <c r="C1800" t="s">
        <v>2527</v>
      </c>
      <c r="D1800" t="s">
        <v>3284</v>
      </c>
      <c r="E1800" t="s">
        <v>2888</v>
      </c>
      <c r="F1800" s="339">
        <v>44439</v>
      </c>
      <c r="G1800" s="376">
        <v>38938.050000000003</v>
      </c>
      <c r="H1800" s="376" t="s">
        <v>3861</v>
      </c>
      <c r="I1800" s="376">
        <v>4.9999935795449403E-2</v>
      </c>
      <c r="J1800" s="376">
        <v>1027.53</v>
      </c>
      <c r="K1800" s="376">
        <v>36991.08</v>
      </c>
      <c r="L1800" s="376">
        <f t="shared" si="18"/>
        <v>1946.97</v>
      </c>
    </row>
    <row r="1801" spans="1:12" hidden="1" outlineLevel="1">
      <c r="A1801">
        <v>2024</v>
      </c>
      <c r="B1801" t="s">
        <v>3245</v>
      </c>
      <c r="C1801" t="s">
        <v>2527</v>
      </c>
      <c r="D1801" t="s">
        <v>3246</v>
      </c>
      <c r="E1801" t="s">
        <v>2888</v>
      </c>
      <c r="F1801" s="339">
        <v>44439</v>
      </c>
      <c r="G1801" s="376">
        <v>60176.99</v>
      </c>
      <c r="H1801" s="376" t="s">
        <v>3861</v>
      </c>
      <c r="I1801" s="376">
        <v>5.0000008308823701E-2</v>
      </c>
      <c r="J1801" s="376">
        <v>1588</v>
      </c>
      <c r="K1801" s="376">
        <v>57168</v>
      </c>
      <c r="L1801" s="376">
        <f t="shared" si="18"/>
        <v>3008.99</v>
      </c>
    </row>
    <row r="1802" spans="1:12" hidden="1" outlineLevel="1">
      <c r="A1802">
        <v>2024</v>
      </c>
      <c r="B1802" t="s">
        <v>3525</v>
      </c>
      <c r="C1802" t="s">
        <v>2527</v>
      </c>
      <c r="D1802" t="s">
        <v>3526</v>
      </c>
      <c r="E1802" t="s">
        <v>2888</v>
      </c>
      <c r="F1802" s="339">
        <v>44439</v>
      </c>
      <c r="G1802" s="376">
        <v>9377.98</v>
      </c>
      <c r="H1802" s="376" t="s">
        <v>3861</v>
      </c>
      <c r="I1802" s="376">
        <v>5.0000106632771699E-2</v>
      </c>
      <c r="J1802" s="376">
        <v>247.47</v>
      </c>
      <c r="K1802" s="376">
        <v>8908.92</v>
      </c>
      <c r="L1802" s="376">
        <f t="shared" si="18"/>
        <v>469.05999999999898</v>
      </c>
    </row>
    <row r="1803" spans="1:12" hidden="1" outlineLevel="1">
      <c r="A1803">
        <v>2024</v>
      </c>
      <c r="B1803" t="s">
        <v>3415</v>
      </c>
      <c r="C1803" t="s">
        <v>2527</v>
      </c>
      <c r="D1803" t="s">
        <v>3416</v>
      </c>
      <c r="E1803" t="s">
        <v>2888</v>
      </c>
      <c r="F1803" s="339">
        <v>44439</v>
      </c>
      <c r="G1803" s="376">
        <v>13283.7</v>
      </c>
      <c r="H1803" s="376" t="s">
        <v>3861</v>
      </c>
      <c r="I1803" s="376">
        <v>5.0000376401153297E-2</v>
      </c>
      <c r="J1803" s="376">
        <v>350.54</v>
      </c>
      <c r="K1803" s="376">
        <v>12619.44</v>
      </c>
      <c r="L1803" s="376">
        <f t="shared" si="18"/>
        <v>664.26</v>
      </c>
    </row>
    <row r="1804" spans="1:12" hidden="1" outlineLevel="1">
      <c r="A1804">
        <v>2024</v>
      </c>
      <c r="B1804" t="s">
        <v>3820</v>
      </c>
      <c r="C1804" t="s">
        <v>2939</v>
      </c>
      <c r="D1804" t="s">
        <v>3821</v>
      </c>
      <c r="E1804" t="s">
        <v>2888</v>
      </c>
      <c r="F1804" s="339">
        <v>44439</v>
      </c>
      <c r="G1804" s="376">
        <v>8868</v>
      </c>
      <c r="H1804" s="376" t="s">
        <v>3861</v>
      </c>
      <c r="I1804" s="376">
        <v>0.05</v>
      </c>
      <c r="J1804" s="376">
        <v>234.02</v>
      </c>
      <c r="K1804" s="376">
        <v>8424.7199999999993</v>
      </c>
      <c r="L1804" s="376">
        <f t="shared" si="18"/>
        <v>443.27999999999901</v>
      </c>
    </row>
    <row r="1805" spans="1:12" hidden="1" outlineLevel="1">
      <c r="A1805">
        <v>2024</v>
      </c>
      <c r="B1805" t="s">
        <v>3369</v>
      </c>
      <c r="C1805" t="s">
        <v>2527</v>
      </c>
      <c r="D1805" t="s">
        <v>3370</v>
      </c>
      <c r="E1805" t="s">
        <v>2888</v>
      </c>
      <c r="F1805" s="339">
        <v>44455</v>
      </c>
      <c r="G1805" s="376">
        <v>17519.57</v>
      </c>
      <c r="H1805" s="376" t="s">
        <v>3861</v>
      </c>
      <c r="I1805" s="376">
        <v>5.0000085618539698E-2</v>
      </c>
      <c r="J1805" s="376">
        <v>462.32</v>
      </c>
      <c r="K1805" s="376">
        <v>16643.52</v>
      </c>
      <c r="L1805" s="376">
        <f t="shared" si="18"/>
        <v>876.04999999999905</v>
      </c>
    </row>
    <row r="1806" spans="1:12" hidden="1" outlineLevel="1">
      <c r="A1806">
        <v>2024</v>
      </c>
      <c r="B1806" t="s">
        <v>3363</v>
      </c>
      <c r="C1806" t="s">
        <v>2527</v>
      </c>
      <c r="D1806" t="s">
        <v>3364</v>
      </c>
      <c r="E1806" t="s">
        <v>2888</v>
      </c>
      <c r="F1806" s="339">
        <v>44455</v>
      </c>
      <c r="G1806" s="376">
        <v>17821.78</v>
      </c>
      <c r="H1806" s="376" t="s">
        <v>3861</v>
      </c>
      <c r="I1806" s="376">
        <v>5.0000056111117998E-2</v>
      </c>
      <c r="J1806" s="376">
        <v>470.3</v>
      </c>
      <c r="K1806" s="376">
        <v>16930.8</v>
      </c>
      <c r="L1806" s="376">
        <f t="shared" si="18"/>
        <v>890.98</v>
      </c>
    </row>
    <row r="1807" spans="1:12" hidden="1" outlineLevel="1">
      <c r="A1807">
        <v>2024</v>
      </c>
      <c r="B1807" t="s">
        <v>3694</v>
      </c>
      <c r="C1807" t="s">
        <v>2527</v>
      </c>
      <c r="D1807" t="s">
        <v>3695</v>
      </c>
      <c r="E1807" t="s">
        <v>2888</v>
      </c>
      <c r="F1807" s="339">
        <v>44455</v>
      </c>
      <c r="G1807" s="376">
        <v>6534.64</v>
      </c>
      <c r="H1807" s="376" t="s">
        <v>3861</v>
      </c>
      <c r="I1807" s="376">
        <v>4.9999693938763301E-2</v>
      </c>
      <c r="J1807" s="376">
        <v>172.44</v>
      </c>
      <c r="K1807" s="376">
        <v>6207.84</v>
      </c>
      <c r="L1807" s="376">
        <f t="shared" ref="L1807:L1870" si="19">G1807-K1807</f>
        <v>326.8</v>
      </c>
    </row>
    <row r="1808" spans="1:12" hidden="1" outlineLevel="1">
      <c r="A1808">
        <v>2024</v>
      </c>
      <c r="B1808" t="s">
        <v>3691</v>
      </c>
      <c r="C1808" t="s">
        <v>2527</v>
      </c>
      <c r="D1808" t="s">
        <v>3286</v>
      </c>
      <c r="E1808" t="s">
        <v>2888</v>
      </c>
      <c r="F1808" s="339">
        <v>44455</v>
      </c>
      <c r="G1808" s="376">
        <v>6547.79</v>
      </c>
      <c r="H1808" s="376" t="s">
        <v>3861</v>
      </c>
      <c r="I1808" s="376">
        <v>5.0000076361642602E-2</v>
      </c>
      <c r="J1808" s="376">
        <v>172.79</v>
      </c>
      <c r="K1808" s="376">
        <v>6220.44</v>
      </c>
      <c r="L1808" s="376">
        <f t="shared" si="19"/>
        <v>327.35000000000002</v>
      </c>
    </row>
    <row r="1809" spans="1:12" hidden="1" outlineLevel="1">
      <c r="A1809">
        <v>2024</v>
      </c>
      <c r="B1809" t="s">
        <v>3588</v>
      </c>
      <c r="C1809" t="s">
        <v>2527</v>
      </c>
      <c r="D1809" t="s">
        <v>3416</v>
      </c>
      <c r="E1809" t="s">
        <v>2888</v>
      </c>
      <c r="F1809" s="339">
        <v>44455</v>
      </c>
      <c r="G1809" s="376">
        <v>7975.29</v>
      </c>
      <c r="H1809" s="376" t="s">
        <v>3861</v>
      </c>
      <c r="I1809" s="376">
        <v>4.9999435757195003E-2</v>
      </c>
      <c r="J1809" s="376">
        <v>210.46</v>
      </c>
      <c r="K1809" s="376">
        <v>7576.56</v>
      </c>
      <c r="L1809" s="376">
        <f t="shared" si="19"/>
        <v>398.73</v>
      </c>
    </row>
    <row r="1810" spans="1:12" hidden="1" outlineLevel="1">
      <c r="A1810">
        <v>2024</v>
      </c>
      <c r="B1810" t="s">
        <v>3294</v>
      </c>
      <c r="C1810" t="s">
        <v>2527</v>
      </c>
      <c r="D1810" t="s">
        <v>2907</v>
      </c>
      <c r="E1810" t="s">
        <v>2907</v>
      </c>
      <c r="F1810" s="339">
        <v>43738</v>
      </c>
      <c r="G1810" s="376">
        <v>34164.25</v>
      </c>
      <c r="H1810" s="376" t="s">
        <v>3865</v>
      </c>
      <c r="I1810" s="376">
        <v>4.9999926824092399E-2</v>
      </c>
      <c r="J1810" s="376">
        <v>540.92999999999995</v>
      </c>
      <c r="K1810" s="376">
        <v>32455.8</v>
      </c>
      <c r="L1810" s="376">
        <f t="shared" si="19"/>
        <v>1708.45</v>
      </c>
    </row>
    <row r="1811" spans="1:12" hidden="1" outlineLevel="1">
      <c r="A1811">
        <v>2024</v>
      </c>
      <c r="B1811" t="s">
        <v>3551</v>
      </c>
      <c r="C1811" t="s">
        <v>2527</v>
      </c>
      <c r="D1811" t="s">
        <v>3552</v>
      </c>
      <c r="E1811" t="s">
        <v>2888</v>
      </c>
      <c r="F1811" s="339">
        <v>44469</v>
      </c>
      <c r="G1811" s="376">
        <v>8490.24</v>
      </c>
      <c r="H1811" s="376" t="s">
        <v>3861</v>
      </c>
      <c r="I1811" s="376">
        <v>4.9999764435398802E-2</v>
      </c>
      <c r="J1811" s="376">
        <v>224.05</v>
      </c>
      <c r="K1811" s="376">
        <v>8065.8</v>
      </c>
      <c r="L1811" s="376">
        <f t="shared" si="19"/>
        <v>424.44</v>
      </c>
    </row>
    <row r="1812" spans="1:12" hidden="1" outlineLevel="1">
      <c r="A1812">
        <v>2024</v>
      </c>
      <c r="B1812" t="s">
        <v>3435</v>
      </c>
      <c r="C1812" t="s">
        <v>2527</v>
      </c>
      <c r="D1812" t="s">
        <v>3436</v>
      </c>
      <c r="E1812" t="s">
        <v>2888</v>
      </c>
      <c r="F1812" s="339">
        <v>44469</v>
      </c>
      <c r="G1812" s="376">
        <v>12902.65</v>
      </c>
      <c r="H1812" s="376" t="s">
        <v>3861</v>
      </c>
      <c r="I1812" s="376">
        <v>4.99998062413535E-2</v>
      </c>
      <c r="J1812" s="376">
        <v>340.49</v>
      </c>
      <c r="K1812" s="376">
        <v>12257.64</v>
      </c>
      <c r="L1812" s="376">
        <f t="shared" si="19"/>
        <v>645.01</v>
      </c>
    </row>
    <row r="1813" spans="1:12" hidden="1" outlineLevel="1">
      <c r="A1813">
        <v>2024</v>
      </c>
      <c r="B1813" t="s">
        <v>3822</v>
      </c>
      <c r="C1813" t="s">
        <v>2939</v>
      </c>
      <c r="D1813" t="s">
        <v>3823</v>
      </c>
      <c r="E1813" t="s">
        <v>2888</v>
      </c>
      <c r="F1813" s="339">
        <v>44469</v>
      </c>
      <c r="G1813" s="376">
        <v>8354.4599999999991</v>
      </c>
      <c r="H1813" s="376" t="s">
        <v>3861</v>
      </c>
      <c r="I1813" s="376">
        <v>4.9999640910364102E-2</v>
      </c>
      <c r="J1813" s="376">
        <v>220.46</v>
      </c>
      <c r="K1813" s="376">
        <v>7936.56</v>
      </c>
      <c r="L1813" s="376">
        <f t="shared" si="19"/>
        <v>417.89999999999901</v>
      </c>
    </row>
    <row r="1814" spans="1:12" hidden="1" outlineLevel="1">
      <c r="A1814">
        <v>2024</v>
      </c>
      <c r="B1814" t="s">
        <v>3824</v>
      </c>
      <c r="C1814" t="s">
        <v>2939</v>
      </c>
      <c r="D1814" t="s">
        <v>3825</v>
      </c>
      <c r="E1814" t="s">
        <v>2888</v>
      </c>
      <c r="F1814" s="339">
        <v>44469</v>
      </c>
      <c r="G1814" s="376">
        <v>8628.36</v>
      </c>
      <c r="H1814" s="376" t="s">
        <v>3861</v>
      </c>
      <c r="I1814" s="376">
        <v>5.0000231793759203E-2</v>
      </c>
      <c r="J1814" s="376">
        <v>227.69</v>
      </c>
      <c r="K1814" s="376">
        <v>8196.84</v>
      </c>
      <c r="L1814" s="376">
        <f t="shared" si="19"/>
        <v>431.52</v>
      </c>
    </row>
    <row r="1815" spans="1:12" hidden="1" outlineLevel="1">
      <c r="A1815">
        <v>2024</v>
      </c>
      <c r="B1815" t="s">
        <v>3826</v>
      </c>
      <c r="C1815" t="s">
        <v>2939</v>
      </c>
      <c r="D1815" t="s">
        <v>3827</v>
      </c>
      <c r="E1815" t="s">
        <v>2888</v>
      </c>
      <c r="F1815" s="339">
        <v>44469</v>
      </c>
      <c r="G1815" s="376">
        <v>8628.36</v>
      </c>
      <c r="H1815" s="376" t="s">
        <v>3861</v>
      </c>
      <c r="I1815" s="376">
        <v>5.0000231793759203E-2</v>
      </c>
      <c r="J1815" s="376">
        <v>227.69</v>
      </c>
      <c r="K1815" s="376">
        <v>8196.84</v>
      </c>
      <c r="L1815" s="376">
        <f t="shared" si="19"/>
        <v>431.52</v>
      </c>
    </row>
    <row r="1816" spans="1:12" hidden="1" outlineLevel="1">
      <c r="A1816">
        <v>2024</v>
      </c>
      <c r="B1816" t="s">
        <v>3838</v>
      </c>
      <c r="C1816" t="s">
        <v>2939</v>
      </c>
      <c r="D1816" t="s">
        <v>3839</v>
      </c>
      <c r="E1816" t="s">
        <v>2888</v>
      </c>
      <c r="F1816" s="339">
        <v>44494</v>
      </c>
      <c r="G1816" s="376">
        <v>7280</v>
      </c>
      <c r="H1816" s="376" t="s">
        <v>3861</v>
      </c>
      <c r="I1816" s="376">
        <v>0.05</v>
      </c>
      <c r="J1816" s="376">
        <v>192.11</v>
      </c>
      <c r="K1816" s="376">
        <v>6915.96</v>
      </c>
      <c r="L1816" s="376">
        <f t="shared" si="19"/>
        <v>364.039999999999</v>
      </c>
    </row>
    <row r="1817" spans="1:12" hidden="1" outlineLevel="1">
      <c r="A1817">
        <v>2024</v>
      </c>
      <c r="B1817" t="s">
        <v>3840</v>
      </c>
      <c r="C1817" t="s">
        <v>2939</v>
      </c>
      <c r="D1817" t="s">
        <v>3841</v>
      </c>
      <c r="E1817" t="s">
        <v>2888</v>
      </c>
      <c r="F1817" s="339">
        <v>44496</v>
      </c>
      <c r="G1817" s="376">
        <v>9066.34</v>
      </c>
      <c r="H1817" s="376" t="s">
        <v>3861</v>
      </c>
      <c r="I1817" s="376">
        <v>5.00003308942749E-2</v>
      </c>
      <c r="J1817" s="376">
        <v>239.25</v>
      </c>
      <c r="K1817" s="376">
        <v>8613</v>
      </c>
      <c r="L1817" s="376">
        <f t="shared" si="19"/>
        <v>453.34</v>
      </c>
    </row>
    <row r="1818" spans="1:12" hidden="1" outlineLevel="1">
      <c r="A1818">
        <v>2024</v>
      </c>
      <c r="B1818" t="s">
        <v>3842</v>
      </c>
      <c r="C1818" t="s">
        <v>2939</v>
      </c>
      <c r="D1818" t="s">
        <v>3590</v>
      </c>
      <c r="E1818" t="s">
        <v>2888</v>
      </c>
      <c r="F1818" s="339">
        <v>44498</v>
      </c>
      <c r="G1818" s="376">
        <v>10619.47</v>
      </c>
      <c r="H1818" s="376" t="s">
        <v>3861</v>
      </c>
      <c r="I1818" s="376">
        <v>4.9999670416696902E-2</v>
      </c>
      <c r="J1818" s="376">
        <v>280.24</v>
      </c>
      <c r="K1818" s="376">
        <v>10088.64</v>
      </c>
      <c r="L1818" s="376">
        <f t="shared" si="19"/>
        <v>530.83000000000004</v>
      </c>
    </row>
    <row r="1819" spans="1:12" hidden="1" outlineLevel="1">
      <c r="A1819">
        <v>2024</v>
      </c>
      <c r="B1819" t="s">
        <v>3585</v>
      </c>
      <c r="C1819" t="s">
        <v>2527</v>
      </c>
      <c r="D1819" t="s">
        <v>3385</v>
      </c>
      <c r="E1819" t="s">
        <v>2888</v>
      </c>
      <c r="F1819" s="339">
        <v>44500</v>
      </c>
      <c r="G1819" s="376">
        <v>7983.19</v>
      </c>
      <c r="H1819" s="376" t="s">
        <v>3861</v>
      </c>
      <c r="I1819" s="376">
        <v>5.0000062631604697E-2</v>
      </c>
      <c r="J1819" s="376">
        <v>210.67</v>
      </c>
      <c r="K1819" s="376">
        <v>7584.12</v>
      </c>
      <c r="L1819" s="376">
        <f t="shared" si="19"/>
        <v>399.07</v>
      </c>
    </row>
    <row r="1820" spans="1:12" hidden="1" outlineLevel="1">
      <c r="A1820">
        <v>2024</v>
      </c>
      <c r="B1820" t="s">
        <v>3571</v>
      </c>
      <c r="C1820" t="s">
        <v>2527</v>
      </c>
      <c r="D1820" t="s">
        <v>3572</v>
      </c>
      <c r="E1820" t="s">
        <v>2888</v>
      </c>
      <c r="F1820" s="339">
        <v>44500</v>
      </c>
      <c r="G1820" s="376">
        <v>8200.94</v>
      </c>
      <c r="H1820" s="376" t="s">
        <v>3861</v>
      </c>
      <c r="I1820" s="376">
        <v>5.0000365811723999E-2</v>
      </c>
      <c r="J1820" s="376">
        <v>216.41</v>
      </c>
      <c r="K1820" s="376">
        <v>7790.76</v>
      </c>
      <c r="L1820" s="376">
        <f t="shared" si="19"/>
        <v>410.18</v>
      </c>
    </row>
    <row r="1821" spans="1:12" hidden="1" outlineLevel="1">
      <c r="A1821">
        <v>2024</v>
      </c>
      <c r="B1821" t="s">
        <v>3384</v>
      </c>
      <c r="C1821" t="s">
        <v>2527</v>
      </c>
      <c r="D1821" t="s">
        <v>3385</v>
      </c>
      <c r="E1821" t="s">
        <v>2888</v>
      </c>
      <c r="F1821" s="339">
        <v>44500</v>
      </c>
      <c r="G1821" s="376">
        <v>15966.37</v>
      </c>
      <c r="H1821" s="376" t="s">
        <v>3861</v>
      </c>
      <c r="I1821" s="376">
        <v>5.0000093947465803E-2</v>
      </c>
      <c r="J1821" s="376">
        <v>421.33</v>
      </c>
      <c r="K1821" s="376">
        <v>15167.88</v>
      </c>
      <c r="L1821" s="376">
        <f t="shared" si="19"/>
        <v>798.49000000000206</v>
      </c>
    </row>
    <row r="1822" spans="1:12" hidden="1" outlineLevel="1">
      <c r="A1822">
        <v>2024</v>
      </c>
      <c r="B1822" t="s">
        <v>3346</v>
      </c>
      <c r="C1822" t="s">
        <v>2527</v>
      </c>
      <c r="D1822" t="s">
        <v>3328</v>
      </c>
      <c r="E1822" t="s">
        <v>2888</v>
      </c>
      <c r="F1822" s="339">
        <v>44522</v>
      </c>
      <c r="G1822" s="376">
        <v>20069.91</v>
      </c>
      <c r="H1822" s="376" t="s">
        <v>3861</v>
      </c>
      <c r="I1822" s="376">
        <v>5.0000224216252102E-2</v>
      </c>
      <c r="J1822" s="376">
        <v>529.62</v>
      </c>
      <c r="K1822" s="376">
        <v>19066.32</v>
      </c>
      <c r="L1822" s="376">
        <f t="shared" si="19"/>
        <v>1003.59</v>
      </c>
    </row>
    <row r="1823" spans="1:12" hidden="1" outlineLevel="1">
      <c r="A1823">
        <v>2024</v>
      </c>
      <c r="B1823" t="s">
        <v>3376</v>
      </c>
      <c r="C1823" t="s">
        <v>2527</v>
      </c>
      <c r="D1823" t="s">
        <v>3377</v>
      </c>
      <c r="E1823" t="s">
        <v>2888</v>
      </c>
      <c r="F1823" s="339">
        <v>44523</v>
      </c>
      <c r="G1823" s="376">
        <v>16698</v>
      </c>
      <c r="H1823" s="376" t="s">
        <v>3861</v>
      </c>
      <c r="I1823" s="376">
        <v>0.05</v>
      </c>
      <c r="J1823" s="376">
        <v>440.64</v>
      </c>
      <c r="K1823" s="376">
        <v>15863.04</v>
      </c>
      <c r="L1823" s="376">
        <f t="shared" si="19"/>
        <v>834.96000000000095</v>
      </c>
    </row>
    <row r="1824" spans="1:12" hidden="1" outlineLevel="1">
      <c r="A1824">
        <v>2024</v>
      </c>
      <c r="B1824" t="s">
        <v>3851</v>
      </c>
      <c r="C1824" t="s">
        <v>2527</v>
      </c>
      <c r="D1824" t="s">
        <v>3852</v>
      </c>
      <c r="E1824" t="s">
        <v>2888</v>
      </c>
      <c r="F1824" s="339">
        <v>44523</v>
      </c>
      <c r="G1824" s="376">
        <v>5119</v>
      </c>
      <c r="H1824" s="376" t="s">
        <v>3861</v>
      </c>
      <c r="I1824" s="376">
        <v>0.05</v>
      </c>
      <c r="J1824" s="376">
        <v>135.08000000000001</v>
      </c>
      <c r="K1824" s="376">
        <v>4862.88</v>
      </c>
      <c r="L1824" s="376">
        <f t="shared" si="19"/>
        <v>256.12</v>
      </c>
    </row>
    <row r="1825" spans="1:12" hidden="1" outlineLevel="1">
      <c r="A1825">
        <v>2024</v>
      </c>
      <c r="B1825" t="s">
        <v>3586</v>
      </c>
      <c r="C1825" t="s">
        <v>2527</v>
      </c>
      <c r="D1825" t="s">
        <v>3385</v>
      </c>
      <c r="E1825" t="s">
        <v>2888</v>
      </c>
      <c r="F1825" s="339">
        <v>44523</v>
      </c>
      <c r="G1825" s="376">
        <v>7983.19</v>
      </c>
      <c r="H1825" s="376" t="s">
        <v>3861</v>
      </c>
      <c r="I1825" s="376">
        <v>5.0000062631604697E-2</v>
      </c>
      <c r="J1825" s="376">
        <v>210.67</v>
      </c>
      <c r="K1825" s="376">
        <v>7584.12</v>
      </c>
      <c r="L1825" s="376">
        <f t="shared" si="19"/>
        <v>399.07</v>
      </c>
    </row>
    <row r="1826" spans="1:12" hidden="1" outlineLevel="1">
      <c r="A1826">
        <v>2024</v>
      </c>
      <c r="B1826" t="s">
        <v>3587</v>
      </c>
      <c r="C1826" t="s">
        <v>2527</v>
      </c>
      <c r="D1826" t="s">
        <v>3385</v>
      </c>
      <c r="E1826" t="s">
        <v>2888</v>
      </c>
      <c r="F1826" s="339">
        <v>44523</v>
      </c>
      <c r="G1826" s="376">
        <v>7983.19</v>
      </c>
      <c r="H1826" s="376" t="s">
        <v>3861</v>
      </c>
      <c r="I1826" s="376">
        <v>5.0000062631604697E-2</v>
      </c>
      <c r="J1826" s="376">
        <v>210.67</v>
      </c>
      <c r="K1826" s="376">
        <v>7584.12</v>
      </c>
      <c r="L1826" s="376">
        <f t="shared" si="19"/>
        <v>399.07</v>
      </c>
    </row>
    <row r="1827" spans="1:12" hidden="1" outlineLevel="1">
      <c r="A1827">
        <v>2024</v>
      </c>
      <c r="B1827" t="s">
        <v>3327</v>
      </c>
      <c r="C1827" t="s">
        <v>2527</v>
      </c>
      <c r="D1827" t="s">
        <v>3328</v>
      </c>
      <c r="E1827" t="s">
        <v>2888</v>
      </c>
      <c r="F1827" s="339">
        <v>44523</v>
      </c>
      <c r="G1827" s="376">
        <v>22699</v>
      </c>
      <c r="H1827" s="376" t="s">
        <v>3861</v>
      </c>
      <c r="I1827" s="376">
        <v>0.05</v>
      </c>
      <c r="J1827" s="376">
        <v>599</v>
      </c>
      <c r="K1827" s="376">
        <v>21564</v>
      </c>
      <c r="L1827" s="376">
        <f t="shared" si="19"/>
        <v>1135</v>
      </c>
    </row>
    <row r="1828" spans="1:12" hidden="1" outlineLevel="1">
      <c r="A1828">
        <v>2024</v>
      </c>
      <c r="B1828" t="s">
        <v>3612</v>
      </c>
      <c r="C1828" t="s">
        <v>2527</v>
      </c>
      <c r="D1828" t="s">
        <v>3613</v>
      </c>
      <c r="E1828" t="s">
        <v>2888</v>
      </c>
      <c r="F1828" s="339">
        <v>44524</v>
      </c>
      <c r="G1828" s="376">
        <v>7134.87</v>
      </c>
      <c r="H1828" s="376" t="s">
        <v>3861</v>
      </c>
      <c r="I1828" s="376">
        <v>4.9999509451468603E-2</v>
      </c>
      <c r="J1828" s="376">
        <v>188.28</v>
      </c>
      <c r="K1828" s="376">
        <v>6778.08</v>
      </c>
      <c r="L1828" s="376">
        <f t="shared" si="19"/>
        <v>356.79</v>
      </c>
    </row>
    <row r="1829" spans="1:12" hidden="1" outlineLevel="1">
      <c r="A1829">
        <v>2024</v>
      </c>
      <c r="B1829" t="s">
        <v>3733</v>
      </c>
      <c r="C1829" t="s">
        <v>2527</v>
      </c>
      <c r="D1829" t="s">
        <v>3008</v>
      </c>
      <c r="E1829" t="s">
        <v>2888</v>
      </c>
      <c r="F1829" s="339">
        <v>44530</v>
      </c>
      <c r="G1829" s="376">
        <v>5138.6099999999997</v>
      </c>
      <c r="H1829" s="376" t="s">
        <v>3861</v>
      </c>
      <c r="I1829" s="376">
        <v>4.9999902697422098E-2</v>
      </c>
      <c r="J1829" s="376">
        <v>135.6</v>
      </c>
      <c r="K1829" s="376">
        <v>4881.6000000000004</v>
      </c>
      <c r="L1829" s="376">
        <f t="shared" si="19"/>
        <v>257.01</v>
      </c>
    </row>
    <row r="1830" spans="1:12" hidden="1" outlineLevel="1">
      <c r="A1830">
        <v>2024</v>
      </c>
      <c r="B1830" t="s">
        <v>3319</v>
      </c>
      <c r="C1830" t="s">
        <v>2527</v>
      </c>
      <c r="D1830" t="s">
        <v>3320</v>
      </c>
      <c r="E1830" t="s">
        <v>2888</v>
      </c>
      <c r="F1830" s="339">
        <v>44530</v>
      </c>
      <c r="G1830" s="376">
        <v>23271.84</v>
      </c>
      <c r="H1830" s="376" t="s">
        <v>3861</v>
      </c>
      <c r="I1830" s="376">
        <v>4.9999914059223501E-2</v>
      </c>
      <c r="J1830" s="376">
        <v>614.12</v>
      </c>
      <c r="K1830" s="376">
        <v>22108.32</v>
      </c>
      <c r="L1830" s="376">
        <f t="shared" si="19"/>
        <v>1163.52</v>
      </c>
    </row>
    <row r="1831" spans="1:12" hidden="1" outlineLevel="1">
      <c r="A1831">
        <v>2024</v>
      </c>
      <c r="B1831" t="s">
        <v>3353</v>
      </c>
      <c r="C1831" t="s">
        <v>2527</v>
      </c>
      <c r="D1831" t="s">
        <v>3268</v>
      </c>
      <c r="E1831" t="s">
        <v>2888</v>
      </c>
      <c r="F1831" s="339">
        <v>44530</v>
      </c>
      <c r="G1831" s="376">
        <v>19261.95</v>
      </c>
      <c r="H1831" s="376" t="s">
        <v>3861</v>
      </c>
      <c r="I1831" s="376">
        <v>5.00001297895592E-2</v>
      </c>
      <c r="J1831" s="376">
        <v>508.3</v>
      </c>
      <c r="K1831" s="376">
        <v>18298.8</v>
      </c>
      <c r="L1831" s="376">
        <f t="shared" si="19"/>
        <v>963.150000000001</v>
      </c>
    </row>
    <row r="1832" spans="1:12" hidden="1" outlineLevel="1">
      <c r="A1832">
        <v>2024</v>
      </c>
      <c r="B1832" t="s">
        <v>3297</v>
      </c>
      <c r="C1832" t="s">
        <v>2527</v>
      </c>
      <c r="D1832" t="s">
        <v>3028</v>
      </c>
      <c r="E1832" t="s">
        <v>2888</v>
      </c>
      <c r="F1832" s="339">
        <v>44530</v>
      </c>
      <c r="G1832" s="376">
        <v>31858.41</v>
      </c>
      <c r="H1832" s="376" t="s">
        <v>3861</v>
      </c>
      <c r="I1832" s="376">
        <v>4.9999984305557001E-2</v>
      </c>
      <c r="J1832" s="376">
        <v>840.71</v>
      </c>
      <c r="K1832" s="376">
        <v>30265.56</v>
      </c>
      <c r="L1832" s="376">
        <f t="shared" si="19"/>
        <v>1592.85</v>
      </c>
    </row>
    <row r="1833" spans="1:12" hidden="1" outlineLevel="1">
      <c r="A1833">
        <v>2024</v>
      </c>
      <c r="B1833" t="s">
        <v>3490</v>
      </c>
      <c r="C1833" t="s">
        <v>2527</v>
      </c>
      <c r="D1833" t="s">
        <v>3491</v>
      </c>
      <c r="E1833" t="s">
        <v>2888</v>
      </c>
      <c r="F1833" s="339">
        <v>44530</v>
      </c>
      <c r="G1833" s="376">
        <v>10309.73</v>
      </c>
      <c r="H1833" s="376" t="s">
        <v>3861</v>
      </c>
      <c r="I1833" s="376">
        <v>5.00003394851272E-2</v>
      </c>
      <c r="J1833" s="376">
        <v>272.06</v>
      </c>
      <c r="K1833" s="376">
        <v>9794.16</v>
      </c>
      <c r="L1833" s="376">
        <f t="shared" si="19"/>
        <v>515.57000000000005</v>
      </c>
    </row>
    <row r="1834" spans="1:12" hidden="1" outlineLevel="1">
      <c r="A1834">
        <v>2024</v>
      </c>
      <c r="B1834" t="s">
        <v>3267</v>
      </c>
      <c r="C1834" t="s">
        <v>2527</v>
      </c>
      <c r="D1834" t="s">
        <v>3268</v>
      </c>
      <c r="E1834" t="s">
        <v>2888</v>
      </c>
      <c r="F1834" s="339">
        <v>44530</v>
      </c>
      <c r="G1834" s="376">
        <v>47848.83</v>
      </c>
      <c r="H1834" s="376" t="s">
        <v>3861</v>
      </c>
      <c r="I1834" s="376">
        <v>4.9999968651271098E-2</v>
      </c>
      <c r="J1834" s="376">
        <v>1262.68</v>
      </c>
      <c r="K1834" s="376">
        <v>45456.480000000003</v>
      </c>
      <c r="L1834" s="376">
        <f t="shared" si="19"/>
        <v>2392.35</v>
      </c>
    </row>
    <row r="1835" spans="1:12" hidden="1" outlineLevel="1">
      <c r="A1835">
        <v>2024</v>
      </c>
      <c r="B1835" t="s">
        <v>3503</v>
      </c>
      <c r="C1835" t="s">
        <v>2527</v>
      </c>
      <c r="D1835" t="s">
        <v>3504</v>
      </c>
      <c r="E1835" t="s">
        <v>2888</v>
      </c>
      <c r="F1835" s="339">
        <v>44530</v>
      </c>
      <c r="G1835" s="376">
        <v>9910.6200000000008</v>
      </c>
      <c r="H1835" s="376" t="s">
        <v>3861</v>
      </c>
      <c r="I1835" s="376">
        <v>4.9999899098139199E-2</v>
      </c>
      <c r="J1835" s="376">
        <v>261.52999999999997</v>
      </c>
      <c r="K1835" s="376">
        <v>9415.08</v>
      </c>
      <c r="L1835" s="376">
        <f t="shared" si="19"/>
        <v>495.54000000000298</v>
      </c>
    </row>
    <row r="1836" spans="1:12" hidden="1" outlineLevel="1">
      <c r="A1836">
        <v>2024</v>
      </c>
      <c r="B1836" t="s">
        <v>3727</v>
      </c>
      <c r="C1836" t="s">
        <v>2527</v>
      </c>
      <c r="D1836" t="s">
        <v>3728</v>
      </c>
      <c r="E1836" t="s">
        <v>2888</v>
      </c>
      <c r="F1836" s="339">
        <v>44530</v>
      </c>
      <c r="G1836" s="376">
        <v>5308.85</v>
      </c>
      <c r="H1836" s="376" t="s">
        <v>3861</v>
      </c>
      <c r="I1836" s="376">
        <v>4.9999529088220598E-2</v>
      </c>
      <c r="J1836" s="376">
        <v>140.09</v>
      </c>
      <c r="K1836" s="376">
        <v>5043.24</v>
      </c>
      <c r="L1836" s="376">
        <f t="shared" si="19"/>
        <v>265.61000000000098</v>
      </c>
    </row>
    <row r="1837" spans="1:12" hidden="1" outlineLevel="1">
      <c r="A1837">
        <v>2024</v>
      </c>
      <c r="B1837" t="s">
        <v>3394</v>
      </c>
      <c r="C1837" t="s">
        <v>2527</v>
      </c>
      <c r="D1837" t="s">
        <v>3395</v>
      </c>
      <c r="E1837" t="s">
        <v>2888</v>
      </c>
      <c r="F1837" s="339">
        <v>44559</v>
      </c>
      <c r="G1837" s="376">
        <v>15392.92</v>
      </c>
      <c r="H1837" s="376" t="s">
        <v>3861</v>
      </c>
      <c r="I1837" s="376">
        <v>5.0000259859727697E-2</v>
      </c>
      <c r="J1837" s="376">
        <v>406.2</v>
      </c>
      <c r="K1837" s="376">
        <v>14623.2</v>
      </c>
      <c r="L1837" s="376">
        <f t="shared" si="19"/>
        <v>769.72000000000105</v>
      </c>
    </row>
    <row r="1838" spans="1:12" hidden="1" outlineLevel="1">
      <c r="A1838">
        <v>2024</v>
      </c>
      <c r="B1838" t="s">
        <v>3736</v>
      </c>
      <c r="C1838" t="s">
        <v>3737</v>
      </c>
      <c r="D1838" t="s">
        <v>3738</v>
      </c>
      <c r="E1838" t="s">
        <v>2889</v>
      </c>
      <c r="F1838" s="339">
        <v>44195</v>
      </c>
      <c r="G1838" s="376">
        <v>463994.65</v>
      </c>
      <c r="H1838" s="376" t="s">
        <v>3860</v>
      </c>
      <c r="I1838" s="376">
        <v>4.9999994612006798E-2</v>
      </c>
      <c r="J1838" s="376">
        <v>9183.23</v>
      </c>
      <c r="K1838" s="376">
        <v>440795.04</v>
      </c>
      <c r="L1838" s="376">
        <f t="shared" si="19"/>
        <v>23199.61</v>
      </c>
    </row>
    <row r="1839" spans="1:12" hidden="1" outlineLevel="1">
      <c r="A1839">
        <v>2024</v>
      </c>
      <c r="B1839" t="s">
        <v>3589</v>
      </c>
      <c r="C1839" t="s">
        <v>2527</v>
      </c>
      <c r="D1839" t="s">
        <v>3590</v>
      </c>
      <c r="E1839" t="s">
        <v>2907</v>
      </c>
      <c r="F1839" s="339">
        <v>43830</v>
      </c>
      <c r="G1839" s="376">
        <v>7964.6</v>
      </c>
      <c r="H1839" s="376" t="s">
        <v>3865</v>
      </c>
      <c r="I1839" s="376">
        <v>0.05</v>
      </c>
      <c r="J1839" s="376">
        <v>126.11</v>
      </c>
      <c r="K1839" s="376">
        <v>7566.6</v>
      </c>
      <c r="L1839" s="376">
        <f t="shared" si="19"/>
        <v>398</v>
      </c>
    </row>
    <row r="1840" spans="1:12" hidden="1" outlineLevel="1">
      <c r="A1840">
        <v>2024</v>
      </c>
      <c r="B1840" t="s">
        <v>3354</v>
      </c>
      <c r="C1840" t="s">
        <v>2527</v>
      </c>
      <c r="D1840" t="s">
        <v>3028</v>
      </c>
      <c r="E1840" t="s">
        <v>2888</v>
      </c>
      <c r="F1840" s="339">
        <v>44561</v>
      </c>
      <c r="G1840" s="376">
        <v>18979</v>
      </c>
      <c r="H1840" s="376" t="s">
        <v>3861</v>
      </c>
      <c r="I1840" s="376">
        <v>0.05</v>
      </c>
      <c r="J1840" s="376">
        <v>500.83</v>
      </c>
      <c r="K1840" s="376">
        <v>18029.88</v>
      </c>
      <c r="L1840" s="376">
        <f t="shared" si="19"/>
        <v>949.11999999999898</v>
      </c>
    </row>
    <row r="1841" spans="1:12" hidden="1" outlineLevel="1">
      <c r="A1841">
        <v>2024</v>
      </c>
      <c r="B1841" t="s">
        <v>3507</v>
      </c>
      <c r="C1841" t="s">
        <v>2527</v>
      </c>
      <c r="D1841" t="s">
        <v>3508</v>
      </c>
      <c r="E1841" t="s">
        <v>2888</v>
      </c>
      <c r="F1841" s="339">
        <v>44561</v>
      </c>
      <c r="G1841" s="376">
        <v>9860</v>
      </c>
      <c r="H1841" s="376" t="s">
        <v>3861</v>
      </c>
      <c r="I1841" s="376">
        <v>0.05</v>
      </c>
      <c r="J1841" s="376">
        <v>260.19</v>
      </c>
      <c r="K1841" s="376">
        <v>9366.84</v>
      </c>
      <c r="L1841" s="376">
        <f t="shared" si="19"/>
        <v>493.16</v>
      </c>
    </row>
    <row r="1842" spans="1:12" hidden="1" outlineLevel="1">
      <c r="A1842">
        <v>2024</v>
      </c>
      <c r="B1842" t="s">
        <v>3285</v>
      </c>
      <c r="C1842" t="s">
        <v>2527</v>
      </c>
      <c r="D1842" t="s">
        <v>3286</v>
      </c>
      <c r="E1842" t="s">
        <v>2888</v>
      </c>
      <c r="F1842" s="339">
        <v>44561</v>
      </c>
      <c r="G1842" s="376">
        <v>38938.050000000003</v>
      </c>
      <c r="H1842" s="376" t="s">
        <v>3861</v>
      </c>
      <c r="I1842" s="376">
        <v>4.9999935795449403E-2</v>
      </c>
      <c r="J1842" s="376">
        <v>1027.53</v>
      </c>
      <c r="K1842" s="376">
        <v>36991.08</v>
      </c>
      <c r="L1842" s="376">
        <f t="shared" si="19"/>
        <v>1946.97</v>
      </c>
    </row>
    <row r="1843" spans="1:12" hidden="1" outlineLevel="1">
      <c r="A1843">
        <v>2024</v>
      </c>
      <c r="B1843" t="s">
        <v>3329</v>
      </c>
      <c r="C1843" t="s">
        <v>2527</v>
      </c>
      <c r="D1843" t="s">
        <v>3330</v>
      </c>
      <c r="E1843" t="s">
        <v>2888</v>
      </c>
      <c r="F1843" s="339">
        <v>44561</v>
      </c>
      <c r="G1843" s="376">
        <v>22553.1</v>
      </c>
      <c r="H1843" s="376" t="s">
        <v>3861</v>
      </c>
      <c r="I1843" s="376">
        <v>5.0000221699012602E-2</v>
      </c>
      <c r="J1843" s="376">
        <v>595.15</v>
      </c>
      <c r="K1843" s="376">
        <v>21425.4</v>
      </c>
      <c r="L1843" s="376">
        <f t="shared" si="19"/>
        <v>1127.7</v>
      </c>
    </row>
    <row r="1844" spans="1:12" hidden="1" outlineLevel="1">
      <c r="A1844">
        <v>2024</v>
      </c>
      <c r="B1844" t="s">
        <v>3553</v>
      </c>
      <c r="C1844" t="s">
        <v>2527</v>
      </c>
      <c r="D1844" t="s">
        <v>3286</v>
      </c>
      <c r="E1844" t="s">
        <v>2888</v>
      </c>
      <c r="F1844" s="339">
        <v>44561</v>
      </c>
      <c r="G1844" s="376">
        <v>8406.19</v>
      </c>
      <c r="H1844" s="376" t="s">
        <v>3861</v>
      </c>
      <c r="I1844" s="376">
        <v>5.0000059479978397E-2</v>
      </c>
      <c r="J1844" s="376">
        <v>221.83</v>
      </c>
      <c r="K1844" s="376">
        <v>7985.88</v>
      </c>
      <c r="L1844" s="376">
        <f t="shared" si="19"/>
        <v>420.31</v>
      </c>
    </row>
    <row r="1845" spans="1:12" hidden="1" outlineLevel="1">
      <c r="A1845">
        <v>2024</v>
      </c>
      <c r="B1845" t="s">
        <v>3495</v>
      </c>
      <c r="C1845" t="s">
        <v>2527</v>
      </c>
      <c r="D1845" t="s">
        <v>3008</v>
      </c>
      <c r="E1845" t="s">
        <v>2888</v>
      </c>
      <c r="F1845" s="339">
        <v>44592</v>
      </c>
      <c r="G1845" s="376">
        <v>10247.790000000001</v>
      </c>
      <c r="H1845" s="376" t="s">
        <v>3861</v>
      </c>
      <c r="I1845" s="376">
        <v>5.0000048791007598E-2</v>
      </c>
      <c r="J1845" s="376">
        <v>270.43</v>
      </c>
      <c r="K1845" s="376">
        <v>9465.0499999999993</v>
      </c>
      <c r="L1845" s="376">
        <f t="shared" si="19"/>
        <v>782.74</v>
      </c>
    </row>
    <row r="1846" spans="1:12" hidden="1" outlineLevel="1">
      <c r="A1846">
        <v>2024</v>
      </c>
      <c r="B1846" t="s">
        <v>3496</v>
      </c>
      <c r="C1846" t="s">
        <v>2527</v>
      </c>
      <c r="D1846" t="s">
        <v>3008</v>
      </c>
      <c r="E1846" t="s">
        <v>2888</v>
      </c>
      <c r="F1846" s="339">
        <v>44592</v>
      </c>
      <c r="G1846" s="376">
        <v>10247.790000000001</v>
      </c>
      <c r="H1846" s="376" t="s">
        <v>3861</v>
      </c>
      <c r="I1846" s="376">
        <v>5.0000048791007598E-2</v>
      </c>
      <c r="J1846" s="376">
        <v>270.43</v>
      </c>
      <c r="K1846" s="376">
        <v>9465.0499999999993</v>
      </c>
      <c r="L1846" s="376">
        <f t="shared" si="19"/>
        <v>782.74</v>
      </c>
    </row>
    <row r="1847" spans="1:12" hidden="1" outlineLevel="1">
      <c r="A1847">
        <v>2024</v>
      </c>
      <c r="B1847" t="s">
        <v>3497</v>
      </c>
      <c r="C1847" t="s">
        <v>2527</v>
      </c>
      <c r="D1847" t="s">
        <v>3008</v>
      </c>
      <c r="E1847" t="s">
        <v>2888</v>
      </c>
      <c r="F1847" s="339">
        <v>44592</v>
      </c>
      <c r="G1847" s="376">
        <v>10247.790000000001</v>
      </c>
      <c r="H1847" s="376" t="s">
        <v>3861</v>
      </c>
      <c r="I1847" s="376">
        <v>5.0000048791007598E-2</v>
      </c>
      <c r="J1847" s="376">
        <v>270.43</v>
      </c>
      <c r="K1847" s="376">
        <v>9465.0499999999993</v>
      </c>
      <c r="L1847" s="376">
        <f t="shared" si="19"/>
        <v>782.74</v>
      </c>
    </row>
    <row r="1848" spans="1:12" hidden="1" outlineLevel="1">
      <c r="A1848">
        <v>2024</v>
      </c>
      <c r="B1848" t="s">
        <v>3720</v>
      </c>
      <c r="C1848" t="s">
        <v>2527</v>
      </c>
      <c r="D1848" t="s">
        <v>3721</v>
      </c>
      <c r="E1848" t="s">
        <v>2888</v>
      </c>
      <c r="F1848" s="339">
        <v>44592</v>
      </c>
      <c r="G1848" s="376">
        <v>5631</v>
      </c>
      <c r="H1848" s="376" t="s">
        <v>3861</v>
      </c>
      <c r="I1848" s="376">
        <v>0.05</v>
      </c>
      <c r="J1848" s="376">
        <v>148.6</v>
      </c>
      <c r="K1848" s="376">
        <v>5201</v>
      </c>
      <c r="L1848" s="376">
        <f t="shared" si="19"/>
        <v>430</v>
      </c>
    </row>
    <row r="1849" spans="1:12" hidden="1" outlineLevel="1">
      <c r="A1849">
        <v>2024</v>
      </c>
      <c r="B1849" t="s">
        <v>3462</v>
      </c>
      <c r="C1849" t="s">
        <v>2527</v>
      </c>
      <c r="D1849" t="s">
        <v>2999</v>
      </c>
      <c r="E1849" t="s">
        <v>2888</v>
      </c>
      <c r="F1849" s="339">
        <v>44592</v>
      </c>
      <c r="G1849" s="376">
        <v>10889.01</v>
      </c>
      <c r="H1849" s="376" t="s">
        <v>3861</v>
      </c>
      <c r="I1849" s="376">
        <v>4.9999954082143402E-2</v>
      </c>
      <c r="J1849" s="376">
        <v>287.35000000000002</v>
      </c>
      <c r="K1849" s="376">
        <v>10057.25</v>
      </c>
      <c r="L1849" s="376">
        <f t="shared" si="19"/>
        <v>831.76</v>
      </c>
    </row>
    <row r="1850" spans="1:12" hidden="1" outlineLevel="1">
      <c r="A1850">
        <v>2024</v>
      </c>
      <c r="B1850" t="s">
        <v>3582</v>
      </c>
      <c r="C1850" t="s">
        <v>2527</v>
      </c>
      <c r="D1850" t="s">
        <v>2999</v>
      </c>
      <c r="E1850" t="s">
        <v>2888</v>
      </c>
      <c r="F1850" s="339">
        <v>44592</v>
      </c>
      <c r="G1850" s="376">
        <v>8068.04</v>
      </c>
      <c r="H1850" s="376" t="s">
        <v>3861</v>
      </c>
      <c r="I1850" s="376">
        <v>4.9999752108318703E-2</v>
      </c>
      <c r="J1850" s="376">
        <v>212.91</v>
      </c>
      <c r="K1850" s="376">
        <v>7451.85</v>
      </c>
      <c r="L1850" s="376">
        <f t="shared" si="19"/>
        <v>616.19000000000096</v>
      </c>
    </row>
    <row r="1851" spans="1:12" hidden="1" outlineLevel="1">
      <c r="A1851">
        <v>2024</v>
      </c>
      <c r="B1851" t="s">
        <v>3055</v>
      </c>
      <c r="C1851" t="s">
        <v>2527</v>
      </c>
      <c r="D1851" t="s">
        <v>3056</v>
      </c>
      <c r="E1851" t="s">
        <v>2888</v>
      </c>
      <c r="F1851" s="339">
        <v>44592</v>
      </c>
      <c r="G1851" s="376">
        <v>106194.71</v>
      </c>
      <c r="H1851" s="376" t="s">
        <v>3861</v>
      </c>
      <c r="I1851" s="376">
        <v>5.0000042374992101E-2</v>
      </c>
      <c r="J1851" s="376">
        <v>2802.36</v>
      </c>
      <c r="K1851" s="376">
        <v>98082.6</v>
      </c>
      <c r="L1851" s="376">
        <f t="shared" si="19"/>
        <v>8112.11</v>
      </c>
    </row>
    <row r="1852" spans="1:12" hidden="1" outlineLevel="1">
      <c r="A1852">
        <v>2024</v>
      </c>
      <c r="B1852" t="s">
        <v>3057</v>
      </c>
      <c r="C1852" t="s">
        <v>2527</v>
      </c>
      <c r="D1852" t="s">
        <v>3056</v>
      </c>
      <c r="E1852" t="s">
        <v>2888</v>
      </c>
      <c r="F1852" s="339">
        <v>44592</v>
      </c>
      <c r="G1852" s="376">
        <v>106194.69</v>
      </c>
      <c r="H1852" s="376" t="s">
        <v>3861</v>
      </c>
      <c r="I1852" s="376">
        <v>4.9999957624999897E-2</v>
      </c>
      <c r="J1852" s="376">
        <v>2802.36</v>
      </c>
      <c r="K1852" s="376">
        <v>98082.6</v>
      </c>
      <c r="L1852" s="376">
        <f t="shared" si="19"/>
        <v>8112.09</v>
      </c>
    </row>
    <row r="1853" spans="1:12" hidden="1" outlineLevel="1">
      <c r="A1853">
        <v>2024</v>
      </c>
      <c r="B1853" t="s">
        <v>3554</v>
      </c>
      <c r="C1853" t="s">
        <v>2527</v>
      </c>
      <c r="D1853" t="s">
        <v>3286</v>
      </c>
      <c r="E1853" t="s">
        <v>2888</v>
      </c>
      <c r="F1853" s="339">
        <v>44620</v>
      </c>
      <c r="G1853" s="376">
        <v>8406.19</v>
      </c>
      <c r="H1853" s="376" t="s">
        <v>3861</v>
      </c>
      <c r="I1853" s="376">
        <v>5.0000059479978397E-2</v>
      </c>
      <c r="J1853" s="376">
        <v>221.83</v>
      </c>
      <c r="K1853" s="376">
        <v>7542.22</v>
      </c>
      <c r="L1853" s="376">
        <f t="shared" si="19"/>
        <v>863.97</v>
      </c>
    </row>
    <row r="1854" spans="1:12" hidden="1" outlineLevel="1">
      <c r="A1854">
        <v>2024</v>
      </c>
      <c r="B1854" t="s">
        <v>3498</v>
      </c>
      <c r="C1854" t="s">
        <v>2527</v>
      </c>
      <c r="D1854" t="s">
        <v>2999</v>
      </c>
      <c r="E1854" t="s">
        <v>2888</v>
      </c>
      <c r="F1854" s="339">
        <v>44620</v>
      </c>
      <c r="G1854" s="376">
        <v>10137.93</v>
      </c>
      <c r="H1854" s="376" t="s">
        <v>3861</v>
      </c>
      <c r="I1854" s="376">
        <v>5.0000345238130503E-2</v>
      </c>
      <c r="J1854" s="376">
        <v>267.52999999999997</v>
      </c>
      <c r="K1854" s="376">
        <v>9096.02</v>
      </c>
      <c r="L1854" s="376">
        <f t="shared" si="19"/>
        <v>1041.9100000000001</v>
      </c>
    </row>
    <row r="1855" spans="1:12" hidden="1" outlineLevel="1">
      <c r="A1855">
        <v>2024</v>
      </c>
      <c r="B1855" t="s">
        <v>3509</v>
      </c>
      <c r="C1855" t="s">
        <v>2527</v>
      </c>
      <c r="D1855" t="s">
        <v>2999</v>
      </c>
      <c r="E1855" t="s">
        <v>2888</v>
      </c>
      <c r="F1855" s="339">
        <v>44620</v>
      </c>
      <c r="G1855" s="376">
        <v>9752.43</v>
      </c>
      <c r="H1855" s="376" t="s">
        <v>3861</v>
      </c>
      <c r="I1855" s="376">
        <v>4.99998461921798E-2</v>
      </c>
      <c r="J1855" s="376">
        <v>257.36</v>
      </c>
      <c r="K1855" s="376">
        <v>8750.24</v>
      </c>
      <c r="L1855" s="376">
        <f t="shared" si="19"/>
        <v>1002.19</v>
      </c>
    </row>
    <row r="1856" spans="1:12" hidden="1" outlineLevel="1">
      <c r="A1856">
        <v>2024</v>
      </c>
      <c r="B1856" t="s">
        <v>3510</v>
      </c>
      <c r="C1856" t="s">
        <v>2527</v>
      </c>
      <c r="D1856" t="s">
        <v>2999</v>
      </c>
      <c r="E1856" t="s">
        <v>2888</v>
      </c>
      <c r="F1856" s="339">
        <v>44620</v>
      </c>
      <c r="G1856" s="376">
        <v>9752.43</v>
      </c>
      <c r="H1856" s="376" t="s">
        <v>3861</v>
      </c>
      <c r="I1856" s="376">
        <v>4.99998461921798E-2</v>
      </c>
      <c r="J1856" s="376">
        <v>257.36</v>
      </c>
      <c r="K1856" s="376">
        <v>8750.24</v>
      </c>
      <c r="L1856" s="376">
        <f t="shared" si="19"/>
        <v>1002.19</v>
      </c>
    </row>
    <row r="1857" spans="1:12" hidden="1" outlineLevel="1">
      <c r="A1857">
        <v>2024</v>
      </c>
      <c r="B1857" t="s">
        <v>3511</v>
      </c>
      <c r="C1857" t="s">
        <v>2527</v>
      </c>
      <c r="D1857" t="s">
        <v>2999</v>
      </c>
      <c r="E1857" t="s">
        <v>2888</v>
      </c>
      <c r="F1857" s="339">
        <v>44620</v>
      </c>
      <c r="G1857" s="376">
        <v>9752.43</v>
      </c>
      <c r="H1857" s="376" t="s">
        <v>3861</v>
      </c>
      <c r="I1857" s="376">
        <v>4.99998461921798E-2</v>
      </c>
      <c r="J1857" s="376">
        <v>257.36</v>
      </c>
      <c r="K1857" s="376">
        <v>8750.24</v>
      </c>
      <c r="L1857" s="376">
        <f t="shared" si="19"/>
        <v>1002.19</v>
      </c>
    </row>
    <row r="1858" spans="1:12" hidden="1" outlineLevel="1">
      <c r="A1858">
        <v>2024</v>
      </c>
      <c r="B1858" t="s">
        <v>3555</v>
      </c>
      <c r="C1858" t="s">
        <v>2527</v>
      </c>
      <c r="D1858" t="s">
        <v>3286</v>
      </c>
      <c r="E1858" t="s">
        <v>2888</v>
      </c>
      <c r="F1858" s="339">
        <v>44620</v>
      </c>
      <c r="G1858" s="376">
        <v>8406.19</v>
      </c>
      <c r="H1858" s="376" t="s">
        <v>3861</v>
      </c>
      <c r="I1858" s="376">
        <v>5.0000059479978397E-2</v>
      </c>
      <c r="J1858" s="376">
        <v>221.83</v>
      </c>
      <c r="K1858" s="376">
        <v>7542.22</v>
      </c>
      <c r="L1858" s="376">
        <f t="shared" si="19"/>
        <v>863.97</v>
      </c>
    </row>
    <row r="1859" spans="1:12" hidden="1" outlineLevel="1">
      <c r="A1859">
        <v>2024</v>
      </c>
      <c r="B1859" t="s">
        <v>3556</v>
      </c>
      <c r="C1859" t="s">
        <v>2527</v>
      </c>
      <c r="D1859" t="s">
        <v>3286</v>
      </c>
      <c r="E1859" t="s">
        <v>2888</v>
      </c>
      <c r="F1859" s="339">
        <v>44620</v>
      </c>
      <c r="G1859" s="376">
        <v>8406.19</v>
      </c>
      <c r="H1859" s="376" t="s">
        <v>3861</v>
      </c>
      <c r="I1859" s="376">
        <v>5.0000059479978397E-2</v>
      </c>
      <c r="J1859" s="376">
        <v>221.83</v>
      </c>
      <c r="K1859" s="376">
        <v>7542.22</v>
      </c>
      <c r="L1859" s="376">
        <f t="shared" si="19"/>
        <v>863.97</v>
      </c>
    </row>
    <row r="1860" spans="1:12" hidden="1" outlineLevel="1">
      <c r="A1860">
        <v>2024</v>
      </c>
      <c r="B1860" t="s">
        <v>3557</v>
      </c>
      <c r="C1860" t="s">
        <v>2527</v>
      </c>
      <c r="D1860" t="s">
        <v>3286</v>
      </c>
      <c r="E1860" t="s">
        <v>2888</v>
      </c>
      <c r="F1860" s="339">
        <v>44620</v>
      </c>
      <c r="G1860" s="376">
        <v>8406.19</v>
      </c>
      <c r="H1860" s="376" t="s">
        <v>3861</v>
      </c>
      <c r="I1860" s="376">
        <v>5.0000059479978397E-2</v>
      </c>
      <c r="J1860" s="376">
        <v>221.83</v>
      </c>
      <c r="K1860" s="376">
        <v>7542.22</v>
      </c>
      <c r="L1860" s="376">
        <f t="shared" si="19"/>
        <v>863.97</v>
      </c>
    </row>
    <row r="1861" spans="1:12" hidden="1" outlineLevel="1">
      <c r="A1861">
        <v>2024</v>
      </c>
      <c r="B1861" t="s">
        <v>3558</v>
      </c>
      <c r="C1861" t="s">
        <v>2527</v>
      </c>
      <c r="D1861" t="s">
        <v>3286</v>
      </c>
      <c r="E1861" t="s">
        <v>2888</v>
      </c>
      <c r="F1861" s="339">
        <v>44620</v>
      </c>
      <c r="G1861" s="376">
        <v>8406.19</v>
      </c>
      <c r="H1861" s="376" t="s">
        <v>3861</v>
      </c>
      <c r="I1861" s="376">
        <v>5.0000059479978397E-2</v>
      </c>
      <c r="J1861" s="376">
        <v>221.83</v>
      </c>
      <c r="K1861" s="376">
        <v>7542.22</v>
      </c>
      <c r="L1861" s="376">
        <f t="shared" si="19"/>
        <v>863.97</v>
      </c>
    </row>
    <row r="1862" spans="1:12" hidden="1" outlineLevel="1">
      <c r="A1862">
        <v>2024</v>
      </c>
      <c r="B1862" t="s">
        <v>3300</v>
      </c>
      <c r="C1862" t="s">
        <v>2527</v>
      </c>
      <c r="D1862" t="s">
        <v>3301</v>
      </c>
      <c r="E1862" t="s">
        <v>2888</v>
      </c>
      <c r="F1862" s="339">
        <v>44620</v>
      </c>
      <c r="G1862" s="376">
        <v>30973.45</v>
      </c>
      <c r="H1862" s="376" t="s">
        <v>3861</v>
      </c>
      <c r="I1862" s="376">
        <v>4.9999919285710799E-2</v>
      </c>
      <c r="J1862" s="376">
        <v>817.35</v>
      </c>
      <c r="K1862" s="376">
        <v>27789.9</v>
      </c>
      <c r="L1862" s="376">
        <f t="shared" si="19"/>
        <v>3183.55</v>
      </c>
    </row>
    <row r="1863" spans="1:12" hidden="1" outlineLevel="1">
      <c r="A1863">
        <v>2024</v>
      </c>
      <c r="B1863" t="s">
        <v>3010</v>
      </c>
      <c r="C1863" t="s">
        <v>2905</v>
      </c>
      <c r="D1863" t="s">
        <v>2999</v>
      </c>
      <c r="E1863" t="s">
        <v>2888</v>
      </c>
      <c r="F1863" s="339">
        <v>44620</v>
      </c>
      <c r="G1863" s="376">
        <v>22525.25</v>
      </c>
      <c r="H1863" s="376" t="s">
        <v>3861</v>
      </c>
      <c r="I1863" s="376">
        <v>4.9999889013440497E-2</v>
      </c>
      <c r="J1863" s="376">
        <v>594.41999999999996</v>
      </c>
      <c r="K1863" s="376">
        <v>20210.28</v>
      </c>
      <c r="L1863" s="376">
        <f t="shared" si="19"/>
        <v>2314.9699999999998</v>
      </c>
    </row>
    <row r="1864" spans="1:12" hidden="1" outlineLevel="1">
      <c r="A1864">
        <v>2024</v>
      </c>
      <c r="B1864" t="s">
        <v>3011</v>
      </c>
      <c r="C1864" t="s">
        <v>2905</v>
      </c>
      <c r="D1864" t="s">
        <v>2999</v>
      </c>
      <c r="E1864" t="s">
        <v>2888</v>
      </c>
      <c r="F1864" s="339">
        <v>44620</v>
      </c>
      <c r="G1864" s="376">
        <v>22525.25</v>
      </c>
      <c r="H1864" s="376" t="s">
        <v>3861</v>
      </c>
      <c r="I1864" s="376">
        <v>4.9999889013440497E-2</v>
      </c>
      <c r="J1864" s="376">
        <v>594.41999999999996</v>
      </c>
      <c r="K1864" s="376">
        <v>20210.28</v>
      </c>
      <c r="L1864" s="376">
        <f t="shared" si="19"/>
        <v>2314.9699999999998</v>
      </c>
    </row>
    <row r="1865" spans="1:12" hidden="1" outlineLevel="1">
      <c r="A1865">
        <v>2024</v>
      </c>
      <c r="B1865" t="s">
        <v>3012</v>
      </c>
      <c r="C1865" t="s">
        <v>2905</v>
      </c>
      <c r="D1865" t="s">
        <v>2999</v>
      </c>
      <c r="E1865" t="s">
        <v>2888</v>
      </c>
      <c r="F1865" s="339">
        <v>44620</v>
      </c>
      <c r="G1865" s="376">
        <v>22525.25</v>
      </c>
      <c r="H1865" s="376" t="s">
        <v>3861</v>
      </c>
      <c r="I1865" s="376">
        <v>4.9999889013440497E-2</v>
      </c>
      <c r="J1865" s="376">
        <v>594.41999999999996</v>
      </c>
      <c r="K1865" s="376">
        <v>20210.28</v>
      </c>
      <c r="L1865" s="376">
        <f t="shared" si="19"/>
        <v>2314.9699999999998</v>
      </c>
    </row>
    <row r="1866" spans="1:12" hidden="1" outlineLevel="1">
      <c r="A1866">
        <v>2024</v>
      </c>
      <c r="B1866" t="s">
        <v>3013</v>
      </c>
      <c r="C1866" t="s">
        <v>2905</v>
      </c>
      <c r="D1866" t="s">
        <v>2999</v>
      </c>
      <c r="E1866" t="s">
        <v>2888</v>
      </c>
      <c r="F1866" s="339">
        <v>44620</v>
      </c>
      <c r="G1866" s="376">
        <v>22525.25</v>
      </c>
      <c r="H1866" s="376" t="s">
        <v>3861</v>
      </c>
      <c r="I1866" s="376">
        <v>4.9999889013440497E-2</v>
      </c>
      <c r="J1866" s="376">
        <v>594.41999999999996</v>
      </c>
      <c r="K1866" s="376">
        <v>20210.28</v>
      </c>
      <c r="L1866" s="376">
        <f t="shared" si="19"/>
        <v>2314.9699999999998</v>
      </c>
    </row>
    <row r="1867" spans="1:12" hidden="1" outlineLevel="1">
      <c r="A1867">
        <v>2024</v>
      </c>
      <c r="B1867" t="s">
        <v>3014</v>
      </c>
      <c r="C1867" t="s">
        <v>2905</v>
      </c>
      <c r="D1867" t="s">
        <v>2999</v>
      </c>
      <c r="E1867" t="s">
        <v>2888</v>
      </c>
      <c r="F1867" s="339">
        <v>44620</v>
      </c>
      <c r="G1867" s="376">
        <v>22525.25</v>
      </c>
      <c r="H1867" s="376" t="s">
        <v>3861</v>
      </c>
      <c r="I1867" s="376">
        <v>4.9999889013440497E-2</v>
      </c>
      <c r="J1867" s="376">
        <v>594.41999999999996</v>
      </c>
      <c r="K1867" s="376">
        <v>20210.28</v>
      </c>
      <c r="L1867" s="376">
        <f t="shared" si="19"/>
        <v>2314.9699999999998</v>
      </c>
    </row>
    <row r="1868" spans="1:12" hidden="1" outlineLevel="1">
      <c r="A1868">
        <v>2024</v>
      </c>
      <c r="B1868" t="s">
        <v>3015</v>
      </c>
      <c r="C1868" t="s">
        <v>2905</v>
      </c>
      <c r="D1868" t="s">
        <v>2999</v>
      </c>
      <c r="E1868" t="s">
        <v>2888</v>
      </c>
      <c r="F1868" s="339">
        <v>44620</v>
      </c>
      <c r="G1868" s="376">
        <v>22525.25</v>
      </c>
      <c r="H1868" s="376" t="s">
        <v>3861</v>
      </c>
      <c r="I1868" s="376">
        <v>4.9999889013440497E-2</v>
      </c>
      <c r="J1868" s="376">
        <v>594.41999999999996</v>
      </c>
      <c r="K1868" s="376">
        <v>20210.28</v>
      </c>
      <c r="L1868" s="376">
        <f t="shared" si="19"/>
        <v>2314.9699999999998</v>
      </c>
    </row>
    <row r="1869" spans="1:12" hidden="1" outlineLevel="1">
      <c r="A1869">
        <v>2024</v>
      </c>
      <c r="B1869" t="s">
        <v>3016</v>
      </c>
      <c r="C1869" t="s">
        <v>2905</v>
      </c>
      <c r="D1869" t="s">
        <v>2999</v>
      </c>
      <c r="E1869" t="s">
        <v>2888</v>
      </c>
      <c r="F1869" s="339">
        <v>44620</v>
      </c>
      <c r="G1869" s="376">
        <v>22525.25</v>
      </c>
      <c r="H1869" s="376" t="s">
        <v>3861</v>
      </c>
      <c r="I1869" s="376">
        <v>4.9999889013440497E-2</v>
      </c>
      <c r="J1869" s="376">
        <v>594.41999999999996</v>
      </c>
      <c r="K1869" s="376">
        <v>20210.28</v>
      </c>
      <c r="L1869" s="376">
        <f t="shared" si="19"/>
        <v>2314.9699999999998</v>
      </c>
    </row>
    <row r="1870" spans="1:12" hidden="1" outlineLevel="1">
      <c r="A1870">
        <v>2024</v>
      </c>
      <c r="B1870" t="s">
        <v>3017</v>
      </c>
      <c r="C1870" t="s">
        <v>2905</v>
      </c>
      <c r="D1870" t="s">
        <v>2999</v>
      </c>
      <c r="E1870" t="s">
        <v>2888</v>
      </c>
      <c r="F1870" s="339">
        <v>44620</v>
      </c>
      <c r="G1870" s="376">
        <v>22525.25</v>
      </c>
      <c r="H1870" s="376" t="s">
        <v>3861</v>
      </c>
      <c r="I1870" s="376">
        <v>4.9999889013440497E-2</v>
      </c>
      <c r="J1870" s="376">
        <v>594.41999999999996</v>
      </c>
      <c r="K1870" s="376">
        <v>20210.28</v>
      </c>
      <c r="L1870" s="376">
        <f t="shared" si="19"/>
        <v>2314.9699999999998</v>
      </c>
    </row>
    <row r="1871" spans="1:12" hidden="1" outlineLevel="1">
      <c r="A1871">
        <v>2024</v>
      </c>
      <c r="B1871" t="s">
        <v>3018</v>
      </c>
      <c r="C1871" t="s">
        <v>2905</v>
      </c>
      <c r="D1871" t="s">
        <v>2999</v>
      </c>
      <c r="E1871" t="s">
        <v>2888</v>
      </c>
      <c r="F1871" s="339">
        <v>44620</v>
      </c>
      <c r="G1871" s="376">
        <v>22525.25</v>
      </c>
      <c r="H1871" s="376" t="s">
        <v>3861</v>
      </c>
      <c r="I1871" s="376">
        <v>4.9999889013440497E-2</v>
      </c>
      <c r="J1871" s="376">
        <v>594.41999999999996</v>
      </c>
      <c r="K1871" s="376">
        <v>20210.28</v>
      </c>
      <c r="L1871" s="376">
        <f t="shared" ref="L1871:L1934" si="20">G1871-K1871</f>
        <v>2314.9699999999998</v>
      </c>
    </row>
    <row r="1872" spans="1:12" hidden="1" outlineLevel="1">
      <c r="A1872">
        <v>2024</v>
      </c>
      <c r="B1872" t="s">
        <v>3019</v>
      </c>
      <c r="C1872" t="s">
        <v>2905</v>
      </c>
      <c r="D1872" t="s">
        <v>2999</v>
      </c>
      <c r="E1872" t="s">
        <v>2888</v>
      </c>
      <c r="F1872" s="339">
        <v>44620</v>
      </c>
      <c r="G1872" s="376">
        <v>22525.25</v>
      </c>
      <c r="H1872" s="376" t="s">
        <v>3861</v>
      </c>
      <c r="I1872" s="376">
        <v>4.9999889013440497E-2</v>
      </c>
      <c r="J1872" s="376">
        <v>594.41999999999996</v>
      </c>
      <c r="K1872" s="376">
        <v>20210.28</v>
      </c>
      <c r="L1872" s="376">
        <f t="shared" si="20"/>
        <v>2314.9699999999998</v>
      </c>
    </row>
    <row r="1873" spans="1:12" hidden="1" outlineLevel="1">
      <c r="A1873">
        <v>2024</v>
      </c>
      <c r="B1873" t="s">
        <v>2998</v>
      </c>
      <c r="C1873" t="s">
        <v>2905</v>
      </c>
      <c r="D1873" t="s">
        <v>2999</v>
      </c>
      <c r="E1873" t="s">
        <v>2888</v>
      </c>
      <c r="F1873" s="339">
        <v>44620</v>
      </c>
      <c r="G1873" s="376">
        <v>32072.85</v>
      </c>
      <c r="H1873" s="376" t="s">
        <v>3861</v>
      </c>
      <c r="I1873" s="376">
        <v>4.9999922052452503E-2</v>
      </c>
      <c r="J1873" s="376">
        <v>846.37</v>
      </c>
      <c r="K1873" s="376">
        <v>28776.58</v>
      </c>
      <c r="L1873" s="376">
        <f t="shared" si="20"/>
        <v>3296.27</v>
      </c>
    </row>
    <row r="1874" spans="1:12" hidden="1" outlineLevel="1">
      <c r="A1874">
        <v>2024</v>
      </c>
      <c r="B1874" t="s">
        <v>3020</v>
      </c>
      <c r="C1874" t="s">
        <v>2905</v>
      </c>
      <c r="D1874" t="s">
        <v>2999</v>
      </c>
      <c r="E1874" t="s">
        <v>2888</v>
      </c>
      <c r="F1874" s="339">
        <v>44620</v>
      </c>
      <c r="G1874" s="376">
        <v>22525.25</v>
      </c>
      <c r="H1874" s="376" t="s">
        <v>3861</v>
      </c>
      <c r="I1874" s="376">
        <v>4.9999889013440497E-2</v>
      </c>
      <c r="J1874" s="376">
        <v>594.41999999999996</v>
      </c>
      <c r="K1874" s="376">
        <v>20210.28</v>
      </c>
      <c r="L1874" s="376">
        <f t="shared" si="20"/>
        <v>2314.9699999999998</v>
      </c>
    </row>
    <row r="1875" spans="1:12" hidden="1" outlineLevel="1">
      <c r="A1875">
        <v>2024</v>
      </c>
      <c r="B1875" t="s">
        <v>3021</v>
      </c>
      <c r="C1875" t="s">
        <v>2905</v>
      </c>
      <c r="D1875" t="s">
        <v>2999</v>
      </c>
      <c r="E1875" t="s">
        <v>2888</v>
      </c>
      <c r="F1875" s="339">
        <v>44620</v>
      </c>
      <c r="G1875" s="376">
        <v>22525.25</v>
      </c>
      <c r="H1875" s="376" t="s">
        <v>3861</v>
      </c>
      <c r="I1875" s="376">
        <v>4.9999889013440497E-2</v>
      </c>
      <c r="J1875" s="376">
        <v>594.41999999999996</v>
      </c>
      <c r="K1875" s="376">
        <v>20210.28</v>
      </c>
      <c r="L1875" s="376">
        <f t="shared" si="20"/>
        <v>2314.9699999999998</v>
      </c>
    </row>
    <row r="1876" spans="1:12" hidden="1" outlineLevel="1">
      <c r="A1876">
        <v>2024</v>
      </c>
      <c r="B1876" t="s">
        <v>3022</v>
      </c>
      <c r="C1876" t="s">
        <v>2905</v>
      </c>
      <c r="D1876" t="s">
        <v>2999</v>
      </c>
      <c r="E1876" t="s">
        <v>2888</v>
      </c>
      <c r="F1876" s="339">
        <v>44620</v>
      </c>
      <c r="G1876" s="376">
        <v>22525.25</v>
      </c>
      <c r="H1876" s="376" t="s">
        <v>3861</v>
      </c>
      <c r="I1876" s="376">
        <v>4.9999889013440497E-2</v>
      </c>
      <c r="J1876" s="376">
        <v>594.41999999999996</v>
      </c>
      <c r="K1876" s="376">
        <v>20210.28</v>
      </c>
      <c r="L1876" s="376">
        <f t="shared" si="20"/>
        <v>2314.9699999999998</v>
      </c>
    </row>
    <row r="1877" spans="1:12" hidden="1" outlineLevel="1">
      <c r="A1877">
        <v>2024</v>
      </c>
      <c r="B1877" t="s">
        <v>3030</v>
      </c>
      <c r="C1877" t="s">
        <v>2527</v>
      </c>
      <c r="D1877" t="s">
        <v>3031</v>
      </c>
      <c r="E1877" t="s">
        <v>2907</v>
      </c>
      <c r="F1877" s="339">
        <v>43921</v>
      </c>
      <c r="G1877" s="376">
        <v>126242.83</v>
      </c>
      <c r="H1877" s="376" t="s">
        <v>3865</v>
      </c>
      <c r="I1877" s="376">
        <v>4.9999988118137099E-2</v>
      </c>
      <c r="J1877" s="376">
        <v>1998.84</v>
      </c>
      <c r="K1877" s="376">
        <v>113933.88</v>
      </c>
      <c r="L1877" s="376">
        <f t="shared" si="20"/>
        <v>12308.95</v>
      </c>
    </row>
    <row r="1878" spans="1:12" hidden="1" outlineLevel="1">
      <c r="A1878">
        <v>2024</v>
      </c>
      <c r="B1878" t="s">
        <v>3611</v>
      </c>
      <c r="C1878" t="s">
        <v>2527</v>
      </c>
      <c r="D1878" t="s">
        <v>3286</v>
      </c>
      <c r="E1878" t="s">
        <v>2888</v>
      </c>
      <c r="F1878" s="339">
        <v>44651</v>
      </c>
      <c r="G1878" s="376">
        <v>7168.14</v>
      </c>
      <c r="H1878" s="376" t="s">
        <v>3861</v>
      </c>
      <c r="I1878" s="376">
        <v>5.0000418518611499E-2</v>
      </c>
      <c r="J1878" s="376">
        <v>189.16</v>
      </c>
      <c r="K1878" s="376">
        <v>6242.28</v>
      </c>
      <c r="L1878" s="376">
        <f t="shared" si="20"/>
        <v>925.86000000000104</v>
      </c>
    </row>
    <row r="1879" spans="1:12" hidden="1" outlineLevel="1">
      <c r="A1879">
        <v>2024</v>
      </c>
      <c r="B1879" t="s">
        <v>3529</v>
      </c>
      <c r="C1879" t="s">
        <v>2527</v>
      </c>
      <c r="D1879" t="s">
        <v>2999</v>
      </c>
      <c r="E1879" t="s">
        <v>2888</v>
      </c>
      <c r="F1879" s="339">
        <v>44651</v>
      </c>
      <c r="G1879" s="376">
        <v>8849.56</v>
      </c>
      <c r="H1879" s="376" t="s">
        <v>3861</v>
      </c>
      <c r="I1879" s="376">
        <v>5.0000225999936698E-2</v>
      </c>
      <c r="J1879" s="376">
        <v>233.53</v>
      </c>
      <c r="K1879" s="376">
        <v>7706.49</v>
      </c>
      <c r="L1879" s="376">
        <f t="shared" si="20"/>
        <v>1143.07</v>
      </c>
    </row>
    <row r="1880" spans="1:12" hidden="1" outlineLevel="1">
      <c r="A1880">
        <v>2024</v>
      </c>
      <c r="B1880" t="s">
        <v>3530</v>
      </c>
      <c r="C1880" t="s">
        <v>2527</v>
      </c>
      <c r="D1880" t="s">
        <v>2999</v>
      </c>
      <c r="E1880" t="s">
        <v>2888</v>
      </c>
      <c r="F1880" s="339">
        <v>44651</v>
      </c>
      <c r="G1880" s="376">
        <v>8849.56</v>
      </c>
      <c r="H1880" s="376" t="s">
        <v>3861</v>
      </c>
      <c r="I1880" s="376">
        <v>5.0000225999936698E-2</v>
      </c>
      <c r="J1880" s="376">
        <v>233.53</v>
      </c>
      <c r="K1880" s="376">
        <v>7706.49</v>
      </c>
      <c r="L1880" s="376">
        <f t="shared" si="20"/>
        <v>1143.07</v>
      </c>
    </row>
    <row r="1881" spans="1:12" hidden="1" outlineLevel="1">
      <c r="A1881">
        <v>2024</v>
      </c>
      <c r="B1881" t="s">
        <v>3559</v>
      </c>
      <c r="C1881" t="s">
        <v>2527</v>
      </c>
      <c r="D1881" t="s">
        <v>3286</v>
      </c>
      <c r="E1881" t="s">
        <v>2888</v>
      </c>
      <c r="F1881" s="339">
        <v>44651</v>
      </c>
      <c r="G1881" s="376">
        <v>8406.19</v>
      </c>
      <c r="H1881" s="376" t="s">
        <v>3861</v>
      </c>
      <c r="I1881" s="376">
        <v>5.0000059479978397E-2</v>
      </c>
      <c r="J1881" s="376">
        <v>221.83</v>
      </c>
      <c r="K1881" s="376">
        <v>7320.39</v>
      </c>
      <c r="L1881" s="376">
        <f t="shared" si="20"/>
        <v>1085.8</v>
      </c>
    </row>
    <row r="1882" spans="1:12" hidden="1" outlineLevel="1">
      <c r="A1882">
        <v>2024</v>
      </c>
      <c r="B1882" t="s">
        <v>3560</v>
      </c>
      <c r="C1882" t="s">
        <v>2527</v>
      </c>
      <c r="D1882" t="s">
        <v>3286</v>
      </c>
      <c r="E1882" t="s">
        <v>2888</v>
      </c>
      <c r="F1882" s="339">
        <v>44651</v>
      </c>
      <c r="G1882" s="376">
        <v>8406.19</v>
      </c>
      <c r="H1882" s="376" t="s">
        <v>3861</v>
      </c>
      <c r="I1882" s="376">
        <v>5.0000059479978397E-2</v>
      </c>
      <c r="J1882" s="376">
        <v>221.83</v>
      </c>
      <c r="K1882" s="376">
        <v>7320.39</v>
      </c>
      <c r="L1882" s="376">
        <f t="shared" si="20"/>
        <v>1085.8</v>
      </c>
    </row>
    <row r="1883" spans="1:12" hidden="1" outlineLevel="1">
      <c r="A1883">
        <v>2024</v>
      </c>
      <c r="B1883" t="s">
        <v>3601</v>
      </c>
      <c r="C1883" t="s">
        <v>2527</v>
      </c>
      <c r="D1883" t="s">
        <v>3286</v>
      </c>
      <c r="E1883" t="s">
        <v>2888</v>
      </c>
      <c r="F1883" s="339">
        <v>44651</v>
      </c>
      <c r="G1883" s="376">
        <v>7599</v>
      </c>
      <c r="H1883" s="376" t="s">
        <v>3861</v>
      </c>
      <c r="I1883" s="376">
        <v>0.05</v>
      </c>
      <c r="J1883" s="376">
        <v>200.53</v>
      </c>
      <c r="K1883" s="376">
        <v>6617.49</v>
      </c>
      <c r="L1883" s="376">
        <f t="shared" si="20"/>
        <v>981.51</v>
      </c>
    </row>
    <row r="1884" spans="1:12" hidden="1" outlineLevel="1">
      <c r="A1884">
        <v>2024</v>
      </c>
      <c r="B1884" t="s">
        <v>3563</v>
      </c>
      <c r="C1884" t="s">
        <v>2527</v>
      </c>
      <c r="D1884" t="s">
        <v>3286</v>
      </c>
      <c r="E1884" t="s">
        <v>2888</v>
      </c>
      <c r="F1884" s="339">
        <v>44651</v>
      </c>
      <c r="G1884" s="376">
        <v>8245.14</v>
      </c>
      <c r="H1884" s="376" t="s">
        <v>3861</v>
      </c>
      <c r="I1884" s="376">
        <v>5.0000363850704797E-2</v>
      </c>
      <c r="J1884" s="376">
        <v>217.58</v>
      </c>
      <c r="K1884" s="376">
        <v>7180.14</v>
      </c>
      <c r="L1884" s="376">
        <f t="shared" si="20"/>
        <v>1065</v>
      </c>
    </row>
    <row r="1885" spans="1:12" hidden="1" outlineLevel="1">
      <c r="A1885">
        <v>2024</v>
      </c>
      <c r="B1885" t="s">
        <v>3701</v>
      </c>
      <c r="C1885" t="s">
        <v>2527</v>
      </c>
      <c r="D1885" t="s">
        <v>3286</v>
      </c>
      <c r="E1885" t="s">
        <v>2888</v>
      </c>
      <c r="F1885" s="339">
        <v>44651</v>
      </c>
      <c r="G1885" s="376">
        <v>6193.81</v>
      </c>
      <c r="H1885" s="376" t="s">
        <v>3861</v>
      </c>
      <c r="I1885" s="376">
        <v>4.9999919274243201E-2</v>
      </c>
      <c r="J1885" s="376">
        <v>163.44999999999999</v>
      </c>
      <c r="K1885" s="376">
        <v>5393.85</v>
      </c>
      <c r="L1885" s="376">
        <f t="shared" si="20"/>
        <v>799.96000000000095</v>
      </c>
    </row>
    <row r="1886" spans="1:12" hidden="1" outlineLevel="1">
      <c r="A1886">
        <v>2024</v>
      </c>
      <c r="B1886" t="s">
        <v>3337</v>
      </c>
      <c r="C1886" t="s">
        <v>2527</v>
      </c>
      <c r="D1886" t="s">
        <v>3338</v>
      </c>
      <c r="E1886" t="s">
        <v>2907</v>
      </c>
      <c r="F1886" s="339">
        <v>43951</v>
      </c>
      <c r="G1886" s="376">
        <v>21238.94</v>
      </c>
      <c r="H1886" s="376" t="s">
        <v>3865</v>
      </c>
      <c r="I1886" s="376">
        <v>5.0000141249987098E-2</v>
      </c>
      <c r="J1886" s="376">
        <v>336.28</v>
      </c>
      <c r="K1886" s="376">
        <v>18831.68</v>
      </c>
      <c r="L1886" s="376">
        <f t="shared" si="20"/>
        <v>2407.2600000000002</v>
      </c>
    </row>
    <row r="1887" spans="1:12" hidden="1" outlineLevel="1">
      <c r="A1887">
        <v>2024</v>
      </c>
      <c r="B1887" t="s">
        <v>3548</v>
      </c>
      <c r="C1887" t="s">
        <v>2527</v>
      </c>
      <c r="D1887" t="s">
        <v>3008</v>
      </c>
      <c r="E1887" t="s">
        <v>2888</v>
      </c>
      <c r="F1887" s="339">
        <v>44681</v>
      </c>
      <c r="G1887" s="376">
        <v>8584.07</v>
      </c>
      <c r="H1887" s="376" t="s">
        <v>3861</v>
      </c>
      <c r="I1887" s="376">
        <v>4.99995922680034E-2</v>
      </c>
      <c r="J1887" s="376">
        <v>226.52</v>
      </c>
      <c r="K1887" s="376">
        <v>7248.64</v>
      </c>
      <c r="L1887" s="376">
        <f t="shared" si="20"/>
        <v>1335.43</v>
      </c>
    </row>
    <row r="1888" spans="1:12" hidden="1" outlineLevel="1">
      <c r="A1888">
        <v>2024</v>
      </c>
      <c r="B1888" t="s">
        <v>3549</v>
      </c>
      <c r="C1888" t="s">
        <v>2527</v>
      </c>
      <c r="D1888" t="s">
        <v>3008</v>
      </c>
      <c r="E1888" t="s">
        <v>2888</v>
      </c>
      <c r="F1888" s="339">
        <v>44681</v>
      </c>
      <c r="G1888" s="376">
        <v>8584.07</v>
      </c>
      <c r="H1888" s="376" t="s">
        <v>3861</v>
      </c>
      <c r="I1888" s="376">
        <v>4.99995922680034E-2</v>
      </c>
      <c r="J1888" s="376">
        <v>226.52</v>
      </c>
      <c r="K1888" s="376">
        <v>7248.64</v>
      </c>
      <c r="L1888" s="376">
        <f t="shared" si="20"/>
        <v>1335.43</v>
      </c>
    </row>
    <row r="1889" spans="1:12" hidden="1" outlineLevel="1">
      <c r="A1889">
        <v>2024</v>
      </c>
      <c r="B1889" t="s">
        <v>3550</v>
      </c>
      <c r="C1889" t="s">
        <v>2527</v>
      </c>
      <c r="D1889" t="s">
        <v>3008</v>
      </c>
      <c r="E1889" t="s">
        <v>2888</v>
      </c>
      <c r="F1889" s="339">
        <v>44681</v>
      </c>
      <c r="G1889" s="376">
        <v>8584.07</v>
      </c>
      <c r="H1889" s="376" t="s">
        <v>3861</v>
      </c>
      <c r="I1889" s="376">
        <v>4.99995922680034E-2</v>
      </c>
      <c r="J1889" s="376">
        <v>226.52</v>
      </c>
      <c r="K1889" s="376">
        <v>7248.64</v>
      </c>
      <c r="L1889" s="376">
        <f t="shared" si="20"/>
        <v>1335.43</v>
      </c>
    </row>
    <row r="1890" spans="1:12" hidden="1" outlineLevel="1">
      <c r="A1890">
        <v>2024</v>
      </c>
      <c r="B1890" t="s">
        <v>3678</v>
      </c>
      <c r="C1890" t="s">
        <v>2527</v>
      </c>
      <c r="D1890" t="s">
        <v>3286</v>
      </c>
      <c r="E1890" t="s">
        <v>2888</v>
      </c>
      <c r="F1890" s="339">
        <v>44681</v>
      </c>
      <c r="G1890" s="376">
        <v>6813.27</v>
      </c>
      <c r="H1890" s="376" t="s">
        <v>3861</v>
      </c>
      <c r="I1890" s="376">
        <v>4.9999486296594703E-2</v>
      </c>
      <c r="J1890" s="376">
        <v>179.79</v>
      </c>
      <c r="K1890" s="376">
        <v>5753.28</v>
      </c>
      <c r="L1890" s="376">
        <f t="shared" si="20"/>
        <v>1059.99</v>
      </c>
    </row>
    <row r="1891" spans="1:12" hidden="1" outlineLevel="1">
      <c r="A1891">
        <v>2024</v>
      </c>
      <c r="B1891" t="s">
        <v>3645</v>
      </c>
      <c r="C1891" t="s">
        <v>2527</v>
      </c>
      <c r="D1891" t="s">
        <v>3404</v>
      </c>
      <c r="E1891" t="s">
        <v>2888</v>
      </c>
      <c r="F1891" s="339">
        <v>44681</v>
      </c>
      <c r="G1891" s="376">
        <v>7035.4</v>
      </c>
      <c r="H1891" s="376" t="s">
        <v>3861</v>
      </c>
      <c r="I1891" s="376">
        <v>0.05</v>
      </c>
      <c r="J1891" s="376">
        <v>185.66</v>
      </c>
      <c r="K1891" s="376">
        <v>5941.12</v>
      </c>
      <c r="L1891" s="376">
        <f t="shared" si="20"/>
        <v>1094.28</v>
      </c>
    </row>
    <row r="1892" spans="1:12" hidden="1" outlineLevel="1">
      <c r="A1892">
        <v>2024</v>
      </c>
      <c r="B1892" t="s">
        <v>3405</v>
      </c>
      <c r="C1892" t="s">
        <v>2527</v>
      </c>
      <c r="D1892" t="s">
        <v>3028</v>
      </c>
      <c r="E1892" t="s">
        <v>2888</v>
      </c>
      <c r="F1892" s="339">
        <v>44681</v>
      </c>
      <c r="G1892" s="376">
        <v>14070.8</v>
      </c>
      <c r="H1892" s="376" t="s">
        <v>3861</v>
      </c>
      <c r="I1892" s="376">
        <v>0.05</v>
      </c>
      <c r="J1892" s="376">
        <v>371.31</v>
      </c>
      <c r="K1892" s="376">
        <v>11881.92</v>
      </c>
      <c r="L1892" s="376">
        <f t="shared" si="20"/>
        <v>2188.88</v>
      </c>
    </row>
    <row r="1893" spans="1:12" hidden="1" outlineLevel="1">
      <c r="A1893">
        <v>2024</v>
      </c>
      <c r="B1893" t="s">
        <v>3295</v>
      </c>
      <c r="C1893" t="s">
        <v>2527</v>
      </c>
      <c r="D1893" t="s">
        <v>3296</v>
      </c>
      <c r="E1893" t="s">
        <v>2888</v>
      </c>
      <c r="F1893" s="339">
        <v>44681</v>
      </c>
      <c r="G1893" s="376">
        <v>32305.31</v>
      </c>
      <c r="H1893" s="376" t="s">
        <v>3861</v>
      </c>
      <c r="I1893" s="376">
        <v>5.00001392959857E-2</v>
      </c>
      <c r="J1893" s="376">
        <v>852.5</v>
      </c>
      <c r="K1893" s="376">
        <v>27280</v>
      </c>
      <c r="L1893" s="376">
        <f t="shared" si="20"/>
        <v>5025.3100000000004</v>
      </c>
    </row>
    <row r="1894" spans="1:12" hidden="1" outlineLevel="1">
      <c r="A1894">
        <v>2024</v>
      </c>
      <c r="B1894" t="s">
        <v>3519</v>
      </c>
      <c r="C1894" t="s">
        <v>2527</v>
      </c>
      <c r="D1894" t="s">
        <v>3520</v>
      </c>
      <c r="E1894" t="s">
        <v>2888</v>
      </c>
      <c r="F1894" s="339">
        <v>44681</v>
      </c>
      <c r="G1894" s="376">
        <v>9603</v>
      </c>
      <c r="H1894" s="376" t="s">
        <v>3861</v>
      </c>
      <c r="I1894" s="376">
        <v>0.05</v>
      </c>
      <c r="J1894" s="376">
        <v>253.41</v>
      </c>
      <c r="K1894" s="376">
        <v>8109.12</v>
      </c>
      <c r="L1894" s="376">
        <f t="shared" si="20"/>
        <v>1493.88</v>
      </c>
    </row>
    <row r="1895" spans="1:12" hidden="1" outlineLevel="1">
      <c r="A1895">
        <v>2024</v>
      </c>
      <c r="B1895" t="s">
        <v>3382</v>
      </c>
      <c r="C1895" t="s">
        <v>2527</v>
      </c>
      <c r="D1895" t="s">
        <v>3383</v>
      </c>
      <c r="E1895" t="s">
        <v>2907</v>
      </c>
      <c r="F1895" s="339">
        <v>43982</v>
      </c>
      <c r="G1895" s="376">
        <v>16000</v>
      </c>
      <c r="H1895" s="376" t="s">
        <v>3865</v>
      </c>
      <c r="I1895" s="376">
        <v>0.05</v>
      </c>
      <c r="J1895" s="376">
        <v>253.33</v>
      </c>
      <c r="K1895" s="376">
        <v>13933.15</v>
      </c>
      <c r="L1895" s="376">
        <f t="shared" si="20"/>
        <v>2066.85</v>
      </c>
    </row>
    <row r="1896" spans="1:12" hidden="1" outlineLevel="1">
      <c r="A1896">
        <v>2024</v>
      </c>
      <c r="B1896" t="s">
        <v>3688</v>
      </c>
      <c r="C1896" t="s">
        <v>2527</v>
      </c>
      <c r="D1896" t="s">
        <v>3338</v>
      </c>
      <c r="E1896" t="s">
        <v>2907</v>
      </c>
      <c r="F1896" s="339">
        <v>43982</v>
      </c>
      <c r="G1896" s="376">
        <v>6637.17</v>
      </c>
      <c r="H1896" s="376" t="s">
        <v>3865</v>
      </c>
      <c r="I1896" s="376">
        <v>5.0000225999936698E-2</v>
      </c>
      <c r="J1896" s="376">
        <v>105.09</v>
      </c>
      <c r="K1896" s="376">
        <v>5779.95</v>
      </c>
      <c r="L1896" s="376">
        <f t="shared" si="20"/>
        <v>857.22</v>
      </c>
    </row>
    <row r="1897" spans="1:12" hidden="1" outlineLevel="1">
      <c r="A1897">
        <v>2024</v>
      </c>
      <c r="B1897" t="s">
        <v>3675</v>
      </c>
      <c r="C1897" t="s">
        <v>2527</v>
      </c>
      <c r="D1897" t="s">
        <v>3286</v>
      </c>
      <c r="E1897" t="s">
        <v>2888</v>
      </c>
      <c r="F1897" s="339">
        <v>44712</v>
      </c>
      <c r="G1897" s="376">
        <v>6902.64</v>
      </c>
      <c r="H1897" s="376" t="s">
        <v>3861</v>
      </c>
      <c r="I1897" s="376">
        <v>4.9999710255786201E-2</v>
      </c>
      <c r="J1897" s="376">
        <v>182.15</v>
      </c>
      <c r="K1897" s="376">
        <v>5646.65</v>
      </c>
      <c r="L1897" s="376">
        <f t="shared" si="20"/>
        <v>1255.99</v>
      </c>
    </row>
    <row r="1898" spans="1:12" hidden="1" outlineLevel="1">
      <c r="A1898">
        <v>2024</v>
      </c>
      <c r="B1898" t="s">
        <v>3655</v>
      </c>
      <c r="C1898" t="s">
        <v>2527</v>
      </c>
      <c r="D1898" t="s">
        <v>3286</v>
      </c>
      <c r="E1898" t="s">
        <v>2888</v>
      </c>
      <c r="F1898" s="339">
        <v>44712</v>
      </c>
      <c r="G1898" s="376">
        <v>6902.65</v>
      </c>
      <c r="H1898" s="376" t="s">
        <v>3861</v>
      </c>
      <c r="I1898" s="376">
        <v>4.9999637820257403E-2</v>
      </c>
      <c r="J1898" s="376">
        <v>182.15</v>
      </c>
      <c r="K1898" s="376">
        <v>5646.65</v>
      </c>
      <c r="L1898" s="376">
        <f t="shared" si="20"/>
        <v>1256</v>
      </c>
    </row>
    <row r="1899" spans="1:12" hidden="1" outlineLevel="1">
      <c r="A1899">
        <v>2024</v>
      </c>
      <c r="B1899" t="s">
        <v>3658</v>
      </c>
      <c r="C1899" t="s">
        <v>2527</v>
      </c>
      <c r="D1899" t="s">
        <v>3286</v>
      </c>
      <c r="E1899" t="s">
        <v>2888</v>
      </c>
      <c r="F1899" s="339">
        <v>44712</v>
      </c>
      <c r="G1899" s="376">
        <v>6902.65</v>
      </c>
      <c r="H1899" s="376" t="s">
        <v>3861</v>
      </c>
      <c r="I1899" s="376">
        <v>4.9999637820257403E-2</v>
      </c>
      <c r="J1899" s="376">
        <v>182.15</v>
      </c>
      <c r="K1899" s="376">
        <v>5646.65</v>
      </c>
      <c r="L1899" s="376">
        <f t="shared" si="20"/>
        <v>1256</v>
      </c>
    </row>
    <row r="1900" spans="1:12" hidden="1" outlineLevel="1">
      <c r="A1900">
        <v>2024</v>
      </c>
      <c r="B1900" t="s">
        <v>3659</v>
      </c>
      <c r="C1900" t="s">
        <v>2527</v>
      </c>
      <c r="D1900" t="s">
        <v>3286</v>
      </c>
      <c r="E1900" t="s">
        <v>2888</v>
      </c>
      <c r="F1900" s="339">
        <v>44712</v>
      </c>
      <c r="G1900" s="376">
        <v>6902.65</v>
      </c>
      <c r="H1900" s="376" t="s">
        <v>3861</v>
      </c>
      <c r="I1900" s="376">
        <v>4.9999637820257403E-2</v>
      </c>
      <c r="J1900" s="376">
        <v>182.15</v>
      </c>
      <c r="K1900" s="376">
        <v>5646.65</v>
      </c>
      <c r="L1900" s="376">
        <f t="shared" si="20"/>
        <v>1256</v>
      </c>
    </row>
    <row r="1901" spans="1:12" hidden="1" outlineLevel="1">
      <c r="A1901">
        <v>2024</v>
      </c>
      <c r="B1901" t="s">
        <v>3674</v>
      </c>
      <c r="C1901" t="s">
        <v>2527</v>
      </c>
      <c r="D1901" t="s">
        <v>3286</v>
      </c>
      <c r="E1901" t="s">
        <v>2888</v>
      </c>
      <c r="F1901" s="339">
        <v>44712</v>
      </c>
      <c r="G1901" s="376">
        <v>6902.65</v>
      </c>
      <c r="H1901" s="376" t="s">
        <v>3861</v>
      </c>
      <c r="I1901" s="376">
        <v>4.9999637820257403E-2</v>
      </c>
      <c r="J1901" s="376">
        <v>182.15</v>
      </c>
      <c r="K1901" s="376">
        <v>5646.65</v>
      </c>
      <c r="L1901" s="376">
        <f t="shared" si="20"/>
        <v>1256</v>
      </c>
    </row>
    <row r="1902" spans="1:12" hidden="1" outlineLevel="1">
      <c r="A1902">
        <v>2024</v>
      </c>
      <c r="B1902" t="s">
        <v>3512</v>
      </c>
      <c r="C1902" t="s">
        <v>2527</v>
      </c>
      <c r="D1902" t="s">
        <v>3008</v>
      </c>
      <c r="E1902" t="s">
        <v>2888</v>
      </c>
      <c r="F1902" s="339">
        <v>44712</v>
      </c>
      <c r="G1902" s="376">
        <v>9734.52</v>
      </c>
      <c r="H1902" s="376" t="s">
        <v>3861</v>
      </c>
      <c r="I1902" s="376">
        <v>5.0000410908806997E-2</v>
      </c>
      <c r="J1902" s="376">
        <v>256.88</v>
      </c>
      <c r="K1902" s="376">
        <v>7963.28</v>
      </c>
      <c r="L1902" s="376">
        <f t="shared" si="20"/>
        <v>1771.24</v>
      </c>
    </row>
    <row r="1903" spans="1:12" hidden="1" outlineLevel="1">
      <c r="A1903">
        <v>2024</v>
      </c>
      <c r="B1903" t="s">
        <v>3513</v>
      </c>
      <c r="C1903" t="s">
        <v>2527</v>
      </c>
      <c r="D1903" t="s">
        <v>3008</v>
      </c>
      <c r="E1903" t="s">
        <v>2888</v>
      </c>
      <c r="F1903" s="339">
        <v>44712</v>
      </c>
      <c r="G1903" s="376">
        <v>9734.52</v>
      </c>
      <c r="H1903" s="376" t="s">
        <v>3861</v>
      </c>
      <c r="I1903" s="376">
        <v>5.0000410908806997E-2</v>
      </c>
      <c r="J1903" s="376">
        <v>256.88</v>
      </c>
      <c r="K1903" s="376">
        <v>7963.28</v>
      </c>
      <c r="L1903" s="376">
        <f t="shared" si="20"/>
        <v>1771.24</v>
      </c>
    </row>
    <row r="1904" spans="1:12" hidden="1" outlineLevel="1">
      <c r="A1904">
        <v>2024</v>
      </c>
      <c r="B1904" t="s">
        <v>3514</v>
      </c>
      <c r="C1904" t="s">
        <v>2527</v>
      </c>
      <c r="D1904" t="s">
        <v>3008</v>
      </c>
      <c r="E1904" t="s">
        <v>2888</v>
      </c>
      <c r="F1904" s="339">
        <v>44712</v>
      </c>
      <c r="G1904" s="376">
        <v>9734.52</v>
      </c>
      <c r="H1904" s="376" t="s">
        <v>3861</v>
      </c>
      <c r="I1904" s="376">
        <v>5.0000410908806997E-2</v>
      </c>
      <c r="J1904" s="376">
        <v>256.88</v>
      </c>
      <c r="K1904" s="376">
        <v>7963.28</v>
      </c>
      <c r="L1904" s="376">
        <f t="shared" si="20"/>
        <v>1771.24</v>
      </c>
    </row>
    <row r="1905" spans="1:12" hidden="1" outlineLevel="1">
      <c r="A1905">
        <v>2024</v>
      </c>
      <c r="B1905" t="s">
        <v>3515</v>
      </c>
      <c r="C1905" t="s">
        <v>2527</v>
      </c>
      <c r="D1905" t="s">
        <v>3008</v>
      </c>
      <c r="E1905" t="s">
        <v>2888</v>
      </c>
      <c r="F1905" s="339">
        <v>44712</v>
      </c>
      <c r="G1905" s="376">
        <v>9734.52</v>
      </c>
      <c r="H1905" s="376" t="s">
        <v>3861</v>
      </c>
      <c r="I1905" s="376">
        <v>5.0000410908806997E-2</v>
      </c>
      <c r="J1905" s="376">
        <v>256.88</v>
      </c>
      <c r="K1905" s="376">
        <v>7963.28</v>
      </c>
      <c r="L1905" s="376">
        <f t="shared" si="20"/>
        <v>1771.24</v>
      </c>
    </row>
    <row r="1906" spans="1:12" hidden="1" outlineLevel="1">
      <c r="A1906">
        <v>2024</v>
      </c>
      <c r="B1906" t="s">
        <v>3516</v>
      </c>
      <c r="C1906" t="s">
        <v>2527</v>
      </c>
      <c r="D1906" t="s">
        <v>3008</v>
      </c>
      <c r="E1906" t="s">
        <v>2888</v>
      </c>
      <c r="F1906" s="339">
        <v>44712</v>
      </c>
      <c r="G1906" s="376">
        <v>9734.52</v>
      </c>
      <c r="H1906" s="376" t="s">
        <v>3861</v>
      </c>
      <c r="I1906" s="376">
        <v>5.0000410908806997E-2</v>
      </c>
      <c r="J1906" s="376">
        <v>256.88</v>
      </c>
      <c r="K1906" s="376">
        <v>7963.28</v>
      </c>
      <c r="L1906" s="376">
        <f t="shared" si="20"/>
        <v>1771.24</v>
      </c>
    </row>
    <row r="1907" spans="1:12" hidden="1" outlineLevel="1">
      <c r="A1907">
        <v>2024</v>
      </c>
      <c r="B1907" t="s">
        <v>3533</v>
      </c>
      <c r="C1907" t="s">
        <v>2527</v>
      </c>
      <c r="D1907" t="s">
        <v>3286</v>
      </c>
      <c r="E1907" t="s">
        <v>2888</v>
      </c>
      <c r="F1907" s="339">
        <v>44712</v>
      </c>
      <c r="G1907" s="376">
        <v>8761.06</v>
      </c>
      <c r="H1907" s="376" t="s">
        <v>3861</v>
      </c>
      <c r="I1907" s="376">
        <v>4.9999657575681498E-2</v>
      </c>
      <c r="J1907" s="376">
        <v>231.19</v>
      </c>
      <c r="K1907" s="376">
        <v>7166.89</v>
      </c>
      <c r="L1907" s="376">
        <f t="shared" si="20"/>
        <v>1594.17</v>
      </c>
    </row>
    <row r="1908" spans="1:12" hidden="1" outlineLevel="1">
      <c r="A1908">
        <v>2024</v>
      </c>
      <c r="B1908" t="s">
        <v>3534</v>
      </c>
      <c r="C1908" t="s">
        <v>2527</v>
      </c>
      <c r="D1908" t="s">
        <v>3286</v>
      </c>
      <c r="E1908" t="s">
        <v>2888</v>
      </c>
      <c r="F1908" s="339">
        <v>44712</v>
      </c>
      <c r="G1908" s="376">
        <v>8761.06</v>
      </c>
      <c r="H1908" s="376" t="s">
        <v>3861</v>
      </c>
      <c r="I1908" s="376">
        <v>4.9999657575681498E-2</v>
      </c>
      <c r="J1908" s="376">
        <v>231.19</v>
      </c>
      <c r="K1908" s="376">
        <v>7166.89</v>
      </c>
      <c r="L1908" s="376">
        <f t="shared" si="20"/>
        <v>1594.17</v>
      </c>
    </row>
    <row r="1909" spans="1:12" hidden="1" outlineLevel="1">
      <c r="A1909">
        <v>2024</v>
      </c>
      <c r="B1909" t="s">
        <v>3699</v>
      </c>
      <c r="C1909" t="s">
        <v>2527</v>
      </c>
      <c r="D1909" t="s">
        <v>3286</v>
      </c>
      <c r="E1909" t="s">
        <v>2888</v>
      </c>
      <c r="F1909" s="339">
        <v>44712</v>
      </c>
      <c r="G1909" s="376">
        <v>6194.69</v>
      </c>
      <c r="H1909" s="376" t="s">
        <v>3861</v>
      </c>
      <c r="I1909" s="376">
        <v>4.9999273571397398E-2</v>
      </c>
      <c r="J1909" s="376">
        <v>163.47</v>
      </c>
      <c r="K1909" s="376">
        <v>5067.57</v>
      </c>
      <c r="L1909" s="376">
        <f t="shared" si="20"/>
        <v>1127.1199999999999</v>
      </c>
    </row>
    <row r="1910" spans="1:12" hidden="1" outlineLevel="1">
      <c r="A1910">
        <v>2024</v>
      </c>
      <c r="B1910" t="s">
        <v>3700</v>
      </c>
      <c r="C1910" t="s">
        <v>2527</v>
      </c>
      <c r="D1910" t="s">
        <v>3028</v>
      </c>
      <c r="E1910" t="s">
        <v>2888</v>
      </c>
      <c r="F1910" s="339">
        <v>44712</v>
      </c>
      <c r="G1910" s="376">
        <v>6194.69</v>
      </c>
      <c r="H1910" s="376" t="s">
        <v>3861</v>
      </c>
      <c r="I1910" s="376">
        <v>4.9999273571397398E-2</v>
      </c>
      <c r="J1910" s="376">
        <v>163.47</v>
      </c>
      <c r="K1910" s="376">
        <v>5067.57</v>
      </c>
      <c r="L1910" s="376">
        <f t="shared" si="20"/>
        <v>1127.1199999999999</v>
      </c>
    </row>
    <row r="1911" spans="1:12" hidden="1" outlineLevel="1">
      <c r="A1911">
        <v>2024</v>
      </c>
      <c r="B1911" t="s">
        <v>3704</v>
      </c>
      <c r="C1911" t="s">
        <v>2527</v>
      </c>
      <c r="D1911" t="s">
        <v>3008</v>
      </c>
      <c r="E1911" t="s">
        <v>2888</v>
      </c>
      <c r="F1911" s="339">
        <v>44712</v>
      </c>
      <c r="G1911" s="376">
        <v>6017.7</v>
      </c>
      <c r="H1911" s="376" t="s">
        <v>3861</v>
      </c>
      <c r="I1911" s="376">
        <v>5.0000830882230701E-2</v>
      </c>
      <c r="J1911" s="376">
        <v>158.80000000000001</v>
      </c>
      <c r="K1911" s="376">
        <v>4922.8</v>
      </c>
      <c r="L1911" s="376">
        <f t="shared" si="20"/>
        <v>1094.9000000000001</v>
      </c>
    </row>
    <row r="1912" spans="1:12" hidden="1" outlineLevel="1">
      <c r="A1912">
        <v>2024</v>
      </c>
      <c r="B1912" t="s">
        <v>3427</v>
      </c>
      <c r="C1912" t="s">
        <v>2527</v>
      </c>
      <c r="D1912" t="s">
        <v>3008</v>
      </c>
      <c r="E1912" t="s">
        <v>2888</v>
      </c>
      <c r="F1912" s="339">
        <v>44712</v>
      </c>
      <c r="G1912" s="376">
        <v>13097.35</v>
      </c>
      <c r="H1912" s="376" t="s">
        <v>3861</v>
      </c>
      <c r="I1912" s="376">
        <v>5.0000190878307399E-2</v>
      </c>
      <c r="J1912" s="376">
        <v>345.62</v>
      </c>
      <c r="K1912" s="376">
        <v>10714.22</v>
      </c>
      <c r="L1912" s="376">
        <f t="shared" si="20"/>
        <v>2383.13</v>
      </c>
    </row>
    <row r="1913" spans="1:12" hidden="1" outlineLevel="1">
      <c r="A1913">
        <v>2024</v>
      </c>
      <c r="B1913" t="s">
        <v>3291</v>
      </c>
      <c r="C1913" t="s">
        <v>2527</v>
      </c>
      <c r="D1913" t="s">
        <v>3008</v>
      </c>
      <c r="E1913" t="s">
        <v>2888</v>
      </c>
      <c r="F1913" s="339">
        <v>44712</v>
      </c>
      <c r="G1913" s="376">
        <v>36637.17</v>
      </c>
      <c r="H1913" s="376" t="s">
        <v>3861</v>
      </c>
      <c r="I1913" s="376">
        <v>5.0000040942026903E-2</v>
      </c>
      <c r="J1913" s="376">
        <v>966.81</v>
      </c>
      <c r="K1913" s="376">
        <v>29971.11</v>
      </c>
      <c r="L1913" s="376">
        <f t="shared" si="20"/>
        <v>6666.06</v>
      </c>
    </row>
    <row r="1914" spans="1:12" hidden="1" outlineLevel="1">
      <c r="A1914">
        <v>2024</v>
      </c>
      <c r="B1914" t="s">
        <v>3449</v>
      </c>
      <c r="C1914" t="s">
        <v>2527</v>
      </c>
      <c r="D1914" t="s">
        <v>3008</v>
      </c>
      <c r="E1914" t="s">
        <v>2888</v>
      </c>
      <c r="F1914" s="339">
        <v>44712</v>
      </c>
      <c r="G1914" s="376">
        <v>11168.14</v>
      </c>
      <c r="H1914" s="376" t="s">
        <v>3861</v>
      </c>
      <c r="I1914" s="376">
        <v>5.00002686212744E-2</v>
      </c>
      <c r="J1914" s="376">
        <v>294.70999999999998</v>
      </c>
      <c r="K1914" s="376">
        <v>9136.01</v>
      </c>
      <c r="L1914" s="376">
        <f t="shared" si="20"/>
        <v>2032.13</v>
      </c>
    </row>
    <row r="1915" spans="1:12" hidden="1" outlineLevel="1">
      <c r="A1915">
        <v>2024</v>
      </c>
      <c r="B1915" t="s">
        <v>3450</v>
      </c>
      <c r="C1915" t="s">
        <v>2527</v>
      </c>
      <c r="D1915" t="s">
        <v>3451</v>
      </c>
      <c r="E1915" t="s">
        <v>2888</v>
      </c>
      <c r="F1915" s="339">
        <v>44712</v>
      </c>
      <c r="G1915" s="376">
        <v>11168.14</v>
      </c>
      <c r="H1915" s="376" t="s">
        <v>3861</v>
      </c>
      <c r="I1915" s="376">
        <v>5.00002686212744E-2</v>
      </c>
      <c r="J1915" s="376">
        <v>294.70999999999998</v>
      </c>
      <c r="K1915" s="376">
        <v>9136.01</v>
      </c>
      <c r="L1915" s="376">
        <f t="shared" si="20"/>
        <v>2032.13</v>
      </c>
    </row>
    <row r="1916" spans="1:12" hidden="1" outlineLevel="1">
      <c r="A1916">
        <v>2024</v>
      </c>
      <c r="B1916" t="s">
        <v>3500</v>
      </c>
      <c r="C1916" t="s">
        <v>2527</v>
      </c>
      <c r="D1916" t="s">
        <v>3451</v>
      </c>
      <c r="E1916" t="s">
        <v>2888</v>
      </c>
      <c r="F1916" s="339">
        <v>44712</v>
      </c>
      <c r="G1916" s="376">
        <v>10000</v>
      </c>
      <c r="H1916" s="376" t="s">
        <v>3861</v>
      </c>
      <c r="I1916" s="376">
        <v>0.05</v>
      </c>
      <c r="J1916" s="376">
        <v>263.89</v>
      </c>
      <c r="K1916" s="376">
        <v>8180.59</v>
      </c>
      <c r="L1916" s="376">
        <f t="shared" si="20"/>
        <v>1819.41</v>
      </c>
    </row>
    <row r="1917" spans="1:12" hidden="1" outlineLevel="1">
      <c r="A1917">
        <v>2024</v>
      </c>
      <c r="B1917" t="s">
        <v>3312</v>
      </c>
      <c r="C1917" t="s">
        <v>2527</v>
      </c>
      <c r="D1917" t="s">
        <v>3313</v>
      </c>
      <c r="E1917" t="s">
        <v>2907</v>
      </c>
      <c r="F1917" s="339">
        <v>44012</v>
      </c>
      <c r="G1917" s="376">
        <v>25544.55</v>
      </c>
      <c r="H1917" s="376" t="s">
        <v>3865</v>
      </c>
      <c r="I1917" s="376">
        <v>5.0000097868234103E-2</v>
      </c>
      <c r="J1917" s="376">
        <v>404.46</v>
      </c>
      <c r="K1917" s="376">
        <v>21840.84</v>
      </c>
      <c r="L1917" s="376">
        <f t="shared" si="20"/>
        <v>3703.71</v>
      </c>
    </row>
    <row r="1918" spans="1:12" hidden="1" outlineLevel="1">
      <c r="A1918">
        <v>2024</v>
      </c>
      <c r="B1918" t="s">
        <v>3531</v>
      </c>
      <c r="C1918" t="s">
        <v>2527</v>
      </c>
      <c r="D1918" t="s">
        <v>3008</v>
      </c>
      <c r="E1918" t="s">
        <v>2888</v>
      </c>
      <c r="F1918" s="339">
        <v>44742</v>
      </c>
      <c r="G1918" s="376">
        <v>8848.67</v>
      </c>
      <c r="H1918" s="376" t="s">
        <v>3861</v>
      </c>
      <c r="I1918" s="376">
        <v>4.9999604460331297E-2</v>
      </c>
      <c r="J1918" s="376">
        <v>233.51</v>
      </c>
      <c r="K1918" s="376">
        <v>7005.3</v>
      </c>
      <c r="L1918" s="376">
        <f t="shared" si="20"/>
        <v>1843.37</v>
      </c>
    </row>
    <row r="1919" spans="1:12" hidden="1" outlineLevel="1">
      <c r="A1919">
        <v>2024</v>
      </c>
      <c r="B1919" t="s">
        <v>3217</v>
      </c>
      <c r="C1919" t="s">
        <v>2527</v>
      </c>
      <c r="D1919" t="s">
        <v>3218</v>
      </c>
      <c r="E1919" t="s">
        <v>2888</v>
      </c>
      <c r="F1919" s="339">
        <v>44742</v>
      </c>
      <c r="G1919" s="376">
        <v>66371.679999999993</v>
      </c>
      <c r="H1919" s="376" t="s">
        <v>3861</v>
      </c>
      <c r="I1919" s="376">
        <v>4.9999939733332097E-2</v>
      </c>
      <c r="J1919" s="376">
        <v>1751.47</v>
      </c>
      <c r="K1919" s="376">
        <v>52544.1</v>
      </c>
      <c r="L1919" s="376">
        <f t="shared" si="20"/>
        <v>13827.58</v>
      </c>
    </row>
    <row r="1920" spans="1:12" hidden="1" outlineLevel="1">
      <c r="A1920">
        <v>2024</v>
      </c>
      <c r="B1920" t="s">
        <v>3219</v>
      </c>
      <c r="C1920" t="s">
        <v>2527</v>
      </c>
      <c r="D1920" t="s">
        <v>3218</v>
      </c>
      <c r="E1920" t="s">
        <v>2888</v>
      </c>
      <c r="F1920" s="339">
        <v>44742</v>
      </c>
      <c r="G1920" s="376">
        <v>66371.679999999993</v>
      </c>
      <c r="H1920" s="376" t="s">
        <v>3861</v>
      </c>
      <c r="I1920" s="376">
        <v>4.9999939733332097E-2</v>
      </c>
      <c r="J1920" s="376">
        <v>1751.47</v>
      </c>
      <c r="K1920" s="376">
        <v>52544.1</v>
      </c>
      <c r="L1920" s="376">
        <f t="shared" si="20"/>
        <v>13827.58</v>
      </c>
    </row>
    <row r="1921" spans="1:12" hidden="1" outlineLevel="1">
      <c r="A1921">
        <v>2024</v>
      </c>
      <c r="B1921" t="s">
        <v>3220</v>
      </c>
      <c r="C1921" t="s">
        <v>2527</v>
      </c>
      <c r="D1921" t="s">
        <v>3218</v>
      </c>
      <c r="E1921" t="s">
        <v>2888</v>
      </c>
      <c r="F1921" s="339">
        <v>44742</v>
      </c>
      <c r="G1921" s="376">
        <v>66371.679999999993</v>
      </c>
      <c r="H1921" s="376" t="s">
        <v>3861</v>
      </c>
      <c r="I1921" s="376">
        <v>4.9999939733332097E-2</v>
      </c>
      <c r="J1921" s="376">
        <v>1751.47</v>
      </c>
      <c r="K1921" s="376">
        <v>52544.1</v>
      </c>
      <c r="L1921" s="376">
        <f t="shared" si="20"/>
        <v>13827.58</v>
      </c>
    </row>
    <row r="1922" spans="1:12" hidden="1" outlineLevel="1">
      <c r="A1922">
        <v>2024</v>
      </c>
      <c r="B1922" t="s">
        <v>3221</v>
      </c>
      <c r="C1922" t="s">
        <v>2527</v>
      </c>
      <c r="D1922" t="s">
        <v>3218</v>
      </c>
      <c r="E1922" t="s">
        <v>2888</v>
      </c>
      <c r="F1922" s="339">
        <v>44742</v>
      </c>
      <c r="G1922" s="376">
        <v>66371.679999999993</v>
      </c>
      <c r="H1922" s="376" t="s">
        <v>3861</v>
      </c>
      <c r="I1922" s="376">
        <v>4.9999939733332097E-2</v>
      </c>
      <c r="J1922" s="376">
        <v>1751.47</v>
      </c>
      <c r="K1922" s="376">
        <v>52544.1</v>
      </c>
      <c r="L1922" s="376">
        <f t="shared" si="20"/>
        <v>13827.58</v>
      </c>
    </row>
    <row r="1923" spans="1:12" hidden="1" outlineLevel="1">
      <c r="A1923">
        <v>2024</v>
      </c>
      <c r="B1923" t="s">
        <v>3188</v>
      </c>
      <c r="C1923" t="s">
        <v>2527</v>
      </c>
      <c r="D1923" t="s">
        <v>2944</v>
      </c>
      <c r="E1923" t="s">
        <v>2888</v>
      </c>
      <c r="F1923" s="339">
        <v>44742</v>
      </c>
      <c r="G1923" s="376">
        <v>86725.68</v>
      </c>
      <c r="H1923" s="376" t="s">
        <v>3861</v>
      </c>
      <c r="I1923" s="376">
        <v>4.9999953877559698E-2</v>
      </c>
      <c r="J1923" s="376">
        <v>2288.59</v>
      </c>
      <c r="K1923" s="376">
        <v>68657.7</v>
      </c>
      <c r="L1923" s="376">
        <f t="shared" si="20"/>
        <v>18067.98</v>
      </c>
    </row>
    <row r="1924" spans="1:12" hidden="1" outlineLevel="1">
      <c r="A1924">
        <v>2024</v>
      </c>
      <c r="B1924" t="s">
        <v>3713</v>
      </c>
      <c r="C1924" t="s">
        <v>2527</v>
      </c>
      <c r="D1924" t="s">
        <v>3286</v>
      </c>
      <c r="E1924" t="s">
        <v>2888</v>
      </c>
      <c r="F1924" s="339">
        <v>44742</v>
      </c>
      <c r="G1924" s="376">
        <v>5839.82</v>
      </c>
      <c r="H1924" s="376" t="s">
        <v>3861</v>
      </c>
      <c r="I1924" s="376">
        <v>4.9999828761845402E-2</v>
      </c>
      <c r="J1924" s="376">
        <v>154.11000000000001</v>
      </c>
      <c r="K1924" s="376">
        <v>4623.3</v>
      </c>
      <c r="L1924" s="376">
        <f t="shared" si="20"/>
        <v>1216.52</v>
      </c>
    </row>
    <row r="1925" spans="1:12" hidden="1" outlineLevel="1">
      <c r="A1925">
        <v>2024</v>
      </c>
      <c r="B1925" t="s">
        <v>3702</v>
      </c>
      <c r="C1925" t="s">
        <v>2527</v>
      </c>
      <c r="D1925" t="s">
        <v>3703</v>
      </c>
      <c r="E1925" t="s">
        <v>2888</v>
      </c>
      <c r="F1925" s="339">
        <v>44742</v>
      </c>
      <c r="G1925" s="376">
        <v>6132.08</v>
      </c>
      <c r="H1925" s="376" t="s">
        <v>3861</v>
      </c>
      <c r="I1925" s="376">
        <v>4.9999347692789402E-2</v>
      </c>
      <c r="J1925" s="376">
        <v>161.82</v>
      </c>
      <c r="K1925" s="376">
        <v>4854.6000000000004</v>
      </c>
      <c r="L1925" s="376">
        <f t="shared" si="20"/>
        <v>1277.48</v>
      </c>
    </row>
    <row r="1926" spans="1:12" hidden="1" outlineLevel="1">
      <c r="A1926">
        <v>2024</v>
      </c>
      <c r="B1926" t="s">
        <v>3537</v>
      </c>
      <c r="C1926" t="s">
        <v>2527</v>
      </c>
      <c r="D1926" t="s">
        <v>3041</v>
      </c>
      <c r="E1926" t="s">
        <v>2888</v>
      </c>
      <c r="F1926" s="339">
        <v>44742</v>
      </c>
      <c r="G1926" s="376">
        <v>8716.81</v>
      </c>
      <c r="H1926" s="376" t="s">
        <v>3861</v>
      </c>
      <c r="I1926" s="376">
        <v>4.9999942639566503E-2</v>
      </c>
      <c r="J1926" s="376">
        <v>230.03</v>
      </c>
      <c r="K1926" s="376">
        <v>6900.9</v>
      </c>
      <c r="L1926" s="376">
        <f t="shared" si="20"/>
        <v>1815.91</v>
      </c>
    </row>
    <row r="1927" spans="1:12" hidden="1" outlineLevel="1">
      <c r="A1927">
        <v>2024</v>
      </c>
      <c r="B1927" t="s">
        <v>3538</v>
      </c>
      <c r="C1927" t="s">
        <v>2527</v>
      </c>
      <c r="D1927" t="s">
        <v>3041</v>
      </c>
      <c r="E1927" t="s">
        <v>2888</v>
      </c>
      <c r="F1927" s="339">
        <v>44742</v>
      </c>
      <c r="G1927" s="376">
        <v>8716.81</v>
      </c>
      <c r="H1927" s="376" t="s">
        <v>3861</v>
      </c>
      <c r="I1927" s="376">
        <v>4.9999942639566503E-2</v>
      </c>
      <c r="J1927" s="376">
        <v>230.03</v>
      </c>
      <c r="K1927" s="376">
        <v>6900.9</v>
      </c>
      <c r="L1927" s="376">
        <f t="shared" si="20"/>
        <v>1815.91</v>
      </c>
    </row>
    <row r="1928" spans="1:12" hidden="1" outlineLevel="1">
      <c r="A1928">
        <v>2024</v>
      </c>
      <c r="B1928" t="s">
        <v>3539</v>
      </c>
      <c r="C1928" t="s">
        <v>2527</v>
      </c>
      <c r="D1928" t="s">
        <v>3041</v>
      </c>
      <c r="E1928" t="s">
        <v>2888</v>
      </c>
      <c r="F1928" s="339">
        <v>44742</v>
      </c>
      <c r="G1928" s="376">
        <v>8716.81</v>
      </c>
      <c r="H1928" s="376" t="s">
        <v>3861</v>
      </c>
      <c r="I1928" s="376">
        <v>4.9999942639566503E-2</v>
      </c>
      <c r="J1928" s="376">
        <v>230.03</v>
      </c>
      <c r="K1928" s="376">
        <v>6900.9</v>
      </c>
      <c r="L1928" s="376">
        <f t="shared" si="20"/>
        <v>1815.91</v>
      </c>
    </row>
    <row r="1929" spans="1:12" hidden="1" outlineLevel="1">
      <c r="A1929">
        <v>2024</v>
      </c>
      <c r="B1929" t="s">
        <v>3540</v>
      </c>
      <c r="C1929" t="s">
        <v>2527</v>
      </c>
      <c r="D1929" t="s">
        <v>3041</v>
      </c>
      <c r="E1929" t="s">
        <v>2888</v>
      </c>
      <c r="F1929" s="339">
        <v>44742</v>
      </c>
      <c r="G1929" s="376">
        <v>8716.81</v>
      </c>
      <c r="H1929" s="376" t="s">
        <v>3861</v>
      </c>
      <c r="I1929" s="376">
        <v>4.9999942639566503E-2</v>
      </c>
      <c r="J1929" s="376">
        <v>230.03</v>
      </c>
      <c r="K1929" s="376">
        <v>6900.9</v>
      </c>
      <c r="L1929" s="376">
        <f t="shared" si="20"/>
        <v>1815.91</v>
      </c>
    </row>
    <row r="1930" spans="1:12" hidden="1" outlineLevel="1">
      <c r="A1930">
        <v>2024</v>
      </c>
      <c r="B1930" t="s">
        <v>3428</v>
      </c>
      <c r="C1930" t="s">
        <v>2527</v>
      </c>
      <c r="D1930" t="s">
        <v>3028</v>
      </c>
      <c r="E1930" t="s">
        <v>2888</v>
      </c>
      <c r="F1930" s="339">
        <v>44742</v>
      </c>
      <c r="G1930" s="376">
        <v>13097.35</v>
      </c>
      <c r="H1930" s="376" t="s">
        <v>3861</v>
      </c>
      <c r="I1930" s="376">
        <v>5.0000190878307399E-2</v>
      </c>
      <c r="J1930" s="376">
        <v>345.62</v>
      </c>
      <c r="K1930" s="376">
        <v>10368.6</v>
      </c>
      <c r="L1930" s="376">
        <f t="shared" si="20"/>
        <v>2728.75</v>
      </c>
    </row>
    <row r="1931" spans="1:12" hidden="1" outlineLevel="1">
      <c r="A1931">
        <v>2024</v>
      </c>
      <c r="B1931" t="s">
        <v>3429</v>
      </c>
      <c r="C1931" t="s">
        <v>2527</v>
      </c>
      <c r="D1931" t="s">
        <v>3028</v>
      </c>
      <c r="E1931" t="s">
        <v>2888</v>
      </c>
      <c r="F1931" s="339">
        <v>44742</v>
      </c>
      <c r="G1931" s="376">
        <v>13097.35</v>
      </c>
      <c r="H1931" s="376" t="s">
        <v>3861</v>
      </c>
      <c r="I1931" s="376">
        <v>5.0000190878307399E-2</v>
      </c>
      <c r="J1931" s="376">
        <v>345.62</v>
      </c>
      <c r="K1931" s="376">
        <v>10368.6</v>
      </c>
      <c r="L1931" s="376">
        <f t="shared" si="20"/>
        <v>2728.75</v>
      </c>
    </row>
    <row r="1932" spans="1:12" hidden="1" outlineLevel="1">
      <c r="A1932">
        <v>2024</v>
      </c>
      <c r="B1932" t="s">
        <v>3430</v>
      </c>
      <c r="C1932" t="s">
        <v>2527</v>
      </c>
      <c r="D1932" t="s">
        <v>3028</v>
      </c>
      <c r="E1932" t="s">
        <v>2888</v>
      </c>
      <c r="F1932" s="339">
        <v>44742</v>
      </c>
      <c r="G1932" s="376">
        <v>13097.35</v>
      </c>
      <c r="H1932" s="376" t="s">
        <v>3861</v>
      </c>
      <c r="I1932" s="376">
        <v>5.0000190878307399E-2</v>
      </c>
      <c r="J1932" s="376">
        <v>345.62</v>
      </c>
      <c r="K1932" s="376">
        <v>10368.6</v>
      </c>
      <c r="L1932" s="376">
        <f t="shared" si="20"/>
        <v>2728.75</v>
      </c>
    </row>
    <row r="1933" spans="1:12" hidden="1" outlineLevel="1">
      <c r="A1933">
        <v>2024</v>
      </c>
      <c r="B1933" t="s">
        <v>3431</v>
      </c>
      <c r="C1933" t="s">
        <v>2527</v>
      </c>
      <c r="D1933" t="s">
        <v>3028</v>
      </c>
      <c r="E1933" t="s">
        <v>2888</v>
      </c>
      <c r="F1933" s="339">
        <v>44742</v>
      </c>
      <c r="G1933" s="376">
        <v>13097.35</v>
      </c>
      <c r="H1933" s="376" t="s">
        <v>3861</v>
      </c>
      <c r="I1933" s="376">
        <v>5.0000190878307399E-2</v>
      </c>
      <c r="J1933" s="376">
        <v>345.62</v>
      </c>
      <c r="K1933" s="376">
        <v>10368.6</v>
      </c>
      <c r="L1933" s="376">
        <f t="shared" si="20"/>
        <v>2728.75</v>
      </c>
    </row>
    <row r="1934" spans="1:12" hidden="1" outlineLevel="1">
      <c r="A1934">
        <v>2024</v>
      </c>
      <c r="B1934" t="s">
        <v>3374</v>
      </c>
      <c r="C1934" t="s">
        <v>2527</v>
      </c>
      <c r="D1934" t="s">
        <v>3375</v>
      </c>
      <c r="E1934" t="s">
        <v>2907</v>
      </c>
      <c r="F1934" s="339">
        <v>44043</v>
      </c>
      <c r="G1934" s="376">
        <v>16831.68</v>
      </c>
      <c r="H1934" s="376" t="s">
        <v>3865</v>
      </c>
      <c r="I1934" s="376">
        <v>4.9999762352896403E-2</v>
      </c>
      <c r="J1934" s="376">
        <v>266.5</v>
      </c>
      <c r="K1934" s="376">
        <v>14124.5</v>
      </c>
      <c r="L1934" s="376">
        <f t="shared" si="20"/>
        <v>2707.18</v>
      </c>
    </row>
    <row r="1935" spans="1:12" hidden="1" outlineLevel="1">
      <c r="A1935">
        <v>2024</v>
      </c>
      <c r="B1935" t="s">
        <v>3683</v>
      </c>
      <c r="C1935" t="s">
        <v>2527</v>
      </c>
      <c r="D1935" t="s">
        <v>3286</v>
      </c>
      <c r="E1935" t="s">
        <v>2888</v>
      </c>
      <c r="F1935" s="339">
        <v>44773</v>
      </c>
      <c r="G1935" s="376">
        <v>6724.78</v>
      </c>
      <c r="H1935" s="376" t="s">
        <v>3861</v>
      </c>
      <c r="I1935" s="376">
        <v>5.00001487037494E-2</v>
      </c>
      <c r="J1935" s="376">
        <v>177.46</v>
      </c>
      <c r="K1935" s="376">
        <v>5146.34</v>
      </c>
      <c r="L1935" s="376">
        <f t="shared" ref="L1935:L1998" si="21">G1935-K1935</f>
        <v>1578.44</v>
      </c>
    </row>
    <row r="1936" spans="1:12" hidden="1" outlineLevel="1">
      <c r="A1936">
        <v>2024</v>
      </c>
      <c r="B1936" t="s">
        <v>3843</v>
      </c>
      <c r="C1936" t="s">
        <v>2527</v>
      </c>
      <c r="D1936" t="s">
        <v>3041</v>
      </c>
      <c r="E1936" t="s">
        <v>2888</v>
      </c>
      <c r="F1936" s="339">
        <v>44773</v>
      </c>
      <c r="G1936" s="376">
        <v>5132.74</v>
      </c>
      <c r="H1936" s="376" t="s">
        <v>3861</v>
      </c>
      <c r="I1936" s="376">
        <v>5.0000584483141597E-2</v>
      </c>
      <c r="J1936" s="376">
        <v>135.44999999999999</v>
      </c>
      <c r="K1936" s="376">
        <v>3928.05</v>
      </c>
      <c r="L1936" s="376">
        <f t="shared" si="21"/>
        <v>1204.69</v>
      </c>
    </row>
    <row r="1937" spans="1:12" hidden="1" outlineLevel="1">
      <c r="A1937">
        <v>2024</v>
      </c>
      <c r="B1937" t="s">
        <v>3846</v>
      </c>
      <c r="C1937" t="s">
        <v>2527</v>
      </c>
      <c r="D1937" t="s">
        <v>3041</v>
      </c>
      <c r="E1937" t="s">
        <v>2888</v>
      </c>
      <c r="F1937" s="339">
        <v>44773</v>
      </c>
      <c r="G1937" s="376">
        <v>5132.74</v>
      </c>
      <c r="H1937" s="376" t="s">
        <v>3861</v>
      </c>
      <c r="I1937" s="376">
        <v>5.0000584483141597E-2</v>
      </c>
      <c r="J1937" s="376">
        <v>135.44999999999999</v>
      </c>
      <c r="K1937" s="376">
        <v>3928.05</v>
      </c>
      <c r="L1937" s="376">
        <f t="shared" si="21"/>
        <v>1204.69</v>
      </c>
    </row>
    <row r="1938" spans="1:12" hidden="1" outlineLevel="1">
      <c r="A1938">
        <v>2024</v>
      </c>
      <c r="B1938" t="s">
        <v>3847</v>
      </c>
      <c r="C1938" t="s">
        <v>2527</v>
      </c>
      <c r="D1938" t="s">
        <v>3041</v>
      </c>
      <c r="E1938" t="s">
        <v>2888</v>
      </c>
      <c r="F1938" s="339">
        <v>44773</v>
      </c>
      <c r="G1938" s="376">
        <v>5132.74</v>
      </c>
      <c r="H1938" s="376" t="s">
        <v>3861</v>
      </c>
      <c r="I1938" s="376">
        <v>5.0000584483141597E-2</v>
      </c>
      <c r="J1938" s="376">
        <v>135.44999999999999</v>
      </c>
      <c r="K1938" s="376">
        <v>3928.05</v>
      </c>
      <c r="L1938" s="376">
        <f t="shared" si="21"/>
        <v>1204.69</v>
      </c>
    </row>
    <row r="1939" spans="1:12" hidden="1" outlineLevel="1">
      <c r="A1939">
        <v>2024</v>
      </c>
      <c r="B1939" t="s">
        <v>3848</v>
      </c>
      <c r="C1939" t="s">
        <v>2527</v>
      </c>
      <c r="D1939" t="s">
        <v>3041</v>
      </c>
      <c r="E1939" t="s">
        <v>2888</v>
      </c>
      <c r="F1939" s="339">
        <v>44773</v>
      </c>
      <c r="G1939" s="376">
        <v>5132.74</v>
      </c>
      <c r="H1939" s="376" t="s">
        <v>3861</v>
      </c>
      <c r="I1939" s="376">
        <v>5.0000584483141597E-2</v>
      </c>
      <c r="J1939" s="376">
        <v>135.44999999999999</v>
      </c>
      <c r="K1939" s="376">
        <v>3928.05</v>
      </c>
      <c r="L1939" s="376">
        <f t="shared" si="21"/>
        <v>1204.69</v>
      </c>
    </row>
    <row r="1940" spans="1:12" hidden="1" outlineLevel="1">
      <c r="A1940">
        <v>2024</v>
      </c>
      <c r="B1940" t="s">
        <v>3849</v>
      </c>
      <c r="C1940" t="s">
        <v>2527</v>
      </c>
      <c r="D1940" t="s">
        <v>3041</v>
      </c>
      <c r="E1940" t="s">
        <v>2888</v>
      </c>
      <c r="F1940" s="339">
        <v>44773</v>
      </c>
      <c r="G1940" s="376">
        <v>5132.74</v>
      </c>
      <c r="H1940" s="376" t="s">
        <v>3861</v>
      </c>
      <c r="I1940" s="376">
        <v>5.0000584483141597E-2</v>
      </c>
      <c r="J1940" s="376">
        <v>135.44999999999999</v>
      </c>
      <c r="K1940" s="376">
        <v>3928.05</v>
      </c>
      <c r="L1940" s="376">
        <f t="shared" si="21"/>
        <v>1204.69</v>
      </c>
    </row>
    <row r="1941" spans="1:12" hidden="1" outlineLevel="1">
      <c r="A1941">
        <v>2024</v>
      </c>
      <c r="B1941" t="s">
        <v>3850</v>
      </c>
      <c r="C1941" t="s">
        <v>2527</v>
      </c>
      <c r="D1941" t="s">
        <v>3041</v>
      </c>
      <c r="E1941" t="s">
        <v>2888</v>
      </c>
      <c r="F1941" s="339">
        <v>44773</v>
      </c>
      <c r="G1941" s="376">
        <v>5132.74</v>
      </c>
      <c r="H1941" s="376" t="s">
        <v>3861</v>
      </c>
      <c r="I1941" s="376">
        <v>5.0000584483141597E-2</v>
      </c>
      <c r="J1941" s="376">
        <v>135.44999999999999</v>
      </c>
      <c r="K1941" s="376">
        <v>3928.05</v>
      </c>
      <c r="L1941" s="376">
        <f t="shared" si="21"/>
        <v>1204.69</v>
      </c>
    </row>
    <row r="1942" spans="1:12" hidden="1" outlineLevel="1">
      <c r="A1942">
        <v>2024</v>
      </c>
      <c r="B1942" t="s">
        <v>3480</v>
      </c>
      <c r="C1942" t="s">
        <v>2527</v>
      </c>
      <c r="D1942" t="s">
        <v>3041</v>
      </c>
      <c r="E1942" t="s">
        <v>2888</v>
      </c>
      <c r="F1942" s="339">
        <v>44773</v>
      </c>
      <c r="G1942" s="376">
        <v>10326.549999999999</v>
      </c>
      <c r="H1942" s="376" t="s">
        <v>3861</v>
      </c>
      <c r="I1942" s="376">
        <v>5.00002420944071E-2</v>
      </c>
      <c r="J1942" s="376">
        <v>272.51</v>
      </c>
      <c r="K1942" s="376">
        <v>7902.79</v>
      </c>
      <c r="L1942" s="376">
        <f t="shared" si="21"/>
        <v>2423.7600000000002</v>
      </c>
    </row>
    <row r="1943" spans="1:12" hidden="1" outlineLevel="1">
      <c r="A1943">
        <v>2024</v>
      </c>
      <c r="B1943" t="s">
        <v>3489</v>
      </c>
      <c r="C1943" t="s">
        <v>2527</v>
      </c>
      <c r="D1943" t="s">
        <v>3041</v>
      </c>
      <c r="E1943" t="s">
        <v>2888</v>
      </c>
      <c r="F1943" s="339">
        <v>44773</v>
      </c>
      <c r="G1943" s="376">
        <v>10326.42</v>
      </c>
      <c r="H1943" s="376" t="s">
        <v>3861</v>
      </c>
      <c r="I1943" s="376">
        <v>4.99999031610181E-2</v>
      </c>
      <c r="J1943" s="376">
        <v>272.5</v>
      </c>
      <c r="K1943" s="376">
        <v>7902.5</v>
      </c>
      <c r="L1943" s="376">
        <f t="shared" si="21"/>
        <v>2423.92</v>
      </c>
    </row>
    <row r="1944" spans="1:12" hidden="1" outlineLevel="1">
      <c r="A1944">
        <v>2024</v>
      </c>
      <c r="B1944" t="s">
        <v>3481</v>
      </c>
      <c r="C1944" t="s">
        <v>2527</v>
      </c>
      <c r="D1944" t="s">
        <v>3041</v>
      </c>
      <c r="E1944" t="s">
        <v>2888</v>
      </c>
      <c r="F1944" s="339">
        <v>44773</v>
      </c>
      <c r="G1944" s="376">
        <v>10326.549999999999</v>
      </c>
      <c r="H1944" s="376" t="s">
        <v>3861</v>
      </c>
      <c r="I1944" s="376">
        <v>5.00002420944071E-2</v>
      </c>
      <c r="J1944" s="376">
        <v>272.51</v>
      </c>
      <c r="K1944" s="376">
        <v>7902.79</v>
      </c>
      <c r="L1944" s="376">
        <f t="shared" si="21"/>
        <v>2423.7600000000002</v>
      </c>
    </row>
    <row r="1945" spans="1:12" hidden="1" outlineLevel="1">
      <c r="A1945">
        <v>2024</v>
      </c>
      <c r="B1945" t="s">
        <v>3482</v>
      </c>
      <c r="C1945" t="s">
        <v>2527</v>
      </c>
      <c r="D1945" t="s">
        <v>3041</v>
      </c>
      <c r="E1945" t="s">
        <v>2888</v>
      </c>
      <c r="F1945" s="339">
        <v>44773</v>
      </c>
      <c r="G1945" s="376">
        <v>10326.549999999999</v>
      </c>
      <c r="H1945" s="376" t="s">
        <v>3861</v>
      </c>
      <c r="I1945" s="376">
        <v>5.00002420944071E-2</v>
      </c>
      <c r="J1945" s="376">
        <v>272.51</v>
      </c>
      <c r="K1945" s="376">
        <v>7902.79</v>
      </c>
      <c r="L1945" s="376">
        <f t="shared" si="21"/>
        <v>2423.7600000000002</v>
      </c>
    </row>
    <row r="1946" spans="1:12" hidden="1" outlineLevel="1">
      <c r="A1946">
        <v>2024</v>
      </c>
      <c r="B1946" t="s">
        <v>3483</v>
      </c>
      <c r="C1946" t="s">
        <v>2527</v>
      </c>
      <c r="D1946" t="s">
        <v>3041</v>
      </c>
      <c r="E1946" t="s">
        <v>2888</v>
      </c>
      <c r="F1946" s="339">
        <v>44773</v>
      </c>
      <c r="G1946" s="376">
        <v>10326.549999999999</v>
      </c>
      <c r="H1946" s="376" t="s">
        <v>3861</v>
      </c>
      <c r="I1946" s="376">
        <v>5.00002420944071E-2</v>
      </c>
      <c r="J1946" s="376">
        <v>272.51</v>
      </c>
      <c r="K1946" s="376">
        <v>7902.79</v>
      </c>
      <c r="L1946" s="376">
        <f t="shared" si="21"/>
        <v>2423.7600000000002</v>
      </c>
    </row>
    <row r="1947" spans="1:12" hidden="1" outlineLevel="1">
      <c r="A1947">
        <v>2024</v>
      </c>
      <c r="B1947" t="s">
        <v>3484</v>
      </c>
      <c r="C1947" t="s">
        <v>2527</v>
      </c>
      <c r="D1947" t="s">
        <v>3041</v>
      </c>
      <c r="E1947" t="s">
        <v>2888</v>
      </c>
      <c r="F1947" s="339">
        <v>44773</v>
      </c>
      <c r="G1947" s="376">
        <v>10326.549999999999</v>
      </c>
      <c r="H1947" s="376" t="s">
        <v>3861</v>
      </c>
      <c r="I1947" s="376">
        <v>5.00002420944071E-2</v>
      </c>
      <c r="J1947" s="376">
        <v>272.51</v>
      </c>
      <c r="K1947" s="376">
        <v>7902.79</v>
      </c>
      <c r="L1947" s="376">
        <f t="shared" si="21"/>
        <v>2423.7600000000002</v>
      </c>
    </row>
    <row r="1948" spans="1:12" hidden="1" outlineLevel="1">
      <c r="A1948">
        <v>2024</v>
      </c>
      <c r="B1948" t="s">
        <v>3485</v>
      </c>
      <c r="C1948" t="s">
        <v>2527</v>
      </c>
      <c r="D1948" t="s">
        <v>3041</v>
      </c>
      <c r="E1948" t="s">
        <v>2888</v>
      </c>
      <c r="F1948" s="339">
        <v>44773</v>
      </c>
      <c r="G1948" s="376">
        <v>10326.549999999999</v>
      </c>
      <c r="H1948" s="376" t="s">
        <v>3861</v>
      </c>
      <c r="I1948" s="376">
        <v>5.00002420944071E-2</v>
      </c>
      <c r="J1948" s="376">
        <v>272.51</v>
      </c>
      <c r="K1948" s="376">
        <v>7902.79</v>
      </c>
      <c r="L1948" s="376">
        <f t="shared" si="21"/>
        <v>2423.7600000000002</v>
      </c>
    </row>
    <row r="1949" spans="1:12" hidden="1" outlineLevel="1">
      <c r="A1949">
        <v>2024</v>
      </c>
      <c r="B1949" t="s">
        <v>3486</v>
      </c>
      <c r="C1949" t="s">
        <v>2527</v>
      </c>
      <c r="D1949" t="s">
        <v>3041</v>
      </c>
      <c r="E1949" t="s">
        <v>2888</v>
      </c>
      <c r="F1949" s="339">
        <v>44773</v>
      </c>
      <c r="G1949" s="376">
        <v>10326.549999999999</v>
      </c>
      <c r="H1949" s="376" t="s">
        <v>3861</v>
      </c>
      <c r="I1949" s="376">
        <v>5.00002420944071E-2</v>
      </c>
      <c r="J1949" s="376">
        <v>272.51</v>
      </c>
      <c r="K1949" s="376">
        <v>7902.79</v>
      </c>
      <c r="L1949" s="376">
        <f t="shared" si="21"/>
        <v>2423.7600000000002</v>
      </c>
    </row>
    <row r="1950" spans="1:12" hidden="1" outlineLevel="1">
      <c r="A1950">
        <v>2024</v>
      </c>
      <c r="B1950" t="s">
        <v>3487</v>
      </c>
      <c r="C1950" t="s">
        <v>2527</v>
      </c>
      <c r="D1950" t="s">
        <v>3041</v>
      </c>
      <c r="E1950" t="s">
        <v>2888</v>
      </c>
      <c r="F1950" s="339">
        <v>44773</v>
      </c>
      <c r="G1950" s="376">
        <v>10326.549999999999</v>
      </c>
      <c r="H1950" s="376" t="s">
        <v>3861</v>
      </c>
      <c r="I1950" s="376">
        <v>5.00002420944071E-2</v>
      </c>
      <c r="J1950" s="376">
        <v>272.51</v>
      </c>
      <c r="K1950" s="376">
        <v>7902.79</v>
      </c>
      <c r="L1950" s="376">
        <f t="shared" si="21"/>
        <v>2423.7600000000002</v>
      </c>
    </row>
    <row r="1951" spans="1:12" hidden="1" outlineLevel="1">
      <c r="A1951">
        <v>2024</v>
      </c>
      <c r="B1951" t="s">
        <v>3488</v>
      </c>
      <c r="C1951" t="s">
        <v>2527</v>
      </c>
      <c r="D1951" t="s">
        <v>3041</v>
      </c>
      <c r="E1951" t="s">
        <v>2888</v>
      </c>
      <c r="F1951" s="339">
        <v>44773</v>
      </c>
      <c r="G1951" s="376">
        <v>10326.549999999999</v>
      </c>
      <c r="H1951" s="376" t="s">
        <v>3861</v>
      </c>
      <c r="I1951" s="376">
        <v>5.00002420944071E-2</v>
      </c>
      <c r="J1951" s="376">
        <v>272.51</v>
      </c>
      <c r="K1951" s="376">
        <v>7902.79</v>
      </c>
      <c r="L1951" s="376">
        <f t="shared" si="21"/>
        <v>2423.7600000000002</v>
      </c>
    </row>
    <row r="1952" spans="1:12" hidden="1" outlineLevel="1">
      <c r="A1952">
        <v>2024</v>
      </c>
      <c r="B1952" t="s">
        <v>3468</v>
      </c>
      <c r="C1952" t="s">
        <v>2527</v>
      </c>
      <c r="D1952" t="s">
        <v>3028</v>
      </c>
      <c r="E1952" t="s">
        <v>2888</v>
      </c>
      <c r="F1952" s="339">
        <v>44773</v>
      </c>
      <c r="G1952" s="376">
        <v>10575.22</v>
      </c>
      <c r="H1952" s="376" t="s">
        <v>3861</v>
      </c>
      <c r="I1952" s="376">
        <v>4.9999905439319502E-2</v>
      </c>
      <c r="J1952" s="376">
        <v>279.07</v>
      </c>
      <c r="K1952" s="376">
        <v>8093.03</v>
      </c>
      <c r="L1952" s="376">
        <f t="shared" si="21"/>
        <v>2482.19</v>
      </c>
    </row>
    <row r="1953" spans="1:12" hidden="1" outlineLevel="1">
      <c r="A1953">
        <v>2024</v>
      </c>
      <c r="B1953" t="s">
        <v>3469</v>
      </c>
      <c r="C1953" t="s">
        <v>2527</v>
      </c>
      <c r="D1953" t="s">
        <v>3028</v>
      </c>
      <c r="E1953" t="s">
        <v>2888</v>
      </c>
      <c r="F1953" s="339">
        <v>44773</v>
      </c>
      <c r="G1953" s="376">
        <v>10575.22</v>
      </c>
      <c r="H1953" s="376" t="s">
        <v>3861</v>
      </c>
      <c r="I1953" s="376">
        <v>4.9999905439319502E-2</v>
      </c>
      <c r="J1953" s="376">
        <v>279.07</v>
      </c>
      <c r="K1953" s="376">
        <v>8093.03</v>
      </c>
      <c r="L1953" s="376">
        <f t="shared" si="21"/>
        <v>2482.19</v>
      </c>
    </row>
    <row r="1954" spans="1:12" hidden="1" outlineLevel="1">
      <c r="A1954">
        <v>2024</v>
      </c>
      <c r="B1954" t="s">
        <v>3470</v>
      </c>
      <c r="C1954" t="s">
        <v>2527</v>
      </c>
      <c r="D1954" t="s">
        <v>3028</v>
      </c>
      <c r="E1954" t="s">
        <v>2888</v>
      </c>
      <c r="F1954" s="339">
        <v>44773</v>
      </c>
      <c r="G1954" s="376">
        <v>10575.22</v>
      </c>
      <c r="H1954" s="376" t="s">
        <v>3861</v>
      </c>
      <c r="I1954" s="376">
        <v>4.9999905439319502E-2</v>
      </c>
      <c r="J1954" s="376">
        <v>279.07</v>
      </c>
      <c r="K1954" s="376">
        <v>8093.03</v>
      </c>
      <c r="L1954" s="376">
        <f t="shared" si="21"/>
        <v>2482.19</v>
      </c>
    </row>
    <row r="1955" spans="1:12" hidden="1" outlineLevel="1">
      <c r="A1955">
        <v>2024</v>
      </c>
      <c r="B1955" t="s">
        <v>3471</v>
      </c>
      <c r="C1955" t="s">
        <v>2527</v>
      </c>
      <c r="D1955" t="s">
        <v>3028</v>
      </c>
      <c r="E1955" t="s">
        <v>2888</v>
      </c>
      <c r="F1955" s="339">
        <v>44773</v>
      </c>
      <c r="G1955" s="376">
        <v>10575.22</v>
      </c>
      <c r="H1955" s="376" t="s">
        <v>3861</v>
      </c>
      <c r="I1955" s="376">
        <v>4.9999905439319502E-2</v>
      </c>
      <c r="J1955" s="376">
        <v>279.07</v>
      </c>
      <c r="K1955" s="376">
        <v>8093.03</v>
      </c>
      <c r="L1955" s="376">
        <f t="shared" si="21"/>
        <v>2482.19</v>
      </c>
    </row>
    <row r="1956" spans="1:12" hidden="1" outlineLevel="1">
      <c r="A1956">
        <v>2024</v>
      </c>
      <c r="B1956" t="s">
        <v>3472</v>
      </c>
      <c r="C1956" t="s">
        <v>2527</v>
      </c>
      <c r="D1956" t="s">
        <v>3028</v>
      </c>
      <c r="E1956" t="s">
        <v>2888</v>
      </c>
      <c r="F1956" s="339">
        <v>44773</v>
      </c>
      <c r="G1956" s="376">
        <v>10575.22</v>
      </c>
      <c r="H1956" s="376" t="s">
        <v>3861</v>
      </c>
      <c r="I1956" s="376">
        <v>4.9999905439319502E-2</v>
      </c>
      <c r="J1956" s="376">
        <v>279.07</v>
      </c>
      <c r="K1956" s="376">
        <v>8093.03</v>
      </c>
      <c r="L1956" s="376">
        <f t="shared" si="21"/>
        <v>2482.19</v>
      </c>
    </row>
    <row r="1957" spans="1:12" hidden="1" outlineLevel="1">
      <c r="A1957">
        <v>2024</v>
      </c>
      <c r="B1957" t="s">
        <v>3473</v>
      </c>
      <c r="C1957" t="s">
        <v>2527</v>
      </c>
      <c r="D1957" t="s">
        <v>3028</v>
      </c>
      <c r="E1957" t="s">
        <v>2888</v>
      </c>
      <c r="F1957" s="339">
        <v>44773</v>
      </c>
      <c r="G1957" s="376">
        <v>10575.22</v>
      </c>
      <c r="H1957" s="376" t="s">
        <v>3861</v>
      </c>
      <c r="I1957" s="376">
        <v>4.9999905439319502E-2</v>
      </c>
      <c r="J1957" s="376">
        <v>279.07</v>
      </c>
      <c r="K1957" s="376">
        <v>8093.03</v>
      </c>
      <c r="L1957" s="376">
        <f t="shared" si="21"/>
        <v>2482.19</v>
      </c>
    </row>
    <row r="1958" spans="1:12" hidden="1" outlineLevel="1">
      <c r="A1958">
        <v>2024</v>
      </c>
      <c r="B1958" t="s">
        <v>3474</v>
      </c>
      <c r="C1958" t="s">
        <v>2527</v>
      </c>
      <c r="D1958" t="s">
        <v>3028</v>
      </c>
      <c r="E1958" t="s">
        <v>2888</v>
      </c>
      <c r="F1958" s="339">
        <v>44773</v>
      </c>
      <c r="G1958" s="376">
        <v>10575.22</v>
      </c>
      <c r="H1958" s="376" t="s">
        <v>3861</v>
      </c>
      <c r="I1958" s="376">
        <v>4.9999905439319502E-2</v>
      </c>
      <c r="J1958" s="376">
        <v>279.07</v>
      </c>
      <c r="K1958" s="376">
        <v>8093.03</v>
      </c>
      <c r="L1958" s="376">
        <f t="shared" si="21"/>
        <v>2482.19</v>
      </c>
    </row>
    <row r="1959" spans="1:12" hidden="1" outlineLevel="1">
      <c r="A1959">
        <v>2024</v>
      </c>
      <c r="B1959" t="s">
        <v>3475</v>
      </c>
      <c r="C1959" t="s">
        <v>2527</v>
      </c>
      <c r="D1959" t="s">
        <v>3028</v>
      </c>
      <c r="E1959" t="s">
        <v>2888</v>
      </c>
      <c r="F1959" s="339">
        <v>44773</v>
      </c>
      <c r="G1959" s="376">
        <v>10575.22</v>
      </c>
      <c r="H1959" s="376" t="s">
        <v>3861</v>
      </c>
      <c r="I1959" s="376">
        <v>4.9999905439319502E-2</v>
      </c>
      <c r="J1959" s="376">
        <v>279.07</v>
      </c>
      <c r="K1959" s="376">
        <v>8093.03</v>
      </c>
      <c r="L1959" s="376">
        <f t="shared" si="21"/>
        <v>2482.19</v>
      </c>
    </row>
    <row r="1960" spans="1:12" hidden="1" outlineLevel="1">
      <c r="A1960">
        <v>2024</v>
      </c>
      <c r="B1960" t="s">
        <v>3476</v>
      </c>
      <c r="C1960" t="s">
        <v>2527</v>
      </c>
      <c r="D1960" t="s">
        <v>3028</v>
      </c>
      <c r="E1960" t="s">
        <v>2888</v>
      </c>
      <c r="F1960" s="339">
        <v>44773</v>
      </c>
      <c r="G1960" s="376">
        <v>10575.22</v>
      </c>
      <c r="H1960" s="376" t="s">
        <v>3861</v>
      </c>
      <c r="I1960" s="376">
        <v>4.9999905439319502E-2</v>
      </c>
      <c r="J1960" s="376">
        <v>279.07</v>
      </c>
      <c r="K1960" s="376">
        <v>8093.03</v>
      </c>
      <c r="L1960" s="376">
        <f t="shared" si="21"/>
        <v>2482.19</v>
      </c>
    </row>
    <row r="1961" spans="1:12" hidden="1" outlineLevel="1">
      <c r="A1961">
        <v>2024</v>
      </c>
      <c r="B1961" t="s">
        <v>3477</v>
      </c>
      <c r="C1961" t="s">
        <v>2527</v>
      </c>
      <c r="D1961" t="s">
        <v>3028</v>
      </c>
      <c r="E1961" t="s">
        <v>2888</v>
      </c>
      <c r="F1961" s="339">
        <v>44773</v>
      </c>
      <c r="G1961" s="376">
        <v>10575.22</v>
      </c>
      <c r="H1961" s="376" t="s">
        <v>3861</v>
      </c>
      <c r="I1961" s="376">
        <v>4.9999905439319502E-2</v>
      </c>
      <c r="J1961" s="376">
        <v>279.07</v>
      </c>
      <c r="K1961" s="376">
        <v>8093.03</v>
      </c>
      <c r="L1961" s="376">
        <f t="shared" si="21"/>
        <v>2482.19</v>
      </c>
    </row>
    <row r="1962" spans="1:12" hidden="1" outlineLevel="1">
      <c r="A1962">
        <v>2024</v>
      </c>
      <c r="B1962" t="s">
        <v>3527</v>
      </c>
      <c r="C1962" t="s">
        <v>2527</v>
      </c>
      <c r="D1962" t="s">
        <v>3041</v>
      </c>
      <c r="E1962" t="s">
        <v>2888</v>
      </c>
      <c r="F1962" s="339">
        <v>44773</v>
      </c>
      <c r="G1962" s="376">
        <v>9088.5</v>
      </c>
      <c r="H1962" s="376" t="s">
        <v>3861</v>
      </c>
      <c r="I1962" s="376">
        <v>5.0000550145788601E-2</v>
      </c>
      <c r="J1962" s="376">
        <v>239.84</v>
      </c>
      <c r="K1962" s="376">
        <v>6955.36</v>
      </c>
      <c r="L1962" s="376">
        <f t="shared" si="21"/>
        <v>2133.14</v>
      </c>
    </row>
    <row r="1963" spans="1:12" hidden="1" outlineLevel="1">
      <c r="A1963">
        <v>2024</v>
      </c>
      <c r="B1963" t="s">
        <v>3222</v>
      </c>
      <c r="C1963" t="s">
        <v>2527</v>
      </c>
      <c r="D1963" t="s">
        <v>3218</v>
      </c>
      <c r="E1963" t="s">
        <v>2888</v>
      </c>
      <c r="F1963" s="339">
        <v>44804</v>
      </c>
      <c r="G1963" s="376">
        <v>66371.679999999993</v>
      </c>
      <c r="H1963" s="376" t="s">
        <v>3861</v>
      </c>
      <c r="I1963" s="376">
        <v>4.9999939733332097E-2</v>
      </c>
      <c r="J1963" s="376">
        <v>1751.47</v>
      </c>
      <c r="K1963" s="376">
        <v>49041.16</v>
      </c>
      <c r="L1963" s="376">
        <f t="shared" si="21"/>
        <v>17330.52</v>
      </c>
    </row>
    <row r="1964" spans="1:12" hidden="1" outlineLevel="1">
      <c r="A1964">
        <v>2024</v>
      </c>
      <c r="B1964" t="s">
        <v>3223</v>
      </c>
      <c r="C1964" t="s">
        <v>2527</v>
      </c>
      <c r="D1964" t="s">
        <v>3218</v>
      </c>
      <c r="E1964" t="s">
        <v>2888</v>
      </c>
      <c r="F1964" s="339">
        <v>44804</v>
      </c>
      <c r="G1964" s="376">
        <v>66371.679999999993</v>
      </c>
      <c r="H1964" s="376" t="s">
        <v>3861</v>
      </c>
      <c r="I1964" s="376">
        <v>4.9999939733332097E-2</v>
      </c>
      <c r="J1964" s="376">
        <v>1751.47</v>
      </c>
      <c r="K1964" s="376">
        <v>49041.16</v>
      </c>
      <c r="L1964" s="376">
        <f t="shared" si="21"/>
        <v>17330.52</v>
      </c>
    </row>
    <row r="1965" spans="1:12" hidden="1" outlineLevel="1">
      <c r="A1965">
        <v>2024</v>
      </c>
      <c r="B1965" t="s">
        <v>3224</v>
      </c>
      <c r="C1965" t="s">
        <v>2527</v>
      </c>
      <c r="D1965" t="s">
        <v>3218</v>
      </c>
      <c r="E1965" t="s">
        <v>2888</v>
      </c>
      <c r="F1965" s="339">
        <v>44804</v>
      </c>
      <c r="G1965" s="376">
        <v>66371.679999999993</v>
      </c>
      <c r="H1965" s="376" t="s">
        <v>3861</v>
      </c>
      <c r="I1965" s="376">
        <v>4.9999939733332097E-2</v>
      </c>
      <c r="J1965" s="376">
        <v>1751.47</v>
      </c>
      <c r="K1965" s="376">
        <v>49041.16</v>
      </c>
      <c r="L1965" s="376">
        <f t="shared" si="21"/>
        <v>17330.52</v>
      </c>
    </row>
    <row r="1966" spans="1:12" hidden="1" outlineLevel="1">
      <c r="A1966">
        <v>2024</v>
      </c>
      <c r="B1966" t="s">
        <v>3225</v>
      </c>
      <c r="C1966" t="s">
        <v>2527</v>
      </c>
      <c r="D1966" t="s">
        <v>3218</v>
      </c>
      <c r="E1966" t="s">
        <v>2888</v>
      </c>
      <c r="F1966" s="339">
        <v>44804</v>
      </c>
      <c r="G1966" s="376">
        <v>66371.679999999993</v>
      </c>
      <c r="H1966" s="376" t="s">
        <v>3861</v>
      </c>
      <c r="I1966" s="376">
        <v>4.9999939733332097E-2</v>
      </c>
      <c r="J1966" s="376">
        <v>1751.47</v>
      </c>
      <c r="K1966" s="376">
        <v>49041.16</v>
      </c>
      <c r="L1966" s="376">
        <f t="shared" si="21"/>
        <v>17330.52</v>
      </c>
    </row>
    <row r="1967" spans="1:12" hidden="1" outlineLevel="1">
      <c r="A1967">
        <v>2024</v>
      </c>
      <c r="B1967" t="s">
        <v>3189</v>
      </c>
      <c r="C1967" t="s">
        <v>2527</v>
      </c>
      <c r="D1967" t="s">
        <v>2944</v>
      </c>
      <c r="E1967" t="s">
        <v>2888</v>
      </c>
      <c r="F1967" s="339">
        <v>44804</v>
      </c>
      <c r="G1967" s="376">
        <v>86725.68</v>
      </c>
      <c r="H1967" s="376" t="s">
        <v>3861</v>
      </c>
      <c r="I1967" s="376">
        <v>4.9999953877559698E-2</v>
      </c>
      <c r="J1967" s="376">
        <v>2288.59</v>
      </c>
      <c r="K1967" s="376">
        <v>64080.52</v>
      </c>
      <c r="L1967" s="376">
        <f t="shared" si="21"/>
        <v>22645.16</v>
      </c>
    </row>
    <row r="1968" spans="1:12" hidden="1" outlineLevel="1">
      <c r="A1968">
        <v>2024</v>
      </c>
      <c r="B1968" t="s">
        <v>3448</v>
      </c>
      <c r="C1968" t="s">
        <v>2527</v>
      </c>
      <c r="D1968" t="s">
        <v>3404</v>
      </c>
      <c r="E1968" t="s">
        <v>2888</v>
      </c>
      <c r="F1968" s="339">
        <v>44804</v>
      </c>
      <c r="G1968" s="376">
        <v>11499</v>
      </c>
      <c r="H1968" s="376" t="s">
        <v>3861</v>
      </c>
      <c r="I1968" s="376">
        <v>0.05</v>
      </c>
      <c r="J1968" s="376">
        <v>303.45</v>
      </c>
      <c r="K1968" s="376">
        <v>8496.6</v>
      </c>
      <c r="L1968" s="376">
        <f t="shared" si="21"/>
        <v>3002.4</v>
      </c>
    </row>
    <row r="1969" spans="1:12" hidden="1" outlineLevel="1">
      <c r="A1969">
        <v>2024</v>
      </c>
      <c r="B1969" t="s">
        <v>3499</v>
      </c>
      <c r="C1969" t="s">
        <v>2527</v>
      </c>
      <c r="D1969" t="s">
        <v>3328</v>
      </c>
      <c r="E1969" t="s">
        <v>2888</v>
      </c>
      <c r="F1969" s="339">
        <v>44804</v>
      </c>
      <c r="G1969" s="376">
        <v>10066</v>
      </c>
      <c r="H1969" s="376" t="s">
        <v>3861</v>
      </c>
      <c r="I1969" s="376">
        <v>0.05</v>
      </c>
      <c r="J1969" s="376">
        <v>265.63</v>
      </c>
      <c r="K1969" s="376">
        <v>7437.64</v>
      </c>
      <c r="L1969" s="376">
        <f t="shared" si="21"/>
        <v>2628.36</v>
      </c>
    </row>
    <row r="1970" spans="1:12" hidden="1" outlineLevel="1">
      <c r="A1970">
        <v>2024</v>
      </c>
      <c r="B1970" t="s">
        <v>3616</v>
      </c>
      <c r="C1970" t="s">
        <v>2905</v>
      </c>
      <c r="D1970" t="s">
        <v>3041</v>
      </c>
      <c r="E1970" t="s">
        <v>2888</v>
      </c>
      <c r="F1970" s="339">
        <v>44804</v>
      </c>
      <c r="G1970" s="376">
        <v>9631.27</v>
      </c>
      <c r="H1970" s="376" t="s">
        <v>3861</v>
      </c>
      <c r="I1970" s="376">
        <v>4.9999636600365299E-2</v>
      </c>
      <c r="J1970" s="376">
        <v>254.16</v>
      </c>
      <c r="K1970" s="376">
        <v>7116.48</v>
      </c>
      <c r="L1970" s="376">
        <f t="shared" si="21"/>
        <v>2514.79</v>
      </c>
    </row>
    <row r="1971" spans="1:12" hidden="1" outlineLevel="1">
      <c r="A1971">
        <v>2024</v>
      </c>
      <c r="B1971" t="s">
        <v>3617</v>
      </c>
      <c r="C1971" t="s">
        <v>2905</v>
      </c>
      <c r="D1971" t="s">
        <v>3041</v>
      </c>
      <c r="E1971" t="s">
        <v>2888</v>
      </c>
      <c r="F1971" s="339">
        <v>44804</v>
      </c>
      <c r="G1971" s="376">
        <v>9631.27</v>
      </c>
      <c r="H1971" s="376" t="s">
        <v>3861</v>
      </c>
      <c r="I1971" s="376">
        <v>4.9999636600365299E-2</v>
      </c>
      <c r="J1971" s="376">
        <v>254.16</v>
      </c>
      <c r="K1971" s="376">
        <v>7116.48</v>
      </c>
      <c r="L1971" s="376">
        <f t="shared" si="21"/>
        <v>2514.79</v>
      </c>
    </row>
    <row r="1972" spans="1:12" hidden="1" outlineLevel="1">
      <c r="A1972">
        <v>2024</v>
      </c>
      <c r="B1972" t="s">
        <v>3618</v>
      </c>
      <c r="C1972" t="s">
        <v>2905</v>
      </c>
      <c r="D1972" t="s">
        <v>3041</v>
      </c>
      <c r="E1972" t="s">
        <v>2888</v>
      </c>
      <c r="F1972" s="339">
        <v>44804</v>
      </c>
      <c r="G1972" s="376">
        <v>9631.27</v>
      </c>
      <c r="H1972" s="376" t="s">
        <v>3861</v>
      </c>
      <c r="I1972" s="376">
        <v>4.9999636600365299E-2</v>
      </c>
      <c r="J1972" s="376">
        <v>254.16</v>
      </c>
      <c r="K1972" s="376">
        <v>7116.48</v>
      </c>
      <c r="L1972" s="376">
        <f t="shared" si="21"/>
        <v>2514.79</v>
      </c>
    </row>
    <row r="1973" spans="1:12" hidden="1" outlineLevel="1">
      <c r="A1973">
        <v>2024</v>
      </c>
      <c r="B1973" t="s">
        <v>3619</v>
      </c>
      <c r="C1973" t="s">
        <v>2905</v>
      </c>
      <c r="D1973" t="s">
        <v>3041</v>
      </c>
      <c r="E1973" t="s">
        <v>2888</v>
      </c>
      <c r="F1973" s="339">
        <v>44804</v>
      </c>
      <c r="G1973" s="376">
        <v>9631.27</v>
      </c>
      <c r="H1973" s="376" t="s">
        <v>3861</v>
      </c>
      <c r="I1973" s="376">
        <v>4.9999636600365299E-2</v>
      </c>
      <c r="J1973" s="376">
        <v>254.16</v>
      </c>
      <c r="K1973" s="376">
        <v>7116.48</v>
      </c>
      <c r="L1973" s="376">
        <f t="shared" si="21"/>
        <v>2514.79</v>
      </c>
    </row>
    <row r="1974" spans="1:12" hidden="1" outlineLevel="1">
      <c r="A1974">
        <v>2024</v>
      </c>
      <c r="B1974" t="s">
        <v>3620</v>
      </c>
      <c r="C1974" t="s">
        <v>2905</v>
      </c>
      <c r="D1974" t="s">
        <v>3041</v>
      </c>
      <c r="E1974" t="s">
        <v>2888</v>
      </c>
      <c r="F1974" s="339">
        <v>44804</v>
      </c>
      <c r="G1974" s="376">
        <v>9631.27</v>
      </c>
      <c r="H1974" s="376" t="s">
        <v>3861</v>
      </c>
      <c r="I1974" s="376">
        <v>4.9999636600365299E-2</v>
      </c>
      <c r="J1974" s="376">
        <v>254.16</v>
      </c>
      <c r="K1974" s="376">
        <v>7116.48</v>
      </c>
      <c r="L1974" s="376">
        <f t="shared" si="21"/>
        <v>2514.79</v>
      </c>
    </row>
    <row r="1975" spans="1:12" hidden="1" outlineLevel="1">
      <c r="A1975">
        <v>2024</v>
      </c>
      <c r="B1975" t="s">
        <v>3621</v>
      </c>
      <c r="C1975" t="s">
        <v>2905</v>
      </c>
      <c r="D1975" t="s">
        <v>3041</v>
      </c>
      <c r="E1975" t="s">
        <v>2888</v>
      </c>
      <c r="F1975" s="339">
        <v>44804</v>
      </c>
      <c r="G1975" s="376">
        <v>9631.27</v>
      </c>
      <c r="H1975" s="376" t="s">
        <v>3861</v>
      </c>
      <c r="I1975" s="376">
        <v>4.9999636600365299E-2</v>
      </c>
      <c r="J1975" s="376">
        <v>254.16</v>
      </c>
      <c r="K1975" s="376">
        <v>7116.48</v>
      </c>
      <c r="L1975" s="376">
        <f t="shared" si="21"/>
        <v>2514.79</v>
      </c>
    </row>
    <row r="1976" spans="1:12" hidden="1" outlineLevel="1">
      <c r="A1976">
        <v>2024</v>
      </c>
      <c r="B1976" t="s">
        <v>3622</v>
      </c>
      <c r="C1976" t="s">
        <v>2905</v>
      </c>
      <c r="D1976" t="s">
        <v>3041</v>
      </c>
      <c r="E1976" t="s">
        <v>2888</v>
      </c>
      <c r="F1976" s="339">
        <v>44804</v>
      </c>
      <c r="G1976" s="376">
        <v>9631.27</v>
      </c>
      <c r="H1976" s="376" t="s">
        <v>3861</v>
      </c>
      <c r="I1976" s="376">
        <v>4.9999636600365299E-2</v>
      </c>
      <c r="J1976" s="376">
        <v>254.16</v>
      </c>
      <c r="K1976" s="376">
        <v>7116.48</v>
      </c>
      <c r="L1976" s="376">
        <f t="shared" si="21"/>
        <v>2514.79</v>
      </c>
    </row>
    <row r="1977" spans="1:12" hidden="1" outlineLevel="1">
      <c r="A1977">
        <v>2024</v>
      </c>
      <c r="B1977" t="s">
        <v>3623</v>
      </c>
      <c r="C1977" t="s">
        <v>2905</v>
      </c>
      <c r="D1977" t="s">
        <v>3041</v>
      </c>
      <c r="E1977" t="s">
        <v>2888</v>
      </c>
      <c r="F1977" s="339">
        <v>44804</v>
      </c>
      <c r="G1977" s="376">
        <v>9631.27</v>
      </c>
      <c r="H1977" s="376" t="s">
        <v>3861</v>
      </c>
      <c r="I1977" s="376">
        <v>4.9999636600365299E-2</v>
      </c>
      <c r="J1977" s="376">
        <v>254.16</v>
      </c>
      <c r="K1977" s="376">
        <v>7116.48</v>
      </c>
      <c r="L1977" s="376">
        <f t="shared" si="21"/>
        <v>2514.79</v>
      </c>
    </row>
    <row r="1978" spans="1:12" hidden="1" outlineLevel="1">
      <c r="A1978">
        <v>2024</v>
      </c>
      <c r="B1978" t="s">
        <v>3624</v>
      </c>
      <c r="C1978" t="s">
        <v>2905</v>
      </c>
      <c r="D1978" t="s">
        <v>3041</v>
      </c>
      <c r="E1978" t="s">
        <v>2888</v>
      </c>
      <c r="F1978" s="339">
        <v>44804</v>
      </c>
      <c r="G1978" s="376">
        <v>9631.27</v>
      </c>
      <c r="H1978" s="376" t="s">
        <v>3861</v>
      </c>
      <c r="I1978" s="376">
        <v>4.9999636600365299E-2</v>
      </c>
      <c r="J1978" s="376">
        <v>254.16</v>
      </c>
      <c r="K1978" s="376">
        <v>7116.48</v>
      </c>
      <c r="L1978" s="376">
        <f t="shared" si="21"/>
        <v>2514.79</v>
      </c>
    </row>
    <row r="1979" spans="1:12" hidden="1" outlineLevel="1">
      <c r="A1979">
        <v>2024</v>
      </c>
      <c r="B1979" t="s">
        <v>3625</v>
      </c>
      <c r="C1979" t="s">
        <v>2905</v>
      </c>
      <c r="D1979" t="s">
        <v>3041</v>
      </c>
      <c r="E1979" t="s">
        <v>2888</v>
      </c>
      <c r="F1979" s="339">
        <v>44804</v>
      </c>
      <c r="G1979" s="376">
        <v>9631.27</v>
      </c>
      <c r="H1979" s="376" t="s">
        <v>3861</v>
      </c>
      <c r="I1979" s="376">
        <v>4.9999636600365299E-2</v>
      </c>
      <c r="J1979" s="376">
        <v>254.16</v>
      </c>
      <c r="K1979" s="376">
        <v>7116.48</v>
      </c>
      <c r="L1979" s="376">
        <f t="shared" si="21"/>
        <v>2514.79</v>
      </c>
    </row>
    <row r="1980" spans="1:12" hidden="1" outlineLevel="1">
      <c r="A1980">
        <v>2024</v>
      </c>
      <c r="B1980" t="s">
        <v>3626</v>
      </c>
      <c r="C1980" t="s">
        <v>2905</v>
      </c>
      <c r="D1980" t="s">
        <v>3041</v>
      </c>
      <c r="E1980" t="s">
        <v>2888</v>
      </c>
      <c r="F1980" s="339">
        <v>44804</v>
      </c>
      <c r="G1980" s="376">
        <v>9631.27</v>
      </c>
      <c r="H1980" s="376" t="s">
        <v>3861</v>
      </c>
      <c r="I1980" s="376">
        <v>4.9999636600365299E-2</v>
      </c>
      <c r="J1980" s="376">
        <v>254.16</v>
      </c>
      <c r="K1980" s="376">
        <v>7116.48</v>
      </c>
      <c r="L1980" s="376">
        <f t="shared" si="21"/>
        <v>2514.79</v>
      </c>
    </row>
    <row r="1981" spans="1:12" hidden="1" outlineLevel="1">
      <c r="A1981">
        <v>2024</v>
      </c>
      <c r="B1981" t="s">
        <v>3627</v>
      </c>
      <c r="C1981" t="s">
        <v>2905</v>
      </c>
      <c r="D1981" t="s">
        <v>3041</v>
      </c>
      <c r="E1981" t="s">
        <v>2888</v>
      </c>
      <c r="F1981" s="339">
        <v>44804</v>
      </c>
      <c r="G1981" s="376">
        <v>9631.27</v>
      </c>
      <c r="H1981" s="376" t="s">
        <v>3861</v>
      </c>
      <c r="I1981" s="376">
        <v>4.9999636600365299E-2</v>
      </c>
      <c r="J1981" s="376">
        <v>254.16</v>
      </c>
      <c r="K1981" s="376">
        <v>7116.48</v>
      </c>
      <c r="L1981" s="376">
        <f t="shared" si="21"/>
        <v>2514.79</v>
      </c>
    </row>
    <row r="1982" spans="1:12" hidden="1" outlineLevel="1">
      <c r="A1982">
        <v>2024</v>
      </c>
      <c r="B1982" t="s">
        <v>3628</v>
      </c>
      <c r="C1982" t="s">
        <v>2905</v>
      </c>
      <c r="D1982" t="s">
        <v>3041</v>
      </c>
      <c r="E1982" t="s">
        <v>2888</v>
      </c>
      <c r="F1982" s="339">
        <v>44804</v>
      </c>
      <c r="G1982" s="376">
        <v>9631.27</v>
      </c>
      <c r="H1982" s="376" t="s">
        <v>3861</v>
      </c>
      <c r="I1982" s="376">
        <v>4.9999636600365299E-2</v>
      </c>
      <c r="J1982" s="376">
        <v>254.16</v>
      </c>
      <c r="K1982" s="376">
        <v>7116.48</v>
      </c>
      <c r="L1982" s="376">
        <f t="shared" si="21"/>
        <v>2514.79</v>
      </c>
    </row>
    <row r="1983" spans="1:12" hidden="1" outlineLevel="1">
      <c r="A1983">
        <v>2024</v>
      </c>
      <c r="B1983" t="s">
        <v>3629</v>
      </c>
      <c r="C1983" t="s">
        <v>2905</v>
      </c>
      <c r="D1983" t="s">
        <v>3041</v>
      </c>
      <c r="E1983" t="s">
        <v>2888</v>
      </c>
      <c r="F1983" s="339">
        <v>44804</v>
      </c>
      <c r="G1983" s="376">
        <v>9631.27</v>
      </c>
      <c r="H1983" s="376" t="s">
        <v>3861</v>
      </c>
      <c r="I1983" s="376">
        <v>4.9999636600365299E-2</v>
      </c>
      <c r="J1983" s="376">
        <v>254.16</v>
      </c>
      <c r="K1983" s="376">
        <v>7116.48</v>
      </c>
      <c r="L1983" s="376">
        <f t="shared" si="21"/>
        <v>2514.79</v>
      </c>
    </row>
    <row r="1984" spans="1:12" hidden="1" outlineLevel="1">
      <c r="A1984">
        <v>2024</v>
      </c>
      <c r="B1984" t="s">
        <v>3630</v>
      </c>
      <c r="C1984" t="s">
        <v>2905</v>
      </c>
      <c r="D1984" t="s">
        <v>3041</v>
      </c>
      <c r="E1984" t="s">
        <v>2888</v>
      </c>
      <c r="F1984" s="339">
        <v>44804</v>
      </c>
      <c r="G1984" s="376">
        <v>9631.27</v>
      </c>
      <c r="H1984" s="376" t="s">
        <v>3861</v>
      </c>
      <c r="I1984" s="376">
        <v>4.9999636600365299E-2</v>
      </c>
      <c r="J1984" s="376">
        <v>254.16</v>
      </c>
      <c r="K1984" s="376">
        <v>7116.48</v>
      </c>
      <c r="L1984" s="376">
        <f t="shared" si="21"/>
        <v>2514.79</v>
      </c>
    </row>
    <row r="1985" spans="1:12" hidden="1" outlineLevel="1">
      <c r="A1985">
        <v>2024</v>
      </c>
      <c r="B1985" t="s">
        <v>3631</v>
      </c>
      <c r="C1985" t="s">
        <v>2905</v>
      </c>
      <c r="D1985" t="s">
        <v>3041</v>
      </c>
      <c r="E1985" t="s">
        <v>2888</v>
      </c>
      <c r="F1985" s="339">
        <v>44804</v>
      </c>
      <c r="G1985" s="376">
        <v>9631.27</v>
      </c>
      <c r="H1985" s="376" t="s">
        <v>3861</v>
      </c>
      <c r="I1985" s="376">
        <v>4.9999636600365299E-2</v>
      </c>
      <c r="J1985" s="376">
        <v>254.16</v>
      </c>
      <c r="K1985" s="376">
        <v>7116.48</v>
      </c>
      <c r="L1985" s="376">
        <f t="shared" si="21"/>
        <v>2514.79</v>
      </c>
    </row>
    <row r="1986" spans="1:12" hidden="1" outlineLevel="1">
      <c r="A1986">
        <v>2024</v>
      </c>
      <c r="B1986" t="s">
        <v>3632</v>
      </c>
      <c r="C1986" t="s">
        <v>2905</v>
      </c>
      <c r="D1986" t="s">
        <v>3041</v>
      </c>
      <c r="E1986" t="s">
        <v>2888</v>
      </c>
      <c r="F1986" s="339">
        <v>44804</v>
      </c>
      <c r="G1986" s="376">
        <v>9631.27</v>
      </c>
      <c r="H1986" s="376" t="s">
        <v>3861</v>
      </c>
      <c r="I1986" s="376">
        <v>4.9999636600365299E-2</v>
      </c>
      <c r="J1986" s="376">
        <v>254.16</v>
      </c>
      <c r="K1986" s="376">
        <v>7116.48</v>
      </c>
      <c r="L1986" s="376">
        <f t="shared" si="21"/>
        <v>2514.79</v>
      </c>
    </row>
    <row r="1987" spans="1:12" hidden="1" outlineLevel="1">
      <c r="A1987">
        <v>2024</v>
      </c>
      <c r="B1987" t="s">
        <v>3633</v>
      </c>
      <c r="C1987" t="s">
        <v>2905</v>
      </c>
      <c r="D1987" t="s">
        <v>3041</v>
      </c>
      <c r="E1987" t="s">
        <v>2888</v>
      </c>
      <c r="F1987" s="339">
        <v>44804</v>
      </c>
      <c r="G1987" s="376">
        <v>9631.27</v>
      </c>
      <c r="H1987" s="376" t="s">
        <v>3861</v>
      </c>
      <c r="I1987" s="376">
        <v>4.9999636600365299E-2</v>
      </c>
      <c r="J1987" s="376">
        <v>254.16</v>
      </c>
      <c r="K1987" s="376">
        <v>7116.48</v>
      </c>
      <c r="L1987" s="376">
        <f t="shared" si="21"/>
        <v>2514.79</v>
      </c>
    </row>
    <row r="1988" spans="1:12" hidden="1" outlineLevel="1">
      <c r="A1988">
        <v>2024</v>
      </c>
      <c r="B1988" t="s">
        <v>3634</v>
      </c>
      <c r="C1988" t="s">
        <v>2905</v>
      </c>
      <c r="D1988" t="s">
        <v>3041</v>
      </c>
      <c r="E1988" t="s">
        <v>2888</v>
      </c>
      <c r="F1988" s="339">
        <v>44804</v>
      </c>
      <c r="G1988" s="376">
        <v>9631.27</v>
      </c>
      <c r="H1988" s="376" t="s">
        <v>3861</v>
      </c>
      <c r="I1988" s="376">
        <v>4.9999636600365299E-2</v>
      </c>
      <c r="J1988" s="376">
        <v>254.16</v>
      </c>
      <c r="K1988" s="376">
        <v>7116.48</v>
      </c>
      <c r="L1988" s="376">
        <f t="shared" si="21"/>
        <v>2514.79</v>
      </c>
    </row>
    <row r="1989" spans="1:12" hidden="1" outlineLevel="1">
      <c r="A1989">
        <v>2024</v>
      </c>
      <c r="B1989" t="s">
        <v>3635</v>
      </c>
      <c r="C1989" t="s">
        <v>2905</v>
      </c>
      <c r="D1989" t="s">
        <v>3041</v>
      </c>
      <c r="E1989" t="s">
        <v>2888</v>
      </c>
      <c r="F1989" s="339">
        <v>44804</v>
      </c>
      <c r="G1989" s="376">
        <v>9631.27</v>
      </c>
      <c r="H1989" s="376" t="s">
        <v>3861</v>
      </c>
      <c r="I1989" s="376">
        <v>4.9999636600365299E-2</v>
      </c>
      <c r="J1989" s="376">
        <v>254.16</v>
      </c>
      <c r="K1989" s="376">
        <v>7116.48</v>
      </c>
      <c r="L1989" s="376">
        <f t="shared" si="21"/>
        <v>2514.79</v>
      </c>
    </row>
    <row r="1990" spans="1:12" hidden="1" outlineLevel="1">
      <c r="A1990">
        <v>2024</v>
      </c>
      <c r="B1990" t="s">
        <v>3636</v>
      </c>
      <c r="C1990" t="s">
        <v>2905</v>
      </c>
      <c r="D1990" t="s">
        <v>3041</v>
      </c>
      <c r="E1990" t="s">
        <v>2888</v>
      </c>
      <c r="F1990" s="339">
        <v>44804</v>
      </c>
      <c r="G1990" s="376">
        <v>9631.27</v>
      </c>
      <c r="H1990" s="376" t="s">
        <v>3861</v>
      </c>
      <c r="I1990" s="376">
        <v>4.9999636600365299E-2</v>
      </c>
      <c r="J1990" s="376">
        <v>254.16</v>
      </c>
      <c r="K1990" s="376">
        <v>7116.48</v>
      </c>
      <c r="L1990" s="376">
        <f t="shared" si="21"/>
        <v>2514.79</v>
      </c>
    </row>
    <row r="1991" spans="1:12" hidden="1" outlineLevel="1">
      <c r="A1991">
        <v>2024</v>
      </c>
      <c r="B1991" t="s">
        <v>3637</v>
      </c>
      <c r="C1991" t="s">
        <v>2905</v>
      </c>
      <c r="D1991" t="s">
        <v>3041</v>
      </c>
      <c r="E1991" t="s">
        <v>2888</v>
      </c>
      <c r="F1991" s="339">
        <v>44804</v>
      </c>
      <c r="G1991" s="376">
        <v>9631.27</v>
      </c>
      <c r="H1991" s="376" t="s">
        <v>3861</v>
      </c>
      <c r="I1991" s="376">
        <v>4.9999636600365299E-2</v>
      </c>
      <c r="J1991" s="376">
        <v>254.16</v>
      </c>
      <c r="K1991" s="376">
        <v>7116.48</v>
      </c>
      <c r="L1991" s="376">
        <f t="shared" si="21"/>
        <v>2514.79</v>
      </c>
    </row>
    <row r="1992" spans="1:12" hidden="1" outlineLevel="1">
      <c r="A1992">
        <v>2024</v>
      </c>
      <c r="B1992" t="s">
        <v>3638</v>
      </c>
      <c r="C1992" t="s">
        <v>2905</v>
      </c>
      <c r="D1992" t="s">
        <v>3041</v>
      </c>
      <c r="E1992" t="s">
        <v>2888</v>
      </c>
      <c r="F1992" s="339">
        <v>44804</v>
      </c>
      <c r="G1992" s="376">
        <v>9631.27</v>
      </c>
      <c r="H1992" s="376" t="s">
        <v>3861</v>
      </c>
      <c r="I1992" s="376">
        <v>4.9999636600365299E-2</v>
      </c>
      <c r="J1992" s="376">
        <v>254.16</v>
      </c>
      <c r="K1992" s="376">
        <v>7116.48</v>
      </c>
      <c r="L1992" s="376">
        <f t="shared" si="21"/>
        <v>2514.79</v>
      </c>
    </row>
    <row r="1993" spans="1:12" hidden="1" outlineLevel="1">
      <c r="A1993">
        <v>2024</v>
      </c>
      <c r="B1993" t="s">
        <v>3639</v>
      </c>
      <c r="C1993" t="s">
        <v>2905</v>
      </c>
      <c r="D1993" t="s">
        <v>3041</v>
      </c>
      <c r="E1993" t="s">
        <v>2888</v>
      </c>
      <c r="F1993" s="339">
        <v>44804</v>
      </c>
      <c r="G1993" s="376">
        <v>9631.27</v>
      </c>
      <c r="H1993" s="376" t="s">
        <v>3861</v>
      </c>
      <c r="I1993" s="376">
        <v>4.9999636600365299E-2</v>
      </c>
      <c r="J1993" s="376">
        <v>254.16</v>
      </c>
      <c r="K1993" s="376">
        <v>7116.48</v>
      </c>
      <c r="L1993" s="376">
        <f t="shared" si="21"/>
        <v>2514.79</v>
      </c>
    </row>
    <row r="1994" spans="1:12" hidden="1" outlineLevel="1">
      <c r="A1994">
        <v>2024</v>
      </c>
      <c r="B1994" t="s">
        <v>3640</v>
      </c>
      <c r="C1994" t="s">
        <v>2905</v>
      </c>
      <c r="D1994" t="s">
        <v>3041</v>
      </c>
      <c r="E1994" t="s">
        <v>2888</v>
      </c>
      <c r="F1994" s="339">
        <v>44804</v>
      </c>
      <c r="G1994" s="376">
        <v>9631.27</v>
      </c>
      <c r="H1994" s="376" t="s">
        <v>3861</v>
      </c>
      <c r="I1994" s="376">
        <v>4.9999636600365299E-2</v>
      </c>
      <c r="J1994" s="376">
        <v>254.16</v>
      </c>
      <c r="K1994" s="376">
        <v>7116.48</v>
      </c>
      <c r="L1994" s="376">
        <f t="shared" si="21"/>
        <v>2514.79</v>
      </c>
    </row>
    <row r="1995" spans="1:12" hidden="1" outlineLevel="1">
      <c r="A1995">
        <v>2024</v>
      </c>
      <c r="B1995" t="s">
        <v>3641</v>
      </c>
      <c r="C1995" t="s">
        <v>2905</v>
      </c>
      <c r="D1995" t="s">
        <v>3041</v>
      </c>
      <c r="E1995" t="s">
        <v>2888</v>
      </c>
      <c r="F1995" s="339">
        <v>44804</v>
      </c>
      <c r="G1995" s="376">
        <v>9631.27</v>
      </c>
      <c r="H1995" s="376" t="s">
        <v>3861</v>
      </c>
      <c r="I1995" s="376">
        <v>4.9999636600365299E-2</v>
      </c>
      <c r="J1995" s="376">
        <v>254.16</v>
      </c>
      <c r="K1995" s="376">
        <v>7116.48</v>
      </c>
      <c r="L1995" s="376">
        <f t="shared" si="21"/>
        <v>2514.79</v>
      </c>
    </row>
    <row r="1996" spans="1:12" hidden="1" outlineLevel="1">
      <c r="A1996">
        <v>2024</v>
      </c>
      <c r="B1996" t="s">
        <v>3642</v>
      </c>
      <c r="C1996" t="s">
        <v>2905</v>
      </c>
      <c r="D1996" t="s">
        <v>3041</v>
      </c>
      <c r="E1996" t="s">
        <v>2888</v>
      </c>
      <c r="F1996" s="339">
        <v>44804</v>
      </c>
      <c r="G1996" s="376">
        <v>9631.27</v>
      </c>
      <c r="H1996" s="376" t="s">
        <v>3861</v>
      </c>
      <c r="I1996" s="376">
        <v>4.9999636600365299E-2</v>
      </c>
      <c r="J1996" s="376">
        <v>254.16</v>
      </c>
      <c r="K1996" s="376">
        <v>7116.48</v>
      </c>
      <c r="L1996" s="376">
        <f t="shared" si="21"/>
        <v>2514.79</v>
      </c>
    </row>
    <row r="1997" spans="1:12" hidden="1" outlineLevel="1">
      <c r="A1997">
        <v>2024</v>
      </c>
      <c r="B1997" t="s">
        <v>3643</v>
      </c>
      <c r="C1997" t="s">
        <v>2905</v>
      </c>
      <c r="D1997" t="s">
        <v>3041</v>
      </c>
      <c r="E1997" t="s">
        <v>2888</v>
      </c>
      <c r="F1997" s="339">
        <v>44804</v>
      </c>
      <c r="G1997" s="376">
        <v>9631.27</v>
      </c>
      <c r="H1997" s="376" t="s">
        <v>3861</v>
      </c>
      <c r="I1997" s="376">
        <v>4.9999636600365299E-2</v>
      </c>
      <c r="J1997" s="376">
        <v>254.16</v>
      </c>
      <c r="K1997" s="376">
        <v>7116.48</v>
      </c>
      <c r="L1997" s="376">
        <f t="shared" si="21"/>
        <v>2514.79</v>
      </c>
    </row>
    <row r="1998" spans="1:12" hidden="1" outlineLevel="1">
      <c r="A1998">
        <v>2024</v>
      </c>
      <c r="B1998" t="s">
        <v>3614</v>
      </c>
      <c r="C1998" t="s">
        <v>2905</v>
      </c>
      <c r="D1998" t="s">
        <v>3041</v>
      </c>
      <c r="E1998" t="s">
        <v>2888</v>
      </c>
      <c r="F1998" s="339">
        <v>44804</v>
      </c>
      <c r="G1998" s="376">
        <v>9631.2900000000009</v>
      </c>
      <c r="H1998" s="376" t="s">
        <v>3861</v>
      </c>
      <c r="I1998" s="376">
        <v>4.9999532772868401E-2</v>
      </c>
      <c r="J1998" s="376">
        <v>254.16</v>
      </c>
      <c r="K1998" s="376">
        <v>7116.48</v>
      </c>
      <c r="L1998" s="376">
        <f t="shared" si="21"/>
        <v>2514.81</v>
      </c>
    </row>
    <row r="1999" spans="1:12" hidden="1" outlineLevel="1">
      <c r="A1999">
        <v>2024</v>
      </c>
      <c r="B1999" t="s">
        <v>3615</v>
      </c>
      <c r="C1999" t="s">
        <v>2905</v>
      </c>
      <c r="D1999" t="s">
        <v>3041</v>
      </c>
      <c r="E1999" t="s">
        <v>2888</v>
      </c>
      <c r="F1999" s="339">
        <v>44804</v>
      </c>
      <c r="G1999" s="376">
        <v>9631.2900000000009</v>
      </c>
      <c r="H1999" s="376" t="s">
        <v>3861</v>
      </c>
      <c r="I1999" s="376">
        <v>4.9999532772868401E-2</v>
      </c>
      <c r="J1999" s="376">
        <v>254.16</v>
      </c>
      <c r="K1999" s="376">
        <v>7116.48</v>
      </c>
      <c r="L1999" s="376">
        <f t="shared" ref="L1999:L2062" si="22">G1999-K1999</f>
        <v>2514.81</v>
      </c>
    </row>
    <row r="2000" spans="1:12" hidden="1" outlineLevel="1">
      <c r="A2000">
        <v>2024</v>
      </c>
      <c r="B2000" t="s">
        <v>3060</v>
      </c>
      <c r="C2000" t="s">
        <v>2905</v>
      </c>
      <c r="D2000" t="s">
        <v>3028</v>
      </c>
      <c r="E2000" t="s">
        <v>2888</v>
      </c>
      <c r="F2000" s="339">
        <v>44804</v>
      </c>
      <c r="G2000" s="376">
        <v>10575.22</v>
      </c>
      <c r="H2000" s="376" t="s">
        <v>3861</v>
      </c>
      <c r="I2000" s="376">
        <v>4.9999905439319502E-2</v>
      </c>
      <c r="J2000" s="376">
        <v>279.07</v>
      </c>
      <c r="K2000" s="376">
        <v>7813.96</v>
      </c>
      <c r="L2000" s="376">
        <f t="shared" si="22"/>
        <v>2761.26</v>
      </c>
    </row>
    <row r="2001" spans="1:12" hidden="1" outlineLevel="1">
      <c r="A2001">
        <v>2024</v>
      </c>
      <c r="B2001" t="s">
        <v>3061</v>
      </c>
      <c r="C2001" t="s">
        <v>2905</v>
      </c>
      <c r="D2001" t="s">
        <v>3028</v>
      </c>
      <c r="E2001" t="s">
        <v>2888</v>
      </c>
      <c r="F2001" s="339">
        <v>44804</v>
      </c>
      <c r="G2001" s="376">
        <v>10575.22</v>
      </c>
      <c r="H2001" s="376" t="s">
        <v>3861</v>
      </c>
      <c r="I2001" s="376">
        <v>4.9999905439319502E-2</v>
      </c>
      <c r="J2001" s="376">
        <v>279.07</v>
      </c>
      <c r="K2001" s="376">
        <v>7813.96</v>
      </c>
      <c r="L2001" s="376">
        <f t="shared" si="22"/>
        <v>2761.26</v>
      </c>
    </row>
    <row r="2002" spans="1:12" hidden="1" outlineLevel="1">
      <c r="A2002">
        <v>2024</v>
      </c>
      <c r="B2002" t="s">
        <v>3062</v>
      </c>
      <c r="C2002" t="s">
        <v>2905</v>
      </c>
      <c r="D2002" t="s">
        <v>3028</v>
      </c>
      <c r="E2002" t="s">
        <v>2888</v>
      </c>
      <c r="F2002" s="339">
        <v>44804</v>
      </c>
      <c r="G2002" s="376">
        <v>10575.22</v>
      </c>
      <c r="H2002" s="376" t="s">
        <v>3861</v>
      </c>
      <c r="I2002" s="376">
        <v>4.9999905439319502E-2</v>
      </c>
      <c r="J2002" s="376">
        <v>279.07</v>
      </c>
      <c r="K2002" s="376">
        <v>7813.96</v>
      </c>
      <c r="L2002" s="376">
        <f t="shared" si="22"/>
        <v>2761.26</v>
      </c>
    </row>
    <row r="2003" spans="1:12" hidden="1" outlineLevel="1">
      <c r="A2003">
        <v>2024</v>
      </c>
      <c r="B2003" t="s">
        <v>3063</v>
      </c>
      <c r="C2003" t="s">
        <v>2905</v>
      </c>
      <c r="D2003" t="s">
        <v>3028</v>
      </c>
      <c r="E2003" t="s">
        <v>2888</v>
      </c>
      <c r="F2003" s="339">
        <v>44804</v>
      </c>
      <c r="G2003" s="376">
        <v>10575.22</v>
      </c>
      <c r="H2003" s="376" t="s">
        <v>3861</v>
      </c>
      <c r="I2003" s="376">
        <v>4.9999905439319502E-2</v>
      </c>
      <c r="J2003" s="376">
        <v>279.07</v>
      </c>
      <c r="K2003" s="376">
        <v>7813.96</v>
      </c>
      <c r="L2003" s="376">
        <f t="shared" si="22"/>
        <v>2761.26</v>
      </c>
    </row>
    <row r="2004" spans="1:12" hidden="1" outlineLevel="1">
      <c r="A2004">
        <v>2024</v>
      </c>
      <c r="B2004" t="s">
        <v>3064</v>
      </c>
      <c r="C2004" t="s">
        <v>2905</v>
      </c>
      <c r="D2004" t="s">
        <v>3028</v>
      </c>
      <c r="E2004" t="s">
        <v>2888</v>
      </c>
      <c r="F2004" s="339">
        <v>44804</v>
      </c>
      <c r="G2004" s="376">
        <v>10575.22</v>
      </c>
      <c r="H2004" s="376" t="s">
        <v>3861</v>
      </c>
      <c r="I2004" s="376">
        <v>4.9999905439319502E-2</v>
      </c>
      <c r="J2004" s="376">
        <v>279.07</v>
      </c>
      <c r="K2004" s="376">
        <v>7813.96</v>
      </c>
      <c r="L2004" s="376">
        <f t="shared" si="22"/>
        <v>2761.26</v>
      </c>
    </row>
    <row r="2005" spans="1:12" hidden="1" outlineLevel="1">
      <c r="A2005">
        <v>2024</v>
      </c>
      <c r="B2005" t="s">
        <v>3065</v>
      </c>
      <c r="C2005" t="s">
        <v>2905</v>
      </c>
      <c r="D2005" t="s">
        <v>3028</v>
      </c>
      <c r="E2005" t="s">
        <v>2888</v>
      </c>
      <c r="F2005" s="339">
        <v>44804</v>
      </c>
      <c r="G2005" s="376">
        <v>10575.22</v>
      </c>
      <c r="H2005" s="376" t="s">
        <v>3861</v>
      </c>
      <c r="I2005" s="376">
        <v>4.9999905439319502E-2</v>
      </c>
      <c r="J2005" s="376">
        <v>279.07</v>
      </c>
      <c r="K2005" s="376">
        <v>7813.96</v>
      </c>
      <c r="L2005" s="376">
        <f t="shared" si="22"/>
        <v>2761.26</v>
      </c>
    </row>
    <row r="2006" spans="1:12" hidden="1" outlineLevel="1">
      <c r="A2006">
        <v>2024</v>
      </c>
      <c r="B2006" t="s">
        <v>3066</v>
      </c>
      <c r="C2006" t="s">
        <v>2905</v>
      </c>
      <c r="D2006" t="s">
        <v>3028</v>
      </c>
      <c r="E2006" t="s">
        <v>2888</v>
      </c>
      <c r="F2006" s="339">
        <v>44804</v>
      </c>
      <c r="G2006" s="376">
        <v>10575.22</v>
      </c>
      <c r="H2006" s="376" t="s">
        <v>3861</v>
      </c>
      <c r="I2006" s="376">
        <v>4.9999905439319502E-2</v>
      </c>
      <c r="J2006" s="376">
        <v>279.07</v>
      </c>
      <c r="K2006" s="376">
        <v>7813.96</v>
      </c>
      <c r="L2006" s="376">
        <f t="shared" si="22"/>
        <v>2761.26</v>
      </c>
    </row>
    <row r="2007" spans="1:12" hidden="1" outlineLevel="1">
      <c r="A2007">
        <v>2024</v>
      </c>
      <c r="B2007" t="s">
        <v>3067</v>
      </c>
      <c r="C2007" t="s">
        <v>2905</v>
      </c>
      <c r="D2007" t="s">
        <v>3028</v>
      </c>
      <c r="E2007" t="s">
        <v>2888</v>
      </c>
      <c r="F2007" s="339">
        <v>44804</v>
      </c>
      <c r="G2007" s="376">
        <v>10575.22</v>
      </c>
      <c r="H2007" s="376" t="s">
        <v>3861</v>
      </c>
      <c r="I2007" s="376">
        <v>4.9999905439319502E-2</v>
      </c>
      <c r="J2007" s="376">
        <v>279.07</v>
      </c>
      <c r="K2007" s="376">
        <v>7813.96</v>
      </c>
      <c r="L2007" s="376">
        <f t="shared" si="22"/>
        <v>2761.26</v>
      </c>
    </row>
    <row r="2008" spans="1:12" hidden="1" outlineLevel="1">
      <c r="A2008">
        <v>2024</v>
      </c>
      <c r="B2008" t="s">
        <v>3068</v>
      </c>
      <c r="C2008" t="s">
        <v>2905</v>
      </c>
      <c r="D2008" t="s">
        <v>3028</v>
      </c>
      <c r="E2008" t="s">
        <v>2888</v>
      </c>
      <c r="F2008" s="339">
        <v>44804</v>
      </c>
      <c r="G2008" s="376">
        <v>10575.22</v>
      </c>
      <c r="H2008" s="376" t="s">
        <v>3861</v>
      </c>
      <c r="I2008" s="376">
        <v>4.9999905439319502E-2</v>
      </c>
      <c r="J2008" s="376">
        <v>279.07</v>
      </c>
      <c r="K2008" s="376">
        <v>7813.96</v>
      </c>
      <c r="L2008" s="376">
        <f t="shared" si="22"/>
        <v>2761.26</v>
      </c>
    </row>
    <row r="2009" spans="1:12" hidden="1" outlineLevel="1">
      <c r="A2009">
        <v>2024</v>
      </c>
      <c r="B2009" t="s">
        <v>3069</v>
      </c>
      <c r="C2009" t="s">
        <v>2905</v>
      </c>
      <c r="D2009" t="s">
        <v>3028</v>
      </c>
      <c r="E2009" t="s">
        <v>2888</v>
      </c>
      <c r="F2009" s="339">
        <v>44804</v>
      </c>
      <c r="G2009" s="376">
        <v>10575.22</v>
      </c>
      <c r="H2009" s="376" t="s">
        <v>3861</v>
      </c>
      <c r="I2009" s="376">
        <v>4.9999905439319502E-2</v>
      </c>
      <c r="J2009" s="376">
        <v>279.07</v>
      </c>
      <c r="K2009" s="376">
        <v>7813.96</v>
      </c>
      <c r="L2009" s="376">
        <f t="shared" si="22"/>
        <v>2761.26</v>
      </c>
    </row>
    <row r="2010" spans="1:12" hidden="1" outlineLevel="1">
      <c r="A2010">
        <v>2024</v>
      </c>
      <c r="B2010" t="s">
        <v>3070</v>
      </c>
      <c r="C2010" t="s">
        <v>2905</v>
      </c>
      <c r="D2010" t="s">
        <v>3028</v>
      </c>
      <c r="E2010" t="s">
        <v>2888</v>
      </c>
      <c r="F2010" s="339">
        <v>44804</v>
      </c>
      <c r="G2010" s="376">
        <v>10575.22</v>
      </c>
      <c r="H2010" s="376" t="s">
        <v>3861</v>
      </c>
      <c r="I2010" s="376">
        <v>4.9999905439319502E-2</v>
      </c>
      <c r="J2010" s="376">
        <v>279.07</v>
      </c>
      <c r="K2010" s="376">
        <v>7813.96</v>
      </c>
      <c r="L2010" s="376">
        <f t="shared" si="22"/>
        <v>2761.26</v>
      </c>
    </row>
    <row r="2011" spans="1:12" hidden="1" outlineLevel="1">
      <c r="A2011">
        <v>2024</v>
      </c>
      <c r="B2011" t="s">
        <v>3071</v>
      </c>
      <c r="C2011" t="s">
        <v>2905</v>
      </c>
      <c r="D2011" t="s">
        <v>3028</v>
      </c>
      <c r="E2011" t="s">
        <v>2888</v>
      </c>
      <c r="F2011" s="339">
        <v>44804</v>
      </c>
      <c r="G2011" s="376">
        <v>10575.22</v>
      </c>
      <c r="H2011" s="376" t="s">
        <v>3861</v>
      </c>
      <c r="I2011" s="376">
        <v>4.9999905439319502E-2</v>
      </c>
      <c r="J2011" s="376">
        <v>279.07</v>
      </c>
      <c r="K2011" s="376">
        <v>7813.96</v>
      </c>
      <c r="L2011" s="376">
        <f t="shared" si="22"/>
        <v>2761.26</v>
      </c>
    </row>
    <row r="2012" spans="1:12" hidden="1" outlineLevel="1">
      <c r="A2012">
        <v>2024</v>
      </c>
      <c r="B2012" t="s">
        <v>3072</v>
      </c>
      <c r="C2012" t="s">
        <v>2905</v>
      </c>
      <c r="D2012" t="s">
        <v>3028</v>
      </c>
      <c r="E2012" t="s">
        <v>2888</v>
      </c>
      <c r="F2012" s="339">
        <v>44804</v>
      </c>
      <c r="G2012" s="376">
        <v>10575.22</v>
      </c>
      <c r="H2012" s="376" t="s">
        <v>3861</v>
      </c>
      <c r="I2012" s="376">
        <v>4.9999905439319502E-2</v>
      </c>
      <c r="J2012" s="376">
        <v>279.07</v>
      </c>
      <c r="K2012" s="376">
        <v>7813.96</v>
      </c>
      <c r="L2012" s="376">
        <f t="shared" si="22"/>
        <v>2761.26</v>
      </c>
    </row>
    <row r="2013" spans="1:12" hidden="1" outlineLevel="1">
      <c r="A2013">
        <v>2024</v>
      </c>
      <c r="B2013" t="s">
        <v>3073</v>
      </c>
      <c r="C2013" t="s">
        <v>2905</v>
      </c>
      <c r="D2013" t="s">
        <v>3028</v>
      </c>
      <c r="E2013" t="s">
        <v>2888</v>
      </c>
      <c r="F2013" s="339">
        <v>44804</v>
      </c>
      <c r="G2013" s="376">
        <v>10575.22</v>
      </c>
      <c r="H2013" s="376" t="s">
        <v>3861</v>
      </c>
      <c r="I2013" s="376">
        <v>4.9999905439319502E-2</v>
      </c>
      <c r="J2013" s="376">
        <v>279.07</v>
      </c>
      <c r="K2013" s="376">
        <v>7813.96</v>
      </c>
      <c r="L2013" s="376">
        <f t="shared" si="22"/>
        <v>2761.26</v>
      </c>
    </row>
    <row r="2014" spans="1:12" hidden="1" outlineLevel="1">
      <c r="A2014">
        <v>2024</v>
      </c>
      <c r="B2014" t="s">
        <v>3074</v>
      </c>
      <c r="C2014" t="s">
        <v>2905</v>
      </c>
      <c r="D2014" t="s">
        <v>3028</v>
      </c>
      <c r="E2014" t="s">
        <v>2888</v>
      </c>
      <c r="F2014" s="339">
        <v>44804</v>
      </c>
      <c r="G2014" s="376">
        <v>10575.22</v>
      </c>
      <c r="H2014" s="376" t="s">
        <v>3861</v>
      </c>
      <c r="I2014" s="376">
        <v>4.9999905439319502E-2</v>
      </c>
      <c r="J2014" s="376">
        <v>279.07</v>
      </c>
      <c r="K2014" s="376">
        <v>7813.96</v>
      </c>
      <c r="L2014" s="376">
        <f t="shared" si="22"/>
        <v>2761.26</v>
      </c>
    </row>
    <row r="2015" spans="1:12" hidden="1" outlineLevel="1">
      <c r="A2015">
        <v>2024</v>
      </c>
      <c r="B2015" t="s">
        <v>3075</v>
      </c>
      <c r="C2015" t="s">
        <v>2905</v>
      </c>
      <c r="D2015" t="s">
        <v>3028</v>
      </c>
      <c r="E2015" t="s">
        <v>2888</v>
      </c>
      <c r="F2015" s="339">
        <v>44804</v>
      </c>
      <c r="G2015" s="376">
        <v>10575.22</v>
      </c>
      <c r="H2015" s="376" t="s">
        <v>3861</v>
      </c>
      <c r="I2015" s="376">
        <v>4.9999905439319502E-2</v>
      </c>
      <c r="J2015" s="376">
        <v>279.07</v>
      </c>
      <c r="K2015" s="376">
        <v>7813.96</v>
      </c>
      <c r="L2015" s="376">
        <f t="shared" si="22"/>
        <v>2761.26</v>
      </c>
    </row>
    <row r="2016" spans="1:12" hidden="1" outlineLevel="1">
      <c r="A2016">
        <v>2024</v>
      </c>
      <c r="B2016" t="s">
        <v>3076</v>
      </c>
      <c r="C2016" t="s">
        <v>2905</v>
      </c>
      <c r="D2016" t="s">
        <v>3028</v>
      </c>
      <c r="E2016" t="s">
        <v>2888</v>
      </c>
      <c r="F2016" s="339">
        <v>44804</v>
      </c>
      <c r="G2016" s="376">
        <v>10575.22</v>
      </c>
      <c r="H2016" s="376" t="s">
        <v>3861</v>
      </c>
      <c r="I2016" s="376">
        <v>4.9999905439319502E-2</v>
      </c>
      <c r="J2016" s="376">
        <v>279.07</v>
      </c>
      <c r="K2016" s="376">
        <v>7813.96</v>
      </c>
      <c r="L2016" s="376">
        <f t="shared" si="22"/>
        <v>2761.26</v>
      </c>
    </row>
    <row r="2017" spans="1:12" hidden="1" outlineLevel="1">
      <c r="A2017">
        <v>2024</v>
      </c>
      <c r="B2017" t="s">
        <v>3077</v>
      </c>
      <c r="C2017" t="s">
        <v>2905</v>
      </c>
      <c r="D2017" t="s">
        <v>3028</v>
      </c>
      <c r="E2017" t="s">
        <v>2888</v>
      </c>
      <c r="F2017" s="339">
        <v>44804</v>
      </c>
      <c r="G2017" s="376">
        <v>10575.22</v>
      </c>
      <c r="H2017" s="376" t="s">
        <v>3861</v>
      </c>
      <c r="I2017" s="376">
        <v>4.9999905439319502E-2</v>
      </c>
      <c r="J2017" s="376">
        <v>279.07</v>
      </c>
      <c r="K2017" s="376">
        <v>7813.96</v>
      </c>
      <c r="L2017" s="376">
        <f t="shared" si="22"/>
        <v>2761.26</v>
      </c>
    </row>
    <row r="2018" spans="1:12" hidden="1" outlineLevel="1">
      <c r="A2018">
        <v>2024</v>
      </c>
      <c r="B2018" t="s">
        <v>3078</v>
      </c>
      <c r="C2018" t="s">
        <v>2905</v>
      </c>
      <c r="D2018" t="s">
        <v>3028</v>
      </c>
      <c r="E2018" t="s">
        <v>2888</v>
      </c>
      <c r="F2018" s="339">
        <v>44804</v>
      </c>
      <c r="G2018" s="376">
        <v>10575.22</v>
      </c>
      <c r="H2018" s="376" t="s">
        <v>3861</v>
      </c>
      <c r="I2018" s="376">
        <v>4.9999905439319502E-2</v>
      </c>
      <c r="J2018" s="376">
        <v>279.07</v>
      </c>
      <c r="K2018" s="376">
        <v>7813.96</v>
      </c>
      <c r="L2018" s="376">
        <f t="shared" si="22"/>
        <v>2761.26</v>
      </c>
    </row>
    <row r="2019" spans="1:12" hidden="1" outlineLevel="1">
      <c r="A2019">
        <v>2024</v>
      </c>
      <c r="B2019" t="s">
        <v>3079</v>
      </c>
      <c r="C2019" t="s">
        <v>2905</v>
      </c>
      <c r="D2019" t="s">
        <v>3028</v>
      </c>
      <c r="E2019" t="s">
        <v>2888</v>
      </c>
      <c r="F2019" s="339">
        <v>44804</v>
      </c>
      <c r="G2019" s="376">
        <v>10575.22</v>
      </c>
      <c r="H2019" s="376" t="s">
        <v>3861</v>
      </c>
      <c r="I2019" s="376">
        <v>4.9999905439319502E-2</v>
      </c>
      <c r="J2019" s="376">
        <v>279.07</v>
      </c>
      <c r="K2019" s="376">
        <v>7813.96</v>
      </c>
      <c r="L2019" s="376">
        <f t="shared" si="22"/>
        <v>2761.26</v>
      </c>
    </row>
    <row r="2020" spans="1:12" hidden="1" outlineLevel="1">
      <c r="A2020">
        <v>2024</v>
      </c>
      <c r="B2020" t="s">
        <v>3080</v>
      </c>
      <c r="C2020" t="s">
        <v>2905</v>
      </c>
      <c r="D2020" t="s">
        <v>3028</v>
      </c>
      <c r="E2020" t="s">
        <v>2888</v>
      </c>
      <c r="F2020" s="339">
        <v>44804</v>
      </c>
      <c r="G2020" s="376">
        <v>10575.22</v>
      </c>
      <c r="H2020" s="376" t="s">
        <v>3861</v>
      </c>
      <c r="I2020" s="376">
        <v>4.9999905439319502E-2</v>
      </c>
      <c r="J2020" s="376">
        <v>279.07</v>
      </c>
      <c r="K2020" s="376">
        <v>7813.96</v>
      </c>
      <c r="L2020" s="376">
        <f t="shared" si="22"/>
        <v>2761.26</v>
      </c>
    </row>
    <row r="2021" spans="1:12" hidden="1" outlineLevel="1">
      <c r="A2021">
        <v>2024</v>
      </c>
      <c r="B2021" t="s">
        <v>3081</v>
      </c>
      <c r="C2021" t="s">
        <v>2905</v>
      </c>
      <c r="D2021" t="s">
        <v>3028</v>
      </c>
      <c r="E2021" t="s">
        <v>2888</v>
      </c>
      <c r="F2021" s="339">
        <v>44804</v>
      </c>
      <c r="G2021" s="376">
        <v>10575.22</v>
      </c>
      <c r="H2021" s="376" t="s">
        <v>3861</v>
      </c>
      <c r="I2021" s="376">
        <v>4.9999905439319502E-2</v>
      </c>
      <c r="J2021" s="376">
        <v>279.07</v>
      </c>
      <c r="K2021" s="376">
        <v>7813.96</v>
      </c>
      <c r="L2021" s="376">
        <f t="shared" si="22"/>
        <v>2761.26</v>
      </c>
    </row>
    <row r="2022" spans="1:12" hidden="1" outlineLevel="1">
      <c r="A2022">
        <v>2024</v>
      </c>
      <c r="B2022" t="s">
        <v>3082</v>
      </c>
      <c r="C2022" t="s">
        <v>2905</v>
      </c>
      <c r="D2022" t="s">
        <v>3028</v>
      </c>
      <c r="E2022" t="s">
        <v>2888</v>
      </c>
      <c r="F2022" s="339">
        <v>44804</v>
      </c>
      <c r="G2022" s="376">
        <v>10575.22</v>
      </c>
      <c r="H2022" s="376" t="s">
        <v>3861</v>
      </c>
      <c r="I2022" s="376">
        <v>4.9999905439319502E-2</v>
      </c>
      <c r="J2022" s="376">
        <v>279.07</v>
      </c>
      <c r="K2022" s="376">
        <v>7813.96</v>
      </c>
      <c r="L2022" s="376">
        <f t="shared" si="22"/>
        <v>2761.26</v>
      </c>
    </row>
    <row r="2023" spans="1:12" hidden="1" outlineLevel="1">
      <c r="A2023">
        <v>2024</v>
      </c>
      <c r="B2023" t="s">
        <v>3083</v>
      </c>
      <c r="C2023" t="s">
        <v>2905</v>
      </c>
      <c r="D2023" t="s">
        <v>3028</v>
      </c>
      <c r="E2023" t="s">
        <v>2888</v>
      </c>
      <c r="F2023" s="339">
        <v>44804</v>
      </c>
      <c r="G2023" s="376">
        <v>10575.22</v>
      </c>
      <c r="H2023" s="376" t="s">
        <v>3861</v>
      </c>
      <c r="I2023" s="376">
        <v>4.9999905439319502E-2</v>
      </c>
      <c r="J2023" s="376">
        <v>279.07</v>
      </c>
      <c r="K2023" s="376">
        <v>7813.96</v>
      </c>
      <c r="L2023" s="376">
        <f t="shared" si="22"/>
        <v>2761.26</v>
      </c>
    </row>
    <row r="2024" spans="1:12" hidden="1" outlineLevel="1">
      <c r="A2024">
        <v>2024</v>
      </c>
      <c r="B2024" t="s">
        <v>3084</v>
      </c>
      <c r="C2024" t="s">
        <v>2905</v>
      </c>
      <c r="D2024" t="s">
        <v>3028</v>
      </c>
      <c r="E2024" t="s">
        <v>2888</v>
      </c>
      <c r="F2024" s="339">
        <v>44804</v>
      </c>
      <c r="G2024" s="376">
        <v>10575.22</v>
      </c>
      <c r="H2024" s="376" t="s">
        <v>3861</v>
      </c>
      <c r="I2024" s="376">
        <v>4.9999905439319502E-2</v>
      </c>
      <c r="J2024" s="376">
        <v>279.07</v>
      </c>
      <c r="K2024" s="376">
        <v>7813.96</v>
      </c>
      <c r="L2024" s="376">
        <f t="shared" si="22"/>
        <v>2761.26</v>
      </c>
    </row>
    <row r="2025" spans="1:12" hidden="1" outlineLevel="1">
      <c r="A2025">
        <v>2024</v>
      </c>
      <c r="B2025" t="s">
        <v>3085</v>
      </c>
      <c r="C2025" t="s">
        <v>2905</v>
      </c>
      <c r="D2025" t="s">
        <v>3028</v>
      </c>
      <c r="E2025" t="s">
        <v>2888</v>
      </c>
      <c r="F2025" s="339">
        <v>44804</v>
      </c>
      <c r="G2025" s="376">
        <v>10575.22</v>
      </c>
      <c r="H2025" s="376" t="s">
        <v>3861</v>
      </c>
      <c r="I2025" s="376">
        <v>4.9999905439319502E-2</v>
      </c>
      <c r="J2025" s="376">
        <v>279.07</v>
      </c>
      <c r="K2025" s="376">
        <v>7813.96</v>
      </c>
      <c r="L2025" s="376">
        <f t="shared" si="22"/>
        <v>2761.26</v>
      </c>
    </row>
    <row r="2026" spans="1:12" hidden="1" outlineLevel="1">
      <c r="A2026">
        <v>2024</v>
      </c>
      <c r="B2026" t="s">
        <v>3086</v>
      </c>
      <c r="C2026" t="s">
        <v>2905</v>
      </c>
      <c r="D2026" t="s">
        <v>3028</v>
      </c>
      <c r="E2026" t="s">
        <v>2888</v>
      </c>
      <c r="F2026" s="339">
        <v>44804</v>
      </c>
      <c r="G2026" s="376">
        <v>10575.22</v>
      </c>
      <c r="H2026" s="376" t="s">
        <v>3861</v>
      </c>
      <c r="I2026" s="376">
        <v>4.9999905439319502E-2</v>
      </c>
      <c r="J2026" s="376">
        <v>279.07</v>
      </c>
      <c r="K2026" s="376">
        <v>7813.96</v>
      </c>
      <c r="L2026" s="376">
        <f t="shared" si="22"/>
        <v>2761.26</v>
      </c>
    </row>
    <row r="2027" spans="1:12" hidden="1" outlineLevel="1">
      <c r="A2027">
        <v>2024</v>
      </c>
      <c r="B2027" t="s">
        <v>3087</v>
      </c>
      <c r="C2027" t="s">
        <v>2905</v>
      </c>
      <c r="D2027" t="s">
        <v>3028</v>
      </c>
      <c r="E2027" t="s">
        <v>2888</v>
      </c>
      <c r="F2027" s="339">
        <v>44804</v>
      </c>
      <c r="G2027" s="376">
        <v>10575.22</v>
      </c>
      <c r="H2027" s="376" t="s">
        <v>3861</v>
      </c>
      <c r="I2027" s="376">
        <v>4.9999905439319502E-2</v>
      </c>
      <c r="J2027" s="376">
        <v>279.07</v>
      </c>
      <c r="K2027" s="376">
        <v>7813.96</v>
      </c>
      <c r="L2027" s="376">
        <f t="shared" si="22"/>
        <v>2761.26</v>
      </c>
    </row>
    <row r="2028" spans="1:12" hidden="1" outlineLevel="1">
      <c r="A2028">
        <v>2024</v>
      </c>
      <c r="B2028" t="s">
        <v>3088</v>
      </c>
      <c r="C2028" t="s">
        <v>2905</v>
      </c>
      <c r="D2028" t="s">
        <v>3028</v>
      </c>
      <c r="E2028" t="s">
        <v>2888</v>
      </c>
      <c r="F2028" s="339">
        <v>44804</v>
      </c>
      <c r="G2028" s="376">
        <v>10575.22</v>
      </c>
      <c r="H2028" s="376" t="s">
        <v>3861</v>
      </c>
      <c r="I2028" s="376">
        <v>4.9999905439319502E-2</v>
      </c>
      <c r="J2028" s="376">
        <v>279.07</v>
      </c>
      <c r="K2028" s="376">
        <v>7813.96</v>
      </c>
      <c r="L2028" s="376">
        <f t="shared" si="22"/>
        <v>2761.26</v>
      </c>
    </row>
    <row r="2029" spans="1:12" hidden="1" outlineLevel="1">
      <c r="A2029">
        <v>2024</v>
      </c>
      <c r="B2029" t="s">
        <v>3564</v>
      </c>
      <c r="C2029" t="s">
        <v>2905</v>
      </c>
      <c r="D2029" t="s">
        <v>3028</v>
      </c>
      <c r="E2029" t="s">
        <v>2888</v>
      </c>
      <c r="F2029" s="339">
        <v>44804</v>
      </c>
      <c r="G2029" s="376">
        <v>10575.1</v>
      </c>
      <c r="H2029" s="376" t="s">
        <v>3861</v>
      </c>
      <c r="I2029" s="376">
        <v>5.00004728087678E-2</v>
      </c>
      <c r="J2029" s="376">
        <v>279.07</v>
      </c>
      <c r="K2029" s="376">
        <v>7813.96</v>
      </c>
      <c r="L2029" s="376">
        <f t="shared" si="22"/>
        <v>2761.14</v>
      </c>
    </row>
    <row r="2030" spans="1:12" hidden="1" outlineLevel="1">
      <c r="A2030">
        <v>2024</v>
      </c>
      <c r="B2030" t="s">
        <v>3609</v>
      </c>
      <c r="C2030" t="s">
        <v>2527</v>
      </c>
      <c r="D2030" t="s">
        <v>3610</v>
      </c>
      <c r="E2030" t="s">
        <v>2907</v>
      </c>
      <c r="F2030" s="339">
        <v>44104</v>
      </c>
      <c r="G2030" s="376">
        <v>7168.14</v>
      </c>
      <c r="H2030" s="376" t="s">
        <v>3865</v>
      </c>
      <c r="I2030" s="376">
        <v>5.0000418518611499E-2</v>
      </c>
      <c r="J2030" s="376">
        <v>113.5</v>
      </c>
      <c r="K2030" s="376">
        <v>5788.5</v>
      </c>
      <c r="L2030" s="376">
        <f t="shared" si="22"/>
        <v>1379.64</v>
      </c>
    </row>
    <row r="2031" spans="1:12" hidden="1" outlineLevel="1">
      <c r="A2031">
        <v>2024</v>
      </c>
      <c r="B2031" t="s">
        <v>3456</v>
      </c>
      <c r="C2031" t="s">
        <v>2527</v>
      </c>
      <c r="D2031" t="s">
        <v>3041</v>
      </c>
      <c r="E2031" t="s">
        <v>2888</v>
      </c>
      <c r="F2031" s="339">
        <v>44834</v>
      </c>
      <c r="G2031" s="376">
        <v>10964.8</v>
      </c>
      <c r="H2031" s="376" t="s">
        <v>3861</v>
      </c>
      <c r="I2031" s="376">
        <v>0.05</v>
      </c>
      <c r="J2031" s="376">
        <v>289.35000000000002</v>
      </c>
      <c r="K2031" s="376">
        <v>7812.45</v>
      </c>
      <c r="L2031" s="376">
        <f t="shared" si="22"/>
        <v>3152.35</v>
      </c>
    </row>
    <row r="2032" spans="1:12" hidden="1" outlineLevel="1">
      <c r="A2032">
        <v>2024</v>
      </c>
      <c r="B2032" t="s">
        <v>3714</v>
      </c>
      <c r="C2032" t="s">
        <v>2527</v>
      </c>
      <c r="D2032" t="s">
        <v>3041</v>
      </c>
      <c r="E2032" t="s">
        <v>2888</v>
      </c>
      <c r="F2032" s="339">
        <v>44834</v>
      </c>
      <c r="G2032" s="376">
        <v>5827.43</v>
      </c>
      <c r="H2032" s="376" t="s">
        <v>3861</v>
      </c>
      <c r="I2032" s="376">
        <v>4.9999742596650701E-2</v>
      </c>
      <c r="J2032" s="376">
        <v>153.78</v>
      </c>
      <c r="K2032" s="376">
        <v>4152.0600000000004</v>
      </c>
      <c r="L2032" s="376">
        <f t="shared" si="22"/>
        <v>1675.37</v>
      </c>
    </row>
    <row r="2033" spans="1:12" hidden="1" outlineLevel="1">
      <c r="A2033">
        <v>2024</v>
      </c>
      <c r="B2033" t="s">
        <v>3715</v>
      </c>
      <c r="C2033" t="s">
        <v>2527</v>
      </c>
      <c r="D2033" t="s">
        <v>3041</v>
      </c>
      <c r="E2033" t="s">
        <v>2888</v>
      </c>
      <c r="F2033" s="339">
        <v>44834</v>
      </c>
      <c r="G2033" s="376">
        <v>5827.43</v>
      </c>
      <c r="H2033" s="376" t="s">
        <v>3861</v>
      </c>
      <c r="I2033" s="376">
        <v>4.9999742596650701E-2</v>
      </c>
      <c r="J2033" s="376">
        <v>153.78</v>
      </c>
      <c r="K2033" s="376">
        <v>4152.0600000000004</v>
      </c>
      <c r="L2033" s="376">
        <f t="shared" si="22"/>
        <v>1675.37</v>
      </c>
    </row>
    <row r="2034" spans="1:12" hidden="1" outlineLevel="1">
      <c r="A2034">
        <v>2024</v>
      </c>
      <c r="B2034" t="s">
        <v>3646</v>
      </c>
      <c r="C2034" t="s">
        <v>2527</v>
      </c>
      <c r="D2034" t="s">
        <v>3647</v>
      </c>
      <c r="E2034" t="s">
        <v>2907</v>
      </c>
      <c r="F2034" s="339">
        <v>44135</v>
      </c>
      <c r="G2034" s="376">
        <v>7000</v>
      </c>
      <c r="H2034" s="376" t="s">
        <v>3865</v>
      </c>
      <c r="I2034" s="376">
        <v>0.05</v>
      </c>
      <c r="J2034" s="376">
        <v>110.83</v>
      </c>
      <c r="K2034" s="376">
        <v>5541.5</v>
      </c>
      <c r="L2034" s="376">
        <f t="shared" si="22"/>
        <v>1458.5</v>
      </c>
    </row>
    <row r="2035" spans="1:12" hidden="1" outlineLevel="1">
      <c r="A2035">
        <v>2024</v>
      </c>
      <c r="B2035" t="s">
        <v>3853</v>
      </c>
      <c r="C2035" t="s">
        <v>2527</v>
      </c>
      <c r="D2035" t="s">
        <v>3041</v>
      </c>
      <c r="E2035" t="s">
        <v>2888</v>
      </c>
      <c r="F2035" s="339">
        <v>44865</v>
      </c>
      <c r="G2035" s="376">
        <v>5092.92</v>
      </c>
      <c r="H2035" s="376" t="s">
        <v>3861</v>
      </c>
      <c r="I2035" s="376">
        <v>5.0000785404051097E-2</v>
      </c>
      <c r="J2035" s="376">
        <v>134.4</v>
      </c>
      <c r="K2035" s="376">
        <v>3494.4</v>
      </c>
      <c r="L2035" s="376">
        <f t="shared" si="22"/>
        <v>1598.52</v>
      </c>
    </row>
    <row r="2036" spans="1:12" hidden="1" outlineLevel="1">
      <c r="A2036">
        <v>2024</v>
      </c>
      <c r="B2036" t="s">
        <v>3854</v>
      </c>
      <c r="C2036" t="s">
        <v>2527</v>
      </c>
      <c r="D2036" t="s">
        <v>3041</v>
      </c>
      <c r="E2036" t="s">
        <v>2888</v>
      </c>
      <c r="F2036" s="339">
        <v>44865</v>
      </c>
      <c r="G2036" s="376">
        <v>5092.92</v>
      </c>
      <c r="H2036" s="376" t="s">
        <v>3861</v>
      </c>
      <c r="I2036" s="376">
        <v>5.0000785404051097E-2</v>
      </c>
      <c r="J2036" s="376">
        <v>134.4</v>
      </c>
      <c r="K2036" s="376">
        <v>3494.4</v>
      </c>
      <c r="L2036" s="376">
        <f t="shared" si="22"/>
        <v>1598.52</v>
      </c>
    </row>
    <row r="2037" spans="1:12" hidden="1" outlineLevel="1">
      <c r="A2037">
        <v>2024</v>
      </c>
      <c r="B2037" t="s">
        <v>3523</v>
      </c>
      <c r="C2037" t="s">
        <v>2527</v>
      </c>
      <c r="D2037" t="s">
        <v>3524</v>
      </c>
      <c r="E2037" t="s">
        <v>2888</v>
      </c>
      <c r="F2037" s="339">
        <v>44865</v>
      </c>
      <c r="G2037" s="376">
        <v>9469.0300000000007</v>
      </c>
      <c r="H2037" s="376" t="s">
        <v>3861</v>
      </c>
      <c r="I2037" s="376">
        <v>4.9999841588842797E-2</v>
      </c>
      <c r="J2037" s="376">
        <v>249.88</v>
      </c>
      <c r="K2037" s="376">
        <v>6496.88</v>
      </c>
      <c r="L2037" s="376">
        <f t="shared" si="22"/>
        <v>2972.15</v>
      </c>
    </row>
    <row r="2038" spans="1:12" hidden="1" outlineLevel="1">
      <c r="A2038">
        <v>2024</v>
      </c>
      <c r="B2038" t="s">
        <v>3287</v>
      </c>
      <c r="C2038" t="s">
        <v>2527</v>
      </c>
      <c r="D2038" t="s">
        <v>3288</v>
      </c>
      <c r="E2038" t="s">
        <v>2907</v>
      </c>
      <c r="F2038" s="339">
        <v>44165</v>
      </c>
      <c r="G2038" s="376">
        <v>37000</v>
      </c>
      <c r="H2038" s="376" t="s">
        <v>3865</v>
      </c>
      <c r="I2038" s="376">
        <v>0.05</v>
      </c>
      <c r="J2038" s="376">
        <v>585.83000000000004</v>
      </c>
      <c r="K2038" s="376">
        <v>28705.67</v>
      </c>
      <c r="L2038" s="376">
        <f t="shared" si="22"/>
        <v>8294.33</v>
      </c>
    </row>
    <row r="2039" spans="1:12" hidden="1" outlineLevel="1">
      <c r="A2039">
        <v>2024</v>
      </c>
      <c r="B2039" t="s">
        <v>3257</v>
      </c>
      <c r="C2039" t="s">
        <v>2527</v>
      </c>
      <c r="D2039" t="s">
        <v>3258</v>
      </c>
      <c r="E2039" t="s">
        <v>2888</v>
      </c>
      <c r="F2039" s="339">
        <v>44895</v>
      </c>
      <c r="G2039" s="376">
        <v>53433.63</v>
      </c>
      <c r="H2039" s="376" t="s">
        <v>3861</v>
      </c>
      <c r="I2039" s="376">
        <v>4.9999971927791501E-2</v>
      </c>
      <c r="J2039" s="376">
        <v>1410.05</v>
      </c>
      <c r="K2039" s="376">
        <v>35251.25</v>
      </c>
      <c r="L2039" s="376">
        <f t="shared" si="22"/>
        <v>18182.38</v>
      </c>
    </row>
    <row r="2040" spans="1:12" hidden="1" outlineLevel="1">
      <c r="A2040">
        <v>2024</v>
      </c>
      <c r="B2040" t="s">
        <v>3259</v>
      </c>
      <c r="C2040" t="s">
        <v>2527</v>
      </c>
      <c r="D2040" t="s">
        <v>3258</v>
      </c>
      <c r="E2040" t="s">
        <v>2888</v>
      </c>
      <c r="F2040" s="339">
        <v>44895</v>
      </c>
      <c r="G2040" s="376">
        <v>53433.63</v>
      </c>
      <c r="H2040" s="376" t="s">
        <v>3861</v>
      </c>
      <c r="I2040" s="376">
        <v>4.9999971927791501E-2</v>
      </c>
      <c r="J2040" s="376">
        <v>1410.05</v>
      </c>
      <c r="K2040" s="376">
        <v>35251.25</v>
      </c>
      <c r="L2040" s="376">
        <f t="shared" si="22"/>
        <v>18182.38</v>
      </c>
    </row>
    <row r="2041" spans="1:12" hidden="1" outlineLevel="1">
      <c r="A2041">
        <v>2024</v>
      </c>
      <c r="B2041" t="s">
        <v>3535</v>
      </c>
      <c r="C2041" t="s">
        <v>2527</v>
      </c>
      <c r="D2041" t="s">
        <v>3028</v>
      </c>
      <c r="E2041" t="s">
        <v>2888</v>
      </c>
      <c r="F2041" s="339">
        <v>44895</v>
      </c>
      <c r="G2041" s="376">
        <v>8716.82</v>
      </c>
      <c r="H2041" s="376" t="s">
        <v>3861</v>
      </c>
      <c r="I2041" s="376">
        <v>4.9999885279264702E-2</v>
      </c>
      <c r="J2041" s="376">
        <v>230.03</v>
      </c>
      <c r="K2041" s="376">
        <v>5750.75</v>
      </c>
      <c r="L2041" s="376">
        <f t="shared" si="22"/>
        <v>2966.07</v>
      </c>
    </row>
    <row r="2042" spans="1:12" hidden="1" outlineLevel="1">
      <c r="A2042">
        <v>2024</v>
      </c>
      <c r="B2042" t="s">
        <v>3536</v>
      </c>
      <c r="C2042" t="s">
        <v>2527</v>
      </c>
      <c r="D2042" t="s">
        <v>3028</v>
      </c>
      <c r="E2042" t="s">
        <v>2888</v>
      </c>
      <c r="F2042" s="339">
        <v>44895</v>
      </c>
      <c r="G2042" s="376">
        <v>8716.82</v>
      </c>
      <c r="H2042" s="376" t="s">
        <v>3861</v>
      </c>
      <c r="I2042" s="376">
        <v>4.9999885279264702E-2</v>
      </c>
      <c r="J2042" s="376">
        <v>230.03</v>
      </c>
      <c r="K2042" s="376">
        <v>5750.75</v>
      </c>
      <c r="L2042" s="376">
        <f t="shared" si="22"/>
        <v>2966.07</v>
      </c>
    </row>
    <row r="2043" spans="1:12" hidden="1" outlineLevel="1">
      <c r="A2043">
        <v>2024</v>
      </c>
      <c r="B2043" t="s">
        <v>3541</v>
      </c>
      <c r="C2043" t="s">
        <v>2527</v>
      </c>
      <c r="D2043" t="s">
        <v>3028</v>
      </c>
      <c r="E2043" t="s">
        <v>2888</v>
      </c>
      <c r="F2043" s="339">
        <v>44895</v>
      </c>
      <c r="G2043" s="376">
        <v>8716.81</v>
      </c>
      <c r="H2043" s="376" t="s">
        <v>3861</v>
      </c>
      <c r="I2043" s="376">
        <v>4.9999942639566503E-2</v>
      </c>
      <c r="J2043" s="376">
        <v>230.03</v>
      </c>
      <c r="K2043" s="376">
        <v>5750.75</v>
      </c>
      <c r="L2043" s="376">
        <f t="shared" si="22"/>
        <v>2966.06</v>
      </c>
    </row>
    <row r="2044" spans="1:12" hidden="1" outlineLevel="1">
      <c r="A2044">
        <v>2024</v>
      </c>
      <c r="B2044" t="s">
        <v>3542</v>
      </c>
      <c r="C2044" t="s">
        <v>2527</v>
      </c>
      <c r="D2044" t="s">
        <v>3028</v>
      </c>
      <c r="E2044" t="s">
        <v>2888</v>
      </c>
      <c r="F2044" s="339">
        <v>44895</v>
      </c>
      <c r="G2044" s="376">
        <v>8716.81</v>
      </c>
      <c r="H2044" s="376" t="s">
        <v>3861</v>
      </c>
      <c r="I2044" s="376">
        <v>4.9999942639566503E-2</v>
      </c>
      <c r="J2044" s="376">
        <v>230.03</v>
      </c>
      <c r="K2044" s="376">
        <v>5750.75</v>
      </c>
      <c r="L2044" s="376">
        <f t="shared" si="22"/>
        <v>2966.06</v>
      </c>
    </row>
    <row r="2045" spans="1:12" hidden="1" outlineLevel="1">
      <c r="A2045">
        <v>2024</v>
      </c>
      <c r="B2045" t="s">
        <v>3543</v>
      </c>
      <c r="C2045" t="s">
        <v>2527</v>
      </c>
      <c r="D2045" t="s">
        <v>3028</v>
      </c>
      <c r="E2045" t="s">
        <v>2888</v>
      </c>
      <c r="F2045" s="339">
        <v>44895</v>
      </c>
      <c r="G2045" s="376">
        <v>8716.81</v>
      </c>
      <c r="H2045" s="376" t="s">
        <v>3861</v>
      </c>
      <c r="I2045" s="376">
        <v>4.9999942639566503E-2</v>
      </c>
      <c r="J2045" s="376">
        <v>230.03</v>
      </c>
      <c r="K2045" s="376">
        <v>5750.75</v>
      </c>
      <c r="L2045" s="376">
        <f t="shared" si="22"/>
        <v>2966.06</v>
      </c>
    </row>
    <row r="2046" spans="1:12" hidden="1" outlineLevel="1">
      <c r="A2046">
        <v>2024</v>
      </c>
      <c r="B2046" t="s">
        <v>3544</v>
      </c>
      <c r="C2046" t="s">
        <v>2527</v>
      </c>
      <c r="D2046" t="s">
        <v>3028</v>
      </c>
      <c r="E2046" t="s">
        <v>2888</v>
      </c>
      <c r="F2046" s="339">
        <v>44895</v>
      </c>
      <c r="G2046" s="376">
        <v>8716.81</v>
      </c>
      <c r="H2046" s="376" t="s">
        <v>3861</v>
      </c>
      <c r="I2046" s="376">
        <v>4.9999942639566503E-2</v>
      </c>
      <c r="J2046" s="376">
        <v>230.03</v>
      </c>
      <c r="K2046" s="376">
        <v>5750.75</v>
      </c>
      <c r="L2046" s="376">
        <f t="shared" si="22"/>
        <v>2966.06</v>
      </c>
    </row>
    <row r="2047" spans="1:12" hidden="1" outlineLevel="1">
      <c r="A2047">
        <v>2024</v>
      </c>
      <c r="B2047" t="s">
        <v>3565</v>
      </c>
      <c r="C2047" t="s">
        <v>2905</v>
      </c>
      <c r="D2047" t="s">
        <v>3566</v>
      </c>
      <c r="E2047" t="s">
        <v>2888</v>
      </c>
      <c r="F2047" s="339">
        <v>44895</v>
      </c>
      <c r="G2047" s="376">
        <v>10389.379999999999</v>
      </c>
      <c r="H2047" s="376" t="s">
        <v>3861</v>
      </c>
      <c r="I2047" s="376">
        <v>5.0000096252134398E-2</v>
      </c>
      <c r="J2047" s="376">
        <v>274.16000000000003</v>
      </c>
      <c r="K2047" s="376">
        <v>6854</v>
      </c>
      <c r="L2047" s="376">
        <f t="shared" si="22"/>
        <v>3535.38</v>
      </c>
    </row>
    <row r="2048" spans="1:12" hidden="1" outlineLevel="1">
      <c r="A2048">
        <v>2024</v>
      </c>
      <c r="B2048" t="s">
        <v>3567</v>
      </c>
      <c r="C2048" t="s">
        <v>2905</v>
      </c>
      <c r="D2048" t="s">
        <v>3566</v>
      </c>
      <c r="E2048" t="s">
        <v>2888</v>
      </c>
      <c r="F2048" s="339">
        <v>44895</v>
      </c>
      <c r="G2048" s="376">
        <v>10389.379999999999</v>
      </c>
      <c r="H2048" s="376" t="s">
        <v>3861</v>
      </c>
      <c r="I2048" s="376">
        <v>5.0000096252134398E-2</v>
      </c>
      <c r="J2048" s="376">
        <v>274.16000000000003</v>
      </c>
      <c r="K2048" s="376">
        <v>6854</v>
      </c>
      <c r="L2048" s="376">
        <f t="shared" si="22"/>
        <v>3535.38</v>
      </c>
    </row>
    <row r="2049" spans="1:12" hidden="1" outlineLevel="1">
      <c r="A2049">
        <v>2024</v>
      </c>
      <c r="B2049" t="s">
        <v>3568</v>
      </c>
      <c r="C2049" t="s">
        <v>2905</v>
      </c>
      <c r="D2049" t="s">
        <v>3566</v>
      </c>
      <c r="E2049" t="s">
        <v>2888</v>
      </c>
      <c r="F2049" s="339">
        <v>44895</v>
      </c>
      <c r="G2049" s="376">
        <v>10389.379999999999</v>
      </c>
      <c r="H2049" s="376" t="s">
        <v>3861</v>
      </c>
      <c r="I2049" s="376">
        <v>5.0000096252134398E-2</v>
      </c>
      <c r="J2049" s="376">
        <v>274.16000000000003</v>
      </c>
      <c r="K2049" s="376">
        <v>6854</v>
      </c>
      <c r="L2049" s="376">
        <f t="shared" si="22"/>
        <v>3535.38</v>
      </c>
    </row>
    <row r="2050" spans="1:12" hidden="1" outlineLevel="1">
      <c r="A2050">
        <v>2024</v>
      </c>
      <c r="B2050" t="s">
        <v>3569</v>
      </c>
      <c r="C2050" t="s">
        <v>2905</v>
      </c>
      <c r="D2050" t="s">
        <v>3566</v>
      </c>
      <c r="E2050" t="s">
        <v>2888</v>
      </c>
      <c r="F2050" s="339">
        <v>44895</v>
      </c>
      <c r="G2050" s="376">
        <v>10389.379999999999</v>
      </c>
      <c r="H2050" s="376" t="s">
        <v>3861</v>
      </c>
      <c r="I2050" s="376">
        <v>5.0000096252134398E-2</v>
      </c>
      <c r="J2050" s="376">
        <v>274.16000000000003</v>
      </c>
      <c r="K2050" s="376">
        <v>6854</v>
      </c>
      <c r="L2050" s="376">
        <f t="shared" si="22"/>
        <v>3535.38</v>
      </c>
    </row>
    <row r="2051" spans="1:12" hidden="1" outlineLevel="1">
      <c r="A2051">
        <v>2024</v>
      </c>
      <c r="B2051" t="s">
        <v>3570</v>
      </c>
      <c r="C2051" t="s">
        <v>2905</v>
      </c>
      <c r="D2051" t="s">
        <v>3566</v>
      </c>
      <c r="E2051" t="s">
        <v>2888</v>
      </c>
      <c r="F2051" s="339">
        <v>44895</v>
      </c>
      <c r="G2051" s="376">
        <v>10389.379999999999</v>
      </c>
      <c r="H2051" s="376" t="s">
        <v>3861</v>
      </c>
      <c r="I2051" s="376">
        <v>5.0000096252134398E-2</v>
      </c>
      <c r="J2051" s="376">
        <v>274.16000000000003</v>
      </c>
      <c r="K2051" s="376">
        <v>6854</v>
      </c>
      <c r="L2051" s="376">
        <f t="shared" si="22"/>
        <v>3535.38</v>
      </c>
    </row>
    <row r="2052" spans="1:12" hidden="1" outlineLevel="1">
      <c r="A2052">
        <v>2024</v>
      </c>
      <c r="B2052" t="s">
        <v>3657</v>
      </c>
      <c r="C2052" t="s">
        <v>2905</v>
      </c>
      <c r="D2052" t="s">
        <v>3028</v>
      </c>
      <c r="E2052" t="s">
        <v>2888</v>
      </c>
      <c r="F2052" s="339">
        <v>44895</v>
      </c>
      <c r="G2052" s="376">
        <v>8716.82</v>
      </c>
      <c r="H2052" s="376" t="s">
        <v>3861</v>
      </c>
      <c r="I2052" s="376">
        <v>4.9999885279264702E-2</v>
      </c>
      <c r="J2052" s="376">
        <v>230.03</v>
      </c>
      <c r="K2052" s="376">
        <v>5750.75</v>
      </c>
      <c r="L2052" s="376">
        <f t="shared" si="22"/>
        <v>2966.07</v>
      </c>
    </row>
    <row r="2053" spans="1:12" hidden="1" outlineLevel="1">
      <c r="A2053">
        <v>2024</v>
      </c>
      <c r="B2053" t="s">
        <v>3660</v>
      </c>
      <c r="C2053" t="s">
        <v>2905</v>
      </c>
      <c r="D2053" t="s">
        <v>3028</v>
      </c>
      <c r="E2053" t="s">
        <v>2888</v>
      </c>
      <c r="F2053" s="339">
        <v>44895</v>
      </c>
      <c r="G2053" s="376">
        <v>8716.81</v>
      </c>
      <c r="H2053" s="376" t="s">
        <v>3861</v>
      </c>
      <c r="I2053" s="376">
        <v>4.9999942639566503E-2</v>
      </c>
      <c r="J2053" s="376">
        <v>230.03</v>
      </c>
      <c r="K2053" s="376">
        <v>5750.75</v>
      </c>
      <c r="L2053" s="376">
        <f t="shared" si="22"/>
        <v>2966.06</v>
      </c>
    </row>
    <row r="2054" spans="1:12" hidden="1" outlineLevel="1">
      <c r="A2054">
        <v>2024</v>
      </c>
      <c r="B2054" t="s">
        <v>3661</v>
      </c>
      <c r="C2054" t="s">
        <v>2905</v>
      </c>
      <c r="D2054" t="s">
        <v>3028</v>
      </c>
      <c r="E2054" t="s">
        <v>2888</v>
      </c>
      <c r="F2054" s="339">
        <v>44895</v>
      </c>
      <c r="G2054" s="376">
        <v>8716.81</v>
      </c>
      <c r="H2054" s="376" t="s">
        <v>3861</v>
      </c>
      <c r="I2054" s="376">
        <v>4.9999942639566503E-2</v>
      </c>
      <c r="J2054" s="376">
        <v>230.03</v>
      </c>
      <c r="K2054" s="376">
        <v>5750.75</v>
      </c>
      <c r="L2054" s="376">
        <f t="shared" si="22"/>
        <v>2966.06</v>
      </c>
    </row>
    <row r="2055" spans="1:12" hidden="1" outlineLevel="1">
      <c r="A2055">
        <v>2024</v>
      </c>
      <c r="B2055" t="s">
        <v>3662</v>
      </c>
      <c r="C2055" t="s">
        <v>2905</v>
      </c>
      <c r="D2055" t="s">
        <v>3028</v>
      </c>
      <c r="E2055" t="s">
        <v>2888</v>
      </c>
      <c r="F2055" s="339">
        <v>44895</v>
      </c>
      <c r="G2055" s="376">
        <v>8716.81</v>
      </c>
      <c r="H2055" s="376" t="s">
        <v>3861</v>
      </c>
      <c r="I2055" s="376">
        <v>4.9999942639566503E-2</v>
      </c>
      <c r="J2055" s="376">
        <v>230.03</v>
      </c>
      <c r="K2055" s="376">
        <v>5750.75</v>
      </c>
      <c r="L2055" s="376">
        <f t="shared" si="22"/>
        <v>2966.06</v>
      </c>
    </row>
    <row r="2056" spans="1:12" hidden="1" outlineLevel="1">
      <c r="A2056">
        <v>2024</v>
      </c>
      <c r="B2056" t="s">
        <v>3663</v>
      </c>
      <c r="C2056" t="s">
        <v>2905</v>
      </c>
      <c r="D2056" t="s">
        <v>3028</v>
      </c>
      <c r="E2056" t="s">
        <v>2888</v>
      </c>
      <c r="F2056" s="339">
        <v>44895</v>
      </c>
      <c r="G2056" s="376">
        <v>8716.81</v>
      </c>
      <c r="H2056" s="376" t="s">
        <v>3861</v>
      </c>
      <c r="I2056" s="376">
        <v>4.9999942639566503E-2</v>
      </c>
      <c r="J2056" s="376">
        <v>230.03</v>
      </c>
      <c r="K2056" s="376">
        <v>5750.75</v>
      </c>
      <c r="L2056" s="376">
        <f t="shared" si="22"/>
        <v>2966.06</v>
      </c>
    </row>
    <row r="2057" spans="1:12" hidden="1" outlineLevel="1">
      <c r="A2057">
        <v>2024</v>
      </c>
      <c r="B2057" t="s">
        <v>3040</v>
      </c>
      <c r="C2057" t="s">
        <v>2905</v>
      </c>
      <c r="D2057" t="s">
        <v>3041</v>
      </c>
      <c r="E2057" t="s">
        <v>2888</v>
      </c>
      <c r="F2057" s="339">
        <v>44895</v>
      </c>
      <c r="G2057" s="376">
        <v>12955.76</v>
      </c>
      <c r="H2057" s="376" t="s">
        <v>3861</v>
      </c>
      <c r="I2057" s="376">
        <v>5.0000154371491898E-2</v>
      </c>
      <c r="J2057" s="376">
        <v>341.89</v>
      </c>
      <c r="K2057" s="376">
        <v>8547.25</v>
      </c>
      <c r="L2057" s="376">
        <f t="shared" si="22"/>
        <v>4408.51</v>
      </c>
    </row>
    <row r="2058" spans="1:12" hidden="1" outlineLevel="1">
      <c r="A2058">
        <v>2024</v>
      </c>
      <c r="B2058" t="s">
        <v>3042</v>
      </c>
      <c r="C2058" t="s">
        <v>2905</v>
      </c>
      <c r="D2058" t="s">
        <v>3041</v>
      </c>
      <c r="E2058" t="s">
        <v>2888</v>
      </c>
      <c r="F2058" s="339">
        <v>44895</v>
      </c>
      <c r="G2058" s="376">
        <v>12955.76</v>
      </c>
      <c r="H2058" s="376" t="s">
        <v>3861</v>
      </c>
      <c r="I2058" s="376">
        <v>5.0000154371491898E-2</v>
      </c>
      <c r="J2058" s="376">
        <v>341.89</v>
      </c>
      <c r="K2058" s="376">
        <v>8547.25</v>
      </c>
      <c r="L2058" s="376">
        <f t="shared" si="22"/>
        <v>4408.51</v>
      </c>
    </row>
    <row r="2059" spans="1:12" hidden="1" outlineLevel="1">
      <c r="A2059">
        <v>2024</v>
      </c>
      <c r="B2059" t="s">
        <v>3043</v>
      </c>
      <c r="C2059" t="s">
        <v>2905</v>
      </c>
      <c r="D2059" t="s">
        <v>3041</v>
      </c>
      <c r="E2059" t="s">
        <v>2888</v>
      </c>
      <c r="F2059" s="339">
        <v>44895</v>
      </c>
      <c r="G2059" s="376">
        <v>12955.76</v>
      </c>
      <c r="H2059" s="376" t="s">
        <v>3861</v>
      </c>
      <c r="I2059" s="376">
        <v>5.0000154371491898E-2</v>
      </c>
      <c r="J2059" s="376">
        <v>341.89</v>
      </c>
      <c r="K2059" s="376">
        <v>8547.25</v>
      </c>
      <c r="L2059" s="376">
        <f t="shared" si="22"/>
        <v>4408.51</v>
      </c>
    </row>
    <row r="2060" spans="1:12" hidden="1" outlineLevel="1">
      <c r="A2060">
        <v>2024</v>
      </c>
      <c r="B2060" t="s">
        <v>3044</v>
      </c>
      <c r="C2060" t="s">
        <v>2905</v>
      </c>
      <c r="D2060" t="s">
        <v>3041</v>
      </c>
      <c r="E2060" t="s">
        <v>2888</v>
      </c>
      <c r="F2060" s="339">
        <v>44895</v>
      </c>
      <c r="G2060" s="376">
        <v>12955.76</v>
      </c>
      <c r="H2060" s="376" t="s">
        <v>3861</v>
      </c>
      <c r="I2060" s="376">
        <v>5.0000154371491898E-2</v>
      </c>
      <c r="J2060" s="376">
        <v>341.89</v>
      </c>
      <c r="K2060" s="376">
        <v>8547.25</v>
      </c>
      <c r="L2060" s="376">
        <f t="shared" si="22"/>
        <v>4408.51</v>
      </c>
    </row>
    <row r="2061" spans="1:12" hidden="1" outlineLevel="1">
      <c r="A2061">
        <v>2024</v>
      </c>
      <c r="B2061" t="s">
        <v>3045</v>
      </c>
      <c r="C2061" t="s">
        <v>2905</v>
      </c>
      <c r="D2061" t="s">
        <v>3041</v>
      </c>
      <c r="E2061" t="s">
        <v>2888</v>
      </c>
      <c r="F2061" s="339">
        <v>44895</v>
      </c>
      <c r="G2061" s="376">
        <v>12955.76</v>
      </c>
      <c r="H2061" s="376" t="s">
        <v>3861</v>
      </c>
      <c r="I2061" s="376">
        <v>5.0000154371491898E-2</v>
      </c>
      <c r="J2061" s="376">
        <v>341.89</v>
      </c>
      <c r="K2061" s="376">
        <v>8547.25</v>
      </c>
      <c r="L2061" s="376">
        <f t="shared" si="22"/>
        <v>4408.51</v>
      </c>
    </row>
    <row r="2062" spans="1:12" hidden="1" outlineLevel="1">
      <c r="A2062">
        <v>2024</v>
      </c>
      <c r="B2062" t="s">
        <v>3046</v>
      </c>
      <c r="C2062" t="s">
        <v>2905</v>
      </c>
      <c r="D2062" t="s">
        <v>3041</v>
      </c>
      <c r="E2062" t="s">
        <v>2888</v>
      </c>
      <c r="F2062" s="339">
        <v>44895</v>
      </c>
      <c r="G2062" s="376">
        <v>12955.75</v>
      </c>
      <c r="H2062" s="376" t="s">
        <v>3861</v>
      </c>
      <c r="I2062" s="376">
        <v>5.0000192964513801E-2</v>
      </c>
      <c r="J2062" s="376">
        <v>341.89</v>
      </c>
      <c r="K2062" s="376">
        <v>8547.25</v>
      </c>
      <c r="L2062" s="376">
        <f t="shared" si="22"/>
        <v>4408.5</v>
      </c>
    </row>
    <row r="2063" spans="1:12" hidden="1" outlineLevel="1">
      <c r="A2063">
        <v>2024</v>
      </c>
      <c r="B2063" t="s">
        <v>3047</v>
      </c>
      <c r="C2063" t="s">
        <v>2905</v>
      </c>
      <c r="D2063" t="s">
        <v>3041</v>
      </c>
      <c r="E2063" t="s">
        <v>2888</v>
      </c>
      <c r="F2063" s="339">
        <v>44895</v>
      </c>
      <c r="G2063" s="376">
        <v>12955.75</v>
      </c>
      <c r="H2063" s="376" t="s">
        <v>3861</v>
      </c>
      <c r="I2063" s="376">
        <v>5.0000192964513801E-2</v>
      </c>
      <c r="J2063" s="376">
        <v>341.89</v>
      </c>
      <c r="K2063" s="376">
        <v>8547.25</v>
      </c>
      <c r="L2063" s="376">
        <f t="shared" ref="L2063:L2126" si="23">G2063-K2063</f>
        <v>4408.5</v>
      </c>
    </row>
    <row r="2064" spans="1:12" hidden="1" outlineLevel="1">
      <c r="A2064">
        <v>2024</v>
      </c>
      <c r="B2064" t="s">
        <v>3048</v>
      </c>
      <c r="C2064" t="s">
        <v>2905</v>
      </c>
      <c r="D2064" t="s">
        <v>3041</v>
      </c>
      <c r="E2064" t="s">
        <v>2888</v>
      </c>
      <c r="F2064" s="339">
        <v>44895</v>
      </c>
      <c r="G2064" s="376">
        <v>12955.75</v>
      </c>
      <c r="H2064" s="376" t="s">
        <v>3861</v>
      </c>
      <c r="I2064" s="376">
        <v>5.0000192964513801E-2</v>
      </c>
      <c r="J2064" s="376">
        <v>341.89</v>
      </c>
      <c r="K2064" s="376">
        <v>8547.25</v>
      </c>
      <c r="L2064" s="376">
        <f t="shared" si="23"/>
        <v>4408.5</v>
      </c>
    </row>
    <row r="2065" spans="1:12" hidden="1" outlineLevel="1">
      <c r="A2065">
        <v>2024</v>
      </c>
      <c r="B2065" t="s">
        <v>3049</v>
      </c>
      <c r="C2065" t="s">
        <v>2905</v>
      </c>
      <c r="D2065" t="s">
        <v>3041</v>
      </c>
      <c r="E2065" t="s">
        <v>2888</v>
      </c>
      <c r="F2065" s="339">
        <v>44895</v>
      </c>
      <c r="G2065" s="376">
        <v>12955.75</v>
      </c>
      <c r="H2065" s="376" t="s">
        <v>3861</v>
      </c>
      <c r="I2065" s="376">
        <v>5.0000192964513801E-2</v>
      </c>
      <c r="J2065" s="376">
        <v>341.89</v>
      </c>
      <c r="K2065" s="376">
        <v>8547.25</v>
      </c>
      <c r="L2065" s="376">
        <f t="shared" si="23"/>
        <v>4408.5</v>
      </c>
    </row>
    <row r="2066" spans="1:12" hidden="1" outlineLevel="1">
      <c r="A2066">
        <v>2024</v>
      </c>
      <c r="B2066" t="s">
        <v>3050</v>
      </c>
      <c r="C2066" t="s">
        <v>2905</v>
      </c>
      <c r="D2066" t="s">
        <v>3041</v>
      </c>
      <c r="E2066" t="s">
        <v>2888</v>
      </c>
      <c r="F2066" s="339">
        <v>44895</v>
      </c>
      <c r="G2066" s="376">
        <v>12955.75</v>
      </c>
      <c r="H2066" s="376" t="s">
        <v>3861</v>
      </c>
      <c r="I2066" s="376">
        <v>5.0000192964513801E-2</v>
      </c>
      <c r="J2066" s="376">
        <v>341.89</v>
      </c>
      <c r="K2066" s="376">
        <v>8547.25</v>
      </c>
      <c r="L2066" s="376">
        <f t="shared" si="23"/>
        <v>4408.5</v>
      </c>
    </row>
    <row r="2067" spans="1:12" hidden="1" outlineLevel="1">
      <c r="A2067">
        <v>2024</v>
      </c>
      <c r="B2067" t="s">
        <v>3664</v>
      </c>
      <c r="C2067" t="s">
        <v>2905</v>
      </c>
      <c r="D2067" t="s">
        <v>3028</v>
      </c>
      <c r="E2067" t="s">
        <v>2888</v>
      </c>
      <c r="F2067" s="339">
        <v>44895</v>
      </c>
      <c r="G2067" s="376">
        <v>8716.81</v>
      </c>
      <c r="H2067" s="376" t="s">
        <v>3861</v>
      </c>
      <c r="I2067" s="376">
        <v>4.9999942639566503E-2</v>
      </c>
      <c r="J2067" s="376">
        <v>230.03</v>
      </c>
      <c r="K2067" s="376">
        <v>5750.75</v>
      </c>
      <c r="L2067" s="376">
        <f t="shared" si="23"/>
        <v>2966.06</v>
      </c>
    </row>
    <row r="2068" spans="1:12" hidden="1" outlineLevel="1">
      <c r="A2068">
        <v>2024</v>
      </c>
      <c r="B2068" t="s">
        <v>3665</v>
      </c>
      <c r="C2068" t="s">
        <v>2905</v>
      </c>
      <c r="D2068" t="s">
        <v>3028</v>
      </c>
      <c r="E2068" t="s">
        <v>2888</v>
      </c>
      <c r="F2068" s="339">
        <v>44895</v>
      </c>
      <c r="G2068" s="376">
        <v>8716.81</v>
      </c>
      <c r="H2068" s="376" t="s">
        <v>3861</v>
      </c>
      <c r="I2068" s="376">
        <v>4.9999942639566503E-2</v>
      </c>
      <c r="J2068" s="376">
        <v>230.03</v>
      </c>
      <c r="K2068" s="376">
        <v>5750.75</v>
      </c>
      <c r="L2068" s="376">
        <f t="shared" si="23"/>
        <v>2966.06</v>
      </c>
    </row>
    <row r="2069" spans="1:12" hidden="1" outlineLevel="1">
      <c r="A2069">
        <v>2024</v>
      </c>
      <c r="B2069" t="s">
        <v>3666</v>
      </c>
      <c r="C2069" t="s">
        <v>2905</v>
      </c>
      <c r="D2069" t="s">
        <v>3028</v>
      </c>
      <c r="E2069" t="s">
        <v>2888</v>
      </c>
      <c r="F2069" s="339">
        <v>44895</v>
      </c>
      <c r="G2069" s="376">
        <v>8716.81</v>
      </c>
      <c r="H2069" s="376" t="s">
        <v>3861</v>
      </c>
      <c r="I2069" s="376">
        <v>4.9999942639566503E-2</v>
      </c>
      <c r="J2069" s="376">
        <v>230.03</v>
      </c>
      <c r="K2069" s="376">
        <v>5750.75</v>
      </c>
      <c r="L2069" s="376">
        <f t="shared" si="23"/>
        <v>2966.06</v>
      </c>
    </row>
    <row r="2070" spans="1:12" hidden="1" outlineLevel="1">
      <c r="A2070">
        <v>2024</v>
      </c>
      <c r="B2070" t="s">
        <v>3667</v>
      </c>
      <c r="C2070" t="s">
        <v>2905</v>
      </c>
      <c r="D2070" t="s">
        <v>3028</v>
      </c>
      <c r="E2070" t="s">
        <v>2888</v>
      </c>
      <c r="F2070" s="339">
        <v>44895</v>
      </c>
      <c r="G2070" s="376">
        <v>8716.81</v>
      </c>
      <c r="H2070" s="376" t="s">
        <v>3861</v>
      </c>
      <c r="I2070" s="376">
        <v>4.9999942639566503E-2</v>
      </c>
      <c r="J2070" s="376">
        <v>230.03</v>
      </c>
      <c r="K2070" s="376">
        <v>5750.75</v>
      </c>
      <c r="L2070" s="376">
        <f t="shared" si="23"/>
        <v>2966.06</v>
      </c>
    </row>
    <row r="2071" spans="1:12" hidden="1" outlineLevel="1">
      <c r="A2071">
        <v>2024</v>
      </c>
      <c r="B2071" t="s">
        <v>3668</v>
      </c>
      <c r="C2071" t="s">
        <v>2905</v>
      </c>
      <c r="D2071" t="s">
        <v>3028</v>
      </c>
      <c r="E2071" t="s">
        <v>2888</v>
      </c>
      <c r="F2071" s="339">
        <v>44895</v>
      </c>
      <c r="G2071" s="376">
        <v>8716.81</v>
      </c>
      <c r="H2071" s="376" t="s">
        <v>3861</v>
      </c>
      <c r="I2071" s="376">
        <v>4.9999942639566503E-2</v>
      </c>
      <c r="J2071" s="376">
        <v>230.03</v>
      </c>
      <c r="K2071" s="376">
        <v>5750.75</v>
      </c>
      <c r="L2071" s="376">
        <f t="shared" si="23"/>
        <v>2966.06</v>
      </c>
    </row>
    <row r="2072" spans="1:12" hidden="1" outlineLevel="1">
      <c r="A2072">
        <v>2024</v>
      </c>
      <c r="B2072" t="s">
        <v>3669</v>
      </c>
      <c r="C2072" t="s">
        <v>2905</v>
      </c>
      <c r="D2072" t="s">
        <v>3028</v>
      </c>
      <c r="E2072" t="s">
        <v>2888</v>
      </c>
      <c r="F2072" s="339">
        <v>44895</v>
      </c>
      <c r="G2072" s="376">
        <v>8716.81</v>
      </c>
      <c r="H2072" s="376" t="s">
        <v>3861</v>
      </c>
      <c r="I2072" s="376">
        <v>4.9999942639566503E-2</v>
      </c>
      <c r="J2072" s="376">
        <v>230.03</v>
      </c>
      <c r="K2072" s="376">
        <v>5750.75</v>
      </c>
      <c r="L2072" s="376">
        <f t="shared" si="23"/>
        <v>2966.06</v>
      </c>
    </row>
    <row r="2073" spans="1:12" hidden="1" outlineLevel="1">
      <c r="A2073">
        <v>2024</v>
      </c>
      <c r="B2073" t="s">
        <v>3670</v>
      </c>
      <c r="C2073" t="s">
        <v>2905</v>
      </c>
      <c r="D2073" t="s">
        <v>3028</v>
      </c>
      <c r="E2073" t="s">
        <v>2888</v>
      </c>
      <c r="F2073" s="339">
        <v>44895</v>
      </c>
      <c r="G2073" s="376">
        <v>8716.81</v>
      </c>
      <c r="H2073" s="376" t="s">
        <v>3861</v>
      </c>
      <c r="I2073" s="376">
        <v>4.9999942639566503E-2</v>
      </c>
      <c r="J2073" s="376">
        <v>230.03</v>
      </c>
      <c r="K2073" s="376">
        <v>5750.75</v>
      </c>
      <c r="L2073" s="376">
        <f t="shared" si="23"/>
        <v>2966.06</v>
      </c>
    </row>
    <row r="2074" spans="1:12" hidden="1" outlineLevel="1">
      <c r="A2074">
        <v>2024</v>
      </c>
      <c r="B2074" t="s">
        <v>3671</v>
      </c>
      <c r="C2074" t="s">
        <v>2905</v>
      </c>
      <c r="D2074" t="s">
        <v>3028</v>
      </c>
      <c r="E2074" t="s">
        <v>2888</v>
      </c>
      <c r="F2074" s="339">
        <v>44895</v>
      </c>
      <c r="G2074" s="376">
        <v>8716.81</v>
      </c>
      <c r="H2074" s="376" t="s">
        <v>3861</v>
      </c>
      <c r="I2074" s="376">
        <v>4.9999942639566503E-2</v>
      </c>
      <c r="J2074" s="376">
        <v>230.03</v>
      </c>
      <c r="K2074" s="376">
        <v>5750.75</v>
      </c>
      <c r="L2074" s="376">
        <f t="shared" si="23"/>
        <v>2966.06</v>
      </c>
    </row>
    <row r="2075" spans="1:12" hidden="1" outlineLevel="1">
      <c r="A2075">
        <v>2024</v>
      </c>
      <c r="B2075" t="s">
        <v>3672</v>
      </c>
      <c r="C2075" t="s">
        <v>2905</v>
      </c>
      <c r="D2075" t="s">
        <v>3028</v>
      </c>
      <c r="E2075" t="s">
        <v>2888</v>
      </c>
      <c r="F2075" s="339">
        <v>44895</v>
      </c>
      <c r="G2075" s="376">
        <v>8716.81</v>
      </c>
      <c r="H2075" s="376" t="s">
        <v>3861</v>
      </c>
      <c r="I2075" s="376">
        <v>4.9999942639566503E-2</v>
      </c>
      <c r="J2075" s="376">
        <v>230.03</v>
      </c>
      <c r="K2075" s="376">
        <v>5750.75</v>
      </c>
      <c r="L2075" s="376">
        <f t="shared" si="23"/>
        <v>2966.06</v>
      </c>
    </row>
    <row r="2076" spans="1:12" hidden="1" outlineLevel="1">
      <c r="A2076">
        <v>2024</v>
      </c>
      <c r="B2076" t="s">
        <v>3673</v>
      </c>
      <c r="C2076" t="s">
        <v>2905</v>
      </c>
      <c r="D2076" t="s">
        <v>3028</v>
      </c>
      <c r="E2076" t="s">
        <v>2888</v>
      </c>
      <c r="F2076" s="339">
        <v>44895</v>
      </c>
      <c r="G2076" s="376">
        <v>8716.81</v>
      </c>
      <c r="H2076" s="376" t="s">
        <v>3861</v>
      </c>
      <c r="I2076" s="376">
        <v>4.9999942639566503E-2</v>
      </c>
      <c r="J2076" s="376">
        <v>230.03</v>
      </c>
      <c r="K2076" s="376">
        <v>5750.75</v>
      </c>
      <c r="L2076" s="376">
        <f t="shared" si="23"/>
        <v>2966.06</v>
      </c>
    </row>
    <row r="2077" spans="1:12" hidden="1" outlineLevel="1">
      <c r="A2077">
        <v>2024</v>
      </c>
      <c r="B2077" t="s">
        <v>3000</v>
      </c>
      <c r="C2077" t="s">
        <v>2905</v>
      </c>
      <c r="D2077" t="s">
        <v>3001</v>
      </c>
      <c r="E2077" t="s">
        <v>2888</v>
      </c>
      <c r="F2077" s="339">
        <v>44895</v>
      </c>
      <c r="G2077" s="376">
        <v>31123.89</v>
      </c>
      <c r="H2077" s="376" t="s">
        <v>3861</v>
      </c>
      <c r="I2077" s="376">
        <v>4.99998554165305E-2</v>
      </c>
      <c r="J2077" s="376">
        <v>821.32</v>
      </c>
      <c r="K2077" s="376">
        <v>20533</v>
      </c>
      <c r="L2077" s="376">
        <f t="shared" si="23"/>
        <v>10590.89</v>
      </c>
    </row>
    <row r="2078" spans="1:12" hidden="1" outlineLevel="1">
      <c r="A2078">
        <v>2024</v>
      </c>
      <c r="B2078" t="s">
        <v>3004</v>
      </c>
      <c r="C2078" t="s">
        <v>2905</v>
      </c>
      <c r="D2078" t="s">
        <v>3005</v>
      </c>
      <c r="E2078" t="s">
        <v>2888</v>
      </c>
      <c r="F2078" s="339">
        <v>44895</v>
      </c>
      <c r="G2078" s="376">
        <v>26814.16</v>
      </c>
      <c r="H2078" s="376" t="s">
        <v>3861</v>
      </c>
      <c r="I2078" s="376">
        <v>5.0000074587456797E-2</v>
      </c>
      <c r="J2078" s="376">
        <v>707.6</v>
      </c>
      <c r="K2078" s="376">
        <v>17690</v>
      </c>
      <c r="L2078" s="376">
        <f t="shared" si="23"/>
        <v>9124.16</v>
      </c>
    </row>
    <row r="2079" spans="1:12" hidden="1" outlineLevel="1">
      <c r="A2079">
        <v>2024</v>
      </c>
      <c r="B2079" t="s">
        <v>3357</v>
      </c>
      <c r="C2079" t="s">
        <v>2527</v>
      </c>
      <c r="D2079" t="s">
        <v>3358</v>
      </c>
      <c r="E2079" t="s">
        <v>2907</v>
      </c>
      <c r="F2079" s="339">
        <v>44196</v>
      </c>
      <c r="G2079" s="376">
        <v>18500</v>
      </c>
      <c r="H2079" s="376" t="s">
        <v>3865</v>
      </c>
      <c r="I2079" s="376">
        <v>0.05</v>
      </c>
      <c r="J2079" s="376">
        <v>292.92</v>
      </c>
      <c r="K2079" s="376">
        <v>14060.16</v>
      </c>
      <c r="L2079" s="376">
        <f t="shared" si="23"/>
        <v>4439.84</v>
      </c>
    </row>
    <row r="2080" spans="1:12" hidden="1" outlineLevel="1">
      <c r="A2080">
        <v>2024</v>
      </c>
      <c r="B2080" t="s">
        <v>3461</v>
      </c>
      <c r="C2080" t="s">
        <v>2527</v>
      </c>
      <c r="D2080" t="s">
        <v>2913</v>
      </c>
      <c r="E2080" t="s">
        <v>2907</v>
      </c>
      <c r="F2080" s="339">
        <v>44196</v>
      </c>
      <c r="G2080" s="376">
        <v>10891.09</v>
      </c>
      <c r="H2080" s="376" t="s">
        <v>3865</v>
      </c>
      <c r="I2080" s="376">
        <v>4.9999586818215598E-2</v>
      </c>
      <c r="J2080" s="376">
        <v>172.44</v>
      </c>
      <c r="K2080" s="376">
        <v>8277.1200000000008</v>
      </c>
      <c r="L2080" s="376">
        <f t="shared" si="23"/>
        <v>2613.9699999999998</v>
      </c>
    </row>
    <row r="2081" spans="1:12" hidden="1" outlineLevel="1">
      <c r="A2081">
        <v>2024</v>
      </c>
      <c r="B2081" t="s">
        <v>3707</v>
      </c>
      <c r="C2081" t="s">
        <v>2527</v>
      </c>
      <c r="D2081" t="s">
        <v>3708</v>
      </c>
      <c r="E2081" t="s">
        <v>2907</v>
      </c>
      <c r="F2081" s="339">
        <v>44196</v>
      </c>
      <c r="G2081" s="376">
        <v>6000</v>
      </c>
      <c r="H2081" s="376" t="s">
        <v>3865</v>
      </c>
      <c r="I2081" s="376">
        <v>0.05</v>
      </c>
      <c r="J2081" s="376">
        <v>95</v>
      </c>
      <c r="K2081" s="376">
        <v>4560</v>
      </c>
      <c r="L2081" s="376">
        <f t="shared" si="23"/>
        <v>1440</v>
      </c>
    </row>
    <row r="2082" spans="1:12" hidden="1" outlineLevel="1">
      <c r="A2082">
        <v>2024</v>
      </c>
      <c r="B2082" t="s">
        <v>3432</v>
      </c>
      <c r="C2082" t="s">
        <v>2527</v>
      </c>
      <c r="D2082" t="s">
        <v>3433</v>
      </c>
      <c r="E2082" t="s">
        <v>2907</v>
      </c>
      <c r="F2082" s="339">
        <v>44196</v>
      </c>
      <c r="G2082" s="376">
        <v>13092.92</v>
      </c>
      <c r="H2082" s="376" t="s">
        <v>3865</v>
      </c>
      <c r="I2082" s="376">
        <v>5.0000305508625997E-2</v>
      </c>
      <c r="J2082" s="376">
        <v>207.3</v>
      </c>
      <c r="K2082" s="376">
        <v>9950.4</v>
      </c>
      <c r="L2082" s="376">
        <f t="shared" si="23"/>
        <v>3142.52</v>
      </c>
    </row>
    <row r="2083" spans="1:12" hidden="1" outlineLevel="1">
      <c r="A2083">
        <v>2024</v>
      </c>
      <c r="B2083" t="s">
        <v>2969</v>
      </c>
      <c r="C2083" t="s">
        <v>2527</v>
      </c>
      <c r="D2083" t="s">
        <v>2944</v>
      </c>
      <c r="E2083" t="s">
        <v>2888</v>
      </c>
      <c r="F2083" s="339">
        <v>44926</v>
      </c>
      <c r="G2083" s="376">
        <v>149380.54</v>
      </c>
      <c r="H2083" s="376" t="s">
        <v>3861</v>
      </c>
      <c r="I2083" s="376">
        <v>5.0000020082937198E-2</v>
      </c>
      <c r="J2083" s="376">
        <v>3941.99</v>
      </c>
      <c r="K2083" s="376">
        <v>94607.76</v>
      </c>
      <c r="L2083" s="376">
        <f t="shared" si="23"/>
        <v>54772.78</v>
      </c>
    </row>
    <row r="2084" spans="1:12" hidden="1" outlineLevel="1">
      <c r="A2084">
        <v>2024</v>
      </c>
      <c r="B2084" t="s">
        <v>3226</v>
      </c>
      <c r="C2084" t="s">
        <v>2527</v>
      </c>
      <c r="D2084" t="s">
        <v>3218</v>
      </c>
      <c r="E2084" t="s">
        <v>2888</v>
      </c>
      <c r="F2084" s="339">
        <v>44926</v>
      </c>
      <c r="G2084" s="376">
        <v>66371.679999999993</v>
      </c>
      <c r="H2084" s="376" t="s">
        <v>3861</v>
      </c>
      <c r="I2084" s="376">
        <v>4.9999939733332097E-2</v>
      </c>
      <c r="J2084" s="376">
        <v>1751.47</v>
      </c>
      <c r="K2084" s="376">
        <v>42035.28</v>
      </c>
      <c r="L2084" s="376">
        <f t="shared" si="23"/>
        <v>24336.400000000001</v>
      </c>
    </row>
    <row r="2085" spans="1:12" hidden="1" outlineLevel="1">
      <c r="A2085">
        <v>2024</v>
      </c>
      <c r="B2085" t="s">
        <v>3227</v>
      </c>
      <c r="C2085" t="s">
        <v>2527</v>
      </c>
      <c r="D2085" t="s">
        <v>3218</v>
      </c>
      <c r="E2085" t="s">
        <v>2888</v>
      </c>
      <c r="F2085" s="339">
        <v>44926</v>
      </c>
      <c r="G2085" s="376">
        <v>66371.679999999993</v>
      </c>
      <c r="H2085" s="376" t="s">
        <v>3861</v>
      </c>
      <c r="I2085" s="376">
        <v>4.9999939733332097E-2</v>
      </c>
      <c r="J2085" s="376">
        <v>1751.47</v>
      </c>
      <c r="K2085" s="376">
        <v>42035.28</v>
      </c>
      <c r="L2085" s="376">
        <f t="shared" si="23"/>
        <v>24336.400000000001</v>
      </c>
    </row>
    <row r="2086" spans="1:12" hidden="1" outlineLevel="1">
      <c r="A2086">
        <v>2024</v>
      </c>
      <c r="B2086" t="s">
        <v>3228</v>
      </c>
      <c r="C2086" t="s">
        <v>2527</v>
      </c>
      <c r="D2086" t="s">
        <v>3218</v>
      </c>
      <c r="E2086" t="s">
        <v>2888</v>
      </c>
      <c r="F2086" s="339">
        <v>44926</v>
      </c>
      <c r="G2086" s="376">
        <v>66371.679999999993</v>
      </c>
      <c r="H2086" s="376" t="s">
        <v>3861</v>
      </c>
      <c r="I2086" s="376">
        <v>4.9999939733332097E-2</v>
      </c>
      <c r="J2086" s="376">
        <v>1751.47</v>
      </c>
      <c r="K2086" s="376">
        <v>42035.28</v>
      </c>
      <c r="L2086" s="376">
        <f t="shared" si="23"/>
        <v>24336.400000000001</v>
      </c>
    </row>
    <row r="2087" spans="1:12" hidden="1" outlineLevel="1">
      <c r="A2087">
        <v>2024</v>
      </c>
      <c r="B2087" t="s">
        <v>3229</v>
      </c>
      <c r="C2087" t="s">
        <v>2527</v>
      </c>
      <c r="D2087" t="s">
        <v>3218</v>
      </c>
      <c r="E2087" t="s">
        <v>2888</v>
      </c>
      <c r="F2087" s="339">
        <v>44926</v>
      </c>
      <c r="G2087" s="376">
        <v>66371.679999999993</v>
      </c>
      <c r="H2087" s="376" t="s">
        <v>3861</v>
      </c>
      <c r="I2087" s="376">
        <v>4.9999939733332097E-2</v>
      </c>
      <c r="J2087" s="376">
        <v>1751.47</v>
      </c>
      <c r="K2087" s="376">
        <v>42035.28</v>
      </c>
      <c r="L2087" s="376">
        <f t="shared" si="23"/>
        <v>24336.400000000001</v>
      </c>
    </row>
    <row r="2088" spans="1:12" hidden="1" outlineLevel="1">
      <c r="A2088">
        <v>2024</v>
      </c>
      <c r="B2088" t="s">
        <v>2976</v>
      </c>
      <c r="C2088" t="s">
        <v>2905</v>
      </c>
      <c r="D2088" t="s">
        <v>2944</v>
      </c>
      <c r="E2088" t="s">
        <v>2888</v>
      </c>
      <c r="F2088" s="339">
        <v>44926</v>
      </c>
      <c r="G2088" s="376">
        <v>46194.79</v>
      </c>
      <c r="H2088" s="376" t="s">
        <v>3861</v>
      </c>
      <c r="I2088" s="376">
        <v>5.00000108237314E-2</v>
      </c>
      <c r="J2088" s="376">
        <v>1219.03</v>
      </c>
      <c r="K2088" s="376">
        <v>29256.720000000001</v>
      </c>
      <c r="L2088" s="376">
        <f t="shared" si="23"/>
        <v>16938.07</v>
      </c>
    </row>
    <row r="2089" spans="1:12" hidden="1" outlineLevel="1">
      <c r="A2089">
        <v>2024</v>
      </c>
      <c r="B2089" t="s">
        <v>2978</v>
      </c>
      <c r="C2089" t="s">
        <v>2905</v>
      </c>
      <c r="D2089" t="s">
        <v>2944</v>
      </c>
      <c r="E2089" t="s">
        <v>2888</v>
      </c>
      <c r="F2089" s="339">
        <v>44926</v>
      </c>
      <c r="G2089" s="376">
        <v>46194.69</v>
      </c>
      <c r="H2089" s="376" t="s">
        <v>3861</v>
      </c>
      <c r="I2089" s="376">
        <v>4.9999902586206298E-2</v>
      </c>
      <c r="J2089" s="376">
        <v>1219.03</v>
      </c>
      <c r="K2089" s="376">
        <v>29256.720000000001</v>
      </c>
      <c r="L2089" s="376">
        <f t="shared" si="23"/>
        <v>16937.97</v>
      </c>
    </row>
    <row r="2090" spans="1:12" hidden="1" outlineLevel="1">
      <c r="A2090">
        <v>2024</v>
      </c>
      <c r="B2090" t="s">
        <v>2979</v>
      </c>
      <c r="C2090" t="s">
        <v>2905</v>
      </c>
      <c r="D2090" t="s">
        <v>2944</v>
      </c>
      <c r="E2090" t="s">
        <v>2888</v>
      </c>
      <c r="F2090" s="339">
        <v>44926</v>
      </c>
      <c r="G2090" s="376">
        <v>46194.69</v>
      </c>
      <c r="H2090" s="376" t="s">
        <v>3861</v>
      </c>
      <c r="I2090" s="376">
        <v>4.9999902586206298E-2</v>
      </c>
      <c r="J2090" s="376">
        <v>1219.03</v>
      </c>
      <c r="K2090" s="376">
        <v>29256.720000000001</v>
      </c>
      <c r="L2090" s="376">
        <f t="shared" si="23"/>
        <v>16937.97</v>
      </c>
    </row>
    <row r="2091" spans="1:12" hidden="1" outlineLevel="1">
      <c r="A2091">
        <v>2024</v>
      </c>
      <c r="B2091" t="s">
        <v>2980</v>
      </c>
      <c r="C2091" t="s">
        <v>2905</v>
      </c>
      <c r="D2091" t="s">
        <v>2944</v>
      </c>
      <c r="E2091" t="s">
        <v>2888</v>
      </c>
      <c r="F2091" s="339">
        <v>44926</v>
      </c>
      <c r="G2091" s="376">
        <v>46194.69</v>
      </c>
      <c r="H2091" s="376" t="s">
        <v>3861</v>
      </c>
      <c r="I2091" s="376">
        <v>4.9999902586206298E-2</v>
      </c>
      <c r="J2091" s="376">
        <v>1219.03</v>
      </c>
      <c r="K2091" s="376">
        <v>29256.720000000001</v>
      </c>
      <c r="L2091" s="376">
        <f t="shared" si="23"/>
        <v>16937.97</v>
      </c>
    </row>
    <row r="2092" spans="1:12" hidden="1" outlineLevel="1">
      <c r="A2092">
        <v>2024</v>
      </c>
      <c r="B2092" t="s">
        <v>2981</v>
      </c>
      <c r="C2092" t="s">
        <v>2905</v>
      </c>
      <c r="D2092" t="s">
        <v>2944</v>
      </c>
      <c r="E2092" t="s">
        <v>2888</v>
      </c>
      <c r="F2092" s="339">
        <v>44926</v>
      </c>
      <c r="G2092" s="376">
        <v>46194.69</v>
      </c>
      <c r="H2092" s="376" t="s">
        <v>3861</v>
      </c>
      <c r="I2092" s="376">
        <v>4.9999902586206298E-2</v>
      </c>
      <c r="J2092" s="376">
        <v>1219.03</v>
      </c>
      <c r="K2092" s="376">
        <v>29256.720000000001</v>
      </c>
      <c r="L2092" s="376">
        <f t="shared" si="23"/>
        <v>16937.97</v>
      </c>
    </row>
    <row r="2093" spans="1:12" hidden="1" outlineLevel="1">
      <c r="A2093">
        <v>2024</v>
      </c>
      <c r="B2093" t="s">
        <v>2982</v>
      </c>
      <c r="C2093" t="s">
        <v>2905</v>
      </c>
      <c r="D2093" t="s">
        <v>2944</v>
      </c>
      <c r="E2093" t="s">
        <v>2888</v>
      </c>
      <c r="F2093" s="339">
        <v>44926</v>
      </c>
      <c r="G2093" s="376">
        <v>46194.69</v>
      </c>
      <c r="H2093" s="376" t="s">
        <v>3861</v>
      </c>
      <c r="I2093" s="376">
        <v>4.9999902586206298E-2</v>
      </c>
      <c r="J2093" s="376">
        <v>1219.03</v>
      </c>
      <c r="K2093" s="376">
        <v>29256.720000000001</v>
      </c>
      <c r="L2093" s="376">
        <f t="shared" si="23"/>
        <v>16937.97</v>
      </c>
    </row>
    <row r="2094" spans="1:12" hidden="1" outlineLevel="1">
      <c r="A2094">
        <v>2024</v>
      </c>
      <c r="B2094" t="s">
        <v>2983</v>
      </c>
      <c r="C2094" t="s">
        <v>2905</v>
      </c>
      <c r="D2094" t="s">
        <v>2944</v>
      </c>
      <c r="E2094" t="s">
        <v>2888</v>
      </c>
      <c r="F2094" s="339">
        <v>44926</v>
      </c>
      <c r="G2094" s="376">
        <v>46194.69</v>
      </c>
      <c r="H2094" s="376" t="s">
        <v>3861</v>
      </c>
      <c r="I2094" s="376">
        <v>4.9999902586206298E-2</v>
      </c>
      <c r="J2094" s="376">
        <v>1219.03</v>
      </c>
      <c r="K2094" s="376">
        <v>29256.720000000001</v>
      </c>
      <c r="L2094" s="376">
        <f t="shared" si="23"/>
        <v>16937.97</v>
      </c>
    </row>
    <row r="2095" spans="1:12" hidden="1" outlineLevel="1">
      <c r="A2095">
        <v>2024</v>
      </c>
      <c r="B2095" t="s">
        <v>2984</v>
      </c>
      <c r="C2095" t="s">
        <v>2905</v>
      </c>
      <c r="D2095" t="s">
        <v>2944</v>
      </c>
      <c r="E2095" t="s">
        <v>2888</v>
      </c>
      <c r="F2095" s="339">
        <v>44926</v>
      </c>
      <c r="G2095" s="376">
        <v>46194.69</v>
      </c>
      <c r="H2095" s="376" t="s">
        <v>3861</v>
      </c>
      <c r="I2095" s="376">
        <v>4.9999902586206298E-2</v>
      </c>
      <c r="J2095" s="376">
        <v>1219.03</v>
      </c>
      <c r="K2095" s="376">
        <v>29256.720000000001</v>
      </c>
      <c r="L2095" s="376">
        <f t="shared" si="23"/>
        <v>16937.97</v>
      </c>
    </row>
    <row r="2096" spans="1:12" hidden="1" outlineLevel="1">
      <c r="A2096">
        <v>2024</v>
      </c>
      <c r="B2096" t="s">
        <v>2985</v>
      </c>
      <c r="C2096" t="s">
        <v>2905</v>
      </c>
      <c r="D2096" t="s">
        <v>2944</v>
      </c>
      <c r="E2096" t="s">
        <v>2888</v>
      </c>
      <c r="F2096" s="339">
        <v>44926</v>
      </c>
      <c r="G2096" s="376">
        <v>46194.69</v>
      </c>
      <c r="H2096" s="376" t="s">
        <v>3861</v>
      </c>
      <c r="I2096" s="376">
        <v>4.9999902586206298E-2</v>
      </c>
      <c r="J2096" s="376">
        <v>1219.03</v>
      </c>
      <c r="K2096" s="376">
        <v>29256.720000000001</v>
      </c>
      <c r="L2096" s="376">
        <f t="shared" si="23"/>
        <v>16937.97</v>
      </c>
    </row>
    <row r="2097" spans="1:12" hidden="1" outlineLevel="1">
      <c r="A2097">
        <v>2024</v>
      </c>
      <c r="B2097" t="s">
        <v>2986</v>
      </c>
      <c r="C2097" t="s">
        <v>2905</v>
      </c>
      <c r="D2097" t="s">
        <v>2944</v>
      </c>
      <c r="E2097" t="s">
        <v>2888</v>
      </c>
      <c r="F2097" s="339">
        <v>44926</v>
      </c>
      <c r="G2097" s="376">
        <v>46194.69</v>
      </c>
      <c r="H2097" s="376" t="s">
        <v>3861</v>
      </c>
      <c r="I2097" s="376">
        <v>4.9999902586206298E-2</v>
      </c>
      <c r="J2097" s="376">
        <v>1219.03</v>
      </c>
      <c r="K2097" s="376">
        <v>29256.720000000001</v>
      </c>
      <c r="L2097" s="376">
        <f t="shared" si="23"/>
        <v>16937.97</v>
      </c>
    </row>
    <row r="2098" spans="1:12" hidden="1" outlineLevel="1">
      <c r="A2098">
        <v>2024</v>
      </c>
      <c r="B2098" t="s">
        <v>3089</v>
      </c>
      <c r="C2098" t="s">
        <v>2905</v>
      </c>
      <c r="D2098" t="s">
        <v>3028</v>
      </c>
      <c r="E2098" t="s">
        <v>2888</v>
      </c>
      <c r="F2098" s="339">
        <v>44926</v>
      </c>
      <c r="G2098" s="376">
        <v>10575.22</v>
      </c>
      <c r="H2098" s="376" t="s">
        <v>3861</v>
      </c>
      <c r="I2098" s="376">
        <v>4.9999905439319502E-2</v>
      </c>
      <c r="J2098" s="376">
        <v>279.07</v>
      </c>
      <c r="K2098" s="376">
        <v>6697.68</v>
      </c>
      <c r="L2098" s="376">
        <f t="shared" si="23"/>
        <v>3877.54</v>
      </c>
    </row>
    <row r="2099" spans="1:12" hidden="1" outlineLevel="1">
      <c r="A2099">
        <v>2024</v>
      </c>
      <c r="B2099" t="s">
        <v>3090</v>
      </c>
      <c r="C2099" t="s">
        <v>2905</v>
      </c>
      <c r="D2099" t="s">
        <v>3028</v>
      </c>
      <c r="E2099" t="s">
        <v>2888</v>
      </c>
      <c r="F2099" s="339">
        <v>44926</v>
      </c>
      <c r="G2099" s="376">
        <v>10575.22</v>
      </c>
      <c r="H2099" s="376" t="s">
        <v>3861</v>
      </c>
      <c r="I2099" s="376">
        <v>4.9999905439319502E-2</v>
      </c>
      <c r="J2099" s="376">
        <v>279.07</v>
      </c>
      <c r="K2099" s="376">
        <v>6697.68</v>
      </c>
      <c r="L2099" s="376">
        <f t="shared" si="23"/>
        <v>3877.54</v>
      </c>
    </row>
    <row r="2100" spans="1:12" hidden="1" outlineLevel="1">
      <c r="A2100">
        <v>2024</v>
      </c>
      <c r="B2100" t="s">
        <v>3091</v>
      </c>
      <c r="C2100" t="s">
        <v>2905</v>
      </c>
      <c r="D2100" t="s">
        <v>3028</v>
      </c>
      <c r="E2100" t="s">
        <v>2888</v>
      </c>
      <c r="F2100" s="339">
        <v>44926</v>
      </c>
      <c r="G2100" s="376">
        <v>10575.22</v>
      </c>
      <c r="H2100" s="376" t="s">
        <v>3861</v>
      </c>
      <c r="I2100" s="376">
        <v>4.9999905439319502E-2</v>
      </c>
      <c r="J2100" s="376">
        <v>279.07</v>
      </c>
      <c r="K2100" s="376">
        <v>6697.68</v>
      </c>
      <c r="L2100" s="376">
        <f t="shared" si="23"/>
        <v>3877.54</v>
      </c>
    </row>
    <row r="2101" spans="1:12" hidden="1" outlineLevel="1">
      <c r="A2101">
        <v>2024</v>
      </c>
      <c r="B2101" t="s">
        <v>3092</v>
      </c>
      <c r="C2101" t="s">
        <v>2905</v>
      </c>
      <c r="D2101" t="s">
        <v>3028</v>
      </c>
      <c r="E2101" t="s">
        <v>2888</v>
      </c>
      <c r="F2101" s="339">
        <v>44926</v>
      </c>
      <c r="G2101" s="376">
        <v>10575.22</v>
      </c>
      <c r="H2101" s="376" t="s">
        <v>3861</v>
      </c>
      <c r="I2101" s="376">
        <v>4.9999905439319502E-2</v>
      </c>
      <c r="J2101" s="376">
        <v>279.07</v>
      </c>
      <c r="K2101" s="376">
        <v>6697.68</v>
      </c>
      <c r="L2101" s="376">
        <f t="shared" si="23"/>
        <v>3877.54</v>
      </c>
    </row>
    <row r="2102" spans="1:12" hidden="1" outlineLevel="1">
      <c r="A2102">
        <v>2024</v>
      </c>
      <c r="B2102" t="s">
        <v>3093</v>
      </c>
      <c r="C2102" t="s">
        <v>2905</v>
      </c>
      <c r="D2102" t="s">
        <v>3028</v>
      </c>
      <c r="E2102" t="s">
        <v>2888</v>
      </c>
      <c r="F2102" s="339">
        <v>44926</v>
      </c>
      <c r="G2102" s="376">
        <v>10575.22</v>
      </c>
      <c r="H2102" s="376" t="s">
        <v>3861</v>
      </c>
      <c r="I2102" s="376">
        <v>4.9999905439319502E-2</v>
      </c>
      <c r="J2102" s="376">
        <v>279.07</v>
      </c>
      <c r="K2102" s="376">
        <v>6697.68</v>
      </c>
      <c r="L2102" s="376">
        <f t="shared" si="23"/>
        <v>3877.54</v>
      </c>
    </row>
    <row r="2103" spans="1:12" hidden="1" outlineLevel="1">
      <c r="A2103">
        <v>2024</v>
      </c>
      <c r="B2103" t="s">
        <v>3094</v>
      </c>
      <c r="C2103" t="s">
        <v>2905</v>
      </c>
      <c r="D2103" t="s">
        <v>3028</v>
      </c>
      <c r="E2103" t="s">
        <v>2888</v>
      </c>
      <c r="F2103" s="339">
        <v>44926</v>
      </c>
      <c r="G2103" s="376">
        <v>10575.22</v>
      </c>
      <c r="H2103" s="376" t="s">
        <v>3861</v>
      </c>
      <c r="I2103" s="376">
        <v>4.9999905439319502E-2</v>
      </c>
      <c r="J2103" s="376">
        <v>279.07</v>
      </c>
      <c r="K2103" s="376">
        <v>6697.68</v>
      </c>
      <c r="L2103" s="376">
        <f t="shared" si="23"/>
        <v>3877.54</v>
      </c>
    </row>
    <row r="2104" spans="1:12" hidden="1" outlineLevel="1">
      <c r="A2104">
        <v>2024</v>
      </c>
      <c r="B2104" t="s">
        <v>3095</v>
      </c>
      <c r="C2104" t="s">
        <v>2905</v>
      </c>
      <c r="D2104" t="s">
        <v>3028</v>
      </c>
      <c r="E2104" t="s">
        <v>2888</v>
      </c>
      <c r="F2104" s="339">
        <v>44926</v>
      </c>
      <c r="G2104" s="376">
        <v>10575.22</v>
      </c>
      <c r="H2104" s="376" t="s">
        <v>3861</v>
      </c>
      <c r="I2104" s="376">
        <v>4.9999905439319502E-2</v>
      </c>
      <c r="J2104" s="376">
        <v>279.07</v>
      </c>
      <c r="K2104" s="376">
        <v>6697.68</v>
      </c>
      <c r="L2104" s="376">
        <f t="shared" si="23"/>
        <v>3877.54</v>
      </c>
    </row>
    <row r="2105" spans="1:12" hidden="1" outlineLevel="1">
      <c r="A2105">
        <v>2024</v>
      </c>
      <c r="B2105" t="s">
        <v>3096</v>
      </c>
      <c r="C2105" t="s">
        <v>2905</v>
      </c>
      <c r="D2105" t="s">
        <v>3028</v>
      </c>
      <c r="E2105" t="s">
        <v>2888</v>
      </c>
      <c r="F2105" s="339">
        <v>44926</v>
      </c>
      <c r="G2105" s="376">
        <v>10575.22</v>
      </c>
      <c r="H2105" s="376" t="s">
        <v>3861</v>
      </c>
      <c r="I2105" s="376">
        <v>4.9999905439319502E-2</v>
      </c>
      <c r="J2105" s="376">
        <v>279.07</v>
      </c>
      <c r="K2105" s="376">
        <v>6697.68</v>
      </c>
      <c r="L2105" s="376">
        <f t="shared" si="23"/>
        <v>3877.54</v>
      </c>
    </row>
    <row r="2106" spans="1:12" hidden="1" outlineLevel="1">
      <c r="A2106">
        <v>2024</v>
      </c>
      <c r="B2106" t="s">
        <v>3097</v>
      </c>
      <c r="C2106" t="s">
        <v>2905</v>
      </c>
      <c r="D2106" t="s">
        <v>3028</v>
      </c>
      <c r="E2106" t="s">
        <v>2888</v>
      </c>
      <c r="F2106" s="339">
        <v>44926</v>
      </c>
      <c r="G2106" s="376">
        <v>10575.22</v>
      </c>
      <c r="H2106" s="376" t="s">
        <v>3861</v>
      </c>
      <c r="I2106" s="376">
        <v>4.9999905439319502E-2</v>
      </c>
      <c r="J2106" s="376">
        <v>279.07</v>
      </c>
      <c r="K2106" s="376">
        <v>6697.68</v>
      </c>
      <c r="L2106" s="376">
        <f t="shared" si="23"/>
        <v>3877.54</v>
      </c>
    </row>
    <row r="2107" spans="1:12" hidden="1" outlineLevel="1">
      <c r="A2107">
        <v>2024</v>
      </c>
      <c r="B2107" t="s">
        <v>3098</v>
      </c>
      <c r="C2107" t="s">
        <v>2905</v>
      </c>
      <c r="D2107" t="s">
        <v>3028</v>
      </c>
      <c r="E2107" t="s">
        <v>2888</v>
      </c>
      <c r="F2107" s="339">
        <v>44926</v>
      </c>
      <c r="G2107" s="376">
        <v>10575.22</v>
      </c>
      <c r="H2107" s="376" t="s">
        <v>3861</v>
      </c>
      <c r="I2107" s="376">
        <v>4.9999905439319502E-2</v>
      </c>
      <c r="J2107" s="376">
        <v>279.07</v>
      </c>
      <c r="K2107" s="376">
        <v>6697.68</v>
      </c>
      <c r="L2107" s="376">
        <f t="shared" si="23"/>
        <v>3877.54</v>
      </c>
    </row>
    <row r="2108" spans="1:12" hidden="1" outlineLevel="1">
      <c r="A2108">
        <v>2024</v>
      </c>
      <c r="B2108" t="s">
        <v>3099</v>
      </c>
      <c r="C2108" t="s">
        <v>2905</v>
      </c>
      <c r="D2108" t="s">
        <v>3028</v>
      </c>
      <c r="E2108" t="s">
        <v>2888</v>
      </c>
      <c r="F2108" s="339">
        <v>44926</v>
      </c>
      <c r="G2108" s="376">
        <v>10575.22</v>
      </c>
      <c r="H2108" s="376" t="s">
        <v>3861</v>
      </c>
      <c r="I2108" s="376">
        <v>4.9999905439319502E-2</v>
      </c>
      <c r="J2108" s="376">
        <v>279.07</v>
      </c>
      <c r="K2108" s="376">
        <v>6697.68</v>
      </c>
      <c r="L2108" s="376">
        <f t="shared" si="23"/>
        <v>3877.54</v>
      </c>
    </row>
    <row r="2109" spans="1:12" hidden="1" outlineLevel="1">
      <c r="A2109">
        <v>2024</v>
      </c>
      <c r="B2109" t="s">
        <v>3100</v>
      </c>
      <c r="C2109" t="s">
        <v>2905</v>
      </c>
      <c r="D2109" t="s">
        <v>3028</v>
      </c>
      <c r="E2109" t="s">
        <v>2888</v>
      </c>
      <c r="F2109" s="339">
        <v>44926</v>
      </c>
      <c r="G2109" s="376">
        <v>10575.22</v>
      </c>
      <c r="H2109" s="376" t="s">
        <v>3861</v>
      </c>
      <c r="I2109" s="376">
        <v>4.9999905439319502E-2</v>
      </c>
      <c r="J2109" s="376">
        <v>279.07</v>
      </c>
      <c r="K2109" s="376">
        <v>6697.68</v>
      </c>
      <c r="L2109" s="376">
        <f t="shared" si="23"/>
        <v>3877.54</v>
      </c>
    </row>
    <row r="2110" spans="1:12" hidden="1" outlineLevel="1">
      <c r="A2110">
        <v>2024</v>
      </c>
      <c r="B2110" t="s">
        <v>3101</v>
      </c>
      <c r="C2110" t="s">
        <v>2905</v>
      </c>
      <c r="D2110" t="s">
        <v>3028</v>
      </c>
      <c r="E2110" t="s">
        <v>2888</v>
      </c>
      <c r="F2110" s="339">
        <v>44926</v>
      </c>
      <c r="G2110" s="376">
        <v>10575.22</v>
      </c>
      <c r="H2110" s="376" t="s">
        <v>3861</v>
      </c>
      <c r="I2110" s="376">
        <v>4.9999905439319502E-2</v>
      </c>
      <c r="J2110" s="376">
        <v>279.07</v>
      </c>
      <c r="K2110" s="376">
        <v>6697.68</v>
      </c>
      <c r="L2110" s="376">
        <f t="shared" si="23"/>
        <v>3877.54</v>
      </c>
    </row>
    <row r="2111" spans="1:12" hidden="1" outlineLevel="1">
      <c r="A2111">
        <v>2024</v>
      </c>
      <c r="B2111" t="s">
        <v>3102</v>
      </c>
      <c r="C2111" t="s">
        <v>2905</v>
      </c>
      <c r="D2111" t="s">
        <v>3028</v>
      </c>
      <c r="E2111" t="s">
        <v>2888</v>
      </c>
      <c r="F2111" s="339">
        <v>44926</v>
      </c>
      <c r="G2111" s="376">
        <v>10575.22</v>
      </c>
      <c r="H2111" s="376" t="s">
        <v>3861</v>
      </c>
      <c r="I2111" s="376">
        <v>4.9999905439319502E-2</v>
      </c>
      <c r="J2111" s="376">
        <v>279.07</v>
      </c>
      <c r="K2111" s="376">
        <v>6697.68</v>
      </c>
      <c r="L2111" s="376">
        <f t="shared" si="23"/>
        <v>3877.54</v>
      </c>
    </row>
    <row r="2112" spans="1:12" hidden="1" outlineLevel="1">
      <c r="A2112">
        <v>2024</v>
      </c>
      <c r="B2112" t="s">
        <v>3103</v>
      </c>
      <c r="C2112" t="s">
        <v>2905</v>
      </c>
      <c r="D2112" t="s">
        <v>3028</v>
      </c>
      <c r="E2112" t="s">
        <v>2888</v>
      </c>
      <c r="F2112" s="339">
        <v>44926</v>
      </c>
      <c r="G2112" s="376">
        <v>10575.22</v>
      </c>
      <c r="H2112" s="376" t="s">
        <v>3861</v>
      </c>
      <c r="I2112" s="376">
        <v>4.9999905439319502E-2</v>
      </c>
      <c r="J2112" s="376">
        <v>279.07</v>
      </c>
      <c r="K2112" s="376">
        <v>6697.68</v>
      </c>
      <c r="L2112" s="376">
        <f t="shared" si="23"/>
        <v>3877.54</v>
      </c>
    </row>
    <row r="2113" spans="1:12" hidden="1" outlineLevel="1">
      <c r="A2113">
        <v>2024</v>
      </c>
      <c r="B2113" t="s">
        <v>3104</v>
      </c>
      <c r="C2113" t="s">
        <v>2905</v>
      </c>
      <c r="D2113" t="s">
        <v>3028</v>
      </c>
      <c r="E2113" t="s">
        <v>2888</v>
      </c>
      <c r="F2113" s="339">
        <v>44926</v>
      </c>
      <c r="G2113" s="376">
        <v>10575.22</v>
      </c>
      <c r="H2113" s="376" t="s">
        <v>3861</v>
      </c>
      <c r="I2113" s="376">
        <v>4.9999905439319502E-2</v>
      </c>
      <c r="J2113" s="376">
        <v>279.07</v>
      </c>
      <c r="K2113" s="376">
        <v>6697.68</v>
      </c>
      <c r="L2113" s="376">
        <f t="shared" si="23"/>
        <v>3877.54</v>
      </c>
    </row>
    <row r="2114" spans="1:12" hidden="1" outlineLevel="1">
      <c r="A2114">
        <v>2024</v>
      </c>
      <c r="B2114" t="s">
        <v>3105</v>
      </c>
      <c r="C2114" t="s">
        <v>2905</v>
      </c>
      <c r="D2114" t="s">
        <v>3028</v>
      </c>
      <c r="E2114" t="s">
        <v>2888</v>
      </c>
      <c r="F2114" s="339">
        <v>44926</v>
      </c>
      <c r="G2114" s="376">
        <v>10575.22</v>
      </c>
      <c r="H2114" s="376" t="s">
        <v>3861</v>
      </c>
      <c r="I2114" s="376">
        <v>4.9999905439319502E-2</v>
      </c>
      <c r="J2114" s="376">
        <v>279.07</v>
      </c>
      <c r="K2114" s="376">
        <v>6697.68</v>
      </c>
      <c r="L2114" s="376">
        <f t="shared" si="23"/>
        <v>3877.54</v>
      </c>
    </row>
    <row r="2115" spans="1:12" hidden="1" outlineLevel="1">
      <c r="A2115">
        <v>2024</v>
      </c>
      <c r="B2115" t="s">
        <v>3106</v>
      </c>
      <c r="C2115" t="s">
        <v>2905</v>
      </c>
      <c r="D2115" t="s">
        <v>3028</v>
      </c>
      <c r="E2115" t="s">
        <v>2888</v>
      </c>
      <c r="F2115" s="339">
        <v>44926</v>
      </c>
      <c r="G2115" s="376">
        <v>10575.22</v>
      </c>
      <c r="H2115" s="376" t="s">
        <v>3861</v>
      </c>
      <c r="I2115" s="376">
        <v>4.9999905439319502E-2</v>
      </c>
      <c r="J2115" s="376">
        <v>279.07</v>
      </c>
      <c r="K2115" s="376">
        <v>6697.68</v>
      </c>
      <c r="L2115" s="376">
        <f t="shared" si="23"/>
        <v>3877.54</v>
      </c>
    </row>
    <row r="2116" spans="1:12" hidden="1" outlineLevel="1">
      <c r="A2116">
        <v>2024</v>
      </c>
      <c r="B2116" t="s">
        <v>3107</v>
      </c>
      <c r="C2116" t="s">
        <v>2905</v>
      </c>
      <c r="D2116" t="s">
        <v>3028</v>
      </c>
      <c r="E2116" t="s">
        <v>2888</v>
      </c>
      <c r="F2116" s="339">
        <v>44926</v>
      </c>
      <c r="G2116" s="376">
        <v>10575.22</v>
      </c>
      <c r="H2116" s="376" t="s">
        <v>3861</v>
      </c>
      <c r="I2116" s="376">
        <v>4.9999905439319502E-2</v>
      </c>
      <c r="J2116" s="376">
        <v>279.07</v>
      </c>
      <c r="K2116" s="376">
        <v>6697.68</v>
      </c>
      <c r="L2116" s="376">
        <f t="shared" si="23"/>
        <v>3877.54</v>
      </c>
    </row>
    <row r="2117" spans="1:12" hidden="1" outlineLevel="1">
      <c r="A2117">
        <v>2024</v>
      </c>
      <c r="B2117" t="s">
        <v>3108</v>
      </c>
      <c r="C2117" t="s">
        <v>2905</v>
      </c>
      <c r="D2117" t="s">
        <v>3028</v>
      </c>
      <c r="E2117" t="s">
        <v>2888</v>
      </c>
      <c r="F2117" s="339">
        <v>44926</v>
      </c>
      <c r="G2117" s="376">
        <v>10575.22</v>
      </c>
      <c r="H2117" s="376" t="s">
        <v>3861</v>
      </c>
      <c r="I2117" s="376">
        <v>4.9999905439319502E-2</v>
      </c>
      <c r="J2117" s="376">
        <v>279.07</v>
      </c>
      <c r="K2117" s="376">
        <v>6697.68</v>
      </c>
      <c r="L2117" s="376">
        <f t="shared" si="23"/>
        <v>3877.54</v>
      </c>
    </row>
    <row r="2118" spans="1:12" hidden="1" outlineLevel="1">
      <c r="A2118">
        <v>2024</v>
      </c>
      <c r="B2118" t="s">
        <v>3109</v>
      </c>
      <c r="C2118" t="s">
        <v>2905</v>
      </c>
      <c r="D2118" t="s">
        <v>3028</v>
      </c>
      <c r="E2118" t="s">
        <v>2888</v>
      </c>
      <c r="F2118" s="339">
        <v>44926</v>
      </c>
      <c r="G2118" s="376">
        <v>10575.22</v>
      </c>
      <c r="H2118" s="376" t="s">
        <v>3861</v>
      </c>
      <c r="I2118" s="376">
        <v>4.9999905439319502E-2</v>
      </c>
      <c r="J2118" s="376">
        <v>279.07</v>
      </c>
      <c r="K2118" s="376">
        <v>6697.68</v>
      </c>
      <c r="L2118" s="376">
        <f t="shared" si="23"/>
        <v>3877.54</v>
      </c>
    </row>
    <row r="2119" spans="1:12" hidden="1" outlineLevel="1">
      <c r="A2119">
        <v>2024</v>
      </c>
      <c r="B2119" t="s">
        <v>3110</v>
      </c>
      <c r="C2119" t="s">
        <v>2905</v>
      </c>
      <c r="D2119" t="s">
        <v>3028</v>
      </c>
      <c r="E2119" t="s">
        <v>2888</v>
      </c>
      <c r="F2119" s="339">
        <v>44926</v>
      </c>
      <c r="G2119" s="376">
        <v>10575.22</v>
      </c>
      <c r="H2119" s="376" t="s">
        <v>3861</v>
      </c>
      <c r="I2119" s="376">
        <v>4.9999905439319502E-2</v>
      </c>
      <c r="J2119" s="376">
        <v>279.07</v>
      </c>
      <c r="K2119" s="376">
        <v>6697.68</v>
      </c>
      <c r="L2119" s="376">
        <f t="shared" si="23"/>
        <v>3877.54</v>
      </c>
    </row>
    <row r="2120" spans="1:12" hidden="1" outlineLevel="1">
      <c r="A2120">
        <v>2024</v>
      </c>
      <c r="B2120" t="s">
        <v>3111</v>
      </c>
      <c r="C2120" t="s">
        <v>2905</v>
      </c>
      <c r="D2120" t="s">
        <v>3028</v>
      </c>
      <c r="E2120" t="s">
        <v>2888</v>
      </c>
      <c r="F2120" s="339">
        <v>44926</v>
      </c>
      <c r="G2120" s="376">
        <v>10575.22</v>
      </c>
      <c r="H2120" s="376" t="s">
        <v>3861</v>
      </c>
      <c r="I2120" s="376">
        <v>4.9999905439319502E-2</v>
      </c>
      <c r="J2120" s="376">
        <v>279.07</v>
      </c>
      <c r="K2120" s="376">
        <v>6697.68</v>
      </c>
      <c r="L2120" s="376">
        <f t="shared" si="23"/>
        <v>3877.54</v>
      </c>
    </row>
    <row r="2121" spans="1:12" hidden="1" outlineLevel="1">
      <c r="A2121">
        <v>2024</v>
      </c>
      <c r="B2121" t="s">
        <v>3112</v>
      </c>
      <c r="C2121" t="s">
        <v>2905</v>
      </c>
      <c r="D2121" t="s">
        <v>3028</v>
      </c>
      <c r="E2121" t="s">
        <v>2888</v>
      </c>
      <c r="F2121" s="339">
        <v>44926</v>
      </c>
      <c r="G2121" s="376">
        <v>10575.22</v>
      </c>
      <c r="H2121" s="376" t="s">
        <v>3861</v>
      </c>
      <c r="I2121" s="376">
        <v>4.9999905439319502E-2</v>
      </c>
      <c r="J2121" s="376">
        <v>279.07</v>
      </c>
      <c r="K2121" s="376">
        <v>6697.68</v>
      </c>
      <c r="L2121" s="376">
        <f t="shared" si="23"/>
        <v>3877.54</v>
      </c>
    </row>
    <row r="2122" spans="1:12" hidden="1" outlineLevel="1">
      <c r="A2122">
        <v>2024</v>
      </c>
      <c r="B2122" t="s">
        <v>3113</v>
      </c>
      <c r="C2122" t="s">
        <v>2905</v>
      </c>
      <c r="D2122" t="s">
        <v>3028</v>
      </c>
      <c r="E2122" t="s">
        <v>2888</v>
      </c>
      <c r="F2122" s="339">
        <v>44926</v>
      </c>
      <c r="G2122" s="376">
        <v>10575.22</v>
      </c>
      <c r="H2122" s="376" t="s">
        <v>3861</v>
      </c>
      <c r="I2122" s="376">
        <v>4.9999905439319502E-2</v>
      </c>
      <c r="J2122" s="376">
        <v>279.07</v>
      </c>
      <c r="K2122" s="376">
        <v>6697.68</v>
      </c>
      <c r="L2122" s="376">
        <f t="shared" si="23"/>
        <v>3877.54</v>
      </c>
    </row>
    <row r="2123" spans="1:12" hidden="1" outlineLevel="1">
      <c r="A2123">
        <v>2024</v>
      </c>
      <c r="B2123" t="s">
        <v>3114</v>
      </c>
      <c r="C2123" t="s">
        <v>2905</v>
      </c>
      <c r="D2123" t="s">
        <v>3028</v>
      </c>
      <c r="E2123" t="s">
        <v>2888</v>
      </c>
      <c r="F2123" s="339">
        <v>44926</v>
      </c>
      <c r="G2123" s="376">
        <v>10575.22</v>
      </c>
      <c r="H2123" s="376" t="s">
        <v>3861</v>
      </c>
      <c r="I2123" s="376">
        <v>4.9999905439319502E-2</v>
      </c>
      <c r="J2123" s="376">
        <v>279.07</v>
      </c>
      <c r="K2123" s="376">
        <v>6697.68</v>
      </c>
      <c r="L2123" s="376">
        <f t="shared" si="23"/>
        <v>3877.54</v>
      </c>
    </row>
    <row r="2124" spans="1:12" hidden="1" outlineLevel="1">
      <c r="A2124">
        <v>2024</v>
      </c>
      <c r="B2124" t="s">
        <v>3115</v>
      </c>
      <c r="C2124" t="s">
        <v>2905</v>
      </c>
      <c r="D2124" t="s">
        <v>3028</v>
      </c>
      <c r="E2124" t="s">
        <v>2888</v>
      </c>
      <c r="F2124" s="339">
        <v>44926</v>
      </c>
      <c r="G2124" s="376">
        <v>10575.22</v>
      </c>
      <c r="H2124" s="376" t="s">
        <v>3861</v>
      </c>
      <c r="I2124" s="376">
        <v>4.9999905439319502E-2</v>
      </c>
      <c r="J2124" s="376">
        <v>279.07</v>
      </c>
      <c r="K2124" s="376">
        <v>6697.68</v>
      </c>
      <c r="L2124" s="376">
        <f t="shared" si="23"/>
        <v>3877.54</v>
      </c>
    </row>
    <row r="2125" spans="1:12" hidden="1" outlineLevel="1">
      <c r="A2125">
        <v>2024</v>
      </c>
      <c r="B2125" t="s">
        <v>3116</v>
      </c>
      <c r="C2125" t="s">
        <v>2905</v>
      </c>
      <c r="D2125" t="s">
        <v>3028</v>
      </c>
      <c r="E2125" t="s">
        <v>2888</v>
      </c>
      <c r="F2125" s="339">
        <v>44926</v>
      </c>
      <c r="G2125" s="376">
        <v>10575.22</v>
      </c>
      <c r="H2125" s="376" t="s">
        <v>3861</v>
      </c>
      <c r="I2125" s="376">
        <v>4.9999905439319502E-2</v>
      </c>
      <c r="J2125" s="376">
        <v>279.07</v>
      </c>
      <c r="K2125" s="376">
        <v>6697.68</v>
      </c>
      <c r="L2125" s="376">
        <f t="shared" si="23"/>
        <v>3877.54</v>
      </c>
    </row>
    <row r="2126" spans="1:12" hidden="1" outlineLevel="1">
      <c r="A2126">
        <v>2024</v>
      </c>
      <c r="B2126" t="s">
        <v>3117</v>
      </c>
      <c r="C2126" t="s">
        <v>2905</v>
      </c>
      <c r="D2126" t="s">
        <v>3028</v>
      </c>
      <c r="E2126" t="s">
        <v>2888</v>
      </c>
      <c r="F2126" s="339">
        <v>44926</v>
      </c>
      <c r="G2126" s="376">
        <v>10575.22</v>
      </c>
      <c r="H2126" s="376" t="s">
        <v>3861</v>
      </c>
      <c r="I2126" s="376">
        <v>4.9999905439319502E-2</v>
      </c>
      <c r="J2126" s="376">
        <v>279.07</v>
      </c>
      <c r="K2126" s="376">
        <v>6697.68</v>
      </c>
      <c r="L2126" s="376">
        <f t="shared" si="23"/>
        <v>3877.54</v>
      </c>
    </row>
    <row r="2127" spans="1:12" hidden="1" outlineLevel="1">
      <c r="A2127">
        <v>2024</v>
      </c>
      <c r="B2127" t="s">
        <v>3118</v>
      </c>
      <c r="C2127" t="s">
        <v>2905</v>
      </c>
      <c r="D2127" t="s">
        <v>3028</v>
      </c>
      <c r="E2127" t="s">
        <v>2888</v>
      </c>
      <c r="F2127" s="339">
        <v>44926</v>
      </c>
      <c r="G2127" s="376">
        <v>10575.22</v>
      </c>
      <c r="H2127" s="376" t="s">
        <v>3861</v>
      </c>
      <c r="I2127" s="376">
        <v>4.9999905439319502E-2</v>
      </c>
      <c r="J2127" s="376">
        <v>279.07</v>
      </c>
      <c r="K2127" s="376">
        <v>6697.68</v>
      </c>
      <c r="L2127" s="376">
        <f t="shared" ref="L2127:L2190" si="24">G2127-K2127</f>
        <v>3877.54</v>
      </c>
    </row>
    <row r="2128" spans="1:12" hidden="1" outlineLevel="1">
      <c r="A2128">
        <v>2024</v>
      </c>
      <c r="B2128" t="s">
        <v>3119</v>
      </c>
      <c r="C2128" t="s">
        <v>2905</v>
      </c>
      <c r="D2128" t="s">
        <v>3028</v>
      </c>
      <c r="E2128" t="s">
        <v>2888</v>
      </c>
      <c r="F2128" s="339">
        <v>44926</v>
      </c>
      <c r="G2128" s="376">
        <v>10575.22</v>
      </c>
      <c r="H2128" s="376" t="s">
        <v>3861</v>
      </c>
      <c r="I2128" s="376">
        <v>4.9999905439319502E-2</v>
      </c>
      <c r="J2128" s="376">
        <v>279.07</v>
      </c>
      <c r="K2128" s="376">
        <v>6697.68</v>
      </c>
      <c r="L2128" s="376">
        <f t="shared" si="24"/>
        <v>3877.54</v>
      </c>
    </row>
    <row r="2129" spans="1:12" hidden="1" outlineLevel="1">
      <c r="A2129">
        <v>2024</v>
      </c>
      <c r="B2129" t="s">
        <v>3120</v>
      </c>
      <c r="C2129" t="s">
        <v>2905</v>
      </c>
      <c r="D2129" t="s">
        <v>3028</v>
      </c>
      <c r="E2129" t="s">
        <v>2888</v>
      </c>
      <c r="F2129" s="339">
        <v>44926</v>
      </c>
      <c r="G2129" s="376">
        <v>10575.22</v>
      </c>
      <c r="H2129" s="376" t="s">
        <v>3861</v>
      </c>
      <c r="I2129" s="376">
        <v>4.9999905439319502E-2</v>
      </c>
      <c r="J2129" s="376">
        <v>279.07</v>
      </c>
      <c r="K2129" s="376">
        <v>6697.68</v>
      </c>
      <c r="L2129" s="376">
        <f t="shared" si="24"/>
        <v>3877.54</v>
      </c>
    </row>
    <row r="2130" spans="1:12" hidden="1" outlineLevel="1">
      <c r="A2130">
        <v>2024</v>
      </c>
      <c r="B2130" t="s">
        <v>3121</v>
      </c>
      <c r="C2130" t="s">
        <v>2905</v>
      </c>
      <c r="D2130" t="s">
        <v>3028</v>
      </c>
      <c r="E2130" t="s">
        <v>2888</v>
      </c>
      <c r="F2130" s="339">
        <v>44926</v>
      </c>
      <c r="G2130" s="376">
        <v>10575.22</v>
      </c>
      <c r="H2130" s="376" t="s">
        <v>3861</v>
      </c>
      <c r="I2130" s="376">
        <v>4.9999905439319502E-2</v>
      </c>
      <c r="J2130" s="376">
        <v>279.07</v>
      </c>
      <c r="K2130" s="376">
        <v>6697.68</v>
      </c>
      <c r="L2130" s="376">
        <f t="shared" si="24"/>
        <v>3877.54</v>
      </c>
    </row>
    <row r="2131" spans="1:12" hidden="1" outlineLevel="1">
      <c r="A2131">
        <v>2024</v>
      </c>
      <c r="B2131" t="s">
        <v>3122</v>
      </c>
      <c r="C2131" t="s">
        <v>2905</v>
      </c>
      <c r="D2131" t="s">
        <v>3028</v>
      </c>
      <c r="E2131" t="s">
        <v>2888</v>
      </c>
      <c r="F2131" s="339">
        <v>44926</v>
      </c>
      <c r="G2131" s="376">
        <v>10575.22</v>
      </c>
      <c r="H2131" s="376" t="s">
        <v>3861</v>
      </c>
      <c r="I2131" s="376">
        <v>4.9999905439319502E-2</v>
      </c>
      <c r="J2131" s="376">
        <v>279.07</v>
      </c>
      <c r="K2131" s="376">
        <v>6697.68</v>
      </c>
      <c r="L2131" s="376">
        <f t="shared" si="24"/>
        <v>3877.54</v>
      </c>
    </row>
    <row r="2132" spans="1:12" hidden="1" outlineLevel="1">
      <c r="A2132">
        <v>2024</v>
      </c>
      <c r="B2132" t="s">
        <v>3123</v>
      </c>
      <c r="C2132" t="s">
        <v>2905</v>
      </c>
      <c r="D2132" t="s">
        <v>3028</v>
      </c>
      <c r="E2132" t="s">
        <v>2888</v>
      </c>
      <c r="F2132" s="339">
        <v>44926</v>
      </c>
      <c r="G2132" s="376">
        <v>10575.22</v>
      </c>
      <c r="H2132" s="376" t="s">
        <v>3861</v>
      </c>
      <c r="I2132" s="376">
        <v>4.9999905439319502E-2</v>
      </c>
      <c r="J2132" s="376">
        <v>279.07</v>
      </c>
      <c r="K2132" s="376">
        <v>6697.68</v>
      </c>
      <c r="L2132" s="376">
        <f t="shared" si="24"/>
        <v>3877.54</v>
      </c>
    </row>
    <row r="2133" spans="1:12" hidden="1" outlineLevel="1">
      <c r="A2133">
        <v>2024</v>
      </c>
      <c r="B2133" t="s">
        <v>3124</v>
      </c>
      <c r="C2133" t="s">
        <v>2905</v>
      </c>
      <c r="D2133" t="s">
        <v>3028</v>
      </c>
      <c r="E2133" t="s">
        <v>2888</v>
      </c>
      <c r="F2133" s="339">
        <v>44926</v>
      </c>
      <c r="G2133" s="376">
        <v>10575.22</v>
      </c>
      <c r="H2133" s="376" t="s">
        <v>3861</v>
      </c>
      <c r="I2133" s="376">
        <v>4.9999905439319502E-2</v>
      </c>
      <c r="J2133" s="376">
        <v>279.07</v>
      </c>
      <c r="K2133" s="376">
        <v>6697.68</v>
      </c>
      <c r="L2133" s="376">
        <f t="shared" si="24"/>
        <v>3877.54</v>
      </c>
    </row>
    <row r="2134" spans="1:12" hidden="1" outlineLevel="1">
      <c r="A2134">
        <v>2024</v>
      </c>
      <c r="B2134" t="s">
        <v>3125</v>
      </c>
      <c r="C2134" t="s">
        <v>2905</v>
      </c>
      <c r="D2134" t="s">
        <v>3028</v>
      </c>
      <c r="E2134" t="s">
        <v>2888</v>
      </c>
      <c r="F2134" s="339">
        <v>44926</v>
      </c>
      <c r="G2134" s="376">
        <v>10575.22</v>
      </c>
      <c r="H2134" s="376" t="s">
        <v>3861</v>
      </c>
      <c r="I2134" s="376">
        <v>4.9999905439319502E-2</v>
      </c>
      <c r="J2134" s="376">
        <v>279.07</v>
      </c>
      <c r="K2134" s="376">
        <v>6697.68</v>
      </c>
      <c r="L2134" s="376">
        <f t="shared" si="24"/>
        <v>3877.54</v>
      </c>
    </row>
    <row r="2135" spans="1:12" hidden="1" outlineLevel="1">
      <c r="A2135">
        <v>2024</v>
      </c>
      <c r="B2135" t="s">
        <v>3126</v>
      </c>
      <c r="C2135" t="s">
        <v>2905</v>
      </c>
      <c r="D2135" t="s">
        <v>3028</v>
      </c>
      <c r="E2135" t="s">
        <v>2888</v>
      </c>
      <c r="F2135" s="339">
        <v>44926</v>
      </c>
      <c r="G2135" s="376">
        <v>10575.22</v>
      </c>
      <c r="H2135" s="376" t="s">
        <v>3861</v>
      </c>
      <c r="I2135" s="376">
        <v>4.9999905439319502E-2</v>
      </c>
      <c r="J2135" s="376">
        <v>279.07</v>
      </c>
      <c r="K2135" s="376">
        <v>6697.68</v>
      </c>
      <c r="L2135" s="376">
        <f t="shared" si="24"/>
        <v>3877.54</v>
      </c>
    </row>
    <row r="2136" spans="1:12" hidden="1" outlineLevel="1">
      <c r="A2136">
        <v>2024</v>
      </c>
      <c r="B2136" t="s">
        <v>3127</v>
      </c>
      <c r="C2136" t="s">
        <v>2905</v>
      </c>
      <c r="D2136" t="s">
        <v>3028</v>
      </c>
      <c r="E2136" t="s">
        <v>2888</v>
      </c>
      <c r="F2136" s="339">
        <v>44926</v>
      </c>
      <c r="G2136" s="376">
        <v>10575.22</v>
      </c>
      <c r="H2136" s="376" t="s">
        <v>3861</v>
      </c>
      <c r="I2136" s="376">
        <v>4.9999905439319502E-2</v>
      </c>
      <c r="J2136" s="376">
        <v>279.07</v>
      </c>
      <c r="K2136" s="376">
        <v>6697.68</v>
      </c>
      <c r="L2136" s="376">
        <f t="shared" si="24"/>
        <v>3877.54</v>
      </c>
    </row>
    <row r="2137" spans="1:12" hidden="1" outlineLevel="1">
      <c r="A2137">
        <v>2024</v>
      </c>
      <c r="B2137" t="s">
        <v>3128</v>
      </c>
      <c r="C2137" t="s">
        <v>2905</v>
      </c>
      <c r="D2137" t="s">
        <v>3028</v>
      </c>
      <c r="E2137" t="s">
        <v>2888</v>
      </c>
      <c r="F2137" s="339">
        <v>44926</v>
      </c>
      <c r="G2137" s="376">
        <v>10575.22</v>
      </c>
      <c r="H2137" s="376" t="s">
        <v>3861</v>
      </c>
      <c r="I2137" s="376">
        <v>4.9999905439319502E-2</v>
      </c>
      <c r="J2137" s="376">
        <v>279.07</v>
      </c>
      <c r="K2137" s="376">
        <v>6697.68</v>
      </c>
      <c r="L2137" s="376">
        <f t="shared" si="24"/>
        <v>3877.54</v>
      </c>
    </row>
    <row r="2138" spans="1:12" hidden="1" outlineLevel="1">
      <c r="A2138">
        <v>2024</v>
      </c>
      <c r="B2138" t="s">
        <v>2977</v>
      </c>
      <c r="C2138" t="s">
        <v>2905</v>
      </c>
      <c r="D2138" t="s">
        <v>2944</v>
      </c>
      <c r="E2138" t="s">
        <v>2888</v>
      </c>
      <c r="F2138" s="339">
        <v>44926</v>
      </c>
      <c r="G2138" s="376">
        <v>46194.79</v>
      </c>
      <c r="H2138" s="376" t="s">
        <v>3861</v>
      </c>
      <c r="I2138" s="376">
        <v>5.00000108237314E-2</v>
      </c>
      <c r="J2138" s="376">
        <v>1219.03</v>
      </c>
      <c r="K2138" s="376">
        <v>29256.720000000001</v>
      </c>
      <c r="L2138" s="376">
        <f t="shared" si="24"/>
        <v>16938.07</v>
      </c>
    </row>
    <row r="2139" spans="1:12" hidden="1" outlineLevel="1">
      <c r="A2139">
        <v>2024</v>
      </c>
      <c r="B2139" t="s">
        <v>2987</v>
      </c>
      <c r="C2139" t="s">
        <v>2905</v>
      </c>
      <c r="D2139" t="s">
        <v>2944</v>
      </c>
      <c r="E2139" t="s">
        <v>2888</v>
      </c>
      <c r="F2139" s="339">
        <v>44926</v>
      </c>
      <c r="G2139" s="376">
        <v>46194.69</v>
      </c>
      <c r="H2139" s="376" t="s">
        <v>3861</v>
      </c>
      <c r="I2139" s="376">
        <v>4.9999902586206298E-2</v>
      </c>
      <c r="J2139" s="376">
        <v>1219.03</v>
      </c>
      <c r="K2139" s="376">
        <v>29256.720000000001</v>
      </c>
      <c r="L2139" s="376">
        <f t="shared" si="24"/>
        <v>16937.97</v>
      </c>
    </row>
    <row r="2140" spans="1:12" hidden="1" outlineLevel="1">
      <c r="A2140">
        <v>2024</v>
      </c>
      <c r="B2140" t="s">
        <v>2988</v>
      </c>
      <c r="C2140" t="s">
        <v>2905</v>
      </c>
      <c r="D2140" t="s">
        <v>2944</v>
      </c>
      <c r="E2140" t="s">
        <v>2888</v>
      </c>
      <c r="F2140" s="339">
        <v>44926</v>
      </c>
      <c r="G2140" s="376">
        <v>46194.69</v>
      </c>
      <c r="H2140" s="376" t="s">
        <v>3861</v>
      </c>
      <c r="I2140" s="376">
        <v>4.9999902586206298E-2</v>
      </c>
      <c r="J2140" s="376">
        <v>1219.03</v>
      </c>
      <c r="K2140" s="376">
        <v>29256.720000000001</v>
      </c>
      <c r="L2140" s="376">
        <f t="shared" si="24"/>
        <v>16937.97</v>
      </c>
    </row>
    <row r="2141" spans="1:12" hidden="1" outlineLevel="1">
      <c r="A2141">
        <v>2024</v>
      </c>
      <c r="B2141" t="s">
        <v>2989</v>
      </c>
      <c r="C2141" t="s">
        <v>2905</v>
      </c>
      <c r="D2141" t="s">
        <v>2944</v>
      </c>
      <c r="E2141" t="s">
        <v>2888</v>
      </c>
      <c r="F2141" s="339">
        <v>44926</v>
      </c>
      <c r="G2141" s="376">
        <v>46194.69</v>
      </c>
      <c r="H2141" s="376" t="s">
        <v>3861</v>
      </c>
      <c r="I2141" s="376">
        <v>4.9999902586206298E-2</v>
      </c>
      <c r="J2141" s="376">
        <v>1219.03</v>
      </c>
      <c r="K2141" s="376">
        <v>29256.720000000001</v>
      </c>
      <c r="L2141" s="376">
        <f t="shared" si="24"/>
        <v>16937.97</v>
      </c>
    </row>
    <row r="2142" spans="1:12" hidden="1" outlineLevel="1">
      <c r="A2142">
        <v>2024</v>
      </c>
      <c r="B2142" t="s">
        <v>2990</v>
      </c>
      <c r="C2142" t="s">
        <v>2905</v>
      </c>
      <c r="D2142" t="s">
        <v>2944</v>
      </c>
      <c r="E2142" t="s">
        <v>2888</v>
      </c>
      <c r="F2142" s="339">
        <v>44926</v>
      </c>
      <c r="G2142" s="376">
        <v>46194.69</v>
      </c>
      <c r="H2142" s="376" t="s">
        <v>3861</v>
      </c>
      <c r="I2142" s="376">
        <v>4.9999902586206298E-2</v>
      </c>
      <c r="J2142" s="376">
        <v>1219.03</v>
      </c>
      <c r="K2142" s="376">
        <v>29256.720000000001</v>
      </c>
      <c r="L2142" s="376">
        <f t="shared" si="24"/>
        <v>16937.97</v>
      </c>
    </row>
    <row r="2143" spans="1:12" hidden="1" outlineLevel="1">
      <c r="A2143">
        <v>2024</v>
      </c>
      <c r="B2143" t="s">
        <v>2991</v>
      </c>
      <c r="C2143" t="s">
        <v>2905</v>
      </c>
      <c r="D2143" t="s">
        <v>2944</v>
      </c>
      <c r="E2143" t="s">
        <v>2888</v>
      </c>
      <c r="F2143" s="339">
        <v>44926</v>
      </c>
      <c r="G2143" s="376">
        <v>46194.69</v>
      </c>
      <c r="H2143" s="376" t="s">
        <v>3861</v>
      </c>
      <c r="I2143" s="376">
        <v>4.9999902586206298E-2</v>
      </c>
      <c r="J2143" s="376">
        <v>1219.03</v>
      </c>
      <c r="K2143" s="376">
        <v>29256.720000000001</v>
      </c>
      <c r="L2143" s="376">
        <f t="shared" si="24"/>
        <v>16937.97</v>
      </c>
    </row>
    <row r="2144" spans="1:12" hidden="1" outlineLevel="1">
      <c r="A2144">
        <v>2024</v>
      </c>
      <c r="B2144" t="s">
        <v>2992</v>
      </c>
      <c r="C2144" t="s">
        <v>2905</v>
      </c>
      <c r="D2144" t="s">
        <v>2944</v>
      </c>
      <c r="E2144" t="s">
        <v>2888</v>
      </c>
      <c r="F2144" s="339">
        <v>44926</v>
      </c>
      <c r="G2144" s="376">
        <v>46194.69</v>
      </c>
      <c r="H2144" s="376" t="s">
        <v>3861</v>
      </c>
      <c r="I2144" s="376">
        <v>4.9999902586206298E-2</v>
      </c>
      <c r="J2144" s="376">
        <v>1219.03</v>
      </c>
      <c r="K2144" s="376">
        <v>29256.720000000001</v>
      </c>
      <c r="L2144" s="376">
        <f t="shared" si="24"/>
        <v>16937.97</v>
      </c>
    </row>
    <row r="2145" spans="1:12" hidden="1" outlineLevel="1">
      <c r="A2145">
        <v>2024</v>
      </c>
      <c r="B2145" t="s">
        <v>2993</v>
      </c>
      <c r="C2145" t="s">
        <v>2905</v>
      </c>
      <c r="D2145" t="s">
        <v>2944</v>
      </c>
      <c r="E2145" t="s">
        <v>2888</v>
      </c>
      <c r="F2145" s="339">
        <v>44926</v>
      </c>
      <c r="G2145" s="376">
        <v>46194.69</v>
      </c>
      <c r="H2145" s="376" t="s">
        <v>3861</v>
      </c>
      <c r="I2145" s="376">
        <v>4.9999902586206298E-2</v>
      </c>
      <c r="J2145" s="376">
        <v>1219.03</v>
      </c>
      <c r="K2145" s="376">
        <v>29256.720000000001</v>
      </c>
      <c r="L2145" s="376">
        <f t="shared" si="24"/>
        <v>16937.97</v>
      </c>
    </row>
    <row r="2146" spans="1:12" hidden="1" outlineLevel="1">
      <c r="A2146">
        <v>2024</v>
      </c>
      <c r="B2146" t="s">
        <v>2994</v>
      </c>
      <c r="C2146" t="s">
        <v>2905</v>
      </c>
      <c r="D2146" t="s">
        <v>2944</v>
      </c>
      <c r="E2146" t="s">
        <v>2888</v>
      </c>
      <c r="F2146" s="339">
        <v>44926</v>
      </c>
      <c r="G2146" s="376">
        <v>46194.69</v>
      </c>
      <c r="H2146" s="376" t="s">
        <v>3861</v>
      </c>
      <c r="I2146" s="376">
        <v>4.9999902586206298E-2</v>
      </c>
      <c r="J2146" s="376">
        <v>1219.03</v>
      </c>
      <c r="K2146" s="376">
        <v>29256.720000000001</v>
      </c>
      <c r="L2146" s="376">
        <f t="shared" si="24"/>
        <v>16937.97</v>
      </c>
    </row>
    <row r="2147" spans="1:12" hidden="1" outlineLevel="1">
      <c r="A2147">
        <v>2024</v>
      </c>
      <c r="B2147" t="s">
        <v>2995</v>
      </c>
      <c r="C2147" t="s">
        <v>2905</v>
      </c>
      <c r="D2147" t="s">
        <v>2944</v>
      </c>
      <c r="E2147" t="s">
        <v>2888</v>
      </c>
      <c r="F2147" s="339">
        <v>44926</v>
      </c>
      <c r="G2147" s="376">
        <v>46194.69</v>
      </c>
      <c r="H2147" s="376" t="s">
        <v>3861</v>
      </c>
      <c r="I2147" s="376">
        <v>4.9999902586206298E-2</v>
      </c>
      <c r="J2147" s="376">
        <v>1219.03</v>
      </c>
      <c r="K2147" s="376">
        <v>29256.720000000001</v>
      </c>
      <c r="L2147" s="376">
        <f t="shared" si="24"/>
        <v>16937.97</v>
      </c>
    </row>
    <row r="2148" spans="1:12" hidden="1" outlineLevel="1">
      <c r="A2148">
        <v>2024</v>
      </c>
      <c r="B2148" t="s">
        <v>3129</v>
      </c>
      <c r="C2148" t="s">
        <v>2905</v>
      </c>
      <c r="D2148" t="s">
        <v>3028</v>
      </c>
      <c r="E2148" t="s">
        <v>2888</v>
      </c>
      <c r="F2148" s="339">
        <v>44926</v>
      </c>
      <c r="G2148" s="376">
        <v>10575.22</v>
      </c>
      <c r="H2148" s="376" t="s">
        <v>3861</v>
      </c>
      <c r="I2148" s="376">
        <v>4.9999905439319502E-2</v>
      </c>
      <c r="J2148" s="376">
        <v>279.07</v>
      </c>
      <c r="K2148" s="376">
        <v>6697.68</v>
      </c>
      <c r="L2148" s="376">
        <f t="shared" si="24"/>
        <v>3877.54</v>
      </c>
    </row>
    <row r="2149" spans="1:12" hidden="1" outlineLevel="1">
      <c r="A2149">
        <v>2024</v>
      </c>
      <c r="B2149" t="s">
        <v>3130</v>
      </c>
      <c r="C2149" t="s">
        <v>2905</v>
      </c>
      <c r="D2149" t="s">
        <v>3028</v>
      </c>
      <c r="E2149" t="s">
        <v>2888</v>
      </c>
      <c r="F2149" s="339">
        <v>44926</v>
      </c>
      <c r="G2149" s="376">
        <v>10575.22</v>
      </c>
      <c r="H2149" s="376" t="s">
        <v>3861</v>
      </c>
      <c r="I2149" s="376">
        <v>4.9999905439319502E-2</v>
      </c>
      <c r="J2149" s="376">
        <v>279.07</v>
      </c>
      <c r="K2149" s="376">
        <v>6697.68</v>
      </c>
      <c r="L2149" s="376">
        <f t="shared" si="24"/>
        <v>3877.54</v>
      </c>
    </row>
    <row r="2150" spans="1:12" hidden="1" outlineLevel="1">
      <c r="A2150">
        <v>2024</v>
      </c>
      <c r="B2150" t="s">
        <v>3131</v>
      </c>
      <c r="C2150" t="s">
        <v>2905</v>
      </c>
      <c r="D2150" t="s">
        <v>3028</v>
      </c>
      <c r="E2150" t="s">
        <v>2888</v>
      </c>
      <c r="F2150" s="339">
        <v>44926</v>
      </c>
      <c r="G2150" s="376">
        <v>10575.22</v>
      </c>
      <c r="H2150" s="376" t="s">
        <v>3861</v>
      </c>
      <c r="I2150" s="376">
        <v>4.9999905439319502E-2</v>
      </c>
      <c r="J2150" s="376">
        <v>279.07</v>
      </c>
      <c r="K2150" s="376">
        <v>6697.68</v>
      </c>
      <c r="L2150" s="376">
        <f t="shared" si="24"/>
        <v>3877.54</v>
      </c>
    </row>
    <row r="2151" spans="1:12" hidden="1" outlineLevel="1">
      <c r="A2151">
        <v>2024</v>
      </c>
      <c r="B2151" t="s">
        <v>3132</v>
      </c>
      <c r="C2151" t="s">
        <v>2905</v>
      </c>
      <c r="D2151" t="s">
        <v>3028</v>
      </c>
      <c r="E2151" t="s">
        <v>2888</v>
      </c>
      <c r="F2151" s="339">
        <v>44926</v>
      </c>
      <c r="G2151" s="376">
        <v>10575.22</v>
      </c>
      <c r="H2151" s="376" t="s">
        <v>3861</v>
      </c>
      <c r="I2151" s="376">
        <v>4.9999905439319502E-2</v>
      </c>
      <c r="J2151" s="376">
        <v>279.07</v>
      </c>
      <c r="K2151" s="376">
        <v>6697.68</v>
      </c>
      <c r="L2151" s="376">
        <f t="shared" si="24"/>
        <v>3877.54</v>
      </c>
    </row>
    <row r="2152" spans="1:12" hidden="1" outlineLevel="1">
      <c r="A2152">
        <v>2024</v>
      </c>
      <c r="B2152" t="s">
        <v>3133</v>
      </c>
      <c r="C2152" t="s">
        <v>2905</v>
      </c>
      <c r="D2152" t="s">
        <v>3028</v>
      </c>
      <c r="E2152" t="s">
        <v>2888</v>
      </c>
      <c r="F2152" s="339">
        <v>44926</v>
      </c>
      <c r="G2152" s="376">
        <v>10575.22</v>
      </c>
      <c r="H2152" s="376" t="s">
        <v>3861</v>
      </c>
      <c r="I2152" s="376">
        <v>4.9999905439319502E-2</v>
      </c>
      <c r="J2152" s="376">
        <v>279.07</v>
      </c>
      <c r="K2152" s="376">
        <v>6697.68</v>
      </c>
      <c r="L2152" s="376">
        <f t="shared" si="24"/>
        <v>3877.54</v>
      </c>
    </row>
    <row r="2153" spans="1:12" hidden="1" outlineLevel="1">
      <c r="A2153">
        <v>2024</v>
      </c>
      <c r="B2153" t="s">
        <v>3134</v>
      </c>
      <c r="C2153" t="s">
        <v>2905</v>
      </c>
      <c r="D2153" t="s">
        <v>3028</v>
      </c>
      <c r="E2153" t="s">
        <v>2888</v>
      </c>
      <c r="F2153" s="339">
        <v>44926</v>
      </c>
      <c r="G2153" s="376">
        <v>10575.22</v>
      </c>
      <c r="H2153" s="376" t="s">
        <v>3861</v>
      </c>
      <c r="I2153" s="376">
        <v>4.9999905439319502E-2</v>
      </c>
      <c r="J2153" s="376">
        <v>279.07</v>
      </c>
      <c r="K2153" s="376">
        <v>6697.68</v>
      </c>
      <c r="L2153" s="376">
        <f t="shared" si="24"/>
        <v>3877.54</v>
      </c>
    </row>
    <row r="2154" spans="1:12" hidden="1" outlineLevel="1">
      <c r="A2154">
        <v>2024</v>
      </c>
      <c r="B2154" t="s">
        <v>3135</v>
      </c>
      <c r="C2154" t="s">
        <v>2905</v>
      </c>
      <c r="D2154" t="s">
        <v>3028</v>
      </c>
      <c r="E2154" t="s">
        <v>2888</v>
      </c>
      <c r="F2154" s="339">
        <v>44926</v>
      </c>
      <c r="G2154" s="376">
        <v>10575.22</v>
      </c>
      <c r="H2154" s="376" t="s">
        <v>3861</v>
      </c>
      <c r="I2154" s="376">
        <v>4.9999905439319502E-2</v>
      </c>
      <c r="J2154" s="376">
        <v>279.07</v>
      </c>
      <c r="K2154" s="376">
        <v>6697.68</v>
      </c>
      <c r="L2154" s="376">
        <f t="shared" si="24"/>
        <v>3877.54</v>
      </c>
    </row>
    <row r="2155" spans="1:12" hidden="1" outlineLevel="1">
      <c r="A2155">
        <v>2024</v>
      </c>
      <c r="B2155" t="s">
        <v>3136</v>
      </c>
      <c r="C2155" t="s">
        <v>2905</v>
      </c>
      <c r="D2155" t="s">
        <v>3028</v>
      </c>
      <c r="E2155" t="s">
        <v>2888</v>
      </c>
      <c r="F2155" s="339">
        <v>44926</v>
      </c>
      <c r="G2155" s="376">
        <v>10575.22</v>
      </c>
      <c r="H2155" s="376" t="s">
        <v>3861</v>
      </c>
      <c r="I2155" s="376">
        <v>4.9999905439319502E-2</v>
      </c>
      <c r="J2155" s="376">
        <v>279.07</v>
      </c>
      <c r="K2155" s="376">
        <v>6697.68</v>
      </c>
      <c r="L2155" s="376">
        <f t="shared" si="24"/>
        <v>3877.54</v>
      </c>
    </row>
    <row r="2156" spans="1:12" hidden="1" outlineLevel="1">
      <c r="A2156">
        <v>2024</v>
      </c>
      <c r="B2156" t="s">
        <v>3137</v>
      </c>
      <c r="C2156" t="s">
        <v>2905</v>
      </c>
      <c r="D2156" t="s">
        <v>3028</v>
      </c>
      <c r="E2156" t="s">
        <v>2888</v>
      </c>
      <c r="F2156" s="339">
        <v>44926</v>
      </c>
      <c r="G2156" s="376">
        <v>10575.22</v>
      </c>
      <c r="H2156" s="376" t="s">
        <v>3861</v>
      </c>
      <c r="I2156" s="376">
        <v>4.9999905439319502E-2</v>
      </c>
      <c r="J2156" s="376">
        <v>279.07</v>
      </c>
      <c r="K2156" s="376">
        <v>6697.68</v>
      </c>
      <c r="L2156" s="376">
        <f t="shared" si="24"/>
        <v>3877.54</v>
      </c>
    </row>
    <row r="2157" spans="1:12" hidden="1" outlineLevel="1">
      <c r="A2157">
        <v>2024</v>
      </c>
      <c r="B2157" t="s">
        <v>3138</v>
      </c>
      <c r="C2157" t="s">
        <v>2905</v>
      </c>
      <c r="D2157" t="s">
        <v>3028</v>
      </c>
      <c r="E2157" t="s">
        <v>2888</v>
      </c>
      <c r="F2157" s="339">
        <v>44926</v>
      </c>
      <c r="G2157" s="376">
        <v>10575.22</v>
      </c>
      <c r="H2157" s="376" t="s">
        <v>3861</v>
      </c>
      <c r="I2157" s="376">
        <v>4.9999905439319502E-2</v>
      </c>
      <c r="J2157" s="376">
        <v>279.07</v>
      </c>
      <c r="K2157" s="376">
        <v>6697.68</v>
      </c>
      <c r="L2157" s="376">
        <f t="shared" si="24"/>
        <v>3877.54</v>
      </c>
    </row>
    <row r="2158" spans="1:12" hidden="1" outlineLevel="1">
      <c r="A2158">
        <v>2024</v>
      </c>
      <c r="B2158" t="s">
        <v>3139</v>
      </c>
      <c r="C2158" t="s">
        <v>2905</v>
      </c>
      <c r="D2158" t="s">
        <v>3028</v>
      </c>
      <c r="E2158" t="s">
        <v>2888</v>
      </c>
      <c r="F2158" s="339">
        <v>44926</v>
      </c>
      <c r="G2158" s="376">
        <v>10575.22</v>
      </c>
      <c r="H2158" s="376" t="s">
        <v>3861</v>
      </c>
      <c r="I2158" s="376">
        <v>4.9999905439319502E-2</v>
      </c>
      <c r="J2158" s="376">
        <v>279.07</v>
      </c>
      <c r="K2158" s="376">
        <v>6697.68</v>
      </c>
      <c r="L2158" s="376">
        <f t="shared" si="24"/>
        <v>3877.54</v>
      </c>
    </row>
    <row r="2159" spans="1:12" hidden="1" outlineLevel="1">
      <c r="A2159">
        <v>2024</v>
      </c>
      <c r="B2159" t="s">
        <v>3140</v>
      </c>
      <c r="C2159" t="s">
        <v>2905</v>
      </c>
      <c r="D2159" t="s">
        <v>3028</v>
      </c>
      <c r="E2159" t="s">
        <v>2888</v>
      </c>
      <c r="F2159" s="339">
        <v>44926</v>
      </c>
      <c r="G2159" s="376">
        <v>10575.22</v>
      </c>
      <c r="H2159" s="376" t="s">
        <v>3861</v>
      </c>
      <c r="I2159" s="376">
        <v>4.9999905439319502E-2</v>
      </c>
      <c r="J2159" s="376">
        <v>279.07</v>
      </c>
      <c r="K2159" s="376">
        <v>6697.68</v>
      </c>
      <c r="L2159" s="376">
        <f t="shared" si="24"/>
        <v>3877.54</v>
      </c>
    </row>
    <row r="2160" spans="1:12" hidden="1" outlineLevel="1">
      <c r="A2160">
        <v>2024</v>
      </c>
      <c r="B2160" t="s">
        <v>3141</v>
      </c>
      <c r="C2160" t="s">
        <v>2905</v>
      </c>
      <c r="D2160" t="s">
        <v>3028</v>
      </c>
      <c r="E2160" t="s">
        <v>2888</v>
      </c>
      <c r="F2160" s="339">
        <v>44926</v>
      </c>
      <c r="G2160" s="376">
        <v>10575.22</v>
      </c>
      <c r="H2160" s="376" t="s">
        <v>3861</v>
      </c>
      <c r="I2160" s="376">
        <v>4.9999905439319502E-2</v>
      </c>
      <c r="J2160" s="376">
        <v>279.07</v>
      </c>
      <c r="K2160" s="376">
        <v>6697.68</v>
      </c>
      <c r="L2160" s="376">
        <f t="shared" si="24"/>
        <v>3877.54</v>
      </c>
    </row>
    <row r="2161" spans="1:12" hidden="1" outlineLevel="1">
      <c r="A2161">
        <v>2024</v>
      </c>
      <c r="B2161" t="s">
        <v>3142</v>
      </c>
      <c r="C2161" t="s">
        <v>2905</v>
      </c>
      <c r="D2161" t="s">
        <v>3028</v>
      </c>
      <c r="E2161" t="s">
        <v>2888</v>
      </c>
      <c r="F2161" s="339">
        <v>44926</v>
      </c>
      <c r="G2161" s="376">
        <v>10575.22</v>
      </c>
      <c r="H2161" s="376" t="s">
        <v>3861</v>
      </c>
      <c r="I2161" s="376">
        <v>4.9999905439319502E-2</v>
      </c>
      <c r="J2161" s="376">
        <v>279.07</v>
      </c>
      <c r="K2161" s="376">
        <v>6697.68</v>
      </c>
      <c r="L2161" s="376">
        <f t="shared" si="24"/>
        <v>3877.54</v>
      </c>
    </row>
    <row r="2162" spans="1:12" hidden="1" outlineLevel="1">
      <c r="A2162">
        <v>2024</v>
      </c>
      <c r="B2162" t="s">
        <v>3143</v>
      </c>
      <c r="C2162" t="s">
        <v>2905</v>
      </c>
      <c r="D2162" t="s">
        <v>3028</v>
      </c>
      <c r="E2162" t="s">
        <v>2888</v>
      </c>
      <c r="F2162" s="339">
        <v>44926</v>
      </c>
      <c r="G2162" s="376">
        <v>10575.22</v>
      </c>
      <c r="H2162" s="376" t="s">
        <v>3861</v>
      </c>
      <c r="I2162" s="376">
        <v>4.9999905439319502E-2</v>
      </c>
      <c r="J2162" s="376">
        <v>279.07</v>
      </c>
      <c r="K2162" s="376">
        <v>6697.68</v>
      </c>
      <c r="L2162" s="376">
        <f t="shared" si="24"/>
        <v>3877.54</v>
      </c>
    </row>
    <row r="2163" spans="1:12" hidden="1" outlineLevel="1">
      <c r="A2163">
        <v>2024</v>
      </c>
      <c r="B2163" t="s">
        <v>3144</v>
      </c>
      <c r="C2163" t="s">
        <v>2905</v>
      </c>
      <c r="D2163" t="s">
        <v>3028</v>
      </c>
      <c r="E2163" t="s">
        <v>2888</v>
      </c>
      <c r="F2163" s="339">
        <v>44926</v>
      </c>
      <c r="G2163" s="376">
        <v>10575.22</v>
      </c>
      <c r="H2163" s="376" t="s">
        <v>3861</v>
      </c>
      <c r="I2163" s="376">
        <v>4.9999905439319502E-2</v>
      </c>
      <c r="J2163" s="376">
        <v>279.07</v>
      </c>
      <c r="K2163" s="376">
        <v>6697.68</v>
      </c>
      <c r="L2163" s="376">
        <f t="shared" si="24"/>
        <v>3877.54</v>
      </c>
    </row>
    <row r="2164" spans="1:12" hidden="1" outlineLevel="1">
      <c r="A2164">
        <v>2024</v>
      </c>
      <c r="B2164" t="s">
        <v>3145</v>
      </c>
      <c r="C2164" t="s">
        <v>2905</v>
      </c>
      <c r="D2164" t="s">
        <v>3028</v>
      </c>
      <c r="E2164" t="s">
        <v>2888</v>
      </c>
      <c r="F2164" s="339">
        <v>44926</v>
      </c>
      <c r="G2164" s="376">
        <v>10575.22</v>
      </c>
      <c r="H2164" s="376" t="s">
        <v>3861</v>
      </c>
      <c r="I2164" s="376">
        <v>4.9999905439319502E-2</v>
      </c>
      <c r="J2164" s="376">
        <v>279.07</v>
      </c>
      <c r="K2164" s="376">
        <v>6697.68</v>
      </c>
      <c r="L2164" s="376">
        <f t="shared" si="24"/>
        <v>3877.54</v>
      </c>
    </row>
    <row r="2165" spans="1:12" hidden="1" outlineLevel="1">
      <c r="A2165">
        <v>2024</v>
      </c>
      <c r="B2165" t="s">
        <v>3146</v>
      </c>
      <c r="C2165" t="s">
        <v>2905</v>
      </c>
      <c r="D2165" t="s">
        <v>3028</v>
      </c>
      <c r="E2165" t="s">
        <v>2888</v>
      </c>
      <c r="F2165" s="339">
        <v>44926</v>
      </c>
      <c r="G2165" s="376">
        <v>10575.22</v>
      </c>
      <c r="H2165" s="376" t="s">
        <v>3861</v>
      </c>
      <c r="I2165" s="376">
        <v>4.9999905439319502E-2</v>
      </c>
      <c r="J2165" s="376">
        <v>279.07</v>
      </c>
      <c r="K2165" s="376">
        <v>6697.68</v>
      </c>
      <c r="L2165" s="376">
        <f t="shared" si="24"/>
        <v>3877.54</v>
      </c>
    </row>
    <row r="2166" spans="1:12" hidden="1" outlineLevel="1">
      <c r="A2166">
        <v>2024</v>
      </c>
      <c r="B2166" t="s">
        <v>3147</v>
      </c>
      <c r="C2166" t="s">
        <v>2905</v>
      </c>
      <c r="D2166" t="s">
        <v>3028</v>
      </c>
      <c r="E2166" t="s">
        <v>2888</v>
      </c>
      <c r="F2166" s="339">
        <v>44926</v>
      </c>
      <c r="G2166" s="376">
        <v>10575.22</v>
      </c>
      <c r="H2166" s="376" t="s">
        <v>3861</v>
      </c>
      <c r="I2166" s="376">
        <v>4.9999905439319502E-2</v>
      </c>
      <c r="J2166" s="376">
        <v>279.07</v>
      </c>
      <c r="K2166" s="376">
        <v>6697.68</v>
      </c>
      <c r="L2166" s="376">
        <f t="shared" si="24"/>
        <v>3877.54</v>
      </c>
    </row>
    <row r="2167" spans="1:12" hidden="1" outlineLevel="1">
      <c r="A2167">
        <v>2024</v>
      </c>
      <c r="B2167" t="s">
        <v>3148</v>
      </c>
      <c r="C2167" t="s">
        <v>2905</v>
      </c>
      <c r="D2167" t="s">
        <v>3028</v>
      </c>
      <c r="E2167" t="s">
        <v>2888</v>
      </c>
      <c r="F2167" s="339">
        <v>44926</v>
      </c>
      <c r="G2167" s="376">
        <v>10575.22</v>
      </c>
      <c r="H2167" s="376" t="s">
        <v>3861</v>
      </c>
      <c r="I2167" s="376">
        <v>4.9999905439319502E-2</v>
      </c>
      <c r="J2167" s="376">
        <v>279.07</v>
      </c>
      <c r="K2167" s="376">
        <v>6697.68</v>
      </c>
      <c r="L2167" s="376">
        <f t="shared" si="24"/>
        <v>3877.54</v>
      </c>
    </row>
    <row r="2168" spans="1:12" hidden="1" outlineLevel="1">
      <c r="A2168">
        <v>2024</v>
      </c>
      <c r="B2168" t="s">
        <v>3149</v>
      </c>
      <c r="C2168" t="s">
        <v>2905</v>
      </c>
      <c r="D2168" t="s">
        <v>3028</v>
      </c>
      <c r="E2168" t="s">
        <v>2888</v>
      </c>
      <c r="F2168" s="339">
        <v>44926</v>
      </c>
      <c r="G2168" s="376">
        <v>10575.22</v>
      </c>
      <c r="H2168" s="376" t="s">
        <v>3861</v>
      </c>
      <c r="I2168" s="376">
        <v>4.9999905439319502E-2</v>
      </c>
      <c r="J2168" s="376">
        <v>279.07</v>
      </c>
      <c r="K2168" s="376">
        <v>6697.68</v>
      </c>
      <c r="L2168" s="376">
        <f t="shared" si="24"/>
        <v>3877.54</v>
      </c>
    </row>
    <row r="2169" spans="1:12" hidden="1" outlineLevel="1">
      <c r="A2169">
        <v>2024</v>
      </c>
      <c r="B2169" t="s">
        <v>3150</v>
      </c>
      <c r="C2169" t="s">
        <v>2905</v>
      </c>
      <c r="D2169" t="s">
        <v>3028</v>
      </c>
      <c r="E2169" t="s">
        <v>2888</v>
      </c>
      <c r="F2169" s="339">
        <v>44926</v>
      </c>
      <c r="G2169" s="376">
        <v>10575.22</v>
      </c>
      <c r="H2169" s="376" t="s">
        <v>3861</v>
      </c>
      <c r="I2169" s="376">
        <v>4.9999905439319502E-2</v>
      </c>
      <c r="J2169" s="376">
        <v>279.07</v>
      </c>
      <c r="K2169" s="376">
        <v>6697.68</v>
      </c>
      <c r="L2169" s="376">
        <f t="shared" si="24"/>
        <v>3877.54</v>
      </c>
    </row>
    <row r="2170" spans="1:12" hidden="1" outlineLevel="1">
      <c r="A2170">
        <v>2024</v>
      </c>
      <c r="B2170" t="s">
        <v>3151</v>
      </c>
      <c r="C2170" t="s">
        <v>2905</v>
      </c>
      <c r="D2170" t="s">
        <v>3028</v>
      </c>
      <c r="E2170" t="s">
        <v>2888</v>
      </c>
      <c r="F2170" s="339">
        <v>44926</v>
      </c>
      <c r="G2170" s="376">
        <v>10575.22</v>
      </c>
      <c r="H2170" s="376" t="s">
        <v>3861</v>
      </c>
      <c r="I2170" s="376">
        <v>4.9999905439319502E-2</v>
      </c>
      <c r="J2170" s="376">
        <v>279.07</v>
      </c>
      <c r="K2170" s="376">
        <v>6697.68</v>
      </c>
      <c r="L2170" s="376">
        <f t="shared" si="24"/>
        <v>3877.54</v>
      </c>
    </row>
    <row r="2171" spans="1:12" hidden="1" outlineLevel="1">
      <c r="A2171">
        <v>2024</v>
      </c>
      <c r="B2171" t="s">
        <v>3152</v>
      </c>
      <c r="C2171" t="s">
        <v>2905</v>
      </c>
      <c r="D2171" t="s">
        <v>3028</v>
      </c>
      <c r="E2171" t="s">
        <v>2888</v>
      </c>
      <c r="F2171" s="339">
        <v>44926</v>
      </c>
      <c r="G2171" s="376">
        <v>10575.22</v>
      </c>
      <c r="H2171" s="376" t="s">
        <v>3861</v>
      </c>
      <c r="I2171" s="376">
        <v>4.9999905439319502E-2</v>
      </c>
      <c r="J2171" s="376">
        <v>279.07</v>
      </c>
      <c r="K2171" s="376">
        <v>6697.68</v>
      </c>
      <c r="L2171" s="376">
        <f t="shared" si="24"/>
        <v>3877.54</v>
      </c>
    </row>
    <row r="2172" spans="1:12" hidden="1" outlineLevel="1">
      <c r="A2172">
        <v>2024</v>
      </c>
      <c r="B2172" t="s">
        <v>3153</v>
      </c>
      <c r="C2172" t="s">
        <v>2905</v>
      </c>
      <c r="D2172" t="s">
        <v>3028</v>
      </c>
      <c r="E2172" t="s">
        <v>2888</v>
      </c>
      <c r="F2172" s="339">
        <v>44926</v>
      </c>
      <c r="G2172" s="376">
        <v>10575.22</v>
      </c>
      <c r="H2172" s="376" t="s">
        <v>3861</v>
      </c>
      <c r="I2172" s="376">
        <v>4.9999905439319502E-2</v>
      </c>
      <c r="J2172" s="376">
        <v>279.07</v>
      </c>
      <c r="K2172" s="376">
        <v>6697.68</v>
      </c>
      <c r="L2172" s="376">
        <f t="shared" si="24"/>
        <v>3877.54</v>
      </c>
    </row>
    <row r="2173" spans="1:12" hidden="1" outlineLevel="1">
      <c r="A2173">
        <v>2024</v>
      </c>
      <c r="B2173" t="s">
        <v>3154</v>
      </c>
      <c r="C2173" t="s">
        <v>2905</v>
      </c>
      <c r="D2173" t="s">
        <v>3028</v>
      </c>
      <c r="E2173" t="s">
        <v>2888</v>
      </c>
      <c r="F2173" s="339">
        <v>44926</v>
      </c>
      <c r="G2173" s="376">
        <v>10575.22</v>
      </c>
      <c r="H2173" s="376" t="s">
        <v>3861</v>
      </c>
      <c r="I2173" s="376">
        <v>4.9999905439319502E-2</v>
      </c>
      <c r="J2173" s="376">
        <v>279.07</v>
      </c>
      <c r="K2173" s="376">
        <v>6697.68</v>
      </c>
      <c r="L2173" s="376">
        <f t="shared" si="24"/>
        <v>3877.54</v>
      </c>
    </row>
    <row r="2174" spans="1:12" hidden="1" outlineLevel="1">
      <c r="A2174">
        <v>2024</v>
      </c>
      <c r="B2174" t="s">
        <v>3155</v>
      </c>
      <c r="C2174" t="s">
        <v>2905</v>
      </c>
      <c r="D2174" t="s">
        <v>3028</v>
      </c>
      <c r="E2174" t="s">
        <v>2888</v>
      </c>
      <c r="F2174" s="339">
        <v>44926</v>
      </c>
      <c r="G2174" s="376">
        <v>10575.22</v>
      </c>
      <c r="H2174" s="376" t="s">
        <v>3861</v>
      </c>
      <c r="I2174" s="376">
        <v>4.9999905439319502E-2</v>
      </c>
      <c r="J2174" s="376">
        <v>279.07</v>
      </c>
      <c r="K2174" s="376">
        <v>6697.68</v>
      </c>
      <c r="L2174" s="376">
        <f t="shared" si="24"/>
        <v>3877.54</v>
      </c>
    </row>
    <row r="2175" spans="1:12" hidden="1" outlineLevel="1">
      <c r="A2175">
        <v>2024</v>
      </c>
      <c r="B2175" t="s">
        <v>3156</v>
      </c>
      <c r="C2175" t="s">
        <v>2905</v>
      </c>
      <c r="D2175" t="s">
        <v>3028</v>
      </c>
      <c r="E2175" t="s">
        <v>2888</v>
      </c>
      <c r="F2175" s="339">
        <v>44926</v>
      </c>
      <c r="G2175" s="376">
        <v>10575.22</v>
      </c>
      <c r="H2175" s="376" t="s">
        <v>3861</v>
      </c>
      <c r="I2175" s="376">
        <v>4.9999905439319502E-2</v>
      </c>
      <c r="J2175" s="376">
        <v>279.07</v>
      </c>
      <c r="K2175" s="376">
        <v>6697.68</v>
      </c>
      <c r="L2175" s="376">
        <f t="shared" si="24"/>
        <v>3877.54</v>
      </c>
    </row>
    <row r="2176" spans="1:12" hidden="1" outlineLevel="1">
      <c r="A2176">
        <v>2024</v>
      </c>
      <c r="B2176" t="s">
        <v>3157</v>
      </c>
      <c r="C2176" t="s">
        <v>2905</v>
      </c>
      <c r="D2176" t="s">
        <v>3028</v>
      </c>
      <c r="E2176" t="s">
        <v>2888</v>
      </c>
      <c r="F2176" s="339">
        <v>44926</v>
      </c>
      <c r="G2176" s="376">
        <v>10575.22</v>
      </c>
      <c r="H2176" s="376" t="s">
        <v>3861</v>
      </c>
      <c r="I2176" s="376">
        <v>4.9999905439319502E-2</v>
      </c>
      <c r="J2176" s="376">
        <v>279.07</v>
      </c>
      <c r="K2176" s="376">
        <v>6697.68</v>
      </c>
      <c r="L2176" s="376">
        <f t="shared" si="24"/>
        <v>3877.54</v>
      </c>
    </row>
    <row r="2177" spans="1:12" hidden="1" outlineLevel="1">
      <c r="A2177">
        <v>2024</v>
      </c>
      <c r="B2177" t="s">
        <v>3158</v>
      </c>
      <c r="C2177" t="s">
        <v>2905</v>
      </c>
      <c r="D2177" t="s">
        <v>3028</v>
      </c>
      <c r="E2177" t="s">
        <v>2888</v>
      </c>
      <c r="F2177" s="339">
        <v>44926</v>
      </c>
      <c r="G2177" s="376">
        <v>10575.22</v>
      </c>
      <c r="H2177" s="376" t="s">
        <v>3861</v>
      </c>
      <c r="I2177" s="376">
        <v>4.9999905439319502E-2</v>
      </c>
      <c r="J2177" s="376">
        <v>279.07</v>
      </c>
      <c r="K2177" s="376">
        <v>6697.68</v>
      </c>
      <c r="L2177" s="376">
        <f t="shared" si="24"/>
        <v>3877.54</v>
      </c>
    </row>
    <row r="2178" spans="1:12" hidden="1" outlineLevel="1">
      <c r="A2178">
        <v>2024</v>
      </c>
      <c r="B2178" t="s">
        <v>3159</v>
      </c>
      <c r="C2178" t="s">
        <v>2905</v>
      </c>
      <c r="D2178" t="s">
        <v>3028</v>
      </c>
      <c r="E2178" t="s">
        <v>2888</v>
      </c>
      <c r="F2178" s="339">
        <v>44926</v>
      </c>
      <c r="G2178" s="376">
        <v>10575.22</v>
      </c>
      <c r="H2178" s="376" t="s">
        <v>3861</v>
      </c>
      <c r="I2178" s="376">
        <v>4.9999905439319502E-2</v>
      </c>
      <c r="J2178" s="376">
        <v>279.07</v>
      </c>
      <c r="K2178" s="376">
        <v>6697.68</v>
      </c>
      <c r="L2178" s="376">
        <f t="shared" si="24"/>
        <v>3877.54</v>
      </c>
    </row>
    <row r="2179" spans="1:12" hidden="1" outlineLevel="1">
      <c r="A2179">
        <v>2024</v>
      </c>
      <c r="B2179" t="s">
        <v>3160</v>
      </c>
      <c r="C2179" t="s">
        <v>2905</v>
      </c>
      <c r="D2179" t="s">
        <v>3028</v>
      </c>
      <c r="E2179" t="s">
        <v>2888</v>
      </c>
      <c r="F2179" s="339">
        <v>44926</v>
      </c>
      <c r="G2179" s="376">
        <v>10575.22</v>
      </c>
      <c r="H2179" s="376" t="s">
        <v>3861</v>
      </c>
      <c r="I2179" s="376">
        <v>4.9999905439319502E-2</v>
      </c>
      <c r="J2179" s="376">
        <v>279.07</v>
      </c>
      <c r="K2179" s="376">
        <v>6697.68</v>
      </c>
      <c r="L2179" s="376">
        <f t="shared" si="24"/>
        <v>3877.54</v>
      </c>
    </row>
    <row r="2180" spans="1:12" hidden="1" outlineLevel="1">
      <c r="A2180">
        <v>2024</v>
      </c>
      <c r="B2180" t="s">
        <v>3161</v>
      </c>
      <c r="C2180" t="s">
        <v>2905</v>
      </c>
      <c r="D2180" t="s">
        <v>3028</v>
      </c>
      <c r="E2180" t="s">
        <v>2888</v>
      </c>
      <c r="F2180" s="339">
        <v>44926</v>
      </c>
      <c r="G2180" s="376">
        <v>10575.22</v>
      </c>
      <c r="H2180" s="376" t="s">
        <v>3861</v>
      </c>
      <c r="I2180" s="376">
        <v>4.9999905439319502E-2</v>
      </c>
      <c r="J2180" s="376">
        <v>279.07</v>
      </c>
      <c r="K2180" s="376">
        <v>6697.68</v>
      </c>
      <c r="L2180" s="376">
        <f t="shared" si="24"/>
        <v>3877.54</v>
      </c>
    </row>
    <row r="2181" spans="1:12" hidden="1" outlineLevel="1">
      <c r="A2181">
        <v>2024</v>
      </c>
      <c r="B2181" t="s">
        <v>3162</v>
      </c>
      <c r="C2181" t="s">
        <v>2905</v>
      </c>
      <c r="D2181" t="s">
        <v>3028</v>
      </c>
      <c r="E2181" t="s">
        <v>2888</v>
      </c>
      <c r="F2181" s="339">
        <v>44926</v>
      </c>
      <c r="G2181" s="376">
        <v>10575.22</v>
      </c>
      <c r="H2181" s="376" t="s">
        <v>3861</v>
      </c>
      <c r="I2181" s="376">
        <v>4.9999905439319502E-2</v>
      </c>
      <c r="J2181" s="376">
        <v>279.07</v>
      </c>
      <c r="K2181" s="376">
        <v>6697.68</v>
      </c>
      <c r="L2181" s="376">
        <f t="shared" si="24"/>
        <v>3877.54</v>
      </c>
    </row>
    <row r="2182" spans="1:12" hidden="1" outlineLevel="1">
      <c r="A2182">
        <v>2024</v>
      </c>
      <c r="B2182" t="s">
        <v>3163</v>
      </c>
      <c r="C2182" t="s">
        <v>2905</v>
      </c>
      <c r="D2182" t="s">
        <v>3028</v>
      </c>
      <c r="E2182" t="s">
        <v>2888</v>
      </c>
      <c r="F2182" s="339">
        <v>44926</v>
      </c>
      <c r="G2182" s="376">
        <v>10575.22</v>
      </c>
      <c r="H2182" s="376" t="s">
        <v>3861</v>
      </c>
      <c r="I2182" s="376">
        <v>4.9999905439319502E-2</v>
      </c>
      <c r="J2182" s="376">
        <v>279.07</v>
      </c>
      <c r="K2182" s="376">
        <v>6697.68</v>
      </c>
      <c r="L2182" s="376">
        <f t="shared" si="24"/>
        <v>3877.54</v>
      </c>
    </row>
    <row r="2183" spans="1:12" hidden="1" outlineLevel="1">
      <c r="A2183">
        <v>2024</v>
      </c>
      <c r="B2183" t="s">
        <v>3164</v>
      </c>
      <c r="C2183" t="s">
        <v>2905</v>
      </c>
      <c r="D2183" t="s">
        <v>3028</v>
      </c>
      <c r="E2183" t="s">
        <v>2888</v>
      </c>
      <c r="F2183" s="339">
        <v>44926</v>
      </c>
      <c r="G2183" s="376">
        <v>10575.22</v>
      </c>
      <c r="H2183" s="376" t="s">
        <v>3861</v>
      </c>
      <c r="I2183" s="376">
        <v>4.9999905439319502E-2</v>
      </c>
      <c r="J2183" s="376">
        <v>279.07</v>
      </c>
      <c r="K2183" s="376">
        <v>6697.68</v>
      </c>
      <c r="L2183" s="376">
        <f t="shared" si="24"/>
        <v>3877.54</v>
      </c>
    </row>
    <row r="2184" spans="1:12" hidden="1" outlineLevel="1">
      <c r="A2184">
        <v>2024</v>
      </c>
      <c r="B2184" t="s">
        <v>3165</v>
      </c>
      <c r="C2184" t="s">
        <v>2905</v>
      </c>
      <c r="D2184" t="s">
        <v>3028</v>
      </c>
      <c r="E2184" t="s">
        <v>2888</v>
      </c>
      <c r="F2184" s="339">
        <v>44926</v>
      </c>
      <c r="G2184" s="376">
        <v>10575.22</v>
      </c>
      <c r="H2184" s="376" t="s">
        <v>3861</v>
      </c>
      <c r="I2184" s="376">
        <v>4.9999905439319502E-2</v>
      </c>
      <c r="J2184" s="376">
        <v>279.07</v>
      </c>
      <c r="K2184" s="376">
        <v>6697.68</v>
      </c>
      <c r="L2184" s="376">
        <f t="shared" si="24"/>
        <v>3877.54</v>
      </c>
    </row>
    <row r="2185" spans="1:12" hidden="1" outlineLevel="1">
      <c r="A2185">
        <v>2024</v>
      </c>
      <c r="B2185" t="s">
        <v>3166</v>
      </c>
      <c r="C2185" t="s">
        <v>2905</v>
      </c>
      <c r="D2185" t="s">
        <v>3028</v>
      </c>
      <c r="E2185" t="s">
        <v>2888</v>
      </c>
      <c r="F2185" s="339">
        <v>44926</v>
      </c>
      <c r="G2185" s="376">
        <v>10575.22</v>
      </c>
      <c r="H2185" s="376" t="s">
        <v>3861</v>
      </c>
      <c r="I2185" s="376">
        <v>4.9999905439319502E-2</v>
      </c>
      <c r="J2185" s="376">
        <v>279.07</v>
      </c>
      <c r="K2185" s="376">
        <v>6697.68</v>
      </c>
      <c r="L2185" s="376">
        <f t="shared" si="24"/>
        <v>3877.54</v>
      </c>
    </row>
    <row r="2186" spans="1:12" hidden="1" outlineLevel="1">
      <c r="A2186">
        <v>2024</v>
      </c>
      <c r="B2186" t="s">
        <v>3167</v>
      </c>
      <c r="C2186" t="s">
        <v>2905</v>
      </c>
      <c r="D2186" t="s">
        <v>3028</v>
      </c>
      <c r="E2186" t="s">
        <v>2888</v>
      </c>
      <c r="F2186" s="339">
        <v>44926</v>
      </c>
      <c r="G2186" s="376">
        <v>10575.22</v>
      </c>
      <c r="H2186" s="376" t="s">
        <v>3861</v>
      </c>
      <c r="I2186" s="376">
        <v>4.9999905439319502E-2</v>
      </c>
      <c r="J2186" s="376">
        <v>279.07</v>
      </c>
      <c r="K2186" s="376">
        <v>6697.68</v>
      </c>
      <c r="L2186" s="376">
        <f t="shared" si="24"/>
        <v>3877.54</v>
      </c>
    </row>
    <row r="2187" spans="1:12" hidden="1" outlineLevel="1">
      <c r="A2187">
        <v>2024</v>
      </c>
      <c r="B2187" t="s">
        <v>3168</v>
      </c>
      <c r="C2187" t="s">
        <v>2905</v>
      </c>
      <c r="D2187" t="s">
        <v>3028</v>
      </c>
      <c r="E2187" t="s">
        <v>2888</v>
      </c>
      <c r="F2187" s="339">
        <v>44926</v>
      </c>
      <c r="G2187" s="376">
        <v>10575.22</v>
      </c>
      <c r="H2187" s="376" t="s">
        <v>3861</v>
      </c>
      <c r="I2187" s="376">
        <v>4.9999905439319502E-2</v>
      </c>
      <c r="J2187" s="376">
        <v>279.07</v>
      </c>
      <c r="K2187" s="376">
        <v>6697.68</v>
      </c>
      <c r="L2187" s="376">
        <f t="shared" si="24"/>
        <v>3877.54</v>
      </c>
    </row>
    <row r="2188" spans="1:12" hidden="1" outlineLevel="1">
      <c r="A2188">
        <v>2024</v>
      </c>
      <c r="B2188" t="s">
        <v>3501</v>
      </c>
      <c r="C2188" t="s">
        <v>2527</v>
      </c>
      <c r="D2188" t="s">
        <v>3502</v>
      </c>
      <c r="E2188" t="s">
        <v>2907</v>
      </c>
      <c r="F2188" s="339">
        <v>44227</v>
      </c>
      <c r="G2188" s="376">
        <v>9940.59</v>
      </c>
      <c r="H2188" s="376" t="s">
        <v>3865</v>
      </c>
      <c r="I2188" s="376">
        <v>5.0000050298825302E-2</v>
      </c>
      <c r="J2188" s="376">
        <v>157.38999999999999</v>
      </c>
      <c r="K2188" s="376">
        <v>7397.33</v>
      </c>
      <c r="L2188" s="376">
        <f t="shared" si="24"/>
        <v>2543.2600000000002</v>
      </c>
    </row>
    <row r="2189" spans="1:12" hidden="1" outlineLevel="1">
      <c r="A2189">
        <v>2024</v>
      </c>
      <c r="B2189" t="s">
        <v>4043</v>
      </c>
      <c r="C2189" t="s">
        <v>2905</v>
      </c>
      <c r="D2189" t="s">
        <v>3286</v>
      </c>
      <c r="E2189" t="s">
        <v>2888</v>
      </c>
      <c r="F2189" s="339">
        <v>44985</v>
      </c>
      <c r="G2189" s="376">
        <v>5663.72</v>
      </c>
      <c r="H2189" s="376" t="s">
        <v>3861</v>
      </c>
      <c r="I2189" s="376">
        <v>5.0000706249602699E-2</v>
      </c>
      <c r="J2189" s="376">
        <v>149.46</v>
      </c>
      <c r="K2189" s="376">
        <v>3288.12</v>
      </c>
      <c r="L2189" s="376">
        <f t="shared" si="24"/>
        <v>2375.6</v>
      </c>
    </row>
    <row r="2190" spans="1:12" hidden="1" outlineLevel="1">
      <c r="A2190">
        <v>2024</v>
      </c>
      <c r="B2190" t="s">
        <v>3937</v>
      </c>
      <c r="C2190" t="s">
        <v>2905</v>
      </c>
      <c r="D2190" t="s">
        <v>2944</v>
      </c>
      <c r="E2190" t="s">
        <v>2888</v>
      </c>
      <c r="F2190" s="339">
        <v>44985</v>
      </c>
      <c r="G2190" s="376">
        <v>42477.88</v>
      </c>
      <c r="H2190" s="376" t="s">
        <v>3861</v>
      </c>
      <c r="I2190" s="376">
        <v>4.9999905833341997E-2</v>
      </c>
      <c r="J2190" s="376">
        <v>1120.94</v>
      </c>
      <c r="K2190" s="376">
        <v>24660.68</v>
      </c>
      <c r="L2190" s="376">
        <f t="shared" si="24"/>
        <v>17817.2</v>
      </c>
    </row>
    <row r="2191" spans="1:12" hidden="1" outlineLevel="1">
      <c r="A2191">
        <v>2024</v>
      </c>
      <c r="B2191" t="s">
        <v>3938</v>
      </c>
      <c r="C2191" t="s">
        <v>2905</v>
      </c>
      <c r="D2191" t="s">
        <v>2944</v>
      </c>
      <c r="E2191" t="s">
        <v>2888</v>
      </c>
      <c r="F2191" s="339">
        <v>44985</v>
      </c>
      <c r="G2191" s="376">
        <v>42477.88</v>
      </c>
      <c r="H2191" s="376" t="s">
        <v>3861</v>
      </c>
      <c r="I2191" s="376">
        <v>4.9999905833341997E-2</v>
      </c>
      <c r="J2191" s="376">
        <v>1120.94</v>
      </c>
      <c r="K2191" s="376">
        <v>24660.68</v>
      </c>
      <c r="L2191" s="376">
        <f t="shared" ref="L2191:L2254" si="25">G2191-K2191</f>
        <v>17817.2</v>
      </c>
    </row>
    <row r="2192" spans="1:12" hidden="1" outlineLevel="1">
      <c r="A2192">
        <v>2024</v>
      </c>
      <c r="B2192" t="s">
        <v>3939</v>
      </c>
      <c r="C2192" t="s">
        <v>2905</v>
      </c>
      <c r="D2192" t="s">
        <v>2944</v>
      </c>
      <c r="E2192" t="s">
        <v>2888</v>
      </c>
      <c r="F2192" s="339">
        <v>44985</v>
      </c>
      <c r="G2192" s="376">
        <v>42477.88</v>
      </c>
      <c r="H2192" s="376" t="s">
        <v>3861</v>
      </c>
      <c r="I2192" s="376">
        <v>4.9999905833341997E-2</v>
      </c>
      <c r="J2192" s="376">
        <v>1120.94</v>
      </c>
      <c r="K2192" s="376">
        <v>24660.68</v>
      </c>
      <c r="L2192" s="376">
        <f t="shared" si="25"/>
        <v>17817.2</v>
      </c>
    </row>
    <row r="2193" spans="1:12" hidden="1" outlineLevel="1">
      <c r="A2193">
        <v>2024</v>
      </c>
      <c r="B2193" t="s">
        <v>3940</v>
      </c>
      <c r="C2193" t="s">
        <v>2905</v>
      </c>
      <c r="D2193" t="s">
        <v>2944</v>
      </c>
      <c r="E2193" t="s">
        <v>2888</v>
      </c>
      <c r="F2193" s="339">
        <v>44985</v>
      </c>
      <c r="G2193" s="376">
        <v>42477.88</v>
      </c>
      <c r="H2193" s="376" t="s">
        <v>3861</v>
      </c>
      <c r="I2193" s="376">
        <v>4.9999905833341997E-2</v>
      </c>
      <c r="J2193" s="376">
        <v>1120.94</v>
      </c>
      <c r="K2193" s="376">
        <v>24660.68</v>
      </c>
      <c r="L2193" s="376">
        <f t="shared" si="25"/>
        <v>17817.2</v>
      </c>
    </row>
    <row r="2194" spans="1:12" hidden="1" outlineLevel="1">
      <c r="A2194">
        <v>2024</v>
      </c>
      <c r="B2194" t="s">
        <v>3941</v>
      </c>
      <c r="C2194" t="s">
        <v>2905</v>
      </c>
      <c r="D2194" t="s">
        <v>2944</v>
      </c>
      <c r="E2194" t="s">
        <v>2888</v>
      </c>
      <c r="F2194" s="339">
        <v>44985</v>
      </c>
      <c r="G2194" s="376">
        <v>42477.88</v>
      </c>
      <c r="H2194" s="376" t="s">
        <v>3861</v>
      </c>
      <c r="I2194" s="376">
        <v>4.9999905833341997E-2</v>
      </c>
      <c r="J2194" s="376">
        <v>1120.94</v>
      </c>
      <c r="K2194" s="376">
        <v>24660.68</v>
      </c>
      <c r="L2194" s="376">
        <f t="shared" si="25"/>
        <v>17817.2</v>
      </c>
    </row>
    <row r="2195" spans="1:12" hidden="1" outlineLevel="1">
      <c r="A2195">
        <v>2024</v>
      </c>
      <c r="B2195" t="s">
        <v>3942</v>
      </c>
      <c r="C2195" t="s">
        <v>2905</v>
      </c>
      <c r="D2195" t="s">
        <v>2944</v>
      </c>
      <c r="E2195" t="s">
        <v>2888</v>
      </c>
      <c r="F2195" s="339">
        <v>44985</v>
      </c>
      <c r="G2195" s="376">
        <v>42477.88</v>
      </c>
      <c r="H2195" s="376" t="s">
        <v>3861</v>
      </c>
      <c r="I2195" s="376">
        <v>4.9999905833341997E-2</v>
      </c>
      <c r="J2195" s="376">
        <v>1120.94</v>
      </c>
      <c r="K2195" s="376">
        <v>24660.68</v>
      </c>
      <c r="L2195" s="376">
        <f t="shared" si="25"/>
        <v>17817.2</v>
      </c>
    </row>
    <row r="2196" spans="1:12" hidden="1" outlineLevel="1">
      <c r="A2196">
        <v>2024</v>
      </c>
      <c r="B2196" t="s">
        <v>3943</v>
      </c>
      <c r="C2196" t="s">
        <v>2905</v>
      </c>
      <c r="D2196" t="s">
        <v>2944</v>
      </c>
      <c r="E2196" t="s">
        <v>2888</v>
      </c>
      <c r="F2196" s="339">
        <v>44985</v>
      </c>
      <c r="G2196" s="376">
        <v>42477.88</v>
      </c>
      <c r="H2196" s="376" t="s">
        <v>3861</v>
      </c>
      <c r="I2196" s="376">
        <v>4.9999905833341997E-2</v>
      </c>
      <c r="J2196" s="376">
        <v>1120.94</v>
      </c>
      <c r="K2196" s="376">
        <v>24660.68</v>
      </c>
      <c r="L2196" s="376">
        <f t="shared" si="25"/>
        <v>17817.2</v>
      </c>
    </row>
    <row r="2197" spans="1:12" hidden="1" outlineLevel="1">
      <c r="A2197">
        <v>2024</v>
      </c>
      <c r="B2197" t="s">
        <v>3944</v>
      </c>
      <c r="C2197" t="s">
        <v>2905</v>
      </c>
      <c r="D2197" t="s">
        <v>2944</v>
      </c>
      <c r="E2197" t="s">
        <v>2888</v>
      </c>
      <c r="F2197" s="339">
        <v>44985</v>
      </c>
      <c r="G2197" s="376">
        <v>42477.88</v>
      </c>
      <c r="H2197" s="376" t="s">
        <v>3861</v>
      </c>
      <c r="I2197" s="376">
        <v>4.9999905833341997E-2</v>
      </c>
      <c r="J2197" s="376">
        <v>1120.94</v>
      </c>
      <c r="K2197" s="376">
        <v>24660.68</v>
      </c>
      <c r="L2197" s="376">
        <f t="shared" si="25"/>
        <v>17817.2</v>
      </c>
    </row>
    <row r="2198" spans="1:12" hidden="1" outlineLevel="1">
      <c r="A2198">
        <v>2024</v>
      </c>
      <c r="B2198" t="s">
        <v>3945</v>
      </c>
      <c r="C2198" t="s">
        <v>2905</v>
      </c>
      <c r="D2198" t="s">
        <v>2944</v>
      </c>
      <c r="E2198" t="s">
        <v>2888</v>
      </c>
      <c r="F2198" s="339">
        <v>44985</v>
      </c>
      <c r="G2198" s="376">
        <v>42477.88</v>
      </c>
      <c r="H2198" s="376" t="s">
        <v>3861</v>
      </c>
      <c r="I2198" s="376">
        <v>4.9999905833341997E-2</v>
      </c>
      <c r="J2198" s="376">
        <v>1120.94</v>
      </c>
      <c r="K2198" s="376">
        <v>24660.68</v>
      </c>
      <c r="L2198" s="376">
        <f t="shared" si="25"/>
        <v>17817.2</v>
      </c>
    </row>
    <row r="2199" spans="1:12" hidden="1" outlineLevel="1">
      <c r="A2199">
        <v>2024</v>
      </c>
      <c r="B2199" t="s">
        <v>3946</v>
      </c>
      <c r="C2199" t="s">
        <v>2905</v>
      </c>
      <c r="D2199" t="s">
        <v>2944</v>
      </c>
      <c r="E2199" t="s">
        <v>2888</v>
      </c>
      <c r="F2199" s="339">
        <v>44985</v>
      </c>
      <c r="G2199" s="376">
        <v>42477.88</v>
      </c>
      <c r="H2199" s="376" t="s">
        <v>3861</v>
      </c>
      <c r="I2199" s="376">
        <v>4.9999905833341997E-2</v>
      </c>
      <c r="J2199" s="376">
        <v>1120.94</v>
      </c>
      <c r="K2199" s="376">
        <v>24660.68</v>
      </c>
      <c r="L2199" s="376">
        <f t="shared" si="25"/>
        <v>17817.2</v>
      </c>
    </row>
    <row r="2200" spans="1:12" hidden="1" outlineLevel="1">
      <c r="A2200">
        <v>2024</v>
      </c>
      <c r="B2200" t="s">
        <v>3947</v>
      </c>
      <c r="C2200" t="s">
        <v>2905</v>
      </c>
      <c r="D2200" t="s">
        <v>2944</v>
      </c>
      <c r="E2200" t="s">
        <v>2888</v>
      </c>
      <c r="F2200" s="339">
        <v>44985</v>
      </c>
      <c r="G2200" s="376">
        <v>42477.87</v>
      </c>
      <c r="H2200" s="376" t="s">
        <v>3861</v>
      </c>
      <c r="I2200" s="376">
        <v>4.99999176041548E-2</v>
      </c>
      <c r="J2200" s="376">
        <v>1120.94</v>
      </c>
      <c r="K2200" s="376">
        <v>24660.68</v>
      </c>
      <c r="L2200" s="376">
        <f t="shared" si="25"/>
        <v>17817.189999999999</v>
      </c>
    </row>
    <row r="2201" spans="1:12" hidden="1" outlineLevel="1">
      <c r="A2201">
        <v>2024</v>
      </c>
      <c r="B2201" t="s">
        <v>3948</v>
      </c>
      <c r="C2201" t="s">
        <v>2905</v>
      </c>
      <c r="D2201" t="s">
        <v>2944</v>
      </c>
      <c r="E2201" t="s">
        <v>2888</v>
      </c>
      <c r="F2201" s="339">
        <v>44985</v>
      </c>
      <c r="G2201" s="376">
        <v>42477.87</v>
      </c>
      <c r="H2201" s="376" t="s">
        <v>3861</v>
      </c>
      <c r="I2201" s="376">
        <v>4.99999176041548E-2</v>
      </c>
      <c r="J2201" s="376">
        <v>1120.94</v>
      </c>
      <c r="K2201" s="376">
        <v>24660.68</v>
      </c>
      <c r="L2201" s="376">
        <f t="shared" si="25"/>
        <v>17817.189999999999</v>
      </c>
    </row>
    <row r="2202" spans="1:12" hidden="1" outlineLevel="1">
      <c r="A2202">
        <v>2024</v>
      </c>
      <c r="B2202" t="s">
        <v>3949</v>
      </c>
      <c r="C2202" t="s">
        <v>2905</v>
      </c>
      <c r="D2202" t="s">
        <v>2944</v>
      </c>
      <c r="E2202" t="s">
        <v>2888</v>
      </c>
      <c r="F2202" s="339">
        <v>44985</v>
      </c>
      <c r="G2202" s="376">
        <v>42477.87</v>
      </c>
      <c r="H2202" s="376" t="s">
        <v>3861</v>
      </c>
      <c r="I2202" s="376">
        <v>4.99999176041548E-2</v>
      </c>
      <c r="J2202" s="376">
        <v>1120.94</v>
      </c>
      <c r="K2202" s="376">
        <v>24660.68</v>
      </c>
      <c r="L2202" s="376">
        <f t="shared" si="25"/>
        <v>17817.189999999999</v>
      </c>
    </row>
    <row r="2203" spans="1:12" hidden="1" outlineLevel="1">
      <c r="A2203">
        <v>2024</v>
      </c>
      <c r="B2203" t="s">
        <v>3950</v>
      </c>
      <c r="C2203" t="s">
        <v>2905</v>
      </c>
      <c r="D2203" t="s">
        <v>2944</v>
      </c>
      <c r="E2203" t="s">
        <v>2888</v>
      </c>
      <c r="F2203" s="339">
        <v>44985</v>
      </c>
      <c r="G2203" s="376">
        <v>42477.87</v>
      </c>
      <c r="H2203" s="376" t="s">
        <v>3861</v>
      </c>
      <c r="I2203" s="376">
        <v>4.99999176041548E-2</v>
      </c>
      <c r="J2203" s="376">
        <v>1120.94</v>
      </c>
      <c r="K2203" s="376">
        <v>24660.68</v>
      </c>
      <c r="L2203" s="376">
        <f t="shared" si="25"/>
        <v>17817.189999999999</v>
      </c>
    </row>
    <row r="2204" spans="1:12" hidden="1" outlineLevel="1">
      <c r="A2204">
        <v>2024</v>
      </c>
      <c r="B2204" t="s">
        <v>3951</v>
      </c>
      <c r="C2204" t="s">
        <v>2905</v>
      </c>
      <c r="D2204" t="s">
        <v>2944</v>
      </c>
      <c r="E2204" t="s">
        <v>2888</v>
      </c>
      <c r="F2204" s="339">
        <v>44985</v>
      </c>
      <c r="G2204" s="376">
        <v>42477.87</v>
      </c>
      <c r="H2204" s="376" t="s">
        <v>3861</v>
      </c>
      <c r="I2204" s="376">
        <v>4.99999176041548E-2</v>
      </c>
      <c r="J2204" s="376">
        <v>1120.94</v>
      </c>
      <c r="K2204" s="376">
        <v>24660.68</v>
      </c>
      <c r="L2204" s="376">
        <f t="shared" si="25"/>
        <v>17817.189999999999</v>
      </c>
    </row>
    <row r="2205" spans="1:12" hidden="1" outlineLevel="1">
      <c r="A2205">
        <v>2024</v>
      </c>
      <c r="B2205" t="s">
        <v>3952</v>
      </c>
      <c r="C2205" t="s">
        <v>2905</v>
      </c>
      <c r="D2205" t="s">
        <v>2944</v>
      </c>
      <c r="E2205" t="s">
        <v>2888</v>
      </c>
      <c r="F2205" s="339">
        <v>44985</v>
      </c>
      <c r="G2205" s="376">
        <v>42477.87</v>
      </c>
      <c r="H2205" s="376" t="s">
        <v>3861</v>
      </c>
      <c r="I2205" s="376">
        <v>4.99999176041548E-2</v>
      </c>
      <c r="J2205" s="376">
        <v>1120.94</v>
      </c>
      <c r="K2205" s="376">
        <v>24660.68</v>
      </c>
      <c r="L2205" s="376">
        <f t="shared" si="25"/>
        <v>17817.189999999999</v>
      </c>
    </row>
    <row r="2206" spans="1:12" hidden="1" outlineLevel="1">
      <c r="A2206">
        <v>2024</v>
      </c>
      <c r="B2206" t="s">
        <v>3953</v>
      </c>
      <c r="C2206" t="s">
        <v>2905</v>
      </c>
      <c r="D2206" t="s">
        <v>2944</v>
      </c>
      <c r="E2206" t="s">
        <v>2888</v>
      </c>
      <c r="F2206" s="339">
        <v>44985</v>
      </c>
      <c r="G2206" s="376">
        <v>42477.87</v>
      </c>
      <c r="H2206" s="376" t="s">
        <v>3861</v>
      </c>
      <c r="I2206" s="376">
        <v>4.99999176041548E-2</v>
      </c>
      <c r="J2206" s="376">
        <v>1120.94</v>
      </c>
      <c r="K2206" s="376">
        <v>24660.68</v>
      </c>
      <c r="L2206" s="376">
        <f t="shared" si="25"/>
        <v>17817.189999999999</v>
      </c>
    </row>
    <row r="2207" spans="1:12" hidden="1" outlineLevel="1">
      <c r="A2207">
        <v>2024</v>
      </c>
      <c r="B2207" t="s">
        <v>3954</v>
      </c>
      <c r="C2207" t="s">
        <v>2905</v>
      </c>
      <c r="D2207" t="s">
        <v>2944</v>
      </c>
      <c r="E2207" t="s">
        <v>2888</v>
      </c>
      <c r="F2207" s="339">
        <v>44985</v>
      </c>
      <c r="G2207" s="376">
        <v>42477.87</v>
      </c>
      <c r="H2207" s="376" t="s">
        <v>3861</v>
      </c>
      <c r="I2207" s="376">
        <v>4.99999176041548E-2</v>
      </c>
      <c r="J2207" s="376">
        <v>1120.94</v>
      </c>
      <c r="K2207" s="376">
        <v>24660.68</v>
      </c>
      <c r="L2207" s="376">
        <f t="shared" si="25"/>
        <v>17817.189999999999</v>
      </c>
    </row>
    <row r="2208" spans="1:12" hidden="1" outlineLevel="1">
      <c r="A2208">
        <v>2024</v>
      </c>
      <c r="B2208" t="s">
        <v>3955</v>
      </c>
      <c r="C2208" t="s">
        <v>2905</v>
      </c>
      <c r="D2208" t="s">
        <v>2944</v>
      </c>
      <c r="E2208" t="s">
        <v>2888</v>
      </c>
      <c r="F2208" s="339">
        <v>44985</v>
      </c>
      <c r="G2208" s="376">
        <v>42477.87</v>
      </c>
      <c r="H2208" s="376" t="s">
        <v>3861</v>
      </c>
      <c r="I2208" s="376">
        <v>4.99999176041548E-2</v>
      </c>
      <c r="J2208" s="376">
        <v>1120.94</v>
      </c>
      <c r="K2208" s="376">
        <v>24660.68</v>
      </c>
      <c r="L2208" s="376">
        <f t="shared" si="25"/>
        <v>17817.189999999999</v>
      </c>
    </row>
    <row r="2209" spans="1:12" hidden="1" outlineLevel="1">
      <c r="A2209">
        <v>2024</v>
      </c>
      <c r="B2209" t="s">
        <v>3956</v>
      </c>
      <c r="C2209" t="s">
        <v>2905</v>
      </c>
      <c r="D2209" t="s">
        <v>2944</v>
      </c>
      <c r="E2209" t="s">
        <v>2888</v>
      </c>
      <c r="F2209" s="339">
        <v>44985</v>
      </c>
      <c r="G2209" s="376">
        <v>42477.87</v>
      </c>
      <c r="H2209" s="376" t="s">
        <v>3861</v>
      </c>
      <c r="I2209" s="376">
        <v>4.99999176041548E-2</v>
      </c>
      <c r="J2209" s="376">
        <v>1120.94</v>
      </c>
      <c r="K2209" s="376">
        <v>24660.68</v>
      </c>
      <c r="L2209" s="376">
        <f t="shared" si="25"/>
        <v>17817.189999999999</v>
      </c>
    </row>
    <row r="2210" spans="1:12" hidden="1" outlineLevel="1">
      <c r="A2210">
        <v>2024</v>
      </c>
      <c r="B2210" t="s">
        <v>3390</v>
      </c>
      <c r="C2210" t="s">
        <v>2527</v>
      </c>
      <c r="D2210" t="s">
        <v>3391</v>
      </c>
      <c r="E2210" t="s">
        <v>2907</v>
      </c>
      <c r="F2210" s="339">
        <v>44286</v>
      </c>
      <c r="G2210" s="376">
        <v>15571.69</v>
      </c>
      <c r="H2210" s="376" t="s">
        <v>3865</v>
      </c>
      <c r="I2210" s="376">
        <v>4.9999711014026102E-2</v>
      </c>
      <c r="J2210" s="376">
        <v>246.55</v>
      </c>
      <c r="K2210" s="376">
        <v>11094.75</v>
      </c>
      <c r="L2210" s="376">
        <f t="shared" si="25"/>
        <v>4476.9399999999996</v>
      </c>
    </row>
    <row r="2211" spans="1:12" hidden="1" outlineLevel="1">
      <c r="A2211">
        <v>2024</v>
      </c>
      <c r="B2211" t="s">
        <v>3679</v>
      </c>
      <c r="C2211" t="s">
        <v>2527</v>
      </c>
      <c r="D2211" t="s">
        <v>3680</v>
      </c>
      <c r="E2211" t="s">
        <v>2907</v>
      </c>
      <c r="F2211" s="339">
        <v>44286</v>
      </c>
      <c r="G2211" s="376">
        <v>6800</v>
      </c>
      <c r="H2211" s="376" t="s">
        <v>3865</v>
      </c>
      <c r="I2211" s="376">
        <v>0.05</v>
      </c>
      <c r="J2211" s="376">
        <v>107.67</v>
      </c>
      <c r="K2211" s="376">
        <v>4845.1499999999996</v>
      </c>
      <c r="L2211" s="376">
        <f t="shared" si="25"/>
        <v>1954.85</v>
      </c>
    </row>
    <row r="2212" spans="1:12" hidden="1" outlineLevel="1">
      <c r="A2212">
        <v>2024</v>
      </c>
      <c r="B2212" t="s">
        <v>3392</v>
      </c>
      <c r="C2212" t="s">
        <v>2527</v>
      </c>
      <c r="D2212" t="s">
        <v>3393</v>
      </c>
      <c r="E2212" t="s">
        <v>2907</v>
      </c>
      <c r="F2212" s="339">
        <v>44286</v>
      </c>
      <c r="G2212" s="376">
        <v>15486.73</v>
      </c>
      <c r="H2212" s="376" t="s">
        <v>3865</v>
      </c>
      <c r="I2212" s="376">
        <v>5.0000225999936698E-2</v>
      </c>
      <c r="J2212" s="376">
        <v>245.21</v>
      </c>
      <c r="K2212" s="376">
        <v>11034.45</v>
      </c>
      <c r="L2212" s="376">
        <f t="shared" si="25"/>
        <v>4452.28</v>
      </c>
    </row>
    <row r="2213" spans="1:12" hidden="1" outlineLevel="1">
      <c r="A2213">
        <v>2024</v>
      </c>
      <c r="B2213" t="s">
        <v>3464</v>
      </c>
      <c r="C2213" t="s">
        <v>2527</v>
      </c>
      <c r="D2213" t="s">
        <v>3465</v>
      </c>
      <c r="E2213" t="s">
        <v>2907</v>
      </c>
      <c r="F2213" s="339">
        <v>44316</v>
      </c>
      <c r="G2213" s="376">
        <v>10639</v>
      </c>
      <c r="H2213" s="376" t="s">
        <v>3865</v>
      </c>
      <c r="I2213" s="376">
        <v>0.05</v>
      </c>
      <c r="J2213" s="376">
        <v>168.45</v>
      </c>
      <c r="K2213" s="376">
        <v>7411.8</v>
      </c>
      <c r="L2213" s="376">
        <f t="shared" si="25"/>
        <v>3227.2</v>
      </c>
    </row>
    <row r="2214" spans="1:12" hidden="1" outlineLevel="1">
      <c r="A2214">
        <v>2024</v>
      </c>
      <c r="B2214" t="s">
        <v>4004</v>
      </c>
      <c r="C2214" t="s">
        <v>2527</v>
      </c>
      <c r="D2214" t="s">
        <v>4005</v>
      </c>
      <c r="E2214" t="s">
        <v>2888</v>
      </c>
      <c r="F2214" s="339">
        <v>45046</v>
      </c>
      <c r="G2214" s="376">
        <v>7699.12</v>
      </c>
      <c r="H2214" s="376" t="s">
        <v>3861</v>
      </c>
      <c r="I2214" s="376">
        <v>5.0000519539895497E-2</v>
      </c>
      <c r="J2214" s="376">
        <v>203.17</v>
      </c>
      <c r="K2214" s="376">
        <v>4063.4</v>
      </c>
      <c r="L2214" s="376">
        <f t="shared" si="25"/>
        <v>3635.72</v>
      </c>
    </row>
    <row r="2215" spans="1:12" hidden="1" outlineLevel="1">
      <c r="A2215">
        <v>2024</v>
      </c>
      <c r="B2215" t="s">
        <v>4006</v>
      </c>
      <c r="C2215" t="s">
        <v>2527</v>
      </c>
      <c r="D2215" t="s">
        <v>4005</v>
      </c>
      <c r="E2215" t="s">
        <v>2888</v>
      </c>
      <c r="F2215" s="339">
        <v>45046</v>
      </c>
      <c r="G2215" s="376">
        <v>7699.12</v>
      </c>
      <c r="H2215" s="376" t="s">
        <v>3861</v>
      </c>
      <c r="I2215" s="376">
        <v>5.0000519539895497E-2</v>
      </c>
      <c r="J2215" s="376">
        <v>203.17</v>
      </c>
      <c r="K2215" s="376">
        <v>4063.4</v>
      </c>
      <c r="L2215" s="376">
        <f t="shared" si="25"/>
        <v>3635.72</v>
      </c>
    </row>
    <row r="2216" spans="1:12" hidden="1" outlineLevel="1">
      <c r="A2216">
        <v>2024</v>
      </c>
      <c r="B2216" t="s">
        <v>4007</v>
      </c>
      <c r="C2216" t="s">
        <v>2527</v>
      </c>
      <c r="D2216" t="s">
        <v>4005</v>
      </c>
      <c r="E2216" t="s">
        <v>2888</v>
      </c>
      <c r="F2216" s="339">
        <v>45046</v>
      </c>
      <c r="G2216" s="376">
        <v>7699.12</v>
      </c>
      <c r="H2216" s="376" t="s">
        <v>3861</v>
      </c>
      <c r="I2216" s="376">
        <v>5.0000519539895497E-2</v>
      </c>
      <c r="J2216" s="376">
        <v>203.17</v>
      </c>
      <c r="K2216" s="376">
        <v>4063.4</v>
      </c>
      <c r="L2216" s="376">
        <f t="shared" si="25"/>
        <v>3635.72</v>
      </c>
    </row>
    <row r="2217" spans="1:12" hidden="1" outlineLevel="1">
      <c r="A2217">
        <v>2024</v>
      </c>
      <c r="B2217" t="s">
        <v>4008</v>
      </c>
      <c r="C2217" t="s">
        <v>2527</v>
      </c>
      <c r="D2217" t="s">
        <v>4005</v>
      </c>
      <c r="E2217" t="s">
        <v>2888</v>
      </c>
      <c r="F2217" s="339">
        <v>45046</v>
      </c>
      <c r="G2217" s="376">
        <v>7699.12</v>
      </c>
      <c r="H2217" s="376" t="s">
        <v>3861</v>
      </c>
      <c r="I2217" s="376">
        <v>5.0000519539895497E-2</v>
      </c>
      <c r="J2217" s="376">
        <v>203.17</v>
      </c>
      <c r="K2217" s="376">
        <v>4063.4</v>
      </c>
      <c r="L2217" s="376">
        <f t="shared" si="25"/>
        <v>3635.72</v>
      </c>
    </row>
    <row r="2218" spans="1:12" hidden="1" outlineLevel="1">
      <c r="A2218">
        <v>2024</v>
      </c>
      <c r="B2218" t="s">
        <v>4009</v>
      </c>
      <c r="C2218" t="s">
        <v>2527</v>
      </c>
      <c r="D2218" t="s">
        <v>4005</v>
      </c>
      <c r="E2218" t="s">
        <v>2888</v>
      </c>
      <c r="F2218" s="339">
        <v>45046</v>
      </c>
      <c r="G2218" s="376">
        <v>7699.12</v>
      </c>
      <c r="H2218" s="376" t="s">
        <v>3861</v>
      </c>
      <c r="I2218" s="376">
        <v>5.0000519539895497E-2</v>
      </c>
      <c r="J2218" s="376">
        <v>203.17</v>
      </c>
      <c r="K2218" s="376">
        <v>4063.4</v>
      </c>
      <c r="L2218" s="376">
        <f t="shared" si="25"/>
        <v>3635.72</v>
      </c>
    </row>
    <row r="2219" spans="1:12" hidden="1" outlineLevel="1">
      <c r="A2219">
        <v>2024</v>
      </c>
      <c r="B2219" t="s">
        <v>4010</v>
      </c>
      <c r="C2219" t="s">
        <v>2527</v>
      </c>
      <c r="D2219" t="s">
        <v>4005</v>
      </c>
      <c r="E2219" t="s">
        <v>2888</v>
      </c>
      <c r="F2219" s="339">
        <v>45046</v>
      </c>
      <c r="G2219" s="376">
        <v>7699.12</v>
      </c>
      <c r="H2219" s="376" t="s">
        <v>3861</v>
      </c>
      <c r="I2219" s="376">
        <v>5.0000519539895497E-2</v>
      </c>
      <c r="J2219" s="376">
        <v>203.17</v>
      </c>
      <c r="K2219" s="376">
        <v>4063.4</v>
      </c>
      <c r="L2219" s="376">
        <f t="shared" si="25"/>
        <v>3635.72</v>
      </c>
    </row>
    <row r="2220" spans="1:12" hidden="1" outlineLevel="1">
      <c r="A2220">
        <v>2024</v>
      </c>
      <c r="B2220" t="s">
        <v>4011</v>
      </c>
      <c r="C2220" t="s">
        <v>2527</v>
      </c>
      <c r="D2220" t="s">
        <v>4005</v>
      </c>
      <c r="E2220" t="s">
        <v>2888</v>
      </c>
      <c r="F2220" s="339">
        <v>45046</v>
      </c>
      <c r="G2220" s="376">
        <v>7699.12</v>
      </c>
      <c r="H2220" s="376" t="s">
        <v>3861</v>
      </c>
      <c r="I2220" s="376">
        <v>5.0000519539895497E-2</v>
      </c>
      <c r="J2220" s="376">
        <v>203.17</v>
      </c>
      <c r="K2220" s="376">
        <v>4063.4</v>
      </c>
      <c r="L2220" s="376">
        <f t="shared" si="25"/>
        <v>3635.72</v>
      </c>
    </row>
    <row r="2221" spans="1:12" hidden="1" outlineLevel="1">
      <c r="A2221">
        <v>2024</v>
      </c>
      <c r="B2221" t="s">
        <v>4012</v>
      </c>
      <c r="C2221" t="s">
        <v>2527</v>
      </c>
      <c r="D2221" t="s">
        <v>4005</v>
      </c>
      <c r="E2221" t="s">
        <v>2888</v>
      </c>
      <c r="F2221" s="339">
        <v>45046</v>
      </c>
      <c r="G2221" s="376">
        <v>7699.12</v>
      </c>
      <c r="H2221" s="376" t="s">
        <v>3861</v>
      </c>
      <c r="I2221" s="376">
        <v>5.0000519539895497E-2</v>
      </c>
      <c r="J2221" s="376">
        <v>203.17</v>
      </c>
      <c r="K2221" s="376">
        <v>4063.4</v>
      </c>
      <c r="L2221" s="376">
        <f t="shared" si="25"/>
        <v>3635.72</v>
      </c>
    </row>
    <row r="2222" spans="1:12" hidden="1" outlineLevel="1">
      <c r="A2222">
        <v>2024</v>
      </c>
      <c r="B2222" t="s">
        <v>4013</v>
      </c>
      <c r="C2222" t="s">
        <v>2527</v>
      </c>
      <c r="D2222" t="s">
        <v>4005</v>
      </c>
      <c r="E2222" t="s">
        <v>2888</v>
      </c>
      <c r="F2222" s="339">
        <v>45046</v>
      </c>
      <c r="G2222" s="376">
        <v>7699.12</v>
      </c>
      <c r="H2222" s="376" t="s">
        <v>3861</v>
      </c>
      <c r="I2222" s="376">
        <v>5.0000519539895497E-2</v>
      </c>
      <c r="J2222" s="376">
        <v>203.17</v>
      </c>
      <c r="K2222" s="376">
        <v>4063.4</v>
      </c>
      <c r="L2222" s="376">
        <f t="shared" si="25"/>
        <v>3635.72</v>
      </c>
    </row>
    <row r="2223" spans="1:12" hidden="1" outlineLevel="1">
      <c r="A2223">
        <v>2024</v>
      </c>
      <c r="B2223" t="s">
        <v>4014</v>
      </c>
      <c r="C2223" t="s">
        <v>2527</v>
      </c>
      <c r="D2223" t="s">
        <v>4005</v>
      </c>
      <c r="E2223" t="s">
        <v>2888</v>
      </c>
      <c r="F2223" s="339">
        <v>45046</v>
      </c>
      <c r="G2223" s="376">
        <v>7699.12</v>
      </c>
      <c r="H2223" s="376" t="s">
        <v>3861</v>
      </c>
      <c r="I2223" s="376">
        <v>5.0000519539895497E-2</v>
      </c>
      <c r="J2223" s="376">
        <v>203.17</v>
      </c>
      <c r="K2223" s="376">
        <v>4063.4</v>
      </c>
      <c r="L2223" s="376">
        <f t="shared" si="25"/>
        <v>3635.72</v>
      </c>
    </row>
    <row r="2224" spans="1:12" hidden="1" outlineLevel="1">
      <c r="A2224">
        <v>2024</v>
      </c>
      <c r="B2224" t="s">
        <v>3980</v>
      </c>
      <c r="C2224" t="s">
        <v>2527</v>
      </c>
      <c r="D2224" t="s">
        <v>3981</v>
      </c>
      <c r="E2224" t="s">
        <v>2888</v>
      </c>
      <c r="F2224" s="339">
        <v>45046</v>
      </c>
      <c r="G2224" s="376">
        <v>20353.98</v>
      </c>
      <c r="H2224" s="376" t="s">
        <v>3861</v>
      </c>
      <c r="I2224" s="376">
        <v>5.0000049130440302E-2</v>
      </c>
      <c r="J2224" s="376">
        <v>537.12</v>
      </c>
      <c r="K2224" s="376">
        <v>10742.4</v>
      </c>
      <c r="L2224" s="376">
        <f t="shared" si="25"/>
        <v>9611.58</v>
      </c>
    </row>
    <row r="2225" spans="1:12" hidden="1" outlineLevel="1">
      <c r="A2225">
        <v>2024</v>
      </c>
      <c r="B2225" t="s">
        <v>3982</v>
      </c>
      <c r="C2225" t="s">
        <v>2527</v>
      </c>
      <c r="D2225" t="s">
        <v>3981</v>
      </c>
      <c r="E2225" t="s">
        <v>2888</v>
      </c>
      <c r="F2225" s="339">
        <v>45046</v>
      </c>
      <c r="G2225" s="376">
        <v>20353.98</v>
      </c>
      <c r="H2225" s="376" t="s">
        <v>3861</v>
      </c>
      <c r="I2225" s="376">
        <v>5.0000049130440302E-2</v>
      </c>
      <c r="J2225" s="376">
        <v>537.12</v>
      </c>
      <c r="K2225" s="376">
        <v>10742.4</v>
      </c>
      <c r="L2225" s="376">
        <f t="shared" si="25"/>
        <v>9611.58</v>
      </c>
    </row>
    <row r="2226" spans="1:12" hidden="1" outlineLevel="1">
      <c r="A2226">
        <v>2024</v>
      </c>
      <c r="B2226" t="s">
        <v>4044</v>
      </c>
      <c r="C2226" t="s">
        <v>2527</v>
      </c>
      <c r="D2226" t="s">
        <v>3041</v>
      </c>
      <c r="E2226" t="s">
        <v>2888</v>
      </c>
      <c r="F2226" s="339">
        <v>45046</v>
      </c>
      <c r="G2226" s="376">
        <v>5362.83</v>
      </c>
      <c r="H2226" s="376" t="s">
        <v>3861</v>
      </c>
      <c r="I2226" s="376">
        <v>4.9999720296932802E-2</v>
      </c>
      <c r="J2226" s="376">
        <v>141.52000000000001</v>
      </c>
      <c r="K2226" s="376">
        <v>2830.4</v>
      </c>
      <c r="L2226" s="376">
        <f t="shared" si="25"/>
        <v>2532.4299999999998</v>
      </c>
    </row>
    <row r="2227" spans="1:12" hidden="1" outlineLevel="1">
      <c r="A2227">
        <v>2024</v>
      </c>
      <c r="B2227" t="s">
        <v>4035</v>
      </c>
      <c r="C2227" t="s">
        <v>2527</v>
      </c>
      <c r="D2227" t="s">
        <v>4036</v>
      </c>
      <c r="E2227" t="s">
        <v>2888</v>
      </c>
      <c r="F2227" s="339">
        <v>45046</v>
      </c>
      <c r="G2227" s="376">
        <v>6460.18</v>
      </c>
      <c r="H2227" s="376" t="s">
        <v>3861</v>
      </c>
      <c r="I2227" s="376">
        <v>5.0000154794448401E-2</v>
      </c>
      <c r="J2227" s="376">
        <v>170.48</v>
      </c>
      <c r="K2227" s="376">
        <v>3409.6</v>
      </c>
      <c r="L2227" s="376">
        <f t="shared" si="25"/>
        <v>3050.58</v>
      </c>
    </row>
    <row r="2228" spans="1:12" hidden="1" outlineLevel="1">
      <c r="A2228">
        <v>2024</v>
      </c>
      <c r="B2228" t="s">
        <v>4029</v>
      </c>
      <c r="C2228" t="s">
        <v>2527</v>
      </c>
      <c r="D2228" t="s">
        <v>4030</v>
      </c>
      <c r="E2228" t="s">
        <v>2888</v>
      </c>
      <c r="F2228" s="339">
        <v>45046</v>
      </c>
      <c r="G2228" s="376">
        <v>6637.17</v>
      </c>
      <c r="H2228" s="376" t="s">
        <v>3861</v>
      </c>
      <c r="I2228" s="376">
        <v>5.0000225999936698E-2</v>
      </c>
      <c r="J2228" s="376">
        <v>175.15</v>
      </c>
      <c r="K2228" s="376">
        <v>3503</v>
      </c>
      <c r="L2228" s="376">
        <f t="shared" si="25"/>
        <v>3134.17</v>
      </c>
    </row>
    <row r="2229" spans="1:12" hidden="1" outlineLevel="1">
      <c r="A2229">
        <v>2024</v>
      </c>
      <c r="B2229" t="s">
        <v>4031</v>
      </c>
      <c r="C2229" t="s">
        <v>2527</v>
      </c>
      <c r="D2229" t="s">
        <v>4030</v>
      </c>
      <c r="E2229" t="s">
        <v>2888</v>
      </c>
      <c r="F2229" s="339">
        <v>45046</v>
      </c>
      <c r="G2229" s="376">
        <v>6637.17</v>
      </c>
      <c r="H2229" s="376" t="s">
        <v>3861</v>
      </c>
      <c r="I2229" s="376">
        <v>5.0000225999936698E-2</v>
      </c>
      <c r="J2229" s="376">
        <v>175.15</v>
      </c>
      <c r="K2229" s="376">
        <v>3503</v>
      </c>
      <c r="L2229" s="376">
        <f t="shared" si="25"/>
        <v>3134.17</v>
      </c>
    </row>
    <row r="2230" spans="1:12" hidden="1" outlineLevel="1">
      <c r="A2230">
        <v>2024</v>
      </c>
      <c r="B2230" t="s">
        <v>4032</v>
      </c>
      <c r="C2230" t="s">
        <v>2527</v>
      </c>
      <c r="D2230" t="s">
        <v>4030</v>
      </c>
      <c r="E2230" t="s">
        <v>2888</v>
      </c>
      <c r="F2230" s="339">
        <v>45046</v>
      </c>
      <c r="G2230" s="376">
        <v>6637.17</v>
      </c>
      <c r="H2230" s="376" t="s">
        <v>3861</v>
      </c>
      <c r="I2230" s="376">
        <v>5.0000225999936698E-2</v>
      </c>
      <c r="J2230" s="376">
        <v>175.15</v>
      </c>
      <c r="K2230" s="376">
        <v>3503</v>
      </c>
      <c r="L2230" s="376">
        <f t="shared" si="25"/>
        <v>3134.17</v>
      </c>
    </row>
    <row r="2231" spans="1:12" hidden="1" outlineLevel="1">
      <c r="A2231">
        <v>2024</v>
      </c>
      <c r="B2231" t="s">
        <v>4033</v>
      </c>
      <c r="C2231" t="s">
        <v>2527</v>
      </c>
      <c r="D2231" t="s">
        <v>4030</v>
      </c>
      <c r="E2231" t="s">
        <v>2888</v>
      </c>
      <c r="F2231" s="339">
        <v>45046</v>
      </c>
      <c r="G2231" s="376">
        <v>6637.17</v>
      </c>
      <c r="H2231" s="376" t="s">
        <v>3861</v>
      </c>
      <c r="I2231" s="376">
        <v>5.0000225999936698E-2</v>
      </c>
      <c r="J2231" s="376">
        <v>175.15</v>
      </c>
      <c r="K2231" s="376">
        <v>3503</v>
      </c>
      <c r="L2231" s="376">
        <f t="shared" si="25"/>
        <v>3134.17</v>
      </c>
    </row>
    <row r="2232" spans="1:12" hidden="1" outlineLevel="1">
      <c r="A2232">
        <v>2024</v>
      </c>
      <c r="B2232" t="s">
        <v>3994</v>
      </c>
      <c r="C2232" t="s">
        <v>2527</v>
      </c>
      <c r="D2232" t="s">
        <v>3286</v>
      </c>
      <c r="E2232" t="s">
        <v>2888</v>
      </c>
      <c r="F2232" s="339">
        <v>45046</v>
      </c>
      <c r="G2232" s="376">
        <v>7964.6</v>
      </c>
      <c r="H2232" s="376" t="s">
        <v>3861</v>
      </c>
      <c r="I2232" s="376">
        <v>0.05</v>
      </c>
      <c r="J2232" s="376">
        <v>210.18</v>
      </c>
      <c r="K2232" s="376">
        <v>4203.6000000000004</v>
      </c>
      <c r="L2232" s="376">
        <f t="shared" si="25"/>
        <v>3761</v>
      </c>
    </row>
    <row r="2233" spans="1:12" hidden="1" outlineLevel="1">
      <c r="A2233">
        <v>2024</v>
      </c>
      <c r="B2233" t="s">
        <v>3995</v>
      </c>
      <c r="C2233" t="s">
        <v>2527</v>
      </c>
      <c r="D2233" t="s">
        <v>3286</v>
      </c>
      <c r="E2233" t="s">
        <v>2888</v>
      </c>
      <c r="F2233" s="339">
        <v>45046</v>
      </c>
      <c r="G2233" s="376">
        <v>7964.6</v>
      </c>
      <c r="H2233" s="376" t="s">
        <v>3861</v>
      </c>
      <c r="I2233" s="376">
        <v>0.05</v>
      </c>
      <c r="J2233" s="376">
        <v>210.18</v>
      </c>
      <c r="K2233" s="376">
        <v>4203.6000000000004</v>
      </c>
      <c r="L2233" s="376">
        <f t="shared" si="25"/>
        <v>3761</v>
      </c>
    </row>
    <row r="2234" spans="1:12" hidden="1" outlineLevel="1">
      <c r="A2234">
        <v>2024</v>
      </c>
      <c r="B2234" t="s">
        <v>3996</v>
      </c>
      <c r="C2234" t="s">
        <v>2527</v>
      </c>
      <c r="D2234" t="s">
        <v>3286</v>
      </c>
      <c r="E2234" t="s">
        <v>2888</v>
      </c>
      <c r="F2234" s="339">
        <v>45046</v>
      </c>
      <c r="G2234" s="376">
        <v>7964.6</v>
      </c>
      <c r="H2234" s="376" t="s">
        <v>3861</v>
      </c>
      <c r="I2234" s="376">
        <v>0.05</v>
      </c>
      <c r="J2234" s="376">
        <v>210.18</v>
      </c>
      <c r="K2234" s="376">
        <v>4203.6000000000004</v>
      </c>
      <c r="L2234" s="376">
        <f t="shared" si="25"/>
        <v>3761</v>
      </c>
    </row>
    <row r="2235" spans="1:12" hidden="1" outlineLevel="1">
      <c r="A2235">
        <v>2024</v>
      </c>
      <c r="B2235" t="s">
        <v>3997</v>
      </c>
      <c r="C2235" t="s">
        <v>2527</v>
      </c>
      <c r="D2235" t="s">
        <v>3286</v>
      </c>
      <c r="E2235" t="s">
        <v>2888</v>
      </c>
      <c r="F2235" s="339">
        <v>45046</v>
      </c>
      <c r="G2235" s="376">
        <v>7964.6</v>
      </c>
      <c r="H2235" s="376" t="s">
        <v>3861</v>
      </c>
      <c r="I2235" s="376">
        <v>0.05</v>
      </c>
      <c r="J2235" s="376">
        <v>210.18</v>
      </c>
      <c r="K2235" s="376">
        <v>4203.6000000000004</v>
      </c>
      <c r="L2235" s="376">
        <f t="shared" si="25"/>
        <v>3761</v>
      </c>
    </row>
    <row r="2236" spans="1:12" hidden="1" outlineLevel="1">
      <c r="A2236">
        <v>2024</v>
      </c>
      <c r="B2236" t="s">
        <v>4038</v>
      </c>
      <c r="C2236" t="s">
        <v>2527</v>
      </c>
      <c r="D2236" t="s">
        <v>3041</v>
      </c>
      <c r="E2236" t="s">
        <v>2888</v>
      </c>
      <c r="F2236" s="339">
        <v>45046</v>
      </c>
      <c r="G2236" s="376">
        <v>6106.19</v>
      </c>
      <c r="H2236" s="376" t="s">
        <v>3861</v>
      </c>
      <c r="I2236" s="376">
        <v>5.0000081884120903E-2</v>
      </c>
      <c r="J2236" s="376">
        <v>161.13999999999999</v>
      </c>
      <c r="K2236" s="376">
        <v>3222.8</v>
      </c>
      <c r="L2236" s="376">
        <f t="shared" si="25"/>
        <v>2883.39</v>
      </c>
    </row>
    <row r="2237" spans="1:12" hidden="1" outlineLevel="1">
      <c r="A2237">
        <v>2024</v>
      </c>
      <c r="B2237" t="s">
        <v>4039</v>
      </c>
      <c r="C2237" t="s">
        <v>2527</v>
      </c>
      <c r="D2237" t="s">
        <v>3041</v>
      </c>
      <c r="E2237" t="s">
        <v>2888</v>
      </c>
      <c r="F2237" s="339">
        <v>45046</v>
      </c>
      <c r="G2237" s="376">
        <v>6106.19</v>
      </c>
      <c r="H2237" s="376" t="s">
        <v>3861</v>
      </c>
      <c r="I2237" s="376">
        <v>5.0000081884120903E-2</v>
      </c>
      <c r="J2237" s="376">
        <v>161.13999999999999</v>
      </c>
      <c r="K2237" s="376">
        <v>3222.8</v>
      </c>
      <c r="L2237" s="376">
        <f t="shared" si="25"/>
        <v>2883.39</v>
      </c>
    </row>
    <row r="2238" spans="1:12" hidden="1" outlineLevel="1">
      <c r="A2238">
        <v>2024</v>
      </c>
      <c r="B2238" t="s">
        <v>4040</v>
      </c>
      <c r="C2238" t="s">
        <v>2527</v>
      </c>
      <c r="D2238" t="s">
        <v>3041</v>
      </c>
      <c r="E2238" t="s">
        <v>2888</v>
      </c>
      <c r="F2238" s="339">
        <v>45046</v>
      </c>
      <c r="G2238" s="376">
        <v>6106.19</v>
      </c>
      <c r="H2238" s="376" t="s">
        <v>3861</v>
      </c>
      <c r="I2238" s="376">
        <v>5.0000081884120903E-2</v>
      </c>
      <c r="J2238" s="376">
        <v>161.13999999999999</v>
      </c>
      <c r="K2238" s="376">
        <v>3222.8</v>
      </c>
      <c r="L2238" s="376">
        <f t="shared" si="25"/>
        <v>2883.39</v>
      </c>
    </row>
    <row r="2239" spans="1:12" hidden="1" outlineLevel="1">
      <c r="A2239">
        <v>2024</v>
      </c>
      <c r="B2239" t="s">
        <v>4041</v>
      </c>
      <c r="C2239" t="s">
        <v>2527</v>
      </c>
      <c r="D2239" t="s">
        <v>3041</v>
      </c>
      <c r="E2239" t="s">
        <v>2888</v>
      </c>
      <c r="F2239" s="339">
        <v>45046</v>
      </c>
      <c r="G2239" s="376">
        <v>6106.19</v>
      </c>
      <c r="H2239" s="376" t="s">
        <v>3861</v>
      </c>
      <c r="I2239" s="376">
        <v>5.0000081884120903E-2</v>
      </c>
      <c r="J2239" s="376">
        <v>161.13999999999999</v>
      </c>
      <c r="K2239" s="376">
        <v>3222.8</v>
      </c>
      <c r="L2239" s="376">
        <f t="shared" si="25"/>
        <v>2883.39</v>
      </c>
    </row>
    <row r="2240" spans="1:12" hidden="1" outlineLevel="1">
      <c r="A2240">
        <v>2024</v>
      </c>
      <c r="B2240" t="s">
        <v>4042</v>
      </c>
      <c r="C2240" t="s">
        <v>2527</v>
      </c>
      <c r="D2240" t="s">
        <v>3041</v>
      </c>
      <c r="E2240" t="s">
        <v>2888</v>
      </c>
      <c r="F2240" s="339">
        <v>45046</v>
      </c>
      <c r="G2240" s="376">
        <v>6106.19</v>
      </c>
      <c r="H2240" s="376" t="s">
        <v>3861</v>
      </c>
      <c r="I2240" s="376">
        <v>5.0000081884120903E-2</v>
      </c>
      <c r="J2240" s="376">
        <v>161.13999999999999</v>
      </c>
      <c r="K2240" s="376">
        <v>3222.8</v>
      </c>
      <c r="L2240" s="376">
        <f t="shared" si="25"/>
        <v>2883.39</v>
      </c>
    </row>
    <row r="2241" spans="1:12" hidden="1" outlineLevel="1">
      <c r="A2241">
        <v>2024</v>
      </c>
      <c r="B2241" t="s">
        <v>3957</v>
      </c>
      <c r="C2241" t="s">
        <v>2905</v>
      </c>
      <c r="D2241" t="s">
        <v>3958</v>
      </c>
      <c r="E2241" t="s">
        <v>2888</v>
      </c>
      <c r="F2241" s="339">
        <v>45046</v>
      </c>
      <c r="G2241" s="376">
        <v>30973.45</v>
      </c>
      <c r="H2241" s="376" t="s">
        <v>3861</v>
      </c>
      <c r="I2241" s="376">
        <v>4.9999919285710799E-2</v>
      </c>
      <c r="J2241" s="376">
        <v>817.35</v>
      </c>
      <c r="K2241" s="376">
        <v>16347</v>
      </c>
      <c r="L2241" s="376">
        <f t="shared" si="25"/>
        <v>14626.45</v>
      </c>
    </row>
    <row r="2242" spans="1:12" hidden="1" outlineLevel="1">
      <c r="A2242">
        <v>2024</v>
      </c>
      <c r="B2242" t="s">
        <v>3959</v>
      </c>
      <c r="C2242" t="s">
        <v>2905</v>
      </c>
      <c r="D2242" t="s">
        <v>3958</v>
      </c>
      <c r="E2242" t="s">
        <v>2888</v>
      </c>
      <c r="F2242" s="339">
        <v>45046</v>
      </c>
      <c r="G2242" s="376">
        <v>30973.45</v>
      </c>
      <c r="H2242" s="376" t="s">
        <v>3861</v>
      </c>
      <c r="I2242" s="376">
        <v>4.9999919285710799E-2</v>
      </c>
      <c r="J2242" s="376">
        <v>817.35</v>
      </c>
      <c r="K2242" s="376">
        <v>16347</v>
      </c>
      <c r="L2242" s="376">
        <f t="shared" si="25"/>
        <v>14626.45</v>
      </c>
    </row>
    <row r="2243" spans="1:12" hidden="1" outlineLevel="1">
      <c r="A2243">
        <v>2024</v>
      </c>
      <c r="B2243" t="s">
        <v>3960</v>
      </c>
      <c r="C2243" t="s">
        <v>2905</v>
      </c>
      <c r="D2243" t="s">
        <v>3958</v>
      </c>
      <c r="E2243" t="s">
        <v>2888</v>
      </c>
      <c r="F2243" s="339">
        <v>45046</v>
      </c>
      <c r="G2243" s="376">
        <v>30973.45</v>
      </c>
      <c r="H2243" s="376" t="s">
        <v>3861</v>
      </c>
      <c r="I2243" s="376">
        <v>4.9999919285710799E-2</v>
      </c>
      <c r="J2243" s="376">
        <v>817.35</v>
      </c>
      <c r="K2243" s="376">
        <v>16347</v>
      </c>
      <c r="L2243" s="376">
        <f t="shared" si="25"/>
        <v>14626.45</v>
      </c>
    </row>
    <row r="2244" spans="1:12" hidden="1" outlineLevel="1">
      <c r="A2244">
        <v>2024</v>
      </c>
      <c r="B2244" t="s">
        <v>3961</v>
      </c>
      <c r="C2244" t="s">
        <v>2905</v>
      </c>
      <c r="D2244" t="s">
        <v>3958</v>
      </c>
      <c r="E2244" t="s">
        <v>2888</v>
      </c>
      <c r="F2244" s="339">
        <v>45046</v>
      </c>
      <c r="G2244" s="376">
        <v>30973.45</v>
      </c>
      <c r="H2244" s="376" t="s">
        <v>3861</v>
      </c>
      <c r="I2244" s="376">
        <v>4.9999919285710799E-2</v>
      </c>
      <c r="J2244" s="376">
        <v>817.35</v>
      </c>
      <c r="K2244" s="376">
        <v>16347</v>
      </c>
      <c r="L2244" s="376">
        <f t="shared" si="25"/>
        <v>14626.45</v>
      </c>
    </row>
    <row r="2245" spans="1:12" hidden="1" outlineLevel="1">
      <c r="A2245">
        <v>2024</v>
      </c>
      <c r="B2245" t="s">
        <v>3962</v>
      </c>
      <c r="C2245" t="s">
        <v>2905</v>
      </c>
      <c r="D2245" t="s">
        <v>3958</v>
      </c>
      <c r="E2245" t="s">
        <v>2888</v>
      </c>
      <c r="F2245" s="339">
        <v>45046</v>
      </c>
      <c r="G2245" s="376">
        <v>30973.45</v>
      </c>
      <c r="H2245" s="376" t="s">
        <v>3861</v>
      </c>
      <c r="I2245" s="376">
        <v>4.9999919285710799E-2</v>
      </c>
      <c r="J2245" s="376">
        <v>817.35</v>
      </c>
      <c r="K2245" s="376">
        <v>16347</v>
      </c>
      <c r="L2245" s="376">
        <f t="shared" si="25"/>
        <v>14626.45</v>
      </c>
    </row>
    <row r="2246" spans="1:12" hidden="1" outlineLevel="1">
      <c r="A2246">
        <v>2024</v>
      </c>
      <c r="B2246" t="s">
        <v>3963</v>
      </c>
      <c r="C2246" t="s">
        <v>2905</v>
      </c>
      <c r="D2246" t="s">
        <v>3958</v>
      </c>
      <c r="E2246" t="s">
        <v>2888</v>
      </c>
      <c r="F2246" s="339">
        <v>45046</v>
      </c>
      <c r="G2246" s="376">
        <v>30973.45</v>
      </c>
      <c r="H2246" s="376" t="s">
        <v>3861</v>
      </c>
      <c r="I2246" s="376">
        <v>4.9999919285710799E-2</v>
      </c>
      <c r="J2246" s="376">
        <v>817.35</v>
      </c>
      <c r="K2246" s="376">
        <v>16347</v>
      </c>
      <c r="L2246" s="376">
        <f t="shared" si="25"/>
        <v>14626.45</v>
      </c>
    </row>
    <row r="2247" spans="1:12" hidden="1" outlineLevel="1">
      <c r="A2247">
        <v>2024</v>
      </c>
      <c r="B2247" t="s">
        <v>3964</v>
      </c>
      <c r="C2247" t="s">
        <v>2905</v>
      </c>
      <c r="D2247" t="s">
        <v>3958</v>
      </c>
      <c r="E2247" t="s">
        <v>2888</v>
      </c>
      <c r="F2247" s="339">
        <v>45046</v>
      </c>
      <c r="G2247" s="376">
        <v>30973.45</v>
      </c>
      <c r="H2247" s="376" t="s">
        <v>3861</v>
      </c>
      <c r="I2247" s="376">
        <v>4.9999919285710799E-2</v>
      </c>
      <c r="J2247" s="376">
        <v>817.35</v>
      </c>
      <c r="K2247" s="376">
        <v>16347</v>
      </c>
      <c r="L2247" s="376">
        <f t="shared" si="25"/>
        <v>14626.45</v>
      </c>
    </row>
    <row r="2248" spans="1:12" hidden="1" outlineLevel="1">
      <c r="A2248">
        <v>2024</v>
      </c>
      <c r="B2248" t="s">
        <v>3965</v>
      </c>
      <c r="C2248" t="s">
        <v>2905</v>
      </c>
      <c r="D2248" t="s">
        <v>3958</v>
      </c>
      <c r="E2248" t="s">
        <v>2888</v>
      </c>
      <c r="F2248" s="339">
        <v>45046</v>
      </c>
      <c r="G2248" s="376">
        <v>30973.45</v>
      </c>
      <c r="H2248" s="376" t="s">
        <v>3861</v>
      </c>
      <c r="I2248" s="376">
        <v>4.9999919285710799E-2</v>
      </c>
      <c r="J2248" s="376">
        <v>817.35</v>
      </c>
      <c r="K2248" s="376">
        <v>16347</v>
      </c>
      <c r="L2248" s="376">
        <f t="shared" si="25"/>
        <v>14626.45</v>
      </c>
    </row>
    <row r="2249" spans="1:12" hidden="1" outlineLevel="1">
      <c r="A2249">
        <v>2024</v>
      </c>
      <c r="B2249" t="s">
        <v>3966</v>
      </c>
      <c r="C2249" t="s">
        <v>2905</v>
      </c>
      <c r="D2249" t="s">
        <v>3958</v>
      </c>
      <c r="E2249" t="s">
        <v>2888</v>
      </c>
      <c r="F2249" s="339">
        <v>45046</v>
      </c>
      <c r="G2249" s="376">
        <v>30973.45</v>
      </c>
      <c r="H2249" s="376" t="s">
        <v>3861</v>
      </c>
      <c r="I2249" s="376">
        <v>4.9999919285710799E-2</v>
      </c>
      <c r="J2249" s="376">
        <v>817.35</v>
      </c>
      <c r="K2249" s="376">
        <v>16347</v>
      </c>
      <c r="L2249" s="376">
        <f t="shared" si="25"/>
        <v>14626.45</v>
      </c>
    </row>
    <row r="2250" spans="1:12" hidden="1" outlineLevel="1">
      <c r="A2250">
        <v>2024</v>
      </c>
      <c r="B2250" t="s">
        <v>3967</v>
      </c>
      <c r="C2250" t="s">
        <v>2905</v>
      </c>
      <c r="D2250" t="s">
        <v>3958</v>
      </c>
      <c r="E2250" t="s">
        <v>2888</v>
      </c>
      <c r="F2250" s="339">
        <v>45046</v>
      </c>
      <c r="G2250" s="376">
        <v>30973.45</v>
      </c>
      <c r="H2250" s="376" t="s">
        <v>3861</v>
      </c>
      <c r="I2250" s="376">
        <v>4.9999919285710799E-2</v>
      </c>
      <c r="J2250" s="376">
        <v>817.35</v>
      </c>
      <c r="K2250" s="376">
        <v>16347</v>
      </c>
      <c r="L2250" s="376">
        <f t="shared" si="25"/>
        <v>14626.45</v>
      </c>
    </row>
    <row r="2251" spans="1:12" hidden="1" outlineLevel="1">
      <c r="A2251">
        <v>2024</v>
      </c>
      <c r="B2251" t="s">
        <v>3968</v>
      </c>
      <c r="C2251" t="s">
        <v>2905</v>
      </c>
      <c r="D2251" t="s">
        <v>3958</v>
      </c>
      <c r="E2251" t="s">
        <v>2888</v>
      </c>
      <c r="F2251" s="339">
        <v>45046</v>
      </c>
      <c r="G2251" s="376">
        <v>30973.45</v>
      </c>
      <c r="H2251" s="376" t="s">
        <v>3861</v>
      </c>
      <c r="I2251" s="376">
        <v>4.9999919285710799E-2</v>
      </c>
      <c r="J2251" s="376">
        <v>817.35</v>
      </c>
      <c r="K2251" s="376">
        <v>16347</v>
      </c>
      <c r="L2251" s="376">
        <f t="shared" si="25"/>
        <v>14626.45</v>
      </c>
    </row>
    <row r="2252" spans="1:12" hidden="1" outlineLevel="1">
      <c r="A2252">
        <v>2024</v>
      </c>
      <c r="B2252" t="s">
        <v>3969</v>
      </c>
      <c r="C2252" t="s">
        <v>2905</v>
      </c>
      <c r="D2252" t="s">
        <v>3958</v>
      </c>
      <c r="E2252" t="s">
        <v>2888</v>
      </c>
      <c r="F2252" s="339">
        <v>45046</v>
      </c>
      <c r="G2252" s="376">
        <v>30973.45</v>
      </c>
      <c r="H2252" s="376" t="s">
        <v>3861</v>
      </c>
      <c r="I2252" s="376">
        <v>4.9999919285710799E-2</v>
      </c>
      <c r="J2252" s="376">
        <v>817.35</v>
      </c>
      <c r="K2252" s="376">
        <v>16347</v>
      </c>
      <c r="L2252" s="376">
        <f t="shared" si="25"/>
        <v>14626.45</v>
      </c>
    </row>
    <row r="2253" spans="1:12" hidden="1" outlineLevel="1">
      <c r="A2253">
        <v>2024</v>
      </c>
      <c r="B2253" t="s">
        <v>3970</v>
      </c>
      <c r="C2253" t="s">
        <v>2905</v>
      </c>
      <c r="D2253" t="s">
        <v>3958</v>
      </c>
      <c r="E2253" t="s">
        <v>2888</v>
      </c>
      <c r="F2253" s="339">
        <v>45046</v>
      </c>
      <c r="G2253" s="376">
        <v>30973.45</v>
      </c>
      <c r="H2253" s="376" t="s">
        <v>3861</v>
      </c>
      <c r="I2253" s="376">
        <v>4.9999919285710799E-2</v>
      </c>
      <c r="J2253" s="376">
        <v>817.35</v>
      </c>
      <c r="K2253" s="376">
        <v>16347</v>
      </c>
      <c r="L2253" s="376">
        <f t="shared" si="25"/>
        <v>14626.45</v>
      </c>
    </row>
    <row r="2254" spans="1:12" hidden="1" outlineLevel="1">
      <c r="A2254">
        <v>2024</v>
      </c>
      <c r="B2254" t="s">
        <v>3971</v>
      </c>
      <c r="C2254" t="s">
        <v>2905</v>
      </c>
      <c r="D2254" t="s">
        <v>3958</v>
      </c>
      <c r="E2254" t="s">
        <v>2888</v>
      </c>
      <c r="F2254" s="339">
        <v>45046</v>
      </c>
      <c r="G2254" s="376">
        <v>30973.45</v>
      </c>
      <c r="H2254" s="376" t="s">
        <v>3861</v>
      </c>
      <c r="I2254" s="376">
        <v>4.9999919285710799E-2</v>
      </c>
      <c r="J2254" s="376">
        <v>817.35</v>
      </c>
      <c r="K2254" s="376">
        <v>16347</v>
      </c>
      <c r="L2254" s="376">
        <f t="shared" si="25"/>
        <v>14626.45</v>
      </c>
    </row>
    <row r="2255" spans="1:12" hidden="1" outlineLevel="1">
      <c r="A2255">
        <v>2024</v>
      </c>
      <c r="B2255" t="s">
        <v>3972</v>
      </c>
      <c r="C2255" t="s">
        <v>2905</v>
      </c>
      <c r="D2255" t="s">
        <v>3958</v>
      </c>
      <c r="E2255" t="s">
        <v>2888</v>
      </c>
      <c r="F2255" s="339">
        <v>45046</v>
      </c>
      <c r="G2255" s="376">
        <v>30973.45</v>
      </c>
      <c r="H2255" s="376" t="s">
        <v>3861</v>
      </c>
      <c r="I2255" s="376">
        <v>4.9999919285710799E-2</v>
      </c>
      <c r="J2255" s="376">
        <v>817.35</v>
      </c>
      <c r="K2255" s="376">
        <v>16347</v>
      </c>
      <c r="L2255" s="376">
        <f t="shared" ref="L2255:L2318" si="26">G2255-K2255</f>
        <v>14626.45</v>
      </c>
    </row>
    <row r="2256" spans="1:12" hidden="1" outlineLevel="1">
      <c r="A2256">
        <v>2024</v>
      </c>
      <c r="B2256" t="s">
        <v>3973</v>
      </c>
      <c r="C2256" t="s">
        <v>2905</v>
      </c>
      <c r="D2256" t="s">
        <v>3958</v>
      </c>
      <c r="E2256" t="s">
        <v>2888</v>
      </c>
      <c r="F2256" s="339">
        <v>45046</v>
      </c>
      <c r="G2256" s="376">
        <v>30973.45</v>
      </c>
      <c r="H2256" s="376" t="s">
        <v>3861</v>
      </c>
      <c r="I2256" s="376">
        <v>4.9999919285710799E-2</v>
      </c>
      <c r="J2256" s="376">
        <v>817.35</v>
      </c>
      <c r="K2256" s="376">
        <v>16347</v>
      </c>
      <c r="L2256" s="376">
        <f t="shared" si="26"/>
        <v>14626.45</v>
      </c>
    </row>
    <row r="2257" spans="1:12" hidden="1" outlineLevel="1">
      <c r="A2257">
        <v>2024</v>
      </c>
      <c r="B2257" t="s">
        <v>3974</v>
      </c>
      <c r="C2257" t="s">
        <v>2905</v>
      </c>
      <c r="D2257" t="s">
        <v>3958</v>
      </c>
      <c r="E2257" t="s">
        <v>2888</v>
      </c>
      <c r="F2257" s="339">
        <v>45046</v>
      </c>
      <c r="G2257" s="376">
        <v>30973.45</v>
      </c>
      <c r="H2257" s="376" t="s">
        <v>3861</v>
      </c>
      <c r="I2257" s="376">
        <v>4.9999919285710799E-2</v>
      </c>
      <c r="J2257" s="376">
        <v>817.35</v>
      </c>
      <c r="K2257" s="376">
        <v>16347</v>
      </c>
      <c r="L2257" s="376">
        <f t="shared" si="26"/>
        <v>14626.45</v>
      </c>
    </row>
    <row r="2258" spans="1:12" hidden="1" outlineLevel="1">
      <c r="A2258">
        <v>2024</v>
      </c>
      <c r="B2258" t="s">
        <v>3975</v>
      </c>
      <c r="C2258" t="s">
        <v>2905</v>
      </c>
      <c r="D2258" t="s">
        <v>3958</v>
      </c>
      <c r="E2258" t="s">
        <v>2888</v>
      </c>
      <c r="F2258" s="339">
        <v>45046</v>
      </c>
      <c r="G2258" s="376">
        <v>30973.45</v>
      </c>
      <c r="H2258" s="376" t="s">
        <v>3861</v>
      </c>
      <c r="I2258" s="376">
        <v>4.9999919285710799E-2</v>
      </c>
      <c r="J2258" s="376">
        <v>817.35</v>
      </c>
      <c r="K2258" s="376">
        <v>16347</v>
      </c>
      <c r="L2258" s="376">
        <f t="shared" si="26"/>
        <v>14626.45</v>
      </c>
    </row>
    <row r="2259" spans="1:12" hidden="1" outlineLevel="1">
      <c r="A2259">
        <v>2024</v>
      </c>
      <c r="B2259" t="s">
        <v>3976</v>
      </c>
      <c r="C2259" t="s">
        <v>2905</v>
      </c>
      <c r="D2259" t="s">
        <v>3958</v>
      </c>
      <c r="E2259" t="s">
        <v>2888</v>
      </c>
      <c r="F2259" s="339">
        <v>45046</v>
      </c>
      <c r="G2259" s="376">
        <v>30973.45</v>
      </c>
      <c r="H2259" s="376" t="s">
        <v>3861</v>
      </c>
      <c r="I2259" s="376">
        <v>4.9999919285710799E-2</v>
      </c>
      <c r="J2259" s="376">
        <v>817.35</v>
      </c>
      <c r="K2259" s="376">
        <v>16347</v>
      </c>
      <c r="L2259" s="376">
        <f t="shared" si="26"/>
        <v>14626.45</v>
      </c>
    </row>
    <row r="2260" spans="1:12" hidden="1" outlineLevel="1">
      <c r="A2260">
        <v>2024</v>
      </c>
      <c r="B2260" t="s">
        <v>3977</v>
      </c>
      <c r="C2260" t="s">
        <v>2905</v>
      </c>
      <c r="D2260" t="s">
        <v>3958</v>
      </c>
      <c r="E2260" t="s">
        <v>2888</v>
      </c>
      <c r="F2260" s="339">
        <v>45046</v>
      </c>
      <c r="G2260" s="376">
        <v>30973.45</v>
      </c>
      <c r="H2260" s="376" t="s">
        <v>3861</v>
      </c>
      <c r="I2260" s="376">
        <v>4.9999919285710799E-2</v>
      </c>
      <c r="J2260" s="376">
        <v>817.35</v>
      </c>
      <c r="K2260" s="376">
        <v>16347</v>
      </c>
      <c r="L2260" s="376">
        <f t="shared" si="26"/>
        <v>14626.45</v>
      </c>
    </row>
    <row r="2261" spans="1:12" hidden="1" outlineLevel="1">
      <c r="A2261">
        <v>2024</v>
      </c>
      <c r="B2261" t="s">
        <v>3650</v>
      </c>
      <c r="C2261" t="s">
        <v>2527</v>
      </c>
      <c r="D2261" t="s">
        <v>3651</v>
      </c>
      <c r="E2261" t="s">
        <v>2907</v>
      </c>
      <c r="F2261" s="339">
        <v>44340</v>
      </c>
      <c r="G2261" s="376">
        <v>6989.38</v>
      </c>
      <c r="H2261" s="376" t="s">
        <v>3865</v>
      </c>
      <c r="I2261" s="376">
        <v>5.0000143074206901E-2</v>
      </c>
      <c r="J2261" s="376">
        <v>110.67</v>
      </c>
      <c r="K2261" s="376">
        <v>4758.8100000000004</v>
      </c>
      <c r="L2261" s="376">
        <f t="shared" si="26"/>
        <v>2230.5700000000002</v>
      </c>
    </row>
    <row r="2262" spans="1:12" hidden="1" outlineLevel="1">
      <c r="A2262">
        <v>2024</v>
      </c>
      <c r="B2262" t="s">
        <v>3446</v>
      </c>
      <c r="C2262" t="s">
        <v>2527</v>
      </c>
      <c r="D2262" t="s">
        <v>3447</v>
      </c>
      <c r="E2262" t="s">
        <v>2907</v>
      </c>
      <c r="F2262" s="339">
        <v>44343</v>
      </c>
      <c r="G2262" s="376">
        <v>11725.66</v>
      </c>
      <c r="H2262" s="376" t="s">
        <v>3865</v>
      </c>
      <c r="I2262" s="376">
        <v>4.9999744150862301E-2</v>
      </c>
      <c r="J2262" s="376">
        <v>185.66</v>
      </c>
      <c r="K2262" s="376">
        <v>7983.38</v>
      </c>
      <c r="L2262" s="376">
        <f t="shared" si="26"/>
        <v>3742.28</v>
      </c>
    </row>
    <row r="2263" spans="1:12" hidden="1" outlineLevel="1">
      <c r="A2263">
        <v>2024</v>
      </c>
      <c r="B2263" t="s">
        <v>3444</v>
      </c>
      <c r="C2263" t="s">
        <v>2527</v>
      </c>
      <c r="D2263" t="s">
        <v>3445</v>
      </c>
      <c r="E2263" t="s">
        <v>2907</v>
      </c>
      <c r="F2263" s="339">
        <v>44344</v>
      </c>
      <c r="G2263" s="376">
        <v>11795</v>
      </c>
      <c r="H2263" s="376" t="s">
        <v>3865</v>
      </c>
      <c r="I2263" s="376">
        <v>0.05</v>
      </c>
      <c r="J2263" s="376">
        <v>186.75</v>
      </c>
      <c r="K2263" s="376">
        <v>8030.25</v>
      </c>
      <c r="L2263" s="376">
        <f t="shared" si="26"/>
        <v>3764.75</v>
      </c>
    </row>
    <row r="2264" spans="1:12" hidden="1" outlineLevel="1">
      <c r="A2264">
        <v>2024</v>
      </c>
      <c r="B2264" t="s">
        <v>3780</v>
      </c>
      <c r="C2264" t="s">
        <v>2939</v>
      </c>
      <c r="D2264" t="s">
        <v>3781</v>
      </c>
      <c r="E2264" t="s">
        <v>2907</v>
      </c>
      <c r="F2264" s="339">
        <v>44375</v>
      </c>
      <c r="G2264" s="376">
        <v>11592.92</v>
      </c>
      <c r="H2264" s="376" t="s">
        <v>3865</v>
      </c>
      <c r="I2264" s="376">
        <v>5.0000345038178497E-2</v>
      </c>
      <c r="J2264" s="376">
        <v>183.55</v>
      </c>
      <c r="K2264" s="376">
        <v>7709.1</v>
      </c>
      <c r="L2264" s="376">
        <f t="shared" si="26"/>
        <v>3883.82</v>
      </c>
    </row>
    <row r="2265" spans="1:12" hidden="1" outlineLevel="1">
      <c r="A2265">
        <v>2024</v>
      </c>
      <c r="B2265" t="s">
        <v>3782</v>
      </c>
      <c r="C2265" t="s">
        <v>2939</v>
      </c>
      <c r="D2265" t="s">
        <v>3783</v>
      </c>
      <c r="E2265" t="s">
        <v>2907</v>
      </c>
      <c r="F2265" s="339">
        <v>44377</v>
      </c>
      <c r="G2265" s="376">
        <v>166371.68</v>
      </c>
      <c r="H2265" s="376" t="s">
        <v>3865</v>
      </c>
      <c r="I2265" s="376">
        <v>4.9999975957446603E-2</v>
      </c>
      <c r="J2265" s="376">
        <v>2634.22</v>
      </c>
      <c r="K2265" s="376">
        <v>110637.24</v>
      </c>
      <c r="L2265" s="376">
        <f t="shared" si="26"/>
        <v>55734.44</v>
      </c>
    </row>
    <row r="2266" spans="1:12" hidden="1" outlineLevel="1">
      <c r="A2266">
        <v>2024</v>
      </c>
      <c r="B2266" t="s">
        <v>3992</v>
      </c>
      <c r="C2266" t="s">
        <v>3863</v>
      </c>
      <c r="D2266" t="s">
        <v>3041</v>
      </c>
      <c r="E2266" t="s">
        <v>2888</v>
      </c>
      <c r="F2266" s="339">
        <v>45107</v>
      </c>
      <c r="G2266" s="376">
        <v>8849.56</v>
      </c>
      <c r="H2266" s="376" t="s">
        <v>3861</v>
      </c>
      <c r="I2266" s="376">
        <v>4.9999096000253103E-2</v>
      </c>
      <c r="J2266" s="376">
        <v>233.53</v>
      </c>
      <c r="K2266" s="376">
        <v>4203.54</v>
      </c>
      <c r="L2266" s="376">
        <f t="shared" si="26"/>
        <v>4646.0200000000004</v>
      </c>
    </row>
    <row r="2267" spans="1:12" hidden="1" outlineLevel="1">
      <c r="A2267">
        <v>2024</v>
      </c>
      <c r="B2267" t="s">
        <v>4026</v>
      </c>
      <c r="C2267" t="s">
        <v>3863</v>
      </c>
      <c r="D2267" t="s">
        <v>3028</v>
      </c>
      <c r="E2267" t="s">
        <v>2888</v>
      </c>
      <c r="F2267" s="339">
        <v>45107</v>
      </c>
      <c r="G2267" s="376">
        <v>7521.23</v>
      </c>
      <c r="H2267" s="376" t="s">
        <v>3861</v>
      </c>
      <c r="I2267" s="376">
        <v>4.9999800564535297E-2</v>
      </c>
      <c r="J2267" s="376">
        <v>198.48</v>
      </c>
      <c r="K2267" s="376">
        <v>3572.64</v>
      </c>
      <c r="L2267" s="376">
        <f t="shared" si="26"/>
        <v>3948.59</v>
      </c>
    </row>
    <row r="2268" spans="1:12" hidden="1" outlineLevel="1">
      <c r="A2268">
        <v>2024</v>
      </c>
      <c r="B2268" t="s">
        <v>4015</v>
      </c>
      <c r="C2268" t="s">
        <v>3863</v>
      </c>
      <c r="D2268" t="s">
        <v>3041</v>
      </c>
      <c r="E2268" t="s">
        <v>2888</v>
      </c>
      <c r="F2268" s="339">
        <v>45107</v>
      </c>
      <c r="G2268" s="376">
        <v>7699.11</v>
      </c>
      <c r="H2268" s="376" t="s">
        <v>3861</v>
      </c>
      <c r="I2268" s="376">
        <v>4.9999285631715899E-2</v>
      </c>
      <c r="J2268" s="376">
        <v>203.17</v>
      </c>
      <c r="K2268" s="376">
        <v>3657.06</v>
      </c>
      <c r="L2268" s="376">
        <f t="shared" si="26"/>
        <v>4042.05</v>
      </c>
    </row>
    <row r="2269" spans="1:12" hidden="1" outlineLevel="1">
      <c r="A2269">
        <v>2024</v>
      </c>
      <c r="B2269" t="s">
        <v>4016</v>
      </c>
      <c r="C2269" t="s">
        <v>3863</v>
      </c>
      <c r="D2269" t="s">
        <v>3041</v>
      </c>
      <c r="E2269" t="s">
        <v>2888</v>
      </c>
      <c r="F2269" s="339">
        <v>45107</v>
      </c>
      <c r="G2269" s="376">
        <v>7699.11</v>
      </c>
      <c r="H2269" s="376" t="s">
        <v>3861</v>
      </c>
      <c r="I2269" s="376">
        <v>4.9999285631715899E-2</v>
      </c>
      <c r="J2269" s="376">
        <v>203.17</v>
      </c>
      <c r="K2269" s="376">
        <v>3657.06</v>
      </c>
      <c r="L2269" s="376">
        <f t="shared" si="26"/>
        <v>4042.05</v>
      </c>
    </row>
    <row r="2270" spans="1:12" hidden="1" outlineLevel="1">
      <c r="A2270">
        <v>2024</v>
      </c>
      <c r="B2270" t="s">
        <v>4017</v>
      </c>
      <c r="C2270" t="s">
        <v>3863</v>
      </c>
      <c r="D2270" t="s">
        <v>3041</v>
      </c>
      <c r="E2270" t="s">
        <v>2888</v>
      </c>
      <c r="F2270" s="339">
        <v>45107</v>
      </c>
      <c r="G2270" s="376">
        <v>7699.11</v>
      </c>
      <c r="H2270" s="376" t="s">
        <v>3861</v>
      </c>
      <c r="I2270" s="376">
        <v>4.9999285631715899E-2</v>
      </c>
      <c r="J2270" s="376">
        <v>203.17</v>
      </c>
      <c r="K2270" s="376">
        <v>3657.06</v>
      </c>
      <c r="L2270" s="376">
        <f t="shared" si="26"/>
        <v>4042.05</v>
      </c>
    </row>
    <row r="2271" spans="1:12" hidden="1" outlineLevel="1">
      <c r="A2271">
        <v>2024</v>
      </c>
      <c r="B2271" t="s">
        <v>4018</v>
      </c>
      <c r="C2271" t="s">
        <v>3863</v>
      </c>
      <c r="D2271" t="s">
        <v>3041</v>
      </c>
      <c r="E2271" t="s">
        <v>2888</v>
      </c>
      <c r="F2271" s="339">
        <v>45107</v>
      </c>
      <c r="G2271" s="376">
        <v>7699.11</v>
      </c>
      <c r="H2271" s="376" t="s">
        <v>3861</v>
      </c>
      <c r="I2271" s="376">
        <v>4.9999285631715899E-2</v>
      </c>
      <c r="J2271" s="376">
        <v>203.17</v>
      </c>
      <c r="K2271" s="376">
        <v>3657.06</v>
      </c>
      <c r="L2271" s="376">
        <f t="shared" si="26"/>
        <v>4042.05</v>
      </c>
    </row>
    <row r="2272" spans="1:12" hidden="1" outlineLevel="1">
      <c r="A2272">
        <v>2024</v>
      </c>
      <c r="B2272" t="s">
        <v>4019</v>
      </c>
      <c r="C2272" t="s">
        <v>3863</v>
      </c>
      <c r="D2272" t="s">
        <v>3041</v>
      </c>
      <c r="E2272" t="s">
        <v>2888</v>
      </c>
      <c r="F2272" s="339">
        <v>45107</v>
      </c>
      <c r="G2272" s="376">
        <v>7699.11</v>
      </c>
      <c r="H2272" s="376" t="s">
        <v>3861</v>
      </c>
      <c r="I2272" s="376">
        <v>4.9999285631715899E-2</v>
      </c>
      <c r="J2272" s="376">
        <v>203.17</v>
      </c>
      <c r="K2272" s="376">
        <v>3657.06</v>
      </c>
      <c r="L2272" s="376">
        <f t="shared" si="26"/>
        <v>4042.05</v>
      </c>
    </row>
    <row r="2273" spans="1:12" hidden="1" outlineLevel="1">
      <c r="A2273">
        <v>2024</v>
      </c>
      <c r="B2273" t="s">
        <v>4020</v>
      </c>
      <c r="C2273" t="s">
        <v>3863</v>
      </c>
      <c r="D2273" t="s">
        <v>3041</v>
      </c>
      <c r="E2273" t="s">
        <v>2888</v>
      </c>
      <c r="F2273" s="339">
        <v>45107</v>
      </c>
      <c r="G2273" s="376">
        <v>7699.11</v>
      </c>
      <c r="H2273" s="376" t="s">
        <v>3861</v>
      </c>
      <c r="I2273" s="376">
        <v>4.9999285631715899E-2</v>
      </c>
      <c r="J2273" s="376">
        <v>203.17</v>
      </c>
      <c r="K2273" s="376">
        <v>3657.06</v>
      </c>
      <c r="L2273" s="376">
        <f t="shared" si="26"/>
        <v>4042.05</v>
      </c>
    </row>
    <row r="2274" spans="1:12" hidden="1" outlineLevel="1">
      <c r="A2274">
        <v>2024</v>
      </c>
      <c r="B2274" t="s">
        <v>4021</v>
      </c>
      <c r="C2274" t="s">
        <v>3863</v>
      </c>
      <c r="D2274" t="s">
        <v>3041</v>
      </c>
      <c r="E2274" t="s">
        <v>2888</v>
      </c>
      <c r="F2274" s="339">
        <v>45107</v>
      </c>
      <c r="G2274" s="376">
        <v>7699.11</v>
      </c>
      <c r="H2274" s="376" t="s">
        <v>3861</v>
      </c>
      <c r="I2274" s="376">
        <v>4.9999285631715899E-2</v>
      </c>
      <c r="J2274" s="376">
        <v>203.17</v>
      </c>
      <c r="K2274" s="376">
        <v>3657.06</v>
      </c>
      <c r="L2274" s="376">
        <f t="shared" si="26"/>
        <v>4042.05</v>
      </c>
    </row>
    <row r="2275" spans="1:12" hidden="1" outlineLevel="1">
      <c r="A2275">
        <v>2024</v>
      </c>
      <c r="B2275" t="s">
        <v>4022</v>
      </c>
      <c r="C2275" t="s">
        <v>3863</v>
      </c>
      <c r="D2275" t="s">
        <v>3041</v>
      </c>
      <c r="E2275" t="s">
        <v>2888</v>
      </c>
      <c r="F2275" s="339">
        <v>45107</v>
      </c>
      <c r="G2275" s="376">
        <v>7699.11</v>
      </c>
      <c r="H2275" s="376" t="s">
        <v>3861</v>
      </c>
      <c r="I2275" s="376">
        <v>4.9999285631715899E-2</v>
      </c>
      <c r="J2275" s="376">
        <v>203.17</v>
      </c>
      <c r="K2275" s="376">
        <v>3657.06</v>
      </c>
      <c r="L2275" s="376">
        <f t="shared" si="26"/>
        <v>4042.05</v>
      </c>
    </row>
    <row r="2276" spans="1:12" hidden="1" outlineLevel="1">
      <c r="A2276">
        <v>2024</v>
      </c>
      <c r="B2276" t="s">
        <v>4023</v>
      </c>
      <c r="C2276" t="s">
        <v>3863</v>
      </c>
      <c r="D2276" t="s">
        <v>3041</v>
      </c>
      <c r="E2276" t="s">
        <v>2888</v>
      </c>
      <c r="F2276" s="339">
        <v>45107</v>
      </c>
      <c r="G2276" s="376">
        <v>7699.11</v>
      </c>
      <c r="H2276" s="376" t="s">
        <v>3861</v>
      </c>
      <c r="I2276" s="376">
        <v>4.9999285631715899E-2</v>
      </c>
      <c r="J2276" s="376">
        <v>203.17</v>
      </c>
      <c r="K2276" s="376">
        <v>3657.06</v>
      </c>
      <c r="L2276" s="376">
        <f t="shared" si="26"/>
        <v>4042.05</v>
      </c>
    </row>
    <row r="2277" spans="1:12" hidden="1" outlineLevel="1">
      <c r="A2277">
        <v>2024</v>
      </c>
      <c r="B2277" t="s">
        <v>4024</v>
      </c>
      <c r="C2277" t="s">
        <v>3863</v>
      </c>
      <c r="D2277" t="s">
        <v>3041</v>
      </c>
      <c r="E2277" t="s">
        <v>2888</v>
      </c>
      <c r="F2277" s="339">
        <v>45107</v>
      </c>
      <c r="G2277" s="376">
        <v>7699.11</v>
      </c>
      <c r="H2277" s="376" t="s">
        <v>3861</v>
      </c>
      <c r="I2277" s="376">
        <v>4.9999285631715899E-2</v>
      </c>
      <c r="J2277" s="376">
        <v>203.17</v>
      </c>
      <c r="K2277" s="376">
        <v>3657.06</v>
      </c>
      <c r="L2277" s="376">
        <f t="shared" si="26"/>
        <v>4042.05</v>
      </c>
    </row>
    <row r="2278" spans="1:12" hidden="1" outlineLevel="1">
      <c r="A2278">
        <v>2024</v>
      </c>
      <c r="B2278" t="s">
        <v>3993</v>
      </c>
      <c r="C2278" t="s">
        <v>3863</v>
      </c>
      <c r="D2278" t="s">
        <v>3028</v>
      </c>
      <c r="E2278" t="s">
        <v>2888</v>
      </c>
      <c r="F2278" s="339">
        <v>45107</v>
      </c>
      <c r="G2278" s="376">
        <v>8849.56</v>
      </c>
      <c r="H2278" s="376" t="s">
        <v>3861</v>
      </c>
      <c r="I2278" s="376">
        <v>4.9999096000253103E-2</v>
      </c>
      <c r="J2278" s="376">
        <v>233.53</v>
      </c>
      <c r="K2278" s="376">
        <v>4203.54</v>
      </c>
      <c r="L2278" s="376">
        <f t="shared" si="26"/>
        <v>4646.0200000000004</v>
      </c>
    </row>
    <row r="2279" spans="1:12" hidden="1" outlineLevel="1">
      <c r="A2279">
        <v>2024</v>
      </c>
      <c r="B2279" t="s">
        <v>4025</v>
      </c>
      <c r="C2279" t="s">
        <v>3863</v>
      </c>
      <c r="D2279" t="s">
        <v>3041</v>
      </c>
      <c r="E2279" t="s">
        <v>2888</v>
      </c>
      <c r="F2279" s="339">
        <v>45107</v>
      </c>
      <c r="G2279" s="376">
        <v>7521.24</v>
      </c>
      <c r="H2279" s="376" t="s">
        <v>3861</v>
      </c>
      <c r="I2279" s="376">
        <v>4.9999734086400599E-2</v>
      </c>
      <c r="J2279" s="376">
        <v>198.48</v>
      </c>
      <c r="K2279" s="376">
        <v>3572.64</v>
      </c>
      <c r="L2279" s="376">
        <f t="shared" si="26"/>
        <v>3948.6</v>
      </c>
    </row>
    <row r="2280" spans="1:12" hidden="1" outlineLevel="1">
      <c r="A2280">
        <v>2024</v>
      </c>
      <c r="B2280" t="s">
        <v>3862</v>
      </c>
      <c r="C2280" t="s">
        <v>3863</v>
      </c>
      <c r="D2280" t="s">
        <v>3864</v>
      </c>
      <c r="E2280" t="s">
        <v>2888</v>
      </c>
      <c r="F2280" s="339">
        <v>45107</v>
      </c>
      <c r="G2280" s="376">
        <v>282683.19</v>
      </c>
      <c r="H2280" s="376" t="s">
        <v>3861</v>
      </c>
      <c r="I2280" s="376">
        <v>5.0000001768764499E-2</v>
      </c>
      <c r="J2280" s="376">
        <v>7459.7</v>
      </c>
      <c r="K2280" s="376">
        <v>134274.6</v>
      </c>
      <c r="L2280" s="376">
        <f t="shared" si="26"/>
        <v>148408.59</v>
      </c>
    </row>
    <row r="2281" spans="1:12" hidden="1" outlineLevel="1">
      <c r="A2281">
        <v>2024</v>
      </c>
      <c r="B2281" t="s">
        <v>3595</v>
      </c>
      <c r="C2281" t="s">
        <v>2527</v>
      </c>
      <c r="D2281" t="s">
        <v>3596</v>
      </c>
      <c r="E2281" t="s">
        <v>2907</v>
      </c>
      <c r="F2281" s="339">
        <v>44408</v>
      </c>
      <c r="G2281" s="376">
        <v>7800</v>
      </c>
      <c r="H2281" s="376" t="s">
        <v>3865</v>
      </c>
      <c r="I2281" s="376">
        <v>0.05</v>
      </c>
      <c r="J2281" s="376">
        <v>123.5</v>
      </c>
      <c r="K2281" s="376">
        <v>5063.5</v>
      </c>
      <c r="L2281" s="376">
        <f t="shared" si="26"/>
        <v>2736.5</v>
      </c>
    </row>
    <row r="2282" spans="1:12" hidden="1" outlineLevel="1">
      <c r="A2282">
        <v>2024</v>
      </c>
      <c r="B2282" t="s">
        <v>3866</v>
      </c>
      <c r="C2282" t="s">
        <v>3863</v>
      </c>
      <c r="D2282" t="s">
        <v>3867</v>
      </c>
      <c r="E2282" t="s">
        <v>2888</v>
      </c>
      <c r="F2282" s="339">
        <v>45138</v>
      </c>
      <c r="G2282" s="376">
        <v>99115.04</v>
      </c>
      <c r="H2282" s="376" t="s">
        <v>3861</v>
      </c>
      <c r="I2282" s="376">
        <v>4.9999979821427697E-2</v>
      </c>
      <c r="J2282" s="376">
        <v>2615.54</v>
      </c>
      <c r="K2282" s="376">
        <v>44464.18</v>
      </c>
      <c r="L2282" s="376">
        <f t="shared" si="26"/>
        <v>54650.86</v>
      </c>
    </row>
    <row r="2283" spans="1:12" hidden="1" outlineLevel="1">
      <c r="A2283">
        <v>2024</v>
      </c>
      <c r="B2283" t="s">
        <v>3868</v>
      </c>
      <c r="C2283" t="s">
        <v>3863</v>
      </c>
      <c r="D2283" t="s">
        <v>3867</v>
      </c>
      <c r="E2283" t="s">
        <v>2888</v>
      </c>
      <c r="F2283" s="339">
        <v>45138</v>
      </c>
      <c r="G2283" s="376">
        <v>99115.04</v>
      </c>
      <c r="H2283" s="376" t="s">
        <v>3861</v>
      </c>
      <c r="I2283" s="376">
        <v>4.9999979821427697E-2</v>
      </c>
      <c r="J2283" s="376">
        <v>2615.54</v>
      </c>
      <c r="K2283" s="376">
        <v>44464.18</v>
      </c>
      <c r="L2283" s="376">
        <f t="shared" si="26"/>
        <v>54650.86</v>
      </c>
    </row>
    <row r="2284" spans="1:12" hidden="1" outlineLevel="1">
      <c r="A2284">
        <v>2024</v>
      </c>
      <c r="B2284" t="s">
        <v>3928</v>
      </c>
      <c r="C2284" t="s">
        <v>3863</v>
      </c>
      <c r="D2284" t="s">
        <v>3929</v>
      </c>
      <c r="E2284" t="s">
        <v>2888</v>
      </c>
      <c r="F2284" s="339">
        <v>45138</v>
      </c>
      <c r="G2284" s="376">
        <v>61946.9</v>
      </c>
      <c r="H2284" s="376" t="s">
        <v>3861</v>
      </c>
      <c r="I2284" s="376">
        <v>5.00000807142892E-2</v>
      </c>
      <c r="J2284" s="376">
        <v>1634.71</v>
      </c>
      <c r="K2284" s="376">
        <v>27790.07</v>
      </c>
      <c r="L2284" s="376">
        <f t="shared" si="26"/>
        <v>34156.83</v>
      </c>
    </row>
    <row r="2285" spans="1:12" hidden="1" outlineLevel="1">
      <c r="A2285">
        <v>2024</v>
      </c>
      <c r="B2285" t="s">
        <v>3930</v>
      </c>
      <c r="C2285" t="s">
        <v>3863</v>
      </c>
      <c r="D2285" t="s">
        <v>3929</v>
      </c>
      <c r="E2285" t="s">
        <v>2888</v>
      </c>
      <c r="F2285" s="339">
        <v>45138</v>
      </c>
      <c r="G2285" s="376">
        <v>61946.9</v>
      </c>
      <c r="H2285" s="376" t="s">
        <v>3861</v>
      </c>
      <c r="I2285" s="376">
        <v>5.00000807142892E-2</v>
      </c>
      <c r="J2285" s="376">
        <v>1634.71</v>
      </c>
      <c r="K2285" s="376">
        <v>27790.07</v>
      </c>
      <c r="L2285" s="376">
        <f t="shared" si="26"/>
        <v>34156.83</v>
      </c>
    </row>
    <row r="2286" spans="1:12" hidden="1" outlineLevel="1">
      <c r="A2286">
        <v>2024</v>
      </c>
      <c r="B2286" t="s">
        <v>3931</v>
      </c>
      <c r="C2286" t="s">
        <v>3863</v>
      </c>
      <c r="D2286" t="s">
        <v>3929</v>
      </c>
      <c r="E2286" t="s">
        <v>2888</v>
      </c>
      <c r="F2286" s="339">
        <v>45138</v>
      </c>
      <c r="G2286" s="376">
        <v>61946.9</v>
      </c>
      <c r="H2286" s="376" t="s">
        <v>3861</v>
      </c>
      <c r="I2286" s="376">
        <v>5.00000807142892E-2</v>
      </c>
      <c r="J2286" s="376">
        <v>1634.71</v>
      </c>
      <c r="K2286" s="376">
        <v>27790.07</v>
      </c>
      <c r="L2286" s="376">
        <f t="shared" si="26"/>
        <v>34156.83</v>
      </c>
    </row>
    <row r="2287" spans="1:12" hidden="1" outlineLevel="1">
      <c r="A2287">
        <v>2024</v>
      </c>
      <c r="B2287" t="s">
        <v>3932</v>
      </c>
      <c r="C2287" t="s">
        <v>3863</v>
      </c>
      <c r="D2287" t="s">
        <v>3929</v>
      </c>
      <c r="E2287" t="s">
        <v>2888</v>
      </c>
      <c r="F2287" s="339">
        <v>45138</v>
      </c>
      <c r="G2287" s="376">
        <v>61946.9</v>
      </c>
      <c r="H2287" s="376" t="s">
        <v>3861</v>
      </c>
      <c r="I2287" s="376">
        <v>5.00000807142892E-2</v>
      </c>
      <c r="J2287" s="376">
        <v>1634.71</v>
      </c>
      <c r="K2287" s="376">
        <v>27790.07</v>
      </c>
      <c r="L2287" s="376">
        <f t="shared" si="26"/>
        <v>34156.83</v>
      </c>
    </row>
    <row r="2288" spans="1:12" hidden="1" outlineLevel="1">
      <c r="A2288">
        <v>2024</v>
      </c>
      <c r="B2288" t="s">
        <v>3933</v>
      </c>
      <c r="C2288" t="s">
        <v>3863</v>
      </c>
      <c r="D2288" t="s">
        <v>3929</v>
      </c>
      <c r="E2288" t="s">
        <v>2888</v>
      </c>
      <c r="F2288" s="339">
        <v>45138</v>
      </c>
      <c r="G2288" s="376">
        <v>61946.9</v>
      </c>
      <c r="H2288" s="376" t="s">
        <v>3861</v>
      </c>
      <c r="I2288" s="376">
        <v>5.00000807142892E-2</v>
      </c>
      <c r="J2288" s="376">
        <v>1634.71</v>
      </c>
      <c r="K2288" s="376">
        <v>27790.07</v>
      </c>
      <c r="L2288" s="376">
        <f t="shared" si="26"/>
        <v>34156.83</v>
      </c>
    </row>
    <row r="2289" spans="1:12" hidden="1" outlineLevel="1">
      <c r="A2289">
        <v>2024</v>
      </c>
      <c r="B2289" t="s">
        <v>3934</v>
      </c>
      <c r="C2289" t="s">
        <v>3863</v>
      </c>
      <c r="D2289" t="s">
        <v>3929</v>
      </c>
      <c r="E2289" t="s">
        <v>2888</v>
      </c>
      <c r="F2289" s="339">
        <v>45138</v>
      </c>
      <c r="G2289" s="376">
        <v>61946.9</v>
      </c>
      <c r="H2289" s="376" t="s">
        <v>3861</v>
      </c>
      <c r="I2289" s="376">
        <v>5.00000807142892E-2</v>
      </c>
      <c r="J2289" s="376">
        <v>1634.71</v>
      </c>
      <c r="K2289" s="376">
        <v>27790.07</v>
      </c>
      <c r="L2289" s="376">
        <f t="shared" si="26"/>
        <v>34156.83</v>
      </c>
    </row>
    <row r="2290" spans="1:12" hidden="1" outlineLevel="1">
      <c r="A2290">
        <v>2024</v>
      </c>
      <c r="B2290" t="s">
        <v>3935</v>
      </c>
      <c r="C2290" t="s">
        <v>3863</v>
      </c>
      <c r="D2290" t="s">
        <v>3929</v>
      </c>
      <c r="E2290" t="s">
        <v>2888</v>
      </c>
      <c r="F2290" s="339">
        <v>45138</v>
      </c>
      <c r="G2290" s="376">
        <v>61946.9</v>
      </c>
      <c r="H2290" s="376" t="s">
        <v>3861</v>
      </c>
      <c r="I2290" s="376">
        <v>5.00000807142892E-2</v>
      </c>
      <c r="J2290" s="376">
        <v>1634.71</v>
      </c>
      <c r="K2290" s="376">
        <v>27790.07</v>
      </c>
      <c r="L2290" s="376">
        <f t="shared" si="26"/>
        <v>34156.83</v>
      </c>
    </row>
    <row r="2291" spans="1:12" hidden="1" outlineLevel="1">
      <c r="A2291">
        <v>2024</v>
      </c>
      <c r="B2291" t="s">
        <v>3936</v>
      </c>
      <c r="C2291" t="s">
        <v>3863</v>
      </c>
      <c r="D2291" t="s">
        <v>3929</v>
      </c>
      <c r="E2291" t="s">
        <v>2888</v>
      </c>
      <c r="F2291" s="339">
        <v>45138</v>
      </c>
      <c r="G2291" s="376">
        <v>61946.9</v>
      </c>
      <c r="H2291" s="376" t="s">
        <v>3861</v>
      </c>
      <c r="I2291" s="376">
        <v>5.00000807142892E-2</v>
      </c>
      <c r="J2291" s="376">
        <v>1634.71</v>
      </c>
      <c r="K2291" s="376">
        <v>27790.07</v>
      </c>
      <c r="L2291" s="376">
        <f t="shared" si="26"/>
        <v>34156.83</v>
      </c>
    </row>
    <row r="2292" spans="1:12" hidden="1" outlineLevel="1">
      <c r="A2292">
        <v>2024</v>
      </c>
      <c r="B2292" t="s">
        <v>3898</v>
      </c>
      <c r="C2292" t="s">
        <v>3863</v>
      </c>
      <c r="D2292" t="s">
        <v>3218</v>
      </c>
      <c r="E2292" t="s">
        <v>2888</v>
      </c>
      <c r="F2292" s="339">
        <v>45138</v>
      </c>
      <c r="G2292" s="376">
        <v>66371.679999999993</v>
      </c>
      <c r="H2292" s="376" t="s">
        <v>3861</v>
      </c>
      <c r="I2292" s="376">
        <v>4.9999939733332097E-2</v>
      </c>
      <c r="J2292" s="376">
        <v>1751.47</v>
      </c>
      <c r="K2292" s="376">
        <v>29774.99</v>
      </c>
      <c r="L2292" s="376">
        <f t="shared" si="26"/>
        <v>36596.69</v>
      </c>
    </row>
    <row r="2293" spans="1:12" hidden="1" outlineLevel="1">
      <c r="A2293">
        <v>2024</v>
      </c>
      <c r="B2293" t="s">
        <v>3899</v>
      </c>
      <c r="C2293" t="s">
        <v>3863</v>
      </c>
      <c r="D2293" t="s">
        <v>3218</v>
      </c>
      <c r="E2293" t="s">
        <v>2888</v>
      </c>
      <c r="F2293" s="339">
        <v>45138</v>
      </c>
      <c r="G2293" s="376">
        <v>66371.679999999993</v>
      </c>
      <c r="H2293" s="376" t="s">
        <v>3861</v>
      </c>
      <c r="I2293" s="376">
        <v>4.9999939733332097E-2</v>
      </c>
      <c r="J2293" s="376">
        <v>1751.47</v>
      </c>
      <c r="K2293" s="376">
        <v>29774.99</v>
      </c>
      <c r="L2293" s="376">
        <f t="shared" si="26"/>
        <v>36596.69</v>
      </c>
    </row>
    <row r="2294" spans="1:12" hidden="1" outlineLevel="1">
      <c r="A2294">
        <v>2024</v>
      </c>
      <c r="B2294" t="s">
        <v>3900</v>
      </c>
      <c r="C2294" t="s">
        <v>3863</v>
      </c>
      <c r="D2294" t="s">
        <v>3218</v>
      </c>
      <c r="E2294" t="s">
        <v>2888</v>
      </c>
      <c r="F2294" s="339">
        <v>45138</v>
      </c>
      <c r="G2294" s="376">
        <v>66371.679999999993</v>
      </c>
      <c r="H2294" s="376" t="s">
        <v>3861</v>
      </c>
      <c r="I2294" s="376">
        <v>4.9999939733332097E-2</v>
      </c>
      <c r="J2294" s="376">
        <v>1751.47</v>
      </c>
      <c r="K2294" s="376">
        <v>29774.99</v>
      </c>
      <c r="L2294" s="376">
        <f t="shared" si="26"/>
        <v>36596.69</v>
      </c>
    </row>
    <row r="2295" spans="1:12" hidden="1" outlineLevel="1">
      <c r="A2295">
        <v>2024</v>
      </c>
      <c r="B2295" t="s">
        <v>3901</v>
      </c>
      <c r="C2295" t="s">
        <v>3863</v>
      </c>
      <c r="D2295" t="s">
        <v>3218</v>
      </c>
      <c r="E2295" t="s">
        <v>2888</v>
      </c>
      <c r="F2295" s="339">
        <v>45138</v>
      </c>
      <c r="G2295" s="376">
        <v>66371.679999999993</v>
      </c>
      <c r="H2295" s="376" t="s">
        <v>3861</v>
      </c>
      <c r="I2295" s="376">
        <v>4.9999939733332097E-2</v>
      </c>
      <c r="J2295" s="376">
        <v>1751.47</v>
      </c>
      <c r="K2295" s="376">
        <v>29774.99</v>
      </c>
      <c r="L2295" s="376">
        <f t="shared" si="26"/>
        <v>36596.69</v>
      </c>
    </row>
    <row r="2296" spans="1:12" hidden="1" outlineLevel="1">
      <c r="A2296">
        <v>2024</v>
      </c>
      <c r="B2296" t="s">
        <v>3902</v>
      </c>
      <c r="C2296" t="s">
        <v>3863</v>
      </c>
      <c r="D2296" t="s">
        <v>3218</v>
      </c>
      <c r="E2296" t="s">
        <v>2888</v>
      </c>
      <c r="F2296" s="339">
        <v>45138</v>
      </c>
      <c r="G2296" s="376">
        <v>66371.679999999993</v>
      </c>
      <c r="H2296" s="376" t="s">
        <v>3861</v>
      </c>
      <c r="I2296" s="376">
        <v>4.9999939733332097E-2</v>
      </c>
      <c r="J2296" s="376">
        <v>1751.47</v>
      </c>
      <c r="K2296" s="376">
        <v>29774.99</v>
      </c>
      <c r="L2296" s="376">
        <f t="shared" si="26"/>
        <v>36596.69</v>
      </c>
    </row>
    <row r="2297" spans="1:12" hidden="1" outlineLevel="1">
      <c r="A2297">
        <v>2024</v>
      </c>
      <c r="B2297" t="s">
        <v>3903</v>
      </c>
      <c r="C2297" t="s">
        <v>3863</v>
      </c>
      <c r="D2297" t="s">
        <v>3218</v>
      </c>
      <c r="E2297" t="s">
        <v>2888</v>
      </c>
      <c r="F2297" s="339">
        <v>45138</v>
      </c>
      <c r="G2297" s="376">
        <v>66371.679999999993</v>
      </c>
      <c r="H2297" s="376" t="s">
        <v>3861</v>
      </c>
      <c r="I2297" s="376">
        <v>4.9999939733332097E-2</v>
      </c>
      <c r="J2297" s="376">
        <v>1751.47</v>
      </c>
      <c r="K2297" s="376">
        <v>29774.99</v>
      </c>
      <c r="L2297" s="376">
        <f t="shared" si="26"/>
        <v>36596.69</v>
      </c>
    </row>
    <row r="2298" spans="1:12" hidden="1" outlineLevel="1">
      <c r="A2298">
        <v>2024</v>
      </c>
      <c r="B2298" t="s">
        <v>3904</v>
      </c>
      <c r="C2298" t="s">
        <v>3863</v>
      </c>
      <c r="D2298" t="s">
        <v>3218</v>
      </c>
      <c r="E2298" t="s">
        <v>2888</v>
      </c>
      <c r="F2298" s="339">
        <v>45138</v>
      </c>
      <c r="G2298" s="376">
        <v>66371.679999999993</v>
      </c>
      <c r="H2298" s="376" t="s">
        <v>3861</v>
      </c>
      <c r="I2298" s="376">
        <v>4.9999939733332097E-2</v>
      </c>
      <c r="J2298" s="376">
        <v>1751.47</v>
      </c>
      <c r="K2298" s="376">
        <v>29774.99</v>
      </c>
      <c r="L2298" s="376">
        <f t="shared" si="26"/>
        <v>36596.69</v>
      </c>
    </row>
    <row r="2299" spans="1:12" hidden="1" outlineLevel="1">
      <c r="A2299">
        <v>2024</v>
      </c>
      <c r="B2299" t="s">
        <v>3905</v>
      </c>
      <c r="C2299" t="s">
        <v>3863</v>
      </c>
      <c r="D2299" t="s">
        <v>3218</v>
      </c>
      <c r="E2299" t="s">
        <v>2888</v>
      </c>
      <c r="F2299" s="339">
        <v>45138</v>
      </c>
      <c r="G2299" s="376">
        <v>66371.679999999993</v>
      </c>
      <c r="H2299" s="376" t="s">
        <v>3861</v>
      </c>
      <c r="I2299" s="376">
        <v>4.9999939733332097E-2</v>
      </c>
      <c r="J2299" s="376">
        <v>1751.47</v>
      </c>
      <c r="K2299" s="376">
        <v>29774.99</v>
      </c>
      <c r="L2299" s="376">
        <f t="shared" si="26"/>
        <v>36596.69</v>
      </c>
    </row>
    <row r="2300" spans="1:12" hidden="1" outlineLevel="1">
      <c r="A2300">
        <v>2024</v>
      </c>
      <c r="B2300" t="s">
        <v>3906</v>
      </c>
      <c r="C2300" t="s">
        <v>3863</v>
      </c>
      <c r="D2300" t="s">
        <v>3218</v>
      </c>
      <c r="E2300" t="s">
        <v>2888</v>
      </c>
      <c r="F2300" s="339">
        <v>45138</v>
      </c>
      <c r="G2300" s="376">
        <v>66371.679999999993</v>
      </c>
      <c r="H2300" s="376" t="s">
        <v>3861</v>
      </c>
      <c r="I2300" s="376">
        <v>4.9999939733332097E-2</v>
      </c>
      <c r="J2300" s="376">
        <v>1751.47</v>
      </c>
      <c r="K2300" s="376">
        <v>29774.99</v>
      </c>
      <c r="L2300" s="376">
        <f t="shared" si="26"/>
        <v>36596.69</v>
      </c>
    </row>
    <row r="2301" spans="1:12" hidden="1" outlineLevel="1">
      <c r="A2301">
        <v>2024</v>
      </c>
      <c r="B2301" t="s">
        <v>3907</v>
      </c>
      <c r="C2301" t="s">
        <v>3863</v>
      </c>
      <c r="D2301" t="s">
        <v>3218</v>
      </c>
      <c r="E2301" t="s">
        <v>2888</v>
      </c>
      <c r="F2301" s="339">
        <v>45138</v>
      </c>
      <c r="G2301" s="376">
        <v>66371.679999999993</v>
      </c>
      <c r="H2301" s="376" t="s">
        <v>3861</v>
      </c>
      <c r="I2301" s="376">
        <v>4.9999939733332097E-2</v>
      </c>
      <c r="J2301" s="376">
        <v>1751.47</v>
      </c>
      <c r="K2301" s="376">
        <v>29774.99</v>
      </c>
      <c r="L2301" s="376">
        <f t="shared" si="26"/>
        <v>36596.69</v>
      </c>
    </row>
    <row r="2302" spans="1:12" hidden="1" outlineLevel="1">
      <c r="A2302">
        <v>2024</v>
      </c>
      <c r="B2302" t="s">
        <v>3908</v>
      </c>
      <c r="C2302" t="s">
        <v>3863</v>
      </c>
      <c r="D2302" t="s">
        <v>3218</v>
      </c>
      <c r="E2302" t="s">
        <v>2888</v>
      </c>
      <c r="F2302" s="339">
        <v>45138</v>
      </c>
      <c r="G2302" s="376">
        <v>66371.679999999993</v>
      </c>
      <c r="H2302" s="376" t="s">
        <v>3861</v>
      </c>
      <c r="I2302" s="376">
        <v>4.9999939733332097E-2</v>
      </c>
      <c r="J2302" s="376">
        <v>1751.47</v>
      </c>
      <c r="K2302" s="376">
        <v>29774.99</v>
      </c>
      <c r="L2302" s="376">
        <f t="shared" si="26"/>
        <v>36596.69</v>
      </c>
    </row>
    <row r="2303" spans="1:12" hidden="1" outlineLevel="1">
      <c r="A2303">
        <v>2024</v>
      </c>
      <c r="B2303" t="s">
        <v>3909</v>
      </c>
      <c r="C2303" t="s">
        <v>3863</v>
      </c>
      <c r="D2303" t="s">
        <v>3218</v>
      </c>
      <c r="E2303" t="s">
        <v>2888</v>
      </c>
      <c r="F2303" s="339">
        <v>45138</v>
      </c>
      <c r="G2303" s="376">
        <v>66371.679999999993</v>
      </c>
      <c r="H2303" s="376" t="s">
        <v>3861</v>
      </c>
      <c r="I2303" s="376">
        <v>4.9999939733332097E-2</v>
      </c>
      <c r="J2303" s="376">
        <v>1751.47</v>
      </c>
      <c r="K2303" s="376">
        <v>29774.99</v>
      </c>
      <c r="L2303" s="376">
        <f t="shared" si="26"/>
        <v>36596.69</v>
      </c>
    </row>
    <row r="2304" spans="1:12" hidden="1" outlineLevel="1">
      <c r="A2304">
        <v>2024</v>
      </c>
      <c r="B2304" t="s">
        <v>3910</v>
      </c>
      <c r="C2304" t="s">
        <v>3863</v>
      </c>
      <c r="D2304" t="s">
        <v>3218</v>
      </c>
      <c r="E2304" t="s">
        <v>2888</v>
      </c>
      <c r="F2304" s="339">
        <v>45138</v>
      </c>
      <c r="G2304" s="376">
        <v>66371.679999999993</v>
      </c>
      <c r="H2304" s="376" t="s">
        <v>3861</v>
      </c>
      <c r="I2304" s="376">
        <v>4.9999939733332097E-2</v>
      </c>
      <c r="J2304" s="376">
        <v>1751.47</v>
      </c>
      <c r="K2304" s="376">
        <v>29774.99</v>
      </c>
      <c r="L2304" s="376">
        <f t="shared" si="26"/>
        <v>36596.69</v>
      </c>
    </row>
    <row r="2305" spans="1:12" hidden="1" outlineLevel="1">
      <c r="A2305">
        <v>2024</v>
      </c>
      <c r="B2305" t="s">
        <v>3911</v>
      </c>
      <c r="C2305" t="s">
        <v>3863</v>
      </c>
      <c r="D2305" t="s">
        <v>3218</v>
      </c>
      <c r="E2305" t="s">
        <v>2888</v>
      </c>
      <c r="F2305" s="339">
        <v>45138</v>
      </c>
      <c r="G2305" s="376">
        <v>66371.679999999993</v>
      </c>
      <c r="H2305" s="376" t="s">
        <v>3861</v>
      </c>
      <c r="I2305" s="376">
        <v>4.9999939733332097E-2</v>
      </c>
      <c r="J2305" s="376">
        <v>1751.47</v>
      </c>
      <c r="K2305" s="376">
        <v>29774.99</v>
      </c>
      <c r="L2305" s="376">
        <f t="shared" si="26"/>
        <v>36596.69</v>
      </c>
    </row>
    <row r="2306" spans="1:12" hidden="1" outlineLevel="1">
      <c r="A2306">
        <v>2024</v>
      </c>
      <c r="B2306" t="s">
        <v>3912</v>
      </c>
      <c r="C2306" t="s">
        <v>3863</v>
      </c>
      <c r="D2306" t="s">
        <v>3218</v>
      </c>
      <c r="E2306" t="s">
        <v>2888</v>
      </c>
      <c r="F2306" s="339">
        <v>45138</v>
      </c>
      <c r="G2306" s="376">
        <v>66371.679999999993</v>
      </c>
      <c r="H2306" s="376" t="s">
        <v>3861</v>
      </c>
      <c r="I2306" s="376">
        <v>4.9999939733332097E-2</v>
      </c>
      <c r="J2306" s="376">
        <v>1751.47</v>
      </c>
      <c r="K2306" s="376">
        <v>29774.99</v>
      </c>
      <c r="L2306" s="376">
        <f t="shared" si="26"/>
        <v>36596.69</v>
      </c>
    </row>
    <row r="2307" spans="1:12" hidden="1" outlineLevel="1">
      <c r="A2307">
        <v>2024</v>
      </c>
      <c r="B2307" t="s">
        <v>3913</v>
      </c>
      <c r="C2307" t="s">
        <v>3863</v>
      </c>
      <c r="D2307" t="s">
        <v>3218</v>
      </c>
      <c r="E2307" t="s">
        <v>2888</v>
      </c>
      <c r="F2307" s="339">
        <v>45138</v>
      </c>
      <c r="G2307" s="376">
        <v>66371.679999999993</v>
      </c>
      <c r="H2307" s="376" t="s">
        <v>3861</v>
      </c>
      <c r="I2307" s="376">
        <v>4.9999939733332097E-2</v>
      </c>
      <c r="J2307" s="376">
        <v>1751.47</v>
      </c>
      <c r="K2307" s="376">
        <v>29774.99</v>
      </c>
      <c r="L2307" s="376">
        <f t="shared" si="26"/>
        <v>36596.69</v>
      </c>
    </row>
    <row r="2308" spans="1:12" hidden="1" outlineLevel="1">
      <c r="A2308">
        <v>2024</v>
      </c>
      <c r="B2308" t="s">
        <v>3914</v>
      </c>
      <c r="C2308" t="s">
        <v>3863</v>
      </c>
      <c r="D2308" t="s">
        <v>3218</v>
      </c>
      <c r="E2308" t="s">
        <v>2888</v>
      </c>
      <c r="F2308" s="339">
        <v>45138</v>
      </c>
      <c r="G2308" s="376">
        <v>66371.679999999993</v>
      </c>
      <c r="H2308" s="376" t="s">
        <v>3861</v>
      </c>
      <c r="I2308" s="376">
        <v>4.9999939733332097E-2</v>
      </c>
      <c r="J2308" s="376">
        <v>1751.47</v>
      </c>
      <c r="K2308" s="376">
        <v>29774.99</v>
      </c>
      <c r="L2308" s="376">
        <f t="shared" si="26"/>
        <v>36596.69</v>
      </c>
    </row>
    <row r="2309" spans="1:12" hidden="1" outlineLevel="1">
      <c r="A2309">
        <v>2024</v>
      </c>
      <c r="B2309" t="s">
        <v>3915</v>
      </c>
      <c r="C2309" t="s">
        <v>3863</v>
      </c>
      <c r="D2309" t="s">
        <v>3218</v>
      </c>
      <c r="E2309" t="s">
        <v>2888</v>
      </c>
      <c r="F2309" s="339">
        <v>45138</v>
      </c>
      <c r="G2309" s="376">
        <v>66371.679999999993</v>
      </c>
      <c r="H2309" s="376" t="s">
        <v>3861</v>
      </c>
      <c r="I2309" s="376">
        <v>4.9999939733332097E-2</v>
      </c>
      <c r="J2309" s="376">
        <v>1751.47</v>
      </c>
      <c r="K2309" s="376">
        <v>29774.99</v>
      </c>
      <c r="L2309" s="376">
        <f t="shared" si="26"/>
        <v>36596.69</v>
      </c>
    </row>
    <row r="2310" spans="1:12" hidden="1" outlineLevel="1">
      <c r="A2310">
        <v>2024</v>
      </c>
      <c r="B2310" t="s">
        <v>3916</v>
      </c>
      <c r="C2310" t="s">
        <v>3863</v>
      </c>
      <c r="D2310" t="s">
        <v>3218</v>
      </c>
      <c r="E2310" t="s">
        <v>2888</v>
      </c>
      <c r="F2310" s="339">
        <v>45138</v>
      </c>
      <c r="G2310" s="376">
        <v>66371.679999999993</v>
      </c>
      <c r="H2310" s="376" t="s">
        <v>3861</v>
      </c>
      <c r="I2310" s="376">
        <v>4.9999939733332097E-2</v>
      </c>
      <c r="J2310" s="376">
        <v>1751.47</v>
      </c>
      <c r="K2310" s="376">
        <v>29774.99</v>
      </c>
      <c r="L2310" s="376">
        <f t="shared" si="26"/>
        <v>36596.69</v>
      </c>
    </row>
    <row r="2311" spans="1:12" hidden="1" outlineLevel="1">
      <c r="A2311">
        <v>2024</v>
      </c>
      <c r="B2311" t="s">
        <v>3917</v>
      </c>
      <c r="C2311" t="s">
        <v>3863</v>
      </c>
      <c r="D2311" t="s">
        <v>3218</v>
      </c>
      <c r="E2311" t="s">
        <v>2888</v>
      </c>
      <c r="F2311" s="339">
        <v>45138</v>
      </c>
      <c r="G2311" s="376">
        <v>66371.679999999993</v>
      </c>
      <c r="H2311" s="376" t="s">
        <v>3861</v>
      </c>
      <c r="I2311" s="376">
        <v>4.9999939733332097E-2</v>
      </c>
      <c r="J2311" s="376">
        <v>1751.47</v>
      </c>
      <c r="K2311" s="376">
        <v>29774.99</v>
      </c>
      <c r="L2311" s="376">
        <f t="shared" si="26"/>
        <v>36596.69</v>
      </c>
    </row>
    <row r="2312" spans="1:12" hidden="1" outlineLevel="1">
      <c r="A2312">
        <v>2024</v>
      </c>
      <c r="B2312" t="s">
        <v>3918</v>
      </c>
      <c r="C2312" t="s">
        <v>3863</v>
      </c>
      <c r="D2312" t="s">
        <v>3218</v>
      </c>
      <c r="E2312" t="s">
        <v>2888</v>
      </c>
      <c r="F2312" s="339">
        <v>45138</v>
      </c>
      <c r="G2312" s="376">
        <v>66371.679999999993</v>
      </c>
      <c r="H2312" s="376" t="s">
        <v>3861</v>
      </c>
      <c r="I2312" s="376">
        <v>4.9999939733332097E-2</v>
      </c>
      <c r="J2312" s="376">
        <v>1751.47</v>
      </c>
      <c r="K2312" s="376">
        <v>29774.99</v>
      </c>
      <c r="L2312" s="376">
        <f t="shared" si="26"/>
        <v>36596.69</v>
      </c>
    </row>
    <row r="2313" spans="1:12" hidden="1" outlineLevel="1">
      <c r="A2313">
        <v>2024</v>
      </c>
      <c r="B2313" t="s">
        <v>3919</v>
      </c>
      <c r="C2313" t="s">
        <v>3863</v>
      </c>
      <c r="D2313" t="s">
        <v>3218</v>
      </c>
      <c r="E2313" t="s">
        <v>2888</v>
      </c>
      <c r="F2313" s="339">
        <v>45138</v>
      </c>
      <c r="G2313" s="376">
        <v>66371.679999999993</v>
      </c>
      <c r="H2313" s="376" t="s">
        <v>3861</v>
      </c>
      <c r="I2313" s="376">
        <v>4.9999939733332097E-2</v>
      </c>
      <c r="J2313" s="376">
        <v>1751.47</v>
      </c>
      <c r="K2313" s="376">
        <v>29774.99</v>
      </c>
      <c r="L2313" s="376">
        <f t="shared" si="26"/>
        <v>36596.69</v>
      </c>
    </row>
    <row r="2314" spans="1:12" hidden="1" outlineLevel="1">
      <c r="A2314">
        <v>2024</v>
      </c>
      <c r="B2314" t="s">
        <v>3920</v>
      </c>
      <c r="C2314" t="s">
        <v>3863</v>
      </c>
      <c r="D2314" t="s">
        <v>3218</v>
      </c>
      <c r="E2314" t="s">
        <v>2888</v>
      </c>
      <c r="F2314" s="339">
        <v>45138</v>
      </c>
      <c r="G2314" s="376">
        <v>66371.679999999993</v>
      </c>
      <c r="H2314" s="376" t="s">
        <v>3861</v>
      </c>
      <c r="I2314" s="376">
        <v>4.9999939733332097E-2</v>
      </c>
      <c r="J2314" s="376">
        <v>1751.47</v>
      </c>
      <c r="K2314" s="376">
        <v>29774.99</v>
      </c>
      <c r="L2314" s="376">
        <f t="shared" si="26"/>
        <v>36596.69</v>
      </c>
    </row>
    <row r="2315" spans="1:12" hidden="1" outlineLevel="1">
      <c r="A2315">
        <v>2024</v>
      </c>
      <c r="B2315" t="s">
        <v>3921</v>
      </c>
      <c r="C2315" t="s">
        <v>3863</v>
      </c>
      <c r="D2315" t="s">
        <v>3218</v>
      </c>
      <c r="E2315" t="s">
        <v>2888</v>
      </c>
      <c r="F2315" s="339">
        <v>45138</v>
      </c>
      <c r="G2315" s="376">
        <v>66371.679999999993</v>
      </c>
      <c r="H2315" s="376" t="s">
        <v>3861</v>
      </c>
      <c r="I2315" s="376">
        <v>4.9999939733332097E-2</v>
      </c>
      <c r="J2315" s="376">
        <v>1751.47</v>
      </c>
      <c r="K2315" s="376">
        <v>29774.99</v>
      </c>
      <c r="L2315" s="376">
        <f t="shared" si="26"/>
        <v>36596.69</v>
      </c>
    </row>
    <row r="2316" spans="1:12" hidden="1" outlineLevel="1">
      <c r="A2316">
        <v>2024</v>
      </c>
      <c r="B2316" t="s">
        <v>3922</v>
      </c>
      <c r="C2316" t="s">
        <v>3863</v>
      </c>
      <c r="D2316" t="s">
        <v>3218</v>
      </c>
      <c r="E2316" t="s">
        <v>2888</v>
      </c>
      <c r="F2316" s="339">
        <v>45138</v>
      </c>
      <c r="G2316" s="376">
        <v>66371.679999999993</v>
      </c>
      <c r="H2316" s="376" t="s">
        <v>3861</v>
      </c>
      <c r="I2316" s="376">
        <v>4.9999939733332097E-2</v>
      </c>
      <c r="J2316" s="376">
        <v>1751.47</v>
      </c>
      <c r="K2316" s="376">
        <v>29774.99</v>
      </c>
      <c r="L2316" s="376">
        <f t="shared" si="26"/>
        <v>36596.69</v>
      </c>
    </row>
    <row r="2317" spans="1:12" hidden="1" outlineLevel="1">
      <c r="A2317">
        <v>2024</v>
      </c>
      <c r="B2317" t="s">
        <v>3923</v>
      </c>
      <c r="C2317" t="s">
        <v>3863</v>
      </c>
      <c r="D2317" t="s">
        <v>3218</v>
      </c>
      <c r="E2317" t="s">
        <v>2888</v>
      </c>
      <c r="F2317" s="339">
        <v>45138</v>
      </c>
      <c r="G2317" s="376">
        <v>66371.679999999993</v>
      </c>
      <c r="H2317" s="376" t="s">
        <v>3861</v>
      </c>
      <c r="I2317" s="376">
        <v>4.9999939733332097E-2</v>
      </c>
      <c r="J2317" s="376">
        <v>1751.47</v>
      </c>
      <c r="K2317" s="376">
        <v>29774.99</v>
      </c>
      <c r="L2317" s="376">
        <f t="shared" si="26"/>
        <v>36596.69</v>
      </c>
    </row>
    <row r="2318" spans="1:12" hidden="1" outlineLevel="1">
      <c r="A2318">
        <v>2024</v>
      </c>
      <c r="B2318" t="s">
        <v>3924</v>
      </c>
      <c r="C2318" t="s">
        <v>3863</v>
      </c>
      <c r="D2318" t="s">
        <v>3218</v>
      </c>
      <c r="E2318" t="s">
        <v>2888</v>
      </c>
      <c r="F2318" s="339">
        <v>45138</v>
      </c>
      <c r="G2318" s="376">
        <v>66371.679999999993</v>
      </c>
      <c r="H2318" s="376" t="s">
        <v>3861</v>
      </c>
      <c r="I2318" s="376">
        <v>4.9999939733332097E-2</v>
      </c>
      <c r="J2318" s="376">
        <v>1751.47</v>
      </c>
      <c r="K2318" s="376">
        <v>29774.99</v>
      </c>
      <c r="L2318" s="376">
        <f t="shared" si="26"/>
        <v>36596.69</v>
      </c>
    </row>
    <row r="2319" spans="1:12" hidden="1" outlineLevel="1">
      <c r="A2319">
        <v>2024</v>
      </c>
      <c r="B2319" t="s">
        <v>3925</v>
      </c>
      <c r="C2319" t="s">
        <v>3863</v>
      </c>
      <c r="D2319" t="s">
        <v>3218</v>
      </c>
      <c r="E2319" t="s">
        <v>2888</v>
      </c>
      <c r="F2319" s="339">
        <v>45138</v>
      </c>
      <c r="G2319" s="376">
        <v>66371.679999999993</v>
      </c>
      <c r="H2319" s="376" t="s">
        <v>3861</v>
      </c>
      <c r="I2319" s="376">
        <v>4.9999939733332097E-2</v>
      </c>
      <c r="J2319" s="376">
        <v>1751.47</v>
      </c>
      <c r="K2319" s="376">
        <v>29774.99</v>
      </c>
      <c r="L2319" s="376">
        <f t="shared" ref="L2319:L2382" si="27">G2319-K2319</f>
        <v>36596.69</v>
      </c>
    </row>
    <row r="2320" spans="1:12" hidden="1" outlineLevel="1">
      <c r="A2320">
        <v>2024</v>
      </c>
      <c r="B2320" t="s">
        <v>3926</v>
      </c>
      <c r="C2320" t="s">
        <v>3863</v>
      </c>
      <c r="D2320" t="s">
        <v>3218</v>
      </c>
      <c r="E2320" t="s">
        <v>2888</v>
      </c>
      <c r="F2320" s="339">
        <v>45138</v>
      </c>
      <c r="G2320" s="376">
        <v>66371.679999999993</v>
      </c>
      <c r="H2320" s="376" t="s">
        <v>3861</v>
      </c>
      <c r="I2320" s="376">
        <v>4.9999939733332097E-2</v>
      </c>
      <c r="J2320" s="376">
        <v>1751.47</v>
      </c>
      <c r="K2320" s="376">
        <v>29774.99</v>
      </c>
      <c r="L2320" s="376">
        <f t="shared" si="27"/>
        <v>36596.69</v>
      </c>
    </row>
    <row r="2321" spans="1:12" hidden="1" outlineLevel="1">
      <c r="A2321">
        <v>2024</v>
      </c>
      <c r="B2321" t="s">
        <v>3927</v>
      </c>
      <c r="C2321" t="s">
        <v>3863</v>
      </c>
      <c r="D2321" t="s">
        <v>3218</v>
      </c>
      <c r="E2321" t="s">
        <v>2888</v>
      </c>
      <c r="F2321" s="339">
        <v>45138</v>
      </c>
      <c r="G2321" s="376">
        <v>66371.679999999993</v>
      </c>
      <c r="H2321" s="376" t="s">
        <v>3861</v>
      </c>
      <c r="I2321" s="376">
        <v>4.9999939733332097E-2</v>
      </c>
      <c r="J2321" s="376">
        <v>1751.47</v>
      </c>
      <c r="K2321" s="376">
        <v>29774.99</v>
      </c>
      <c r="L2321" s="376">
        <f t="shared" si="27"/>
        <v>36596.69</v>
      </c>
    </row>
    <row r="2322" spans="1:12" hidden="1" outlineLevel="1">
      <c r="A2322">
        <v>2024</v>
      </c>
      <c r="B2322" t="s">
        <v>3897</v>
      </c>
      <c r="C2322" t="s">
        <v>3863</v>
      </c>
      <c r="D2322" t="s">
        <v>3218</v>
      </c>
      <c r="E2322" t="s">
        <v>2888</v>
      </c>
      <c r="F2322" s="339">
        <v>45138</v>
      </c>
      <c r="G2322" s="376">
        <v>66371.69</v>
      </c>
      <c r="H2322" s="376" t="s">
        <v>3861</v>
      </c>
      <c r="I2322" s="376">
        <v>4.9999932200008798E-2</v>
      </c>
      <c r="J2322" s="376">
        <v>1751.48</v>
      </c>
      <c r="K2322" s="376">
        <v>29775.16</v>
      </c>
      <c r="L2322" s="376">
        <f t="shared" si="27"/>
        <v>36596.53</v>
      </c>
    </row>
    <row r="2323" spans="1:12" hidden="1" outlineLevel="1">
      <c r="A2323">
        <v>2024</v>
      </c>
      <c r="B2323" t="s">
        <v>3896</v>
      </c>
      <c r="C2323" t="s">
        <v>3863</v>
      </c>
      <c r="D2323" t="s">
        <v>3218</v>
      </c>
      <c r="E2323" t="s">
        <v>2888</v>
      </c>
      <c r="F2323" s="339">
        <v>45138</v>
      </c>
      <c r="G2323" s="376">
        <v>66371.78</v>
      </c>
      <c r="H2323" s="376" t="s">
        <v>3861</v>
      </c>
      <c r="I2323" s="376">
        <v>5.0000015066644303E-2</v>
      </c>
      <c r="J2323" s="376">
        <v>1751.48</v>
      </c>
      <c r="K2323" s="376">
        <v>29775.16</v>
      </c>
      <c r="L2323" s="376">
        <f t="shared" si="27"/>
        <v>36596.620000000003</v>
      </c>
    </row>
    <row r="2324" spans="1:12" hidden="1" outlineLevel="1">
      <c r="A2324">
        <v>2024</v>
      </c>
      <c r="B2324" t="s">
        <v>3786</v>
      </c>
      <c r="C2324" t="s">
        <v>2939</v>
      </c>
      <c r="D2324" t="s">
        <v>3787</v>
      </c>
      <c r="E2324" t="s">
        <v>2907</v>
      </c>
      <c r="F2324" s="339">
        <v>44426</v>
      </c>
      <c r="G2324" s="376">
        <v>6896.53</v>
      </c>
      <c r="H2324" s="376" t="s">
        <v>3865</v>
      </c>
      <c r="I2324" s="376">
        <v>5.0000507501598603E-2</v>
      </c>
      <c r="J2324" s="376">
        <v>109.2</v>
      </c>
      <c r="K2324" s="376">
        <v>4368</v>
      </c>
      <c r="L2324" s="376">
        <f t="shared" si="27"/>
        <v>2528.5300000000002</v>
      </c>
    </row>
    <row r="2325" spans="1:12" hidden="1" outlineLevel="1">
      <c r="A2325">
        <v>2024</v>
      </c>
      <c r="B2325" t="s">
        <v>3788</v>
      </c>
      <c r="C2325" t="s">
        <v>2939</v>
      </c>
      <c r="D2325" t="s">
        <v>3789</v>
      </c>
      <c r="E2325" t="s">
        <v>2907</v>
      </c>
      <c r="F2325" s="339">
        <v>44426</v>
      </c>
      <c r="G2325" s="376">
        <v>6119.1</v>
      </c>
      <c r="H2325" s="376" t="s">
        <v>3865</v>
      </c>
      <c r="I2325" s="376">
        <v>5.0000817113627798E-2</v>
      </c>
      <c r="J2325" s="376">
        <v>96.89</v>
      </c>
      <c r="K2325" s="376">
        <v>3875.6</v>
      </c>
      <c r="L2325" s="376">
        <f t="shared" si="27"/>
        <v>2243.5</v>
      </c>
    </row>
    <row r="2326" spans="1:12" hidden="1" outlineLevel="1">
      <c r="A2326">
        <v>2024</v>
      </c>
      <c r="B2326" t="s">
        <v>3790</v>
      </c>
      <c r="C2326" t="s">
        <v>2939</v>
      </c>
      <c r="D2326" t="s">
        <v>3791</v>
      </c>
      <c r="E2326" t="s">
        <v>2907</v>
      </c>
      <c r="F2326" s="339">
        <v>44426</v>
      </c>
      <c r="G2326" s="376">
        <v>8693.82</v>
      </c>
      <c r="H2326" s="376" t="s">
        <v>3865</v>
      </c>
      <c r="I2326" s="376">
        <v>4.9999884975764401E-2</v>
      </c>
      <c r="J2326" s="376">
        <v>137.65</v>
      </c>
      <c r="K2326" s="376">
        <v>5506</v>
      </c>
      <c r="L2326" s="376">
        <f t="shared" si="27"/>
        <v>3187.82</v>
      </c>
    </row>
    <row r="2327" spans="1:12" hidden="1" outlineLevel="1">
      <c r="A2327">
        <v>2024</v>
      </c>
      <c r="B2327" t="s">
        <v>3792</v>
      </c>
      <c r="C2327" t="s">
        <v>2939</v>
      </c>
      <c r="D2327" t="s">
        <v>3793</v>
      </c>
      <c r="E2327" t="s">
        <v>2907</v>
      </c>
      <c r="F2327" s="339">
        <v>44426</v>
      </c>
      <c r="G2327" s="376">
        <v>11201.64</v>
      </c>
      <c r="H2327" s="376" t="s">
        <v>3865</v>
      </c>
      <c r="I2327" s="376">
        <v>4.9999821454715598E-2</v>
      </c>
      <c r="J2327" s="376">
        <v>177.36</v>
      </c>
      <c r="K2327" s="376">
        <v>7094.4</v>
      </c>
      <c r="L2327" s="376">
        <f t="shared" si="27"/>
        <v>4107.24</v>
      </c>
    </row>
    <row r="2328" spans="1:12" hidden="1" outlineLevel="1">
      <c r="A2328">
        <v>2024</v>
      </c>
      <c r="B2328" t="s">
        <v>3794</v>
      </c>
      <c r="C2328" t="s">
        <v>2939</v>
      </c>
      <c r="D2328" t="s">
        <v>3795</v>
      </c>
      <c r="E2328" t="s">
        <v>2907</v>
      </c>
      <c r="F2328" s="339">
        <v>44426</v>
      </c>
      <c r="G2328" s="376">
        <v>8944.59</v>
      </c>
      <c r="H2328" s="376" t="s">
        <v>3865</v>
      </c>
      <c r="I2328" s="376">
        <v>5.0000055899711397E-2</v>
      </c>
      <c r="J2328" s="376">
        <v>141.62</v>
      </c>
      <c r="K2328" s="376">
        <v>5664.8</v>
      </c>
      <c r="L2328" s="376">
        <f t="shared" si="27"/>
        <v>3279.79</v>
      </c>
    </row>
    <row r="2329" spans="1:12" hidden="1" outlineLevel="1">
      <c r="A2329">
        <v>2024</v>
      </c>
      <c r="B2329" t="s">
        <v>3796</v>
      </c>
      <c r="C2329" t="s">
        <v>2939</v>
      </c>
      <c r="D2329" t="s">
        <v>3797</v>
      </c>
      <c r="E2329" t="s">
        <v>2907</v>
      </c>
      <c r="F2329" s="339">
        <v>44426</v>
      </c>
      <c r="G2329" s="376">
        <v>7398.1</v>
      </c>
      <c r="H2329" s="376" t="s">
        <v>3865</v>
      </c>
      <c r="I2329" s="376">
        <v>5.00006758492045E-2</v>
      </c>
      <c r="J2329" s="376">
        <v>117.14</v>
      </c>
      <c r="K2329" s="376">
        <v>4685.6000000000004</v>
      </c>
      <c r="L2329" s="376">
        <f t="shared" si="27"/>
        <v>2712.5</v>
      </c>
    </row>
    <row r="2330" spans="1:12" hidden="1" outlineLevel="1">
      <c r="A2330">
        <v>2024</v>
      </c>
      <c r="B2330" t="s">
        <v>3798</v>
      </c>
      <c r="C2330" t="s">
        <v>2939</v>
      </c>
      <c r="D2330" t="s">
        <v>3799</v>
      </c>
      <c r="E2330" t="s">
        <v>2907</v>
      </c>
      <c r="F2330" s="339">
        <v>44426</v>
      </c>
      <c r="G2330" s="376">
        <v>6240</v>
      </c>
      <c r="H2330" s="376" t="s">
        <v>3865</v>
      </c>
      <c r="I2330" s="376">
        <v>0.05</v>
      </c>
      <c r="J2330" s="376">
        <v>98.8</v>
      </c>
      <c r="K2330" s="376">
        <v>3952</v>
      </c>
      <c r="L2330" s="376">
        <f t="shared" si="27"/>
        <v>2288</v>
      </c>
    </row>
    <row r="2331" spans="1:12" hidden="1" outlineLevel="1">
      <c r="A2331">
        <v>2024</v>
      </c>
      <c r="B2331" t="s">
        <v>3800</v>
      </c>
      <c r="C2331" t="s">
        <v>2939</v>
      </c>
      <c r="D2331" t="s">
        <v>3801</v>
      </c>
      <c r="E2331" t="s">
        <v>2907</v>
      </c>
      <c r="F2331" s="339">
        <v>44426</v>
      </c>
      <c r="G2331" s="376">
        <v>6630</v>
      </c>
      <c r="H2331" s="376" t="s">
        <v>3865</v>
      </c>
      <c r="I2331" s="376">
        <v>0.05</v>
      </c>
      <c r="J2331" s="376">
        <v>104.98</v>
      </c>
      <c r="K2331" s="376">
        <v>4199.2</v>
      </c>
      <c r="L2331" s="376">
        <f t="shared" si="27"/>
        <v>2430.8000000000002</v>
      </c>
    </row>
    <row r="2332" spans="1:12" hidden="1" outlineLevel="1">
      <c r="A2332">
        <v>2024</v>
      </c>
      <c r="B2332" t="s">
        <v>3802</v>
      </c>
      <c r="C2332" t="s">
        <v>2939</v>
      </c>
      <c r="D2332" t="s">
        <v>3803</v>
      </c>
      <c r="E2332" t="s">
        <v>2907</v>
      </c>
      <c r="F2332" s="339">
        <v>44426</v>
      </c>
      <c r="G2332" s="376">
        <v>10074.540000000001</v>
      </c>
      <c r="H2332" s="376" t="s">
        <v>3865</v>
      </c>
      <c r="I2332" s="376">
        <v>5.0000297780345301E-2</v>
      </c>
      <c r="J2332" s="376">
        <v>159.51</v>
      </c>
      <c r="K2332" s="376">
        <v>6380.4</v>
      </c>
      <c r="L2332" s="376">
        <f t="shared" si="27"/>
        <v>3694.14</v>
      </c>
    </row>
    <row r="2333" spans="1:12" hidden="1" outlineLevel="1">
      <c r="A2333">
        <v>2024</v>
      </c>
      <c r="B2333" t="s">
        <v>3804</v>
      </c>
      <c r="C2333" t="s">
        <v>2939</v>
      </c>
      <c r="D2333" t="s">
        <v>3805</v>
      </c>
      <c r="E2333" t="s">
        <v>2907</v>
      </c>
      <c r="F2333" s="339">
        <v>44426</v>
      </c>
      <c r="G2333" s="376">
        <v>5590</v>
      </c>
      <c r="H2333" s="376" t="s">
        <v>3865</v>
      </c>
      <c r="I2333" s="376">
        <v>0.05</v>
      </c>
      <c r="J2333" s="376">
        <v>88.51</v>
      </c>
      <c r="K2333" s="376">
        <v>3540.4</v>
      </c>
      <c r="L2333" s="376">
        <f t="shared" si="27"/>
        <v>2049.6</v>
      </c>
    </row>
    <row r="2334" spans="1:12" hidden="1" outlineLevel="1">
      <c r="A2334">
        <v>2024</v>
      </c>
      <c r="B2334" t="s">
        <v>3806</v>
      </c>
      <c r="C2334" t="s">
        <v>2939</v>
      </c>
      <c r="D2334" t="s">
        <v>3807</v>
      </c>
      <c r="E2334" t="s">
        <v>2907</v>
      </c>
      <c r="F2334" s="339">
        <v>44427</v>
      </c>
      <c r="G2334" s="376">
        <v>6135.82</v>
      </c>
      <c r="H2334" s="376" t="s">
        <v>3865</v>
      </c>
      <c r="I2334" s="376">
        <v>0</v>
      </c>
      <c r="J2334" s="376">
        <v>97.15</v>
      </c>
      <c r="K2334" s="376">
        <v>3886</v>
      </c>
      <c r="L2334" s="376">
        <f t="shared" si="27"/>
        <v>2249.8200000000002</v>
      </c>
    </row>
    <row r="2335" spans="1:12" hidden="1" outlineLevel="1">
      <c r="A2335">
        <v>2024</v>
      </c>
      <c r="B2335" t="s">
        <v>3808</v>
      </c>
      <c r="C2335" t="s">
        <v>2939</v>
      </c>
      <c r="D2335" t="s">
        <v>3809</v>
      </c>
      <c r="E2335" t="s">
        <v>2907</v>
      </c>
      <c r="F2335" s="339">
        <v>44427</v>
      </c>
      <c r="G2335" s="376">
        <v>7356.3</v>
      </c>
      <c r="H2335" s="376" t="s">
        <v>3865</v>
      </c>
      <c r="I2335" s="376">
        <v>5.0000679689517803E-2</v>
      </c>
      <c r="J2335" s="376">
        <v>116.47</v>
      </c>
      <c r="K2335" s="376">
        <v>4658.8</v>
      </c>
      <c r="L2335" s="376">
        <f t="shared" si="27"/>
        <v>2697.5</v>
      </c>
    </row>
    <row r="2336" spans="1:12" hidden="1" outlineLevel="1">
      <c r="A2336">
        <v>2024</v>
      </c>
      <c r="B2336" t="s">
        <v>4027</v>
      </c>
      <c r="C2336" t="s">
        <v>2527</v>
      </c>
      <c r="D2336" t="s">
        <v>4028</v>
      </c>
      <c r="E2336" t="s">
        <v>2888</v>
      </c>
      <c r="F2336" s="339">
        <v>45162</v>
      </c>
      <c r="G2336" s="376">
        <v>6649</v>
      </c>
      <c r="H2336" s="376" t="s">
        <v>3861</v>
      </c>
      <c r="I2336" s="376">
        <v>0.05</v>
      </c>
      <c r="J2336" s="376">
        <v>175.46</v>
      </c>
      <c r="K2336" s="376">
        <v>2807.36</v>
      </c>
      <c r="L2336" s="376">
        <f t="shared" si="27"/>
        <v>3841.64</v>
      </c>
    </row>
    <row r="2337" spans="1:12" hidden="1" outlineLevel="1">
      <c r="A2337">
        <v>2024</v>
      </c>
      <c r="B2337" t="s">
        <v>2912</v>
      </c>
      <c r="C2337" t="s">
        <v>2905</v>
      </c>
      <c r="D2337" t="s">
        <v>2913</v>
      </c>
      <c r="E2337" t="s">
        <v>2907</v>
      </c>
      <c r="F2337" s="339">
        <v>44433</v>
      </c>
      <c r="G2337" s="376">
        <v>26035.03</v>
      </c>
      <c r="H2337" s="376" t="s">
        <v>3865</v>
      </c>
      <c r="I2337" s="376">
        <v>4.9999942385316999E-2</v>
      </c>
      <c r="J2337" s="376">
        <v>412.22</v>
      </c>
      <c r="K2337" s="376">
        <v>16488.8</v>
      </c>
      <c r="L2337" s="376">
        <f t="shared" si="27"/>
        <v>9546.23</v>
      </c>
    </row>
    <row r="2338" spans="1:12" hidden="1" outlineLevel="1">
      <c r="A2338">
        <v>2024</v>
      </c>
      <c r="B2338" t="s">
        <v>2916</v>
      </c>
      <c r="C2338" t="s">
        <v>2905</v>
      </c>
      <c r="D2338" t="s">
        <v>2917</v>
      </c>
      <c r="E2338" t="s">
        <v>2907</v>
      </c>
      <c r="F2338" s="339">
        <v>44433</v>
      </c>
      <c r="G2338" s="376">
        <v>7799.04</v>
      </c>
      <c r="H2338" s="376" t="s">
        <v>3865</v>
      </c>
      <c r="I2338" s="376">
        <v>4.99997435581815E-2</v>
      </c>
      <c r="J2338" s="376">
        <v>123.48</v>
      </c>
      <c r="K2338" s="376">
        <v>4939.2</v>
      </c>
      <c r="L2338" s="376">
        <f t="shared" si="27"/>
        <v>2859.84</v>
      </c>
    </row>
    <row r="2339" spans="1:12" hidden="1" outlineLevel="1">
      <c r="A2339">
        <v>2024</v>
      </c>
      <c r="B2339" t="s">
        <v>3818</v>
      </c>
      <c r="C2339" t="s">
        <v>2939</v>
      </c>
      <c r="D2339" t="s">
        <v>3819</v>
      </c>
      <c r="E2339" t="s">
        <v>2907</v>
      </c>
      <c r="F2339" s="339">
        <v>44439</v>
      </c>
      <c r="G2339" s="376">
        <v>21397.35</v>
      </c>
      <c r="H2339" s="376" t="s">
        <v>3865</v>
      </c>
      <c r="I2339" s="376">
        <v>5.0000116836898E-2</v>
      </c>
      <c r="J2339" s="376">
        <v>338.79</v>
      </c>
      <c r="K2339" s="376">
        <v>13551.6</v>
      </c>
      <c r="L2339" s="376">
        <f t="shared" si="27"/>
        <v>7845.75</v>
      </c>
    </row>
    <row r="2340" spans="1:12" hidden="1" outlineLevel="1">
      <c r="A2340">
        <v>2024</v>
      </c>
      <c r="B2340" t="s">
        <v>2904</v>
      </c>
      <c r="C2340" t="s">
        <v>2905</v>
      </c>
      <c r="D2340" t="s">
        <v>2906</v>
      </c>
      <c r="E2340" t="s">
        <v>2907</v>
      </c>
      <c r="F2340" s="339">
        <v>44439</v>
      </c>
      <c r="G2340" s="376">
        <v>5275.82</v>
      </c>
      <c r="H2340" s="376" t="s">
        <v>3865</v>
      </c>
      <c r="I2340" s="376">
        <v>4.9999810456004899E-2</v>
      </c>
      <c r="J2340" s="376">
        <v>83.53</v>
      </c>
      <c r="K2340" s="376">
        <v>3341.2</v>
      </c>
      <c r="L2340" s="376">
        <f t="shared" si="27"/>
        <v>1934.62</v>
      </c>
    </row>
    <row r="2341" spans="1:12" hidden="1" outlineLevel="1">
      <c r="A2341">
        <v>2024</v>
      </c>
      <c r="B2341" t="s">
        <v>2908</v>
      </c>
      <c r="C2341" t="s">
        <v>2905</v>
      </c>
      <c r="D2341" t="s">
        <v>2909</v>
      </c>
      <c r="E2341" t="s">
        <v>2907</v>
      </c>
      <c r="F2341" s="339">
        <v>44439</v>
      </c>
      <c r="G2341" s="376">
        <v>5275.82</v>
      </c>
      <c r="H2341" s="376" t="s">
        <v>3865</v>
      </c>
      <c r="I2341" s="376">
        <v>4.9999810456004899E-2</v>
      </c>
      <c r="J2341" s="376">
        <v>83.53</v>
      </c>
      <c r="K2341" s="376">
        <v>3341.2</v>
      </c>
      <c r="L2341" s="376">
        <f t="shared" si="27"/>
        <v>1934.62</v>
      </c>
    </row>
    <row r="2342" spans="1:12" hidden="1" outlineLevel="1">
      <c r="A2342">
        <v>2024</v>
      </c>
      <c r="B2342" t="s">
        <v>2910</v>
      </c>
      <c r="C2342" t="s">
        <v>2905</v>
      </c>
      <c r="D2342" t="s">
        <v>2906</v>
      </c>
      <c r="E2342" t="s">
        <v>2907</v>
      </c>
      <c r="F2342" s="339">
        <v>44439</v>
      </c>
      <c r="G2342" s="376">
        <v>16515.61</v>
      </c>
      <c r="H2342" s="376" t="s">
        <v>3865</v>
      </c>
      <c r="I2342" s="376">
        <v>4.9999969725611097E-2</v>
      </c>
      <c r="J2342" s="376">
        <v>261.5</v>
      </c>
      <c r="K2342" s="376">
        <v>10460</v>
      </c>
      <c r="L2342" s="376">
        <f t="shared" si="27"/>
        <v>6055.61</v>
      </c>
    </row>
    <row r="2343" spans="1:12" hidden="1" outlineLevel="1">
      <c r="A2343">
        <v>2024</v>
      </c>
      <c r="B2343" t="s">
        <v>2911</v>
      </c>
      <c r="C2343" t="s">
        <v>2905</v>
      </c>
      <c r="D2343" t="s">
        <v>2909</v>
      </c>
      <c r="E2343" t="s">
        <v>2907</v>
      </c>
      <c r="F2343" s="339">
        <v>44439</v>
      </c>
      <c r="G2343" s="376">
        <v>16309.17</v>
      </c>
      <c r="H2343" s="376" t="s">
        <v>3865</v>
      </c>
      <c r="I2343" s="376">
        <v>5.0000091972798102E-2</v>
      </c>
      <c r="J2343" s="376">
        <v>258.23</v>
      </c>
      <c r="K2343" s="376">
        <v>10329.200000000001</v>
      </c>
      <c r="L2343" s="376">
        <f t="shared" si="27"/>
        <v>5979.97</v>
      </c>
    </row>
    <row r="2344" spans="1:12" hidden="1" outlineLevel="1">
      <c r="A2344">
        <v>2024</v>
      </c>
      <c r="B2344" t="s">
        <v>2914</v>
      </c>
      <c r="C2344" t="s">
        <v>2905</v>
      </c>
      <c r="D2344" t="s">
        <v>2915</v>
      </c>
      <c r="E2344" t="s">
        <v>2907</v>
      </c>
      <c r="F2344" s="339">
        <v>44439</v>
      </c>
      <c r="G2344" s="376">
        <v>43307.61</v>
      </c>
      <c r="H2344" s="376" t="s">
        <v>3865</v>
      </c>
      <c r="I2344" s="376">
        <v>4.9999988454685E-2</v>
      </c>
      <c r="J2344" s="376">
        <v>685.7</v>
      </c>
      <c r="K2344" s="376">
        <v>27428</v>
      </c>
      <c r="L2344" s="376">
        <f t="shared" si="27"/>
        <v>15879.61</v>
      </c>
    </row>
    <row r="2345" spans="1:12" hidden="1" outlineLevel="1">
      <c r="A2345">
        <v>2024</v>
      </c>
      <c r="B2345" t="s">
        <v>2918</v>
      </c>
      <c r="C2345" t="s">
        <v>2905</v>
      </c>
      <c r="D2345" t="s">
        <v>2919</v>
      </c>
      <c r="E2345" t="s">
        <v>2907</v>
      </c>
      <c r="F2345" s="339">
        <v>44439</v>
      </c>
      <c r="G2345" s="376">
        <v>17433.150000000001</v>
      </c>
      <c r="H2345" s="376" t="s">
        <v>3865</v>
      </c>
      <c r="I2345" s="376">
        <v>5.00001434049498E-2</v>
      </c>
      <c r="J2345" s="376">
        <v>276.02</v>
      </c>
      <c r="K2345" s="376">
        <v>11040.8</v>
      </c>
      <c r="L2345" s="376">
        <f t="shared" si="27"/>
        <v>6392.35</v>
      </c>
    </row>
    <row r="2346" spans="1:12" hidden="1" outlineLevel="1">
      <c r="A2346">
        <v>2024</v>
      </c>
      <c r="B2346" t="s">
        <v>2938</v>
      </c>
      <c r="C2346" t="s">
        <v>2939</v>
      </c>
      <c r="D2346" t="s">
        <v>2940</v>
      </c>
      <c r="E2346" t="s">
        <v>2889</v>
      </c>
      <c r="F2346" s="339">
        <v>44804</v>
      </c>
      <c r="G2346" s="376">
        <v>1429969.94</v>
      </c>
      <c r="H2346" s="376" t="s">
        <v>3860</v>
      </c>
      <c r="I2346" s="376">
        <v>5.0000002097946201E-2</v>
      </c>
      <c r="J2346" s="376">
        <v>28301.49</v>
      </c>
      <c r="K2346" s="376">
        <v>737834.24000005901</v>
      </c>
      <c r="L2346" s="376">
        <f t="shared" si="27"/>
        <v>692135.69999994105</v>
      </c>
    </row>
    <row r="2347" spans="1:12" hidden="1" outlineLevel="1">
      <c r="A2347">
        <v>2024</v>
      </c>
      <c r="B2347" t="s">
        <v>3874</v>
      </c>
      <c r="C2347" t="s">
        <v>3863</v>
      </c>
      <c r="D2347" t="s">
        <v>3870</v>
      </c>
      <c r="E2347" t="s">
        <v>2888</v>
      </c>
      <c r="F2347" s="339">
        <v>45169</v>
      </c>
      <c r="G2347" s="376">
        <v>95575.02</v>
      </c>
      <c r="H2347" s="376" t="s">
        <v>3861</v>
      </c>
      <c r="I2347" s="376">
        <v>4.9999989537014997E-2</v>
      </c>
      <c r="J2347" s="376">
        <v>2522.12</v>
      </c>
      <c r="K2347" s="376">
        <v>40353.919999999998</v>
      </c>
      <c r="L2347" s="376">
        <f t="shared" si="27"/>
        <v>55221.1</v>
      </c>
    </row>
    <row r="2348" spans="1:12" hidden="1" outlineLevel="1">
      <c r="A2348">
        <v>2024</v>
      </c>
      <c r="B2348" t="s">
        <v>3869</v>
      </c>
      <c r="C2348" t="s">
        <v>3863</v>
      </c>
      <c r="D2348" t="s">
        <v>3870</v>
      </c>
      <c r="E2348" t="s">
        <v>2888</v>
      </c>
      <c r="F2348" s="339">
        <v>45169</v>
      </c>
      <c r="G2348" s="376">
        <v>95575.22</v>
      </c>
      <c r="H2348" s="376" t="s">
        <v>3861</v>
      </c>
      <c r="I2348" s="376">
        <v>4.9999989537036903E-2</v>
      </c>
      <c r="J2348" s="376">
        <v>2522.12</v>
      </c>
      <c r="K2348" s="376">
        <v>40353.919999999998</v>
      </c>
      <c r="L2348" s="376">
        <f t="shared" si="27"/>
        <v>55221.3</v>
      </c>
    </row>
    <row r="2349" spans="1:12" hidden="1" outlineLevel="1">
      <c r="A2349">
        <v>2024</v>
      </c>
      <c r="B2349" t="s">
        <v>3871</v>
      </c>
      <c r="C2349" t="s">
        <v>3863</v>
      </c>
      <c r="D2349" t="s">
        <v>3870</v>
      </c>
      <c r="E2349" t="s">
        <v>2888</v>
      </c>
      <c r="F2349" s="339">
        <v>45169</v>
      </c>
      <c r="G2349" s="376">
        <v>95575.22</v>
      </c>
      <c r="H2349" s="376" t="s">
        <v>3861</v>
      </c>
      <c r="I2349" s="376">
        <v>4.9999989537036903E-2</v>
      </c>
      <c r="J2349" s="376">
        <v>2522.12</v>
      </c>
      <c r="K2349" s="376">
        <v>40353.919999999998</v>
      </c>
      <c r="L2349" s="376">
        <f t="shared" si="27"/>
        <v>55221.3</v>
      </c>
    </row>
    <row r="2350" spans="1:12" hidden="1" outlineLevel="1">
      <c r="A2350">
        <v>2024</v>
      </c>
      <c r="B2350" t="s">
        <v>3872</v>
      </c>
      <c r="C2350" t="s">
        <v>3863</v>
      </c>
      <c r="D2350" t="s">
        <v>3870</v>
      </c>
      <c r="E2350" t="s">
        <v>2888</v>
      </c>
      <c r="F2350" s="339">
        <v>45169</v>
      </c>
      <c r="G2350" s="376">
        <v>95575.22</v>
      </c>
      <c r="H2350" s="376" t="s">
        <v>3861</v>
      </c>
      <c r="I2350" s="376">
        <v>4.9999989537036903E-2</v>
      </c>
      <c r="J2350" s="376">
        <v>2522.12</v>
      </c>
      <c r="K2350" s="376">
        <v>40353.919999999998</v>
      </c>
      <c r="L2350" s="376">
        <f t="shared" si="27"/>
        <v>55221.3</v>
      </c>
    </row>
    <row r="2351" spans="1:12" hidden="1" outlineLevel="1">
      <c r="A2351">
        <v>2024</v>
      </c>
      <c r="B2351" t="s">
        <v>3873</v>
      </c>
      <c r="C2351" t="s">
        <v>3863</v>
      </c>
      <c r="D2351" t="s">
        <v>3870</v>
      </c>
      <c r="E2351" t="s">
        <v>2888</v>
      </c>
      <c r="F2351" s="339">
        <v>45169</v>
      </c>
      <c r="G2351" s="376">
        <v>95575.22</v>
      </c>
      <c r="H2351" s="376" t="s">
        <v>3861</v>
      </c>
      <c r="I2351" s="376">
        <v>4.9999989537036903E-2</v>
      </c>
      <c r="J2351" s="376">
        <v>2522.12</v>
      </c>
      <c r="K2351" s="376">
        <v>40353.919999999998</v>
      </c>
      <c r="L2351" s="376">
        <f t="shared" si="27"/>
        <v>55221.3</v>
      </c>
    </row>
    <row r="2352" spans="1:12" hidden="1" outlineLevel="1">
      <c r="A2352">
        <v>2024</v>
      </c>
      <c r="B2352" t="s">
        <v>3875</v>
      </c>
      <c r="C2352" t="s">
        <v>3863</v>
      </c>
      <c r="D2352" t="s">
        <v>3876</v>
      </c>
      <c r="E2352" t="s">
        <v>2888</v>
      </c>
      <c r="F2352" s="339">
        <v>45169</v>
      </c>
      <c r="G2352" s="376">
        <v>88495.58</v>
      </c>
      <c r="H2352" s="376" t="s">
        <v>3861</v>
      </c>
      <c r="I2352" s="376">
        <v>5.0000011299999397E-2</v>
      </c>
      <c r="J2352" s="376">
        <v>2335.3000000000002</v>
      </c>
      <c r="K2352" s="376">
        <v>37364.800000000003</v>
      </c>
      <c r="L2352" s="376">
        <f t="shared" si="27"/>
        <v>51130.78</v>
      </c>
    </row>
    <row r="2353" spans="1:12" hidden="1" outlineLevel="1">
      <c r="A2353">
        <v>2024</v>
      </c>
      <c r="B2353" t="s">
        <v>3877</v>
      </c>
      <c r="C2353" t="s">
        <v>3863</v>
      </c>
      <c r="D2353" t="s">
        <v>3876</v>
      </c>
      <c r="E2353" t="s">
        <v>2888</v>
      </c>
      <c r="F2353" s="339">
        <v>45169</v>
      </c>
      <c r="G2353" s="376">
        <v>88495.58</v>
      </c>
      <c r="H2353" s="376" t="s">
        <v>3861</v>
      </c>
      <c r="I2353" s="376">
        <v>5.0000011299999397E-2</v>
      </c>
      <c r="J2353" s="376">
        <v>2335.3000000000002</v>
      </c>
      <c r="K2353" s="376">
        <v>37364.800000000003</v>
      </c>
      <c r="L2353" s="376">
        <f t="shared" si="27"/>
        <v>51130.78</v>
      </c>
    </row>
    <row r="2354" spans="1:12" hidden="1" outlineLevel="1">
      <c r="A2354">
        <v>2024</v>
      </c>
      <c r="B2354" t="s">
        <v>3878</v>
      </c>
      <c r="C2354" t="s">
        <v>3863</v>
      </c>
      <c r="D2354" t="s">
        <v>3876</v>
      </c>
      <c r="E2354" t="s">
        <v>2888</v>
      </c>
      <c r="F2354" s="339">
        <v>45169</v>
      </c>
      <c r="G2354" s="376">
        <v>88495.58</v>
      </c>
      <c r="H2354" s="376" t="s">
        <v>3861</v>
      </c>
      <c r="I2354" s="376">
        <v>5.0000011299999397E-2</v>
      </c>
      <c r="J2354" s="376">
        <v>2335.3000000000002</v>
      </c>
      <c r="K2354" s="376">
        <v>37364.800000000003</v>
      </c>
      <c r="L2354" s="376">
        <f t="shared" si="27"/>
        <v>51130.78</v>
      </c>
    </row>
    <row r="2355" spans="1:12" hidden="1" outlineLevel="1">
      <c r="A2355">
        <v>2024</v>
      </c>
      <c r="B2355" t="s">
        <v>3879</v>
      </c>
      <c r="C2355" t="s">
        <v>3863</v>
      </c>
      <c r="D2355" t="s">
        <v>3876</v>
      </c>
      <c r="E2355" t="s">
        <v>2888</v>
      </c>
      <c r="F2355" s="339">
        <v>45169</v>
      </c>
      <c r="G2355" s="376">
        <v>88495.58</v>
      </c>
      <c r="H2355" s="376" t="s">
        <v>3861</v>
      </c>
      <c r="I2355" s="376">
        <v>5.0000011299999397E-2</v>
      </c>
      <c r="J2355" s="376">
        <v>2335.3000000000002</v>
      </c>
      <c r="K2355" s="376">
        <v>37364.800000000003</v>
      </c>
      <c r="L2355" s="376">
        <f t="shared" si="27"/>
        <v>51130.78</v>
      </c>
    </row>
    <row r="2356" spans="1:12" hidden="1" outlineLevel="1">
      <c r="A2356">
        <v>2024</v>
      </c>
      <c r="B2356" t="s">
        <v>3880</v>
      </c>
      <c r="C2356" t="s">
        <v>3863</v>
      </c>
      <c r="D2356" t="s">
        <v>3876</v>
      </c>
      <c r="E2356" t="s">
        <v>2888</v>
      </c>
      <c r="F2356" s="339">
        <v>45169</v>
      </c>
      <c r="G2356" s="376">
        <v>88495.58</v>
      </c>
      <c r="H2356" s="376" t="s">
        <v>3861</v>
      </c>
      <c r="I2356" s="376">
        <v>5.0000011299999397E-2</v>
      </c>
      <c r="J2356" s="376">
        <v>2335.3000000000002</v>
      </c>
      <c r="K2356" s="376">
        <v>37364.800000000003</v>
      </c>
      <c r="L2356" s="376">
        <f t="shared" si="27"/>
        <v>51130.78</v>
      </c>
    </row>
    <row r="2357" spans="1:12" hidden="1" outlineLevel="1">
      <c r="A2357">
        <v>2024</v>
      </c>
      <c r="B2357" t="s">
        <v>3881</v>
      </c>
      <c r="C2357" t="s">
        <v>3863</v>
      </c>
      <c r="D2357" t="s">
        <v>3876</v>
      </c>
      <c r="E2357" t="s">
        <v>2888</v>
      </c>
      <c r="F2357" s="339">
        <v>45169</v>
      </c>
      <c r="G2357" s="376">
        <v>88495.58</v>
      </c>
      <c r="H2357" s="376" t="s">
        <v>3861</v>
      </c>
      <c r="I2357" s="376">
        <v>5.0000011299999397E-2</v>
      </c>
      <c r="J2357" s="376">
        <v>2335.3000000000002</v>
      </c>
      <c r="K2357" s="376">
        <v>37364.800000000003</v>
      </c>
      <c r="L2357" s="376">
        <f t="shared" si="27"/>
        <v>51130.78</v>
      </c>
    </row>
    <row r="2358" spans="1:12" hidden="1" outlineLevel="1">
      <c r="A2358">
        <v>2024</v>
      </c>
      <c r="B2358" t="s">
        <v>3882</v>
      </c>
      <c r="C2358" t="s">
        <v>3863</v>
      </c>
      <c r="D2358" t="s">
        <v>3876</v>
      </c>
      <c r="E2358" t="s">
        <v>2888</v>
      </c>
      <c r="F2358" s="339">
        <v>45169</v>
      </c>
      <c r="G2358" s="376">
        <v>88495.58</v>
      </c>
      <c r="H2358" s="376" t="s">
        <v>3861</v>
      </c>
      <c r="I2358" s="376">
        <v>5.0000011299999397E-2</v>
      </c>
      <c r="J2358" s="376">
        <v>2335.3000000000002</v>
      </c>
      <c r="K2358" s="376">
        <v>37364.800000000003</v>
      </c>
      <c r="L2358" s="376">
        <f t="shared" si="27"/>
        <v>51130.78</v>
      </c>
    </row>
    <row r="2359" spans="1:12" hidden="1" outlineLevel="1">
      <c r="A2359">
        <v>2024</v>
      </c>
      <c r="B2359" t="s">
        <v>3883</v>
      </c>
      <c r="C2359" t="s">
        <v>3863</v>
      </c>
      <c r="D2359" t="s">
        <v>3876</v>
      </c>
      <c r="E2359" t="s">
        <v>2888</v>
      </c>
      <c r="F2359" s="339">
        <v>45169</v>
      </c>
      <c r="G2359" s="376">
        <v>88495.58</v>
      </c>
      <c r="H2359" s="376" t="s">
        <v>3861</v>
      </c>
      <c r="I2359" s="376">
        <v>5.0000011299999397E-2</v>
      </c>
      <c r="J2359" s="376">
        <v>2335.3000000000002</v>
      </c>
      <c r="K2359" s="376">
        <v>37364.800000000003</v>
      </c>
      <c r="L2359" s="376">
        <f t="shared" si="27"/>
        <v>51130.78</v>
      </c>
    </row>
    <row r="2360" spans="1:12" hidden="1" outlineLevel="1">
      <c r="A2360">
        <v>2024</v>
      </c>
      <c r="B2360" t="s">
        <v>3884</v>
      </c>
      <c r="C2360" t="s">
        <v>3863</v>
      </c>
      <c r="D2360" t="s">
        <v>3876</v>
      </c>
      <c r="E2360" t="s">
        <v>2888</v>
      </c>
      <c r="F2360" s="339">
        <v>45169</v>
      </c>
      <c r="G2360" s="376">
        <v>88495.58</v>
      </c>
      <c r="H2360" s="376" t="s">
        <v>3861</v>
      </c>
      <c r="I2360" s="376">
        <v>5.0000011299999397E-2</v>
      </c>
      <c r="J2360" s="376">
        <v>2335.3000000000002</v>
      </c>
      <c r="K2360" s="376">
        <v>37364.800000000003</v>
      </c>
      <c r="L2360" s="376">
        <f t="shared" si="27"/>
        <v>51130.78</v>
      </c>
    </row>
    <row r="2361" spans="1:12" hidden="1" outlineLevel="1">
      <c r="A2361">
        <v>2024</v>
      </c>
      <c r="B2361" t="s">
        <v>3885</v>
      </c>
      <c r="C2361" t="s">
        <v>3863</v>
      </c>
      <c r="D2361" t="s">
        <v>3876</v>
      </c>
      <c r="E2361" t="s">
        <v>2888</v>
      </c>
      <c r="F2361" s="339">
        <v>45169</v>
      </c>
      <c r="G2361" s="376">
        <v>88495.58</v>
      </c>
      <c r="H2361" s="376" t="s">
        <v>3861</v>
      </c>
      <c r="I2361" s="376">
        <v>5.0000011299999397E-2</v>
      </c>
      <c r="J2361" s="376">
        <v>2335.3000000000002</v>
      </c>
      <c r="K2361" s="376">
        <v>37364.800000000003</v>
      </c>
      <c r="L2361" s="376">
        <f t="shared" si="27"/>
        <v>51130.78</v>
      </c>
    </row>
    <row r="2362" spans="1:12" hidden="1" outlineLevel="1">
      <c r="A2362">
        <v>2024</v>
      </c>
      <c r="B2362" t="s">
        <v>3886</v>
      </c>
      <c r="C2362" t="s">
        <v>3863</v>
      </c>
      <c r="D2362" t="s">
        <v>3876</v>
      </c>
      <c r="E2362" t="s">
        <v>2888</v>
      </c>
      <c r="F2362" s="339">
        <v>45169</v>
      </c>
      <c r="G2362" s="376">
        <v>88495.58</v>
      </c>
      <c r="H2362" s="376" t="s">
        <v>3861</v>
      </c>
      <c r="I2362" s="376">
        <v>5.0000011299999397E-2</v>
      </c>
      <c r="J2362" s="376">
        <v>2335.3000000000002</v>
      </c>
      <c r="K2362" s="376">
        <v>37364.800000000003</v>
      </c>
      <c r="L2362" s="376">
        <f t="shared" si="27"/>
        <v>51130.78</v>
      </c>
    </row>
    <row r="2363" spans="1:12" hidden="1" outlineLevel="1">
      <c r="A2363">
        <v>2024</v>
      </c>
      <c r="B2363" t="s">
        <v>3887</v>
      </c>
      <c r="C2363" t="s">
        <v>3863</v>
      </c>
      <c r="D2363" t="s">
        <v>3876</v>
      </c>
      <c r="E2363" t="s">
        <v>2888</v>
      </c>
      <c r="F2363" s="339">
        <v>45169</v>
      </c>
      <c r="G2363" s="376">
        <v>88495.58</v>
      </c>
      <c r="H2363" s="376" t="s">
        <v>3861</v>
      </c>
      <c r="I2363" s="376">
        <v>5.0000011299999397E-2</v>
      </c>
      <c r="J2363" s="376">
        <v>2335.3000000000002</v>
      </c>
      <c r="K2363" s="376">
        <v>37364.800000000003</v>
      </c>
      <c r="L2363" s="376">
        <f t="shared" si="27"/>
        <v>51130.78</v>
      </c>
    </row>
    <row r="2364" spans="1:12" hidden="1" outlineLevel="1">
      <c r="A2364">
        <v>2024</v>
      </c>
      <c r="B2364" t="s">
        <v>3888</v>
      </c>
      <c r="C2364" t="s">
        <v>3863</v>
      </c>
      <c r="D2364" t="s">
        <v>3876</v>
      </c>
      <c r="E2364" t="s">
        <v>2888</v>
      </c>
      <c r="F2364" s="339">
        <v>45169</v>
      </c>
      <c r="G2364" s="376">
        <v>88495.58</v>
      </c>
      <c r="H2364" s="376" t="s">
        <v>3861</v>
      </c>
      <c r="I2364" s="376">
        <v>5.0000011299999397E-2</v>
      </c>
      <c r="J2364" s="376">
        <v>2335.3000000000002</v>
      </c>
      <c r="K2364" s="376">
        <v>37364.800000000003</v>
      </c>
      <c r="L2364" s="376">
        <f t="shared" si="27"/>
        <v>51130.78</v>
      </c>
    </row>
    <row r="2365" spans="1:12" hidden="1" outlineLevel="1">
      <c r="A2365">
        <v>2024</v>
      </c>
      <c r="B2365" t="s">
        <v>3889</v>
      </c>
      <c r="C2365" t="s">
        <v>3863</v>
      </c>
      <c r="D2365" t="s">
        <v>3876</v>
      </c>
      <c r="E2365" t="s">
        <v>2888</v>
      </c>
      <c r="F2365" s="339">
        <v>45169</v>
      </c>
      <c r="G2365" s="376">
        <v>88495.58</v>
      </c>
      <c r="H2365" s="376" t="s">
        <v>3861</v>
      </c>
      <c r="I2365" s="376">
        <v>5.0000011299999397E-2</v>
      </c>
      <c r="J2365" s="376">
        <v>2335.3000000000002</v>
      </c>
      <c r="K2365" s="376">
        <v>37364.800000000003</v>
      </c>
      <c r="L2365" s="376">
        <f t="shared" si="27"/>
        <v>51130.78</v>
      </c>
    </row>
    <row r="2366" spans="1:12" hidden="1" outlineLevel="1">
      <c r="A2366">
        <v>2024</v>
      </c>
      <c r="B2366" t="s">
        <v>3890</v>
      </c>
      <c r="C2366" t="s">
        <v>3863</v>
      </c>
      <c r="D2366" t="s">
        <v>3876</v>
      </c>
      <c r="E2366" t="s">
        <v>2888</v>
      </c>
      <c r="F2366" s="339">
        <v>45169</v>
      </c>
      <c r="G2366" s="376">
        <v>88495.58</v>
      </c>
      <c r="H2366" s="376" t="s">
        <v>3861</v>
      </c>
      <c r="I2366" s="376">
        <v>5.0000011299999397E-2</v>
      </c>
      <c r="J2366" s="376">
        <v>2335.3000000000002</v>
      </c>
      <c r="K2366" s="376">
        <v>37364.800000000003</v>
      </c>
      <c r="L2366" s="376">
        <f t="shared" si="27"/>
        <v>51130.78</v>
      </c>
    </row>
    <row r="2367" spans="1:12" hidden="1" outlineLevel="1">
      <c r="A2367">
        <v>2024</v>
      </c>
      <c r="B2367" t="s">
        <v>3891</v>
      </c>
      <c r="C2367" t="s">
        <v>3863</v>
      </c>
      <c r="D2367" t="s">
        <v>3876</v>
      </c>
      <c r="E2367" t="s">
        <v>2888</v>
      </c>
      <c r="F2367" s="339">
        <v>45169</v>
      </c>
      <c r="G2367" s="376">
        <v>88495.58</v>
      </c>
      <c r="H2367" s="376" t="s">
        <v>3861</v>
      </c>
      <c r="I2367" s="376">
        <v>5.0000011299999397E-2</v>
      </c>
      <c r="J2367" s="376">
        <v>2335.3000000000002</v>
      </c>
      <c r="K2367" s="376">
        <v>37364.800000000003</v>
      </c>
      <c r="L2367" s="376">
        <f t="shared" si="27"/>
        <v>51130.78</v>
      </c>
    </row>
    <row r="2368" spans="1:12" hidden="1" outlineLevel="1">
      <c r="A2368">
        <v>2024</v>
      </c>
      <c r="B2368" t="s">
        <v>3892</v>
      </c>
      <c r="C2368" t="s">
        <v>3863</v>
      </c>
      <c r="D2368" t="s">
        <v>3876</v>
      </c>
      <c r="E2368" t="s">
        <v>2888</v>
      </c>
      <c r="F2368" s="339">
        <v>45169</v>
      </c>
      <c r="G2368" s="376">
        <v>88495.58</v>
      </c>
      <c r="H2368" s="376" t="s">
        <v>3861</v>
      </c>
      <c r="I2368" s="376">
        <v>5.0000011299999397E-2</v>
      </c>
      <c r="J2368" s="376">
        <v>2335.3000000000002</v>
      </c>
      <c r="K2368" s="376">
        <v>37364.800000000003</v>
      </c>
      <c r="L2368" s="376">
        <f t="shared" si="27"/>
        <v>51130.78</v>
      </c>
    </row>
    <row r="2369" spans="1:12" hidden="1" outlineLevel="1">
      <c r="A2369">
        <v>2024</v>
      </c>
      <c r="B2369" t="s">
        <v>3893</v>
      </c>
      <c r="C2369" t="s">
        <v>3863</v>
      </c>
      <c r="D2369" t="s">
        <v>3876</v>
      </c>
      <c r="E2369" t="s">
        <v>2888</v>
      </c>
      <c r="F2369" s="339">
        <v>45169</v>
      </c>
      <c r="G2369" s="376">
        <v>88495.58</v>
      </c>
      <c r="H2369" s="376" t="s">
        <v>3861</v>
      </c>
      <c r="I2369" s="376">
        <v>5.0000011299999397E-2</v>
      </c>
      <c r="J2369" s="376">
        <v>2335.3000000000002</v>
      </c>
      <c r="K2369" s="376">
        <v>37364.800000000003</v>
      </c>
      <c r="L2369" s="376">
        <f t="shared" si="27"/>
        <v>51130.78</v>
      </c>
    </row>
    <row r="2370" spans="1:12" hidden="1" outlineLevel="1">
      <c r="A2370">
        <v>2024</v>
      </c>
      <c r="B2370" t="s">
        <v>3894</v>
      </c>
      <c r="C2370" t="s">
        <v>3863</v>
      </c>
      <c r="D2370" t="s">
        <v>3876</v>
      </c>
      <c r="E2370" t="s">
        <v>2888</v>
      </c>
      <c r="F2370" s="339">
        <v>45169</v>
      </c>
      <c r="G2370" s="376">
        <v>88495.58</v>
      </c>
      <c r="H2370" s="376" t="s">
        <v>3861</v>
      </c>
      <c r="I2370" s="376">
        <v>5.0000011299999397E-2</v>
      </c>
      <c r="J2370" s="376">
        <v>2335.3000000000002</v>
      </c>
      <c r="K2370" s="376">
        <v>37364.800000000003</v>
      </c>
      <c r="L2370" s="376">
        <f t="shared" si="27"/>
        <v>51130.78</v>
      </c>
    </row>
    <row r="2371" spans="1:12" hidden="1" outlineLevel="1">
      <c r="A2371">
        <v>2024</v>
      </c>
      <c r="B2371" t="s">
        <v>3895</v>
      </c>
      <c r="C2371" t="s">
        <v>3863</v>
      </c>
      <c r="D2371" t="s">
        <v>3876</v>
      </c>
      <c r="E2371" t="s">
        <v>2888</v>
      </c>
      <c r="F2371" s="339">
        <v>45169</v>
      </c>
      <c r="G2371" s="376">
        <v>88495.58</v>
      </c>
      <c r="H2371" s="376" t="s">
        <v>3861</v>
      </c>
      <c r="I2371" s="376">
        <v>5.0000011299999397E-2</v>
      </c>
      <c r="J2371" s="376">
        <v>2335.3000000000002</v>
      </c>
      <c r="K2371" s="376">
        <v>37364.800000000003</v>
      </c>
      <c r="L2371" s="376">
        <f t="shared" si="27"/>
        <v>51130.78</v>
      </c>
    </row>
    <row r="2372" spans="1:12" hidden="1" outlineLevel="1">
      <c r="A2372">
        <v>2024</v>
      </c>
      <c r="B2372" t="s">
        <v>3987</v>
      </c>
      <c r="C2372" t="s">
        <v>3863</v>
      </c>
      <c r="D2372" t="s">
        <v>3041</v>
      </c>
      <c r="E2372" t="s">
        <v>2888</v>
      </c>
      <c r="F2372" s="339">
        <v>45169</v>
      </c>
      <c r="G2372" s="376">
        <v>12920.35</v>
      </c>
      <c r="H2372" s="376" t="s">
        <v>3861</v>
      </c>
      <c r="I2372" s="376">
        <v>5.0000193493210297E-2</v>
      </c>
      <c r="J2372" s="376">
        <v>340.95</v>
      </c>
      <c r="K2372" s="376">
        <v>5455.2</v>
      </c>
      <c r="L2372" s="376">
        <f t="shared" si="27"/>
        <v>7465.15</v>
      </c>
    </row>
    <row r="2373" spans="1:12" hidden="1" outlineLevel="1">
      <c r="A2373">
        <v>2024</v>
      </c>
      <c r="B2373" t="s">
        <v>4037</v>
      </c>
      <c r="C2373" t="s">
        <v>3863</v>
      </c>
      <c r="D2373" t="s">
        <v>3028</v>
      </c>
      <c r="E2373" t="s">
        <v>2888</v>
      </c>
      <c r="F2373" s="339">
        <v>45169</v>
      </c>
      <c r="G2373" s="376">
        <v>6460.18</v>
      </c>
      <c r="H2373" s="376" t="s">
        <v>3861</v>
      </c>
      <c r="I2373" s="376">
        <v>5.0000154794448401E-2</v>
      </c>
      <c r="J2373" s="376">
        <v>170.48</v>
      </c>
      <c r="K2373" s="376">
        <v>2727.68</v>
      </c>
      <c r="L2373" s="376">
        <f t="shared" si="27"/>
        <v>3732.5</v>
      </c>
    </row>
    <row r="2374" spans="1:12" hidden="1" outlineLevel="1">
      <c r="A2374">
        <v>2024</v>
      </c>
      <c r="B2374" t="s">
        <v>3421</v>
      </c>
      <c r="C2374" t="s">
        <v>2527</v>
      </c>
      <c r="D2374" t="s">
        <v>3422</v>
      </c>
      <c r="E2374" t="s">
        <v>2907</v>
      </c>
      <c r="F2374" s="339">
        <v>44469</v>
      </c>
      <c r="G2374" s="376">
        <v>13274.34</v>
      </c>
      <c r="H2374" s="376" t="s">
        <v>3865</v>
      </c>
      <c r="I2374" s="376">
        <v>5.0000225999936698E-2</v>
      </c>
      <c r="J2374" s="376">
        <v>210.18</v>
      </c>
      <c r="K2374" s="376">
        <v>8197.02</v>
      </c>
      <c r="L2374" s="376">
        <f t="shared" si="27"/>
        <v>5077.32</v>
      </c>
    </row>
    <row r="2375" spans="1:12" hidden="1" outlineLevel="1">
      <c r="A2375">
        <v>2024</v>
      </c>
      <c r="B2375" t="s">
        <v>3722</v>
      </c>
      <c r="C2375" t="s">
        <v>2527</v>
      </c>
      <c r="D2375" t="s">
        <v>3723</v>
      </c>
      <c r="E2375" t="s">
        <v>2907</v>
      </c>
      <c r="F2375" s="339">
        <v>44469</v>
      </c>
      <c r="G2375" s="376">
        <v>5536.81</v>
      </c>
      <c r="H2375" s="376" t="s">
        <v>3865</v>
      </c>
      <c r="I2375" s="376">
        <v>4.9999909695293901E-2</v>
      </c>
      <c r="J2375" s="376">
        <v>87.67</v>
      </c>
      <c r="K2375" s="376">
        <v>3419.13</v>
      </c>
      <c r="L2375" s="376">
        <f t="shared" si="27"/>
        <v>2117.6799999999998</v>
      </c>
    </row>
    <row r="2376" spans="1:12" hidden="1" outlineLevel="1">
      <c r="A2376">
        <v>2024</v>
      </c>
      <c r="B2376" t="s">
        <v>3367</v>
      </c>
      <c r="C2376" t="s">
        <v>2527</v>
      </c>
      <c r="D2376" t="s">
        <v>3368</v>
      </c>
      <c r="E2376" t="s">
        <v>2907</v>
      </c>
      <c r="F2376" s="339">
        <v>44469</v>
      </c>
      <c r="G2376" s="376">
        <v>17699.12</v>
      </c>
      <c r="H2376" s="376" t="s">
        <v>3865</v>
      </c>
      <c r="I2376" s="376">
        <v>5.0000225999936698E-2</v>
      </c>
      <c r="J2376" s="376">
        <v>280.24</v>
      </c>
      <c r="K2376" s="376">
        <v>10929.36</v>
      </c>
      <c r="L2376" s="376">
        <f t="shared" si="27"/>
        <v>6769.76</v>
      </c>
    </row>
    <row r="2377" spans="1:12" hidden="1" outlineLevel="1">
      <c r="A2377">
        <v>2024</v>
      </c>
      <c r="B2377" t="s">
        <v>3985</v>
      </c>
      <c r="C2377" t="s">
        <v>3863</v>
      </c>
      <c r="D2377" t="s">
        <v>3986</v>
      </c>
      <c r="E2377" t="s">
        <v>2888</v>
      </c>
      <c r="F2377" s="339">
        <v>45199</v>
      </c>
      <c r="G2377" s="376">
        <v>16814.16</v>
      </c>
      <c r="H2377" s="376" t="s">
        <v>3861</v>
      </c>
      <c r="I2377" s="376">
        <v>5.0000118947363399E-2</v>
      </c>
      <c r="J2377" s="376">
        <v>443.71</v>
      </c>
      <c r="K2377" s="376">
        <v>6655.65</v>
      </c>
      <c r="L2377" s="376">
        <f t="shared" si="27"/>
        <v>10158.51</v>
      </c>
    </row>
    <row r="2378" spans="1:12" hidden="1" outlineLevel="1">
      <c r="A2378">
        <v>2024</v>
      </c>
      <c r="B2378" t="s">
        <v>3983</v>
      </c>
      <c r="C2378" t="s">
        <v>3863</v>
      </c>
      <c r="D2378" t="s">
        <v>3984</v>
      </c>
      <c r="E2378" t="s">
        <v>2888</v>
      </c>
      <c r="F2378" s="339">
        <v>45199</v>
      </c>
      <c r="G2378" s="376">
        <v>18761.060000000001</v>
      </c>
      <c r="H2378" s="376" t="s">
        <v>3861</v>
      </c>
      <c r="I2378" s="376">
        <v>4.9999840094322998E-2</v>
      </c>
      <c r="J2378" s="376">
        <v>495.08</v>
      </c>
      <c r="K2378" s="376">
        <v>7426.2</v>
      </c>
      <c r="L2378" s="376">
        <f t="shared" si="27"/>
        <v>11334.86</v>
      </c>
    </row>
    <row r="2379" spans="1:12" hidden="1" outlineLevel="1">
      <c r="A2379">
        <v>2024</v>
      </c>
      <c r="B2379" t="s">
        <v>3724</v>
      </c>
      <c r="C2379" t="s">
        <v>2527</v>
      </c>
      <c r="D2379" t="s">
        <v>3725</v>
      </c>
      <c r="E2379" t="s">
        <v>2907</v>
      </c>
      <c r="F2379" s="339">
        <v>44530</v>
      </c>
      <c r="G2379" s="376">
        <v>5522.12</v>
      </c>
      <c r="H2379" s="376" t="s">
        <v>3865</v>
      </c>
      <c r="I2379" s="376">
        <v>5.0000724359485098E-2</v>
      </c>
      <c r="J2379" s="376">
        <v>87.43</v>
      </c>
      <c r="K2379" s="376">
        <v>3234.91</v>
      </c>
      <c r="L2379" s="376">
        <f t="shared" si="27"/>
        <v>2287.21</v>
      </c>
    </row>
    <row r="2380" spans="1:12" hidden="1" outlineLevel="1">
      <c r="A2380">
        <v>2024</v>
      </c>
      <c r="B2380" t="s">
        <v>3988</v>
      </c>
      <c r="C2380" t="s">
        <v>3863</v>
      </c>
      <c r="D2380" t="s">
        <v>3989</v>
      </c>
      <c r="E2380" t="s">
        <v>2888</v>
      </c>
      <c r="F2380" s="339">
        <v>45291</v>
      </c>
      <c r="G2380" s="376">
        <v>9646.02</v>
      </c>
      <c r="H2380" s="376" t="s">
        <v>3861</v>
      </c>
      <c r="I2380" s="376">
        <v>4.9999896330299998E-2</v>
      </c>
      <c r="J2380" s="376">
        <v>254.55</v>
      </c>
      <c r="K2380" s="376">
        <v>3054.6</v>
      </c>
      <c r="L2380" s="376">
        <f t="shared" si="27"/>
        <v>6591.42</v>
      </c>
    </row>
    <row r="2381" spans="1:12" hidden="1" outlineLevel="1">
      <c r="A2381">
        <v>2024</v>
      </c>
      <c r="B2381" t="s">
        <v>4034</v>
      </c>
      <c r="C2381" t="s">
        <v>3863</v>
      </c>
      <c r="D2381" t="s">
        <v>3299</v>
      </c>
      <c r="E2381" t="s">
        <v>2888</v>
      </c>
      <c r="F2381" s="339">
        <v>45291</v>
      </c>
      <c r="G2381" s="376">
        <v>6635.4</v>
      </c>
      <c r="H2381" s="376" t="s">
        <v>3861</v>
      </c>
      <c r="I2381" s="376">
        <v>0.05</v>
      </c>
      <c r="J2381" s="376">
        <v>175.1</v>
      </c>
      <c r="K2381" s="376">
        <v>2101.1999999999998</v>
      </c>
      <c r="L2381" s="376">
        <f t="shared" si="27"/>
        <v>4534.2</v>
      </c>
    </row>
    <row r="2382" spans="1:12" hidden="1" outlineLevel="1">
      <c r="A2382">
        <v>2024</v>
      </c>
      <c r="B2382" t="s">
        <v>3990</v>
      </c>
      <c r="C2382" t="s">
        <v>3863</v>
      </c>
      <c r="D2382" t="s">
        <v>3991</v>
      </c>
      <c r="E2382" t="s">
        <v>2888</v>
      </c>
      <c r="F2382" s="339">
        <v>45291</v>
      </c>
      <c r="G2382" s="376">
        <v>9557.52</v>
      </c>
      <c r="H2382" s="376" t="s">
        <v>3861</v>
      </c>
      <c r="I2382" s="376">
        <v>5.0000418518611499E-2</v>
      </c>
      <c r="J2382" s="376">
        <v>252.21</v>
      </c>
      <c r="K2382" s="376">
        <v>3026.52</v>
      </c>
      <c r="L2382" s="376">
        <f t="shared" si="27"/>
        <v>6531</v>
      </c>
    </row>
    <row r="2383" spans="1:12" hidden="1" outlineLevel="1">
      <c r="A2383">
        <v>2024</v>
      </c>
      <c r="B2383" t="s">
        <v>3978</v>
      </c>
      <c r="C2383" t="s">
        <v>3863</v>
      </c>
      <c r="D2383" t="s">
        <v>3979</v>
      </c>
      <c r="E2383" t="s">
        <v>2888</v>
      </c>
      <c r="F2383" s="339">
        <v>45291</v>
      </c>
      <c r="G2383" s="376">
        <v>21832.74</v>
      </c>
      <c r="H2383" s="376" t="s">
        <v>3861</v>
      </c>
      <c r="I2383" s="376">
        <v>5.0000137408314299E-2</v>
      </c>
      <c r="J2383" s="376">
        <v>576.14</v>
      </c>
      <c r="K2383" s="376">
        <v>6913.68</v>
      </c>
      <c r="L2383" s="376">
        <f t="shared" ref="L2383:L2446" si="28">G2383-K2383</f>
        <v>14919.06</v>
      </c>
    </row>
    <row r="2384" spans="1:12" hidden="1" outlineLevel="1">
      <c r="A2384">
        <v>2024</v>
      </c>
      <c r="B2384" t="s">
        <v>3998</v>
      </c>
      <c r="C2384" t="s">
        <v>3863</v>
      </c>
      <c r="D2384" t="s">
        <v>3999</v>
      </c>
      <c r="E2384" t="s">
        <v>2888</v>
      </c>
      <c r="F2384" s="339">
        <v>45291</v>
      </c>
      <c r="G2384" s="376">
        <v>7876.11</v>
      </c>
      <c r="H2384" s="376" t="s">
        <v>3861</v>
      </c>
      <c r="I2384" s="376">
        <v>5.0000571348038599E-2</v>
      </c>
      <c r="J2384" s="376">
        <v>207.84</v>
      </c>
      <c r="K2384" s="376">
        <v>2494.08</v>
      </c>
      <c r="L2384" s="376">
        <f t="shared" si="28"/>
        <v>5382.03</v>
      </c>
    </row>
    <row r="2385" spans="1:12" hidden="1" outlineLevel="1">
      <c r="A2385">
        <v>2024</v>
      </c>
      <c r="B2385" t="s">
        <v>4000</v>
      </c>
      <c r="C2385" t="s">
        <v>3863</v>
      </c>
      <c r="D2385" t="s">
        <v>3999</v>
      </c>
      <c r="E2385" t="s">
        <v>2888</v>
      </c>
      <c r="F2385" s="339">
        <v>45291</v>
      </c>
      <c r="G2385" s="376">
        <v>7876.11</v>
      </c>
      <c r="H2385" s="376" t="s">
        <v>3861</v>
      </c>
      <c r="I2385" s="376">
        <v>5.0000571348038599E-2</v>
      </c>
      <c r="J2385" s="376">
        <v>207.84</v>
      </c>
      <c r="K2385" s="376">
        <v>2494.08</v>
      </c>
      <c r="L2385" s="376">
        <f t="shared" si="28"/>
        <v>5382.03</v>
      </c>
    </row>
    <row r="2386" spans="1:12" hidden="1" outlineLevel="1">
      <c r="A2386">
        <v>2024</v>
      </c>
      <c r="B2386" t="s">
        <v>4001</v>
      </c>
      <c r="C2386" t="s">
        <v>3863</v>
      </c>
      <c r="D2386" t="s">
        <v>3999</v>
      </c>
      <c r="E2386" t="s">
        <v>2888</v>
      </c>
      <c r="F2386" s="339">
        <v>45291</v>
      </c>
      <c r="G2386" s="376">
        <v>7876.11</v>
      </c>
      <c r="H2386" s="376" t="s">
        <v>3861</v>
      </c>
      <c r="I2386" s="376">
        <v>5.0000571348038599E-2</v>
      </c>
      <c r="J2386" s="376">
        <v>207.84</v>
      </c>
      <c r="K2386" s="376">
        <v>2494.08</v>
      </c>
      <c r="L2386" s="376">
        <f t="shared" si="28"/>
        <v>5382.03</v>
      </c>
    </row>
    <row r="2387" spans="1:12" hidden="1" outlineLevel="1">
      <c r="A2387">
        <v>2024</v>
      </c>
      <c r="B2387" t="s">
        <v>4002</v>
      </c>
      <c r="C2387" t="s">
        <v>3863</v>
      </c>
      <c r="D2387" t="s">
        <v>3999</v>
      </c>
      <c r="E2387" t="s">
        <v>2888</v>
      </c>
      <c r="F2387" s="339">
        <v>45291</v>
      </c>
      <c r="G2387" s="376">
        <v>7876.1</v>
      </c>
      <c r="H2387" s="376" t="s">
        <v>3861</v>
      </c>
      <c r="I2387" s="376">
        <v>5.0000634831960003E-2</v>
      </c>
      <c r="J2387" s="376">
        <v>207.84</v>
      </c>
      <c r="K2387" s="376">
        <v>2494.08</v>
      </c>
      <c r="L2387" s="376">
        <f t="shared" si="28"/>
        <v>5382.02</v>
      </c>
    </row>
    <row r="2388" spans="1:12" hidden="1" outlineLevel="1">
      <c r="A2388">
        <v>2024</v>
      </c>
      <c r="B2388" t="s">
        <v>4003</v>
      </c>
      <c r="C2388" t="s">
        <v>3863</v>
      </c>
      <c r="D2388" t="s">
        <v>3999</v>
      </c>
      <c r="E2388" t="s">
        <v>2888</v>
      </c>
      <c r="F2388" s="339">
        <v>45291</v>
      </c>
      <c r="G2388" s="376">
        <v>7876.1</v>
      </c>
      <c r="H2388" s="376" t="s">
        <v>3861</v>
      </c>
      <c r="I2388" s="376">
        <v>5.0000634831960003E-2</v>
      </c>
      <c r="J2388" s="376">
        <v>207.84</v>
      </c>
      <c r="K2388" s="376">
        <v>2494.08</v>
      </c>
      <c r="L2388" s="376">
        <f t="shared" si="28"/>
        <v>5382.02</v>
      </c>
    </row>
    <row r="2389" spans="1:12" hidden="1" outlineLevel="1">
      <c r="A2389">
        <v>2024</v>
      </c>
      <c r="B2389" t="s">
        <v>4046</v>
      </c>
      <c r="C2389" t="s">
        <v>3863</v>
      </c>
      <c r="D2389" t="s">
        <v>4047</v>
      </c>
      <c r="E2389" t="s">
        <v>2888</v>
      </c>
      <c r="F2389" s="339">
        <v>45322</v>
      </c>
      <c r="G2389" s="376">
        <v>18849.560000000001</v>
      </c>
      <c r="H2389" s="376" t="s">
        <v>3861</v>
      </c>
      <c r="I2389" s="376">
        <v>4.9999575586910198E-2</v>
      </c>
      <c r="J2389" s="376">
        <v>497.42</v>
      </c>
      <c r="K2389" s="376">
        <v>5471.62</v>
      </c>
      <c r="L2389" s="376">
        <f t="shared" si="28"/>
        <v>13377.94</v>
      </c>
    </row>
    <row r="2390" spans="1:12" hidden="1" outlineLevel="1">
      <c r="A2390">
        <v>2024</v>
      </c>
      <c r="B2390" t="s">
        <v>3857</v>
      </c>
      <c r="C2390" t="s">
        <v>2527</v>
      </c>
      <c r="D2390" t="s">
        <v>3858</v>
      </c>
      <c r="E2390" t="s">
        <v>2907</v>
      </c>
      <c r="F2390" s="339">
        <v>44620</v>
      </c>
      <c r="G2390" s="376">
        <v>5000</v>
      </c>
      <c r="H2390" s="376" t="s">
        <v>3865</v>
      </c>
      <c r="I2390" s="376">
        <v>0.05</v>
      </c>
      <c r="J2390" s="376">
        <v>79.17</v>
      </c>
      <c r="K2390" s="376">
        <v>2691.78</v>
      </c>
      <c r="L2390" s="376">
        <f t="shared" si="28"/>
        <v>2308.2199999999998</v>
      </c>
    </row>
    <row r="2391" spans="1:12" hidden="1" outlineLevel="1">
      <c r="A2391">
        <v>2024</v>
      </c>
      <c r="B2391" t="s">
        <v>4048</v>
      </c>
      <c r="C2391" t="s">
        <v>3863</v>
      </c>
      <c r="D2391" t="s">
        <v>4049</v>
      </c>
      <c r="E2391" t="s">
        <v>2888</v>
      </c>
      <c r="F2391" s="339">
        <v>45351</v>
      </c>
      <c r="G2391" s="376">
        <v>5097.3500000000004</v>
      </c>
      <c r="H2391" s="376" t="s">
        <v>3861</v>
      </c>
      <c r="I2391" s="376">
        <v>5.0000490450920601E-2</v>
      </c>
      <c r="J2391" s="376">
        <v>134.51</v>
      </c>
      <c r="K2391" s="376">
        <v>1345.1</v>
      </c>
      <c r="L2391" s="376">
        <f t="shared" si="28"/>
        <v>3752.25</v>
      </c>
    </row>
    <row r="2392" spans="1:12" hidden="1" outlineLevel="1">
      <c r="A2392">
        <v>2024</v>
      </c>
      <c r="B2392" t="s">
        <v>4050</v>
      </c>
      <c r="C2392" t="s">
        <v>3863</v>
      </c>
      <c r="D2392" t="s">
        <v>4049</v>
      </c>
      <c r="E2392" t="s">
        <v>2888</v>
      </c>
      <c r="F2392" s="339">
        <v>45351</v>
      </c>
      <c r="G2392" s="376">
        <v>5097.34</v>
      </c>
      <c r="H2392" s="376" t="s">
        <v>3861</v>
      </c>
      <c r="I2392" s="376">
        <v>5.0000588542259299E-2</v>
      </c>
      <c r="J2392" s="376">
        <v>134.51</v>
      </c>
      <c r="K2392" s="376">
        <v>1345.1</v>
      </c>
      <c r="L2392" s="376">
        <f t="shared" si="28"/>
        <v>3752.24</v>
      </c>
    </row>
    <row r="2393" spans="1:12" hidden="1" outlineLevel="1">
      <c r="A2393">
        <v>2024</v>
      </c>
      <c r="B2393" t="s">
        <v>4051</v>
      </c>
      <c r="C2393" t="s">
        <v>3863</v>
      </c>
      <c r="D2393" t="s">
        <v>4052</v>
      </c>
      <c r="E2393" t="s">
        <v>2888</v>
      </c>
      <c r="F2393" s="339">
        <v>45351</v>
      </c>
      <c r="G2393" s="376">
        <v>8318.58</v>
      </c>
      <c r="H2393" s="376" t="s">
        <v>3861</v>
      </c>
      <c r="I2393" s="376">
        <v>5.0000120212824802E-2</v>
      </c>
      <c r="J2393" s="376">
        <v>219.52</v>
      </c>
      <c r="K2393" s="376">
        <v>2195.1999999999998</v>
      </c>
      <c r="L2393" s="376">
        <f t="shared" si="28"/>
        <v>6123.38</v>
      </c>
    </row>
    <row r="2394" spans="1:12" hidden="1" outlineLevel="1">
      <c r="A2394">
        <v>2024</v>
      </c>
      <c r="B2394" t="s">
        <v>4053</v>
      </c>
      <c r="C2394" t="s">
        <v>3863</v>
      </c>
      <c r="D2394" t="s">
        <v>4052</v>
      </c>
      <c r="E2394" t="s">
        <v>2888</v>
      </c>
      <c r="F2394" s="339">
        <v>45351</v>
      </c>
      <c r="G2394" s="376">
        <v>8318.58</v>
      </c>
      <c r="H2394" s="376" t="s">
        <v>3861</v>
      </c>
      <c r="I2394" s="376">
        <v>5.0000120212824802E-2</v>
      </c>
      <c r="J2394" s="376">
        <v>219.52</v>
      </c>
      <c r="K2394" s="376">
        <v>2195.1999999999998</v>
      </c>
      <c r="L2394" s="376">
        <f t="shared" si="28"/>
        <v>6123.38</v>
      </c>
    </row>
    <row r="2395" spans="1:12" hidden="1" outlineLevel="1">
      <c r="A2395">
        <v>2024</v>
      </c>
      <c r="B2395" t="s">
        <v>4054</v>
      </c>
      <c r="C2395" t="s">
        <v>3863</v>
      </c>
      <c r="D2395" t="s">
        <v>4052</v>
      </c>
      <c r="E2395" t="s">
        <v>2888</v>
      </c>
      <c r="F2395" s="339">
        <v>45351</v>
      </c>
      <c r="G2395" s="376">
        <v>8318.58</v>
      </c>
      <c r="H2395" s="376" t="s">
        <v>3861</v>
      </c>
      <c r="I2395" s="376">
        <v>5.0000120212824802E-2</v>
      </c>
      <c r="J2395" s="376">
        <v>219.52</v>
      </c>
      <c r="K2395" s="376">
        <v>2195.1999999999998</v>
      </c>
      <c r="L2395" s="376">
        <f t="shared" si="28"/>
        <v>6123.38</v>
      </c>
    </row>
    <row r="2396" spans="1:12" hidden="1" outlineLevel="1">
      <c r="A2396">
        <v>2024</v>
      </c>
      <c r="B2396" t="s">
        <v>4055</v>
      </c>
      <c r="C2396" t="s">
        <v>3863</v>
      </c>
      <c r="D2396" t="s">
        <v>4052</v>
      </c>
      <c r="E2396" t="s">
        <v>2888</v>
      </c>
      <c r="F2396" s="339">
        <v>45351</v>
      </c>
      <c r="G2396" s="376">
        <v>8318.59</v>
      </c>
      <c r="H2396" s="376" t="s">
        <v>3861</v>
      </c>
      <c r="I2396" s="376">
        <v>5.0000060106340102E-2</v>
      </c>
      <c r="J2396" s="376">
        <v>219.52</v>
      </c>
      <c r="K2396" s="376">
        <v>2195.1999999999998</v>
      </c>
      <c r="L2396" s="376">
        <f t="shared" si="28"/>
        <v>6123.39</v>
      </c>
    </row>
    <row r="2397" spans="1:12" hidden="1" outlineLevel="1">
      <c r="A2397">
        <v>2024</v>
      </c>
      <c r="B2397" t="s">
        <v>4056</v>
      </c>
      <c r="C2397" t="s">
        <v>3863</v>
      </c>
      <c r="D2397" t="s">
        <v>4052</v>
      </c>
      <c r="E2397" t="s">
        <v>2888</v>
      </c>
      <c r="F2397" s="339">
        <v>45351</v>
      </c>
      <c r="G2397" s="376">
        <v>8318.59</v>
      </c>
      <c r="H2397" s="376" t="s">
        <v>3861</v>
      </c>
      <c r="I2397" s="376">
        <v>5.0000060106340102E-2</v>
      </c>
      <c r="J2397" s="376">
        <v>219.52</v>
      </c>
      <c r="K2397" s="376">
        <v>2195.1999999999998</v>
      </c>
      <c r="L2397" s="376">
        <f t="shared" si="28"/>
        <v>6123.39</v>
      </c>
    </row>
    <row r="2398" spans="1:12" hidden="1" outlineLevel="1">
      <c r="A2398">
        <v>2024</v>
      </c>
      <c r="B2398" t="s">
        <v>4057</v>
      </c>
      <c r="C2398" t="s">
        <v>3863</v>
      </c>
      <c r="D2398" t="s">
        <v>3404</v>
      </c>
      <c r="E2398" t="s">
        <v>2888</v>
      </c>
      <c r="F2398" s="339">
        <v>45382</v>
      </c>
      <c r="G2398" s="376">
        <v>18288.5</v>
      </c>
      <c r="H2398" s="376" t="s">
        <v>3861</v>
      </c>
      <c r="I2398" s="376">
        <v>5.0000273395849899E-2</v>
      </c>
      <c r="J2398" s="376">
        <v>482.61</v>
      </c>
      <c r="K2398" s="376">
        <v>4343.49</v>
      </c>
      <c r="L2398" s="376">
        <f t="shared" si="28"/>
        <v>13945.01</v>
      </c>
    </row>
    <row r="2399" spans="1:12" hidden="1" outlineLevel="1">
      <c r="A2399">
        <v>2024</v>
      </c>
      <c r="B2399" t="s">
        <v>4058</v>
      </c>
      <c r="C2399" t="s">
        <v>3863</v>
      </c>
      <c r="D2399" t="s">
        <v>3404</v>
      </c>
      <c r="E2399" t="s">
        <v>2888</v>
      </c>
      <c r="F2399" s="339">
        <v>45382</v>
      </c>
      <c r="G2399" s="376">
        <v>18288.5</v>
      </c>
      <c r="H2399" s="376" t="s">
        <v>3861</v>
      </c>
      <c r="I2399" s="376">
        <v>5.0000273395849899E-2</v>
      </c>
      <c r="J2399" s="376">
        <v>482.61</v>
      </c>
      <c r="K2399" s="376">
        <v>4343.49</v>
      </c>
      <c r="L2399" s="376">
        <f t="shared" si="28"/>
        <v>13945.01</v>
      </c>
    </row>
    <row r="2400" spans="1:12" hidden="1" outlineLevel="1">
      <c r="A2400">
        <v>2024</v>
      </c>
      <c r="B2400" t="s">
        <v>4059</v>
      </c>
      <c r="C2400" t="s">
        <v>3863</v>
      </c>
      <c r="D2400" t="s">
        <v>3404</v>
      </c>
      <c r="E2400" t="s">
        <v>2888</v>
      </c>
      <c r="F2400" s="339">
        <v>45382</v>
      </c>
      <c r="G2400" s="376">
        <v>18288.5</v>
      </c>
      <c r="H2400" s="376" t="s">
        <v>3861</v>
      </c>
      <c r="I2400" s="376">
        <v>5.0000273395849899E-2</v>
      </c>
      <c r="J2400" s="376">
        <v>482.61</v>
      </c>
      <c r="K2400" s="376">
        <v>4343.49</v>
      </c>
      <c r="L2400" s="376">
        <f t="shared" si="28"/>
        <v>13945.01</v>
      </c>
    </row>
    <row r="2401" spans="1:12" hidden="1" outlineLevel="1">
      <c r="A2401">
        <v>2024</v>
      </c>
      <c r="B2401" t="s">
        <v>4060</v>
      </c>
      <c r="C2401" t="s">
        <v>3863</v>
      </c>
      <c r="D2401" t="s">
        <v>3404</v>
      </c>
      <c r="E2401" t="s">
        <v>2888</v>
      </c>
      <c r="F2401" s="339">
        <v>45382</v>
      </c>
      <c r="G2401" s="376">
        <v>18288.5</v>
      </c>
      <c r="H2401" s="376" t="s">
        <v>3861</v>
      </c>
      <c r="I2401" s="376">
        <v>5.0000273395849899E-2</v>
      </c>
      <c r="J2401" s="376">
        <v>482.61</v>
      </c>
      <c r="K2401" s="376">
        <v>4343.49</v>
      </c>
      <c r="L2401" s="376">
        <f t="shared" si="28"/>
        <v>13945.01</v>
      </c>
    </row>
    <row r="2402" spans="1:12" hidden="1" outlineLevel="1">
      <c r="A2402">
        <v>2024</v>
      </c>
      <c r="B2402" t="s">
        <v>4061</v>
      </c>
      <c r="C2402" t="s">
        <v>3863</v>
      </c>
      <c r="D2402" t="s">
        <v>4062</v>
      </c>
      <c r="E2402" t="s">
        <v>2888</v>
      </c>
      <c r="F2402" s="339">
        <v>45412</v>
      </c>
      <c r="G2402" s="376">
        <v>27433.63</v>
      </c>
      <c r="H2402" s="376" t="s">
        <v>3861</v>
      </c>
      <c r="I2402" s="376">
        <v>4.9999945322583998E-2</v>
      </c>
      <c r="J2402" s="376">
        <v>723.94</v>
      </c>
      <c r="K2402" s="376">
        <v>5791.52</v>
      </c>
      <c r="L2402" s="376">
        <f t="shared" si="28"/>
        <v>21642.11</v>
      </c>
    </row>
    <row r="2403" spans="1:12" hidden="1" outlineLevel="1">
      <c r="A2403">
        <v>2024</v>
      </c>
      <c r="B2403" t="s">
        <v>4063</v>
      </c>
      <c r="C2403" t="s">
        <v>3863</v>
      </c>
      <c r="D2403" t="s">
        <v>4062</v>
      </c>
      <c r="E2403" t="s">
        <v>2888</v>
      </c>
      <c r="F2403" s="339">
        <v>45412</v>
      </c>
      <c r="G2403" s="376">
        <v>21504.42</v>
      </c>
      <c r="H2403" s="376" t="s">
        <v>3861</v>
      </c>
      <c r="I2403" s="376">
        <v>4.9999942337448602E-2</v>
      </c>
      <c r="J2403" s="376">
        <v>567.48</v>
      </c>
      <c r="K2403" s="376">
        <v>4539.84</v>
      </c>
      <c r="L2403" s="376">
        <f t="shared" si="28"/>
        <v>16964.580000000002</v>
      </c>
    </row>
    <row r="2404" spans="1:12" hidden="1" outlineLevel="1">
      <c r="A2404">
        <v>2024</v>
      </c>
      <c r="B2404" t="s">
        <v>4064</v>
      </c>
      <c r="C2404" t="s">
        <v>3863</v>
      </c>
      <c r="D2404" t="s">
        <v>4062</v>
      </c>
      <c r="E2404" t="s">
        <v>2888</v>
      </c>
      <c r="F2404" s="339">
        <v>45412</v>
      </c>
      <c r="G2404" s="376">
        <v>21504.42</v>
      </c>
      <c r="H2404" s="376" t="s">
        <v>3861</v>
      </c>
      <c r="I2404" s="376">
        <v>4.9999942337448602E-2</v>
      </c>
      <c r="J2404" s="376">
        <v>567.48</v>
      </c>
      <c r="K2404" s="376">
        <v>4539.84</v>
      </c>
      <c r="L2404" s="376">
        <f t="shared" si="28"/>
        <v>16964.580000000002</v>
      </c>
    </row>
    <row r="2405" spans="1:12" hidden="1" outlineLevel="1">
      <c r="A2405">
        <v>2024</v>
      </c>
      <c r="B2405" t="s">
        <v>4065</v>
      </c>
      <c r="C2405" t="s">
        <v>3863</v>
      </c>
      <c r="D2405" t="s">
        <v>4062</v>
      </c>
      <c r="E2405" t="s">
        <v>2888</v>
      </c>
      <c r="F2405" s="339">
        <v>45412</v>
      </c>
      <c r="G2405" s="376">
        <v>21504.42</v>
      </c>
      <c r="H2405" s="376" t="s">
        <v>3861</v>
      </c>
      <c r="I2405" s="376">
        <v>4.9999942337448602E-2</v>
      </c>
      <c r="J2405" s="376">
        <v>567.48</v>
      </c>
      <c r="K2405" s="376">
        <v>4539.84</v>
      </c>
      <c r="L2405" s="376">
        <f t="shared" si="28"/>
        <v>16964.580000000002</v>
      </c>
    </row>
    <row r="2406" spans="1:12" hidden="1" outlineLevel="1">
      <c r="A2406">
        <v>2024</v>
      </c>
      <c r="B2406" t="s">
        <v>4066</v>
      </c>
      <c r="C2406" t="s">
        <v>3863</v>
      </c>
      <c r="D2406" t="s">
        <v>4062</v>
      </c>
      <c r="E2406" t="s">
        <v>2888</v>
      </c>
      <c r="F2406" s="339">
        <v>45412</v>
      </c>
      <c r="G2406" s="376">
        <v>21504.42</v>
      </c>
      <c r="H2406" s="376" t="s">
        <v>3861</v>
      </c>
      <c r="I2406" s="376">
        <v>4.9999942337448602E-2</v>
      </c>
      <c r="J2406" s="376">
        <v>567.48</v>
      </c>
      <c r="K2406" s="376">
        <v>4539.84</v>
      </c>
      <c r="L2406" s="376">
        <f t="shared" si="28"/>
        <v>16964.580000000002</v>
      </c>
    </row>
    <row r="2407" spans="1:12" hidden="1" outlineLevel="1">
      <c r="A2407">
        <v>2024</v>
      </c>
      <c r="B2407" t="s">
        <v>4067</v>
      </c>
      <c r="C2407" t="s">
        <v>3863</v>
      </c>
      <c r="D2407" t="s">
        <v>4062</v>
      </c>
      <c r="E2407" t="s">
        <v>2888</v>
      </c>
      <c r="F2407" s="339">
        <v>45412</v>
      </c>
      <c r="G2407" s="376">
        <v>21504.42</v>
      </c>
      <c r="H2407" s="376" t="s">
        <v>3861</v>
      </c>
      <c r="I2407" s="376">
        <v>4.9999942337448602E-2</v>
      </c>
      <c r="J2407" s="376">
        <v>567.48</v>
      </c>
      <c r="K2407" s="376">
        <v>4539.84</v>
      </c>
      <c r="L2407" s="376">
        <f t="shared" si="28"/>
        <v>16964.580000000002</v>
      </c>
    </row>
    <row r="2408" spans="1:12" hidden="1" outlineLevel="1">
      <c r="A2408">
        <v>2024</v>
      </c>
      <c r="B2408" t="s">
        <v>4068</v>
      </c>
      <c r="C2408" t="s">
        <v>3863</v>
      </c>
      <c r="D2408" t="s">
        <v>4062</v>
      </c>
      <c r="E2408" t="s">
        <v>2888</v>
      </c>
      <c r="F2408" s="339">
        <v>45412</v>
      </c>
      <c r="G2408" s="376">
        <v>21504.42</v>
      </c>
      <c r="H2408" s="376" t="s">
        <v>3861</v>
      </c>
      <c r="I2408" s="376">
        <v>4.9999942337448602E-2</v>
      </c>
      <c r="J2408" s="376">
        <v>567.48</v>
      </c>
      <c r="K2408" s="376">
        <v>4539.84</v>
      </c>
      <c r="L2408" s="376">
        <f t="shared" si="28"/>
        <v>16964.580000000002</v>
      </c>
    </row>
    <row r="2409" spans="1:12" hidden="1" outlineLevel="1">
      <c r="A2409">
        <v>2024</v>
      </c>
      <c r="B2409" t="s">
        <v>4069</v>
      </c>
      <c r="C2409" t="s">
        <v>3863</v>
      </c>
      <c r="D2409" t="s">
        <v>4062</v>
      </c>
      <c r="E2409" t="s">
        <v>2888</v>
      </c>
      <c r="F2409" s="339">
        <v>45412</v>
      </c>
      <c r="G2409" s="376">
        <v>21504.42</v>
      </c>
      <c r="H2409" s="376" t="s">
        <v>3861</v>
      </c>
      <c r="I2409" s="376">
        <v>4.9999942337448602E-2</v>
      </c>
      <c r="J2409" s="376">
        <v>567.48</v>
      </c>
      <c r="K2409" s="376">
        <v>4539.84</v>
      </c>
      <c r="L2409" s="376">
        <f t="shared" si="28"/>
        <v>16964.580000000002</v>
      </c>
    </row>
    <row r="2410" spans="1:12" hidden="1" outlineLevel="1">
      <c r="A2410">
        <v>2024</v>
      </c>
      <c r="B2410" t="s">
        <v>4070</v>
      </c>
      <c r="C2410" t="s">
        <v>3863</v>
      </c>
      <c r="D2410" t="s">
        <v>4062</v>
      </c>
      <c r="E2410" t="s">
        <v>2888</v>
      </c>
      <c r="F2410" s="339">
        <v>45412</v>
      </c>
      <c r="G2410" s="376">
        <v>21504.42</v>
      </c>
      <c r="H2410" s="376" t="s">
        <v>3861</v>
      </c>
      <c r="I2410" s="376">
        <v>4.9999942337448602E-2</v>
      </c>
      <c r="J2410" s="376">
        <v>567.48</v>
      </c>
      <c r="K2410" s="376">
        <v>4539.84</v>
      </c>
      <c r="L2410" s="376">
        <f t="shared" si="28"/>
        <v>16964.580000000002</v>
      </c>
    </row>
    <row r="2411" spans="1:12" hidden="1" outlineLevel="1">
      <c r="A2411">
        <v>2024</v>
      </c>
      <c r="B2411" t="s">
        <v>4071</v>
      </c>
      <c r="C2411" t="s">
        <v>3863</v>
      </c>
      <c r="D2411" t="s">
        <v>4062</v>
      </c>
      <c r="E2411" t="s">
        <v>2888</v>
      </c>
      <c r="F2411" s="339">
        <v>45412</v>
      </c>
      <c r="G2411" s="376">
        <v>21504.42</v>
      </c>
      <c r="H2411" s="376" t="s">
        <v>3861</v>
      </c>
      <c r="I2411" s="376">
        <v>4.9999942337448602E-2</v>
      </c>
      <c r="J2411" s="376">
        <v>567.48</v>
      </c>
      <c r="K2411" s="376">
        <v>4539.84</v>
      </c>
      <c r="L2411" s="376">
        <f t="shared" si="28"/>
        <v>16964.580000000002</v>
      </c>
    </row>
    <row r="2412" spans="1:12" hidden="1" outlineLevel="1">
      <c r="A2412">
        <v>2024</v>
      </c>
      <c r="B2412" t="s">
        <v>4072</v>
      </c>
      <c r="C2412" t="s">
        <v>3863</v>
      </c>
      <c r="D2412" t="s">
        <v>4062</v>
      </c>
      <c r="E2412" t="s">
        <v>2888</v>
      </c>
      <c r="F2412" s="339">
        <v>45412</v>
      </c>
      <c r="G2412" s="376">
        <v>21504.42</v>
      </c>
      <c r="H2412" s="376" t="s">
        <v>3861</v>
      </c>
      <c r="I2412" s="376">
        <v>4.9999942337448602E-2</v>
      </c>
      <c r="J2412" s="376">
        <v>567.48</v>
      </c>
      <c r="K2412" s="376">
        <v>4539.84</v>
      </c>
      <c r="L2412" s="376">
        <f t="shared" si="28"/>
        <v>16964.580000000002</v>
      </c>
    </row>
    <row r="2413" spans="1:12" hidden="1" outlineLevel="1">
      <c r="A2413">
        <v>2024</v>
      </c>
      <c r="B2413" t="s">
        <v>4073</v>
      </c>
      <c r="C2413" t="s">
        <v>3863</v>
      </c>
      <c r="D2413" t="s">
        <v>4062</v>
      </c>
      <c r="E2413" t="s">
        <v>2888</v>
      </c>
      <c r="F2413" s="339">
        <v>45412</v>
      </c>
      <c r="G2413" s="376">
        <v>21504.42</v>
      </c>
      <c r="H2413" s="376" t="s">
        <v>3861</v>
      </c>
      <c r="I2413" s="376">
        <v>4.9999942337448602E-2</v>
      </c>
      <c r="J2413" s="376">
        <v>567.48</v>
      </c>
      <c r="K2413" s="376">
        <v>4539.84</v>
      </c>
      <c r="L2413" s="376">
        <f t="shared" si="28"/>
        <v>16964.580000000002</v>
      </c>
    </row>
    <row r="2414" spans="1:12" hidden="1" outlineLevel="1">
      <c r="A2414">
        <v>2024</v>
      </c>
      <c r="B2414" t="s">
        <v>4074</v>
      </c>
      <c r="C2414" t="s">
        <v>3863</v>
      </c>
      <c r="D2414" t="s">
        <v>4062</v>
      </c>
      <c r="E2414" t="s">
        <v>2888</v>
      </c>
      <c r="F2414" s="339">
        <v>45412</v>
      </c>
      <c r="G2414" s="376">
        <v>21504.42</v>
      </c>
      <c r="H2414" s="376" t="s">
        <v>3861</v>
      </c>
      <c r="I2414" s="376">
        <v>4.9999942337448602E-2</v>
      </c>
      <c r="J2414" s="376">
        <v>567.48</v>
      </c>
      <c r="K2414" s="376">
        <v>4539.84</v>
      </c>
      <c r="L2414" s="376">
        <f t="shared" si="28"/>
        <v>16964.580000000002</v>
      </c>
    </row>
    <row r="2415" spans="1:12" hidden="1" outlineLevel="1">
      <c r="A2415">
        <v>2024</v>
      </c>
      <c r="B2415" t="s">
        <v>4075</v>
      </c>
      <c r="C2415" t="s">
        <v>3863</v>
      </c>
      <c r="D2415" t="s">
        <v>4062</v>
      </c>
      <c r="E2415" t="s">
        <v>2888</v>
      </c>
      <c r="F2415" s="339">
        <v>45412</v>
      </c>
      <c r="G2415" s="376">
        <v>21504.42</v>
      </c>
      <c r="H2415" s="376" t="s">
        <v>3861</v>
      </c>
      <c r="I2415" s="376">
        <v>4.9999942337448602E-2</v>
      </c>
      <c r="J2415" s="376">
        <v>567.48</v>
      </c>
      <c r="K2415" s="376">
        <v>4539.84</v>
      </c>
      <c r="L2415" s="376">
        <f t="shared" si="28"/>
        <v>16964.580000000002</v>
      </c>
    </row>
    <row r="2416" spans="1:12" hidden="1" outlineLevel="1">
      <c r="A2416">
        <v>2024</v>
      </c>
      <c r="B2416" t="s">
        <v>4076</v>
      </c>
      <c r="C2416" t="s">
        <v>3863</v>
      </c>
      <c r="D2416" t="s">
        <v>4062</v>
      </c>
      <c r="E2416" t="s">
        <v>2888</v>
      </c>
      <c r="F2416" s="339">
        <v>45412</v>
      </c>
      <c r="G2416" s="376">
        <v>21504.42</v>
      </c>
      <c r="H2416" s="376" t="s">
        <v>3861</v>
      </c>
      <c r="I2416" s="376">
        <v>4.9999942337448602E-2</v>
      </c>
      <c r="J2416" s="376">
        <v>567.48</v>
      </c>
      <c r="K2416" s="376">
        <v>4539.84</v>
      </c>
      <c r="L2416" s="376">
        <f t="shared" si="28"/>
        <v>16964.580000000002</v>
      </c>
    </row>
    <row r="2417" spans="1:12" hidden="1" outlineLevel="1">
      <c r="A2417">
        <v>2024</v>
      </c>
      <c r="B2417" t="s">
        <v>4077</v>
      </c>
      <c r="C2417" t="s">
        <v>3863</v>
      </c>
      <c r="D2417" t="s">
        <v>4062</v>
      </c>
      <c r="E2417" t="s">
        <v>2888</v>
      </c>
      <c r="F2417" s="339">
        <v>45412</v>
      </c>
      <c r="G2417" s="376">
        <v>21504.42</v>
      </c>
      <c r="H2417" s="376" t="s">
        <v>3861</v>
      </c>
      <c r="I2417" s="376">
        <v>4.9999942337448602E-2</v>
      </c>
      <c r="J2417" s="376">
        <v>567.48</v>
      </c>
      <c r="K2417" s="376">
        <v>4539.84</v>
      </c>
      <c r="L2417" s="376">
        <f t="shared" si="28"/>
        <v>16964.580000000002</v>
      </c>
    </row>
    <row r="2418" spans="1:12" hidden="1" outlineLevel="1">
      <c r="A2418">
        <v>2024</v>
      </c>
      <c r="B2418" t="s">
        <v>4078</v>
      </c>
      <c r="C2418" t="s">
        <v>3863</v>
      </c>
      <c r="D2418" t="s">
        <v>4062</v>
      </c>
      <c r="E2418" t="s">
        <v>2888</v>
      </c>
      <c r="F2418" s="339">
        <v>45412</v>
      </c>
      <c r="G2418" s="376">
        <v>21504.42</v>
      </c>
      <c r="H2418" s="376" t="s">
        <v>3861</v>
      </c>
      <c r="I2418" s="376">
        <v>4.9999942337448602E-2</v>
      </c>
      <c r="J2418" s="376">
        <v>567.48</v>
      </c>
      <c r="K2418" s="376">
        <v>4539.84</v>
      </c>
      <c r="L2418" s="376">
        <f t="shared" si="28"/>
        <v>16964.580000000002</v>
      </c>
    </row>
    <row r="2419" spans="1:12" hidden="1" outlineLevel="1">
      <c r="A2419">
        <v>2024</v>
      </c>
      <c r="B2419" t="s">
        <v>4079</v>
      </c>
      <c r="C2419" t="s">
        <v>3863</v>
      </c>
      <c r="D2419" t="s">
        <v>4062</v>
      </c>
      <c r="E2419" t="s">
        <v>2888</v>
      </c>
      <c r="F2419" s="339">
        <v>45412</v>
      </c>
      <c r="G2419" s="376">
        <v>21504.42</v>
      </c>
      <c r="H2419" s="376" t="s">
        <v>3861</v>
      </c>
      <c r="I2419" s="376">
        <v>4.9999942337448602E-2</v>
      </c>
      <c r="J2419" s="376">
        <v>567.48</v>
      </c>
      <c r="K2419" s="376">
        <v>4539.84</v>
      </c>
      <c r="L2419" s="376">
        <f t="shared" si="28"/>
        <v>16964.580000000002</v>
      </c>
    </row>
    <row r="2420" spans="1:12" hidden="1" outlineLevel="1">
      <c r="A2420">
        <v>2024</v>
      </c>
      <c r="B2420" t="s">
        <v>4080</v>
      </c>
      <c r="C2420" t="s">
        <v>3863</v>
      </c>
      <c r="D2420" t="s">
        <v>4062</v>
      </c>
      <c r="E2420" t="s">
        <v>2888</v>
      </c>
      <c r="F2420" s="339">
        <v>45412</v>
      </c>
      <c r="G2420" s="376">
        <v>21504.42</v>
      </c>
      <c r="H2420" s="376" t="s">
        <v>3861</v>
      </c>
      <c r="I2420" s="376">
        <v>4.9999942337448602E-2</v>
      </c>
      <c r="J2420" s="376">
        <v>567.48</v>
      </c>
      <c r="K2420" s="376">
        <v>4539.84</v>
      </c>
      <c r="L2420" s="376">
        <f t="shared" si="28"/>
        <v>16964.580000000002</v>
      </c>
    </row>
    <row r="2421" spans="1:12" hidden="1" outlineLevel="1">
      <c r="A2421">
        <v>2024</v>
      </c>
      <c r="B2421" t="s">
        <v>4081</v>
      </c>
      <c r="C2421" t="s">
        <v>3863</v>
      </c>
      <c r="D2421" t="s">
        <v>4062</v>
      </c>
      <c r="E2421" t="s">
        <v>2888</v>
      </c>
      <c r="F2421" s="339">
        <v>45412</v>
      </c>
      <c r="G2421" s="376">
        <v>21504.42</v>
      </c>
      <c r="H2421" s="376" t="s">
        <v>3861</v>
      </c>
      <c r="I2421" s="376">
        <v>4.9999942337448602E-2</v>
      </c>
      <c r="J2421" s="376">
        <v>567.48</v>
      </c>
      <c r="K2421" s="376">
        <v>4539.84</v>
      </c>
      <c r="L2421" s="376">
        <f t="shared" si="28"/>
        <v>16964.580000000002</v>
      </c>
    </row>
    <row r="2422" spans="1:12" hidden="1" outlineLevel="1">
      <c r="A2422">
        <v>2024</v>
      </c>
      <c r="B2422" t="s">
        <v>4082</v>
      </c>
      <c r="C2422" t="s">
        <v>3863</v>
      </c>
      <c r="D2422" t="s">
        <v>4062</v>
      </c>
      <c r="E2422" t="s">
        <v>2888</v>
      </c>
      <c r="F2422" s="339">
        <v>45412</v>
      </c>
      <c r="G2422" s="376">
        <v>21504.42</v>
      </c>
      <c r="H2422" s="376" t="s">
        <v>3861</v>
      </c>
      <c r="I2422" s="376">
        <v>4.9999942337448602E-2</v>
      </c>
      <c r="J2422" s="376">
        <v>567.48</v>
      </c>
      <c r="K2422" s="376">
        <v>4539.84</v>
      </c>
      <c r="L2422" s="376">
        <f t="shared" si="28"/>
        <v>16964.580000000002</v>
      </c>
    </row>
    <row r="2423" spans="1:12" hidden="1" outlineLevel="1">
      <c r="A2423">
        <v>2024</v>
      </c>
      <c r="B2423" t="s">
        <v>4083</v>
      </c>
      <c r="C2423" t="s">
        <v>3863</v>
      </c>
      <c r="D2423" t="s">
        <v>4062</v>
      </c>
      <c r="E2423" t="s">
        <v>2888</v>
      </c>
      <c r="F2423" s="339">
        <v>45412</v>
      </c>
      <c r="G2423" s="376">
        <v>21504.42</v>
      </c>
      <c r="H2423" s="376" t="s">
        <v>3861</v>
      </c>
      <c r="I2423" s="376">
        <v>4.9999942337448602E-2</v>
      </c>
      <c r="J2423" s="376">
        <v>567.48</v>
      </c>
      <c r="K2423" s="376">
        <v>4539.84</v>
      </c>
      <c r="L2423" s="376">
        <f t="shared" si="28"/>
        <v>16964.580000000002</v>
      </c>
    </row>
    <row r="2424" spans="1:12" hidden="1" outlineLevel="1">
      <c r="A2424">
        <v>2024</v>
      </c>
      <c r="B2424" t="s">
        <v>4084</v>
      </c>
      <c r="C2424" t="s">
        <v>3863</v>
      </c>
      <c r="D2424" t="s">
        <v>4062</v>
      </c>
      <c r="E2424" t="s">
        <v>2888</v>
      </c>
      <c r="F2424" s="339">
        <v>45412</v>
      </c>
      <c r="G2424" s="376">
        <v>21504.42</v>
      </c>
      <c r="H2424" s="376" t="s">
        <v>3861</v>
      </c>
      <c r="I2424" s="376">
        <v>4.9999942337448602E-2</v>
      </c>
      <c r="J2424" s="376">
        <v>567.48</v>
      </c>
      <c r="K2424" s="376">
        <v>4539.84</v>
      </c>
      <c r="L2424" s="376">
        <f t="shared" si="28"/>
        <v>16964.580000000002</v>
      </c>
    </row>
    <row r="2425" spans="1:12" hidden="1" outlineLevel="1">
      <c r="A2425">
        <v>2024</v>
      </c>
      <c r="B2425" t="s">
        <v>4085</v>
      </c>
      <c r="C2425" t="s">
        <v>3863</v>
      </c>
      <c r="D2425" t="s">
        <v>4062</v>
      </c>
      <c r="E2425" t="s">
        <v>2888</v>
      </c>
      <c r="F2425" s="339">
        <v>45412</v>
      </c>
      <c r="G2425" s="376">
        <v>21504.42</v>
      </c>
      <c r="H2425" s="376" t="s">
        <v>3861</v>
      </c>
      <c r="I2425" s="376">
        <v>4.9999942337448602E-2</v>
      </c>
      <c r="J2425" s="376">
        <v>567.48</v>
      </c>
      <c r="K2425" s="376">
        <v>4539.84</v>
      </c>
      <c r="L2425" s="376">
        <f t="shared" si="28"/>
        <v>16964.580000000002</v>
      </c>
    </row>
    <row r="2426" spans="1:12" hidden="1" outlineLevel="1">
      <c r="A2426">
        <v>2024</v>
      </c>
      <c r="B2426" t="s">
        <v>4086</v>
      </c>
      <c r="C2426" t="s">
        <v>3863</v>
      </c>
      <c r="D2426" t="s">
        <v>4062</v>
      </c>
      <c r="E2426" t="s">
        <v>2888</v>
      </c>
      <c r="F2426" s="339">
        <v>45412</v>
      </c>
      <c r="G2426" s="376">
        <v>21504.42</v>
      </c>
      <c r="H2426" s="376" t="s">
        <v>3861</v>
      </c>
      <c r="I2426" s="376">
        <v>4.9999942337448602E-2</v>
      </c>
      <c r="J2426" s="376">
        <v>567.48</v>
      </c>
      <c r="K2426" s="376">
        <v>4539.84</v>
      </c>
      <c r="L2426" s="376">
        <f t="shared" si="28"/>
        <v>16964.580000000002</v>
      </c>
    </row>
    <row r="2427" spans="1:12" hidden="1" outlineLevel="1">
      <c r="A2427">
        <v>2024</v>
      </c>
      <c r="B2427" t="s">
        <v>4087</v>
      </c>
      <c r="C2427" t="s">
        <v>3863</v>
      </c>
      <c r="D2427" t="s">
        <v>4062</v>
      </c>
      <c r="E2427" t="s">
        <v>2888</v>
      </c>
      <c r="F2427" s="339">
        <v>45412</v>
      </c>
      <c r="G2427" s="376">
        <v>21504.42</v>
      </c>
      <c r="H2427" s="376" t="s">
        <v>3861</v>
      </c>
      <c r="I2427" s="376">
        <v>4.9999942337448602E-2</v>
      </c>
      <c r="J2427" s="376">
        <v>567.48</v>
      </c>
      <c r="K2427" s="376">
        <v>4539.84</v>
      </c>
      <c r="L2427" s="376">
        <f t="shared" si="28"/>
        <v>16964.580000000002</v>
      </c>
    </row>
    <row r="2428" spans="1:12" hidden="1" outlineLevel="1">
      <c r="A2428">
        <v>2024</v>
      </c>
      <c r="B2428" t="s">
        <v>4088</v>
      </c>
      <c r="C2428" t="s">
        <v>3863</v>
      </c>
      <c r="D2428" t="s">
        <v>4062</v>
      </c>
      <c r="E2428" t="s">
        <v>2888</v>
      </c>
      <c r="F2428" s="339">
        <v>45412</v>
      </c>
      <c r="G2428" s="376">
        <v>21504.42</v>
      </c>
      <c r="H2428" s="376" t="s">
        <v>3861</v>
      </c>
      <c r="I2428" s="376">
        <v>4.9999942337448602E-2</v>
      </c>
      <c r="J2428" s="376">
        <v>567.48</v>
      </c>
      <c r="K2428" s="376">
        <v>4539.84</v>
      </c>
      <c r="L2428" s="376">
        <f t="shared" si="28"/>
        <v>16964.580000000002</v>
      </c>
    </row>
    <row r="2429" spans="1:12" hidden="1" outlineLevel="1">
      <c r="A2429">
        <v>2024</v>
      </c>
      <c r="B2429" t="s">
        <v>4089</v>
      </c>
      <c r="C2429" t="s">
        <v>3863</v>
      </c>
      <c r="D2429" t="s">
        <v>4062</v>
      </c>
      <c r="E2429" t="s">
        <v>2888</v>
      </c>
      <c r="F2429" s="339">
        <v>45412</v>
      </c>
      <c r="G2429" s="376">
        <v>21504.42</v>
      </c>
      <c r="H2429" s="376" t="s">
        <v>3861</v>
      </c>
      <c r="I2429" s="376">
        <v>4.9999942337448602E-2</v>
      </c>
      <c r="J2429" s="376">
        <v>567.48</v>
      </c>
      <c r="K2429" s="376">
        <v>4539.84</v>
      </c>
      <c r="L2429" s="376">
        <f t="shared" si="28"/>
        <v>16964.580000000002</v>
      </c>
    </row>
    <row r="2430" spans="1:12" hidden="1" outlineLevel="1">
      <c r="A2430">
        <v>2024</v>
      </c>
      <c r="B2430" t="s">
        <v>4090</v>
      </c>
      <c r="C2430" t="s">
        <v>3863</v>
      </c>
      <c r="D2430" t="s">
        <v>4062</v>
      </c>
      <c r="E2430" t="s">
        <v>2888</v>
      </c>
      <c r="F2430" s="339">
        <v>45412</v>
      </c>
      <c r="G2430" s="376">
        <v>21504.42</v>
      </c>
      <c r="H2430" s="376" t="s">
        <v>3861</v>
      </c>
      <c r="I2430" s="376">
        <v>4.9999942337448602E-2</v>
      </c>
      <c r="J2430" s="376">
        <v>567.48</v>
      </c>
      <c r="K2430" s="376">
        <v>4539.84</v>
      </c>
      <c r="L2430" s="376">
        <f t="shared" si="28"/>
        <v>16964.580000000002</v>
      </c>
    </row>
    <row r="2431" spans="1:12" hidden="1" outlineLevel="1">
      <c r="A2431">
        <v>2024</v>
      </c>
      <c r="B2431" t="s">
        <v>4091</v>
      </c>
      <c r="C2431" t="s">
        <v>3863</v>
      </c>
      <c r="D2431" t="s">
        <v>4062</v>
      </c>
      <c r="E2431" t="s">
        <v>2888</v>
      </c>
      <c r="F2431" s="339">
        <v>45412</v>
      </c>
      <c r="G2431" s="376">
        <v>21504.42</v>
      </c>
      <c r="H2431" s="376" t="s">
        <v>3861</v>
      </c>
      <c r="I2431" s="376">
        <v>4.9999942337448602E-2</v>
      </c>
      <c r="J2431" s="376">
        <v>567.48</v>
      </c>
      <c r="K2431" s="376">
        <v>4539.84</v>
      </c>
      <c r="L2431" s="376">
        <f t="shared" si="28"/>
        <v>16964.580000000002</v>
      </c>
    </row>
    <row r="2432" spans="1:12" hidden="1" outlineLevel="1">
      <c r="A2432">
        <v>2024</v>
      </c>
      <c r="B2432" t="s">
        <v>4092</v>
      </c>
      <c r="C2432" t="s">
        <v>3863</v>
      </c>
      <c r="D2432" t="s">
        <v>4062</v>
      </c>
      <c r="E2432" t="s">
        <v>2888</v>
      </c>
      <c r="F2432" s="339">
        <v>45412</v>
      </c>
      <c r="G2432" s="376">
        <v>21504.42</v>
      </c>
      <c r="H2432" s="376" t="s">
        <v>3861</v>
      </c>
      <c r="I2432" s="376">
        <v>4.9999942337448602E-2</v>
      </c>
      <c r="J2432" s="376">
        <v>567.48</v>
      </c>
      <c r="K2432" s="376">
        <v>4539.84</v>
      </c>
      <c r="L2432" s="376">
        <f t="shared" si="28"/>
        <v>16964.580000000002</v>
      </c>
    </row>
    <row r="2433" spans="1:12" hidden="1" outlineLevel="1">
      <c r="A2433">
        <v>2024</v>
      </c>
      <c r="B2433" t="s">
        <v>4093</v>
      </c>
      <c r="C2433" t="s">
        <v>3863</v>
      </c>
      <c r="D2433" t="s">
        <v>4062</v>
      </c>
      <c r="E2433" t="s">
        <v>2888</v>
      </c>
      <c r="F2433" s="339">
        <v>45412</v>
      </c>
      <c r="G2433" s="376">
        <v>21504.42</v>
      </c>
      <c r="H2433" s="376" t="s">
        <v>3861</v>
      </c>
      <c r="I2433" s="376">
        <v>4.9999942337448602E-2</v>
      </c>
      <c r="J2433" s="376">
        <v>567.48</v>
      </c>
      <c r="K2433" s="376">
        <v>4539.84</v>
      </c>
      <c r="L2433" s="376">
        <f t="shared" si="28"/>
        <v>16964.580000000002</v>
      </c>
    </row>
    <row r="2434" spans="1:12" hidden="1" outlineLevel="1">
      <c r="A2434">
        <v>2024</v>
      </c>
      <c r="B2434" t="s">
        <v>4094</v>
      </c>
      <c r="C2434" t="s">
        <v>3863</v>
      </c>
      <c r="D2434" t="s">
        <v>4062</v>
      </c>
      <c r="E2434" t="s">
        <v>2888</v>
      </c>
      <c r="F2434" s="339">
        <v>45412</v>
      </c>
      <c r="G2434" s="376">
        <v>21504.42</v>
      </c>
      <c r="H2434" s="376" t="s">
        <v>3861</v>
      </c>
      <c r="I2434" s="376">
        <v>4.9999942337448602E-2</v>
      </c>
      <c r="J2434" s="376">
        <v>567.48</v>
      </c>
      <c r="K2434" s="376">
        <v>4539.84</v>
      </c>
      <c r="L2434" s="376">
        <f t="shared" si="28"/>
        <v>16964.580000000002</v>
      </c>
    </row>
    <row r="2435" spans="1:12" hidden="1" outlineLevel="1">
      <c r="A2435">
        <v>2024</v>
      </c>
      <c r="B2435" t="s">
        <v>4095</v>
      </c>
      <c r="C2435" t="s">
        <v>3863</v>
      </c>
      <c r="D2435" t="s">
        <v>4062</v>
      </c>
      <c r="E2435" t="s">
        <v>2888</v>
      </c>
      <c r="F2435" s="339">
        <v>45412</v>
      </c>
      <c r="G2435" s="376">
        <v>21504.42</v>
      </c>
      <c r="H2435" s="376" t="s">
        <v>3861</v>
      </c>
      <c r="I2435" s="376">
        <v>4.9999942337448602E-2</v>
      </c>
      <c r="J2435" s="376">
        <v>567.48</v>
      </c>
      <c r="K2435" s="376">
        <v>4539.84</v>
      </c>
      <c r="L2435" s="376">
        <f t="shared" si="28"/>
        <v>16964.580000000002</v>
      </c>
    </row>
    <row r="2436" spans="1:12" hidden="1" outlineLevel="1">
      <c r="A2436">
        <v>2024</v>
      </c>
      <c r="B2436" t="s">
        <v>4096</v>
      </c>
      <c r="C2436" t="s">
        <v>3863</v>
      </c>
      <c r="D2436" t="s">
        <v>4062</v>
      </c>
      <c r="E2436" t="s">
        <v>2888</v>
      </c>
      <c r="F2436" s="339">
        <v>45412</v>
      </c>
      <c r="G2436" s="376">
        <v>21504.42</v>
      </c>
      <c r="H2436" s="376" t="s">
        <v>3861</v>
      </c>
      <c r="I2436" s="376">
        <v>4.9999942337448602E-2</v>
      </c>
      <c r="J2436" s="376">
        <v>567.48</v>
      </c>
      <c r="K2436" s="376">
        <v>4539.84</v>
      </c>
      <c r="L2436" s="376">
        <f t="shared" si="28"/>
        <v>16964.580000000002</v>
      </c>
    </row>
    <row r="2437" spans="1:12" hidden="1" outlineLevel="1">
      <c r="A2437">
        <v>2024</v>
      </c>
      <c r="B2437" t="s">
        <v>4097</v>
      </c>
      <c r="C2437" t="s">
        <v>3863</v>
      </c>
      <c r="D2437" t="s">
        <v>4062</v>
      </c>
      <c r="E2437" t="s">
        <v>2888</v>
      </c>
      <c r="F2437" s="339">
        <v>45412</v>
      </c>
      <c r="G2437" s="376">
        <v>21504.42</v>
      </c>
      <c r="H2437" s="376" t="s">
        <v>3861</v>
      </c>
      <c r="I2437" s="376">
        <v>4.9999942337448602E-2</v>
      </c>
      <c r="J2437" s="376">
        <v>567.48</v>
      </c>
      <c r="K2437" s="376">
        <v>4539.84</v>
      </c>
      <c r="L2437" s="376">
        <f t="shared" si="28"/>
        <v>16964.580000000002</v>
      </c>
    </row>
    <row r="2438" spans="1:12" hidden="1" outlineLevel="1">
      <c r="A2438">
        <v>2024</v>
      </c>
      <c r="B2438" t="s">
        <v>4098</v>
      </c>
      <c r="C2438" t="s">
        <v>3863</v>
      </c>
      <c r="D2438" t="s">
        <v>4062</v>
      </c>
      <c r="E2438" t="s">
        <v>2888</v>
      </c>
      <c r="F2438" s="339">
        <v>45412</v>
      </c>
      <c r="G2438" s="376">
        <v>21504.42</v>
      </c>
      <c r="H2438" s="376" t="s">
        <v>3861</v>
      </c>
      <c r="I2438" s="376">
        <v>4.9999942337448602E-2</v>
      </c>
      <c r="J2438" s="376">
        <v>567.48</v>
      </c>
      <c r="K2438" s="376">
        <v>4539.84</v>
      </c>
      <c r="L2438" s="376">
        <f t="shared" si="28"/>
        <v>16964.580000000002</v>
      </c>
    </row>
    <row r="2439" spans="1:12" hidden="1" outlineLevel="1">
      <c r="A2439">
        <v>2024</v>
      </c>
      <c r="B2439" t="s">
        <v>4099</v>
      </c>
      <c r="C2439" t="s">
        <v>3863</v>
      </c>
      <c r="D2439" t="s">
        <v>4062</v>
      </c>
      <c r="E2439" t="s">
        <v>2888</v>
      </c>
      <c r="F2439" s="339">
        <v>45412</v>
      </c>
      <c r="G2439" s="376">
        <v>21504.42</v>
      </c>
      <c r="H2439" s="376" t="s">
        <v>3861</v>
      </c>
      <c r="I2439" s="376">
        <v>4.9999942337448602E-2</v>
      </c>
      <c r="J2439" s="376">
        <v>567.48</v>
      </c>
      <c r="K2439" s="376">
        <v>4539.84</v>
      </c>
      <c r="L2439" s="376">
        <f t="shared" si="28"/>
        <v>16964.580000000002</v>
      </c>
    </row>
    <row r="2440" spans="1:12" hidden="1" outlineLevel="1">
      <c r="A2440">
        <v>2024</v>
      </c>
      <c r="B2440" t="s">
        <v>4100</v>
      </c>
      <c r="C2440" t="s">
        <v>3863</v>
      </c>
      <c r="D2440" t="s">
        <v>4062</v>
      </c>
      <c r="E2440" t="s">
        <v>2888</v>
      </c>
      <c r="F2440" s="339">
        <v>45412</v>
      </c>
      <c r="G2440" s="376">
        <v>21504.42</v>
      </c>
      <c r="H2440" s="376" t="s">
        <v>3861</v>
      </c>
      <c r="I2440" s="376">
        <v>4.9999942337448602E-2</v>
      </c>
      <c r="J2440" s="376">
        <v>567.48</v>
      </c>
      <c r="K2440" s="376">
        <v>4539.84</v>
      </c>
      <c r="L2440" s="376">
        <f t="shared" si="28"/>
        <v>16964.580000000002</v>
      </c>
    </row>
    <row r="2441" spans="1:12" hidden="1" outlineLevel="1">
      <c r="A2441">
        <v>2024</v>
      </c>
      <c r="B2441" t="s">
        <v>4101</v>
      </c>
      <c r="C2441" t="s">
        <v>3863</v>
      </c>
      <c r="D2441" t="s">
        <v>4062</v>
      </c>
      <c r="E2441" t="s">
        <v>2888</v>
      </c>
      <c r="F2441" s="339">
        <v>45412</v>
      </c>
      <c r="G2441" s="376">
        <v>21504.42</v>
      </c>
      <c r="H2441" s="376" t="s">
        <v>3861</v>
      </c>
      <c r="I2441" s="376">
        <v>4.9999942337448602E-2</v>
      </c>
      <c r="J2441" s="376">
        <v>567.48</v>
      </c>
      <c r="K2441" s="376">
        <v>4539.84</v>
      </c>
      <c r="L2441" s="376">
        <f t="shared" si="28"/>
        <v>16964.580000000002</v>
      </c>
    </row>
    <row r="2442" spans="1:12" hidden="1" outlineLevel="1">
      <c r="A2442">
        <v>2024</v>
      </c>
      <c r="B2442" t="s">
        <v>4102</v>
      </c>
      <c r="C2442" t="s">
        <v>3863</v>
      </c>
      <c r="D2442" t="s">
        <v>4062</v>
      </c>
      <c r="E2442" t="s">
        <v>2888</v>
      </c>
      <c r="F2442" s="339">
        <v>45412</v>
      </c>
      <c r="G2442" s="376">
        <v>21504.42</v>
      </c>
      <c r="H2442" s="376" t="s">
        <v>3861</v>
      </c>
      <c r="I2442" s="376">
        <v>4.9999942337448602E-2</v>
      </c>
      <c r="J2442" s="376">
        <v>567.48</v>
      </c>
      <c r="K2442" s="376">
        <v>4539.84</v>
      </c>
      <c r="L2442" s="376">
        <f t="shared" si="28"/>
        <v>16964.580000000002</v>
      </c>
    </row>
    <row r="2443" spans="1:12" hidden="1" outlineLevel="1">
      <c r="A2443">
        <v>2024</v>
      </c>
      <c r="B2443" t="s">
        <v>4103</v>
      </c>
      <c r="C2443" t="s">
        <v>3863</v>
      </c>
      <c r="D2443" t="s">
        <v>4062</v>
      </c>
      <c r="E2443" t="s">
        <v>2888</v>
      </c>
      <c r="F2443" s="339">
        <v>45412</v>
      </c>
      <c r="G2443" s="376">
        <v>21504.42</v>
      </c>
      <c r="H2443" s="376" t="s">
        <v>3861</v>
      </c>
      <c r="I2443" s="376">
        <v>4.9999942337448602E-2</v>
      </c>
      <c r="J2443" s="376">
        <v>567.48</v>
      </c>
      <c r="K2443" s="376">
        <v>4539.84</v>
      </c>
      <c r="L2443" s="376">
        <f t="shared" si="28"/>
        <v>16964.580000000002</v>
      </c>
    </row>
    <row r="2444" spans="1:12" hidden="1" outlineLevel="1">
      <c r="A2444">
        <v>2024</v>
      </c>
      <c r="B2444" t="s">
        <v>4104</v>
      </c>
      <c r="C2444" t="s">
        <v>3863</v>
      </c>
      <c r="D2444" t="s">
        <v>4062</v>
      </c>
      <c r="E2444" t="s">
        <v>2888</v>
      </c>
      <c r="F2444" s="339">
        <v>45412</v>
      </c>
      <c r="G2444" s="376">
        <v>21504.42</v>
      </c>
      <c r="H2444" s="376" t="s">
        <v>3861</v>
      </c>
      <c r="I2444" s="376">
        <v>4.9999942337448602E-2</v>
      </c>
      <c r="J2444" s="376">
        <v>567.48</v>
      </c>
      <c r="K2444" s="376">
        <v>4539.84</v>
      </c>
      <c r="L2444" s="376">
        <f t="shared" si="28"/>
        <v>16964.580000000002</v>
      </c>
    </row>
    <row r="2445" spans="1:12" hidden="1" outlineLevel="1">
      <c r="A2445">
        <v>2024</v>
      </c>
      <c r="B2445" t="s">
        <v>4105</v>
      </c>
      <c r="C2445" t="s">
        <v>3863</v>
      </c>
      <c r="D2445" t="s">
        <v>4062</v>
      </c>
      <c r="E2445" t="s">
        <v>2888</v>
      </c>
      <c r="F2445" s="339">
        <v>45412</v>
      </c>
      <c r="G2445" s="376">
        <v>21504.42</v>
      </c>
      <c r="H2445" s="376" t="s">
        <v>3861</v>
      </c>
      <c r="I2445" s="376">
        <v>4.9999942337448602E-2</v>
      </c>
      <c r="J2445" s="376">
        <v>567.48</v>
      </c>
      <c r="K2445" s="376">
        <v>4539.84</v>
      </c>
      <c r="L2445" s="376">
        <f t="shared" si="28"/>
        <v>16964.580000000002</v>
      </c>
    </row>
    <row r="2446" spans="1:12" hidden="1" outlineLevel="1">
      <c r="A2446">
        <v>2024</v>
      </c>
      <c r="B2446" t="s">
        <v>4106</v>
      </c>
      <c r="C2446" t="s">
        <v>3863</v>
      </c>
      <c r="D2446" t="s">
        <v>4062</v>
      </c>
      <c r="E2446" t="s">
        <v>2888</v>
      </c>
      <c r="F2446" s="339">
        <v>45412</v>
      </c>
      <c r="G2446" s="376">
        <v>21504.42</v>
      </c>
      <c r="H2446" s="376" t="s">
        <v>3861</v>
      </c>
      <c r="I2446" s="376">
        <v>4.9999942337448602E-2</v>
      </c>
      <c r="J2446" s="376">
        <v>567.48</v>
      </c>
      <c r="K2446" s="376">
        <v>4539.84</v>
      </c>
      <c r="L2446" s="376">
        <f t="shared" si="28"/>
        <v>16964.580000000002</v>
      </c>
    </row>
    <row r="2447" spans="1:12" hidden="1" outlineLevel="1">
      <c r="A2447">
        <v>2024</v>
      </c>
      <c r="B2447" t="s">
        <v>4107</v>
      </c>
      <c r="C2447" t="s">
        <v>3863</v>
      </c>
      <c r="D2447" t="s">
        <v>4062</v>
      </c>
      <c r="E2447" t="s">
        <v>2888</v>
      </c>
      <c r="F2447" s="339">
        <v>45412</v>
      </c>
      <c r="G2447" s="376">
        <v>21504.42</v>
      </c>
      <c r="H2447" s="376" t="s">
        <v>3861</v>
      </c>
      <c r="I2447" s="376">
        <v>4.9999942337448602E-2</v>
      </c>
      <c r="J2447" s="376">
        <v>567.48</v>
      </c>
      <c r="K2447" s="376">
        <v>4539.84</v>
      </c>
      <c r="L2447" s="376">
        <f t="shared" ref="L2447:L2463" si="29">G2447-K2447</f>
        <v>16964.580000000002</v>
      </c>
    </row>
    <row r="2448" spans="1:12" hidden="1" outlineLevel="1">
      <c r="A2448">
        <v>2024</v>
      </c>
      <c r="B2448" t="s">
        <v>4108</v>
      </c>
      <c r="C2448" t="s">
        <v>3863</v>
      </c>
      <c r="D2448" t="s">
        <v>4062</v>
      </c>
      <c r="E2448" t="s">
        <v>2888</v>
      </c>
      <c r="F2448" s="339">
        <v>45412</v>
      </c>
      <c r="G2448" s="376">
        <v>21504.42</v>
      </c>
      <c r="H2448" s="376" t="s">
        <v>3861</v>
      </c>
      <c r="I2448" s="376">
        <v>4.9999942337448602E-2</v>
      </c>
      <c r="J2448" s="376">
        <v>567.48</v>
      </c>
      <c r="K2448" s="376">
        <v>4539.84</v>
      </c>
      <c r="L2448" s="376">
        <f t="shared" si="29"/>
        <v>16964.580000000002</v>
      </c>
    </row>
    <row r="2449" spans="1:12" hidden="1" outlineLevel="1">
      <c r="A2449">
        <v>2024</v>
      </c>
      <c r="B2449" t="s">
        <v>4109</v>
      </c>
      <c r="C2449" t="s">
        <v>3863</v>
      </c>
      <c r="D2449" t="s">
        <v>4062</v>
      </c>
      <c r="E2449" t="s">
        <v>2888</v>
      </c>
      <c r="F2449" s="339">
        <v>45412</v>
      </c>
      <c r="G2449" s="376">
        <v>21504.42</v>
      </c>
      <c r="H2449" s="376" t="s">
        <v>3861</v>
      </c>
      <c r="I2449" s="376">
        <v>4.9999942337448602E-2</v>
      </c>
      <c r="J2449" s="376">
        <v>567.48</v>
      </c>
      <c r="K2449" s="376">
        <v>4539.84</v>
      </c>
      <c r="L2449" s="376">
        <f t="shared" si="29"/>
        <v>16964.580000000002</v>
      </c>
    </row>
    <row r="2450" spans="1:12" hidden="1" outlineLevel="1">
      <c r="A2450">
        <v>2024</v>
      </c>
      <c r="B2450" t="s">
        <v>4110</v>
      </c>
      <c r="C2450" t="s">
        <v>3863</v>
      </c>
      <c r="D2450" t="s">
        <v>4062</v>
      </c>
      <c r="E2450" t="s">
        <v>2888</v>
      </c>
      <c r="F2450" s="339">
        <v>45412</v>
      </c>
      <c r="G2450" s="376">
        <v>21504.42</v>
      </c>
      <c r="H2450" s="376" t="s">
        <v>3861</v>
      </c>
      <c r="I2450" s="376">
        <v>4.9999942337448602E-2</v>
      </c>
      <c r="J2450" s="376">
        <v>567.48</v>
      </c>
      <c r="K2450" s="376">
        <v>4539.84</v>
      </c>
      <c r="L2450" s="376">
        <f t="shared" si="29"/>
        <v>16964.580000000002</v>
      </c>
    </row>
    <row r="2451" spans="1:12" hidden="1" outlineLevel="1">
      <c r="A2451">
        <v>2024</v>
      </c>
      <c r="B2451" t="s">
        <v>4111</v>
      </c>
      <c r="C2451" t="s">
        <v>3863</v>
      </c>
      <c r="D2451" t="s">
        <v>4062</v>
      </c>
      <c r="E2451" t="s">
        <v>2888</v>
      </c>
      <c r="F2451" s="339">
        <v>45412</v>
      </c>
      <c r="G2451" s="376">
        <v>21504.42</v>
      </c>
      <c r="H2451" s="376" t="s">
        <v>3861</v>
      </c>
      <c r="I2451" s="376">
        <v>4.9999942337448602E-2</v>
      </c>
      <c r="J2451" s="376">
        <v>567.48</v>
      </c>
      <c r="K2451" s="376">
        <v>4539.84</v>
      </c>
      <c r="L2451" s="376">
        <f t="shared" si="29"/>
        <v>16964.580000000002</v>
      </c>
    </row>
    <row r="2452" spans="1:12" hidden="1" outlineLevel="1">
      <c r="A2452">
        <v>2024</v>
      </c>
      <c r="B2452" t="s">
        <v>4112</v>
      </c>
      <c r="C2452" t="s">
        <v>3863</v>
      </c>
      <c r="D2452" t="s">
        <v>4062</v>
      </c>
      <c r="E2452" t="s">
        <v>2888</v>
      </c>
      <c r="F2452" s="339">
        <v>45412</v>
      </c>
      <c r="G2452" s="376">
        <v>21504.66</v>
      </c>
      <c r="H2452" s="376" t="s">
        <v>3861</v>
      </c>
      <c r="I2452" s="376">
        <v>4.9999942337448602E-2</v>
      </c>
      <c r="J2452" s="376">
        <v>567.48</v>
      </c>
      <c r="K2452" s="376">
        <v>4539.84</v>
      </c>
      <c r="L2452" s="376">
        <f t="shared" si="29"/>
        <v>16964.82</v>
      </c>
    </row>
    <row r="2453" spans="1:12" hidden="1" outlineLevel="1">
      <c r="A2453">
        <v>2024</v>
      </c>
      <c r="B2453" t="s">
        <v>4113</v>
      </c>
      <c r="C2453" t="s">
        <v>3863</v>
      </c>
      <c r="D2453" t="s">
        <v>3187</v>
      </c>
      <c r="E2453" t="s">
        <v>2888</v>
      </c>
      <c r="F2453" s="339">
        <v>45443</v>
      </c>
      <c r="G2453" s="376">
        <v>21238.94</v>
      </c>
      <c r="H2453" s="376" t="s">
        <v>3861</v>
      </c>
      <c r="I2453" s="376">
        <v>5.0000141249987098E-2</v>
      </c>
      <c r="J2453" s="376">
        <v>560.47</v>
      </c>
      <c r="K2453" s="376">
        <v>3923.29</v>
      </c>
      <c r="L2453" s="376">
        <f t="shared" si="29"/>
        <v>17315.650000000001</v>
      </c>
    </row>
    <row r="2454" spans="1:12" hidden="1" outlineLevel="1">
      <c r="A2454">
        <v>2024</v>
      </c>
      <c r="B2454" t="s">
        <v>4114</v>
      </c>
      <c r="C2454" t="s">
        <v>3863</v>
      </c>
      <c r="D2454" t="s">
        <v>4115</v>
      </c>
      <c r="E2454" t="s">
        <v>2888</v>
      </c>
      <c r="F2454" s="339">
        <v>45473</v>
      </c>
      <c r="G2454" s="376">
        <v>17584.07</v>
      </c>
      <c r="H2454" s="376" t="s">
        <v>3861</v>
      </c>
      <c r="I2454" s="376">
        <v>4.9999800956206403E-2</v>
      </c>
      <c r="J2454" s="376">
        <v>464.02</v>
      </c>
      <c r="K2454" s="376">
        <v>2784.12</v>
      </c>
      <c r="L2454" s="376">
        <f t="shared" si="29"/>
        <v>14799.95</v>
      </c>
    </row>
    <row r="2455" spans="1:12" hidden="1" outlineLevel="1">
      <c r="A2455">
        <v>2024</v>
      </c>
      <c r="B2455" t="s">
        <v>4116</v>
      </c>
      <c r="C2455" t="s">
        <v>3863</v>
      </c>
      <c r="D2455" t="s">
        <v>3979</v>
      </c>
      <c r="E2455" t="s">
        <v>2888</v>
      </c>
      <c r="F2455" s="339">
        <v>45473</v>
      </c>
      <c r="G2455" s="376">
        <v>247722.12</v>
      </c>
      <c r="H2455" s="376" t="s">
        <v>3861</v>
      </c>
      <c r="I2455" s="376">
        <v>5.0000016147124897E-2</v>
      </c>
      <c r="J2455" s="376">
        <v>6537.11</v>
      </c>
      <c r="K2455" s="376">
        <v>39222.660000000003</v>
      </c>
      <c r="L2455" s="376">
        <f t="shared" si="29"/>
        <v>208499.46</v>
      </c>
    </row>
    <row r="2456" spans="1:12" hidden="1" outlineLevel="1">
      <c r="A2456">
        <v>2024</v>
      </c>
      <c r="B2456" t="s">
        <v>4117</v>
      </c>
      <c r="C2456" t="s">
        <v>2527</v>
      </c>
      <c r="D2456" t="s">
        <v>4118</v>
      </c>
      <c r="E2456" t="s">
        <v>2888</v>
      </c>
      <c r="F2456" s="339">
        <v>45504</v>
      </c>
      <c r="G2456" s="376">
        <v>7480</v>
      </c>
      <c r="H2456" s="376" t="s">
        <v>3861</v>
      </c>
      <c r="I2456" s="376">
        <v>0.05</v>
      </c>
      <c r="J2456" s="376">
        <v>197.39</v>
      </c>
      <c r="K2456" s="376">
        <v>986.95</v>
      </c>
      <c r="L2456" s="376">
        <f t="shared" si="29"/>
        <v>6493.05</v>
      </c>
    </row>
    <row r="2457" spans="1:12" hidden="1" outlineLevel="1">
      <c r="A2457">
        <v>2024</v>
      </c>
      <c r="B2457" t="s">
        <v>4119</v>
      </c>
      <c r="C2457" t="s">
        <v>2527</v>
      </c>
      <c r="D2457" t="s">
        <v>4120</v>
      </c>
      <c r="E2457" t="s">
        <v>2888</v>
      </c>
      <c r="F2457" s="339">
        <v>45535</v>
      </c>
      <c r="G2457" s="376">
        <v>8235.01</v>
      </c>
      <c r="H2457" s="376" t="s">
        <v>3861</v>
      </c>
      <c r="I2457" s="376">
        <v>4.99999392836196E-2</v>
      </c>
      <c r="J2457" s="376">
        <v>217.31</v>
      </c>
      <c r="K2457" s="376">
        <v>869.24</v>
      </c>
      <c r="L2457" s="376">
        <f t="shared" si="29"/>
        <v>7365.77</v>
      </c>
    </row>
    <row r="2458" spans="1:12" hidden="1" outlineLevel="1">
      <c r="A2458">
        <v>2024</v>
      </c>
      <c r="B2458" t="s">
        <v>4121</v>
      </c>
      <c r="C2458" t="s">
        <v>3863</v>
      </c>
      <c r="D2458" t="s">
        <v>4122</v>
      </c>
      <c r="E2458" t="s">
        <v>2888</v>
      </c>
      <c r="F2458" s="339">
        <v>45553</v>
      </c>
      <c r="G2458" s="376">
        <v>7743.36</v>
      </c>
      <c r="H2458" s="376" t="s">
        <v>3861</v>
      </c>
      <c r="I2458" s="376">
        <v>4.9998966856764998E-2</v>
      </c>
      <c r="J2458" s="376">
        <v>204.34</v>
      </c>
      <c r="K2458" s="376">
        <v>613.02</v>
      </c>
      <c r="L2458" s="376">
        <f t="shared" si="29"/>
        <v>7130.34</v>
      </c>
    </row>
    <row r="2459" spans="1:12" hidden="1" outlineLevel="1">
      <c r="A2459">
        <v>2024</v>
      </c>
      <c r="B2459" t="s">
        <v>4123</v>
      </c>
      <c r="C2459" t="s">
        <v>2527</v>
      </c>
      <c r="D2459" t="s">
        <v>3041</v>
      </c>
      <c r="E2459" t="s">
        <v>2888</v>
      </c>
      <c r="F2459" s="339">
        <v>45565</v>
      </c>
      <c r="G2459" s="376">
        <v>5711.16</v>
      </c>
      <c r="H2459" s="376">
        <v>9</v>
      </c>
      <c r="I2459" s="376">
        <v>4.99999392836196E-2</v>
      </c>
      <c r="J2459" s="376">
        <v>602.84</v>
      </c>
      <c r="K2459" s="376">
        <v>1205.68</v>
      </c>
      <c r="L2459" s="376">
        <f t="shared" si="29"/>
        <v>4505.4799999999996</v>
      </c>
    </row>
    <row r="2460" spans="1:12" hidden="1" outlineLevel="1">
      <c r="A2460">
        <v>2024</v>
      </c>
      <c r="B2460" t="s">
        <v>4124</v>
      </c>
      <c r="C2460" t="s">
        <v>2527</v>
      </c>
      <c r="D2460" t="s">
        <v>3041</v>
      </c>
      <c r="E2460" t="s">
        <v>2888</v>
      </c>
      <c r="F2460" s="339">
        <v>45565</v>
      </c>
      <c r="G2460" s="376">
        <v>5711.16</v>
      </c>
      <c r="H2460" s="376">
        <v>9</v>
      </c>
      <c r="I2460" s="376">
        <v>4.99999392836196E-2</v>
      </c>
      <c r="J2460" s="376">
        <v>602.84</v>
      </c>
      <c r="K2460" s="376">
        <v>1205.68</v>
      </c>
      <c r="L2460" s="376">
        <f t="shared" si="29"/>
        <v>4505.4799999999996</v>
      </c>
    </row>
    <row r="2461" spans="1:12" hidden="1" outlineLevel="1">
      <c r="A2461">
        <v>2024</v>
      </c>
      <c r="B2461" t="s">
        <v>4125</v>
      </c>
      <c r="C2461" t="s">
        <v>2527</v>
      </c>
      <c r="D2461" t="s">
        <v>3041</v>
      </c>
      <c r="E2461" t="s">
        <v>2888</v>
      </c>
      <c r="F2461" s="339">
        <v>45565</v>
      </c>
      <c r="G2461" s="376">
        <v>7453.91</v>
      </c>
      <c r="H2461" s="376">
        <v>9</v>
      </c>
      <c r="I2461" s="376">
        <v>4.99999392836196E-2</v>
      </c>
      <c r="J2461" s="376">
        <v>786.8</v>
      </c>
      <c r="K2461" s="376">
        <v>1573.6</v>
      </c>
      <c r="L2461" s="376">
        <f t="shared" si="29"/>
        <v>5880.31</v>
      </c>
    </row>
    <row r="2462" spans="1:12" hidden="1" outlineLevel="1">
      <c r="A2462">
        <v>2024</v>
      </c>
      <c r="B2462" t="s">
        <v>4126</v>
      </c>
      <c r="C2462" t="s">
        <v>2527</v>
      </c>
      <c r="D2462" t="s">
        <v>3041</v>
      </c>
      <c r="E2462" t="s">
        <v>2888</v>
      </c>
      <c r="F2462" s="339">
        <v>45565</v>
      </c>
      <c r="G2462" s="376">
        <v>7453.91</v>
      </c>
      <c r="H2462" s="376">
        <v>9</v>
      </c>
      <c r="I2462" s="376">
        <v>4.99999392836196E-2</v>
      </c>
      <c r="J2462" s="376">
        <v>786.8</v>
      </c>
      <c r="K2462" s="376">
        <v>1573.6</v>
      </c>
      <c r="L2462" s="376">
        <f t="shared" si="29"/>
        <v>5880.31</v>
      </c>
    </row>
    <row r="2463" spans="1:12" hidden="1" outlineLevel="1">
      <c r="A2463">
        <v>2024</v>
      </c>
      <c r="B2463" t="s">
        <v>2973</v>
      </c>
      <c r="C2463" t="s">
        <v>2974</v>
      </c>
      <c r="D2463" t="s">
        <v>2975</v>
      </c>
      <c r="E2463" t="s">
        <v>2888</v>
      </c>
      <c r="F2463" s="339">
        <v>44681</v>
      </c>
      <c r="G2463" s="376">
        <v>48000</v>
      </c>
      <c r="H2463" s="376">
        <v>36</v>
      </c>
      <c r="I2463" s="376">
        <v>0.05</v>
      </c>
      <c r="J2463" s="376">
        <v>1266.67</v>
      </c>
      <c r="K2463" s="376">
        <v>40533.440000000002</v>
      </c>
      <c r="L2463" s="376">
        <f t="shared" si="29"/>
        <v>7466.56</v>
      </c>
    </row>
    <row r="2464" spans="1:12" collapsed="1">
      <c r="A2464" s="68">
        <v>2024</v>
      </c>
      <c r="B2464" s="68" t="s">
        <v>3859</v>
      </c>
      <c r="C2464" s="68"/>
      <c r="D2464" s="68"/>
      <c r="E2464" s="68"/>
      <c r="F2464" s="450"/>
      <c r="G2464" s="451">
        <f>SUM(G1550:G2463)</f>
        <v>35592595.2299999</v>
      </c>
      <c r="H2464" s="451"/>
      <c r="I2464" s="451"/>
      <c r="J2464" s="451"/>
      <c r="K2464" s="451">
        <f>SUM(K1550:K2463)</f>
        <v>27006377.41</v>
      </c>
      <c r="L2464" s="451">
        <f>SUM(L1550:L2463)</f>
        <v>8586217.8199999705</v>
      </c>
    </row>
    <row r="2465" spans="1:12">
      <c r="A2465" s="452"/>
      <c r="B2465" s="452" t="s">
        <v>2664</v>
      </c>
      <c r="C2465" s="452"/>
      <c r="D2465" s="452"/>
      <c r="E2465" s="452"/>
      <c r="F2465" s="453"/>
      <c r="G2465" s="454">
        <f>ROUND(G2464-'[1]H1-console'!$J$19,0)</f>
        <v>0</v>
      </c>
      <c r="H2465" s="454"/>
      <c r="I2465" s="454"/>
      <c r="J2465" s="454"/>
      <c r="K2465" s="454">
        <f>ROUND(K2464+'[1]H1-console'!$J$35,0)</f>
        <v>0</v>
      </c>
      <c r="L2465" s="454">
        <f>ROUND(L2464-'[1]2024PRC审定'!$X$21,0)</f>
        <v>0</v>
      </c>
    </row>
    <row r="2466" spans="1:12" hidden="1" outlineLevel="1">
      <c r="A2466" s="455">
        <v>2025</v>
      </c>
      <c r="B2466" t="s">
        <v>3434</v>
      </c>
      <c r="C2466" t="s">
        <v>2527</v>
      </c>
      <c r="D2466" t="s">
        <v>3407</v>
      </c>
      <c r="E2466" t="s">
        <v>2888</v>
      </c>
      <c r="F2466" s="339" t="s">
        <v>4127</v>
      </c>
      <c r="G2466" s="376">
        <v>13075</v>
      </c>
      <c r="H2466" s="376">
        <v>36</v>
      </c>
      <c r="I2466" s="376">
        <v>0.05</v>
      </c>
      <c r="J2466" s="376">
        <v>345.03</v>
      </c>
      <c r="K2466" s="376">
        <v>12421.08</v>
      </c>
      <c r="L2466" s="376">
        <f>G2466-K2466</f>
        <v>653.92000000000201</v>
      </c>
    </row>
    <row r="2467" spans="1:12" hidden="1" outlineLevel="1">
      <c r="A2467" s="455">
        <v>2025</v>
      </c>
      <c r="B2467" t="s">
        <v>3280</v>
      </c>
      <c r="C2467" t="s">
        <v>2527</v>
      </c>
      <c r="D2467" t="s">
        <v>2956</v>
      </c>
      <c r="E2467" t="s">
        <v>2888</v>
      </c>
      <c r="F2467" s="339" t="s">
        <v>4128</v>
      </c>
      <c r="G2467" s="376">
        <v>39743.589999999997</v>
      </c>
      <c r="H2467" s="376">
        <v>36</v>
      </c>
      <c r="I2467" s="376">
        <v>0.05</v>
      </c>
      <c r="J2467" s="376">
        <v>1048.79</v>
      </c>
      <c r="K2467" s="376">
        <v>37756.44</v>
      </c>
      <c r="L2467" s="376">
        <f t="shared" ref="L2467:L2530" si="30">G2467-K2467</f>
        <v>1987.1499999999901</v>
      </c>
    </row>
    <row r="2468" spans="1:12" hidden="1" outlineLevel="1">
      <c r="A2468" s="455">
        <v>2025</v>
      </c>
      <c r="B2468" t="s">
        <v>3281</v>
      </c>
      <c r="C2468" t="s">
        <v>2527</v>
      </c>
      <c r="D2468" t="s">
        <v>2956</v>
      </c>
      <c r="E2468" t="s">
        <v>2888</v>
      </c>
      <c r="F2468" s="339" t="s">
        <v>4128</v>
      </c>
      <c r="G2468" s="376">
        <v>39743.589999999997</v>
      </c>
      <c r="H2468" s="376">
        <v>36</v>
      </c>
      <c r="I2468" s="376">
        <v>0.05</v>
      </c>
      <c r="J2468" s="376">
        <v>1048.79</v>
      </c>
      <c r="K2468" s="376">
        <v>37756.44</v>
      </c>
      <c r="L2468" s="376">
        <f t="shared" si="30"/>
        <v>1987.1499999999901</v>
      </c>
    </row>
    <row r="2469" spans="1:12" hidden="1" outlineLevel="1">
      <c r="A2469" s="455">
        <v>2025</v>
      </c>
      <c r="B2469" t="s">
        <v>3230</v>
      </c>
      <c r="C2469" t="s">
        <v>2527</v>
      </c>
      <c r="D2469" t="s">
        <v>2956</v>
      </c>
      <c r="E2469" t="s">
        <v>2888</v>
      </c>
      <c r="F2469" s="339" t="s">
        <v>4128</v>
      </c>
      <c r="G2469" s="376">
        <v>66239.31</v>
      </c>
      <c r="H2469" s="376">
        <v>36</v>
      </c>
      <c r="I2469" s="376">
        <v>0.05</v>
      </c>
      <c r="J2469" s="376">
        <v>1747.98</v>
      </c>
      <c r="K2469" s="376">
        <v>62927.28</v>
      </c>
      <c r="L2469" s="376">
        <f t="shared" si="30"/>
        <v>3312.03</v>
      </c>
    </row>
    <row r="2470" spans="1:12" hidden="1" outlineLevel="1">
      <c r="A2470" s="455">
        <v>2025</v>
      </c>
      <c r="B2470" t="s">
        <v>3342</v>
      </c>
      <c r="C2470" t="s">
        <v>2527</v>
      </c>
      <c r="D2470" t="s">
        <v>3343</v>
      </c>
      <c r="E2470" t="s">
        <v>2888</v>
      </c>
      <c r="F2470" s="339" t="s">
        <v>4128</v>
      </c>
      <c r="G2470" s="376">
        <v>20225.64</v>
      </c>
      <c r="H2470" s="376">
        <v>36</v>
      </c>
      <c r="I2470" s="376">
        <v>0.05</v>
      </c>
      <c r="J2470" s="376">
        <v>533.73</v>
      </c>
      <c r="K2470" s="376">
        <v>19214.28</v>
      </c>
      <c r="L2470" s="376">
        <f t="shared" si="30"/>
        <v>1011.36</v>
      </c>
    </row>
    <row r="2471" spans="1:12" hidden="1" outlineLevel="1">
      <c r="A2471" s="455">
        <v>2025</v>
      </c>
      <c r="B2471" t="s">
        <v>3517</v>
      </c>
      <c r="C2471" t="s">
        <v>2527</v>
      </c>
      <c r="D2471" t="s">
        <v>3343</v>
      </c>
      <c r="E2471" t="s">
        <v>2888</v>
      </c>
      <c r="F2471" s="339" t="s">
        <v>4128</v>
      </c>
      <c r="G2471" s="376">
        <v>9688</v>
      </c>
      <c r="H2471" s="376">
        <v>36</v>
      </c>
      <c r="I2471" s="376">
        <v>0.05</v>
      </c>
      <c r="J2471" s="376">
        <v>255.66</v>
      </c>
      <c r="K2471" s="376">
        <v>9203.76</v>
      </c>
      <c r="L2471" s="376">
        <f t="shared" si="30"/>
        <v>484.24</v>
      </c>
    </row>
    <row r="2472" spans="1:12" hidden="1" outlineLevel="1">
      <c r="A2472" s="455">
        <v>2025</v>
      </c>
      <c r="B2472" t="s">
        <v>3282</v>
      </c>
      <c r="C2472" t="s">
        <v>2527</v>
      </c>
      <c r="D2472" t="s">
        <v>2956</v>
      </c>
      <c r="E2472" t="s">
        <v>2888</v>
      </c>
      <c r="F2472" s="339" t="s">
        <v>4128</v>
      </c>
      <c r="G2472" s="376">
        <v>39743.589999999997</v>
      </c>
      <c r="H2472" s="376">
        <v>36</v>
      </c>
      <c r="I2472" s="376">
        <v>0.05</v>
      </c>
      <c r="J2472" s="376">
        <v>1048.79</v>
      </c>
      <c r="K2472" s="376">
        <v>37756.44</v>
      </c>
      <c r="L2472" s="376">
        <f t="shared" si="30"/>
        <v>1987.1499999999901</v>
      </c>
    </row>
    <row r="2473" spans="1:12" hidden="1" outlineLevel="1">
      <c r="A2473" s="455">
        <v>2025</v>
      </c>
      <c r="B2473" t="s">
        <v>3351</v>
      </c>
      <c r="C2473" t="s">
        <v>2527</v>
      </c>
      <c r="D2473" t="s">
        <v>3352</v>
      </c>
      <c r="E2473" t="s">
        <v>2888</v>
      </c>
      <c r="F2473" s="339" t="s">
        <v>4128</v>
      </c>
      <c r="G2473" s="376">
        <v>19376</v>
      </c>
      <c r="H2473" s="376">
        <v>36</v>
      </c>
      <c r="I2473" s="376">
        <v>0.05</v>
      </c>
      <c r="J2473" s="376">
        <v>511.31</v>
      </c>
      <c r="K2473" s="376">
        <v>18407.16</v>
      </c>
      <c r="L2473" s="376">
        <f t="shared" si="30"/>
        <v>968.84</v>
      </c>
    </row>
    <row r="2474" spans="1:12" hidden="1" outlineLevel="1">
      <c r="A2474" s="455">
        <v>2025</v>
      </c>
      <c r="B2474" t="s">
        <v>3729</v>
      </c>
      <c r="C2474" t="s">
        <v>2527</v>
      </c>
      <c r="D2474" t="s">
        <v>3730</v>
      </c>
      <c r="E2474" t="s">
        <v>2888</v>
      </c>
      <c r="F2474" s="339" t="s">
        <v>4128</v>
      </c>
      <c r="G2474" s="376">
        <v>5299</v>
      </c>
      <c r="H2474" s="376">
        <v>36</v>
      </c>
      <c r="I2474" s="376">
        <v>0.05</v>
      </c>
      <c r="J2474" s="376">
        <v>139.83000000000001</v>
      </c>
      <c r="K2474" s="376">
        <v>5033.88</v>
      </c>
      <c r="L2474" s="376">
        <f t="shared" si="30"/>
        <v>265.12</v>
      </c>
    </row>
    <row r="2475" spans="1:12" hidden="1" outlineLevel="1">
      <c r="A2475" s="455">
        <v>2025</v>
      </c>
      <c r="B2475" t="s">
        <v>3591</v>
      </c>
      <c r="C2475" t="s">
        <v>2527</v>
      </c>
      <c r="D2475" t="s">
        <v>3592</v>
      </c>
      <c r="E2475" t="s">
        <v>2888</v>
      </c>
      <c r="F2475" s="339" t="s">
        <v>4128</v>
      </c>
      <c r="G2475" s="376">
        <v>7900</v>
      </c>
      <c r="H2475" s="376">
        <v>36</v>
      </c>
      <c r="I2475" s="376">
        <v>0.05</v>
      </c>
      <c r="J2475" s="376">
        <v>208.47</v>
      </c>
      <c r="K2475" s="376">
        <v>7504.92</v>
      </c>
      <c r="L2475" s="376">
        <f t="shared" si="30"/>
        <v>395.08</v>
      </c>
    </row>
    <row r="2476" spans="1:12" hidden="1" outlineLevel="1">
      <c r="A2476" s="455">
        <v>2025</v>
      </c>
      <c r="B2476" t="s">
        <v>3196</v>
      </c>
      <c r="C2476" t="s">
        <v>2527</v>
      </c>
      <c r="D2476" t="s">
        <v>2956</v>
      </c>
      <c r="E2476" t="s">
        <v>2888</v>
      </c>
      <c r="F2476" s="339" t="s">
        <v>4129</v>
      </c>
      <c r="G2476" s="376">
        <v>79487.179999999993</v>
      </c>
      <c r="H2476" s="376">
        <v>36</v>
      </c>
      <c r="I2476" s="376">
        <v>0.05</v>
      </c>
      <c r="J2476" s="376">
        <v>2097.58</v>
      </c>
      <c r="K2476" s="376">
        <v>75512.88</v>
      </c>
      <c r="L2476" s="376">
        <f t="shared" si="30"/>
        <v>3974.2999999999902</v>
      </c>
    </row>
    <row r="2477" spans="1:12" hidden="1" outlineLevel="1">
      <c r="A2477" s="455">
        <v>2025</v>
      </c>
      <c r="B2477" t="s">
        <v>3197</v>
      </c>
      <c r="C2477" t="s">
        <v>2527</v>
      </c>
      <c r="D2477" t="s">
        <v>2956</v>
      </c>
      <c r="E2477" t="s">
        <v>2888</v>
      </c>
      <c r="F2477" s="339" t="s">
        <v>4129</v>
      </c>
      <c r="G2477" s="376">
        <v>79487.179999999993</v>
      </c>
      <c r="H2477" s="376">
        <v>36</v>
      </c>
      <c r="I2477" s="376">
        <v>0.05</v>
      </c>
      <c r="J2477" s="376">
        <v>2097.58</v>
      </c>
      <c r="K2477" s="376">
        <v>75512.88</v>
      </c>
      <c r="L2477" s="376">
        <f t="shared" si="30"/>
        <v>3974.2999999999902</v>
      </c>
    </row>
    <row r="2478" spans="1:12" hidden="1" outlineLevel="1">
      <c r="A2478" s="455">
        <v>2025</v>
      </c>
      <c r="B2478" t="s">
        <v>2960</v>
      </c>
      <c r="C2478" t="s">
        <v>2527</v>
      </c>
      <c r="D2478" t="s">
        <v>2956</v>
      </c>
      <c r="E2478" t="s">
        <v>2888</v>
      </c>
      <c r="F2478" s="339" t="s">
        <v>4129</v>
      </c>
      <c r="G2478" s="376">
        <v>248717.95</v>
      </c>
      <c r="H2478" s="376">
        <v>36</v>
      </c>
      <c r="I2478" s="376">
        <v>0.05</v>
      </c>
      <c r="J2478" s="376">
        <v>6563.39</v>
      </c>
      <c r="K2478" s="376">
        <v>236282.04</v>
      </c>
      <c r="L2478" s="376">
        <f t="shared" si="30"/>
        <v>12435.91</v>
      </c>
    </row>
    <row r="2479" spans="1:12" hidden="1" outlineLevel="1">
      <c r="A2479" s="455">
        <v>2025</v>
      </c>
      <c r="B2479" t="s">
        <v>3233</v>
      </c>
      <c r="C2479" t="s">
        <v>2527</v>
      </c>
      <c r="D2479" t="s">
        <v>2956</v>
      </c>
      <c r="E2479" t="s">
        <v>2888</v>
      </c>
      <c r="F2479" s="339" t="s">
        <v>4130</v>
      </c>
      <c r="G2479" s="376">
        <v>66239.31</v>
      </c>
      <c r="H2479" s="376">
        <v>36</v>
      </c>
      <c r="I2479" s="376">
        <v>0.05</v>
      </c>
      <c r="J2479" s="376">
        <v>1747.98</v>
      </c>
      <c r="K2479" s="376">
        <v>62927.28</v>
      </c>
      <c r="L2479" s="376">
        <f t="shared" si="30"/>
        <v>3312.03</v>
      </c>
    </row>
    <row r="2480" spans="1:12" hidden="1" outlineLevel="1">
      <c r="A2480" s="455">
        <v>2025</v>
      </c>
      <c r="B2480" t="s">
        <v>3378</v>
      </c>
      <c r="C2480" t="s">
        <v>2527</v>
      </c>
      <c r="D2480" t="s">
        <v>3379</v>
      </c>
      <c r="E2480" t="s">
        <v>2888</v>
      </c>
      <c r="F2480" s="339" t="s">
        <v>4131</v>
      </c>
      <c r="G2480" s="376">
        <v>16250.87</v>
      </c>
      <c r="H2480" s="376">
        <v>36</v>
      </c>
      <c r="I2480" s="376">
        <v>0.05</v>
      </c>
      <c r="J2480" s="376">
        <v>428.84</v>
      </c>
      <c r="K2480" s="376">
        <v>15438.24</v>
      </c>
      <c r="L2480" s="376">
        <f t="shared" si="30"/>
        <v>812.63000000000102</v>
      </c>
    </row>
    <row r="2481" spans="1:12" hidden="1" outlineLevel="1">
      <c r="A2481" s="455">
        <v>2025</v>
      </c>
      <c r="B2481" t="s">
        <v>3604</v>
      </c>
      <c r="C2481" t="s">
        <v>2527</v>
      </c>
      <c r="D2481" t="s">
        <v>3426</v>
      </c>
      <c r="E2481" t="s">
        <v>2888</v>
      </c>
      <c r="F2481" s="339" t="s">
        <v>4131</v>
      </c>
      <c r="G2481" s="376">
        <v>7485.46</v>
      </c>
      <c r="H2481" s="376">
        <v>36</v>
      </c>
      <c r="I2481" s="376">
        <v>0.05</v>
      </c>
      <c r="J2481" s="376">
        <v>197.53</v>
      </c>
      <c r="K2481" s="376">
        <v>7111.08</v>
      </c>
      <c r="L2481" s="376">
        <f t="shared" si="30"/>
        <v>374.38</v>
      </c>
    </row>
    <row r="2482" spans="1:12" hidden="1" outlineLevel="1">
      <c r="A2482" s="455">
        <v>2025</v>
      </c>
      <c r="B2482" t="s">
        <v>3198</v>
      </c>
      <c r="C2482" t="s">
        <v>2527</v>
      </c>
      <c r="D2482" t="s">
        <v>2956</v>
      </c>
      <c r="E2482" t="s">
        <v>2888</v>
      </c>
      <c r="F2482" s="339" t="s">
        <v>4131</v>
      </c>
      <c r="G2482" s="376">
        <v>79487.179999999993</v>
      </c>
      <c r="H2482" s="376">
        <v>36</v>
      </c>
      <c r="I2482" s="376">
        <v>0.05</v>
      </c>
      <c r="J2482" s="376">
        <v>2097.58</v>
      </c>
      <c r="K2482" s="376">
        <v>75512.88</v>
      </c>
      <c r="L2482" s="376">
        <f t="shared" si="30"/>
        <v>3974.2999999999902</v>
      </c>
    </row>
    <row r="2483" spans="1:12" hidden="1" outlineLevel="1">
      <c r="A2483" s="455">
        <v>2025</v>
      </c>
      <c r="B2483" t="s">
        <v>3231</v>
      </c>
      <c r="C2483" t="s">
        <v>2527</v>
      </c>
      <c r="D2483" t="s">
        <v>2956</v>
      </c>
      <c r="E2483" t="s">
        <v>2888</v>
      </c>
      <c r="F2483" s="339" t="s">
        <v>4131</v>
      </c>
      <c r="G2483" s="376">
        <v>66239.31</v>
      </c>
      <c r="H2483" s="376">
        <v>36</v>
      </c>
      <c r="I2483" s="376">
        <v>0.05</v>
      </c>
      <c r="J2483" s="376">
        <v>1747.98</v>
      </c>
      <c r="K2483" s="376">
        <v>62927.28</v>
      </c>
      <c r="L2483" s="376">
        <f t="shared" si="30"/>
        <v>3312.03</v>
      </c>
    </row>
    <row r="2484" spans="1:12" hidden="1" outlineLevel="1">
      <c r="A2484" s="455">
        <v>2025</v>
      </c>
      <c r="B2484" t="s">
        <v>3518</v>
      </c>
      <c r="C2484" t="s">
        <v>2527</v>
      </c>
      <c r="D2484" t="s">
        <v>3379</v>
      </c>
      <c r="E2484" t="s">
        <v>2888</v>
      </c>
      <c r="F2484" s="339" t="s">
        <v>4131</v>
      </c>
      <c r="G2484" s="376">
        <v>9688</v>
      </c>
      <c r="H2484" s="376">
        <v>36</v>
      </c>
      <c r="I2484" s="376">
        <v>0.05</v>
      </c>
      <c r="J2484" s="376">
        <v>255.66</v>
      </c>
      <c r="K2484" s="376">
        <v>9203.76</v>
      </c>
      <c r="L2484" s="376">
        <f t="shared" si="30"/>
        <v>484.24</v>
      </c>
    </row>
    <row r="2485" spans="1:12" hidden="1" outlineLevel="1">
      <c r="A2485" s="455">
        <v>2025</v>
      </c>
      <c r="B2485" t="s">
        <v>3232</v>
      </c>
      <c r="C2485" t="s">
        <v>2527</v>
      </c>
      <c r="D2485" t="s">
        <v>2956</v>
      </c>
      <c r="E2485" t="s">
        <v>2888</v>
      </c>
      <c r="F2485" s="339" t="s">
        <v>4132</v>
      </c>
      <c r="G2485" s="376">
        <v>66239.31</v>
      </c>
      <c r="H2485" s="376">
        <v>36</v>
      </c>
      <c r="I2485" s="376">
        <v>0.05</v>
      </c>
      <c r="J2485" s="376">
        <v>1747.98</v>
      </c>
      <c r="K2485" s="376">
        <v>62927.28</v>
      </c>
      <c r="L2485" s="376">
        <f t="shared" si="30"/>
        <v>3312.03</v>
      </c>
    </row>
    <row r="2486" spans="1:12" hidden="1" outlineLevel="1">
      <c r="A2486" s="455">
        <v>2025</v>
      </c>
      <c r="B2486" t="s">
        <v>3199</v>
      </c>
      <c r="C2486" t="s">
        <v>2527</v>
      </c>
      <c r="D2486" t="s">
        <v>2956</v>
      </c>
      <c r="E2486" t="s">
        <v>2888</v>
      </c>
      <c r="F2486" s="339" t="s">
        <v>4132</v>
      </c>
      <c r="G2486" s="376">
        <v>79487.179999999993</v>
      </c>
      <c r="H2486" s="376">
        <v>36</v>
      </c>
      <c r="I2486" s="376">
        <v>0.05</v>
      </c>
      <c r="J2486" s="376">
        <v>2097.58</v>
      </c>
      <c r="K2486" s="376">
        <v>75512.88</v>
      </c>
      <c r="L2486" s="376">
        <f t="shared" si="30"/>
        <v>3974.2999999999902</v>
      </c>
    </row>
    <row r="2487" spans="1:12" hidden="1" outlineLevel="1">
      <c r="A2487" s="455">
        <v>2025</v>
      </c>
      <c r="B2487" t="s">
        <v>3180</v>
      </c>
      <c r="C2487" t="s">
        <v>2527</v>
      </c>
      <c r="D2487" t="s">
        <v>2956</v>
      </c>
      <c r="E2487" t="s">
        <v>2888</v>
      </c>
      <c r="F2487" s="339" t="s">
        <v>4132</v>
      </c>
      <c r="G2487" s="376">
        <v>92735.039999999994</v>
      </c>
      <c r="H2487" s="376">
        <v>36</v>
      </c>
      <c r="I2487" s="376">
        <v>0.05</v>
      </c>
      <c r="J2487" s="376">
        <v>2447.17</v>
      </c>
      <c r="K2487" s="376">
        <v>88098.12</v>
      </c>
      <c r="L2487" s="376">
        <f t="shared" si="30"/>
        <v>4636.92</v>
      </c>
    </row>
    <row r="2488" spans="1:12" hidden="1" outlineLevel="1">
      <c r="A2488" s="455">
        <v>2025</v>
      </c>
      <c r="B2488" t="s">
        <v>3607</v>
      </c>
      <c r="C2488" t="s">
        <v>2527</v>
      </c>
      <c r="D2488" t="s">
        <v>3608</v>
      </c>
      <c r="E2488" t="s">
        <v>2888</v>
      </c>
      <c r="F2488" s="339" t="s">
        <v>4132</v>
      </c>
      <c r="G2488" s="376">
        <v>7264.96</v>
      </c>
      <c r="H2488" s="376">
        <v>36</v>
      </c>
      <c r="I2488" s="376">
        <v>0.05</v>
      </c>
      <c r="J2488" s="376">
        <v>191.71</v>
      </c>
      <c r="K2488" s="376">
        <v>6901.56</v>
      </c>
      <c r="L2488" s="376">
        <f t="shared" si="30"/>
        <v>363.4</v>
      </c>
    </row>
    <row r="2489" spans="1:12" hidden="1" outlineLevel="1">
      <c r="A2489" s="455">
        <v>2025</v>
      </c>
      <c r="B2489" t="s">
        <v>3181</v>
      </c>
      <c r="C2489" t="s">
        <v>2527</v>
      </c>
      <c r="D2489" t="s">
        <v>2956</v>
      </c>
      <c r="E2489" t="s">
        <v>2888</v>
      </c>
      <c r="F2489" s="339" t="s">
        <v>4132</v>
      </c>
      <c r="G2489" s="376">
        <v>92735.039999999994</v>
      </c>
      <c r="H2489" s="376">
        <v>36</v>
      </c>
      <c r="I2489" s="376">
        <v>0.05</v>
      </c>
      <c r="J2489" s="376">
        <v>2447.17</v>
      </c>
      <c r="K2489" s="376">
        <v>88098.12</v>
      </c>
      <c r="L2489" s="376">
        <f t="shared" si="30"/>
        <v>4636.92</v>
      </c>
    </row>
    <row r="2490" spans="1:12" hidden="1" outlineLevel="1">
      <c r="A2490" s="455">
        <v>2025</v>
      </c>
      <c r="B2490" t="s">
        <v>3182</v>
      </c>
      <c r="C2490" t="s">
        <v>2527</v>
      </c>
      <c r="D2490" t="s">
        <v>2956</v>
      </c>
      <c r="E2490" t="s">
        <v>2888</v>
      </c>
      <c r="F2490" s="339" t="s">
        <v>4132</v>
      </c>
      <c r="G2490" s="376">
        <v>92735.039999999994</v>
      </c>
      <c r="H2490" s="376">
        <v>36</v>
      </c>
      <c r="I2490" s="376">
        <v>0.05</v>
      </c>
      <c r="J2490" s="376">
        <v>2447.17</v>
      </c>
      <c r="K2490" s="376">
        <v>88098.12</v>
      </c>
      <c r="L2490" s="376">
        <f t="shared" si="30"/>
        <v>4636.92</v>
      </c>
    </row>
    <row r="2491" spans="1:12" hidden="1" outlineLevel="1">
      <c r="A2491" s="455">
        <v>2025</v>
      </c>
      <c r="B2491" t="s">
        <v>3200</v>
      </c>
      <c r="C2491" t="s">
        <v>2527</v>
      </c>
      <c r="D2491" t="s">
        <v>2956</v>
      </c>
      <c r="E2491" t="s">
        <v>2888</v>
      </c>
      <c r="F2491" s="339" t="s">
        <v>4132</v>
      </c>
      <c r="G2491" s="376">
        <v>79487.179999999993</v>
      </c>
      <c r="H2491" s="376">
        <v>36</v>
      </c>
      <c r="I2491" s="376">
        <v>0.05</v>
      </c>
      <c r="J2491" s="376">
        <v>2097.58</v>
      </c>
      <c r="K2491" s="376">
        <v>75512.88</v>
      </c>
      <c r="L2491" s="376">
        <f t="shared" si="30"/>
        <v>3974.2999999999902</v>
      </c>
    </row>
    <row r="2492" spans="1:12" hidden="1" outlineLevel="1">
      <c r="A2492" s="455">
        <v>2025</v>
      </c>
      <c r="B2492" t="s">
        <v>2953</v>
      </c>
      <c r="C2492" t="s">
        <v>2527</v>
      </c>
      <c r="D2492" t="s">
        <v>2954</v>
      </c>
      <c r="E2492" t="s">
        <v>4133</v>
      </c>
      <c r="F2492" s="339" t="s">
        <v>4132</v>
      </c>
      <c r="G2492" s="376">
        <v>412547.01</v>
      </c>
      <c r="H2492" s="376">
        <v>36</v>
      </c>
      <c r="I2492" s="376">
        <v>0.05</v>
      </c>
      <c r="J2492" s="376">
        <v>10886.66</v>
      </c>
      <c r="K2492" s="376">
        <v>391919.76</v>
      </c>
      <c r="L2492" s="376">
        <f t="shared" si="30"/>
        <v>20627.25</v>
      </c>
    </row>
    <row r="2493" spans="1:12" hidden="1" outlineLevel="1">
      <c r="A2493" s="455">
        <v>2025</v>
      </c>
      <c r="B2493" t="s">
        <v>3270</v>
      </c>
      <c r="C2493" t="s">
        <v>2527</v>
      </c>
      <c r="D2493" t="s">
        <v>3271</v>
      </c>
      <c r="E2493" t="s">
        <v>2888</v>
      </c>
      <c r="F2493" s="339" t="s">
        <v>4132</v>
      </c>
      <c r="G2493" s="376">
        <v>46152.99</v>
      </c>
      <c r="H2493" s="376">
        <v>36</v>
      </c>
      <c r="I2493" s="376">
        <v>0.05</v>
      </c>
      <c r="J2493" s="376">
        <v>1217.93</v>
      </c>
      <c r="K2493" s="376">
        <v>43845.48</v>
      </c>
      <c r="L2493" s="376">
        <f t="shared" si="30"/>
        <v>2307.5099999999902</v>
      </c>
    </row>
    <row r="2494" spans="1:12" hidden="1" outlineLevel="1">
      <c r="A2494" s="455">
        <v>2025</v>
      </c>
      <c r="B2494" t="s">
        <v>3689</v>
      </c>
      <c r="C2494" t="s">
        <v>2527</v>
      </c>
      <c r="D2494" t="s">
        <v>3690</v>
      </c>
      <c r="E2494" t="s">
        <v>2888</v>
      </c>
      <c r="F2494" s="339" t="s">
        <v>4132</v>
      </c>
      <c r="G2494" s="376">
        <v>6588</v>
      </c>
      <c r="H2494" s="376">
        <v>36</v>
      </c>
      <c r="I2494" s="376">
        <v>0.05</v>
      </c>
      <c r="J2494" s="376">
        <v>173.85</v>
      </c>
      <c r="K2494" s="376">
        <v>6258.6</v>
      </c>
      <c r="L2494" s="376">
        <f t="shared" si="30"/>
        <v>329.400000000001</v>
      </c>
    </row>
    <row r="2495" spans="1:12" hidden="1" outlineLevel="1">
      <c r="A2495" s="455">
        <v>2025</v>
      </c>
      <c r="B2495" t="s">
        <v>2971</v>
      </c>
      <c r="C2495" t="s">
        <v>2527</v>
      </c>
      <c r="D2495" t="s">
        <v>2956</v>
      </c>
      <c r="E2495" t="s">
        <v>2888</v>
      </c>
      <c r="F2495" s="339" t="s">
        <v>4134</v>
      </c>
      <c r="G2495" s="376">
        <v>133620.70000000001</v>
      </c>
      <c r="H2495" s="376">
        <v>36</v>
      </c>
      <c r="I2495" s="376">
        <v>0.05</v>
      </c>
      <c r="J2495" s="376">
        <v>3526.1</v>
      </c>
      <c r="K2495" s="376">
        <v>126939.6</v>
      </c>
      <c r="L2495" s="376">
        <f t="shared" si="30"/>
        <v>6681.1000000000204</v>
      </c>
    </row>
    <row r="2496" spans="1:12" hidden="1" outlineLevel="1">
      <c r="A2496" s="455">
        <v>2025</v>
      </c>
      <c r="B2496" t="s">
        <v>2972</v>
      </c>
      <c r="C2496" t="s">
        <v>2527</v>
      </c>
      <c r="D2496" t="s">
        <v>2956</v>
      </c>
      <c r="E2496" t="s">
        <v>2888</v>
      </c>
      <c r="F2496" s="339" t="s">
        <v>4134</v>
      </c>
      <c r="G2496" s="376">
        <v>133620.70000000001</v>
      </c>
      <c r="H2496" s="376">
        <v>36</v>
      </c>
      <c r="I2496" s="376">
        <v>0.05</v>
      </c>
      <c r="J2496" s="376">
        <v>3526.1</v>
      </c>
      <c r="K2496" s="376">
        <v>126939.6</v>
      </c>
      <c r="L2496" s="376">
        <f t="shared" si="30"/>
        <v>6681.1000000000204</v>
      </c>
    </row>
    <row r="2497" spans="1:12" hidden="1" outlineLevel="1">
      <c r="A2497" s="455">
        <v>2025</v>
      </c>
      <c r="B2497" t="s">
        <v>3176</v>
      </c>
      <c r="C2497" t="s">
        <v>2527</v>
      </c>
      <c r="D2497" t="s">
        <v>3177</v>
      </c>
      <c r="E2497" t="s">
        <v>2888</v>
      </c>
      <c r="F2497" s="339" t="s">
        <v>4134</v>
      </c>
      <c r="G2497" s="376">
        <v>93075.86</v>
      </c>
      <c r="H2497" s="376">
        <v>36</v>
      </c>
      <c r="I2497" s="376">
        <v>0.05</v>
      </c>
      <c r="J2497" s="376">
        <v>2456.17</v>
      </c>
      <c r="K2497" s="376">
        <v>88422.12</v>
      </c>
      <c r="L2497" s="376">
        <f t="shared" si="30"/>
        <v>4653.7400000000098</v>
      </c>
    </row>
    <row r="2498" spans="1:12" hidden="1" outlineLevel="1">
      <c r="A2498" s="455">
        <v>2025</v>
      </c>
      <c r="B2498" t="s">
        <v>3396</v>
      </c>
      <c r="C2498" t="s">
        <v>2527</v>
      </c>
      <c r="D2498" t="s">
        <v>3179</v>
      </c>
      <c r="E2498" t="s">
        <v>2888</v>
      </c>
      <c r="F2498" s="339" t="s">
        <v>4134</v>
      </c>
      <c r="G2498" s="376">
        <v>15060.34</v>
      </c>
      <c r="H2498" s="376">
        <v>36</v>
      </c>
      <c r="I2498" s="376">
        <v>0.05</v>
      </c>
      <c r="J2498" s="376">
        <v>397.43</v>
      </c>
      <c r="K2498" s="376">
        <v>14307.48</v>
      </c>
      <c r="L2498" s="376">
        <f t="shared" si="30"/>
        <v>752.86000000000104</v>
      </c>
    </row>
    <row r="2499" spans="1:12" hidden="1" outlineLevel="1">
      <c r="A2499" s="455">
        <v>2025</v>
      </c>
      <c r="B2499" t="s">
        <v>3269</v>
      </c>
      <c r="C2499" t="s">
        <v>2527</v>
      </c>
      <c r="D2499" t="s">
        <v>3195</v>
      </c>
      <c r="E2499" t="s">
        <v>2888</v>
      </c>
      <c r="F2499" s="339" t="s">
        <v>4134</v>
      </c>
      <c r="G2499" s="376">
        <v>46550.86</v>
      </c>
      <c r="H2499" s="376">
        <v>36</v>
      </c>
      <c r="I2499" s="376">
        <v>0.05</v>
      </c>
      <c r="J2499" s="376">
        <v>1228.43</v>
      </c>
      <c r="K2499" s="376">
        <v>44223.48</v>
      </c>
      <c r="L2499" s="376">
        <f t="shared" si="30"/>
        <v>2327.38</v>
      </c>
    </row>
    <row r="2500" spans="1:12" hidden="1" outlineLevel="1">
      <c r="A2500" s="455">
        <v>2025</v>
      </c>
      <c r="B2500" t="s">
        <v>3341</v>
      </c>
      <c r="C2500" t="s">
        <v>2527</v>
      </c>
      <c r="D2500" t="s">
        <v>2944</v>
      </c>
      <c r="E2500" t="s">
        <v>2888</v>
      </c>
      <c r="F2500" s="339" t="s">
        <v>4134</v>
      </c>
      <c r="G2500" s="376">
        <v>20257.759999999998</v>
      </c>
      <c r="H2500" s="376">
        <v>36</v>
      </c>
      <c r="I2500" s="376">
        <v>0.05</v>
      </c>
      <c r="J2500" s="376">
        <v>534.58000000000004</v>
      </c>
      <c r="K2500" s="376">
        <v>19244.88</v>
      </c>
      <c r="L2500" s="376">
        <f t="shared" si="30"/>
        <v>1012.88</v>
      </c>
    </row>
    <row r="2501" spans="1:12" hidden="1" outlineLevel="1">
      <c r="A2501" s="455">
        <v>2025</v>
      </c>
      <c r="B2501" t="s">
        <v>2996</v>
      </c>
      <c r="C2501" t="s">
        <v>2527</v>
      </c>
      <c r="D2501" t="s">
        <v>2956</v>
      </c>
      <c r="E2501" t="s">
        <v>2888</v>
      </c>
      <c r="F2501" s="339" t="s">
        <v>4135</v>
      </c>
      <c r="G2501" s="376">
        <v>133620.70000000001</v>
      </c>
      <c r="H2501" s="376">
        <v>36</v>
      </c>
      <c r="I2501" s="376">
        <v>0.05</v>
      </c>
      <c r="J2501" s="376">
        <v>3526.1</v>
      </c>
      <c r="K2501" s="376">
        <v>126939.6</v>
      </c>
      <c r="L2501" s="376">
        <f t="shared" si="30"/>
        <v>6681.1000000000204</v>
      </c>
    </row>
    <row r="2502" spans="1:12" hidden="1" outlineLevel="1">
      <c r="A2502" s="455">
        <v>2025</v>
      </c>
      <c r="B2502" t="s">
        <v>3247</v>
      </c>
      <c r="C2502" t="s">
        <v>2527</v>
      </c>
      <c r="D2502" t="s">
        <v>3177</v>
      </c>
      <c r="E2502" t="s">
        <v>2888</v>
      </c>
      <c r="F2502" s="339" t="s">
        <v>4135</v>
      </c>
      <c r="G2502" s="376">
        <v>58878.45</v>
      </c>
      <c r="H2502" s="376">
        <v>36</v>
      </c>
      <c r="I2502" s="376">
        <v>0.05</v>
      </c>
      <c r="J2502" s="376">
        <v>1553.74</v>
      </c>
      <c r="K2502" s="376">
        <v>55934.64</v>
      </c>
      <c r="L2502" s="376">
        <f t="shared" si="30"/>
        <v>2943.81</v>
      </c>
    </row>
    <row r="2503" spans="1:12" hidden="1" outlineLevel="1">
      <c r="A2503" s="455">
        <v>2025</v>
      </c>
      <c r="B2503" t="s">
        <v>3316</v>
      </c>
      <c r="C2503" t="s">
        <v>2527</v>
      </c>
      <c r="D2503" t="s">
        <v>3177</v>
      </c>
      <c r="E2503" t="s">
        <v>2888</v>
      </c>
      <c r="F2503" s="339" t="s">
        <v>4135</v>
      </c>
      <c r="G2503" s="376">
        <v>23749.14</v>
      </c>
      <c r="H2503" s="376">
        <v>36</v>
      </c>
      <c r="I2503" s="376">
        <v>0.05</v>
      </c>
      <c r="J2503" s="376">
        <v>626.71</v>
      </c>
      <c r="K2503" s="376">
        <v>22561.56</v>
      </c>
      <c r="L2503" s="376">
        <f t="shared" si="30"/>
        <v>1187.58</v>
      </c>
    </row>
    <row r="2504" spans="1:12" hidden="1" outlineLevel="1">
      <c r="A2504" s="455">
        <v>2025</v>
      </c>
      <c r="B2504" t="s">
        <v>3321</v>
      </c>
      <c r="C2504" t="s">
        <v>2527</v>
      </c>
      <c r="D2504" t="s">
        <v>3177</v>
      </c>
      <c r="E2504" t="s">
        <v>2888</v>
      </c>
      <c r="F2504" s="339" t="s">
        <v>4135</v>
      </c>
      <c r="G2504" s="376">
        <v>23163.79</v>
      </c>
      <c r="H2504" s="376">
        <v>36</v>
      </c>
      <c r="I2504" s="376">
        <v>0.05</v>
      </c>
      <c r="J2504" s="376">
        <v>611.27</v>
      </c>
      <c r="K2504" s="376">
        <v>22005.72</v>
      </c>
      <c r="L2504" s="376">
        <f t="shared" si="30"/>
        <v>1158.07</v>
      </c>
    </row>
    <row r="2505" spans="1:12" hidden="1" outlineLevel="1">
      <c r="A2505" s="455">
        <v>2025</v>
      </c>
      <c r="B2505" t="s">
        <v>2997</v>
      </c>
      <c r="C2505" t="s">
        <v>2527</v>
      </c>
      <c r="D2505" t="s">
        <v>2956</v>
      </c>
      <c r="E2505" t="s">
        <v>2888</v>
      </c>
      <c r="F2505" s="339" t="s">
        <v>4135</v>
      </c>
      <c r="G2505" s="376">
        <v>133620.70000000001</v>
      </c>
      <c r="H2505" s="376">
        <v>36</v>
      </c>
      <c r="I2505" s="376">
        <v>0.05</v>
      </c>
      <c r="J2505" s="376">
        <v>3526.1</v>
      </c>
      <c r="K2505" s="376">
        <v>126939.6</v>
      </c>
      <c r="L2505" s="376">
        <f t="shared" si="30"/>
        <v>6681.1000000000204</v>
      </c>
    </row>
    <row r="2506" spans="1:12" hidden="1" outlineLevel="1">
      <c r="A2506" s="455">
        <v>2025</v>
      </c>
      <c r="B2506" t="s">
        <v>3739</v>
      </c>
      <c r="C2506" t="s">
        <v>3737</v>
      </c>
      <c r="D2506" t="s">
        <v>3740</v>
      </c>
      <c r="E2506" t="s">
        <v>2888</v>
      </c>
      <c r="F2506" s="339">
        <v>43312</v>
      </c>
      <c r="G2506" s="376">
        <v>142758.64000000001</v>
      </c>
      <c r="H2506" s="376" t="s">
        <v>3861</v>
      </c>
      <c r="I2506" s="376">
        <v>4.9999985990340098E-2</v>
      </c>
      <c r="J2506" s="376">
        <v>3767.24</v>
      </c>
      <c r="K2506" s="376">
        <v>135620.64000000001</v>
      </c>
      <c r="L2506" s="376">
        <f t="shared" si="30"/>
        <v>7138.00000000003</v>
      </c>
    </row>
    <row r="2507" spans="1:12" hidden="1" outlineLevel="1">
      <c r="A2507" s="455">
        <v>2025</v>
      </c>
      <c r="B2507" t="s">
        <v>2955</v>
      </c>
      <c r="C2507" t="s">
        <v>2527</v>
      </c>
      <c r="D2507" t="s">
        <v>2956</v>
      </c>
      <c r="E2507" t="s">
        <v>2888</v>
      </c>
      <c r="F2507" s="339" t="s">
        <v>4136</v>
      </c>
      <c r="G2507" s="376">
        <v>400862.08</v>
      </c>
      <c r="H2507" s="376">
        <v>36</v>
      </c>
      <c r="I2507" s="376">
        <v>0.05</v>
      </c>
      <c r="J2507" s="376">
        <v>10578.3</v>
      </c>
      <c r="K2507" s="376">
        <v>380818.8</v>
      </c>
      <c r="L2507" s="376">
        <f t="shared" si="30"/>
        <v>20043.28</v>
      </c>
    </row>
    <row r="2508" spans="1:12" hidden="1" outlineLevel="1">
      <c r="A2508" s="455">
        <v>2025</v>
      </c>
      <c r="B2508" t="s">
        <v>3437</v>
      </c>
      <c r="C2508" t="s">
        <v>2527</v>
      </c>
      <c r="D2508" t="s">
        <v>3438</v>
      </c>
      <c r="E2508" t="s">
        <v>2888</v>
      </c>
      <c r="F2508" s="339" t="s">
        <v>4136</v>
      </c>
      <c r="G2508" s="376">
        <v>12662.07</v>
      </c>
      <c r="H2508" s="376">
        <v>36</v>
      </c>
      <c r="I2508" s="376">
        <v>0.05</v>
      </c>
      <c r="J2508" s="376">
        <v>334.14</v>
      </c>
      <c r="K2508" s="376">
        <v>12029.04</v>
      </c>
      <c r="L2508" s="376">
        <f t="shared" si="30"/>
        <v>633.030000000001</v>
      </c>
    </row>
    <row r="2509" spans="1:12" hidden="1" outlineLevel="1">
      <c r="A2509" s="455">
        <v>2025</v>
      </c>
      <c r="B2509" t="s">
        <v>3178</v>
      </c>
      <c r="C2509" t="s">
        <v>2527</v>
      </c>
      <c r="D2509" t="s">
        <v>3179</v>
      </c>
      <c r="E2509" t="s">
        <v>2888</v>
      </c>
      <c r="F2509" s="339" t="s">
        <v>4136</v>
      </c>
      <c r="G2509" s="376">
        <v>92842.240000000005</v>
      </c>
      <c r="H2509" s="376">
        <v>36</v>
      </c>
      <c r="I2509" s="376">
        <v>0.05</v>
      </c>
      <c r="J2509" s="376">
        <v>2450</v>
      </c>
      <c r="K2509" s="376">
        <v>88200</v>
      </c>
      <c r="L2509" s="376">
        <f t="shared" si="30"/>
        <v>4642.2400000000098</v>
      </c>
    </row>
    <row r="2510" spans="1:12" hidden="1" outlineLevel="1">
      <c r="A2510" s="455">
        <v>2025</v>
      </c>
      <c r="B2510" t="s">
        <v>3238</v>
      </c>
      <c r="C2510" t="s">
        <v>2527</v>
      </c>
      <c r="D2510" t="s">
        <v>3239</v>
      </c>
      <c r="E2510" t="s">
        <v>2888</v>
      </c>
      <c r="F2510" s="339" t="s">
        <v>4136</v>
      </c>
      <c r="G2510" s="376">
        <v>63362.07</v>
      </c>
      <c r="H2510" s="376">
        <v>36</v>
      </c>
      <c r="I2510" s="376">
        <v>0.05</v>
      </c>
      <c r="J2510" s="376">
        <v>1672.05</v>
      </c>
      <c r="K2510" s="376">
        <v>60193.8</v>
      </c>
      <c r="L2510" s="376">
        <f t="shared" si="30"/>
        <v>3168.27</v>
      </c>
    </row>
    <row r="2511" spans="1:12" hidden="1" outlineLevel="1">
      <c r="A2511" s="455">
        <v>2025</v>
      </c>
      <c r="B2511" t="s">
        <v>3204</v>
      </c>
      <c r="C2511" t="s">
        <v>2527</v>
      </c>
      <c r="D2511" t="s">
        <v>3195</v>
      </c>
      <c r="E2511" t="s">
        <v>2888</v>
      </c>
      <c r="F2511" s="339" t="s">
        <v>4136</v>
      </c>
      <c r="G2511" s="376">
        <v>76724.14</v>
      </c>
      <c r="H2511" s="376">
        <v>36</v>
      </c>
      <c r="I2511" s="376">
        <v>0.05</v>
      </c>
      <c r="J2511" s="376">
        <v>2024.66</v>
      </c>
      <c r="K2511" s="376">
        <v>72887.759999999995</v>
      </c>
      <c r="L2511" s="376">
        <f t="shared" si="30"/>
        <v>3836.3799999999901</v>
      </c>
    </row>
    <row r="2512" spans="1:12" hidden="1" outlineLevel="1">
      <c r="A2512" s="455">
        <v>2025</v>
      </c>
      <c r="B2512" t="s">
        <v>3183</v>
      </c>
      <c r="C2512" t="s">
        <v>2527</v>
      </c>
      <c r="D2512" t="s">
        <v>3037</v>
      </c>
      <c r="E2512" t="s">
        <v>2888</v>
      </c>
      <c r="F2512" s="339" t="s">
        <v>4136</v>
      </c>
      <c r="G2512" s="376">
        <v>91379.32</v>
      </c>
      <c r="H2512" s="376">
        <v>36</v>
      </c>
      <c r="I2512" s="376">
        <v>0.05</v>
      </c>
      <c r="J2512" s="376">
        <v>2411.4</v>
      </c>
      <c r="K2512" s="376">
        <v>86810.4</v>
      </c>
      <c r="L2512" s="376">
        <f t="shared" si="30"/>
        <v>4568.92</v>
      </c>
    </row>
    <row r="2513" spans="1:12" hidden="1" outlineLevel="1">
      <c r="A2513" s="455">
        <v>2025</v>
      </c>
      <c r="B2513" t="s">
        <v>3272</v>
      </c>
      <c r="C2513" t="s">
        <v>2527</v>
      </c>
      <c r="D2513" t="s">
        <v>3037</v>
      </c>
      <c r="E2513" t="s">
        <v>2888</v>
      </c>
      <c r="F2513" s="339" t="s">
        <v>4136</v>
      </c>
      <c r="G2513" s="376">
        <v>45689.66</v>
      </c>
      <c r="H2513" s="376">
        <v>36</v>
      </c>
      <c r="I2513" s="376">
        <v>0.05</v>
      </c>
      <c r="J2513" s="376">
        <v>1205.7</v>
      </c>
      <c r="K2513" s="376">
        <v>43405.2</v>
      </c>
      <c r="L2513" s="376">
        <f t="shared" si="30"/>
        <v>2284.46</v>
      </c>
    </row>
    <row r="2514" spans="1:12" hidden="1" outlineLevel="1">
      <c r="A2514" s="455">
        <v>2025</v>
      </c>
      <c r="B2514" t="s">
        <v>3194</v>
      </c>
      <c r="C2514" t="s">
        <v>2527</v>
      </c>
      <c r="D2514" t="s">
        <v>3195</v>
      </c>
      <c r="E2514" t="s">
        <v>2888</v>
      </c>
      <c r="F2514" s="339" t="s">
        <v>4136</v>
      </c>
      <c r="G2514" s="376">
        <v>79827.59</v>
      </c>
      <c r="H2514" s="376">
        <v>36</v>
      </c>
      <c r="I2514" s="376">
        <v>0.05</v>
      </c>
      <c r="J2514" s="376">
        <v>2106.56</v>
      </c>
      <c r="K2514" s="376">
        <v>75836.160000000003</v>
      </c>
      <c r="L2514" s="376">
        <f t="shared" si="30"/>
        <v>3991.4299999999898</v>
      </c>
    </row>
    <row r="2515" spans="1:12" hidden="1" outlineLevel="1">
      <c r="A2515" s="455">
        <v>2025</v>
      </c>
      <c r="B2515" t="s">
        <v>3355</v>
      </c>
      <c r="C2515" t="s">
        <v>2527</v>
      </c>
      <c r="D2515" t="s">
        <v>3356</v>
      </c>
      <c r="E2515" t="s">
        <v>2888</v>
      </c>
      <c r="F2515" s="339" t="s">
        <v>4136</v>
      </c>
      <c r="G2515" s="376">
        <v>18534.48</v>
      </c>
      <c r="H2515" s="376">
        <v>36</v>
      </c>
      <c r="I2515" s="376">
        <v>0.05</v>
      </c>
      <c r="J2515" s="376">
        <v>489.1</v>
      </c>
      <c r="K2515" s="376">
        <v>17607.599999999999</v>
      </c>
      <c r="L2515" s="376">
        <f t="shared" si="30"/>
        <v>926.87999999999704</v>
      </c>
    </row>
    <row r="2516" spans="1:12" hidden="1" outlineLevel="1">
      <c r="A2516" s="455">
        <v>2025</v>
      </c>
      <c r="B2516" t="s">
        <v>3532</v>
      </c>
      <c r="C2516" t="s">
        <v>2527</v>
      </c>
      <c r="D2516" t="s">
        <v>2944</v>
      </c>
      <c r="E2516" t="s">
        <v>2888</v>
      </c>
      <c r="F2516" s="339" t="s">
        <v>4136</v>
      </c>
      <c r="G2516" s="376">
        <v>8800</v>
      </c>
      <c r="H2516" s="376">
        <v>36</v>
      </c>
      <c r="I2516" s="376">
        <v>0.05</v>
      </c>
      <c r="J2516" s="376">
        <v>232.22</v>
      </c>
      <c r="K2516" s="376">
        <v>8359.92</v>
      </c>
      <c r="L2516" s="376">
        <f t="shared" si="30"/>
        <v>440.08</v>
      </c>
    </row>
    <row r="2517" spans="1:12" hidden="1" outlineLevel="1">
      <c r="A2517" s="455">
        <v>2025</v>
      </c>
      <c r="B2517" t="s">
        <v>3522</v>
      </c>
      <c r="C2517" t="s">
        <v>2527</v>
      </c>
      <c r="D2517" t="s">
        <v>3187</v>
      </c>
      <c r="E2517" t="s">
        <v>2888</v>
      </c>
      <c r="F2517" s="339" t="s">
        <v>4136</v>
      </c>
      <c r="G2517" s="376">
        <v>9500</v>
      </c>
      <c r="H2517" s="376">
        <v>37</v>
      </c>
      <c r="I2517" s="376">
        <v>0.05</v>
      </c>
      <c r="J2517" s="376">
        <v>243.92</v>
      </c>
      <c r="K2517" s="376">
        <v>9025.0400000000009</v>
      </c>
      <c r="L2517" s="376">
        <f t="shared" si="30"/>
        <v>474.960000000001</v>
      </c>
    </row>
    <row r="2518" spans="1:12" hidden="1" outlineLevel="1">
      <c r="A2518" s="455">
        <v>2025</v>
      </c>
      <c r="B2518" t="s">
        <v>2957</v>
      </c>
      <c r="C2518" t="s">
        <v>2527</v>
      </c>
      <c r="D2518" t="s">
        <v>2956</v>
      </c>
      <c r="E2518" t="s">
        <v>2888</v>
      </c>
      <c r="F2518" s="339" t="s">
        <v>4137</v>
      </c>
      <c r="G2518" s="376">
        <v>381034.48</v>
      </c>
      <c r="H2518" s="376">
        <v>36</v>
      </c>
      <c r="I2518" s="376">
        <v>0.05</v>
      </c>
      <c r="J2518" s="376">
        <v>10055.08</v>
      </c>
      <c r="K2518" s="376">
        <v>361982.88</v>
      </c>
      <c r="L2518" s="376">
        <f t="shared" si="30"/>
        <v>19051.599999999999</v>
      </c>
    </row>
    <row r="2519" spans="1:12" hidden="1" outlineLevel="1">
      <c r="A2519" s="455">
        <v>2025</v>
      </c>
      <c r="B2519" t="s">
        <v>3193</v>
      </c>
      <c r="C2519" t="s">
        <v>2527</v>
      </c>
      <c r="D2519" t="s">
        <v>2944</v>
      </c>
      <c r="E2519" t="s">
        <v>2888</v>
      </c>
      <c r="F2519" s="339" t="s">
        <v>4137</v>
      </c>
      <c r="G2519" s="376">
        <v>81034.48</v>
      </c>
      <c r="H2519" s="376">
        <v>36</v>
      </c>
      <c r="I2519" s="376">
        <v>0.05</v>
      </c>
      <c r="J2519" s="376">
        <v>2138.41</v>
      </c>
      <c r="K2519" s="376">
        <v>76982.759999999995</v>
      </c>
      <c r="L2519" s="376">
        <f t="shared" si="30"/>
        <v>4051.72</v>
      </c>
    </row>
    <row r="2520" spans="1:12" hidden="1" outlineLevel="1">
      <c r="A2520" s="455">
        <v>2025</v>
      </c>
      <c r="B2520" t="s">
        <v>3273</v>
      </c>
      <c r="C2520" t="s">
        <v>2527</v>
      </c>
      <c r="D2520" t="s">
        <v>3251</v>
      </c>
      <c r="E2520" t="s">
        <v>2888</v>
      </c>
      <c r="F2520" s="339" t="s">
        <v>4137</v>
      </c>
      <c r="G2520" s="376">
        <v>45689.66</v>
      </c>
      <c r="H2520" s="376">
        <v>36</v>
      </c>
      <c r="I2520" s="376">
        <v>0.05</v>
      </c>
      <c r="J2520" s="376">
        <v>1205.7</v>
      </c>
      <c r="K2520" s="376">
        <v>43405.2</v>
      </c>
      <c r="L2520" s="376">
        <f t="shared" si="30"/>
        <v>2284.46</v>
      </c>
    </row>
    <row r="2521" spans="1:12" hidden="1" outlineLevel="1">
      <c r="A2521" s="455">
        <v>2025</v>
      </c>
      <c r="B2521" t="s">
        <v>3274</v>
      </c>
      <c r="C2521" t="s">
        <v>2527</v>
      </c>
      <c r="D2521" t="s">
        <v>3251</v>
      </c>
      <c r="E2521" t="s">
        <v>2888</v>
      </c>
      <c r="F2521" s="339" t="s">
        <v>4137</v>
      </c>
      <c r="G2521" s="376">
        <v>45689.66</v>
      </c>
      <c r="H2521" s="376">
        <v>36</v>
      </c>
      <c r="I2521" s="376">
        <v>0.05</v>
      </c>
      <c r="J2521" s="376">
        <v>1205.7</v>
      </c>
      <c r="K2521" s="376">
        <v>43405.2</v>
      </c>
      <c r="L2521" s="376">
        <f t="shared" si="30"/>
        <v>2284.46</v>
      </c>
    </row>
    <row r="2522" spans="1:12" hidden="1" outlineLevel="1">
      <c r="A2522" s="455">
        <v>2025</v>
      </c>
      <c r="B2522" t="s">
        <v>3242</v>
      </c>
      <c r="C2522" t="s">
        <v>2527</v>
      </c>
      <c r="D2522" t="s">
        <v>3208</v>
      </c>
      <c r="E2522" t="s">
        <v>2888</v>
      </c>
      <c r="F2522" s="339" t="s">
        <v>4137</v>
      </c>
      <c r="G2522" s="376">
        <v>63274.34</v>
      </c>
      <c r="H2522" s="376">
        <v>36</v>
      </c>
      <c r="I2522" s="376">
        <v>0.05</v>
      </c>
      <c r="J2522" s="376">
        <v>1669.74</v>
      </c>
      <c r="K2522" s="376">
        <v>60110.64</v>
      </c>
      <c r="L2522" s="376">
        <f t="shared" si="30"/>
        <v>3163.7</v>
      </c>
    </row>
    <row r="2523" spans="1:12" hidden="1" outlineLevel="1">
      <c r="A2523" s="455">
        <v>2025</v>
      </c>
      <c r="B2523" t="s">
        <v>3748</v>
      </c>
      <c r="C2523" t="s">
        <v>3737</v>
      </c>
      <c r="D2523" t="s">
        <v>3747</v>
      </c>
      <c r="E2523" t="s">
        <v>2888</v>
      </c>
      <c r="F2523" s="339">
        <v>43373</v>
      </c>
      <c r="G2523" s="376">
        <v>65517.25</v>
      </c>
      <c r="H2523" s="376" t="s">
        <v>3861</v>
      </c>
      <c r="I2523" s="376">
        <v>4.9999961842110301E-2</v>
      </c>
      <c r="J2523" s="376">
        <v>1728.93</v>
      </c>
      <c r="K2523" s="376">
        <v>62241.48</v>
      </c>
      <c r="L2523" s="376">
        <f t="shared" si="30"/>
        <v>3275.77</v>
      </c>
    </row>
    <row r="2524" spans="1:12" hidden="1" outlineLevel="1">
      <c r="A2524" s="455">
        <v>2025</v>
      </c>
      <c r="B2524" t="s">
        <v>3201</v>
      </c>
      <c r="C2524" t="s">
        <v>2527</v>
      </c>
      <c r="D2524" t="s">
        <v>2968</v>
      </c>
      <c r="E2524" t="s">
        <v>2888</v>
      </c>
      <c r="F2524" s="339" t="s">
        <v>4138</v>
      </c>
      <c r="G2524" s="376">
        <v>79308.62</v>
      </c>
      <c r="H2524" s="376">
        <v>36</v>
      </c>
      <c r="I2524" s="376">
        <v>0.05</v>
      </c>
      <c r="J2524" s="376">
        <v>2092.87</v>
      </c>
      <c r="K2524" s="376">
        <v>75343.320000000007</v>
      </c>
      <c r="L2524" s="376">
        <f t="shared" si="30"/>
        <v>3965.3</v>
      </c>
    </row>
    <row r="2525" spans="1:12" hidden="1" outlineLevel="1">
      <c r="A2525" s="455">
        <v>2025</v>
      </c>
      <c r="B2525" t="s">
        <v>3324</v>
      </c>
      <c r="C2525" t="s">
        <v>2527</v>
      </c>
      <c r="D2525" t="s">
        <v>3037</v>
      </c>
      <c r="E2525" t="s">
        <v>2888</v>
      </c>
      <c r="F2525" s="339" t="s">
        <v>4138</v>
      </c>
      <c r="G2525" s="376">
        <v>22844.83</v>
      </c>
      <c r="H2525" s="376">
        <v>36</v>
      </c>
      <c r="I2525" s="376">
        <v>0.05</v>
      </c>
      <c r="J2525" s="376">
        <v>602.85</v>
      </c>
      <c r="K2525" s="376">
        <v>21702.6</v>
      </c>
      <c r="L2525" s="376">
        <f t="shared" si="30"/>
        <v>1142.23</v>
      </c>
    </row>
    <row r="2526" spans="1:12" hidden="1" outlineLevel="1">
      <c r="A2526" s="455">
        <v>2025</v>
      </c>
      <c r="B2526" t="s">
        <v>3235</v>
      </c>
      <c r="C2526" t="s">
        <v>2527</v>
      </c>
      <c r="D2526" t="s">
        <v>3003</v>
      </c>
      <c r="E2526" t="s">
        <v>2888</v>
      </c>
      <c r="F2526" s="339" t="s">
        <v>4138</v>
      </c>
      <c r="G2526" s="376">
        <v>65086.21</v>
      </c>
      <c r="H2526" s="376">
        <v>36</v>
      </c>
      <c r="I2526" s="376">
        <v>0.05</v>
      </c>
      <c r="J2526" s="376">
        <v>1717.55</v>
      </c>
      <c r="K2526" s="376">
        <v>61831.8</v>
      </c>
      <c r="L2526" s="376">
        <f t="shared" si="30"/>
        <v>3254.41</v>
      </c>
    </row>
    <row r="2527" spans="1:12" hidden="1" outlineLevel="1">
      <c r="A2527" s="455">
        <v>2025</v>
      </c>
      <c r="B2527" t="s">
        <v>3234</v>
      </c>
      <c r="C2527" t="s">
        <v>2527</v>
      </c>
      <c r="D2527" t="s">
        <v>3003</v>
      </c>
      <c r="E2527" t="s">
        <v>2888</v>
      </c>
      <c r="F2527" s="339" t="s">
        <v>4138</v>
      </c>
      <c r="G2527" s="376">
        <v>65775.86</v>
      </c>
      <c r="H2527" s="376">
        <v>36</v>
      </c>
      <c r="I2527" s="376">
        <v>0.05</v>
      </c>
      <c r="J2527" s="376">
        <v>1735.75</v>
      </c>
      <c r="K2527" s="376">
        <v>62487</v>
      </c>
      <c r="L2527" s="376">
        <f t="shared" si="30"/>
        <v>3288.86</v>
      </c>
    </row>
    <row r="2528" spans="1:12" hidden="1" outlineLevel="1">
      <c r="A2528" s="455">
        <v>2025</v>
      </c>
      <c r="B2528" t="s">
        <v>3002</v>
      </c>
      <c r="C2528" t="s">
        <v>2527</v>
      </c>
      <c r="D2528" t="s">
        <v>3003</v>
      </c>
      <c r="E2528" t="s">
        <v>2888</v>
      </c>
      <c r="F2528" s="339" t="s">
        <v>4138</v>
      </c>
      <c r="G2528" s="376">
        <v>130172.42</v>
      </c>
      <c r="H2528" s="376">
        <v>36</v>
      </c>
      <c r="I2528" s="376">
        <v>0.05</v>
      </c>
      <c r="J2528" s="376">
        <v>3435.11</v>
      </c>
      <c r="K2528" s="376">
        <v>123663.96</v>
      </c>
      <c r="L2528" s="376">
        <f t="shared" si="30"/>
        <v>6508.45999999999</v>
      </c>
    </row>
    <row r="2529" spans="1:12" hidden="1" outlineLevel="1">
      <c r="A2529" s="455">
        <v>2025</v>
      </c>
      <c r="B2529" t="s">
        <v>2967</v>
      </c>
      <c r="C2529" t="s">
        <v>2527</v>
      </c>
      <c r="D2529" t="s">
        <v>2968</v>
      </c>
      <c r="E2529" t="s">
        <v>2888</v>
      </c>
      <c r="F2529" s="339" t="s">
        <v>4138</v>
      </c>
      <c r="G2529" s="376">
        <v>158617.24</v>
      </c>
      <c r="H2529" s="376">
        <v>36</v>
      </c>
      <c r="I2529" s="376">
        <v>0.05</v>
      </c>
      <c r="J2529" s="376">
        <v>4185.7299999999996</v>
      </c>
      <c r="K2529" s="376">
        <v>150686.28</v>
      </c>
      <c r="L2529" s="376">
        <f t="shared" si="30"/>
        <v>7930.96000000002</v>
      </c>
    </row>
    <row r="2530" spans="1:12" hidden="1" outlineLevel="1">
      <c r="A2530" s="455">
        <v>2025</v>
      </c>
      <c r="B2530" t="s">
        <v>3743</v>
      </c>
      <c r="C2530" t="s">
        <v>3737</v>
      </c>
      <c r="D2530" t="s">
        <v>3744</v>
      </c>
      <c r="E2530" t="s">
        <v>2888</v>
      </c>
      <c r="F2530" s="339">
        <v>43404</v>
      </c>
      <c r="G2530" s="376">
        <v>306206.90000000002</v>
      </c>
      <c r="H2530" s="376" t="s">
        <v>3861</v>
      </c>
      <c r="I2530" s="376">
        <v>5.0000016328828598E-2</v>
      </c>
      <c r="J2530" s="376">
        <v>8080.46</v>
      </c>
      <c r="K2530" s="376">
        <v>290896.56</v>
      </c>
      <c r="L2530" s="376">
        <f t="shared" si="30"/>
        <v>15310.34</v>
      </c>
    </row>
    <row r="2531" spans="1:12" hidden="1" outlineLevel="1">
      <c r="A2531" s="455">
        <v>2025</v>
      </c>
      <c r="B2531" t="s">
        <v>3745</v>
      </c>
      <c r="C2531" t="s">
        <v>3737</v>
      </c>
      <c r="D2531" t="s">
        <v>3740</v>
      </c>
      <c r="E2531" t="s">
        <v>2888</v>
      </c>
      <c r="F2531" s="339">
        <v>43404</v>
      </c>
      <c r="G2531" s="376">
        <v>147068.96</v>
      </c>
      <c r="H2531" s="376" t="s">
        <v>3861</v>
      </c>
      <c r="I2531" s="376">
        <v>5.0000013599062601E-2</v>
      </c>
      <c r="J2531" s="376">
        <v>3880.99</v>
      </c>
      <c r="K2531" s="376">
        <v>139715.64000000001</v>
      </c>
      <c r="L2531" s="376">
        <f t="shared" ref="L2531:L2594" si="31">G2531-K2531</f>
        <v>7353.3200000000097</v>
      </c>
    </row>
    <row r="2532" spans="1:12" hidden="1" outlineLevel="1">
      <c r="A2532" s="455">
        <v>2025</v>
      </c>
      <c r="B2532" t="s">
        <v>3746</v>
      </c>
      <c r="C2532" t="s">
        <v>3737</v>
      </c>
      <c r="D2532" t="s">
        <v>3747</v>
      </c>
      <c r="E2532" t="s">
        <v>2888</v>
      </c>
      <c r="F2532" s="339">
        <v>43404</v>
      </c>
      <c r="G2532" s="376">
        <v>181724.14</v>
      </c>
      <c r="H2532" s="376" t="s">
        <v>3861</v>
      </c>
      <c r="I2532" s="376">
        <v>5.0000016508538699E-2</v>
      </c>
      <c r="J2532" s="376">
        <v>4795.5</v>
      </c>
      <c r="K2532" s="376">
        <v>172638</v>
      </c>
      <c r="L2532" s="376">
        <f t="shared" si="31"/>
        <v>9086.1400000000103</v>
      </c>
    </row>
    <row r="2533" spans="1:12" hidden="1" outlineLevel="1">
      <c r="A2533" s="455">
        <v>2025</v>
      </c>
      <c r="B2533" t="s">
        <v>3741</v>
      </c>
      <c r="C2533" t="s">
        <v>3737</v>
      </c>
      <c r="D2533" t="s">
        <v>3742</v>
      </c>
      <c r="E2533" t="s">
        <v>2888</v>
      </c>
      <c r="F2533" s="339">
        <v>43434</v>
      </c>
      <c r="G2533" s="376">
        <v>202581.9</v>
      </c>
      <c r="H2533" s="376" t="s">
        <v>3861</v>
      </c>
      <c r="I2533" s="376">
        <v>5.00000246813758E-2</v>
      </c>
      <c r="J2533" s="376">
        <v>5345.91</v>
      </c>
      <c r="K2533" s="376">
        <v>192452.76</v>
      </c>
      <c r="L2533" s="376">
        <f t="shared" si="31"/>
        <v>10129.14</v>
      </c>
    </row>
    <row r="2534" spans="1:12" hidden="1" outlineLevel="1">
      <c r="A2534" s="455">
        <v>2025</v>
      </c>
      <c r="B2534" t="s">
        <v>3734</v>
      </c>
      <c r="C2534" t="s">
        <v>2527</v>
      </c>
      <c r="D2534" t="s">
        <v>3735</v>
      </c>
      <c r="E2534" t="s">
        <v>2888</v>
      </c>
      <c r="F2534" s="339" t="s">
        <v>4139</v>
      </c>
      <c r="G2534" s="376">
        <v>5137.93</v>
      </c>
      <c r="H2534" s="376">
        <v>36</v>
      </c>
      <c r="I2534" s="376">
        <v>0.05</v>
      </c>
      <c r="J2534" s="376">
        <v>135.58000000000001</v>
      </c>
      <c r="K2534" s="376">
        <v>4880.88</v>
      </c>
      <c r="L2534" s="376">
        <f t="shared" si="31"/>
        <v>257.05</v>
      </c>
    </row>
    <row r="2535" spans="1:12" hidden="1" outlineLevel="1">
      <c r="A2535" s="455">
        <v>2025</v>
      </c>
      <c r="B2535" t="s">
        <v>3492</v>
      </c>
      <c r="C2535" t="s">
        <v>2527</v>
      </c>
      <c r="D2535" t="s">
        <v>3328</v>
      </c>
      <c r="E2535" t="s">
        <v>2888</v>
      </c>
      <c r="F2535" s="339" t="s">
        <v>4139</v>
      </c>
      <c r="G2535" s="376">
        <v>10270</v>
      </c>
      <c r="H2535" s="376">
        <v>36</v>
      </c>
      <c r="I2535" s="376">
        <v>0.05</v>
      </c>
      <c r="J2535" s="376">
        <v>271.01</v>
      </c>
      <c r="K2535" s="376">
        <v>9756.36</v>
      </c>
      <c r="L2535" s="376">
        <f t="shared" si="31"/>
        <v>513.63999999999896</v>
      </c>
    </row>
    <row r="2536" spans="1:12" hidden="1" outlineLevel="1">
      <c r="A2536" s="455">
        <v>2025</v>
      </c>
      <c r="B2536" t="s">
        <v>3718</v>
      </c>
      <c r="C2536" t="s">
        <v>2527</v>
      </c>
      <c r="D2536" t="s">
        <v>3719</v>
      </c>
      <c r="E2536" t="s">
        <v>2888</v>
      </c>
      <c r="F2536" s="339" t="s">
        <v>4139</v>
      </c>
      <c r="G2536" s="376">
        <v>5631.07</v>
      </c>
      <c r="H2536" s="376">
        <v>36</v>
      </c>
      <c r="I2536" s="376">
        <v>0.05</v>
      </c>
      <c r="J2536" s="376">
        <v>148.6</v>
      </c>
      <c r="K2536" s="376">
        <v>5349.6</v>
      </c>
      <c r="L2536" s="376">
        <f t="shared" si="31"/>
        <v>281.47000000000003</v>
      </c>
    </row>
    <row r="2537" spans="1:12" hidden="1" outlineLevel="1">
      <c r="A2537" s="455">
        <v>2025</v>
      </c>
      <c r="B2537" t="s">
        <v>3250</v>
      </c>
      <c r="C2537" t="s">
        <v>2527</v>
      </c>
      <c r="D2537" t="s">
        <v>3251</v>
      </c>
      <c r="E2537" t="s">
        <v>2888</v>
      </c>
      <c r="F2537" s="339" t="s">
        <v>4140</v>
      </c>
      <c r="G2537" s="376">
        <v>56982.76</v>
      </c>
      <c r="H2537" s="376">
        <v>36</v>
      </c>
      <c r="I2537" s="376">
        <v>0.05</v>
      </c>
      <c r="J2537" s="376">
        <v>1503.71</v>
      </c>
      <c r="K2537" s="376">
        <v>54133.56</v>
      </c>
      <c r="L2537" s="376">
        <f t="shared" si="31"/>
        <v>2849.2</v>
      </c>
    </row>
    <row r="2538" spans="1:12" hidden="1" outlineLevel="1">
      <c r="A2538" s="455">
        <v>2025</v>
      </c>
      <c r="B2538" t="s">
        <v>3749</v>
      </c>
      <c r="C2538" t="s">
        <v>3737</v>
      </c>
      <c r="D2538" t="s">
        <v>3750</v>
      </c>
      <c r="E2538" t="s">
        <v>2888</v>
      </c>
      <c r="F2538" s="339">
        <v>43465</v>
      </c>
      <c r="G2538" s="376">
        <v>45793.1</v>
      </c>
      <c r="H2538" s="376" t="s">
        <v>3861</v>
      </c>
      <c r="I2538" s="376">
        <v>5.0000109186755202E-2</v>
      </c>
      <c r="J2538" s="376">
        <v>1208.43</v>
      </c>
      <c r="K2538" s="376">
        <v>43503.48</v>
      </c>
      <c r="L2538" s="376">
        <f t="shared" si="31"/>
        <v>2289.62</v>
      </c>
    </row>
    <row r="2539" spans="1:12" hidden="1" outlineLevel="1">
      <c r="A2539" s="455">
        <v>2025</v>
      </c>
      <c r="B2539" t="s">
        <v>3751</v>
      </c>
      <c r="C2539" t="s">
        <v>3737</v>
      </c>
      <c r="D2539" t="s">
        <v>3750</v>
      </c>
      <c r="E2539" t="s">
        <v>2888</v>
      </c>
      <c r="F2539" s="339">
        <v>43465</v>
      </c>
      <c r="G2539" s="376">
        <v>95060.35</v>
      </c>
      <c r="H2539" s="376" t="s">
        <v>3861</v>
      </c>
      <c r="I2539" s="376">
        <v>5.0000026299082602E-2</v>
      </c>
      <c r="J2539" s="376">
        <v>2508.54</v>
      </c>
      <c r="K2539" s="376">
        <v>90307.44</v>
      </c>
      <c r="L2539" s="376">
        <f t="shared" si="31"/>
        <v>4752.91</v>
      </c>
    </row>
    <row r="2540" spans="1:12" hidden="1" outlineLevel="1">
      <c r="A2540" s="455">
        <v>2025</v>
      </c>
      <c r="B2540" t="s">
        <v>3752</v>
      </c>
      <c r="C2540" t="s">
        <v>3737</v>
      </c>
      <c r="D2540" t="s">
        <v>3740</v>
      </c>
      <c r="E2540" t="s">
        <v>2888</v>
      </c>
      <c r="F2540" s="339">
        <v>43465</v>
      </c>
      <c r="G2540" s="376">
        <v>87758.63</v>
      </c>
      <c r="H2540" s="376" t="s">
        <v>3861</v>
      </c>
      <c r="I2540" s="376">
        <v>4.9999982907663901E-2</v>
      </c>
      <c r="J2540" s="376">
        <v>2315.85</v>
      </c>
      <c r="K2540" s="376">
        <v>83370.600000000006</v>
      </c>
      <c r="L2540" s="376">
        <f t="shared" si="31"/>
        <v>4388.0300000000097</v>
      </c>
    </row>
    <row r="2541" spans="1:12" hidden="1" outlineLevel="1">
      <c r="A2541" s="455">
        <v>2025</v>
      </c>
      <c r="B2541" t="s">
        <v>3753</v>
      </c>
      <c r="C2541" t="s">
        <v>3737</v>
      </c>
      <c r="D2541" t="s">
        <v>3750</v>
      </c>
      <c r="E2541" t="s">
        <v>2888</v>
      </c>
      <c r="F2541" s="339">
        <v>43465</v>
      </c>
      <c r="G2541" s="376">
        <v>52343.1</v>
      </c>
      <c r="H2541" s="376" t="s">
        <v>3861</v>
      </c>
      <c r="I2541" s="376">
        <v>5.0000095523574303E-2</v>
      </c>
      <c r="J2541" s="376">
        <v>1381.28</v>
      </c>
      <c r="K2541" s="376">
        <v>49726.080000000002</v>
      </c>
      <c r="L2541" s="376">
        <f t="shared" si="31"/>
        <v>2617.02</v>
      </c>
    </row>
    <row r="2542" spans="1:12" hidden="1" outlineLevel="1">
      <c r="A2542" s="455">
        <v>2025</v>
      </c>
      <c r="B2542" t="s">
        <v>3190</v>
      </c>
      <c r="C2542" t="s">
        <v>2527</v>
      </c>
      <c r="D2542" t="s">
        <v>3037</v>
      </c>
      <c r="E2542" t="s">
        <v>2888</v>
      </c>
      <c r="F2542" s="339" t="s">
        <v>4141</v>
      </c>
      <c r="G2542" s="376">
        <v>86206.03</v>
      </c>
      <c r="H2542" s="376">
        <v>36</v>
      </c>
      <c r="I2542" s="376">
        <v>0.05</v>
      </c>
      <c r="J2542" s="376">
        <v>2274.88</v>
      </c>
      <c r="K2542" s="376">
        <v>81895.679999999993</v>
      </c>
      <c r="L2542" s="376">
        <f t="shared" si="31"/>
        <v>4310.3499999999904</v>
      </c>
    </row>
    <row r="2543" spans="1:12" hidden="1" outlineLevel="1">
      <c r="A2543" s="455">
        <v>2025</v>
      </c>
      <c r="B2543" t="s">
        <v>3400</v>
      </c>
      <c r="C2543" t="s">
        <v>2527</v>
      </c>
      <c r="D2543" t="s">
        <v>3037</v>
      </c>
      <c r="E2543" t="s">
        <v>2888</v>
      </c>
      <c r="F2543" s="339" t="s">
        <v>4141</v>
      </c>
      <c r="G2543" s="376">
        <v>14283.62</v>
      </c>
      <c r="H2543" s="376">
        <v>36</v>
      </c>
      <c r="I2543" s="376">
        <v>0.05</v>
      </c>
      <c r="J2543" s="376">
        <v>376.93</v>
      </c>
      <c r="K2543" s="376">
        <v>13569.48</v>
      </c>
      <c r="L2543" s="376">
        <f t="shared" si="31"/>
        <v>714.14000000000101</v>
      </c>
    </row>
    <row r="2544" spans="1:12" hidden="1" outlineLevel="1">
      <c r="A2544" s="455">
        <v>2025</v>
      </c>
      <c r="B2544" t="s">
        <v>3754</v>
      </c>
      <c r="C2544" t="s">
        <v>3737</v>
      </c>
      <c r="D2544" t="s">
        <v>3037</v>
      </c>
      <c r="E2544" t="s">
        <v>2888</v>
      </c>
      <c r="F2544" s="339">
        <v>43496</v>
      </c>
      <c r="G2544" s="376">
        <v>14224.14</v>
      </c>
      <c r="H2544" s="376" t="s">
        <v>3861</v>
      </c>
      <c r="I2544" s="376">
        <v>5.0000210909060198E-2</v>
      </c>
      <c r="J2544" s="376">
        <v>375.36</v>
      </c>
      <c r="K2544" s="376">
        <v>13512.96</v>
      </c>
      <c r="L2544" s="376">
        <f t="shared" si="31"/>
        <v>711.17999999999802</v>
      </c>
    </row>
    <row r="2545" spans="1:12" hidden="1" outlineLevel="1">
      <c r="A2545" s="455">
        <v>2025</v>
      </c>
      <c r="B2545" t="s">
        <v>3755</v>
      </c>
      <c r="C2545" t="s">
        <v>3737</v>
      </c>
      <c r="D2545" t="s">
        <v>3756</v>
      </c>
      <c r="E2545" t="s">
        <v>2888</v>
      </c>
      <c r="F2545" s="339">
        <v>43496</v>
      </c>
      <c r="G2545" s="376">
        <v>44396.56</v>
      </c>
      <c r="H2545" s="376" t="s">
        <v>3861</v>
      </c>
      <c r="I2545" s="376">
        <v>5.0000045048535301E-2</v>
      </c>
      <c r="J2545" s="376">
        <v>1171.58</v>
      </c>
      <c r="K2545" s="376">
        <v>42176.88</v>
      </c>
      <c r="L2545" s="376">
        <f t="shared" si="31"/>
        <v>2219.6799999999998</v>
      </c>
    </row>
    <row r="2546" spans="1:12" hidden="1" outlineLevel="1">
      <c r="A2546" s="455">
        <v>2025</v>
      </c>
      <c r="B2546" t="s">
        <v>3757</v>
      </c>
      <c r="C2546" t="s">
        <v>3737</v>
      </c>
      <c r="D2546" t="s">
        <v>3750</v>
      </c>
      <c r="E2546" t="s">
        <v>2888</v>
      </c>
      <c r="F2546" s="339">
        <v>43496</v>
      </c>
      <c r="G2546" s="376">
        <v>85344.83</v>
      </c>
      <c r="H2546" s="376" t="s">
        <v>3861</v>
      </c>
      <c r="I2546" s="376">
        <v>4.9999982424242903E-2</v>
      </c>
      <c r="J2546" s="376">
        <v>2252.16</v>
      </c>
      <c r="K2546" s="376">
        <v>81077.759999999995</v>
      </c>
      <c r="L2546" s="376">
        <f t="shared" si="31"/>
        <v>4267.0700000000097</v>
      </c>
    </row>
    <row r="2547" spans="1:12" hidden="1" outlineLevel="1">
      <c r="A2547" s="455">
        <v>2025</v>
      </c>
      <c r="B2547" t="s">
        <v>3758</v>
      </c>
      <c r="C2547" t="s">
        <v>3737</v>
      </c>
      <c r="D2547" t="s">
        <v>3759</v>
      </c>
      <c r="E2547" t="s">
        <v>2888</v>
      </c>
      <c r="F2547" s="339">
        <v>43496</v>
      </c>
      <c r="G2547" s="376">
        <v>14224.14</v>
      </c>
      <c r="H2547" s="376" t="s">
        <v>3861</v>
      </c>
      <c r="I2547" s="376">
        <v>5.0000210909060198E-2</v>
      </c>
      <c r="J2547" s="376">
        <v>375.36</v>
      </c>
      <c r="K2547" s="376">
        <v>13512.96</v>
      </c>
      <c r="L2547" s="376">
        <f t="shared" si="31"/>
        <v>711.17999999999802</v>
      </c>
    </row>
    <row r="2548" spans="1:12" hidden="1" outlineLevel="1">
      <c r="A2548" s="455">
        <v>2025</v>
      </c>
      <c r="B2548" t="s">
        <v>3760</v>
      </c>
      <c r="C2548" t="s">
        <v>3737</v>
      </c>
      <c r="D2548" t="s">
        <v>3750</v>
      </c>
      <c r="E2548" t="s">
        <v>2888</v>
      </c>
      <c r="F2548" s="339">
        <v>43496</v>
      </c>
      <c r="G2548" s="376">
        <v>14309.48</v>
      </c>
      <c r="H2548" s="376" t="s">
        <v>3861</v>
      </c>
      <c r="I2548" s="376">
        <v>4.9999720465034397E-2</v>
      </c>
      <c r="J2548" s="376">
        <v>377.61</v>
      </c>
      <c r="K2548" s="376">
        <v>13593.96</v>
      </c>
      <c r="L2548" s="376">
        <f t="shared" si="31"/>
        <v>715.51999999999896</v>
      </c>
    </row>
    <row r="2549" spans="1:12" hidden="1" outlineLevel="1">
      <c r="A2549" s="455">
        <v>2025</v>
      </c>
      <c r="B2549" t="s">
        <v>3761</v>
      </c>
      <c r="C2549" t="s">
        <v>3737</v>
      </c>
      <c r="D2549" t="s">
        <v>3750</v>
      </c>
      <c r="E2549" t="s">
        <v>2888</v>
      </c>
      <c r="F2549" s="339">
        <v>43496</v>
      </c>
      <c r="G2549" s="376">
        <v>17672.41</v>
      </c>
      <c r="H2549" s="376" t="s">
        <v>3861</v>
      </c>
      <c r="I2549" s="376">
        <v>4.9999971707310999E-2</v>
      </c>
      <c r="J2549" s="376">
        <v>466.36</v>
      </c>
      <c r="K2549" s="376">
        <v>16788.96</v>
      </c>
      <c r="L2549" s="376">
        <f t="shared" si="31"/>
        <v>883.45000000000095</v>
      </c>
    </row>
    <row r="2550" spans="1:12" hidden="1" outlineLevel="1">
      <c r="A2550" s="455">
        <v>2025</v>
      </c>
      <c r="B2550" t="s">
        <v>3762</v>
      </c>
      <c r="C2550" t="s">
        <v>3737</v>
      </c>
      <c r="D2550" t="s">
        <v>3750</v>
      </c>
      <c r="E2550" t="s">
        <v>2888</v>
      </c>
      <c r="F2550" s="339">
        <v>43496</v>
      </c>
      <c r="G2550" s="376">
        <v>41551.72</v>
      </c>
      <c r="H2550" s="376" t="s">
        <v>3861</v>
      </c>
      <c r="I2550" s="376">
        <v>5.0000096265569803E-2</v>
      </c>
      <c r="J2550" s="376">
        <v>1096.5</v>
      </c>
      <c r="K2550" s="376">
        <v>39474</v>
      </c>
      <c r="L2550" s="376">
        <f t="shared" si="31"/>
        <v>2077.7199999999998</v>
      </c>
    </row>
    <row r="2551" spans="1:12" hidden="1" outlineLevel="1">
      <c r="A2551" s="455">
        <v>2025</v>
      </c>
      <c r="B2551" t="s">
        <v>3425</v>
      </c>
      <c r="C2551" t="s">
        <v>2527</v>
      </c>
      <c r="D2551" t="s">
        <v>3426</v>
      </c>
      <c r="E2551" t="s">
        <v>2888</v>
      </c>
      <c r="F2551" s="339" t="s">
        <v>4142</v>
      </c>
      <c r="G2551" s="376">
        <v>13226.72</v>
      </c>
      <c r="H2551" s="376">
        <v>36</v>
      </c>
      <c r="I2551" s="376">
        <v>0.05</v>
      </c>
      <c r="J2551" s="376">
        <v>349.04</v>
      </c>
      <c r="K2551" s="376">
        <v>12565.44</v>
      </c>
      <c r="L2551" s="376">
        <f t="shared" si="31"/>
        <v>661.27999999999895</v>
      </c>
    </row>
    <row r="2552" spans="1:12" hidden="1" outlineLevel="1">
      <c r="A2552" s="455">
        <v>2025</v>
      </c>
      <c r="B2552" t="s">
        <v>3289</v>
      </c>
      <c r="C2552" t="s">
        <v>2527</v>
      </c>
      <c r="D2552" t="s">
        <v>3290</v>
      </c>
      <c r="E2552" t="s">
        <v>2888</v>
      </c>
      <c r="F2552" s="339" t="s">
        <v>4143</v>
      </c>
      <c r="G2552" s="376">
        <v>36728.160000000003</v>
      </c>
      <c r="H2552" s="376">
        <v>36</v>
      </c>
      <c r="I2552" s="376">
        <v>0.05</v>
      </c>
      <c r="J2552" s="376">
        <v>969.22</v>
      </c>
      <c r="K2552" s="376">
        <v>34891.919999999998</v>
      </c>
      <c r="L2552" s="376">
        <f t="shared" si="31"/>
        <v>1836.24000000001</v>
      </c>
    </row>
    <row r="2553" spans="1:12" hidden="1" outlineLevel="1">
      <c r="A2553" s="455">
        <v>2025</v>
      </c>
      <c r="B2553" t="s">
        <v>3763</v>
      </c>
      <c r="C2553" t="s">
        <v>3737</v>
      </c>
      <c r="D2553" t="s">
        <v>3750</v>
      </c>
      <c r="E2553" t="s">
        <v>2888</v>
      </c>
      <c r="F2553" s="339">
        <v>43555</v>
      </c>
      <c r="G2553" s="376">
        <v>6724.14</v>
      </c>
      <c r="H2553" s="376" t="s">
        <v>3861</v>
      </c>
      <c r="I2553" s="376">
        <v>5.0000446153708897E-2</v>
      </c>
      <c r="J2553" s="376">
        <v>177.44</v>
      </c>
      <c r="K2553" s="376">
        <v>6387.84</v>
      </c>
      <c r="L2553" s="376">
        <f t="shared" si="31"/>
        <v>336.3</v>
      </c>
    </row>
    <row r="2554" spans="1:12" hidden="1" outlineLevel="1">
      <c r="A2554" s="455">
        <v>2025</v>
      </c>
      <c r="B2554" t="s">
        <v>3764</v>
      </c>
      <c r="C2554" t="s">
        <v>3737</v>
      </c>
      <c r="D2554" t="s">
        <v>3750</v>
      </c>
      <c r="E2554" t="s">
        <v>2888</v>
      </c>
      <c r="F2554" s="339">
        <v>43555</v>
      </c>
      <c r="G2554" s="376">
        <v>93965.53</v>
      </c>
      <c r="H2554" s="376" t="s">
        <v>3861</v>
      </c>
      <c r="I2554" s="376">
        <v>5.0000037247701398E-2</v>
      </c>
      <c r="J2554" s="376">
        <v>2479.65</v>
      </c>
      <c r="K2554" s="376">
        <v>89267.4</v>
      </c>
      <c r="L2554" s="376">
        <f t="shared" si="31"/>
        <v>4698.1299999999901</v>
      </c>
    </row>
    <row r="2555" spans="1:12" hidden="1" outlineLevel="1">
      <c r="A2555" s="455">
        <v>2025</v>
      </c>
      <c r="B2555" t="s">
        <v>3765</v>
      </c>
      <c r="C2555" t="s">
        <v>3737</v>
      </c>
      <c r="D2555" t="s">
        <v>3740</v>
      </c>
      <c r="E2555" t="s">
        <v>2888</v>
      </c>
      <c r="F2555" s="339">
        <v>43555</v>
      </c>
      <c r="G2555" s="376">
        <v>12931.03</v>
      </c>
      <c r="H2555" s="376" t="s">
        <v>3861</v>
      </c>
      <c r="I2555" s="376">
        <v>4.9999883999959797E-2</v>
      </c>
      <c r="J2555" s="376">
        <v>341.24</v>
      </c>
      <c r="K2555" s="376">
        <v>12284.64</v>
      </c>
      <c r="L2555" s="376">
        <f t="shared" si="31"/>
        <v>646.39000000000101</v>
      </c>
    </row>
    <row r="2556" spans="1:12" hidden="1" outlineLevel="1">
      <c r="A2556" s="455">
        <v>2025</v>
      </c>
      <c r="B2556" t="s">
        <v>3766</v>
      </c>
      <c r="C2556" t="s">
        <v>3737</v>
      </c>
      <c r="D2556" t="s">
        <v>3767</v>
      </c>
      <c r="E2556" t="s">
        <v>2888</v>
      </c>
      <c r="F2556" s="339">
        <v>43585</v>
      </c>
      <c r="G2556" s="376">
        <v>25486.720000000001</v>
      </c>
      <c r="H2556" s="376" t="s">
        <v>3861</v>
      </c>
      <c r="I2556" s="376">
        <v>5.0000156944479297E-2</v>
      </c>
      <c r="J2556" s="376">
        <v>672.57</v>
      </c>
      <c r="K2556" s="376">
        <v>24212.52</v>
      </c>
      <c r="L2556" s="376">
        <f t="shared" si="31"/>
        <v>1274.2</v>
      </c>
    </row>
    <row r="2557" spans="1:12" hidden="1" outlineLevel="1">
      <c r="A2557" s="455">
        <v>2025</v>
      </c>
      <c r="B2557" t="s">
        <v>3768</v>
      </c>
      <c r="C2557" t="s">
        <v>3737</v>
      </c>
      <c r="D2557" t="s">
        <v>3750</v>
      </c>
      <c r="E2557" t="s">
        <v>2888</v>
      </c>
      <c r="F2557" s="339">
        <v>43585</v>
      </c>
      <c r="G2557" s="376">
        <v>17256.64</v>
      </c>
      <c r="H2557" s="376" t="s">
        <v>3861</v>
      </c>
      <c r="I2557" s="376">
        <v>4.9999884102583103E-2</v>
      </c>
      <c r="J2557" s="376">
        <v>455.38</v>
      </c>
      <c r="K2557" s="376">
        <v>16393.68</v>
      </c>
      <c r="L2557" s="376">
        <f t="shared" si="31"/>
        <v>862.95999999999901</v>
      </c>
    </row>
    <row r="2558" spans="1:12" hidden="1" outlineLevel="1">
      <c r="A2558" s="455">
        <v>2025</v>
      </c>
      <c r="B2558" t="s">
        <v>3769</v>
      </c>
      <c r="C2558" t="s">
        <v>3737</v>
      </c>
      <c r="D2558" t="s">
        <v>3750</v>
      </c>
      <c r="E2558" t="s">
        <v>2888</v>
      </c>
      <c r="F2558" s="339">
        <v>43585</v>
      </c>
      <c r="G2558" s="376">
        <v>70796.460000000006</v>
      </c>
      <c r="H2558" s="376" t="s">
        <v>3861</v>
      </c>
      <c r="I2558" s="376">
        <v>4.9999957624999897E-2</v>
      </c>
      <c r="J2558" s="376">
        <v>1868.24</v>
      </c>
      <c r="K2558" s="376">
        <v>67256.639999999999</v>
      </c>
      <c r="L2558" s="376">
        <f t="shared" si="31"/>
        <v>3539.8200000000102</v>
      </c>
    </row>
    <row r="2559" spans="1:12" hidden="1" outlineLevel="1">
      <c r="A2559" s="455">
        <v>2025</v>
      </c>
      <c r="B2559" t="s">
        <v>3318</v>
      </c>
      <c r="C2559" t="s">
        <v>2527</v>
      </c>
      <c r="D2559" t="s">
        <v>3177</v>
      </c>
      <c r="E2559" t="s">
        <v>2888</v>
      </c>
      <c r="F2559" s="339" t="s">
        <v>4144</v>
      </c>
      <c r="G2559" s="376">
        <v>23469.02</v>
      </c>
      <c r="H2559" s="376">
        <v>36</v>
      </c>
      <c r="I2559" s="376">
        <v>0.05</v>
      </c>
      <c r="J2559" s="376">
        <v>619.32000000000005</v>
      </c>
      <c r="K2559" s="376">
        <v>22295.52</v>
      </c>
      <c r="L2559" s="376">
        <f t="shared" si="31"/>
        <v>1173.5</v>
      </c>
    </row>
    <row r="2560" spans="1:12" hidden="1" outlineLevel="1">
      <c r="A2560" s="455">
        <v>2025</v>
      </c>
      <c r="B2560" t="s">
        <v>3463</v>
      </c>
      <c r="C2560" t="s">
        <v>2527</v>
      </c>
      <c r="D2560" t="s">
        <v>3177</v>
      </c>
      <c r="E2560" t="s">
        <v>2888</v>
      </c>
      <c r="F2560" s="339" t="s">
        <v>4144</v>
      </c>
      <c r="G2560" s="376">
        <v>10876.11</v>
      </c>
      <c r="H2560" s="376">
        <v>36</v>
      </c>
      <c r="I2560" s="376">
        <v>0.05</v>
      </c>
      <c r="J2560" s="376">
        <v>287.01</v>
      </c>
      <c r="K2560" s="376">
        <v>10332.36</v>
      </c>
      <c r="L2560" s="376">
        <f t="shared" si="31"/>
        <v>543.75</v>
      </c>
    </row>
    <row r="2561" spans="1:12" hidden="1" outlineLevel="1">
      <c r="A2561" s="455">
        <v>2025</v>
      </c>
      <c r="B2561" t="s">
        <v>3036</v>
      </c>
      <c r="C2561" t="s">
        <v>2527</v>
      </c>
      <c r="D2561" t="s">
        <v>3037</v>
      </c>
      <c r="E2561" t="s">
        <v>2888</v>
      </c>
      <c r="F2561" s="339" t="s">
        <v>4144</v>
      </c>
      <c r="G2561" s="376">
        <v>112931.03</v>
      </c>
      <c r="H2561" s="376">
        <v>36</v>
      </c>
      <c r="I2561" s="376">
        <v>0.05</v>
      </c>
      <c r="J2561" s="376">
        <v>2980.12</v>
      </c>
      <c r="K2561" s="376">
        <v>107284.32</v>
      </c>
      <c r="L2561" s="376">
        <f t="shared" si="31"/>
        <v>5646.71000000001</v>
      </c>
    </row>
    <row r="2562" spans="1:12" hidden="1" outlineLevel="1">
      <c r="A2562" s="455">
        <v>2025</v>
      </c>
      <c r="B2562" t="s">
        <v>3770</v>
      </c>
      <c r="C2562" t="s">
        <v>3737</v>
      </c>
      <c r="D2562" t="s">
        <v>3750</v>
      </c>
      <c r="E2562" t="s">
        <v>2888</v>
      </c>
      <c r="F2562" s="339">
        <v>43616</v>
      </c>
      <c r="G2562" s="376">
        <v>54690.27</v>
      </c>
      <c r="H2562" s="376" t="s">
        <v>3861</v>
      </c>
      <c r="I2562" s="376">
        <v>4.9999936003241499E-2</v>
      </c>
      <c r="J2562" s="376">
        <v>1443.22</v>
      </c>
      <c r="K2562" s="376">
        <v>51955.92</v>
      </c>
      <c r="L2562" s="376">
        <f t="shared" si="31"/>
        <v>2734.35</v>
      </c>
    </row>
    <row r="2563" spans="1:12" hidden="1" outlineLevel="1">
      <c r="A2563" s="455">
        <v>2025</v>
      </c>
      <c r="B2563" t="s">
        <v>3771</v>
      </c>
      <c r="C2563" t="s">
        <v>3737</v>
      </c>
      <c r="D2563" t="s">
        <v>3750</v>
      </c>
      <c r="E2563" t="s">
        <v>2888</v>
      </c>
      <c r="F2563" s="339">
        <v>43616</v>
      </c>
      <c r="G2563" s="376">
        <v>125663.72</v>
      </c>
      <c r="H2563" s="376" t="s">
        <v>3861</v>
      </c>
      <c r="I2563" s="376">
        <v>5.0000031830985101E-2</v>
      </c>
      <c r="J2563" s="376">
        <v>3316.13</v>
      </c>
      <c r="K2563" s="376">
        <v>119380.68</v>
      </c>
      <c r="L2563" s="376">
        <f t="shared" si="31"/>
        <v>6283.03999999999</v>
      </c>
    </row>
    <row r="2564" spans="1:12" hidden="1" outlineLevel="1">
      <c r="A2564" s="455">
        <v>2025</v>
      </c>
      <c r="B2564" t="s">
        <v>3772</v>
      </c>
      <c r="C2564" t="s">
        <v>3737</v>
      </c>
      <c r="D2564" t="s">
        <v>3740</v>
      </c>
      <c r="E2564" t="s">
        <v>2888</v>
      </c>
      <c r="F2564" s="339">
        <v>43708</v>
      </c>
      <c r="G2564" s="376">
        <v>40000</v>
      </c>
      <c r="H2564" s="376" t="s">
        <v>3861</v>
      </c>
      <c r="I2564" s="376">
        <v>0.05</v>
      </c>
      <c r="J2564" s="376">
        <v>1055.56</v>
      </c>
      <c r="K2564" s="376">
        <v>38000.160000000003</v>
      </c>
      <c r="L2564" s="376">
        <f t="shared" si="31"/>
        <v>1999.84</v>
      </c>
    </row>
    <row r="2565" spans="1:12" hidden="1" outlineLevel="1">
      <c r="A2565" s="455">
        <v>2025</v>
      </c>
      <c r="B2565" t="s">
        <v>3773</v>
      </c>
      <c r="C2565" t="s">
        <v>3737</v>
      </c>
      <c r="D2565" t="s">
        <v>3774</v>
      </c>
      <c r="E2565" t="s">
        <v>2888</v>
      </c>
      <c r="F2565" s="339">
        <v>43708</v>
      </c>
      <c r="G2565" s="376">
        <v>73982.3</v>
      </c>
      <c r="H2565" s="376" t="s">
        <v>3861</v>
      </c>
      <c r="I2565" s="376">
        <v>5.0000067583732898E-2</v>
      </c>
      <c r="J2565" s="376">
        <v>1952.31</v>
      </c>
      <c r="K2565" s="376">
        <v>70283.16</v>
      </c>
      <c r="L2565" s="376">
        <f t="shared" si="31"/>
        <v>3699.14</v>
      </c>
    </row>
    <row r="2566" spans="1:12" hidden="1" outlineLevel="1">
      <c r="A2566" s="455">
        <v>2025</v>
      </c>
      <c r="B2566" t="s">
        <v>3399</v>
      </c>
      <c r="C2566" t="s">
        <v>2527</v>
      </c>
      <c r="D2566" t="s">
        <v>3187</v>
      </c>
      <c r="E2566" t="s">
        <v>2888</v>
      </c>
      <c r="F2566" s="339" t="s">
        <v>4145</v>
      </c>
      <c r="G2566" s="376">
        <v>14601.77</v>
      </c>
      <c r="H2566" s="376">
        <v>36</v>
      </c>
      <c r="I2566" s="376">
        <v>0.05</v>
      </c>
      <c r="J2566" s="376">
        <v>385.32</v>
      </c>
      <c r="K2566" s="376">
        <v>13871.52</v>
      </c>
      <c r="L2566" s="376">
        <f t="shared" si="31"/>
        <v>730.25</v>
      </c>
    </row>
    <row r="2567" spans="1:12" hidden="1" outlineLevel="1">
      <c r="A2567" s="455">
        <v>2025</v>
      </c>
      <c r="B2567" t="s">
        <v>3207</v>
      </c>
      <c r="C2567" t="s">
        <v>2527</v>
      </c>
      <c r="D2567" t="s">
        <v>3208</v>
      </c>
      <c r="E2567" t="s">
        <v>2888</v>
      </c>
      <c r="F2567" s="339" t="s">
        <v>4145</v>
      </c>
      <c r="G2567" s="376">
        <v>75221.240000000005</v>
      </c>
      <c r="H2567" s="376">
        <v>36</v>
      </c>
      <c r="I2567" s="376">
        <v>0.05</v>
      </c>
      <c r="J2567" s="376">
        <v>1985</v>
      </c>
      <c r="K2567" s="376">
        <v>71460</v>
      </c>
      <c r="L2567" s="376">
        <f t="shared" si="31"/>
        <v>3761.2400000000098</v>
      </c>
    </row>
    <row r="2568" spans="1:12" hidden="1" outlineLevel="1">
      <c r="A2568" s="455">
        <v>2025</v>
      </c>
      <c r="B2568" t="s">
        <v>3209</v>
      </c>
      <c r="C2568" t="s">
        <v>2527</v>
      </c>
      <c r="D2568" t="s">
        <v>3208</v>
      </c>
      <c r="E2568" t="s">
        <v>2888</v>
      </c>
      <c r="F2568" s="339" t="s">
        <v>4145</v>
      </c>
      <c r="G2568" s="376">
        <v>75221.240000000005</v>
      </c>
      <c r="H2568" s="376">
        <v>36</v>
      </c>
      <c r="I2568" s="376">
        <v>0.05</v>
      </c>
      <c r="J2568" s="376">
        <v>1985</v>
      </c>
      <c r="K2568" s="376">
        <v>71460</v>
      </c>
      <c r="L2568" s="376">
        <f t="shared" si="31"/>
        <v>3761.2400000000098</v>
      </c>
    </row>
    <row r="2569" spans="1:12" hidden="1" outlineLevel="1">
      <c r="A2569" s="455">
        <v>2025</v>
      </c>
      <c r="B2569" t="s">
        <v>3243</v>
      </c>
      <c r="C2569" t="s">
        <v>2527</v>
      </c>
      <c r="D2569" t="s">
        <v>3208</v>
      </c>
      <c r="E2569" t="s">
        <v>2888</v>
      </c>
      <c r="F2569" s="339" t="s">
        <v>4145</v>
      </c>
      <c r="G2569" s="376">
        <v>63274.34</v>
      </c>
      <c r="H2569" s="376">
        <v>36</v>
      </c>
      <c r="I2569" s="376">
        <v>0.05</v>
      </c>
      <c r="J2569" s="376">
        <v>1669.74</v>
      </c>
      <c r="K2569" s="376">
        <v>60110.64</v>
      </c>
      <c r="L2569" s="376">
        <f t="shared" si="31"/>
        <v>3163.7</v>
      </c>
    </row>
    <row r="2570" spans="1:12" hidden="1" outlineLevel="1">
      <c r="A2570" s="455">
        <v>2025</v>
      </c>
      <c r="B2570" t="s">
        <v>3244</v>
      </c>
      <c r="C2570" t="s">
        <v>2527</v>
      </c>
      <c r="D2570" t="s">
        <v>3208</v>
      </c>
      <c r="E2570" t="s">
        <v>2888</v>
      </c>
      <c r="F2570" s="339" t="s">
        <v>4145</v>
      </c>
      <c r="G2570" s="376">
        <v>63274.34</v>
      </c>
      <c r="H2570" s="376">
        <v>36</v>
      </c>
      <c r="I2570" s="376">
        <v>0.05</v>
      </c>
      <c r="J2570" s="376">
        <v>1669.74</v>
      </c>
      <c r="K2570" s="376">
        <v>60110.64</v>
      </c>
      <c r="L2570" s="376">
        <f t="shared" si="31"/>
        <v>3163.7</v>
      </c>
    </row>
    <row r="2571" spans="1:12" hidden="1" outlineLevel="1">
      <c r="A2571" s="455">
        <v>2025</v>
      </c>
      <c r="B2571" t="s">
        <v>3373</v>
      </c>
      <c r="C2571" t="s">
        <v>2527</v>
      </c>
      <c r="D2571" t="s">
        <v>3328</v>
      </c>
      <c r="E2571" t="s">
        <v>2888</v>
      </c>
      <c r="F2571" s="339" t="s">
        <v>4146</v>
      </c>
      <c r="G2571" s="376">
        <v>16967</v>
      </c>
      <c r="H2571" s="376">
        <v>36</v>
      </c>
      <c r="I2571" s="376">
        <v>0.05</v>
      </c>
      <c r="J2571" s="376">
        <v>447.74</v>
      </c>
      <c r="K2571" s="376">
        <v>16118.64</v>
      </c>
      <c r="L2571" s="376">
        <f t="shared" si="31"/>
        <v>848.36000000000104</v>
      </c>
    </row>
    <row r="2572" spans="1:12" hidden="1" outlineLevel="1">
      <c r="A2572" s="455">
        <v>2025</v>
      </c>
      <c r="B2572" t="s">
        <v>3545</v>
      </c>
      <c r="C2572" t="s">
        <v>2527</v>
      </c>
      <c r="D2572" t="s">
        <v>3328</v>
      </c>
      <c r="E2572" t="s">
        <v>2888</v>
      </c>
      <c r="F2572" s="339" t="s">
        <v>4146</v>
      </c>
      <c r="G2572" s="376">
        <v>8698</v>
      </c>
      <c r="H2572" s="376">
        <v>36</v>
      </c>
      <c r="I2572" s="376">
        <v>0.05</v>
      </c>
      <c r="J2572" s="376">
        <v>229.53</v>
      </c>
      <c r="K2572" s="376">
        <v>8263.08</v>
      </c>
      <c r="L2572" s="376">
        <f t="shared" si="31"/>
        <v>434.92</v>
      </c>
    </row>
    <row r="2573" spans="1:12" hidden="1" outlineLevel="1">
      <c r="A2573" s="455">
        <v>2025</v>
      </c>
      <c r="B2573" t="s">
        <v>3775</v>
      </c>
      <c r="C2573" t="s">
        <v>3737</v>
      </c>
      <c r="D2573" t="s">
        <v>3750</v>
      </c>
      <c r="E2573" t="s">
        <v>2888</v>
      </c>
      <c r="F2573" s="339">
        <v>43769</v>
      </c>
      <c r="G2573" s="376">
        <v>313982.3</v>
      </c>
      <c r="H2573" s="376" t="s">
        <v>3861</v>
      </c>
      <c r="I2573" s="376">
        <v>5.00000159244645E-2</v>
      </c>
      <c r="J2573" s="376">
        <v>8285.64</v>
      </c>
      <c r="K2573" s="376">
        <v>298283.03999999998</v>
      </c>
      <c r="L2573" s="376">
        <f t="shared" si="31"/>
        <v>15699.26</v>
      </c>
    </row>
    <row r="2574" spans="1:12" hidden="1" outlineLevel="1">
      <c r="A2574" s="455">
        <v>2025</v>
      </c>
      <c r="B2574" t="s">
        <v>3776</v>
      </c>
      <c r="C2574" t="s">
        <v>3737</v>
      </c>
      <c r="D2574" t="s">
        <v>3750</v>
      </c>
      <c r="E2574" t="s">
        <v>2888</v>
      </c>
      <c r="F2574" s="339">
        <v>43784</v>
      </c>
      <c r="G2574" s="376">
        <v>10000</v>
      </c>
      <c r="H2574" s="376" t="s">
        <v>3861</v>
      </c>
      <c r="I2574" s="376">
        <v>0.05</v>
      </c>
      <c r="J2574" s="376">
        <v>263.89</v>
      </c>
      <c r="K2574" s="376">
        <v>9500.0400000000009</v>
      </c>
      <c r="L2574" s="376">
        <f t="shared" si="31"/>
        <v>499.960000000001</v>
      </c>
    </row>
    <row r="2575" spans="1:12" hidden="1" outlineLevel="1">
      <c r="A2575" s="455">
        <v>2025</v>
      </c>
      <c r="B2575" t="s">
        <v>3344</v>
      </c>
      <c r="C2575" t="s">
        <v>2527</v>
      </c>
      <c r="D2575" t="s">
        <v>3345</v>
      </c>
      <c r="E2575" t="s">
        <v>2888</v>
      </c>
      <c r="F2575" s="339" t="s">
        <v>4147</v>
      </c>
      <c r="G2575" s="376">
        <v>20177</v>
      </c>
      <c r="H2575" s="376">
        <v>36</v>
      </c>
      <c r="I2575" s="376">
        <v>0.05</v>
      </c>
      <c r="J2575" s="376">
        <v>532.45000000000005</v>
      </c>
      <c r="K2575" s="376">
        <v>19168.2</v>
      </c>
      <c r="L2575" s="376">
        <f t="shared" si="31"/>
        <v>1008.8</v>
      </c>
    </row>
    <row r="2576" spans="1:12" hidden="1" outlineLevel="1">
      <c r="A2576" s="455">
        <v>2025</v>
      </c>
      <c r="B2576" t="s">
        <v>3034</v>
      </c>
      <c r="C2576" t="s">
        <v>2527</v>
      </c>
      <c r="D2576" t="s">
        <v>3035</v>
      </c>
      <c r="E2576" t="s">
        <v>2888</v>
      </c>
      <c r="F2576" s="339" t="s">
        <v>4147</v>
      </c>
      <c r="G2576" s="376">
        <v>118141.58</v>
      </c>
      <c r="H2576" s="376">
        <v>36</v>
      </c>
      <c r="I2576" s="376">
        <v>0.05</v>
      </c>
      <c r="J2576" s="376">
        <v>3117.63</v>
      </c>
      <c r="K2576" s="376">
        <v>112234.68</v>
      </c>
      <c r="L2576" s="376">
        <f t="shared" si="31"/>
        <v>5906.8999999999896</v>
      </c>
    </row>
    <row r="2577" spans="1:12" hidden="1" outlineLevel="1">
      <c r="A2577" s="455">
        <v>2025</v>
      </c>
      <c r="B2577" t="s">
        <v>2949</v>
      </c>
      <c r="C2577" t="s">
        <v>2527</v>
      </c>
      <c r="D2577" t="s">
        <v>2950</v>
      </c>
      <c r="E2577" t="s">
        <v>2888</v>
      </c>
      <c r="F2577" s="339" t="s">
        <v>4147</v>
      </c>
      <c r="G2577" s="376">
        <v>602035.4</v>
      </c>
      <c r="H2577" s="376">
        <v>36</v>
      </c>
      <c r="I2577" s="376">
        <v>0.05</v>
      </c>
      <c r="J2577" s="376">
        <v>15887.05</v>
      </c>
      <c r="K2577" s="376">
        <v>571933.80000000005</v>
      </c>
      <c r="L2577" s="376">
        <f t="shared" si="31"/>
        <v>30101.6000000001</v>
      </c>
    </row>
    <row r="2578" spans="1:12" hidden="1" outlineLevel="1">
      <c r="A2578" s="455">
        <v>2025</v>
      </c>
      <c r="B2578" t="s">
        <v>3025</v>
      </c>
      <c r="C2578" t="s">
        <v>2527</v>
      </c>
      <c r="D2578" t="s">
        <v>3026</v>
      </c>
      <c r="E2578" t="s">
        <v>2888</v>
      </c>
      <c r="F2578" s="339" t="s">
        <v>4147</v>
      </c>
      <c r="G2578" s="376">
        <v>126732.74</v>
      </c>
      <c r="H2578" s="376">
        <v>36</v>
      </c>
      <c r="I2578" s="376">
        <v>0.05</v>
      </c>
      <c r="J2578" s="376">
        <v>3344.34</v>
      </c>
      <c r="K2578" s="376">
        <v>120396.24</v>
      </c>
      <c r="L2578" s="376">
        <f t="shared" si="31"/>
        <v>6336.5</v>
      </c>
    </row>
    <row r="2579" spans="1:12" hidden="1" outlineLevel="1">
      <c r="A2579" s="455">
        <v>2025</v>
      </c>
      <c r="B2579" t="s">
        <v>3365</v>
      </c>
      <c r="C2579" t="s">
        <v>2527</v>
      </c>
      <c r="D2579" t="s">
        <v>3366</v>
      </c>
      <c r="E2579" t="s">
        <v>4148</v>
      </c>
      <c r="F2579" s="339" t="s">
        <v>4127</v>
      </c>
      <c r="G2579" s="376">
        <v>17700</v>
      </c>
      <c r="H2579" s="376">
        <v>60</v>
      </c>
      <c r="I2579" s="376">
        <v>0.05</v>
      </c>
      <c r="J2579" s="376">
        <v>280.25</v>
      </c>
      <c r="K2579" s="376">
        <v>16815</v>
      </c>
      <c r="L2579" s="376">
        <f t="shared" si="31"/>
        <v>885</v>
      </c>
    </row>
    <row r="2580" spans="1:12" hidden="1" outlineLevel="1">
      <c r="A2580" s="455">
        <v>2025</v>
      </c>
      <c r="B2580" t="s">
        <v>2958</v>
      </c>
      <c r="C2580" t="s">
        <v>2527</v>
      </c>
      <c r="D2580" t="s">
        <v>2959</v>
      </c>
      <c r="E2580" t="s">
        <v>2888</v>
      </c>
      <c r="F2580" s="339" t="s">
        <v>4149</v>
      </c>
      <c r="G2580" s="376">
        <v>280000</v>
      </c>
      <c r="H2580" s="376">
        <v>36</v>
      </c>
      <c r="I2580" s="376">
        <v>0.05</v>
      </c>
      <c r="J2580" s="376">
        <v>7388.89</v>
      </c>
      <c r="K2580" s="376">
        <v>266000.03999999998</v>
      </c>
      <c r="L2580" s="376">
        <f t="shared" si="31"/>
        <v>13999.96</v>
      </c>
    </row>
    <row r="2581" spans="1:12" hidden="1" outlineLevel="1">
      <c r="A2581" s="455">
        <v>2025</v>
      </c>
      <c r="B2581" t="s">
        <v>3053</v>
      </c>
      <c r="C2581" t="s">
        <v>2527</v>
      </c>
      <c r="D2581" t="s">
        <v>3054</v>
      </c>
      <c r="E2581" t="s">
        <v>2888</v>
      </c>
      <c r="F2581" s="339" t="s">
        <v>4149</v>
      </c>
      <c r="G2581" s="376">
        <v>107964.6</v>
      </c>
      <c r="H2581" s="376">
        <v>36</v>
      </c>
      <c r="I2581" s="376">
        <v>0.05</v>
      </c>
      <c r="J2581" s="376">
        <v>2849.07</v>
      </c>
      <c r="K2581" s="376">
        <v>102566.52</v>
      </c>
      <c r="L2581" s="376">
        <f t="shared" si="31"/>
        <v>5398.08</v>
      </c>
    </row>
    <row r="2582" spans="1:12" hidden="1" outlineLevel="1">
      <c r="A2582" s="455">
        <v>2025</v>
      </c>
      <c r="B2582" t="s">
        <v>3184</v>
      </c>
      <c r="C2582" t="s">
        <v>2527</v>
      </c>
      <c r="D2582" t="s">
        <v>3185</v>
      </c>
      <c r="E2582" t="s">
        <v>2888</v>
      </c>
      <c r="F2582" s="339" t="s">
        <v>4149</v>
      </c>
      <c r="G2582" s="376">
        <v>90353.98</v>
      </c>
      <c r="H2582" s="376">
        <v>36</v>
      </c>
      <c r="I2582" s="376">
        <v>0.05</v>
      </c>
      <c r="J2582" s="376">
        <v>2384.34</v>
      </c>
      <c r="K2582" s="376">
        <v>85836.24</v>
      </c>
      <c r="L2582" s="376">
        <f t="shared" si="31"/>
        <v>4517.7399999999898</v>
      </c>
    </row>
    <row r="2583" spans="1:12" hidden="1" outlineLevel="1">
      <c r="A2583" s="455">
        <v>2025</v>
      </c>
      <c r="B2583" t="s">
        <v>3171</v>
      </c>
      <c r="C2583" t="s">
        <v>2527</v>
      </c>
      <c r="D2583" t="s">
        <v>3172</v>
      </c>
      <c r="E2583" t="s">
        <v>2888</v>
      </c>
      <c r="F2583" s="339" t="s">
        <v>4149</v>
      </c>
      <c r="G2583" s="376">
        <v>97699.12</v>
      </c>
      <c r="H2583" s="376">
        <v>36</v>
      </c>
      <c r="I2583" s="376">
        <v>0.05</v>
      </c>
      <c r="J2583" s="376">
        <v>2578.17</v>
      </c>
      <c r="K2583" s="376">
        <v>92814.12</v>
      </c>
      <c r="L2583" s="376">
        <f t="shared" si="31"/>
        <v>4885</v>
      </c>
    </row>
    <row r="2584" spans="1:12" hidden="1" outlineLevel="1">
      <c r="A2584" s="455">
        <v>2025</v>
      </c>
      <c r="B2584" t="s">
        <v>3191</v>
      </c>
      <c r="C2584" t="s">
        <v>2527</v>
      </c>
      <c r="D2584" t="s">
        <v>3192</v>
      </c>
      <c r="E2584" t="s">
        <v>2888</v>
      </c>
      <c r="F2584" s="339" t="s">
        <v>4149</v>
      </c>
      <c r="G2584" s="376">
        <v>85398.23</v>
      </c>
      <c r="H2584" s="376">
        <v>36</v>
      </c>
      <c r="I2584" s="376">
        <v>0.05</v>
      </c>
      <c r="J2584" s="376">
        <v>2253.56</v>
      </c>
      <c r="K2584" s="376">
        <v>81128.160000000003</v>
      </c>
      <c r="L2584" s="376">
        <f t="shared" si="31"/>
        <v>4270.0699999999897</v>
      </c>
    </row>
    <row r="2585" spans="1:12" hidden="1" outlineLevel="1">
      <c r="A2585" s="455">
        <v>2025</v>
      </c>
      <c r="B2585" t="s">
        <v>3705</v>
      </c>
      <c r="C2585" t="s">
        <v>2527</v>
      </c>
      <c r="D2585" t="s">
        <v>3706</v>
      </c>
      <c r="E2585" t="s">
        <v>4148</v>
      </c>
      <c r="F2585" s="339" t="s">
        <v>4128</v>
      </c>
      <c r="G2585" s="376">
        <v>6000</v>
      </c>
      <c r="H2585" s="376">
        <v>60</v>
      </c>
      <c r="I2585" s="376">
        <v>0.05</v>
      </c>
      <c r="J2585" s="376">
        <v>95</v>
      </c>
      <c r="K2585" s="376">
        <v>5700</v>
      </c>
      <c r="L2585" s="376">
        <f t="shared" si="31"/>
        <v>300</v>
      </c>
    </row>
    <row r="2586" spans="1:12" hidden="1" outlineLevel="1">
      <c r="A2586" s="455">
        <v>2025</v>
      </c>
      <c r="B2586" t="s">
        <v>3310</v>
      </c>
      <c r="C2586" t="s">
        <v>2527</v>
      </c>
      <c r="D2586" t="s">
        <v>3311</v>
      </c>
      <c r="E2586" t="s">
        <v>4148</v>
      </c>
      <c r="F2586" s="339" t="s">
        <v>4129</v>
      </c>
      <c r="G2586" s="376">
        <v>26941</v>
      </c>
      <c r="H2586" s="376">
        <v>60</v>
      </c>
      <c r="I2586" s="376">
        <v>0.05</v>
      </c>
      <c r="J2586" s="376">
        <v>426.57</v>
      </c>
      <c r="K2586" s="376">
        <v>25594.2</v>
      </c>
      <c r="L2586" s="376">
        <f t="shared" si="31"/>
        <v>1346.8</v>
      </c>
    </row>
    <row r="2587" spans="1:12" hidden="1" outlineLevel="1">
      <c r="A2587" s="455">
        <v>2025</v>
      </c>
      <c r="B2587" t="s">
        <v>3304</v>
      </c>
      <c r="C2587" t="s">
        <v>2527</v>
      </c>
      <c r="D2587" t="s">
        <v>2907</v>
      </c>
      <c r="E2587" t="s">
        <v>4148</v>
      </c>
      <c r="F2587" s="339" t="s">
        <v>4129</v>
      </c>
      <c r="G2587" s="376">
        <v>29335</v>
      </c>
      <c r="H2587" s="376">
        <v>60</v>
      </c>
      <c r="I2587" s="376">
        <v>0.05</v>
      </c>
      <c r="J2587" s="376">
        <v>464.47</v>
      </c>
      <c r="K2587" s="376">
        <v>27868.2</v>
      </c>
      <c r="L2587" s="376">
        <f t="shared" si="31"/>
        <v>1466.8</v>
      </c>
    </row>
    <row r="2588" spans="1:12" hidden="1" outlineLevel="1">
      <c r="A2588" s="455">
        <v>2025</v>
      </c>
      <c r="B2588" t="s">
        <v>3711</v>
      </c>
      <c r="C2588" t="s">
        <v>2527</v>
      </c>
      <c r="D2588" t="s">
        <v>3712</v>
      </c>
      <c r="E2588" t="s">
        <v>2888</v>
      </c>
      <c r="F2588" s="339" t="s">
        <v>4150</v>
      </c>
      <c r="G2588" s="376">
        <v>5840.71</v>
      </c>
      <c r="H2588" s="376">
        <v>36</v>
      </c>
      <c r="I2588" s="376">
        <v>0.05</v>
      </c>
      <c r="J2588" s="376">
        <v>154.13</v>
      </c>
      <c r="K2588" s="376">
        <v>5548.68</v>
      </c>
      <c r="L2588" s="376">
        <f t="shared" si="31"/>
        <v>292.02999999999997</v>
      </c>
    </row>
    <row r="2589" spans="1:12" hidden="1" outlineLevel="1">
      <c r="A2589" s="455">
        <v>2025</v>
      </c>
      <c r="B2589" t="s">
        <v>3051</v>
      </c>
      <c r="C2589" t="s">
        <v>2527</v>
      </c>
      <c r="D2589" t="s">
        <v>3052</v>
      </c>
      <c r="E2589" t="s">
        <v>2888</v>
      </c>
      <c r="F2589" s="339" t="s">
        <v>4150</v>
      </c>
      <c r="G2589" s="376">
        <v>110004.42</v>
      </c>
      <c r="H2589" s="376">
        <v>36</v>
      </c>
      <c r="I2589" s="376">
        <v>0.05</v>
      </c>
      <c r="J2589" s="376">
        <v>2902.89</v>
      </c>
      <c r="K2589" s="376">
        <v>104504.04</v>
      </c>
      <c r="L2589" s="376">
        <f t="shared" si="31"/>
        <v>5500.38</v>
      </c>
    </row>
    <row r="2590" spans="1:12" hidden="1" outlineLevel="1">
      <c r="A2590" s="455">
        <v>2025</v>
      </c>
      <c r="B2590" t="s">
        <v>3317</v>
      </c>
      <c r="C2590" t="s">
        <v>2527</v>
      </c>
      <c r="D2590" t="s">
        <v>3052</v>
      </c>
      <c r="E2590" t="s">
        <v>2888</v>
      </c>
      <c r="F2590" s="339" t="s">
        <v>4150</v>
      </c>
      <c r="G2590" s="376">
        <v>23539.82</v>
      </c>
      <c r="H2590" s="376">
        <v>36</v>
      </c>
      <c r="I2590" s="376">
        <v>0.05</v>
      </c>
      <c r="J2590" s="376">
        <v>621.19000000000005</v>
      </c>
      <c r="K2590" s="376">
        <v>22362.84</v>
      </c>
      <c r="L2590" s="376">
        <f t="shared" si="31"/>
        <v>1176.98</v>
      </c>
    </row>
    <row r="2591" spans="1:12" hidden="1" outlineLevel="1">
      <c r="A2591" s="455">
        <v>2025</v>
      </c>
      <c r="B2591" t="s">
        <v>3644</v>
      </c>
      <c r="C2591" t="s">
        <v>2527</v>
      </c>
      <c r="D2591" t="s">
        <v>3345</v>
      </c>
      <c r="E2591" t="s">
        <v>2888</v>
      </c>
      <c r="F2591" s="339" t="s">
        <v>4150</v>
      </c>
      <c r="G2591" s="376">
        <v>7079.65</v>
      </c>
      <c r="H2591" s="376">
        <v>36</v>
      </c>
      <c r="I2591" s="376">
        <v>0.05</v>
      </c>
      <c r="J2591" s="376">
        <v>186.82</v>
      </c>
      <c r="K2591" s="376">
        <v>6725.52</v>
      </c>
      <c r="L2591" s="376">
        <f t="shared" si="31"/>
        <v>354.13</v>
      </c>
    </row>
    <row r="2592" spans="1:12" hidden="1" outlineLevel="1">
      <c r="A2592" s="455">
        <v>2025</v>
      </c>
      <c r="B2592" t="s">
        <v>2963</v>
      </c>
      <c r="C2592" t="s">
        <v>2527</v>
      </c>
      <c r="D2592" t="s">
        <v>3052</v>
      </c>
      <c r="E2592" t="s">
        <v>2888</v>
      </c>
      <c r="F2592" s="339" t="s">
        <v>4150</v>
      </c>
      <c r="G2592" s="376">
        <v>203230.09</v>
      </c>
      <c r="H2592" s="376">
        <v>36</v>
      </c>
      <c r="I2592" s="376">
        <v>0.05</v>
      </c>
      <c r="J2592" s="376">
        <v>5363.02</v>
      </c>
      <c r="K2592" s="376">
        <v>193068.72</v>
      </c>
      <c r="L2592" s="376">
        <f t="shared" si="31"/>
        <v>10161.370000000001</v>
      </c>
    </row>
    <row r="2593" spans="1:12" hidden="1" outlineLevel="1">
      <c r="A2593" s="455">
        <v>2025</v>
      </c>
      <c r="B2593" t="s">
        <v>3186</v>
      </c>
      <c r="C2593" t="s">
        <v>2527</v>
      </c>
      <c r="D2593" t="s">
        <v>3187</v>
      </c>
      <c r="E2593" t="s">
        <v>2888</v>
      </c>
      <c r="F2593" s="339" t="s">
        <v>4150</v>
      </c>
      <c r="G2593" s="376">
        <v>87964.61</v>
      </c>
      <c r="H2593" s="376">
        <v>36</v>
      </c>
      <c r="I2593" s="376">
        <v>0.05</v>
      </c>
      <c r="J2593" s="376">
        <v>2321.29</v>
      </c>
      <c r="K2593" s="376">
        <v>83566.44</v>
      </c>
      <c r="L2593" s="376">
        <f t="shared" si="31"/>
        <v>4398.17</v>
      </c>
    </row>
    <row r="2594" spans="1:12" hidden="1" outlineLevel="1">
      <c r="A2594" s="455">
        <v>2025</v>
      </c>
      <c r="B2594" t="s">
        <v>3452</v>
      </c>
      <c r="C2594" t="s">
        <v>2527</v>
      </c>
      <c r="D2594" t="s">
        <v>3453</v>
      </c>
      <c r="E2594" t="s">
        <v>2888</v>
      </c>
      <c r="F2594" s="339" t="s">
        <v>4150</v>
      </c>
      <c r="G2594" s="376">
        <v>11100</v>
      </c>
      <c r="H2594" s="376">
        <v>36</v>
      </c>
      <c r="I2594" s="376">
        <v>0.05</v>
      </c>
      <c r="J2594" s="376">
        <v>292.92</v>
      </c>
      <c r="K2594" s="376">
        <v>10545.12</v>
      </c>
      <c r="L2594" s="376">
        <f t="shared" si="31"/>
        <v>554.87999999999897</v>
      </c>
    </row>
    <row r="2595" spans="1:12" hidden="1" outlineLevel="1">
      <c r="A2595" s="455">
        <v>2025</v>
      </c>
      <c r="B2595" t="s">
        <v>3583</v>
      </c>
      <c r="C2595" t="s">
        <v>2527</v>
      </c>
      <c r="D2595" t="s">
        <v>4151</v>
      </c>
      <c r="E2595" t="s">
        <v>2888</v>
      </c>
      <c r="F2595" s="339" t="s">
        <v>4150</v>
      </c>
      <c r="G2595" s="376">
        <v>8000</v>
      </c>
      <c r="H2595" s="376">
        <v>36</v>
      </c>
      <c r="I2595" s="376">
        <v>0.05</v>
      </c>
      <c r="J2595" s="376">
        <v>211.11</v>
      </c>
      <c r="K2595" s="376">
        <v>7599.96</v>
      </c>
      <c r="L2595" s="376">
        <f t="shared" ref="L2595:L2658" si="32">G2595-K2595</f>
        <v>400.039999999999</v>
      </c>
    </row>
    <row r="2596" spans="1:12" hidden="1" outlineLevel="1">
      <c r="A2596" s="455">
        <v>2025</v>
      </c>
      <c r="B2596" t="s">
        <v>2970</v>
      </c>
      <c r="C2596" t="s">
        <v>2527</v>
      </c>
      <c r="D2596" t="s">
        <v>4152</v>
      </c>
      <c r="E2596" t="s">
        <v>2888</v>
      </c>
      <c r="F2596" s="339" t="s">
        <v>4153</v>
      </c>
      <c r="G2596" s="376">
        <v>133893.81</v>
      </c>
      <c r="H2596" s="376">
        <v>36</v>
      </c>
      <c r="I2596" s="376">
        <v>0.05</v>
      </c>
      <c r="J2596" s="376">
        <v>3533.31</v>
      </c>
      <c r="K2596" s="376">
        <v>127199.16</v>
      </c>
      <c r="L2596" s="376">
        <f t="shared" si="32"/>
        <v>6694.6499999999896</v>
      </c>
    </row>
    <row r="2597" spans="1:12" hidden="1" outlineLevel="1">
      <c r="A2597" s="455">
        <v>2025</v>
      </c>
      <c r="B2597" t="s">
        <v>3380</v>
      </c>
      <c r="C2597" t="s">
        <v>2527</v>
      </c>
      <c r="D2597" t="s">
        <v>3381</v>
      </c>
      <c r="E2597" t="s">
        <v>2888</v>
      </c>
      <c r="F2597" s="339" t="s">
        <v>4153</v>
      </c>
      <c r="G2597" s="376">
        <v>16221.25</v>
      </c>
      <c r="H2597" s="376">
        <v>36</v>
      </c>
      <c r="I2597" s="376">
        <v>0.05</v>
      </c>
      <c r="J2597" s="376">
        <v>428.06</v>
      </c>
      <c r="K2597" s="376">
        <v>15410.16</v>
      </c>
      <c r="L2597" s="376">
        <f t="shared" si="32"/>
        <v>811.09</v>
      </c>
    </row>
    <row r="2598" spans="1:12" hidden="1" outlineLevel="1">
      <c r="A2598" s="455">
        <v>2025</v>
      </c>
      <c r="B2598" t="s">
        <v>2961</v>
      </c>
      <c r="C2598" t="s">
        <v>2527</v>
      </c>
      <c r="D2598" t="s">
        <v>4152</v>
      </c>
      <c r="E2598" t="s">
        <v>2888</v>
      </c>
      <c r="F2598" s="339" t="s">
        <v>4153</v>
      </c>
      <c r="G2598" s="376">
        <v>215929.2</v>
      </c>
      <c r="H2598" s="376">
        <v>36</v>
      </c>
      <c r="I2598" s="376">
        <v>0.05</v>
      </c>
      <c r="J2598" s="376">
        <v>5698.13</v>
      </c>
      <c r="K2598" s="376">
        <v>205132.68</v>
      </c>
      <c r="L2598" s="376">
        <f t="shared" si="32"/>
        <v>10796.52</v>
      </c>
    </row>
    <row r="2599" spans="1:12" hidden="1" outlineLevel="1">
      <c r="A2599" s="455">
        <v>2025</v>
      </c>
      <c r="B2599" t="s">
        <v>3277</v>
      </c>
      <c r="C2599" t="s">
        <v>2527</v>
      </c>
      <c r="D2599" t="s">
        <v>3278</v>
      </c>
      <c r="E2599" t="s">
        <v>2888</v>
      </c>
      <c r="F2599" s="339" t="s">
        <v>4153</v>
      </c>
      <c r="G2599" s="376">
        <v>41769.919999999998</v>
      </c>
      <c r="H2599" s="376">
        <v>36</v>
      </c>
      <c r="I2599" s="376">
        <v>0.05</v>
      </c>
      <c r="J2599" s="376">
        <v>1102.26</v>
      </c>
      <c r="K2599" s="376">
        <v>39681.360000000001</v>
      </c>
      <c r="L2599" s="376">
        <f t="shared" si="32"/>
        <v>2088.56</v>
      </c>
    </row>
    <row r="2600" spans="1:12" hidden="1" outlineLevel="1">
      <c r="A2600" s="455">
        <v>2025</v>
      </c>
      <c r="B2600" t="s">
        <v>3692</v>
      </c>
      <c r="C2600" t="s">
        <v>2527</v>
      </c>
      <c r="D2600" t="s">
        <v>3693</v>
      </c>
      <c r="E2600" t="s">
        <v>2888</v>
      </c>
      <c r="F2600" s="339" t="s">
        <v>4153</v>
      </c>
      <c r="G2600" s="376">
        <v>6538.05</v>
      </c>
      <c r="H2600" s="376">
        <v>36</v>
      </c>
      <c r="I2600" s="376">
        <v>0.05</v>
      </c>
      <c r="J2600" s="376">
        <v>172.53</v>
      </c>
      <c r="K2600" s="376">
        <v>6211.08</v>
      </c>
      <c r="L2600" s="376">
        <f t="shared" si="32"/>
        <v>326.97000000000003</v>
      </c>
    </row>
    <row r="2601" spans="1:12" hidden="1" outlineLevel="1">
      <c r="A2601" s="455">
        <v>2025</v>
      </c>
      <c r="B2601" t="s">
        <v>3306</v>
      </c>
      <c r="C2601" t="s">
        <v>2527</v>
      </c>
      <c r="D2601" t="s">
        <v>3307</v>
      </c>
      <c r="E2601" t="s">
        <v>4148</v>
      </c>
      <c r="F2601" s="339" t="s">
        <v>4134</v>
      </c>
      <c r="G2601" s="376">
        <v>28224.14</v>
      </c>
      <c r="H2601" s="376">
        <v>60</v>
      </c>
      <c r="I2601" s="376">
        <v>0.05</v>
      </c>
      <c r="J2601" s="376">
        <v>446.88</v>
      </c>
      <c r="K2601" s="376">
        <v>26812.799999999999</v>
      </c>
      <c r="L2601" s="376">
        <f t="shared" si="32"/>
        <v>1411.34</v>
      </c>
    </row>
    <row r="2602" spans="1:12" hidden="1" outlineLevel="1">
      <c r="A2602" s="455">
        <v>2025</v>
      </c>
      <c r="B2602" t="s">
        <v>2951</v>
      </c>
      <c r="C2602" t="s">
        <v>2527</v>
      </c>
      <c r="D2602" t="s">
        <v>2952</v>
      </c>
      <c r="E2602" t="s">
        <v>2888</v>
      </c>
      <c r="F2602" s="339" t="s">
        <v>4154</v>
      </c>
      <c r="G2602" s="376">
        <v>601504.42000000004</v>
      </c>
      <c r="H2602" s="376">
        <v>36</v>
      </c>
      <c r="I2602" s="376">
        <v>0.05</v>
      </c>
      <c r="J2602" s="376">
        <v>15873.03</v>
      </c>
      <c r="K2602" s="376">
        <v>571429.07999999996</v>
      </c>
      <c r="L2602" s="376">
        <f t="shared" si="32"/>
        <v>30075.34</v>
      </c>
    </row>
    <row r="2603" spans="1:12" hidden="1" outlineLevel="1">
      <c r="A2603" s="455">
        <v>2025</v>
      </c>
      <c r="B2603" t="s">
        <v>3212</v>
      </c>
      <c r="C2603" t="s">
        <v>2527</v>
      </c>
      <c r="D2603" t="s">
        <v>4155</v>
      </c>
      <c r="E2603" t="s">
        <v>2888</v>
      </c>
      <c r="F2603" s="339" t="s">
        <v>4154</v>
      </c>
      <c r="G2603" s="376">
        <v>73274.34</v>
      </c>
      <c r="H2603" s="376">
        <v>36</v>
      </c>
      <c r="I2603" s="376">
        <v>0.05</v>
      </c>
      <c r="J2603" s="376">
        <v>1933.63</v>
      </c>
      <c r="K2603" s="376">
        <v>69610.679999999993</v>
      </c>
      <c r="L2603" s="376">
        <f t="shared" si="32"/>
        <v>3663.6599999999899</v>
      </c>
    </row>
    <row r="2604" spans="1:12" hidden="1" outlineLevel="1">
      <c r="A2604" s="455">
        <v>2025</v>
      </c>
      <c r="B2604" t="s">
        <v>3648</v>
      </c>
      <c r="C2604" t="s">
        <v>2527</v>
      </c>
      <c r="D2604" t="s">
        <v>4156</v>
      </c>
      <c r="E2604" t="s">
        <v>2888</v>
      </c>
      <c r="F2604" s="339" t="s">
        <v>4154</v>
      </c>
      <c r="G2604" s="376">
        <v>6991.15</v>
      </c>
      <c r="H2604" s="376">
        <v>36</v>
      </c>
      <c r="I2604" s="376">
        <v>0.05</v>
      </c>
      <c r="J2604" s="376">
        <v>184.49</v>
      </c>
      <c r="K2604" s="376">
        <v>6641.64</v>
      </c>
      <c r="L2604" s="376">
        <f t="shared" si="32"/>
        <v>349.50999999999902</v>
      </c>
    </row>
    <row r="2605" spans="1:12" hidden="1" outlineLevel="1">
      <c r="A2605" s="455">
        <v>2025</v>
      </c>
      <c r="B2605" t="s">
        <v>3602</v>
      </c>
      <c r="C2605" t="s">
        <v>2527</v>
      </c>
      <c r="D2605" t="s">
        <v>4157</v>
      </c>
      <c r="E2605" t="s">
        <v>2888</v>
      </c>
      <c r="F2605" s="339" t="s">
        <v>4154</v>
      </c>
      <c r="G2605" s="376">
        <v>7500</v>
      </c>
      <c r="H2605" s="376">
        <v>36</v>
      </c>
      <c r="I2605" s="376">
        <v>0.05</v>
      </c>
      <c r="J2605" s="376">
        <v>197.92</v>
      </c>
      <c r="K2605" s="376">
        <v>7125.12</v>
      </c>
      <c r="L2605" s="376">
        <f t="shared" si="32"/>
        <v>374.88</v>
      </c>
    </row>
    <row r="2606" spans="1:12" hidden="1" outlineLevel="1">
      <c r="A2606" s="455">
        <v>2025</v>
      </c>
      <c r="B2606" t="s">
        <v>3599</v>
      </c>
      <c r="C2606" t="s">
        <v>2527</v>
      </c>
      <c r="D2606" t="s">
        <v>4158</v>
      </c>
      <c r="E2606" t="s">
        <v>2888</v>
      </c>
      <c r="F2606" s="339" t="s">
        <v>4154</v>
      </c>
      <c r="G2606" s="376">
        <v>7610.62</v>
      </c>
      <c r="H2606" s="376">
        <v>36</v>
      </c>
      <c r="I2606" s="376">
        <v>0.05</v>
      </c>
      <c r="J2606" s="376">
        <v>200.84</v>
      </c>
      <c r="K2606" s="376">
        <v>7230.24</v>
      </c>
      <c r="L2606" s="376">
        <f t="shared" si="32"/>
        <v>380.38</v>
      </c>
    </row>
    <row r="2607" spans="1:12" hidden="1" outlineLevel="1">
      <c r="A2607" s="455">
        <v>2025</v>
      </c>
      <c r="B2607" t="s">
        <v>3454</v>
      </c>
      <c r="C2607" t="s">
        <v>2527</v>
      </c>
      <c r="D2607" t="s">
        <v>4159</v>
      </c>
      <c r="E2607" t="s">
        <v>2888</v>
      </c>
      <c r="F2607" s="339" t="s">
        <v>4154</v>
      </c>
      <c r="G2607" s="376">
        <v>11017.7</v>
      </c>
      <c r="H2607" s="376">
        <v>36</v>
      </c>
      <c r="I2607" s="376">
        <v>0.05</v>
      </c>
      <c r="J2607" s="376">
        <v>290.74</v>
      </c>
      <c r="K2607" s="376">
        <v>10466.64</v>
      </c>
      <c r="L2607" s="376">
        <f t="shared" si="32"/>
        <v>551.06000000000097</v>
      </c>
    </row>
    <row r="2608" spans="1:12" hidden="1" outlineLevel="1">
      <c r="A2608" s="455">
        <v>2025</v>
      </c>
      <c r="B2608" t="s">
        <v>3855</v>
      </c>
      <c r="C2608" t="s">
        <v>2527</v>
      </c>
      <c r="D2608" t="s">
        <v>3856</v>
      </c>
      <c r="E2608" t="s">
        <v>2888</v>
      </c>
      <c r="F2608" s="339" t="s">
        <v>4154</v>
      </c>
      <c r="G2608" s="376">
        <v>5044.25</v>
      </c>
      <c r="H2608" s="376">
        <v>36</v>
      </c>
      <c r="I2608" s="376">
        <v>0.05</v>
      </c>
      <c r="J2608" s="376">
        <v>133.11000000000001</v>
      </c>
      <c r="K2608" s="376">
        <v>4791.96</v>
      </c>
      <c r="L2608" s="376">
        <f t="shared" si="32"/>
        <v>252.289999999999</v>
      </c>
    </row>
    <row r="2609" spans="1:12" hidden="1" outlineLevel="1">
      <c r="A2609" s="455">
        <v>2025</v>
      </c>
      <c r="B2609" t="s">
        <v>3349</v>
      </c>
      <c r="C2609" t="s">
        <v>2527</v>
      </c>
      <c r="D2609" t="s">
        <v>3350</v>
      </c>
      <c r="E2609" t="s">
        <v>2888</v>
      </c>
      <c r="F2609" s="339" t="s">
        <v>4154</v>
      </c>
      <c r="G2609" s="376">
        <v>19450</v>
      </c>
      <c r="H2609" s="376">
        <v>36</v>
      </c>
      <c r="I2609" s="376">
        <v>0.05</v>
      </c>
      <c r="J2609" s="376">
        <v>513.26</v>
      </c>
      <c r="K2609" s="376">
        <v>18477.36</v>
      </c>
      <c r="L2609" s="376">
        <f t="shared" si="32"/>
        <v>972.63999999999896</v>
      </c>
    </row>
    <row r="2610" spans="1:12" hidden="1" outlineLevel="1">
      <c r="A2610" s="455">
        <v>2025</v>
      </c>
      <c r="B2610" t="s">
        <v>3777</v>
      </c>
      <c r="C2610" t="s">
        <v>3737</v>
      </c>
      <c r="D2610" t="s">
        <v>3778</v>
      </c>
      <c r="E2610" t="s">
        <v>2888</v>
      </c>
      <c r="F2610" s="339">
        <v>44011</v>
      </c>
      <c r="G2610" s="376">
        <v>7699.11</v>
      </c>
      <c r="H2610" s="376" t="s">
        <v>3861</v>
      </c>
      <c r="I2610" s="376">
        <v>5.0000584483141597E-2</v>
      </c>
      <c r="J2610" s="376">
        <v>203.17</v>
      </c>
      <c r="K2610" s="376">
        <v>7314.12</v>
      </c>
      <c r="L2610" s="376">
        <f t="shared" si="32"/>
        <v>384.99</v>
      </c>
    </row>
    <row r="2611" spans="1:12" hidden="1" outlineLevel="1">
      <c r="A2611" s="455">
        <v>2025</v>
      </c>
      <c r="B2611" t="s">
        <v>3215</v>
      </c>
      <c r="C2611" t="s">
        <v>2527</v>
      </c>
      <c r="D2611" t="s">
        <v>3216</v>
      </c>
      <c r="E2611" t="s">
        <v>4148</v>
      </c>
      <c r="F2611" s="339" t="s">
        <v>4135</v>
      </c>
      <c r="G2611" s="376">
        <v>67652.59</v>
      </c>
      <c r="H2611" s="376">
        <v>60</v>
      </c>
      <c r="I2611" s="376">
        <v>0.05</v>
      </c>
      <c r="J2611" s="376">
        <v>1071.17</v>
      </c>
      <c r="K2611" s="376">
        <v>64270.2</v>
      </c>
      <c r="L2611" s="376">
        <f t="shared" si="32"/>
        <v>3382.3899999999899</v>
      </c>
    </row>
    <row r="2612" spans="1:12" hidden="1" outlineLevel="1">
      <c r="A2612" s="455">
        <v>2025</v>
      </c>
      <c r="B2612" t="s">
        <v>3779</v>
      </c>
      <c r="C2612" t="s">
        <v>3737</v>
      </c>
      <c r="D2612" t="s">
        <v>3778</v>
      </c>
      <c r="E2612" t="s">
        <v>2888</v>
      </c>
      <c r="F2612" s="339">
        <v>44012</v>
      </c>
      <c r="G2612" s="376">
        <v>6814.17</v>
      </c>
      <c r="H2612" s="376" t="s">
        <v>3861</v>
      </c>
      <c r="I2612" s="376">
        <v>5.0000220129524202E-2</v>
      </c>
      <c r="J2612" s="376">
        <v>179.82</v>
      </c>
      <c r="K2612" s="376">
        <v>6473.52</v>
      </c>
      <c r="L2612" s="376">
        <f t="shared" si="32"/>
        <v>340.650000000001</v>
      </c>
    </row>
    <row r="2613" spans="1:12" hidden="1" outlineLevel="1">
      <c r="A2613" s="455">
        <v>2025</v>
      </c>
      <c r="B2613" t="s">
        <v>3331</v>
      </c>
      <c r="C2613" t="s">
        <v>2527</v>
      </c>
      <c r="D2613" t="s">
        <v>3332</v>
      </c>
      <c r="E2613" t="s">
        <v>2888</v>
      </c>
      <c r="F2613" s="339" t="s">
        <v>4160</v>
      </c>
      <c r="G2613" s="376">
        <v>22350</v>
      </c>
      <c r="H2613" s="376">
        <v>36</v>
      </c>
      <c r="I2613" s="376">
        <v>0.05</v>
      </c>
      <c r="J2613" s="376">
        <v>589.79</v>
      </c>
      <c r="K2613" s="376">
        <v>21232.44</v>
      </c>
      <c r="L2613" s="376">
        <f t="shared" si="32"/>
        <v>1117.56</v>
      </c>
    </row>
    <row r="2614" spans="1:12" hidden="1" outlineLevel="1">
      <c r="A2614" s="455">
        <v>2025</v>
      </c>
      <c r="B2614" t="s">
        <v>3423</v>
      </c>
      <c r="C2614" t="s">
        <v>2527</v>
      </c>
      <c r="D2614" t="s">
        <v>3774</v>
      </c>
      <c r="E2614" t="s">
        <v>2888</v>
      </c>
      <c r="F2614" s="339" t="s">
        <v>4160</v>
      </c>
      <c r="G2614" s="376">
        <v>13274.33</v>
      </c>
      <c r="H2614" s="376">
        <v>36</v>
      </c>
      <c r="I2614" s="376">
        <v>0.05</v>
      </c>
      <c r="J2614" s="376">
        <v>350.29</v>
      </c>
      <c r="K2614" s="376">
        <v>12610.44</v>
      </c>
      <c r="L2614" s="376">
        <f t="shared" si="32"/>
        <v>663.88999999999896</v>
      </c>
    </row>
    <row r="2615" spans="1:12" hidden="1" outlineLevel="1">
      <c r="A2615" s="455">
        <v>2025</v>
      </c>
      <c r="B2615" t="s">
        <v>3546</v>
      </c>
      <c r="C2615" t="s">
        <v>2527</v>
      </c>
      <c r="D2615" t="s">
        <v>3547</v>
      </c>
      <c r="E2615" t="s">
        <v>2888</v>
      </c>
      <c r="F2615" s="339" t="s">
        <v>4160</v>
      </c>
      <c r="G2615" s="376">
        <v>8651.32</v>
      </c>
      <c r="H2615" s="376">
        <v>36</v>
      </c>
      <c r="I2615" s="376">
        <v>0.05</v>
      </c>
      <c r="J2615" s="376">
        <v>228.3</v>
      </c>
      <c r="K2615" s="376">
        <v>8218.7999999999993</v>
      </c>
      <c r="L2615" s="376">
        <f t="shared" si="32"/>
        <v>432.51999999999902</v>
      </c>
    </row>
    <row r="2616" spans="1:12" hidden="1" outlineLevel="1">
      <c r="A2616" s="455">
        <v>2025</v>
      </c>
      <c r="B2616" t="s">
        <v>3302</v>
      </c>
      <c r="C2616" t="s">
        <v>2527</v>
      </c>
      <c r="D2616" t="s">
        <v>3303</v>
      </c>
      <c r="E2616" t="s">
        <v>2888</v>
      </c>
      <c r="F2616" s="339" t="s">
        <v>4160</v>
      </c>
      <c r="G2616" s="376">
        <v>29988.53</v>
      </c>
      <c r="H2616" s="376">
        <v>36</v>
      </c>
      <c r="I2616" s="376">
        <v>0.05</v>
      </c>
      <c r="J2616" s="376">
        <v>791.36</v>
      </c>
      <c r="K2616" s="376">
        <v>28488.959999999999</v>
      </c>
      <c r="L2616" s="376">
        <f t="shared" si="32"/>
        <v>1499.57</v>
      </c>
    </row>
    <row r="2617" spans="1:12" hidden="1" outlineLevel="1">
      <c r="A2617" s="455">
        <v>2025</v>
      </c>
      <c r="B2617" t="s">
        <v>3709</v>
      </c>
      <c r="C2617" t="s">
        <v>2527</v>
      </c>
      <c r="D2617" t="s">
        <v>4161</v>
      </c>
      <c r="E2617" t="s">
        <v>2888</v>
      </c>
      <c r="F2617" s="339" t="s">
        <v>4162</v>
      </c>
      <c r="G2617" s="376">
        <v>5950</v>
      </c>
      <c r="H2617" s="376">
        <v>36</v>
      </c>
      <c r="I2617" s="376">
        <v>0.05</v>
      </c>
      <c r="J2617" s="376">
        <v>157.01</v>
      </c>
      <c r="K2617" s="376">
        <v>5652.36</v>
      </c>
      <c r="L2617" s="376">
        <f t="shared" si="32"/>
        <v>297.64</v>
      </c>
    </row>
    <row r="2618" spans="1:12" hidden="1" outlineLevel="1">
      <c r="A2618" s="455">
        <v>2025</v>
      </c>
      <c r="B2618" t="s">
        <v>3371</v>
      </c>
      <c r="C2618" t="s">
        <v>2527</v>
      </c>
      <c r="D2618" t="s">
        <v>4163</v>
      </c>
      <c r="E2618" t="s">
        <v>2888</v>
      </c>
      <c r="F2618" s="339" t="s">
        <v>4162</v>
      </c>
      <c r="G2618" s="376">
        <v>16991.150000000001</v>
      </c>
      <c r="H2618" s="376">
        <v>36</v>
      </c>
      <c r="I2618" s="376">
        <v>0.05</v>
      </c>
      <c r="J2618" s="376">
        <v>448.38</v>
      </c>
      <c r="K2618" s="376">
        <v>16141.68</v>
      </c>
      <c r="L2618" s="376">
        <f t="shared" si="32"/>
        <v>849.47000000000105</v>
      </c>
    </row>
    <row r="2619" spans="1:12" hidden="1" outlineLevel="1">
      <c r="A2619" s="455">
        <v>2025</v>
      </c>
      <c r="B2619" t="s">
        <v>3236</v>
      </c>
      <c r="C2619" t="s">
        <v>2527</v>
      </c>
      <c r="D2619" t="s">
        <v>3237</v>
      </c>
      <c r="E2619" t="s">
        <v>2888</v>
      </c>
      <c r="F2619" s="339" t="s">
        <v>4162</v>
      </c>
      <c r="G2619" s="376">
        <v>64159.3</v>
      </c>
      <c r="H2619" s="376">
        <v>36</v>
      </c>
      <c r="I2619" s="376">
        <v>0.05</v>
      </c>
      <c r="J2619" s="376">
        <v>1693.09</v>
      </c>
      <c r="K2619" s="376">
        <v>60951.24</v>
      </c>
      <c r="L2619" s="376">
        <f t="shared" si="32"/>
        <v>3208.06</v>
      </c>
    </row>
    <row r="2620" spans="1:12" hidden="1" outlineLevel="1">
      <c r="A2620" s="455">
        <v>2025</v>
      </c>
      <c r="B2620" t="s">
        <v>3521</v>
      </c>
      <c r="C2620" t="s">
        <v>2527</v>
      </c>
      <c r="D2620" t="s">
        <v>3345</v>
      </c>
      <c r="E2620" t="s">
        <v>2888</v>
      </c>
      <c r="F2620" s="339" t="s">
        <v>4162</v>
      </c>
      <c r="G2620" s="376">
        <v>9557.52</v>
      </c>
      <c r="H2620" s="376">
        <v>36</v>
      </c>
      <c r="I2620" s="376">
        <v>0.05</v>
      </c>
      <c r="J2620" s="376">
        <v>252.21</v>
      </c>
      <c r="K2620" s="376">
        <v>9079.56</v>
      </c>
      <c r="L2620" s="376">
        <f t="shared" si="32"/>
        <v>477.960000000001</v>
      </c>
    </row>
    <row r="2621" spans="1:12" hidden="1" outlineLevel="1">
      <c r="A2621" s="455">
        <v>2025</v>
      </c>
      <c r="B2621" t="s">
        <v>3264</v>
      </c>
      <c r="C2621" t="s">
        <v>2527</v>
      </c>
      <c r="D2621" t="s">
        <v>3035</v>
      </c>
      <c r="E2621" t="s">
        <v>2888</v>
      </c>
      <c r="F2621" s="339" t="s">
        <v>4162</v>
      </c>
      <c r="G2621" s="376">
        <v>50265.48</v>
      </c>
      <c r="H2621" s="376">
        <v>36</v>
      </c>
      <c r="I2621" s="376">
        <v>0.05</v>
      </c>
      <c r="J2621" s="376">
        <v>1326.45</v>
      </c>
      <c r="K2621" s="376">
        <v>47752.2</v>
      </c>
      <c r="L2621" s="376">
        <f t="shared" si="32"/>
        <v>2513.2800000000002</v>
      </c>
    </row>
    <row r="2622" spans="1:12" hidden="1" outlineLevel="1">
      <c r="A2622" s="455">
        <v>2025</v>
      </c>
      <c r="B2622" t="s">
        <v>3292</v>
      </c>
      <c r="C2622" t="s">
        <v>2527</v>
      </c>
      <c r="D2622" t="s">
        <v>3293</v>
      </c>
      <c r="E2622" t="s">
        <v>2888</v>
      </c>
      <c r="F2622" s="339" t="s">
        <v>4162</v>
      </c>
      <c r="G2622" s="376">
        <v>35397.35</v>
      </c>
      <c r="H2622" s="376">
        <v>36</v>
      </c>
      <c r="I2622" s="376">
        <v>0.05</v>
      </c>
      <c r="J2622" s="376">
        <v>934.1</v>
      </c>
      <c r="K2622" s="376">
        <v>33627.599999999999</v>
      </c>
      <c r="L2622" s="376">
        <f t="shared" si="32"/>
        <v>1769.75</v>
      </c>
    </row>
    <row r="2623" spans="1:12" hidden="1" outlineLevel="1">
      <c r="A2623" s="455">
        <v>2025</v>
      </c>
      <c r="B2623" t="s">
        <v>3339</v>
      </c>
      <c r="C2623" t="s">
        <v>2527</v>
      </c>
      <c r="D2623" t="s">
        <v>3340</v>
      </c>
      <c r="E2623" t="s">
        <v>2888</v>
      </c>
      <c r="F2623" s="339" t="s">
        <v>4162</v>
      </c>
      <c r="G2623" s="376">
        <v>21061.95</v>
      </c>
      <c r="H2623" s="376">
        <v>36</v>
      </c>
      <c r="I2623" s="376">
        <v>0.05</v>
      </c>
      <c r="J2623" s="376">
        <v>555.79999999999995</v>
      </c>
      <c r="K2623" s="376">
        <v>20008.8</v>
      </c>
      <c r="L2623" s="376">
        <f t="shared" si="32"/>
        <v>1053.1500000000001</v>
      </c>
    </row>
    <row r="2624" spans="1:12" hidden="1" outlineLevel="1">
      <c r="A2624" s="455">
        <v>2025</v>
      </c>
      <c r="B2624" t="s">
        <v>3260</v>
      </c>
      <c r="C2624" t="s">
        <v>2527</v>
      </c>
      <c r="D2624" t="s">
        <v>4164</v>
      </c>
      <c r="E2624" t="s">
        <v>2888</v>
      </c>
      <c r="F2624" s="339" t="s">
        <v>4165</v>
      </c>
      <c r="G2624" s="376">
        <v>51238.94</v>
      </c>
      <c r="H2624" s="376">
        <v>36</v>
      </c>
      <c r="I2624" s="376">
        <v>0.05</v>
      </c>
      <c r="J2624" s="376">
        <v>1352.14</v>
      </c>
      <c r="K2624" s="376">
        <v>48677.04</v>
      </c>
      <c r="L2624" s="376">
        <f t="shared" si="32"/>
        <v>2561.9</v>
      </c>
    </row>
    <row r="2625" spans="1:12" hidden="1" outlineLevel="1">
      <c r="A2625" s="455">
        <v>2025</v>
      </c>
      <c r="B2625" t="s">
        <v>3403</v>
      </c>
      <c r="C2625" t="s">
        <v>2527</v>
      </c>
      <c r="D2625" t="s">
        <v>3404</v>
      </c>
      <c r="E2625" t="s">
        <v>2888</v>
      </c>
      <c r="F2625" s="339" t="s">
        <v>4165</v>
      </c>
      <c r="G2625" s="376">
        <v>14123.9</v>
      </c>
      <c r="H2625" s="376">
        <v>36</v>
      </c>
      <c r="I2625" s="376">
        <v>0.05</v>
      </c>
      <c r="J2625" s="376">
        <v>372.71</v>
      </c>
      <c r="K2625" s="376">
        <v>13417.56</v>
      </c>
      <c r="L2625" s="376">
        <f t="shared" si="32"/>
        <v>706.34</v>
      </c>
    </row>
    <row r="2626" spans="1:12" hidden="1" outlineLevel="1">
      <c r="A2626" s="455">
        <v>2025</v>
      </c>
      <c r="B2626" t="s">
        <v>3308</v>
      </c>
      <c r="C2626" t="s">
        <v>2527</v>
      </c>
      <c r="D2626" t="s">
        <v>3309</v>
      </c>
      <c r="E2626" t="s">
        <v>2888</v>
      </c>
      <c r="F2626" s="339" t="s">
        <v>4165</v>
      </c>
      <c r="G2626" s="376">
        <v>28050</v>
      </c>
      <c r="H2626" s="376">
        <v>36</v>
      </c>
      <c r="I2626" s="376">
        <v>0.05</v>
      </c>
      <c r="J2626" s="376">
        <v>740.21</v>
      </c>
      <c r="K2626" s="376">
        <v>26647.56</v>
      </c>
      <c r="L2626" s="376">
        <f t="shared" si="32"/>
        <v>1402.44</v>
      </c>
    </row>
    <row r="2627" spans="1:12" hidden="1" outlineLevel="1">
      <c r="A2627" s="455">
        <v>2025</v>
      </c>
      <c r="B2627" t="s">
        <v>3252</v>
      </c>
      <c r="C2627" t="s">
        <v>2527</v>
      </c>
      <c r="D2627" t="s">
        <v>4166</v>
      </c>
      <c r="E2627" t="s">
        <v>2888</v>
      </c>
      <c r="F2627" s="339" t="s">
        <v>4165</v>
      </c>
      <c r="G2627" s="376">
        <v>55861.07</v>
      </c>
      <c r="H2627" s="376">
        <v>36</v>
      </c>
      <c r="I2627" s="376">
        <v>0.05</v>
      </c>
      <c r="J2627" s="376">
        <v>1474.11</v>
      </c>
      <c r="K2627" s="376">
        <v>53067.96</v>
      </c>
      <c r="L2627" s="376">
        <f t="shared" si="32"/>
        <v>2793.11</v>
      </c>
    </row>
    <row r="2628" spans="1:12" hidden="1" outlineLevel="1">
      <c r="A2628" s="455">
        <v>2025</v>
      </c>
      <c r="B2628" t="s">
        <v>3528</v>
      </c>
      <c r="C2628" t="s">
        <v>2527</v>
      </c>
      <c r="D2628" t="s">
        <v>3418</v>
      </c>
      <c r="E2628" t="s">
        <v>2888</v>
      </c>
      <c r="F2628" s="339" t="s">
        <v>4165</v>
      </c>
      <c r="G2628" s="376">
        <v>8849.56</v>
      </c>
      <c r="H2628" s="376">
        <v>36</v>
      </c>
      <c r="I2628" s="376">
        <v>0.05</v>
      </c>
      <c r="J2628" s="376">
        <v>233.53</v>
      </c>
      <c r="K2628" s="376">
        <v>8407.08</v>
      </c>
      <c r="L2628" s="376">
        <f t="shared" si="32"/>
        <v>442.48</v>
      </c>
    </row>
    <row r="2629" spans="1:12" hidden="1" outlineLevel="1">
      <c r="A2629" s="455">
        <v>2025</v>
      </c>
      <c r="B2629" t="s">
        <v>3417</v>
      </c>
      <c r="C2629" t="s">
        <v>2527</v>
      </c>
      <c r="D2629" t="s">
        <v>3418</v>
      </c>
      <c r="E2629" t="s">
        <v>2888</v>
      </c>
      <c r="F2629" s="339" t="s">
        <v>4165</v>
      </c>
      <c r="G2629" s="376">
        <v>13274.34</v>
      </c>
      <c r="H2629" s="376">
        <v>36</v>
      </c>
      <c r="I2629" s="376">
        <v>0.05</v>
      </c>
      <c r="J2629" s="376">
        <v>350.3</v>
      </c>
      <c r="K2629" s="376">
        <v>12610.8</v>
      </c>
      <c r="L2629" s="376">
        <f t="shared" si="32"/>
        <v>663.53999999999905</v>
      </c>
    </row>
    <row r="2630" spans="1:12" hidden="1" outlineLevel="1">
      <c r="A2630" s="455">
        <v>2025</v>
      </c>
      <c r="B2630" t="s">
        <v>3325</v>
      </c>
      <c r="C2630" t="s">
        <v>2527</v>
      </c>
      <c r="D2630" t="s">
        <v>3037</v>
      </c>
      <c r="E2630" t="s">
        <v>2888</v>
      </c>
      <c r="F2630" s="339" t="s">
        <v>4138</v>
      </c>
      <c r="G2630" s="376">
        <v>13706.9</v>
      </c>
      <c r="H2630" s="376">
        <v>60</v>
      </c>
      <c r="I2630" s="376">
        <v>0.05</v>
      </c>
      <c r="J2630" s="376">
        <v>217.03</v>
      </c>
      <c r="K2630" s="376">
        <v>13021.8</v>
      </c>
      <c r="L2630" s="376">
        <f t="shared" si="32"/>
        <v>685.1</v>
      </c>
    </row>
    <row r="2631" spans="1:12" hidden="1" outlineLevel="1">
      <c r="A2631" s="455">
        <v>2025</v>
      </c>
      <c r="B2631" t="s">
        <v>3654</v>
      </c>
      <c r="C2631" t="s">
        <v>2527</v>
      </c>
      <c r="D2631" t="s">
        <v>3506</v>
      </c>
      <c r="E2631" t="s">
        <v>2888</v>
      </c>
      <c r="F2631" s="339" t="s">
        <v>4167</v>
      </c>
      <c r="G2631" s="376">
        <v>6920.35</v>
      </c>
      <c r="H2631" s="376">
        <v>36</v>
      </c>
      <c r="I2631" s="376">
        <v>0.05</v>
      </c>
      <c r="J2631" s="376">
        <v>182.62</v>
      </c>
      <c r="K2631" s="376">
        <v>6574.32</v>
      </c>
      <c r="L2631" s="376">
        <f t="shared" si="32"/>
        <v>346.030000000001</v>
      </c>
    </row>
    <row r="2632" spans="1:12" hidden="1" outlineLevel="1">
      <c r="A2632" s="455">
        <v>2025</v>
      </c>
      <c r="B2632" t="s">
        <v>3169</v>
      </c>
      <c r="C2632" t="s">
        <v>2527</v>
      </c>
      <c r="D2632" t="s">
        <v>4168</v>
      </c>
      <c r="E2632" t="s">
        <v>2888</v>
      </c>
      <c r="F2632" s="339" t="s">
        <v>4169</v>
      </c>
      <c r="G2632" s="376">
        <v>98469.02</v>
      </c>
      <c r="H2632" s="376">
        <v>36</v>
      </c>
      <c r="I2632" s="376">
        <v>0.05</v>
      </c>
      <c r="J2632" s="376">
        <v>2598.4899999999998</v>
      </c>
      <c r="K2632" s="376">
        <v>93545.64</v>
      </c>
      <c r="L2632" s="376">
        <f t="shared" si="32"/>
        <v>4923.3800000000201</v>
      </c>
    </row>
    <row r="2633" spans="1:12" hidden="1" outlineLevel="1">
      <c r="A2633" s="455">
        <v>2025</v>
      </c>
      <c r="B2633" t="s">
        <v>3174</v>
      </c>
      <c r="C2633" t="s">
        <v>2527</v>
      </c>
      <c r="D2633" t="s">
        <v>4170</v>
      </c>
      <c r="E2633" t="s">
        <v>2888</v>
      </c>
      <c r="F2633" s="339" t="s">
        <v>4171</v>
      </c>
      <c r="G2633" s="376">
        <v>96057.52</v>
      </c>
      <c r="H2633" s="376">
        <v>36</v>
      </c>
      <c r="I2633" s="376">
        <v>0.05</v>
      </c>
      <c r="J2633" s="376">
        <v>2534.85</v>
      </c>
      <c r="K2633" s="376">
        <v>91254.6</v>
      </c>
      <c r="L2633" s="376">
        <f t="shared" si="32"/>
        <v>4802.9200000000101</v>
      </c>
    </row>
    <row r="2634" spans="1:12" hidden="1" outlineLevel="1">
      <c r="A2634" s="455">
        <v>2025</v>
      </c>
      <c r="B2634" t="s">
        <v>3248</v>
      </c>
      <c r="C2634" t="s">
        <v>2527</v>
      </c>
      <c r="D2634" t="s">
        <v>3249</v>
      </c>
      <c r="E2634" t="s">
        <v>2888</v>
      </c>
      <c r="F2634" s="339" t="s">
        <v>4171</v>
      </c>
      <c r="G2634" s="376">
        <v>58836.28</v>
      </c>
      <c r="H2634" s="376">
        <v>36</v>
      </c>
      <c r="I2634" s="376">
        <v>0.05</v>
      </c>
      <c r="J2634" s="376">
        <v>1552.62</v>
      </c>
      <c r="K2634" s="376">
        <v>55894.32</v>
      </c>
      <c r="L2634" s="376">
        <f t="shared" si="32"/>
        <v>2941.96000000001</v>
      </c>
    </row>
    <row r="2635" spans="1:12" hidden="1" outlineLevel="1">
      <c r="A2635" s="455">
        <v>2025</v>
      </c>
      <c r="B2635" t="s">
        <v>3058</v>
      </c>
      <c r="C2635" t="s">
        <v>2527</v>
      </c>
      <c r="D2635" t="s">
        <v>3255</v>
      </c>
      <c r="E2635" t="s">
        <v>2888</v>
      </c>
      <c r="F2635" s="339" t="s">
        <v>4171</v>
      </c>
      <c r="G2635" s="376">
        <v>98955.76</v>
      </c>
      <c r="H2635" s="376">
        <v>36</v>
      </c>
      <c r="I2635" s="376">
        <v>0.05</v>
      </c>
      <c r="J2635" s="376">
        <v>2611.33</v>
      </c>
      <c r="K2635" s="376">
        <v>94007.88</v>
      </c>
      <c r="L2635" s="376">
        <f t="shared" si="32"/>
        <v>4947.8799999999901</v>
      </c>
    </row>
    <row r="2636" spans="1:12" hidden="1" outlineLevel="1">
      <c r="A2636" s="455">
        <v>2025</v>
      </c>
      <c r="B2636" t="s">
        <v>3254</v>
      </c>
      <c r="C2636" t="s">
        <v>2527</v>
      </c>
      <c r="D2636" t="s">
        <v>3255</v>
      </c>
      <c r="E2636" t="s">
        <v>2888</v>
      </c>
      <c r="F2636" s="339" t="s">
        <v>4171</v>
      </c>
      <c r="G2636" s="376">
        <v>54761.06</v>
      </c>
      <c r="H2636" s="376">
        <v>36</v>
      </c>
      <c r="I2636" s="376">
        <v>0.05</v>
      </c>
      <c r="J2636" s="376">
        <v>1445.08</v>
      </c>
      <c r="K2636" s="376">
        <v>52022.879999999997</v>
      </c>
      <c r="L2636" s="376">
        <f t="shared" si="32"/>
        <v>2738.18</v>
      </c>
    </row>
    <row r="2637" spans="1:12" hidden="1" outlineLevel="1">
      <c r="A2637" s="455">
        <v>2025</v>
      </c>
      <c r="B2637" t="s">
        <v>2943</v>
      </c>
      <c r="C2637" t="s">
        <v>2527</v>
      </c>
      <c r="D2637" t="s">
        <v>2944</v>
      </c>
      <c r="E2637" t="s">
        <v>2888</v>
      </c>
      <c r="F2637" s="339" t="s">
        <v>4171</v>
      </c>
      <c r="G2637" s="376">
        <v>857345.13</v>
      </c>
      <c r="H2637" s="376">
        <v>36</v>
      </c>
      <c r="I2637" s="376">
        <v>0.05</v>
      </c>
      <c r="J2637" s="376">
        <v>22624.39</v>
      </c>
      <c r="K2637" s="376">
        <v>814478.04</v>
      </c>
      <c r="L2637" s="376">
        <f t="shared" si="32"/>
        <v>42867.09</v>
      </c>
    </row>
    <row r="2638" spans="1:12" hidden="1" outlineLevel="1">
      <c r="A2638" s="455">
        <v>2025</v>
      </c>
      <c r="B2638" t="s">
        <v>3716</v>
      </c>
      <c r="C2638" t="s">
        <v>2527</v>
      </c>
      <c r="D2638" t="s">
        <v>3717</v>
      </c>
      <c r="E2638" t="s">
        <v>2888</v>
      </c>
      <c r="F2638" s="339" t="s">
        <v>4172</v>
      </c>
      <c r="G2638" s="376">
        <v>5751.33</v>
      </c>
      <c r="H2638" s="376">
        <v>36</v>
      </c>
      <c r="I2638" s="376">
        <v>0.05</v>
      </c>
      <c r="J2638" s="376">
        <v>151.77000000000001</v>
      </c>
      <c r="K2638" s="376">
        <v>5463.72</v>
      </c>
      <c r="L2638" s="376">
        <f t="shared" si="32"/>
        <v>287.61</v>
      </c>
    </row>
    <row r="2639" spans="1:12" hidden="1" outlineLevel="1">
      <c r="A2639" s="455">
        <v>2025</v>
      </c>
      <c r="B2639" t="s">
        <v>3401</v>
      </c>
      <c r="C2639" t="s">
        <v>2527</v>
      </c>
      <c r="D2639" t="s">
        <v>4173</v>
      </c>
      <c r="E2639" t="s">
        <v>2888</v>
      </c>
      <c r="F2639" s="339" t="s">
        <v>4172</v>
      </c>
      <c r="G2639" s="376">
        <v>14141.59</v>
      </c>
      <c r="H2639" s="376">
        <v>36</v>
      </c>
      <c r="I2639" s="376">
        <v>0.05</v>
      </c>
      <c r="J2639" s="376">
        <v>373.18</v>
      </c>
      <c r="K2639" s="376">
        <v>13434.48</v>
      </c>
      <c r="L2639" s="376">
        <f t="shared" si="32"/>
        <v>707.11000000000104</v>
      </c>
    </row>
    <row r="2640" spans="1:12" hidden="1" outlineLevel="1">
      <c r="A2640" s="455">
        <v>2025</v>
      </c>
      <c r="B2640" t="s">
        <v>3410</v>
      </c>
      <c r="C2640" t="s">
        <v>2527</v>
      </c>
      <c r="D2640" t="s">
        <v>4174</v>
      </c>
      <c r="E2640" t="s">
        <v>2888</v>
      </c>
      <c r="F2640" s="339" t="s">
        <v>4175</v>
      </c>
      <c r="G2640" s="376">
        <v>13392.03</v>
      </c>
      <c r="H2640" s="376">
        <v>36</v>
      </c>
      <c r="I2640" s="376">
        <v>0.05</v>
      </c>
      <c r="J2640" s="376">
        <v>353.4</v>
      </c>
      <c r="K2640" s="376">
        <v>12722.4</v>
      </c>
      <c r="L2640" s="376">
        <f t="shared" si="32"/>
        <v>669.63000000000102</v>
      </c>
    </row>
    <row r="2641" spans="1:12" hidden="1" outlineLevel="1">
      <c r="A2641" s="455">
        <v>2025</v>
      </c>
      <c r="B2641" t="s">
        <v>3265</v>
      </c>
      <c r="C2641" t="s">
        <v>2527</v>
      </c>
      <c r="D2641" t="s">
        <v>4176</v>
      </c>
      <c r="E2641" t="s">
        <v>2888</v>
      </c>
      <c r="F2641" s="339" t="s">
        <v>4175</v>
      </c>
      <c r="G2641" s="376">
        <v>48672.57</v>
      </c>
      <c r="H2641" s="376">
        <v>36</v>
      </c>
      <c r="I2641" s="376">
        <v>0.05</v>
      </c>
      <c r="J2641" s="376">
        <v>1284.42</v>
      </c>
      <c r="K2641" s="376">
        <v>46239.12</v>
      </c>
      <c r="L2641" s="376">
        <f t="shared" si="32"/>
        <v>2433.4499999999998</v>
      </c>
    </row>
    <row r="2642" spans="1:12" hidden="1" outlineLevel="1">
      <c r="A2642" s="455">
        <v>2025</v>
      </c>
      <c r="B2642" t="s">
        <v>3361</v>
      </c>
      <c r="C2642" t="s">
        <v>2527</v>
      </c>
      <c r="D2642" t="s">
        <v>4174</v>
      </c>
      <c r="E2642" t="s">
        <v>2888</v>
      </c>
      <c r="F2642" s="339" t="s">
        <v>4175</v>
      </c>
      <c r="G2642" s="376">
        <v>18300</v>
      </c>
      <c r="H2642" s="376">
        <v>36</v>
      </c>
      <c r="I2642" s="376">
        <v>0.05</v>
      </c>
      <c r="J2642" s="376">
        <v>482.92</v>
      </c>
      <c r="K2642" s="376">
        <v>17385.12</v>
      </c>
      <c r="L2642" s="376">
        <f t="shared" si="32"/>
        <v>914.88000000000102</v>
      </c>
    </row>
    <row r="2643" spans="1:12" hidden="1" outlineLevel="1">
      <c r="A2643" s="455">
        <v>2025</v>
      </c>
      <c r="B2643" t="s">
        <v>3478</v>
      </c>
      <c r="C2643" t="s">
        <v>2527</v>
      </c>
      <c r="D2643" t="s">
        <v>3479</v>
      </c>
      <c r="E2643" t="s">
        <v>2888</v>
      </c>
      <c r="F2643" s="339" t="s">
        <v>4177</v>
      </c>
      <c r="G2643" s="376">
        <v>10398.23</v>
      </c>
      <c r="H2643" s="376">
        <v>36</v>
      </c>
      <c r="I2643" s="376">
        <v>0.05</v>
      </c>
      <c r="J2643" s="376">
        <v>274.39999999999998</v>
      </c>
      <c r="K2643" s="376">
        <v>9878.4</v>
      </c>
      <c r="L2643" s="376">
        <f t="shared" si="32"/>
        <v>519.83000000000004</v>
      </c>
    </row>
    <row r="2644" spans="1:12" hidden="1" outlineLevel="1">
      <c r="A2644" s="455">
        <v>2025</v>
      </c>
      <c r="B2644" t="s">
        <v>3698</v>
      </c>
      <c r="C2644" t="s">
        <v>2527</v>
      </c>
      <c r="D2644" t="s">
        <v>3506</v>
      </c>
      <c r="E2644" t="s">
        <v>2888</v>
      </c>
      <c r="F2644" s="339" t="s">
        <v>4177</v>
      </c>
      <c r="G2644" s="376">
        <v>6221.24</v>
      </c>
      <c r="H2644" s="376">
        <v>36</v>
      </c>
      <c r="I2644" s="376">
        <v>0.05</v>
      </c>
      <c r="J2644" s="376">
        <v>164.17</v>
      </c>
      <c r="K2644" s="376">
        <v>5910.12</v>
      </c>
      <c r="L2644" s="376">
        <f t="shared" si="32"/>
        <v>311.12</v>
      </c>
    </row>
    <row r="2645" spans="1:12" hidden="1" outlineLevel="1">
      <c r="A2645" s="455">
        <v>2025</v>
      </c>
      <c r="B2645" t="s">
        <v>3505</v>
      </c>
      <c r="C2645" t="s">
        <v>2527</v>
      </c>
      <c r="D2645" t="s">
        <v>3506</v>
      </c>
      <c r="E2645" t="s">
        <v>2888</v>
      </c>
      <c r="F2645" s="339" t="s">
        <v>4177</v>
      </c>
      <c r="G2645" s="376">
        <v>9893.81</v>
      </c>
      <c r="H2645" s="376">
        <v>36</v>
      </c>
      <c r="I2645" s="376">
        <v>0.05</v>
      </c>
      <c r="J2645" s="376">
        <v>261.08999999999997</v>
      </c>
      <c r="K2645" s="376">
        <v>9399.24</v>
      </c>
      <c r="L2645" s="376">
        <f t="shared" si="32"/>
        <v>494.57</v>
      </c>
    </row>
    <row r="2646" spans="1:12" hidden="1" outlineLevel="1">
      <c r="A2646" s="455">
        <v>2025</v>
      </c>
      <c r="B2646" t="s">
        <v>2965</v>
      </c>
      <c r="C2646" t="s">
        <v>2527</v>
      </c>
      <c r="D2646" t="s">
        <v>2966</v>
      </c>
      <c r="E2646" t="s">
        <v>2888</v>
      </c>
      <c r="F2646" s="339" t="s">
        <v>4177</v>
      </c>
      <c r="G2646" s="376">
        <v>194158.41</v>
      </c>
      <c r="H2646" s="376">
        <v>36</v>
      </c>
      <c r="I2646" s="376">
        <v>0.05</v>
      </c>
      <c r="J2646" s="376">
        <v>5123.62</v>
      </c>
      <c r="K2646" s="376">
        <v>184450.32</v>
      </c>
      <c r="L2646" s="376">
        <f t="shared" si="32"/>
        <v>9708.09</v>
      </c>
    </row>
    <row r="2647" spans="1:12" hidden="1" outlineLevel="1">
      <c r="A2647" s="455">
        <v>2025</v>
      </c>
      <c r="B2647" t="s">
        <v>3214</v>
      </c>
      <c r="C2647" t="s">
        <v>2527</v>
      </c>
      <c r="D2647" t="s">
        <v>2966</v>
      </c>
      <c r="E2647" t="s">
        <v>2888</v>
      </c>
      <c r="F2647" s="339" t="s">
        <v>4177</v>
      </c>
      <c r="G2647" s="376">
        <v>69373.45</v>
      </c>
      <c r="H2647" s="376">
        <v>36</v>
      </c>
      <c r="I2647" s="376">
        <v>0.05</v>
      </c>
      <c r="J2647" s="376">
        <v>1830.69</v>
      </c>
      <c r="K2647" s="376">
        <v>65904.84</v>
      </c>
      <c r="L2647" s="376">
        <f t="shared" si="32"/>
        <v>3468.61</v>
      </c>
    </row>
    <row r="2648" spans="1:12" hidden="1" outlineLevel="1">
      <c r="A2648" s="455">
        <v>2025</v>
      </c>
      <c r="B2648" t="s">
        <v>3173</v>
      </c>
      <c r="C2648" t="s">
        <v>2527</v>
      </c>
      <c r="D2648" t="s">
        <v>2966</v>
      </c>
      <c r="E2648" t="s">
        <v>2888</v>
      </c>
      <c r="F2648" s="339" t="s">
        <v>4177</v>
      </c>
      <c r="G2648" s="376">
        <v>97345.13</v>
      </c>
      <c r="H2648" s="376">
        <v>36</v>
      </c>
      <c r="I2648" s="376">
        <v>0.05</v>
      </c>
      <c r="J2648" s="376">
        <v>2568.83</v>
      </c>
      <c r="K2648" s="376">
        <v>92477.88</v>
      </c>
      <c r="L2648" s="376">
        <f t="shared" si="32"/>
        <v>4867.25</v>
      </c>
    </row>
    <row r="2649" spans="1:12" hidden="1" outlineLevel="1">
      <c r="A2649" s="455">
        <v>2025</v>
      </c>
      <c r="B2649" t="s">
        <v>3726</v>
      </c>
      <c r="C2649" t="s">
        <v>2527</v>
      </c>
      <c r="D2649" t="s">
        <v>3328</v>
      </c>
      <c r="E2649" t="s">
        <v>2888</v>
      </c>
      <c r="F2649" s="339" t="s">
        <v>4177</v>
      </c>
      <c r="G2649" s="376">
        <v>5397.35</v>
      </c>
      <c r="H2649" s="376">
        <v>36</v>
      </c>
      <c r="I2649" s="376">
        <v>0.05</v>
      </c>
      <c r="J2649" s="376">
        <v>142.43</v>
      </c>
      <c r="K2649" s="376">
        <v>5127.4799999999996</v>
      </c>
      <c r="L2649" s="376">
        <f t="shared" si="32"/>
        <v>269.87</v>
      </c>
    </row>
    <row r="2650" spans="1:12" hidden="1" outlineLevel="1">
      <c r="A2650" s="455">
        <v>2025</v>
      </c>
      <c r="B2650" t="s">
        <v>3442</v>
      </c>
      <c r="C2650" t="s">
        <v>2527</v>
      </c>
      <c r="D2650" t="s">
        <v>3443</v>
      </c>
      <c r="E2650" t="s">
        <v>2888</v>
      </c>
      <c r="F2650" s="339" t="s">
        <v>4177</v>
      </c>
      <c r="G2650" s="376">
        <v>11899</v>
      </c>
      <c r="H2650" s="376">
        <v>36</v>
      </c>
      <c r="I2650" s="376">
        <v>0.05</v>
      </c>
      <c r="J2650" s="376">
        <v>314</v>
      </c>
      <c r="K2650" s="376">
        <v>11304</v>
      </c>
      <c r="L2650" s="376">
        <f t="shared" si="32"/>
        <v>595</v>
      </c>
    </row>
    <row r="2651" spans="1:12" hidden="1" outlineLevel="1">
      <c r="A2651" s="455">
        <v>2025</v>
      </c>
      <c r="B2651" t="s">
        <v>3333</v>
      </c>
      <c r="C2651" t="s">
        <v>2527</v>
      </c>
      <c r="D2651" t="s">
        <v>3334</v>
      </c>
      <c r="E2651" t="s">
        <v>2888</v>
      </c>
      <c r="F2651" s="339" t="s">
        <v>4177</v>
      </c>
      <c r="G2651" s="376">
        <v>22148.5</v>
      </c>
      <c r="H2651" s="376">
        <v>36</v>
      </c>
      <c r="I2651" s="376">
        <v>0.05</v>
      </c>
      <c r="J2651" s="376">
        <v>584.47</v>
      </c>
      <c r="K2651" s="376">
        <v>21040.92</v>
      </c>
      <c r="L2651" s="376">
        <f t="shared" si="32"/>
        <v>1107.58</v>
      </c>
    </row>
    <row r="2652" spans="1:12" hidden="1" outlineLevel="1">
      <c r="A2652" s="455">
        <v>2025</v>
      </c>
      <c r="B2652" t="s">
        <v>3322</v>
      </c>
      <c r="C2652" t="s">
        <v>2527</v>
      </c>
      <c r="D2652" t="s">
        <v>3323</v>
      </c>
      <c r="E2652" t="s">
        <v>2888</v>
      </c>
      <c r="F2652" s="339" t="s">
        <v>4178</v>
      </c>
      <c r="G2652" s="376">
        <v>23113.279999999999</v>
      </c>
      <c r="H2652" s="376">
        <v>36</v>
      </c>
      <c r="I2652" s="376">
        <v>0.05</v>
      </c>
      <c r="J2652" s="376">
        <v>609.92999999999995</v>
      </c>
      <c r="K2652" s="376">
        <v>21957.48</v>
      </c>
      <c r="L2652" s="376">
        <f t="shared" si="32"/>
        <v>1155.8</v>
      </c>
    </row>
    <row r="2653" spans="1:12" hidden="1" outlineLevel="1">
      <c r="A2653" s="455">
        <v>2025</v>
      </c>
      <c r="B2653" t="s">
        <v>3347</v>
      </c>
      <c r="C2653" t="s">
        <v>2527</v>
      </c>
      <c r="D2653" t="s">
        <v>3348</v>
      </c>
      <c r="E2653" t="s">
        <v>2888</v>
      </c>
      <c r="F2653" s="339" t="s">
        <v>4179</v>
      </c>
      <c r="G2653" s="376">
        <v>19960.38</v>
      </c>
      <c r="H2653" s="376">
        <v>36</v>
      </c>
      <c r="I2653" s="376">
        <v>0.05</v>
      </c>
      <c r="J2653" s="376">
        <v>526.73</v>
      </c>
      <c r="K2653" s="376">
        <v>18962.28</v>
      </c>
      <c r="L2653" s="376">
        <f t="shared" si="32"/>
        <v>998.10000000000196</v>
      </c>
    </row>
    <row r="2654" spans="1:12" hidden="1" outlineLevel="1">
      <c r="A2654" s="455">
        <v>2025</v>
      </c>
      <c r="B2654" t="s">
        <v>3205</v>
      </c>
      <c r="C2654" t="s">
        <v>2527</v>
      </c>
      <c r="D2654" t="s">
        <v>3206</v>
      </c>
      <c r="E2654" t="s">
        <v>2888</v>
      </c>
      <c r="F2654" s="339" t="s">
        <v>4180</v>
      </c>
      <c r="G2654" s="376">
        <v>76017.7</v>
      </c>
      <c r="H2654" s="376">
        <v>36</v>
      </c>
      <c r="I2654" s="376">
        <v>0.05</v>
      </c>
      <c r="J2654" s="376">
        <v>2006.02</v>
      </c>
      <c r="K2654" s="376">
        <v>72216.72</v>
      </c>
      <c r="L2654" s="376">
        <f t="shared" si="32"/>
        <v>3800.98</v>
      </c>
    </row>
    <row r="2655" spans="1:12" hidden="1" outlineLevel="1">
      <c r="A2655" s="455">
        <v>2025</v>
      </c>
      <c r="B2655" t="s">
        <v>3439</v>
      </c>
      <c r="C2655" t="s">
        <v>2527</v>
      </c>
      <c r="D2655" t="s">
        <v>3440</v>
      </c>
      <c r="E2655" t="s">
        <v>2888</v>
      </c>
      <c r="F2655" s="339" t="s">
        <v>4180</v>
      </c>
      <c r="G2655" s="376">
        <v>12144.25</v>
      </c>
      <c r="H2655" s="376">
        <v>36</v>
      </c>
      <c r="I2655" s="376">
        <v>0.05</v>
      </c>
      <c r="J2655" s="376">
        <v>320.47000000000003</v>
      </c>
      <c r="K2655" s="376">
        <v>11536.92</v>
      </c>
      <c r="L2655" s="376">
        <f t="shared" si="32"/>
        <v>607.32999999999799</v>
      </c>
    </row>
    <row r="2656" spans="1:12" hidden="1" outlineLevel="1">
      <c r="A2656" s="455">
        <v>2025</v>
      </c>
      <c r="B2656" t="s">
        <v>3441</v>
      </c>
      <c r="C2656" t="s">
        <v>2527</v>
      </c>
      <c r="D2656" t="s">
        <v>3440</v>
      </c>
      <c r="E2656" t="s">
        <v>2888</v>
      </c>
      <c r="F2656" s="339" t="s">
        <v>4180</v>
      </c>
      <c r="G2656" s="376">
        <v>12144.25</v>
      </c>
      <c r="H2656" s="376">
        <v>36</v>
      </c>
      <c r="I2656" s="376">
        <v>0.05</v>
      </c>
      <c r="J2656" s="376">
        <v>320.47000000000003</v>
      </c>
      <c r="K2656" s="376">
        <v>11536.92</v>
      </c>
      <c r="L2656" s="376">
        <f t="shared" si="32"/>
        <v>607.32999999999799</v>
      </c>
    </row>
    <row r="2657" spans="1:12" hidden="1" outlineLevel="1">
      <c r="A2657" s="455">
        <v>2025</v>
      </c>
      <c r="B2657" t="s">
        <v>3676</v>
      </c>
      <c r="C2657" t="s">
        <v>2527</v>
      </c>
      <c r="D2657" t="s">
        <v>3677</v>
      </c>
      <c r="E2657" t="s">
        <v>2888</v>
      </c>
      <c r="F2657" s="339" t="s">
        <v>4180</v>
      </c>
      <c r="G2657" s="376">
        <v>6900.89</v>
      </c>
      <c r="H2657" s="376">
        <v>36</v>
      </c>
      <c r="I2657" s="376">
        <v>0.05</v>
      </c>
      <c r="J2657" s="376">
        <v>182.11</v>
      </c>
      <c r="K2657" s="376">
        <v>6555.96</v>
      </c>
      <c r="L2657" s="376">
        <f t="shared" si="32"/>
        <v>344.92999999999898</v>
      </c>
    </row>
    <row r="2658" spans="1:12" hidden="1" outlineLevel="1">
      <c r="A2658" s="455">
        <v>2025</v>
      </c>
      <c r="B2658" t="s">
        <v>2941</v>
      </c>
      <c r="C2658" t="s">
        <v>2527</v>
      </c>
      <c r="D2658" t="s">
        <v>2942</v>
      </c>
      <c r="E2658" t="s">
        <v>2888</v>
      </c>
      <c r="F2658" s="339" t="s">
        <v>4181</v>
      </c>
      <c r="G2658" s="376">
        <v>1238938</v>
      </c>
      <c r="H2658" s="376">
        <v>36</v>
      </c>
      <c r="I2658" s="376">
        <v>0.05</v>
      </c>
      <c r="J2658" s="376">
        <v>32694.2</v>
      </c>
      <c r="K2658" s="376">
        <v>1176991.2</v>
      </c>
      <c r="L2658" s="376">
        <f t="shared" si="32"/>
        <v>61946.8</v>
      </c>
    </row>
    <row r="2659" spans="1:12" hidden="1" outlineLevel="1">
      <c r="A2659" s="455">
        <v>2025</v>
      </c>
      <c r="B2659" t="s">
        <v>3038</v>
      </c>
      <c r="C2659" t="s">
        <v>2527</v>
      </c>
      <c r="D2659" t="s">
        <v>3039</v>
      </c>
      <c r="E2659" t="s">
        <v>2888</v>
      </c>
      <c r="F2659" s="339" t="s">
        <v>4181</v>
      </c>
      <c r="G2659" s="376">
        <v>111858.4</v>
      </c>
      <c r="H2659" s="376">
        <v>36</v>
      </c>
      <c r="I2659" s="376">
        <v>0.05</v>
      </c>
      <c r="J2659" s="376">
        <v>2951.82</v>
      </c>
      <c r="K2659" s="376">
        <v>106265.52</v>
      </c>
      <c r="L2659" s="376">
        <f t="shared" ref="L2659:L2722" si="33">G2659-K2659</f>
        <v>5592.8799999999901</v>
      </c>
    </row>
    <row r="2660" spans="1:12" hidden="1" outlineLevel="1">
      <c r="A2660" s="455">
        <v>2025</v>
      </c>
      <c r="B2660" t="s">
        <v>3573</v>
      </c>
      <c r="C2660" t="s">
        <v>2527</v>
      </c>
      <c r="D2660" t="s">
        <v>3574</v>
      </c>
      <c r="E2660" t="s">
        <v>2888</v>
      </c>
      <c r="F2660" s="339" t="s">
        <v>4181</v>
      </c>
      <c r="G2660" s="376">
        <v>8151.33</v>
      </c>
      <c r="H2660" s="376">
        <v>36</v>
      </c>
      <c r="I2660" s="376">
        <v>0.05</v>
      </c>
      <c r="J2660" s="376">
        <v>215.1</v>
      </c>
      <c r="K2660" s="376">
        <v>7743.6</v>
      </c>
      <c r="L2660" s="376">
        <f t="shared" si="33"/>
        <v>407.73</v>
      </c>
    </row>
    <row r="2661" spans="1:12" hidden="1" outlineLevel="1">
      <c r="A2661" s="455">
        <v>2025</v>
      </c>
      <c r="B2661" t="s">
        <v>3411</v>
      </c>
      <c r="C2661" t="s">
        <v>2527</v>
      </c>
      <c r="D2661" t="s">
        <v>3412</v>
      </c>
      <c r="E2661" t="s">
        <v>2888</v>
      </c>
      <c r="F2661" s="339" t="s">
        <v>4181</v>
      </c>
      <c r="G2661" s="376">
        <v>13392.03</v>
      </c>
      <c r="H2661" s="376">
        <v>36</v>
      </c>
      <c r="I2661" s="376">
        <v>0.05</v>
      </c>
      <c r="J2661" s="376">
        <v>353.4</v>
      </c>
      <c r="K2661" s="376">
        <v>12722.4</v>
      </c>
      <c r="L2661" s="376">
        <f t="shared" si="33"/>
        <v>669.63000000000102</v>
      </c>
    </row>
    <row r="2662" spans="1:12" hidden="1" outlineLevel="1">
      <c r="A2662" s="455">
        <v>2025</v>
      </c>
      <c r="B2662" t="s">
        <v>3413</v>
      </c>
      <c r="C2662" t="s">
        <v>2527</v>
      </c>
      <c r="D2662" t="s">
        <v>3414</v>
      </c>
      <c r="E2662" t="s">
        <v>2888</v>
      </c>
      <c r="F2662" s="339" t="s">
        <v>4181</v>
      </c>
      <c r="G2662" s="376">
        <v>13392.03</v>
      </c>
      <c r="H2662" s="376">
        <v>36</v>
      </c>
      <c r="I2662" s="376">
        <v>0.05</v>
      </c>
      <c r="J2662" s="376">
        <v>353.4</v>
      </c>
      <c r="K2662" s="376">
        <v>12722.4</v>
      </c>
      <c r="L2662" s="376">
        <f t="shared" si="33"/>
        <v>669.63000000000102</v>
      </c>
    </row>
    <row r="2663" spans="1:12" hidden="1" outlineLevel="1">
      <c r="A2663" s="455">
        <v>2025</v>
      </c>
      <c r="B2663" t="s">
        <v>3335</v>
      </c>
      <c r="C2663" t="s">
        <v>2527</v>
      </c>
      <c r="D2663" t="s">
        <v>3336</v>
      </c>
      <c r="E2663" t="s">
        <v>4148</v>
      </c>
      <c r="F2663" s="339" t="s">
        <v>4181</v>
      </c>
      <c r="G2663" s="376">
        <v>22123.9</v>
      </c>
      <c r="H2663" s="376">
        <v>36</v>
      </c>
      <c r="I2663" s="376">
        <v>0.05</v>
      </c>
      <c r="J2663" s="376">
        <v>583.83000000000004</v>
      </c>
      <c r="K2663" s="376">
        <v>21017.88</v>
      </c>
      <c r="L2663" s="376">
        <f t="shared" si="33"/>
        <v>1106.02</v>
      </c>
    </row>
    <row r="2664" spans="1:12" hidden="1" outlineLevel="1">
      <c r="A2664" s="455">
        <v>2025</v>
      </c>
      <c r="B2664" t="s">
        <v>3408</v>
      </c>
      <c r="C2664" t="s">
        <v>2527</v>
      </c>
      <c r="D2664" t="s">
        <v>3409</v>
      </c>
      <c r="E2664" t="s">
        <v>2888</v>
      </c>
      <c r="F2664" s="339" t="s">
        <v>4182</v>
      </c>
      <c r="G2664" s="376">
        <v>13444.25</v>
      </c>
      <c r="H2664" s="376">
        <v>36</v>
      </c>
      <c r="I2664" s="376">
        <v>0.05</v>
      </c>
      <c r="J2664" s="376">
        <v>354.78</v>
      </c>
      <c r="K2664" s="376">
        <v>12772.08</v>
      </c>
      <c r="L2664" s="376">
        <f t="shared" si="33"/>
        <v>672.17000000000201</v>
      </c>
    </row>
    <row r="2665" spans="1:12" hidden="1" outlineLevel="1">
      <c r="A2665" s="455">
        <v>2025</v>
      </c>
      <c r="B2665" t="s">
        <v>2945</v>
      </c>
      <c r="C2665" t="s">
        <v>2527</v>
      </c>
      <c r="D2665" t="s">
        <v>2946</v>
      </c>
      <c r="E2665" t="s">
        <v>2888</v>
      </c>
      <c r="F2665" s="339" t="s">
        <v>4183</v>
      </c>
      <c r="G2665" s="376">
        <v>619469.04</v>
      </c>
      <c r="H2665" s="376">
        <v>36</v>
      </c>
      <c r="I2665" s="376">
        <v>0.05</v>
      </c>
      <c r="J2665" s="376">
        <v>16347.1</v>
      </c>
      <c r="K2665" s="376">
        <v>588495.6</v>
      </c>
      <c r="L2665" s="376">
        <f t="shared" si="33"/>
        <v>30973.440000000101</v>
      </c>
    </row>
    <row r="2666" spans="1:12" hidden="1" outlineLevel="1">
      <c r="A2666" s="455">
        <v>2025</v>
      </c>
      <c r="B2666" t="s">
        <v>3210</v>
      </c>
      <c r="C2666" t="s">
        <v>2527</v>
      </c>
      <c r="D2666" t="s">
        <v>3211</v>
      </c>
      <c r="E2666" t="s">
        <v>2888</v>
      </c>
      <c r="F2666" s="339" t="s">
        <v>4184</v>
      </c>
      <c r="G2666" s="376">
        <v>75221.23</v>
      </c>
      <c r="H2666" s="376">
        <v>36</v>
      </c>
      <c r="I2666" s="376">
        <v>0.05</v>
      </c>
      <c r="J2666" s="376">
        <v>1985</v>
      </c>
      <c r="K2666" s="376">
        <v>71460</v>
      </c>
      <c r="L2666" s="376">
        <f t="shared" si="33"/>
        <v>3761.23</v>
      </c>
    </row>
    <row r="2667" spans="1:12" hidden="1" outlineLevel="1">
      <c r="A2667" s="455">
        <v>2025</v>
      </c>
      <c r="B2667" t="s">
        <v>3686</v>
      </c>
      <c r="C2667" t="s">
        <v>2527</v>
      </c>
      <c r="D2667" t="s">
        <v>3687</v>
      </c>
      <c r="E2667" t="s">
        <v>2888</v>
      </c>
      <c r="F2667" s="339" t="s">
        <v>4185</v>
      </c>
      <c r="G2667" s="376">
        <v>6690.26</v>
      </c>
      <c r="H2667" s="376">
        <v>36</v>
      </c>
      <c r="I2667" s="376">
        <v>0.05</v>
      </c>
      <c r="J2667" s="376">
        <v>176.55</v>
      </c>
      <c r="K2667" s="376">
        <v>6355.8</v>
      </c>
      <c r="L2667" s="376">
        <f t="shared" si="33"/>
        <v>334.46</v>
      </c>
    </row>
    <row r="2668" spans="1:12" hidden="1" outlineLevel="1">
      <c r="A2668" s="455">
        <v>2025</v>
      </c>
      <c r="B2668" t="s">
        <v>3684</v>
      </c>
      <c r="C2668" t="s">
        <v>2527</v>
      </c>
      <c r="D2668" t="s">
        <v>3685</v>
      </c>
      <c r="E2668" t="s">
        <v>2888</v>
      </c>
      <c r="F2668" s="339" t="s">
        <v>4186</v>
      </c>
      <c r="G2668" s="376">
        <v>6690.27</v>
      </c>
      <c r="H2668" s="376">
        <v>36</v>
      </c>
      <c r="I2668" s="376">
        <v>0.05</v>
      </c>
      <c r="J2668" s="376">
        <v>176.55</v>
      </c>
      <c r="K2668" s="376">
        <v>6355.8</v>
      </c>
      <c r="L2668" s="376">
        <f t="shared" si="33"/>
        <v>334.47</v>
      </c>
    </row>
    <row r="2669" spans="1:12" hidden="1" outlineLevel="1">
      <c r="A2669" s="455">
        <v>2025</v>
      </c>
      <c r="B2669" t="s">
        <v>3457</v>
      </c>
      <c r="C2669" t="s">
        <v>2527</v>
      </c>
      <c r="D2669" t="s">
        <v>3458</v>
      </c>
      <c r="E2669" t="s">
        <v>2888</v>
      </c>
      <c r="F2669" s="339" t="s">
        <v>4187</v>
      </c>
      <c r="G2669" s="376">
        <v>10922.48</v>
      </c>
      <c r="H2669" s="376">
        <v>36</v>
      </c>
      <c r="I2669" s="376">
        <v>0.05</v>
      </c>
      <c r="J2669" s="376">
        <v>288.23</v>
      </c>
      <c r="K2669" s="376">
        <v>10376.280000000001</v>
      </c>
      <c r="L2669" s="376">
        <f t="shared" si="33"/>
        <v>546.19999999999902</v>
      </c>
    </row>
    <row r="2670" spans="1:12" hidden="1" outlineLevel="1">
      <c r="A2670" s="455">
        <v>2025</v>
      </c>
      <c r="B2670" t="s">
        <v>3262</v>
      </c>
      <c r="C2670" t="s">
        <v>2527</v>
      </c>
      <c r="D2670" t="s">
        <v>3263</v>
      </c>
      <c r="E2670" t="s">
        <v>2888</v>
      </c>
      <c r="F2670" s="339" t="s">
        <v>4187</v>
      </c>
      <c r="G2670" s="376">
        <v>50297.34</v>
      </c>
      <c r="H2670" s="376">
        <v>36</v>
      </c>
      <c r="I2670" s="376">
        <v>0.05</v>
      </c>
      <c r="J2670" s="376">
        <v>1327.29</v>
      </c>
      <c r="K2670" s="376">
        <v>47782.44</v>
      </c>
      <c r="L2670" s="376">
        <f t="shared" si="33"/>
        <v>2514.8999999999901</v>
      </c>
    </row>
    <row r="2671" spans="1:12" hidden="1" outlineLevel="1">
      <c r="A2671" s="455">
        <v>2025</v>
      </c>
      <c r="B2671" t="s">
        <v>3828</v>
      </c>
      <c r="C2671" t="s">
        <v>2939</v>
      </c>
      <c r="D2671" t="s">
        <v>3829</v>
      </c>
      <c r="E2671" t="s">
        <v>2888</v>
      </c>
      <c r="F2671" s="339" t="s">
        <v>4188</v>
      </c>
      <c r="G2671" s="376">
        <v>303595.64</v>
      </c>
      <c r="H2671" s="376">
        <v>36</v>
      </c>
      <c r="I2671" s="376">
        <v>0.05</v>
      </c>
      <c r="J2671" s="376">
        <v>8011.55</v>
      </c>
      <c r="K2671" s="376">
        <v>288415.8</v>
      </c>
      <c r="L2671" s="376">
        <f t="shared" si="33"/>
        <v>15179.84</v>
      </c>
    </row>
    <row r="2672" spans="1:12" hidden="1" outlineLevel="1">
      <c r="A2672" s="455">
        <v>2025</v>
      </c>
      <c r="B2672" t="s">
        <v>3830</v>
      </c>
      <c r="C2672" t="s">
        <v>2939</v>
      </c>
      <c r="D2672" t="s">
        <v>3831</v>
      </c>
      <c r="E2672" t="s">
        <v>2888</v>
      </c>
      <c r="F2672" s="339" t="s">
        <v>4188</v>
      </c>
      <c r="G2672" s="376">
        <v>52277.31</v>
      </c>
      <c r="H2672" s="376">
        <v>36</v>
      </c>
      <c r="I2672" s="376">
        <v>0.05</v>
      </c>
      <c r="J2672" s="376">
        <v>1379.54</v>
      </c>
      <c r="K2672" s="376">
        <v>49663.44</v>
      </c>
      <c r="L2672" s="376">
        <f t="shared" si="33"/>
        <v>2613.87</v>
      </c>
    </row>
    <row r="2673" spans="1:12" hidden="1" outlineLevel="1">
      <c r="A2673" s="455">
        <v>2025</v>
      </c>
      <c r="B2673" t="s">
        <v>3832</v>
      </c>
      <c r="C2673" t="s">
        <v>2939</v>
      </c>
      <c r="D2673" t="s">
        <v>3833</v>
      </c>
      <c r="E2673" t="s">
        <v>2888</v>
      </c>
      <c r="F2673" s="339" t="s">
        <v>4188</v>
      </c>
      <c r="G2673" s="376">
        <v>29042.95</v>
      </c>
      <c r="H2673" s="376">
        <v>36</v>
      </c>
      <c r="I2673" s="376">
        <v>0.05</v>
      </c>
      <c r="J2673" s="376">
        <v>766.41</v>
      </c>
      <c r="K2673" s="376">
        <v>27590.76</v>
      </c>
      <c r="L2673" s="376">
        <f t="shared" si="33"/>
        <v>1452.19</v>
      </c>
    </row>
    <row r="2674" spans="1:12" hidden="1" outlineLevel="1">
      <c r="A2674" s="455">
        <v>2025</v>
      </c>
      <c r="B2674" t="s">
        <v>3834</v>
      </c>
      <c r="C2674" t="s">
        <v>2939</v>
      </c>
      <c r="D2674" t="s">
        <v>3835</v>
      </c>
      <c r="E2674" t="s">
        <v>2888</v>
      </c>
      <c r="F2674" s="339" t="s">
        <v>4188</v>
      </c>
      <c r="G2674" s="376">
        <v>19361.96</v>
      </c>
      <c r="H2674" s="376">
        <v>36</v>
      </c>
      <c r="I2674" s="376">
        <v>0.05</v>
      </c>
      <c r="J2674" s="376">
        <v>510.94</v>
      </c>
      <c r="K2674" s="376">
        <v>18393.84</v>
      </c>
      <c r="L2674" s="376">
        <f t="shared" si="33"/>
        <v>968.11999999999898</v>
      </c>
    </row>
    <row r="2675" spans="1:12" hidden="1" outlineLevel="1">
      <c r="A2675" s="455">
        <v>2025</v>
      </c>
      <c r="B2675" t="s">
        <v>3836</v>
      </c>
      <c r="C2675" t="s">
        <v>2939</v>
      </c>
      <c r="D2675" t="s">
        <v>3837</v>
      </c>
      <c r="E2675" t="s">
        <v>2888</v>
      </c>
      <c r="F2675" s="339" t="s">
        <v>4188</v>
      </c>
      <c r="G2675" s="376">
        <v>11907.61</v>
      </c>
      <c r="H2675" s="376">
        <v>36</v>
      </c>
      <c r="I2675" s="376">
        <v>0.05</v>
      </c>
      <c r="J2675" s="376">
        <v>314.23</v>
      </c>
      <c r="K2675" s="376">
        <v>11312.28</v>
      </c>
      <c r="L2675" s="376">
        <f t="shared" si="33"/>
        <v>595.33000000000004</v>
      </c>
    </row>
    <row r="2676" spans="1:12" hidden="1" outlineLevel="1">
      <c r="A2676" s="455">
        <v>2025</v>
      </c>
      <c r="B2676" t="s">
        <v>3459</v>
      </c>
      <c r="C2676" t="s">
        <v>2527</v>
      </c>
      <c r="D2676" t="s">
        <v>3460</v>
      </c>
      <c r="E2676" t="s">
        <v>2888</v>
      </c>
      <c r="F2676" s="339" t="s">
        <v>4189</v>
      </c>
      <c r="G2676" s="376">
        <v>10911.5</v>
      </c>
      <c r="H2676" s="376">
        <v>36</v>
      </c>
      <c r="I2676" s="376">
        <v>0.05</v>
      </c>
      <c r="J2676" s="376">
        <v>287.94</v>
      </c>
      <c r="K2676" s="376">
        <v>10365.84</v>
      </c>
      <c r="L2676" s="376">
        <f t="shared" si="33"/>
        <v>545.66</v>
      </c>
    </row>
    <row r="2677" spans="1:12" hidden="1" outlineLevel="1">
      <c r="A2677" s="455">
        <v>2025</v>
      </c>
      <c r="B2677" t="s">
        <v>3202</v>
      </c>
      <c r="C2677" t="s">
        <v>2527</v>
      </c>
      <c r="D2677" t="s">
        <v>3203</v>
      </c>
      <c r="E2677" t="s">
        <v>2888</v>
      </c>
      <c r="F2677" s="339" t="s">
        <v>4189</v>
      </c>
      <c r="G2677" s="376">
        <v>79283.179999999993</v>
      </c>
      <c r="H2677" s="376">
        <v>36</v>
      </c>
      <c r="I2677" s="376">
        <v>0.05</v>
      </c>
      <c r="J2677" s="376">
        <v>2092.1999999999998</v>
      </c>
      <c r="K2677" s="376">
        <v>75319.199999999997</v>
      </c>
      <c r="L2677" s="376">
        <f t="shared" si="33"/>
        <v>3963.98</v>
      </c>
    </row>
    <row r="2678" spans="1:12" hidden="1" outlineLevel="1">
      <c r="A2678" s="455">
        <v>2025</v>
      </c>
      <c r="B2678" t="s">
        <v>3275</v>
      </c>
      <c r="C2678" t="s">
        <v>2527</v>
      </c>
      <c r="D2678" t="s">
        <v>3276</v>
      </c>
      <c r="E2678" t="s">
        <v>2888</v>
      </c>
      <c r="F2678" s="339" t="s">
        <v>4189</v>
      </c>
      <c r="G2678" s="376">
        <v>44955.75</v>
      </c>
      <c r="H2678" s="376">
        <v>36</v>
      </c>
      <c r="I2678" s="376">
        <v>0.05</v>
      </c>
      <c r="J2678" s="376">
        <v>1186.33</v>
      </c>
      <c r="K2678" s="376">
        <v>42707.88</v>
      </c>
      <c r="L2678" s="376">
        <f t="shared" si="33"/>
        <v>2247.87</v>
      </c>
    </row>
    <row r="2679" spans="1:12" hidden="1" outlineLevel="1">
      <c r="A2679" s="455">
        <v>2025</v>
      </c>
      <c r="B2679" t="s">
        <v>3561</v>
      </c>
      <c r="C2679" t="s">
        <v>2527</v>
      </c>
      <c r="D2679" t="s">
        <v>3562</v>
      </c>
      <c r="E2679" t="s">
        <v>2888</v>
      </c>
      <c r="F2679" s="339" t="s">
        <v>4190</v>
      </c>
      <c r="G2679" s="376">
        <v>8387.61</v>
      </c>
      <c r="H2679" s="376">
        <v>36</v>
      </c>
      <c r="I2679" s="376">
        <v>0.05</v>
      </c>
      <c r="J2679" s="376">
        <v>221.34</v>
      </c>
      <c r="K2679" s="376">
        <v>7968.24</v>
      </c>
      <c r="L2679" s="376">
        <f t="shared" si="33"/>
        <v>419.37000000000103</v>
      </c>
    </row>
    <row r="2680" spans="1:12" hidden="1" outlineLevel="1">
      <c r="A2680" s="455">
        <v>2025</v>
      </c>
      <c r="B2680" t="s">
        <v>3386</v>
      </c>
      <c r="C2680" t="s">
        <v>2527</v>
      </c>
      <c r="D2680" t="s">
        <v>3387</v>
      </c>
      <c r="E2680" t="s">
        <v>2888</v>
      </c>
      <c r="F2680" s="339" t="s">
        <v>4190</v>
      </c>
      <c r="G2680" s="376">
        <v>15718.35</v>
      </c>
      <c r="H2680" s="376">
        <v>36</v>
      </c>
      <c r="I2680" s="376">
        <v>0.05</v>
      </c>
      <c r="J2680" s="376">
        <v>414.79</v>
      </c>
      <c r="K2680" s="376">
        <v>14932.44</v>
      </c>
      <c r="L2680" s="376">
        <f t="shared" si="33"/>
        <v>785.91</v>
      </c>
    </row>
    <row r="2681" spans="1:12" hidden="1" outlineLevel="1">
      <c r="A2681" s="455">
        <v>2025</v>
      </c>
      <c r="B2681" t="s">
        <v>3696</v>
      </c>
      <c r="C2681" t="s">
        <v>2527</v>
      </c>
      <c r="D2681" t="s">
        <v>3697</v>
      </c>
      <c r="E2681" t="s">
        <v>2888</v>
      </c>
      <c r="F2681" s="339" t="s">
        <v>4191</v>
      </c>
      <c r="G2681" s="376">
        <v>6309</v>
      </c>
      <c r="H2681" s="376">
        <v>36</v>
      </c>
      <c r="I2681" s="376">
        <v>0.05</v>
      </c>
      <c r="J2681" s="376">
        <v>166.49</v>
      </c>
      <c r="K2681" s="376">
        <v>5993.64</v>
      </c>
      <c r="L2681" s="376">
        <f t="shared" si="33"/>
        <v>315.36</v>
      </c>
    </row>
    <row r="2682" spans="1:12" hidden="1" outlineLevel="1">
      <c r="A2682" s="455">
        <v>2025</v>
      </c>
      <c r="B2682" t="s">
        <v>3784</v>
      </c>
      <c r="C2682" t="s">
        <v>2939</v>
      </c>
      <c r="D2682" t="s">
        <v>3785</v>
      </c>
      <c r="E2682" t="s">
        <v>2888</v>
      </c>
      <c r="F2682" s="339" t="s">
        <v>4191</v>
      </c>
      <c r="G2682" s="376">
        <v>11681.42</v>
      </c>
      <c r="H2682" s="376">
        <v>36</v>
      </c>
      <c r="I2682" s="376">
        <v>0.05</v>
      </c>
      <c r="J2682" s="376">
        <v>308.26</v>
      </c>
      <c r="K2682" s="376">
        <v>11097.36</v>
      </c>
      <c r="L2682" s="376">
        <f t="shared" si="33"/>
        <v>584.05999999999904</v>
      </c>
    </row>
    <row r="2683" spans="1:12" hidden="1" outlineLevel="1">
      <c r="A2683" s="455">
        <v>2025</v>
      </c>
      <c r="B2683" t="s">
        <v>3397</v>
      </c>
      <c r="C2683" t="s">
        <v>2527</v>
      </c>
      <c r="D2683" t="s">
        <v>3398</v>
      </c>
      <c r="E2683" t="s">
        <v>2888</v>
      </c>
      <c r="F2683" s="339" t="s">
        <v>4192</v>
      </c>
      <c r="G2683" s="376">
        <v>14699</v>
      </c>
      <c r="H2683" s="376">
        <v>36</v>
      </c>
      <c r="I2683" s="376">
        <v>0.05</v>
      </c>
      <c r="J2683" s="376">
        <v>387.89</v>
      </c>
      <c r="K2683" s="376">
        <v>13964.04</v>
      </c>
      <c r="L2683" s="376">
        <f t="shared" si="33"/>
        <v>734.96000000000095</v>
      </c>
    </row>
    <row r="2684" spans="1:12" hidden="1" outlineLevel="1">
      <c r="A2684" s="455">
        <v>2025</v>
      </c>
      <c r="B2684" t="s">
        <v>3466</v>
      </c>
      <c r="C2684" t="s">
        <v>2527</v>
      </c>
      <c r="D2684" t="s">
        <v>3467</v>
      </c>
      <c r="E2684" t="s">
        <v>2888</v>
      </c>
      <c r="F2684" s="339" t="s">
        <v>4193</v>
      </c>
      <c r="G2684" s="376">
        <v>10619.47</v>
      </c>
      <c r="H2684" s="376">
        <v>36</v>
      </c>
      <c r="I2684" s="376">
        <v>0.05</v>
      </c>
      <c r="J2684" s="376">
        <v>280.24</v>
      </c>
      <c r="K2684" s="376">
        <v>10088.64</v>
      </c>
      <c r="L2684" s="376">
        <f t="shared" si="33"/>
        <v>530.83000000000004</v>
      </c>
    </row>
    <row r="2685" spans="1:12" hidden="1" outlineLevel="1">
      <c r="A2685" s="455">
        <v>2025</v>
      </c>
      <c r="B2685" t="s">
        <v>3681</v>
      </c>
      <c r="C2685" t="s">
        <v>2527</v>
      </c>
      <c r="D2685" t="s">
        <v>3682</v>
      </c>
      <c r="E2685" t="s">
        <v>2888</v>
      </c>
      <c r="F2685" s="339" t="s">
        <v>4193</v>
      </c>
      <c r="G2685" s="376">
        <v>6725.66</v>
      </c>
      <c r="H2685" s="376">
        <v>36</v>
      </c>
      <c r="I2685" s="376">
        <v>0.05</v>
      </c>
      <c r="J2685" s="376">
        <v>177.48</v>
      </c>
      <c r="K2685" s="376">
        <v>6389.28</v>
      </c>
      <c r="L2685" s="376">
        <f t="shared" si="33"/>
        <v>336.38</v>
      </c>
    </row>
    <row r="2686" spans="1:12" hidden="1" outlineLevel="1">
      <c r="A2686" s="455">
        <v>2025</v>
      </c>
      <c r="B2686" t="s">
        <v>3359</v>
      </c>
      <c r="C2686" t="s">
        <v>2527</v>
      </c>
      <c r="D2686" t="s">
        <v>3360</v>
      </c>
      <c r="E2686" t="s">
        <v>2888</v>
      </c>
      <c r="F2686" s="339" t="s">
        <v>4193</v>
      </c>
      <c r="G2686" s="376">
        <v>18415.93</v>
      </c>
      <c r="H2686" s="376">
        <v>36</v>
      </c>
      <c r="I2686" s="376">
        <v>0.05</v>
      </c>
      <c r="J2686" s="376">
        <v>485.98</v>
      </c>
      <c r="K2686" s="376">
        <v>17495.28</v>
      </c>
      <c r="L2686" s="376">
        <f t="shared" si="33"/>
        <v>920.650000000001</v>
      </c>
    </row>
    <row r="2687" spans="1:12" hidden="1" outlineLevel="1">
      <c r="A2687" s="455">
        <v>2025</v>
      </c>
      <c r="B2687" t="s">
        <v>3652</v>
      </c>
      <c r="C2687" t="s">
        <v>2527</v>
      </c>
      <c r="D2687" t="s">
        <v>3653</v>
      </c>
      <c r="E2687" t="s">
        <v>2888</v>
      </c>
      <c r="F2687" s="339" t="s">
        <v>4193</v>
      </c>
      <c r="G2687" s="376">
        <v>6946.9</v>
      </c>
      <c r="H2687" s="376">
        <v>36</v>
      </c>
      <c r="I2687" s="376">
        <v>0.05</v>
      </c>
      <c r="J2687" s="376">
        <v>183.32</v>
      </c>
      <c r="K2687" s="376">
        <v>6599.52</v>
      </c>
      <c r="L2687" s="376">
        <f t="shared" si="33"/>
        <v>347.38</v>
      </c>
    </row>
    <row r="2688" spans="1:12" hidden="1" outlineLevel="1">
      <c r="A2688" s="455">
        <v>2025</v>
      </c>
      <c r="B2688" t="s">
        <v>3388</v>
      </c>
      <c r="C2688" t="s">
        <v>2527</v>
      </c>
      <c r="D2688" t="s">
        <v>3389</v>
      </c>
      <c r="E2688" t="s">
        <v>2888</v>
      </c>
      <c r="F2688" s="339" t="s">
        <v>4194</v>
      </c>
      <c r="G2688" s="376">
        <v>15679.53</v>
      </c>
      <c r="H2688" s="376">
        <v>36</v>
      </c>
      <c r="I2688" s="376">
        <v>0.05</v>
      </c>
      <c r="J2688" s="376">
        <v>413.77</v>
      </c>
      <c r="K2688" s="376">
        <v>14895.72</v>
      </c>
      <c r="L2688" s="376">
        <f t="shared" si="33"/>
        <v>783.81000000000097</v>
      </c>
    </row>
    <row r="2689" spans="1:12" hidden="1" outlineLevel="1">
      <c r="A2689" s="455">
        <v>2025</v>
      </c>
      <c r="B2689" t="s">
        <v>3577</v>
      </c>
      <c r="C2689" t="s">
        <v>2527</v>
      </c>
      <c r="D2689" t="s">
        <v>3578</v>
      </c>
      <c r="E2689" t="s">
        <v>2888</v>
      </c>
      <c r="F2689" s="339" t="s">
        <v>4194</v>
      </c>
      <c r="G2689" s="376">
        <v>8068.91</v>
      </c>
      <c r="H2689" s="376">
        <v>36</v>
      </c>
      <c r="I2689" s="376">
        <v>0.05</v>
      </c>
      <c r="J2689" s="376">
        <v>212.93</v>
      </c>
      <c r="K2689" s="376">
        <v>7665.48</v>
      </c>
      <c r="L2689" s="376">
        <f t="shared" si="33"/>
        <v>403.42999999999898</v>
      </c>
    </row>
    <row r="2690" spans="1:12" hidden="1" outlineLevel="1">
      <c r="A2690" s="455">
        <v>2025</v>
      </c>
      <c r="B2690" t="s">
        <v>3579</v>
      </c>
      <c r="C2690" t="s">
        <v>2527</v>
      </c>
      <c r="D2690" t="s">
        <v>3580</v>
      </c>
      <c r="E2690" t="s">
        <v>2888</v>
      </c>
      <c r="F2690" s="339" t="s">
        <v>4194</v>
      </c>
      <c r="G2690" s="376">
        <v>8068.91</v>
      </c>
      <c r="H2690" s="376">
        <v>36</v>
      </c>
      <c r="I2690" s="376">
        <v>0.05</v>
      </c>
      <c r="J2690" s="376">
        <v>212.93</v>
      </c>
      <c r="K2690" s="376">
        <v>7665.48</v>
      </c>
      <c r="L2690" s="376">
        <f t="shared" si="33"/>
        <v>403.42999999999898</v>
      </c>
    </row>
    <row r="2691" spans="1:12" hidden="1" outlineLevel="1">
      <c r="A2691" s="455">
        <v>2025</v>
      </c>
      <c r="B2691" t="s">
        <v>3581</v>
      </c>
      <c r="C2691" t="s">
        <v>2527</v>
      </c>
      <c r="D2691" t="s">
        <v>3578</v>
      </c>
      <c r="E2691" t="s">
        <v>2888</v>
      </c>
      <c r="F2691" s="339" t="s">
        <v>4194</v>
      </c>
      <c r="G2691" s="376">
        <v>8068.91</v>
      </c>
      <c r="H2691" s="376">
        <v>36</v>
      </c>
      <c r="I2691" s="376">
        <v>0.05</v>
      </c>
      <c r="J2691" s="376">
        <v>212.93</v>
      </c>
      <c r="K2691" s="376">
        <v>7665.48</v>
      </c>
      <c r="L2691" s="376">
        <f t="shared" si="33"/>
        <v>403.42999999999898</v>
      </c>
    </row>
    <row r="2692" spans="1:12" hidden="1" outlineLevel="1">
      <c r="A2692" s="455">
        <v>2025</v>
      </c>
      <c r="B2692" t="s">
        <v>3593</v>
      </c>
      <c r="C2692" t="s">
        <v>2527</v>
      </c>
      <c r="D2692" t="s">
        <v>3594</v>
      </c>
      <c r="E2692" t="s">
        <v>2888</v>
      </c>
      <c r="F2692" s="339" t="s">
        <v>4194</v>
      </c>
      <c r="G2692" s="376">
        <v>7803.42</v>
      </c>
      <c r="H2692" s="376">
        <v>36</v>
      </c>
      <c r="I2692" s="376">
        <v>0.05</v>
      </c>
      <c r="J2692" s="376">
        <v>205.92</v>
      </c>
      <c r="K2692" s="376">
        <v>7413.12</v>
      </c>
      <c r="L2692" s="376">
        <f t="shared" si="33"/>
        <v>390.3</v>
      </c>
    </row>
    <row r="2693" spans="1:12" hidden="1" outlineLevel="1">
      <c r="A2693" s="455">
        <v>2025</v>
      </c>
      <c r="B2693" t="s">
        <v>3305</v>
      </c>
      <c r="C2693" t="s">
        <v>2527</v>
      </c>
      <c r="D2693" t="s">
        <v>3033</v>
      </c>
      <c r="E2693" t="s">
        <v>2888</v>
      </c>
      <c r="F2693" s="339" t="s">
        <v>4195</v>
      </c>
      <c r="G2693" s="376">
        <v>28424.799999999999</v>
      </c>
      <c r="H2693" s="376">
        <v>36</v>
      </c>
      <c r="I2693" s="376">
        <v>0.05</v>
      </c>
      <c r="J2693" s="376">
        <v>750.1</v>
      </c>
      <c r="K2693" s="376">
        <v>27003.599999999999</v>
      </c>
      <c r="L2693" s="376">
        <f t="shared" si="33"/>
        <v>1421.2</v>
      </c>
    </row>
    <row r="2694" spans="1:12" hidden="1" outlineLevel="1">
      <c r="A2694" s="455">
        <v>2025</v>
      </c>
      <c r="B2694" t="s">
        <v>3326</v>
      </c>
      <c r="C2694" t="s">
        <v>2527</v>
      </c>
      <c r="D2694" t="s">
        <v>3033</v>
      </c>
      <c r="E2694" t="s">
        <v>2888</v>
      </c>
      <c r="F2694" s="339" t="s">
        <v>4195</v>
      </c>
      <c r="G2694" s="376">
        <v>22739.84</v>
      </c>
      <c r="H2694" s="376">
        <v>36</v>
      </c>
      <c r="I2694" s="376">
        <v>0.05</v>
      </c>
      <c r="J2694" s="376">
        <v>600.08000000000004</v>
      </c>
      <c r="K2694" s="376">
        <v>21602.880000000001</v>
      </c>
      <c r="L2694" s="376">
        <f t="shared" si="33"/>
        <v>1136.96</v>
      </c>
    </row>
    <row r="2695" spans="1:12" hidden="1" outlineLevel="1">
      <c r="A2695" s="455">
        <v>2025</v>
      </c>
      <c r="B2695" t="s">
        <v>3032</v>
      </c>
      <c r="C2695" t="s">
        <v>2527</v>
      </c>
      <c r="D2695" t="s">
        <v>3033</v>
      </c>
      <c r="E2695" t="s">
        <v>2888</v>
      </c>
      <c r="F2695" s="339" t="s">
        <v>4195</v>
      </c>
      <c r="G2695" s="376">
        <v>119384.03</v>
      </c>
      <c r="H2695" s="376">
        <v>36</v>
      </c>
      <c r="I2695" s="376">
        <v>0.05</v>
      </c>
      <c r="J2695" s="376">
        <v>3150.41</v>
      </c>
      <c r="K2695" s="376">
        <v>113414.76</v>
      </c>
      <c r="L2695" s="376">
        <f t="shared" si="33"/>
        <v>5969.27</v>
      </c>
    </row>
    <row r="2696" spans="1:12" hidden="1" outlineLevel="1">
      <c r="A2696" s="455">
        <v>2025</v>
      </c>
      <c r="B2696" t="s">
        <v>3240</v>
      </c>
      <c r="C2696" t="s">
        <v>2527</v>
      </c>
      <c r="D2696" t="s">
        <v>3241</v>
      </c>
      <c r="E2696" t="s">
        <v>2888</v>
      </c>
      <c r="F2696" s="339" t="s">
        <v>4195</v>
      </c>
      <c r="G2696" s="376">
        <v>63292.05</v>
      </c>
      <c r="H2696" s="376">
        <v>36</v>
      </c>
      <c r="I2696" s="376">
        <v>0.05</v>
      </c>
      <c r="J2696" s="376">
        <v>1670.21</v>
      </c>
      <c r="K2696" s="376">
        <v>60127.56</v>
      </c>
      <c r="L2696" s="376">
        <f t="shared" si="33"/>
        <v>3164.4900000000098</v>
      </c>
    </row>
    <row r="2697" spans="1:12" hidden="1" outlineLevel="1">
      <c r="A2697" s="455">
        <v>2025</v>
      </c>
      <c r="B2697" t="s">
        <v>3810</v>
      </c>
      <c r="C2697" t="s">
        <v>2939</v>
      </c>
      <c r="D2697" t="s">
        <v>3811</v>
      </c>
      <c r="E2697" t="s">
        <v>2888</v>
      </c>
      <c r="F2697" s="339" t="s">
        <v>4196</v>
      </c>
      <c r="G2697" s="376">
        <v>73097.34</v>
      </c>
      <c r="H2697" s="376">
        <v>36</v>
      </c>
      <c r="I2697" s="376">
        <v>0.05</v>
      </c>
      <c r="J2697" s="376">
        <v>1928.96</v>
      </c>
      <c r="K2697" s="376">
        <v>69442.559999999998</v>
      </c>
      <c r="L2697" s="376">
        <f t="shared" si="33"/>
        <v>3654.78</v>
      </c>
    </row>
    <row r="2698" spans="1:12" hidden="1" outlineLevel="1">
      <c r="A2698" s="455">
        <v>2025</v>
      </c>
      <c r="B2698" t="s">
        <v>3812</v>
      </c>
      <c r="C2698" t="s">
        <v>2939</v>
      </c>
      <c r="D2698" t="s">
        <v>3813</v>
      </c>
      <c r="E2698" t="s">
        <v>2888</v>
      </c>
      <c r="F2698" s="339" t="s">
        <v>4197</v>
      </c>
      <c r="G2698" s="376">
        <v>10407.08</v>
      </c>
      <c r="H2698" s="376">
        <v>36</v>
      </c>
      <c r="I2698" s="376">
        <v>0.05</v>
      </c>
      <c r="J2698" s="376">
        <v>274.63</v>
      </c>
      <c r="K2698" s="376">
        <v>9886.68</v>
      </c>
      <c r="L2698" s="376">
        <f t="shared" si="33"/>
        <v>520.4</v>
      </c>
    </row>
    <row r="2699" spans="1:12" hidden="1" outlineLevel="1">
      <c r="A2699" s="455">
        <v>2025</v>
      </c>
      <c r="B2699" t="s">
        <v>3814</v>
      </c>
      <c r="C2699" t="s">
        <v>2939</v>
      </c>
      <c r="D2699" t="s">
        <v>3815</v>
      </c>
      <c r="E2699" t="s">
        <v>2888</v>
      </c>
      <c r="F2699" s="339" t="s">
        <v>4197</v>
      </c>
      <c r="G2699" s="376">
        <v>16548.669999999998</v>
      </c>
      <c r="H2699" s="376">
        <v>36</v>
      </c>
      <c r="I2699" s="376">
        <v>0.05</v>
      </c>
      <c r="J2699" s="376">
        <v>436.7</v>
      </c>
      <c r="K2699" s="376">
        <v>15721.2</v>
      </c>
      <c r="L2699" s="376">
        <f t="shared" si="33"/>
        <v>827.469999999999</v>
      </c>
    </row>
    <row r="2700" spans="1:12" hidden="1" outlineLevel="1">
      <c r="A2700" s="455">
        <v>2025</v>
      </c>
      <c r="B2700" t="s">
        <v>3816</v>
      </c>
      <c r="C2700" t="s">
        <v>2939</v>
      </c>
      <c r="D2700" t="s">
        <v>3817</v>
      </c>
      <c r="E2700" t="s">
        <v>2888</v>
      </c>
      <c r="F2700" s="339" t="s">
        <v>4197</v>
      </c>
      <c r="G2700" s="376">
        <v>15929.21</v>
      </c>
      <c r="H2700" s="376">
        <v>36</v>
      </c>
      <c r="I2700" s="376">
        <v>0.05</v>
      </c>
      <c r="J2700" s="376">
        <v>420.35</v>
      </c>
      <c r="K2700" s="376">
        <v>15132.6</v>
      </c>
      <c r="L2700" s="376">
        <f t="shared" si="33"/>
        <v>796.60999999999899</v>
      </c>
    </row>
    <row r="2701" spans="1:12" hidden="1" outlineLevel="1">
      <c r="A2701" s="455">
        <v>2025</v>
      </c>
      <c r="B2701" t="s">
        <v>2920</v>
      </c>
      <c r="C2701" t="s">
        <v>2905</v>
      </c>
      <c r="D2701" t="s">
        <v>4198</v>
      </c>
      <c r="E2701" t="s">
        <v>2888</v>
      </c>
      <c r="F2701" s="339" t="s">
        <v>4199</v>
      </c>
      <c r="G2701" s="376">
        <v>6620.29</v>
      </c>
      <c r="H2701" s="376">
        <v>36</v>
      </c>
      <c r="I2701" s="376">
        <v>0.05</v>
      </c>
      <c r="J2701" s="376">
        <v>174.7</v>
      </c>
      <c r="K2701" s="376">
        <v>6289.2</v>
      </c>
      <c r="L2701" s="376">
        <f t="shared" si="33"/>
        <v>331.09</v>
      </c>
    </row>
    <row r="2702" spans="1:12" hidden="1" outlineLevel="1">
      <c r="A2702" s="455">
        <v>2025</v>
      </c>
      <c r="B2702" t="s">
        <v>2922</v>
      </c>
      <c r="C2702" t="s">
        <v>2905</v>
      </c>
      <c r="D2702" t="s">
        <v>2923</v>
      </c>
      <c r="E2702" t="s">
        <v>2888</v>
      </c>
      <c r="F2702" s="339" t="s">
        <v>4199</v>
      </c>
      <c r="G2702" s="376">
        <v>8224.2999999999993</v>
      </c>
      <c r="H2702" s="376">
        <v>36</v>
      </c>
      <c r="I2702" s="376">
        <v>0.05</v>
      </c>
      <c r="J2702" s="376">
        <v>217.03</v>
      </c>
      <c r="K2702" s="376">
        <v>7813.08</v>
      </c>
      <c r="L2702" s="376">
        <f t="shared" si="33"/>
        <v>411.219999999999</v>
      </c>
    </row>
    <row r="2703" spans="1:12" hidden="1" outlineLevel="1">
      <c r="A2703" s="455">
        <v>2025</v>
      </c>
      <c r="B2703" t="s">
        <v>2924</v>
      </c>
      <c r="C2703" t="s">
        <v>2905</v>
      </c>
      <c r="D2703" t="s">
        <v>2925</v>
      </c>
      <c r="E2703" t="s">
        <v>2888</v>
      </c>
      <c r="F2703" s="339" t="s">
        <v>4199</v>
      </c>
      <c r="G2703" s="376">
        <v>8224.2999999999993</v>
      </c>
      <c r="H2703" s="376">
        <v>36</v>
      </c>
      <c r="I2703" s="376">
        <v>0.05</v>
      </c>
      <c r="J2703" s="376">
        <v>217.03</v>
      </c>
      <c r="K2703" s="376">
        <v>7813.08</v>
      </c>
      <c r="L2703" s="376">
        <f t="shared" si="33"/>
        <v>411.219999999999</v>
      </c>
    </row>
    <row r="2704" spans="1:12" hidden="1" outlineLevel="1">
      <c r="A2704" s="455">
        <v>2025</v>
      </c>
      <c r="B2704" t="s">
        <v>2926</v>
      </c>
      <c r="C2704" t="s">
        <v>2905</v>
      </c>
      <c r="D2704" t="s">
        <v>2927</v>
      </c>
      <c r="E2704" t="s">
        <v>2888</v>
      </c>
      <c r="F2704" s="339" t="s">
        <v>4199</v>
      </c>
      <c r="G2704" s="376">
        <v>12336.44</v>
      </c>
      <c r="H2704" s="376">
        <v>36</v>
      </c>
      <c r="I2704" s="376">
        <v>0.05</v>
      </c>
      <c r="J2704" s="376">
        <v>325.54000000000002</v>
      </c>
      <c r="K2704" s="376">
        <v>11719.44</v>
      </c>
      <c r="L2704" s="376">
        <f t="shared" si="33"/>
        <v>617</v>
      </c>
    </row>
    <row r="2705" spans="1:12" hidden="1" outlineLevel="1">
      <c r="A2705" s="455">
        <v>2025</v>
      </c>
      <c r="B2705" t="s">
        <v>2928</v>
      </c>
      <c r="C2705" t="s">
        <v>2905</v>
      </c>
      <c r="D2705" t="s">
        <v>4200</v>
      </c>
      <c r="E2705" t="s">
        <v>2888</v>
      </c>
      <c r="F2705" s="339" t="s">
        <v>4199</v>
      </c>
      <c r="G2705" s="376">
        <v>76531.679999999993</v>
      </c>
      <c r="H2705" s="376">
        <v>36</v>
      </c>
      <c r="I2705" s="376">
        <v>0.05</v>
      </c>
      <c r="J2705" s="376">
        <v>2019.59</v>
      </c>
      <c r="K2705" s="376">
        <v>72705.240000000005</v>
      </c>
      <c r="L2705" s="376">
        <f t="shared" si="33"/>
        <v>3826.44</v>
      </c>
    </row>
    <row r="2706" spans="1:12" hidden="1" outlineLevel="1">
      <c r="A2706" s="455">
        <v>2025</v>
      </c>
      <c r="B2706" t="s">
        <v>2930</v>
      </c>
      <c r="C2706" t="s">
        <v>2905</v>
      </c>
      <c r="D2706" t="s">
        <v>4201</v>
      </c>
      <c r="E2706" t="s">
        <v>2888</v>
      </c>
      <c r="F2706" s="339" t="s">
        <v>4199</v>
      </c>
      <c r="G2706" s="376">
        <v>25129.8</v>
      </c>
      <c r="H2706" s="376">
        <v>36</v>
      </c>
      <c r="I2706" s="376">
        <v>0.05</v>
      </c>
      <c r="J2706" s="376">
        <v>663.15</v>
      </c>
      <c r="K2706" s="376">
        <v>23873.4</v>
      </c>
      <c r="L2706" s="376">
        <f t="shared" si="33"/>
        <v>1256.4000000000001</v>
      </c>
    </row>
    <row r="2707" spans="1:12" hidden="1" outlineLevel="1">
      <c r="A2707" s="455">
        <v>2025</v>
      </c>
      <c r="B2707" t="s">
        <v>2932</v>
      </c>
      <c r="C2707" t="s">
        <v>2905</v>
      </c>
      <c r="D2707" t="s">
        <v>4202</v>
      </c>
      <c r="E2707" t="s">
        <v>2888</v>
      </c>
      <c r="F2707" s="339" t="s">
        <v>4199</v>
      </c>
      <c r="G2707" s="376">
        <v>8281.41</v>
      </c>
      <c r="H2707" s="376">
        <v>36</v>
      </c>
      <c r="I2707" s="376">
        <v>0.05</v>
      </c>
      <c r="J2707" s="376">
        <v>218.54</v>
      </c>
      <c r="K2707" s="376">
        <v>7867.44</v>
      </c>
      <c r="L2707" s="376">
        <f t="shared" si="33"/>
        <v>413.97</v>
      </c>
    </row>
    <row r="2708" spans="1:12" hidden="1" outlineLevel="1">
      <c r="A2708" s="455">
        <v>2025</v>
      </c>
      <c r="B2708" t="s">
        <v>2934</v>
      </c>
      <c r="C2708" t="s">
        <v>2905</v>
      </c>
      <c r="D2708" t="s">
        <v>2935</v>
      </c>
      <c r="E2708" t="s">
        <v>2888</v>
      </c>
      <c r="F2708" s="339" t="s">
        <v>4199</v>
      </c>
      <c r="G2708" s="376">
        <v>5266.95</v>
      </c>
      <c r="H2708" s="376">
        <v>36</v>
      </c>
      <c r="I2708" s="376">
        <v>0.05</v>
      </c>
      <c r="J2708" s="376">
        <v>138.99</v>
      </c>
      <c r="K2708" s="376">
        <v>5003.6400000000003</v>
      </c>
      <c r="L2708" s="376">
        <f t="shared" si="33"/>
        <v>263.30999999999898</v>
      </c>
    </row>
    <row r="2709" spans="1:12" hidden="1" outlineLevel="1">
      <c r="A2709" s="455">
        <v>2025</v>
      </c>
      <c r="B2709" t="s">
        <v>2936</v>
      </c>
      <c r="C2709" t="s">
        <v>2905</v>
      </c>
      <c r="D2709" t="s">
        <v>4203</v>
      </c>
      <c r="E2709" t="s">
        <v>2888</v>
      </c>
      <c r="F2709" s="339" t="s">
        <v>4199</v>
      </c>
      <c r="G2709" s="376">
        <v>5241.0600000000004</v>
      </c>
      <c r="H2709" s="376">
        <v>36</v>
      </c>
      <c r="I2709" s="376">
        <v>0.05</v>
      </c>
      <c r="J2709" s="376">
        <v>138.31</v>
      </c>
      <c r="K2709" s="376">
        <v>4979.16</v>
      </c>
      <c r="L2709" s="376">
        <f t="shared" si="33"/>
        <v>261.900000000001</v>
      </c>
    </row>
    <row r="2710" spans="1:12" hidden="1" outlineLevel="1">
      <c r="A2710" s="455">
        <v>2025</v>
      </c>
      <c r="B2710" t="s">
        <v>3256</v>
      </c>
      <c r="C2710" t="s">
        <v>2527</v>
      </c>
      <c r="D2710" t="s">
        <v>2944</v>
      </c>
      <c r="E2710" t="s">
        <v>2888</v>
      </c>
      <c r="F2710" s="339" t="s">
        <v>4204</v>
      </c>
      <c r="G2710" s="376">
        <v>53805.31</v>
      </c>
      <c r="H2710" s="376">
        <v>36</v>
      </c>
      <c r="I2710" s="376">
        <v>0.05</v>
      </c>
      <c r="J2710" s="376">
        <v>1419.86</v>
      </c>
      <c r="K2710" s="376">
        <v>51114.96</v>
      </c>
      <c r="L2710" s="376">
        <f t="shared" si="33"/>
        <v>2690.35</v>
      </c>
    </row>
    <row r="2711" spans="1:12" hidden="1" outlineLevel="1">
      <c r="A2711" s="455">
        <v>2025</v>
      </c>
      <c r="B2711" t="s">
        <v>2947</v>
      </c>
      <c r="C2711" t="s">
        <v>2527</v>
      </c>
      <c r="D2711" t="s">
        <v>2948</v>
      </c>
      <c r="E2711" t="s">
        <v>2888</v>
      </c>
      <c r="F2711" s="339" t="s">
        <v>4204</v>
      </c>
      <c r="G2711" s="376">
        <v>604955.76</v>
      </c>
      <c r="H2711" s="376">
        <v>36</v>
      </c>
      <c r="I2711" s="376">
        <v>0.05</v>
      </c>
      <c r="J2711" s="376">
        <v>15964.11</v>
      </c>
      <c r="K2711" s="376">
        <v>574707.96</v>
      </c>
      <c r="L2711" s="376">
        <f t="shared" si="33"/>
        <v>30247.8</v>
      </c>
    </row>
    <row r="2712" spans="1:12" hidden="1" outlineLevel="1">
      <c r="A2712" s="455">
        <v>2025</v>
      </c>
      <c r="B2712" t="s">
        <v>3419</v>
      </c>
      <c r="C2712" t="s">
        <v>2527</v>
      </c>
      <c r="D2712" t="s">
        <v>3420</v>
      </c>
      <c r="E2712" t="s">
        <v>2888</v>
      </c>
      <c r="F2712" s="339" t="s">
        <v>4204</v>
      </c>
      <c r="G2712" s="376">
        <v>6637.17</v>
      </c>
      <c r="H2712" s="376">
        <v>36</v>
      </c>
      <c r="I2712" s="376">
        <v>0.05</v>
      </c>
      <c r="J2712" s="376">
        <v>175.15</v>
      </c>
      <c r="K2712" s="376">
        <v>6305.4</v>
      </c>
      <c r="L2712" s="376">
        <f t="shared" si="33"/>
        <v>331.77</v>
      </c>
    </row>
    <row r="2713" spans="1:12" hidden="1" outlineLevel="1">
      <c r="A2713" s="455">
        <v>2025</v>
      </c>
      <c r="B2713" t="s">
        <v>3575</v>
      </c>
      <c r="C2713" t="s">
        <v>2527</v>
      </c>
      <c r="D2713" t="s">
        <v>3576</v>
      </c>
      <c r="E2713" t="s">
        <v>2888</v>
      </c>
      <c r="F2713" s="339" t="s">
        <v>4204</v>
      </c>
      <c r="G2713" s="376">
        <v>8146.91</v>
      </c>
      <c r="H2713" s="376">
        <v>36</v>
      </c>
      <c r="I2713" s="376">
        <v>0.05</v>
      </c>
      <c r="J2713" s="376">
        <v>214.99</v>
      </c>
      <c r="K2713" s="376">
        <v>7739.64</v>
      </c>
      <c r="L2713" s="376">
        <f t="shared" si="33"/>
        <v>407.27</v>
      </c>
    </row>
    <row r="2714" spans="1:12" hidden="1" outlineLevel="1">
      <c r="A2714" s="455">
        <v>2025</v>
      </c>
      <c r="B2714" t="s">
        <v>3597</v>
      </c>
      <c r="C2714" t="s">
        <v>2527</v>
      </c>
      <c r="D2714" t="s">
        <v>3598</v>
      </c>
      <c r="E2714" t="s">
        <v>2888</v>
      </c>
      <c r="F2714" s="339" t="s">
        <v>4204</v>
      </c>
      <c r="G2714" s="376">
        <v>7791.74</v>
      </c>
      <c r="H2714" s="376">
        <v>36</v>
      </c>
      <c r="I2714" s="376">
        <v>0.05</v>
      </c>
      <c r="J2714" s="376">
        <v>205.62</v>
      </c>
      <c r="K2714" s="376">
        <v>7402.32</v>
      </c>
      <c r="L2714" s="376">
        <f t="shared" si="33"/>
        <v>389.42</v>
      </c>
    </row>
    <row r="2715" spans="1:12" hidden="1" outlineLevel="1">
      <c r="A2715" s="455">
        <v>2025</v>
      </c>
      <c r="B2715" t="s">
        <v>3314</v>
      </c>
      <c r="C2715" t="s">
        <v>2527</v>
      </c>
      <c r="D2715" t="s">
        <v>3315</v>
      </c>
      <c r="E2715" t="s">
        <v>2888</v>
      </c>
      <c r="F2715" s="339" t="s">
        <v>4204</v>
      </c>
      <c r="G2715" s="376">
        <v>24778.76</v>
      </c>
      <c r="H2715" s="376">
        <v>36</v>
      </c>
      <c r="I2715" s="376">
        <v>0.05</v>
      </c>
      <c r="J2715" s="376">
        <v>653.88</v>
      </c>
      <c r="K2715" s="376">
        <v>23539.68</v>
      </c>
      <c r="L2715" s="376">
        <f t="shared" si="33"/>
        <v>1239.08</v>
      </c>
    </row>
    <row r="2716" spans="1:12" hidden="1" outlineLevel="1">
      <c r="A2716" s="455">
        <v>2025</v>
      </c>
      <c r="B2716" t="s">
        <v>3283</v>
      </c>
      <c r="C2716" t="s">
        <v>2527</v>
      </c>
      <c r="D2716" t="s">
        <v>3284</v>
      </c>
      <c r="E2716" t="s">
        <v>2888</v>
      </c>
      <c r="F2716" s="339" t="s">
        <v>4204</v>
      </c>
      <c r="G2716" s="376">
        <v>38938.050000000003</v>
      </c>
      <c r="H2716" s="376">
        <v>36</v>
      </c>
      <c r="I2716" s="376">
        <v>0.05</v>
      </c>
      <c r="J2716" s="376">
        <v>1027.53</v>
      </c>
      <c r="K2716" s="376">
        <v>36991.08</v>
      </c>
      <c r="L2716" s="376">
        <f t="shared" si="33"/>
        <v>1946.97</v>
      </c>
    </row>
    <row r="2717" spans="1:12" hidden="1" outlineLevel="1">
      <c r="A2717" s="455">
        <v>2025</v>
      </c>
      <c r="B2717" t="s">
        <v>3245</v>
      </c>
      <c r="C2717" t="s">
        <v>2527</v>
      </c>
      <c r="D2717" t="s">
        <v>3246</v>
      </c>
      <c r="E2717" t="s">
        <v>2888</v>
      </c>
      <c r="F2717" s="339" t="s">
        <v>4204</v>
      </c>
      <c r="G2717" s="376">
        <v>60176.99</v>
      </c>
      <c r="H2717" s="376">
        <v>36</v>
      </c>
      <c r="I2717" s="376">
        <v>0.05</v>
      </c>
      <c r="J2717" s="376">
        <v>1588</v>
      </c>
      <c r="K2717" s="376">
        <v>57168</v>
      </c>
      <c r="L2717" s="376">
        <f t="shared" si="33"/>
        <v>3008.99</v>
      </c>
    </row>
    <row r="2718" spans="1:12" hidden="1" outlineLevel="1">
      <c r="A2718" s="455">
        <v>2025</v>
      </c>
      <c r="B2718" t="s">
        <v>3525</v>
      </c>
      <c r="C2718" t="s">
        <v>2527</v>
      </c>
      <c r="D2718" t="s">
        <v>3526</v>
      </c>
      <c r="E2718" t="s">
        <v>2888</v>
      </c>
      <c r="F2718" s="339" t="s">
        <v>4204</v>
      </c>
      <c r="G2718" s="376">
        <v>9377.98</v>
      </c>
      <c r="H2718" s="376">
        <v>36</v>
      </c>
      <c r="I2718" s="376">
        <v>0.05</v>
      </c>
      <c r="J2718" s="376">
        <v>247.47</v>
      </c>
      <c r="K2718" s="376">
        <v>8908.92</v>
      </c>
      <c r="L2718" s="376">
        <f t="shared" si="33"/>
        <v>469.05999999999898</v>
      </c>
    </row>
    <row r="2719" spans="1:12" hidden="1" outlineLevel="1">
      <c r="A2719" s="455">
        <v>2025</v>
      </c>
      <c r="B2719" t="s">
        <v>3415</v>
      </c>
      <c r="C2719" t="s">
        <v>2527</v>
      </c>
      <c r="D2719" t="s">
        <v>3416</v>
      </c>
      <c r="E2719" t="s">
        <v>2888</v>
      </c>
      <c r="F2719" s="339" t="s">
        <v>4204</v>
      </c>
      <c r="G2719" s="376">
        <v>13283.7</v>
      </c>
      <c r="H2719" s="376">
        <v>36</v>
      </c>
      <c r="I2719" s="376">
        <v>0.05</v>
      </c>
      <c r="J2719" s="376">
        <v>350.54</v>
      </c>
      <c r="K2719" s="376">
        <v>12619.44</v>
      </c>
      <c r="L2719" s="376">
        <f t="shared" si="33"/>
        <v>664.26</v>
      </c>
    </row>
    <row r="2720" spans="1:12" hidden="1" outlineLevel="1">
      <c r="A2720" s="455">
        <v>2025</v>
      </c>
      <c r="B2720" t="s">
        <v>3820</v>
      </c>
      <c r="C2720" t="s">
        <v>2939</v>
      </c>
      <c r="D2720" t="s">
        <v>3821</v>
      </c>
      <c r="E2720" t="s">
        <v>2888</v>
      </c>
      <c r="F2720" s="339" t="s">
        <v>4204</v>
      </c>
      <c r="G2720" s="376">
        <v>8868</v>
      </c>
      <c r="H2720" s="376">
        <v>36</v>
      </c>
      <c r="I2720" s="376">
        <v>0.05</v>
      </c>
      <c r="J2720" s="376">
        <v>234.02</v>
      </c>
      <c r="K2720" s="376">
        <v>8424.7199999999993</v>
      </c>
      <c r="L2720" s="376">
        <f t="shared" si="33"/>
        <v>443.27999999999901</v>
      </c>
    </row>
    <row r="2721" spans="1:12" hidden="1" outlineLevel="1">
      <c r="A2721" s="455">
        <v>2025</v>
      </c>
      <c r="B2721" t="s">
        <v>3369</v>
      </c>
      <c r="C2721" t="s">
        <v>2527</v>
      </c>
      <c r="D2721" t="s">
        <v>3370</v>
      </c>
      <c r="E2721" t="s">
        <v>2888</v>
      </c>
      <c r="F2721" s="339" t="s">
        <v>4205</v>
      </c>
      <c r="G2721" s="376">
        <v>17519.57</v>
      </c>
      <c r="H2721" s="376">
        <v>36</v>
      </c>
      <c r="I2721" s="376">
        <v>0.05</v>
      </c>
      <c r="J2721" s="376">
        <v>462.32</v>
      </c>
      <c r="K2721" s="376">
        <v>16643.52</v>
      </c>
      <c r="L2721" s="376">
        <f t="shared" si="33"/>
        <v>876.04999999999905</v>
      </c>
    </row>
    <row r="2722" spans="1:12" hidden="1" outlineLevel="1">
      <c r="A2722" s="455">
        <v>2025</v>
      </c>
      <c r="B2722" t="s">
        <v>3363</v>
      </c>
      <c r="C2722" t="s">
        <v>2527</v>
      </c>
      <c r="D2722" t="s">
        <v>3364</v>
      </c>
      <c r="E2722" t="s">
        <v>2888</v>
      </c>
      <c r="F2722" s="339" t="s">
        <v>4205</v>
      </c>
      <c r="G2722" s="376">
        <v>17821.78</v>
      </c>
      <c r="H2722" s="376">
        <v>36</v>
      </c>
      <c r="I2722" s="376">
        <v>0.05</v>
      </c>
      <c r="J2722" s="376">
        <v>470.3</v>
      </c>
      <c r="K2722" s="376">
        <v>16930.8</v>
      </c>
      <c r="L2722" s="376">
        <f t="shared" si="33"/>
        <v>890.98</v>
      </c>
    </row>
    <row r="2723" spans="1:12" hidden="1" outlineLevel="1">
      <c r="A2723" s="455">
        <v>2025</v>
      </c>
      <c r="B2723" t="s">
        <v>3694</v>
      </c>
      <c r="C2723" t="s">
        <v>2527</v>
      </c>
      <c r="D2723" t="s">
        <v>3695</v>
      </c>
      <c r="E2723" t="s">
        <v>2888</v>
      </c>
      <c r="F2723" s="339" t="s">
        <v>4205</v>
      </c>
      <c r="G2723" s="376">
        <v>6534.64</v>
      </c>
      <c r="H2723" s="376">
        <v>36</v>
      </c>
      <c r="I2723" s="376">
        <v>0.05</v>
      </c>
      <c r="J2723" s="376">
        <v>172.44</v>
      </c>
      <c r="K2723" s="376">
        <v>6207.84</v>
      </c>
      <c r="L2723" s="376">
        <f t="shared" ref="L2723:L2786" si="34">G2723-K2723</f>
        <v>326.8</v>
      </c>
    </row>
    <row r="2724" spans="1:12" hidden="1" outlineLevel="1">
      <c r="A2724" s="455">
        <v>2025</v>
      </c>
      <c r="B2724" t="s">
        <v>3691</v>
      </c>
      <c r="C2724" t="s">
        <v>2527</v>
      </c>
      <c r="D2724" t="s">
        <v>3286</v>
      </c>
      <c r="E2724" t="s">
        <v>2888</v>
      </c>
      <c r="F2724" s="339" t="s">
        <v>4205</v>
      </c>
      <c r="G2724" s="376">
        <v>6547.79</v>
      </c>
      <c r="H2724" s="376">
        <v>36</v>
      </c>
      <c r="I2724" s="376">
        <v>0.05</v>
      </c>
      <c r="J2724" s="376">
        <v>172.79</v>
      </c>
      <c r="K2724" s="376">
        <v>6220.44</v>
      </c>
      <c r="L2724" s="376">
        <f t="shared" si="34"/>
        <v>327.35000000000002</v>
      </c>
    </row>
    <row r="2725" spans="1:12" hidden="1" outlineLevel="1">
      <c r="A2725" s="455">
        <v>2025</v>
      </c>
      <c r="B2725" t="s">
        <v>3588</v>
      </c>
      <c r="C2725" t="s">
        <v>2527</v>
      </c>
      <c r="D2725" t="s">
        <v>3416</v>
      </c>
      <c r="E2725" t="s">
        <v>2888</v>
      </c>
      <c r="F2725" s="339" t="s">
        <v>4205</v>
      </c>
      <c r="G2725" s="376">
        <v>7975.29</v>
      </c>
      <c r="H2725" s="376">
        <v>36</v>
      </c>
      <c r="I2725" s="376">
        <v>0.05</v>
      </c>
      <c r="J2725" s="376">
        <v>210.46</v>
      </c>
      <c r="K2725" s="376">
        <v>7576.56</v>
      </c>
      <c r="L2725" s="376">
        <f t="shared" si="34"/>
        <v>398.73</v>
      </c>
    </row>
    <row r="2726" spans="1:12" hidden="1" outlineLevel="1">
      <c r="A2726" s="455">
        <v>2025</v>
      </c>
      <c r="B2726" t="s">
        <v>3294</v>
      </c>
      <c r="C2726" t="s">
        <v>2527</v>
      </c>
      <c r="D2726" t="s">
        <v>2907</v>
      </c>
      <c r="E2726" t="s">
        <v>4148</v>
      </c>
      <c r="F2726" s="339" t="s">
        <v>4146</v>
      </c>
      <c r="G2726" s="376">
        <v>34164.25</v>
      </c>
      <c r="H2726" s="376">
        <v>60</v>
      </c>
      <c r="I2726" s="376">
        <v>0.05</v>
      </c>
      <c r="J2726" s="376">
        <v>540.92999999999995</v>
      </c>
      <c r="K2726" s="376">
        <v>32455.8</v>
      </c>
      <c r="L2726" s="376">
        <f t="shared" si="34"/>
        <v>1708.45</v>
      </c>
    </row>
    <row r="2727" spans="1:12" hidden="1" outlineLevel="1">
      <c r="A2727" s="455">
        <v>2025</v>
      </c>
      <c r="B2727" t="s">
        <v>3551</v>
      </c>
      <c r="C2727" t="s">
        <v>2527</v>
      </c>
      <c r="D2727" t="s">
        <v>3552</v>
      </c>
      <c r="E2727" t="s">
        <v>2888</v>
      </c>
      <c r="F2727" s="339" t="s">
        <v>4206</v>
      </c>
      <c r="G2727" s="376">
        <v>8490.24</v>
      </c>
      <c r="H2727" s="376">
        <v>36</v>
      </c>
      <c r="I2727" s="376">
        <v>0.05</v>
      </c>
      <c r="J2727" s="376">
        <v>224.05</v>
      </c>
      <c r="K2727" s="376">
        <v>8065.8</v>
      </c>
      <c r="L2727" s="376">
        <f t="shared" si="34"/>
        <v>424.44</v>
      </c>
    </row>
    <row r="2728" spans="1:12" hidden="1" outlineLevel="1">
      <c r="A2728" s="455">
        <v>2025</v>
      </c>
      <c r="B2728" t="s">
        <v>3435</v>
      </c>
      <c r="C2728" t="s">
        <v>2527</v>
      </c>
      <c r="D2728" t="s">
        <v>3436</v>
      </c>
      <c r="E2728" t="s">
        <v>2888</v>
      </c>
      <c r="F2728" s="339" t="s">
        <v>4206</v>
      </c>
      <c r="G2728" s="376">
        <v>12902.65</v>
      </c>
      <c r="H2728" s="376">
        <v>36</v>
      </c>
      <c r="I2728" s="376">
        <v>0.05</v>
      </c>
      <c r="J2728" s="376">
        <v>340.49</v>
      </c>
      <c r="K2728" s="376">
        <v>12257.64</v>
      </c>
      <c r="L2728" s="376">
        <f t="shared" si="34"/>
        <v>645.01</v>
      </c>
    </row>
    <row r="2729" spans="1:12" hidden="1" outlineLevel="1">
      <c r="A2729" s="455">
        <v>2025</v>
      </c>
      <c r="B2729" t="s">
        <v>3822</v>
      </c>
      <c r="C2729" t="s">
        <v>2939</v>
      </c>
      <c r="D2729" t="s">
        <v>3823</v>
      </c>
      <c r="E2729" t="s">
        <v>2888</v>
      </c>
      <c r="F2729" s="339" t="s">
        <v>4206</v>
      </c>
      <c r="G2729" s="376">
        <v>8354.4599999999991</v>
      </c>
      <c r="H2729" s="376">
        <v>36</v>
      </c>
      <c r="I2729" s="376">
        <v>0.05</v>
      </c>
      <c r="J2729" s="376">
        <v>220.46</v>
      </c>
      <c r="K2729" s="376">
        <v>7936.56</v>
      </c>
      <c r="L2729" s="376">
        <f t="shared" si="34"/>
        <v>417.89999999999901</v>
      </c>
    </row>
    <row r="2730" spans="1:12" hidden="1" outlineLevel="1">
      <c r="A2730" s="455">
        <v>2025</v>
      </c>
      <c r="B2730" t="s">
        <v>3824</v>
      </c>
      <c r="C2730" t="s">
        <v>2939</v>
      </c>
      <c r="D2730" t="s">
        <v>3825</v>
      </c>
      <c r="E2730" t="s">
        <v>2888</v>
      </c>
      <c r="F2730" s="339" t="s">
        <v>4206</v>
      </c>
      <c r="G2730" s="376">
        <v>8628.36</v>
      </c>
      <c r="H2730" s="376">
        <v>36</v>
      </c>
      <c r="I2730" s="376">
        <v>0.05</v>
      </c>
      <c r="J2730" s="376">
        <v>227.69</v>
      </c>
      <c r="K2730" s="376">
        <v>8196.84</v>
      </c>
      <c r="L2730" s="376">
        <f t="shared" si="34"/>
        <v>431.52</v>
      </c>
    </row>
    <row r="2731" spans="1:12" hidden="1" outlineLevel="1">
      <c r="A2731" s="455">
        <v>2025</v>
      </c>
      <c r="B2731" t="s">
        <v>3826</v>
      </c>
      <c r="C2731" t="s">
        <v>2939</v>
      </c>
      <c r="D2731" t="s">
        <v>3827</v>
      </c>
      <c r="E2731" t="s">
        <v>2888</v>
      </c>
      <c r="F2731" s="339" t="s">
        <v>4206</v>
      </c>
      <c r="G2731" s="376">
        <v>8628.36</v>
      </c>
      <c r="H2731" s="376">
        <v>36</v>
      </c>
      <c r="I2731" s="376">
        <v>0.05</v>
      </c>
      <c r="J2731" s="376">
        <v>227.69</v>
      </c>
      <c r="K2731" s="376">
        <v>8196.84</v>
      </c>
      <c r="L2731" s="376">
        <f t="shared" si="34"/>
        <v>431.52</v>
      </c>
    </row>
    <row r="2732" spans="1:12" hidden="1" outlineLevel="1">
      <c r="A2732" s="455">
        <v>2025</v>
      </c>
      <c r="B2732" t="s">
        <v>3838</v>
      </c>
      <c r="C2732" t="s">
        <v>2939</v>
      </c>
      <c r="D2732" t="s">
        <v>3839</v>
      </c>
      <c r="E2732" t="s">
        <v>2888</v>
      </c>
      <c r="F2732" s="339" t="s">
        <v>4207</v>
      </c>
      <c r="G2732" s="376">
        <v>7280</v>
      </c>
      <c r="H2732" s="376">
        <v>36</v>
      </c>
      <c r="I2732" s="376">
        <v>0.05</v>
      </c>
      <c r="J2732" s="376">
        <v>192.11</v>
      </c>
      <c r="K2732" s="376">
        <v>6915.96</v>
      </c>
      <c r="L2732" s="376">
        <f t="shared" si="34"/>
        <v>364.039999999999</v>
      </c>
    </row>
    <row r="2733" spans="1:12" hidden="1" outlineLevel="1">
      <c r="A2733" s="455">
        <v>2025</v>
      </c>
      <c r="B2733" t="s">
        <v>3840</v>
      </c>
      <c r="C2733" t="s">
        <v>2939</v>
      </c>
      <c r="D2733" t="s">
        <v>3841</v>
      </c>
      <c r="E2733" t="s">
        <v>2888</v>
      </c>
      <c r="F2733" s="339" t="s">
        <v>4208</v>
      </c>
      <c r="G2733" s="376">
        <v>9066.34</v>
      </c>
      <c r="H2733" s="376">
        <v>36</v>
      </c>
      <c r="I2733" s="376">
        <v>0.05</v>
      </c>
      <c r="J2733" s="376">
        <v>239.25</v>
      </c>
      <c r="K2733" s="376">
        <v>8613</v>
      </c>
      <c r="L2733" s="376">
        <f t="shared" si="34"/>
        <v>453.34</v>
      </c>
    </row>
    <row r="2734" spans="1:12" hidden="1" outlineLevel="1">
      <c r="A2734" s="455">
        <v>2025</v>
      </c>
      <c r="B2734" t="s">
        <v>3842</v>
      </c>
      <c r="C2734" t="s">
        <v>2939</v>
      </c>
      <c r="D2734" t="s">
        <v>3590</v>
      </c>
      <c r="E2734" t="s">
        <v>2888</v>
      </c>
      <c r="F2734" s="339" t="s">
        <v>4209</v>
      </c>
      <c r="G2734" s="376">
        <v>10619.47</v>
      </c>
      <c r="H2734" s="376">
        <v>36</v>
      </c>
      <c r="I2734" s="376">
        <v>0.05</v>
      </c>
      <c r="J2734" s="376">
        <v>280.24</v>
      </c>
      <c r="K2734" s="376">
        <v>10088.64</v>
      </c>
      <c r="L2734" s="376">
        <f t="shared" si="34"/>
        <v>530.83000000000004</v>
      </c>
    </row>
    <row r="2735" spans="1:12" hidden="1" outlineLevel="1">
      <c r="A2735" s="455">
        <v>2025</v>
      </c>
      <c r="B2735" t="s">
        <v>3585</v>
      </c>
      <c r="C2735" t="s">
        <v>2527</v>
      </c>
      <c r="D2735" t="s">
        <v>3385</v>
      </c>
      <c r="E2735" t="s">
        <v>2888</v>
      </c>
      <c r="F2735" s="339" t="s">
        <v>4210</v>
      </c>
      <c r="G2735" s="376">
        <v>7983.19</v>
      </c>
      <c r="H2735" s="376">
        <v>36</v>
      </c>
      <c r="I2735" s="376">
        <v>0.05</v>
      </c>
      <c r="J2735" s="376">
        <v>210.67</v>
      </c>
      <c r="K2735" s="376">
        <v>7584.12</v>
      </c>
      <c r="L2735" s="376">
        <f t="shared" si="34"/>
        <v>399.07</v>
      </c>
    </row>
    <row r="2736" spans="1:12" hidden="1" outlineLevel="1">
      <c r="A2736" s="455">
        <v>2025</v>
      </c>
      <c r="B2736" t="s">
        <v>3571</v>
      </c>
      <c r="C2736" t="s">
        <v>2527</v>
      </c>
      <c r="D2736" t="s">
        <v>3572</v>
      </c>
      <c r="E2736" t="s">
        <v>2888</v>
      </c>
      <c r="F2736" s="339" t="s">
        <v>4210</v>
      </c>
      <c r="G2736" s="376">
        <v>8200.94</v>
      </c>
      <c r="H2736" s="376">
        <v>36</v>
      </c>
      <c r="I2736" s="376">
        <v>0.05</v>
      </c>
      <c r="J2736" s="376">
        <v>216.41</v>
      </c>
      <c r="K2736" s="376">
        <v>7790.76</v>
      </c>
      <c r="L2736" s="376">
        <f t="shared" si="34"/>
        <v>410.18</v>
      </c>
    </row>
    <row r="2737" spans="1:12" hidden="1" outlineLevel="1">
      <c r="A2737" s="455">
        <v>2025</v>
      </c>
      <c r="B2737" t="s">
        <v>3384</v>
      </c>
      <c r="C2737" t="s">
        <v>2527</v>
      </c>
      <c r="D2737" t="s">
        <v>3385</v>
      </c>
      <c r="E2737" t="s">
        <v>2888</v>
      </c>
      <c r="F2737" s="339" t="s">
        <v>4210</v>
      </c>
      <c r="G2737" s="376">
        <v>15966.37</v>
      </c>
      <c r="H2737" s="376">
        <v>36</v>
      </c>
      <c r="I2737" s="376">
        <v>0.05</v>
      </c>
      <c r="J2737" s="376">
        <v>421.33</v>
      </c>
      <c r="K2737" s="376">
        <v>15167.88</v>
      </c>
      <c r="L2737" s="376">
        <f t="shared" si="34"/>
        <v>798.49000000000206</v>
      </c>
    </row>
    <row r="2738" spans="1:12" hidden="1" outlineLevel="1">
      <c r="A2738" s="455">
        <v>2025</v>
      </c>
      <c r="B2738" t="s">
        <v>3346</v>
      </c>
      <c r="C2738" t="s">
        <v>2527</v>
      </c>
      <c r="D2738" t="s">
        <v>3328</v>
      </c>
      <c r="E2738" t="s">
        <v>2888</v>
      </c>
      <c r="F2738" s="339" t="s">
        <v>4211</v>
      </c>
      <c r="G2738" s="376">
        <v>20069.91</v>
      </c>
      <c r="H2738" s="376">
        <v>36</v>
      </c>
      <c r="I2738" s="376">
        <v>0.05</v>
      </c>
      <c r="J2738" s="376">
        <v>529.62</v>
      </c>
      <c r="K2738" s="376">
        <v>19066.32</v>
      </c>
      <c r="L2738" s="376">
        <f t="shared" si="34"/>
        <v>1003.59</v>
      </c>
    </row>
    <row r="2739" spans="1:12" hidden="1" outlineLevel="1">
      <c r="A2739" s="455">
        <v>2025</v>
      </c>
      <c r="B2739" t="s">
        <v>3376</v>
      </c>
      <c r="C2739" t="s">
        <v>2527</v>
      </c>
      <c r="D2739" t="s">
        <v>3377</v>
      </c>
      <c r="E2739" t="s">
        <v>2888</v>
      </c>
      <c r="F2739" s="339" t="s">
        <v>4212</v>
      </c>
      <c r="G2739" s="376">
        <v>16698</v>
      </c>
      <c r="H2739" s="376">
        <v>36</v>
      </c>
      <c r="I2739" s="376">
        <v>0.05</v>
      </c>
      <c r="J2739" s="376">
        <v>440.64</v>
      </c>
      <c r="K2739" s="376">
        <v>15863.04</v>
      </c>
      <c r="L2739" s="376">
        <f t="shared" si="34"/>
        <v>834.96000000000095</v>
      </c>
    </row>
    <row r="2740" spans="1:12" hidden="1" outlineLevel="1">
      <c r="A2740" s="455">
        <v>2025</v>
      </c>
      <c r="B2740" t="s">
        <v>3851</v>
      </c>
      <c r="C2740" t="s">
        <v>2527</v>
      </c>
      <c r="D2740" t="s">
        <v>3852</v>
      </c>
      <c r="E2740" t="s">
        <v>2888</v>
      </c>
      <c r="F2740" s="339" t="s">
        <v>4212</v>
      </c>
      <c r="G2740" s="376">
        <v>5119</v>
      </c>
      <c r="H2740" s="376">
        <v>36</v>
      </c>
      <c r="I2740" s="376">
        <v>0.05</v>
      </c>
      <c r="J2740" s="376">
        <v>135.08000000000001</v>
      </c>
      <c r="K2740" s="376">
        <v>4862.88</v>
      </c>
      <c r="L2740" s="376">
        <f t="shared" si="34"/>
        <v>256.12</v>
      </c>
    </row>
    <row r="2741" spans="1:12" hidden="1" outlineLevel="1">
      <c r="A2741" s="455">
        <v>2025</v>
      </c>
      <c r="B2741" t="s">
        <v>3586</v>
      </c>
      <c r="C2741" t="s">
        <v>2527</v>
      </c>
      <c r="D2741" t="s">
        <v>3385</v>
      </c>
      <c r="E2741" t="s">
        <v>2888</v>
      </c>
      <c r="F2741" s="339" t="s">
        <v>4212</v>
      </c>
      <c r="G2741" s="376">
        <v>7983.19</v>
      </c>
      <c r="H2741" s="376">
        <v>36</v>
      </c>
      <c r="I2741" s="376">
        <v>0.05</v>
      </c>
      <c r="J2741" s="376">
        <v>210.67</v>
      </c>
      <c r="K2741" s="376">
        <v>7584.12</v>
      </c>
      <c r="L2741" s="376">
        <f t="shared" si="34"/>
        <v>399.07</v>
      </c>
    </row>
    <row r="2742" spans="1:12" hidden="1" outlineLevel="1">
      <c r="A2742" s="455">
        <v>2025</v>
      </c>
      <c r="B2742" t="s">
        <v>3587</v>
      </c>
      <c r="C2742" t="s">
        <v>2527</v>
      </c>
      <c r="D2742" t="s">
        <v>3385</v>
      </c>
      <c r="E2742" t="s">
        <v>2888</v>
      </c>
      <c r="F2742" s="339" t="s">
        <v>4212</v>
      </c>
      <c r="G2742" s="376">
        <v>7983.19</v>
      </c>
      <c r="H2742" s="376">
        <v>36</v>
      </c>
      <c r="I2742" s="376">
        <v>0.05</v>
      </c>
      <c r="J2742" s="376">
        <v>210.67</v>
      </c>
      <c r="K2742" s="376">
        <v>7584.12</v>
      </c>
      <c r="L2742" s="376">
        <f t="shared" si="34"/>
        <v>399.07</v>
      </c>
    </row>
    <row r="2743" spans="1:12" hidden="1" outlineLevel="1">
      <c r="A2743" s="455">
        <v>2025</v>
      </c>
      <c r="B2743" t="s">
        <v>3327</v>
      </c>
      <c r="C2743" t="s">
        <v>2527</v>
      </c>
      <c r="D2743" t="s">
        <v>3328</v>
      </c>
      <c r="E2743" t="s">
        <v>2888</v>
      </c>
      <c r="F2743" s="339" t="s">
        <v>4212</v>
      </c>
      <c r="G2743" s="376">
        <v>22699</v>
      </c>
      <c r="H2743" s="376">
        <v>36</v>
      </c>
      <c r="I2743" s="376">
        <v>0.05</v>
      </c>
      <c r="J2743" s="376">
        <v>599</v>
      </c>
      <c r="K2743" s="376">
        <v>21564</v>
      </c>
      <c r="L2743" s="376">
        <f t="shared" si="34"/>
        <v>1135</v>
      </c>
    </row>
    <row r="2744" spans="1:12" hidden="1" outlineLevel="1">
      <c r="A2744" s="455">
        <v>2025</v>
      </c>
      <c r="B2744" t="s">
        <v>3612</v>
      </c>
      <c r="C2744" t="s">
        <v>2527</v>
      </c>
      <c r="D2744" t="s">
        <v>3613</v>
      </c>
      <c r="E2744" t="s">
        <v>2888</v>
      </c>
      <c r="F2744" s="339" t="s">
        <v>4213</v>
      </c>
      <c r="G2744" s="376">
        <v>7134.87</v>
      </c>
      <c r="H2744" s="376">
        <v>36</v>
      </c>
      <c r="I2744" s="376">
        <v>0.05</v>
      </c>
      <c r="J2744" s="376">
        <v>188.28</v>
      </c>
      <c r="K2744" s="376">
        <v>6778.08</v>
      </c>
      <c r="L2744" s="376">
        <f t="shared" si="34"/>
        <v>356.79</v>
      </c>
    </row>
    <row r="2745" spans="1:12" hidden="1" outlineLevel="1">
      <c r="A2745" s="455">
        <v>2025</v>
      </c>
      <c r="B2745" t="s">
        <v>3733</v>
      </c>
      <c r="C2745" t="s">
        <v>2527</v>
      </c>
      <c r="D2745" t="s">
        <v>3008</v>
      </c>
      <c r="E2745" t="s">
        <v>2888</v>
      </c>
      <c r="F2745" s="339" t="s">
        <v>4214</v>
      </c>
      <c r="G2745" s="376">
        <v>5138.6099999999997</v>
      </c>
      <c r="H2745" s="376">
        <v>36</v>
      </c>
      <c r="I2745" s="376">
        <v>0.05</v>
      </c>
      <c r="J2745" s="376">
        <v>135.6</v>
      </c>
      <c r="K2745" s="376">
        <v>4881.6000000000004</v>
      </c>
      <c r="L2745" s="376">
        <f t="shared" si="34"/>
        <v>257.01</v>
      </c>
    </row>
    <row r="2746" spans="1:12" hidden="1" outlineLevel="1">
      <c r="A2746" s="455">
        <v>2025</v>
      </c>
      <c r="B2746" t="s">
        <v>3319</v>
      </c>
      <c r="C2746" t="s">
        <v>2527</v>
      </c>
      <c r="D2746" t="s">
        <v>3320</v>
      </c>
      <c r="E2746" t="s">
        <v>2888</v>
      </c>
      <c r="F2746" s="339" t="s">
        <v>4214</v>
      </c>
      <c r="G2746" s="376">
        <v>23271.84</v>
      </c>
      <c r="H2746" s="376">
        <v>36</v>
      </c>
      <c r="I2746" s="376">
        <v>0.05</v>
      </c>
      <c r="J2746" s="376">
        <v>614.12</v>
      </c>
      <c r="K2746" s="376">
        <v>22108.32</v>
      </c>
      <c r="L2746" s="376">
        <f t="shared" si="34"/>
        <v>1163.52</v>
      </c>
    </row>
    <row r="2747" spans="1:12" hidden="1" outlineLevel="1">
      <c r="A2747" s="455">
        <v>2025</v>
      </c>
      <c r="B2747" t="s">
        <v>3353</v>
      </c>
      <c r="C2747" t="s">
        <v>2527</v>
      </c>
      <c r="D2747" t="s">
        <v>3268</v>
      </c>
      <c r="E2747" t="s">
        <v>2888</v>
      </c>
      <c r="F2747" s="339" t="s">
        <v>4214</v>
      </c>
      <c r="G2747" s="376">
        <v>19261.95</v>
      </c>
      <c r="H2747" s="376">
        <v>36</v>
      </c>
      <c r="I2747" s="376">
        <v>0.05</v>
      </c>
      <c r="J2747" s="376">
        <v>508.3</v>
      </c>
      <c r="K2747" s="376">
        <v>18298.8</v>
      </c>
      <c r="L2747" s="376">
        <f t="shared" si="34"/>
        <v>963.150000000001</v>
      </c>
    </row>
    <row r="2748" spans="1:12" hidden="1" outlineLevel="1">
      <c r="A2748" s="455">
        <v>2025</v>
      </c>
      <c r="B2748" t="s">
        <v>3297</v>
      </c>
      <c r="C2748" t="s">
        <v>2527</v>
      </c>
      <c r="D2748" t="s">
        <v>3028</v>
      </c>
      <c r="E2748" t="s">
        <v>2888</v>
      </c>
      <c r="F2748" s="339" t="s">
        <v>4214</v>
      </c>
      <c r="G2748" s="376">
        <v>31858.41</v>
      </c>
      <c r="H2748" s="376">
        <v>36</v>
      </c>
      <c r="I2748" s="376">
        <v>0.05</v>
      </c>
      <c r="J2748" s="376">
        <v>840.71</v>
      </c>
      <c r="K2748" s="376">
        <v>30265.56</v>
      </c>
      <c r="L2748" s="376">
        <f t="shared" si="34"/>
        <v>1592.85</v>
      </c>
    </row>
    <row r="2749" spans="1:12" hidden="1" outlineLevel="1">
      <c r="A2749" s="455">
        <v>2025</v>
      </c>
      <c r="B2749" t="s">
        <v>3490</v>
      </c>
      <c r="C2749" t="s">
        <v>2527</v>
      </c>
      <c r="D2749" t="s">
        <v>3491</v>
      </c>
      <c r="E2749" t="s">
        <v>2888</v>
      </c>
      <c r="F2749" s="339" t="s">
        <v>4214</v>
      </c>
      <c r="G2749" s="376">
        <v>10309.73</v>
      </c>
      <c r="H2749" s="376">
        <v>36</v>
      </c>
      <c r="I2749" s="376">
        <v>0.05</v>
      </c>
      <c r="J2749" s="376">
        <v>272.06</v>
      </c>
      <c r="K2749" s="376">
        <v>9794.16</v>
      </c>
      <c r="L2749" s="376">
        <f t="shared" si="34"/>
        <v>515.57000000000005</v>
      </c>
    </row>
    <row r="2750" spans="1:12" hidden="1" outlineLevel="1">
      <c r="A2750" s="455">
        <v>2025</v>
      </c>
      <c r="B2750" t="s">
        <v>3267</v>
      </c>
      <c r="C2750" t="s">
        <v>2527</v>
      </c>
      <c r="D2750" t="s">
        <v>3268</v>
      </c>
      <c r="E2750" t="s">
        <v>2888</v>
      </c>
      <c r="F2750" s="339" t="s">
        <v>4214</v>
      </c>
      <c r="G2750" s="376">
        <v>47848.83</v>
      </c>
      <c r="H2750" s="376">
        <v>36</v>
      </c>
      <c r="I2750" s="376">
        <v>0.05</v>
      </c>
      <c r="J2750" s="376">
        <v>1262.68</v>
      </c>
      <c r="K2750" s="376">
        <v>45456.480000000003</v>
      </c>
      <c r="L2750" s="376">
        <f t="shared" si="34"/>
        <v>2392.35</v>
      </c>
    </row>
    <row r="2751" spans="1:12" hidden="1" outlineLevel="1">
      <c r="A2751" s="455">
        <v>2025</v>
      </c>
      <c r="B2751" t="s">
        <v>3503</v>
      </c>
      <c r="C2751" t="s">
        <v>2527</v>
      </c>
      <c r="D2751" t="s">
        <v>3504</v>
      </c>
      <c r="E2751" t="s">
        <v>2888</v>
      </c>
      <c r="F2751" s="339" t="s">
        <v>4214</v>
      </c>
      <c r="G2751" s="376">
        <v>9910.6200000000008</v>
      </c>
      <c r="H2751" s="376">
        <v>36</v>
      </c>
      <c r="I2751" s="376">
        <v>0.05</v>
      </c>
      <c r="J2751" s="376">
        <v>261.52999999999997</v>
      </c>
      <c r="K2751" s="376">
        <v>9415.08</v>
      </c>
      <c r="L2751" s="376">
        <f t="shared" si="34"/>
        <v>495.54000000000298</v>
      </c>
    </row>
    <row r="2752" spans="1:12" hidden="1" outlineLevel="1">
      <c r="A2752" s="455">
        <v>2025</v>
      </c>
      <c r="B2752" t="s">
        <v>3727</v>
      </c>
      <c r="C2752" t="s">
        <v>2527</v>
      </c>
      <c r="D2752" t="s">
        <v>3728</v>
      </c>
      <c r="E2752" t="s">
        <v>2888</v>
      </c>
      <c r="F2752" s="339" t="s">
        <v>4214</v>
      </c>
      <c r="G2752" s="376">
        <v>5308.85</v>
      </c>
      <c r="H2752" s="376">
        <v>36</v>
      </c>
      <c r="I2752" s="376">
        <v>0.05</v>
      </c>
      <c r="J2752" s="376">
        <v>140.09</v>
      </c>
      <c r="K2752" s="376">
        <v>5043.24</v>
      </c>
      <c r="L2752" s="376">
        <f t="shared" si="34"/>
        <v>265.61000000000098</v>
      </c>
    </row>
    <row r="2753" spans="1:12" hidden="1" outlineLevel="1">
      <c r="A2753" s="455">
        <v>2025</v>
      </c>
      <c r="B2753" t="s">
        <v>3394</v>
      </c>
      <c r="C2753" t="s">
        <v>2527</v>
      </c>
      <c r="D2753" t="s">
        <v>3395</v>
      </c>
      <c r="E2753" t="s">
        <v>2888</v>
      </c>
      <c r="F2753" s="339" t="s">
        <v>4215</v>
      </c>
      <c r="G2753" s="376">
        <v>15392.92</v>
      </c>
      <c r="H2753" s="376">
        <v>36</v>
      </c>
      <c r="I2753" s="376">
        <v>0.05</v>
      </c>
      <c r="J2753" s="376">
        <v>406.2</v>
      </c>
      <c r="K2753" s="376">
        <v>14623.2</v>
      </c>
      <c r="L2753" s="376">
        <f t="shared" si="34"/>
        <v>769.72000000000105</v>
      </c>
    </row>
    <row r="2754" spans="1:12" hidden="1" outlineLevel="1">
      <c r="A2754" s="455">
        <v>2025</v>
      </c>
      <c r="B2754" t="s">
        <v>3736</v>
      </c>
      <c r="C2754" t="s">
        <v>3737</v>
      </c>
      <c r="D2754" t="s">
        <v>3738</v>
      </c>
      <c r="E2754" t="s">
        <v>2889</v>
      </c>
      <c r="F2754" s="339">
        <v>44195</v>
      </c>
      <c r="G2754" s="376">
        <v>463994.65</v>
      </c>
      <c r="H2754" s="376" t="s">
        <v>3860</v>
      </c>
      <c r="I2754" s="376">
        <v>4.9999994612006798E-2</v>
      </c>
      <c r="J2754" s="376">
        <v>9183.23</v>
      </c>
      <c r="K2754" s="376">
        <v>440795.04</v>
      </c>
      <c r="L2754" s="376">
        <f t="shared" si="34"/>
        <v>23199.61</v>
      </c>
    </row>
    <row r="2755" spans="1:12" hidden="1" outlineLevel="1">
      <c r="A2755" s="455">
        <v>2025</v>
      </c>
      <c r="B2755" t="s">
        <v>3589</v>
      </c>
      <c r="C2755" t="s">
        <v>2527</v>
      </c>
      <c r="D2755" t="s">
        <v>3590</v>
      </c>
      <c r="E2755" t="s">
        <v>4148</v>
      </c>
      <c r="F2755" s="339" t="s">
        <v>4149</v>
      </c>
      <c r="G2755" s="376">
        <v>7964.6</v>
      </c>
      <c r="H2755" s="376">
        <v>60</v>
      </c>
      <c r="I2755" s="376">
        <v>0.05</v>
      </c>
      <c r="J2755" s="376">
        <v>126.11</v>
      </c>
      <c r="K2755" s="376">
        <v>7566.6</v>
      </c>
      <c r="L2755" s="376">
        <f t="shared" si="34"/>
        <v>398</v>
      </c>
    </row>
    <row r="2756" spans="1:12" hidden="1" outlineLevel="1">
      <c r="A2756" s="455">
        <v>2025</v>
      </c>
      <c r="B2756" t="s">
        <v>3354</v>
      </c>
      <c r="C2756" t="s">
        <v>2527</v>
      </c>
      <c r="D2756" t="s">
        <v>3028</v>
      </c>
      <c r="E2756" t="s">
        <v>2888</v>
      </c>
      <c r="F2756" s="339" t="s">
        <v>4216</v>
      </c>
      <c r="G2756" s="376">
        <v>18979</v>
      </c>
      <c r="H2756" s="376">
        <v>36</v>
      </c>
      <c r="I2756" s="376">
        <v>0.05</v>
      </c>
      <c r="J2756" s="376">
        <v>500.83</v>
      </c>
      <c r="K2756" s="376">
        <v>18029.88</v>
      </c>
      <c r="L2756" s="376">
        <f t="shared" si="34"/>
        <v>949.11999999999898</v>
      </c>
    </row>
    <row r="2757" spans="1:12" hidden="1" outlineLevel="1">
      <c r="A2757" s="455">
        <v>2025</v>
      </c>
      <c r="B2757" t="s">
        <v>3507</v>
      </c>
      <c r="C2757" t="s">
        <v>2527</v>
      </c>
      <c r="D2757" t="s">
        <v>3508</v>
      </c>
      <c r="E2757" t="s">
        <v>2888</v>
      </c>
      <c r="F2757" s="339" t="s">
        <v>4216</v>
      </c>
      <c r="G2757" s="376">
        <v>9860</v>
      </c>
      <c r="H2757" s="376">
        <v>36</v>
      </c>
      <c r="I2757" s="376">
        <v>0.05</v>
      </c>
      <c r="J2757" s="376">
        <v>260.19</v>
      </c>
      <c r="K2757" s="376">
        <v>9366.84</v>
      </c>
      <c r="L2757" s="376">
        <f t="shared" si="34"/>
        <v>493.16</v>
      </c>
    </row>
    <row r="2758" spans="1:12" hidden="1" outlineLevel="1">
      <c r="A2758" s="455">
        <v>2025</v>
      </c>
      <c r="B2758" t="s">
        <v>3285</v>
      </c>
      <c r="C2758" t="s">
        <v>2527</v>
      </c>
      <c r="D2758" t="s">
        <v>3286</v>
      </c>
      <c r="E2758" t="s">
        <v>2888</v>
      </c>
      <c r="F2758" s="339" t="s">
        <v>4216</v>
      </c>
      <c r="G2758" s="376">
        <v>38938.050000000003</v>
      </c>
      <c r="H2758" s="376">
        <v>36</v>
      </c>
      <c r="I2758" s="376">
        <v>0.05</v>
      </c>
      <c r="J2758" s="376">
        <v>1027.53</v>
      </c>
      <c r="K2758" s="376">
        <v>36991.08</v>
      </c>
      <c r="L2758" s="376">
        <f t="shared" si="34"/>
        <v>1946.97</v>
      </c>
    </row>
    <row r="2759" spans="1:12" hidden="1" outlineLevel="1">
      <c r="A2759" s="455">
        <v>2025</v>
      </c>
      <c r="B2759" t="s">
        <v>3329</v>
      </c>
      <c r="C2759" t="s">
        <v>2527</v>
      </c>
      <c r="D2759" t="s">
        <v>3330</v>
      </c>
      <c r="E2759" t="s">
        <v>2888</v>
      </c>
      <c r="F2759" s="339" t="s">
        <v>4216</v>
      </c>
      <c r="G2759" s="376">
        <v>22553.1</v>
      </c>
      <c r="H2759" s="376">
        <v>36</v>
      </c>
      <c r="I2759" s="376">
        <v>0.05</v>
      </c>
      <c r="J2759" s="376">
        <v>595.15</v>
      </c>
      <c r="K2759" s="376">
        <v>21425.4</v>
      </c>
      <c r="L2759" s="376">
        <f t="shared" si="34"/>
        <v>1127.7</v>
      </c>
    </row>
    <row r="2760" spans="1:12" hidden="1" outlineLevel="1">
      <c r="A2760" s="455">
        <v>2025</v>
      </c>
      <c r="B2760" t="s">
        <v>3553</v>
      </c>
      <c r="C2760" t="s">
        <v>2527</v>
      </c>
      <c r="D2760" t="s">
        <v>3286</v>
      </c>
      <c r="E2760" t="s">
        <v>2888</v>
      </c>
      <c r="F2760" s="339" t="s">
        <v>4216</v>
      </c>
      <c r="G2760" s="376">
        <v>8406.19</v>
      </c>
      <c r="H2760" s="376">
        <v>36</v>
      </c>
      <c r="I2760" s="376">
        <v>0.05</v>
      </c>
      <c r="J2760" s="376">
        <v>221.83</v>
      </c>
      <c r="K2760" s="376">
        <v>7985.88</v>
      </c>
      <c r="L2760" s="376">
        <f t="shared" si="34"/>
        <v>420.31</v>
      </c>
    </row>
    <row r="2761" spans="1:12" hidden="1" outlineLevel="1">
      <c r="A2761" s="455">
        <v>2025</v>
      </c>
      <c r="B2761" t="s">
        <v>3495</v>
      </c>
      <c r="C2761" t="s">
        <v>2527</v>
      </c>
      <c r="D2761" t="s">
        <v>3008</v>
      </c>
      <c r="E2761" t="s">
        <v>2888</v>
      </c>
      <c r="F2761" s="339" t="s">
        <v>4217</v>
      </c>
      <c r="G2761" s="376">
        <v>10247.790000000001</v>
      </c>
      <c r="H2761" s="376">
        <v>36</v>
      </c>
      <c r="I2761" s="376">
        <v>0.05</v>
      </c>
      <c r="J2761" s="376">
        <v>270.43</v>
      </c>
      <c r="K2761" s="376">
        <v>9735.48</v>
      </c>
      <c r="L2761" s="376">
        <f t="shared" si="34"/>
        <v>512.31000000000097</v>
      </c>
    </row>
    <row r="2762" spans="1:12" hidden="1" outlineLevel="1">
      <c r="A2762" s="455">
        <v>2025</v>
      </c>
      <c r="B2762" t="s">
        <v>3496</v>
      </c>
      <c r="C2762" t="s">
        <v>2527</v>
      </c>
      <c r="D2762" t="s">
        <v>3008</v>
      </c>
      <c r="E2762" t="s">
        <v>2888</v>
      </c>
      <c r="F2762" s="339" t="s">
        <v>4217</v>
      </c>
      <c r="G2762" s="376">
        <v>10247.790000000001</v>
      </c>
      <c r="H2762" s="376">
        <v>36</v>
      </c>
      <c r="I2762" s="376">
        <v>0.05</v>
      </c>
      <c r="J2762" s="376">
        <v>270.43</v>
      </c>
      <c r="K2762" s="376">
        <v>9735.48</v>
      </c>
      <c r="L2762" s="376">
        <f t="shared" si="34"/>
        <v>512.31000000000097</v>
      </c>
    </row>
    <row r="2763" spans="1:12" hidden="1" outlineLevel="1">
      <c r="A2763" s="455">
        <v>2025</v>
      </c>
      <c r="B2763" t="s">
        <v>3497</v>
      </c>
      <c r="C2763" t="s">
        <v>2527</v>
      </c>
      <c r="D2763" t="s">
        <v>3008</v>
      </c>
      <c r="E2763" t="s">
        <v>2888</v>
      </c>
      <c r="F2763" s="339" t="s">
        <v>4217</v>
      </c>
      <c r="G2763" s="376">
        <v>10247.790000000001</v>
      </c>
      <c r="H2763" s="376">
        <v>36</v>
      </c>
      <c r="I2763" s="376">
        <v>0.05</v>
      </c>
      <c r="J2763" s="376">
        <v>270.43</v>
      </c>
      <c r="K2763" s="376">
        <v>9735.48</v>
      </c>
      <c r="L2763" s="376">
        <f t="shared" si="34"/>
        <v>512.31000000000097</v>
      </c>
    </row>
    <row r="2764" spans="1:12" hidden="1" outlineLevel="1">
      <c r="A2764" s="455">
        <v>2025</v>
      </c>
      <c r="B2764" t="s">
        <v>3720</v>
      </c>
      <c r="C2764" t="s">
        <v>2527</v>
      </c>
      <c r="D2764" t="s">
        <v>3721</v>
      </c>
      <c r="E2764" t="s">
        <v>2888</v>
      </c>
      <c r="F2764" s="339" t="s">
        <v>4217</v>
      </c>
      <c r="G2764" s="376">
        <v>5631</v>
      </c>
      <c r="H2764" s="376">
        <v>36</v>
      </c>
      <c r="I2764" s="376">
        <v>0.05</v>
      </c>
      <c r="J2764" s="376">
        <v>148.6</v>
      </c>
      <c r="K2764" s="376">
        <v>5349.6</v>
      </c>
      <c r="L2764" s="376">
        <f t="shared" si="34"/>
        <v>281.400000000001</v>
      </c>
    </row>
    <row r="2765" spans="1:12" hidden="1" outlineLevel="1">
      <c r="A2765" s="455">
        <v>2025</v>
      </c>
      <c r="B2765" t="s">
        <v>3462</v>
      </c>
      <c r="C2765" t="s">
        <v>2527</v>
      </c>
      <c r="D2765" t="s">
        <v>2999</v>
      </c>
      <c r="E2765" t="s">
        <v>2888</v>
      </c>
      <c r="F2765" s="339" t="s">
        <v>4217</v>
      </c>
      <c r="G2765" s="376">
        <v>10889.01</v>
      </c>
      <c r="H2765" s="376">
        <v>36</v>
      </c>
      <c r="I2765" s="376">
        <v>0.05</v>
      </c>
      <c r="J2765" s="376">
        <v>287.35000000000002</v>
      </c>
      <c r="K2765" s="376">
        <v>10344.6</v>
      </c>
      <c r="L2765" s="376">
        <f t="shared" si="34"/>
        <v>544.41</v>
      </c>
    </row>
    <row r="2766" spans="1:12" hidden="1" outlineLevel="1">
      <c r="A2766" s="455">
        <v>2025</v>
      </c>
      <c r="B2766" t="s">
        <v>3582</v>
      </c>
      <c r="C2766" t="s">
        <v>2527</v>
      </c>
      <c r="D2766" t="s">
        <v>2999</v>
      </c>
      <c r="E2766" t="s">
        <v>2888</v>
      </c>
      <c r="F2766" s="339" t="s">
        <v>4217</v>
      </c>
      <c r="G2766" s="376">
        <v>8068.04</v>
      </c>
      <c r="H2766" s="376">
        <v>36</v>
      </c>
      <c r="I2766" s="376">
        <v>0.05</v>
      </c>
      <c r="J2766" s="376">
        <v>212.91</v>
      </c>
      <c r="K2766" s="376">
        <v>7664.76</v>
      </c>
      <c r="L2766" s="376">
        <f t="shared" si="34"/>
        <v>403.28</v>
      </c>
    </row>
    <row r="2767" spans="1:12" hidden="1" outlineLevel="1">
      <c r="A2767" s="455">
        <v>2025</v>
      </c>
      <c r="B2767" t="s">
        <v>3055</v>
      </c>
      <c r="C2767" t="s">
        <v>2527</v>
      </c>
      <c r="D2767" t="s">
        <v>3056</v>
      </c>
      <c r="E2767" t="s">
        <v>2888</v>
      </c>
      <c r="F2767" s="339" t="s">
        <v>4217</v>
      </c>
      <c r="G2767" s="376">
        <v>106194.71</v>
      </c>
      <c r="H2767" s="376">
        <v>36</v>
      </c>
      <c r="I2767" s="376">
        <v>0.05</v>
      </c>
      <c r="J2767" s="376">
        <v>2802.36</v>
      </c>
      <c r="K2767" s="376">
        <v>100884.96</v>
      </c>
      <c r="L2767" s="376">
        <f t="shared" si="34"/>
        <v>5309.75</v>
      </c>
    </row>
    <row r="2768" spans="1:12" hidden="1" outlineLevel="1">
      <c r="A2768" s="455">
        <v>2025</v>
      </c>
      <c r="B2768" t="s">
        <v>3057</v>
      </c>
      <c r="C2768" t="s">
        <v>2527</v>
      </c>
      <c r="D2768" t="s">
        <v>3056</v>
      </c>
      <c r="E2768" t="s">
        <v>2888</v>
      </c>
      <c r="F2768" s="339" t="s">
        <v>4217</v>
      </c>
      <c r="G2768" s="376">
        <v>106194.69</v>
      </c>
      <c r="H2768" s="376">
        <v>36</v>
      </c>
      <c r="I2768" s="376">
        <v>0.05</v>
      </c>
      <c r="J2768" s="376">
        <v>2802.36</v>
      </c>
      <c r="K2768" s="376">
        <v>100884.96</v>
      </c>
      <c r="L2768" s="376">
        <f t="shared" si="34"/>
        <v>5309.73</v>
      </c>
    </row>
    <row r="2769" spans="1:12" hidden="1" outlineLevel="1">
      <c r="A2769" s="455">
        <v>2025</v>
      </c>
      <c r="B2769" t="s">
        <v>3554</v>
      </c>
      <c r="C2769" t="s">
        <v>2527</v>
      </c>
      <c r="D2769" t="s">
        <v>3286</v>
      </c>
      <c r="E2769" t="s">
        <v>2888</v>
      </c>
      <c r="F2769" s="339" t="s">
        <v>4218</v>
      </c>
      <c r="G2769" s="376">
        <v>8406.19</v>
      </c>
      <c r="H2769" s="376">
        <v>36</v>
      </c>
      <c r="I2769" s="376">
        <v>0.05</v>
      </c>
      <c r="J2769" s="376">
        <v>221.83</v>
      </c>
      <c r="K2769" s="376">
        <v>7985.88</v>
      </c>
      <c r="L2769" s="376">
        <f t="shared" si="34"/>
        <v>420.31</v>
      </c>
    </row>
    <row r="2770" spans="1:12" hidden="1" outlineLevel="1">
      <c r="A2770" s="455">
        <v>2025</v>
      </c>
      <c r="B2770" t="s">
        <v>3498</v>
      </c>
      <c r="C2770" t="s">
        <v>2527</v>
      </c>
      <c r="D2770" t="s">
        <v>2999</v>
      </c>
      <c r="E2770" t="s">
        <v>2888</v>
      </c>
      <c r="F2770" s="339" t="s">
        <v>4218</v>
      </c>
      <c r="G2770" s="376">
        <v>10137.93</v>
      </c>
      <c r="H2770" s="376">
        <v>36</v>
      </c>
      <c r="I2770" s="376">
        <v>0.05</v>
      </c>
      <c r="J2770" s="376">
        <v>267.52999999999997</v>
      </c>
      <c r="K2770" s="376">
        <v>9631.08</v>
      </c>
      <c r="L2770" s="376">
        <f t="shared" si="34"/>
        <v>506.85000000000201</v>
      </c>
    </row>
    <row r="2771" spans="1:12" hidden="1" outlineLevel="1">
      <c r="A2771" s="455">
        <v>2025</v>
      </c>
      <c r="B2771" t="s">
        <v>3509</v>
      </c>
      <c r="C2771" t="s">
        <v>2527</v>
      </c>
      <c r="D2771" t="s">
        <v>2999</v>
      </c>
      <c r="E2771" t="s">
        <v>2888</v>
      </c>
      <c r="F2771" s="339" t="s">
        <v>4218</v>
      </c>
      <c r="G2771" s="376">
        <v>9752.43</v>
      </c>
      <c r="H2771" s="376">
        <v>36</v>
      </c>
      <c r="I2771" s="376">
        <v>0.05</v>
      </c>
      <c r="J2771" s="376">
        <v>257.36</v>
      </c>
      <c r="K2771" s="376">
        <v>9264.9599999999991</v>
      </c>
      <c r="L2771" s="376">
        <f t="shared" si="34"/>
        <v>487.469999999999</v>
      </c>
    </row>
    <row r="2772" spans="1:12" hidden="1" outlineLevel="1">
      <c r="A2772" s="455">
        <v>2025</v>
      </c>
      <c r="B2772" t="s">
        <v>3510</v>
      </c>
      <c r="C2772" t="s">
        <v>2527</v>
      </c>
      <c r="D2772" t="s">
        <v>2999</v>
      </c>
      <c r="E2772" t="s">
        <v>2888</v>
      </c>
      <c r="F2772" s="339" t="s">
        <v>4218</v>
      </c>
      <c r="G2772" s="376">
        <v>9752.43</v>
      </c>
      <c r="H2772" s="376">
        <v>36</v>
      </c>
      <c r="I2772" s="376">
        <v>0.05</v>
      </c>
      <c r="J2772" s="376">
        <v>257.36</v>
      </c>
      <c r="K2772" s="376">
        <v>9264.9599999999991</v>
      </c>
      <c r="L2772" s="376">
        <f t="shared" si="34"/>
        <v>487.469999999999</v>
      </c>
    </row>
    <row r="2773" spans="1:12" hidden="1" outlineLevel="1">
      <c r="A2773" s="455">
        <v>2025</v>
      </c>
      <c r="B2773" t="s">
        <v>3511</v>
      </c>
      <c r="C2773" t="s">
        <v>2527</v>
      </c>
      <c r="D2773" t="s">
        <v>2999</v>
      </c>
      <c r="E2773" t="s">
        <v>2888</v>
      </c>
      <c r="F2773" s="339" t="s">
        <v>4218</v>
      </c>
      <c r="G2773" s="376">
        <v>9752.43</v>
      </c>
      <c r="H2773" s="376">
        <v>36</v>
      </c>
      <c r="I2773" s="376">
        <v>0.05</v>
      </c>
      <c r="J2773" s="376">
        <v>257.36</v>
      </c>
      <c r="K2773" s="376">
        <v>9264.9599999999991</v>
      </c>
      <c r="L2773" s="376">
        <f t="shared" si="34"/>
        <v>487.469999999999</v>
      </c>
    </row>
    <row r="2774" spans="1:12" hidden="1" outlineLevel="1">
      <c r="A2774" s="455">
        <v>2025</v>
      </c>
      <c r="B2774" t="s">
        <v>3555</v>
      </c>
      <c r="C2774" t="s">
        <v>2527</v>
      </c>
      <c r="D2774" t="s">
        <v>3286</v>
      </c>
      <c r="E2774" t="s">
        <v>2888</v>
      </c>
      <c r="F2774" s="339" t="s">
        <v>4218</v>
      </c>
      <c r="G2774" s="376">
        <v>8406.19</v>
      </c>
      <c r="H2774" s="376">
        <v>36</v>
      </c>
      <c r="I2774" s="376">
        <v>0.05</v>
      </c>
      <c r="J2774" s="376">
        <v>221.83</v>
      </c>
      <c r="K2774" s="376">
        <v>7985.88</v>
      </c>
      <c r="L2774" s="376">
        <f t="shared" si="34"/>
        <v>420.31</v>
      </c>
    </row>
    <row r="2775" spans="1:12" hidden="1" outlineLevel="1">
      <c r="A2775" s="455">
        <v>2025</v>
      </c>
      <c r="B2775" t="s">
        <v>3556</v>
      </c>
      <c r="C2775" t="s">
        <v>2527</v>
      </c>
      <c r="D2775" t="s">
        <v>3286</v>
      </c>
      <c r="E2775" t="s">
        <v>2888</v>
      </c>
      <c r="F2775" s="339" t="s">
        <v>4218</v>
      </c>
      <c r="G2775" s="376">
        <v>8406.19</v>
      </c>
      <c r="H2775" s="376">
        <v>36</v>
      </c>
      <c r="I2775" s="376">
        <v>0.05</v>
      </c>
      <c r="J2775" s="376">
        <v>221.83</v>
      </c>
      <c r="K2775" s="376">
        <v>7985.88</v>
      </c>
      <c r="L2775" s="376">
        <f t="shared" si="34"/>
        <v>420.31</v>
      </c>
    </row>
    <row r="2776" spans="1:12" hidden="1" outlineLevel="1">
      <c r="A2776" s="455">
        <v>2025</v>
      </c>
      <c r="B2776" t="s">
        <v>3557</v>
      </c>
      <c r="C2776" t="s">
        <v>2527</v>
      </c>
      <c r="D2776" t="s">
        <v>3286</v>
      </c>
      <c r="E2776" t="s">
        <v>2888</v>
      </c>
      <c r="F2776" s="339" t="s">
        <v>4218</v>
      </c>
      <c r="G2776" s="376">
        <v>8406.19</v>
      </c>
      <c r="H2776" s="376">
        <v>36</v>
      </c>
      <c r="I2776" s="376">
        <v>0.05</v>
      </c>
      <c r="J2776" s="376">
        <v>221.83</v>
      </c>
      <c r="K2776" s="376">
        <v>7985.88</v>
      </c>
      <c r="L2776" s="376">
        <f t="shared" si="34"/>
        <v>420.31</v>
      </c>
    </row>
    <row r="2777" spans="1:12" hidden="1" outlineLevel="1">
      <c r="A2777" s="455">
        <v>2025</v>
      </c>
      <c r="B2777" t="s">
        <v>3558</v>
      </c>
      <c r="C2777" t="s">
        <v>2527</v>
      </c>
      <c r="D2777" t="s">
        <v>3286</v>
      </c>
      <c r="E2777" t="s">
        <v>2888</v>
      </c>
      <c r="F2777" s="339" t="s">
        <v>4218</v>
      </c>
      <c r="G2777" s="376">
        <v>8406.19</v>
      </c>
      <c r="H2777" s="376">
        <v>36</v>
      </c>
      <c r="I2777" s="376">
        <v>0.05</v>
      </c>
      <c r="J2777" s="376">
        <v>221.83</v>
      </c>
      <c r="K2777" s="376">
        <v>7985.88</v>
      </c>
      <c r="L2777" s="376">
        <f t="shared" si="34"/>
        <v>420.31</v>
      </c>
    </row>
    <row r="2778" spans="1:12" hidden="1" outlineLevel="1">
      <c r="A2778" s="455">
        <v>2025</v>
      </c>
      <c r="B2778" t="s">
        <v>3300</v>
      </c>
      <c r="C2778" t="s">
        <v>2527</v>
      </c>
      <c r="D2778" t="s">
        <v>3301</v>
      </c>
      <c r="E2778" t="s">
        <v>2888</v>
      </c>
      <c r="F2778" s="339" t="s">
        <v>4218</v>
      </c>
      <c r="G2778" s="376">
        <v>30973.45</v>
      </c>
      <c r="H2778" s="376">
        <v>36</v>
      </c>
      <c r="I2778" s="376">
        <v>0.05</v>
      </c>
      <c r="J2778" s="376">
        <v>817.35</v>
      </c>
      <c r="K2778" s="376">
        <v>29424.6</v>
      </c>
      <c r="L2778" s="376">
        <f t="shared" si="34"/>
        <v>1548.85</v>
      </c>
    </row>
    <row r="2779" spans="1:12" hidden="1" outlineLevel="1">
      <c r="A2779" s="455">
        <v>2025</v>
      </c>
      <c r="B2779" t="s">
        <v>3010</v>
      </c>
      <c r="C2779" t="s">
        <v>2905</v>
      </c>
      <c r="D2779" t="s">
        <v>2999</v>
      </c>
      <c r="E2779" t="s">
        <v>2888</v>
      </c>
      <c r="F2779" s="339">
        <v>44651</v>
      </c>
      <c r="G2779" s="376">
        <v>22525.25</v>
      </c>
      <c r="H2779" s="376">
        <v>36</v>
      </c>
      <c r="I2779" s="376">
        <v>0.05</v>
      </c>
      <c r="J2779" s="376">
        <v>594.41999999999996</v>
      </c>
      <c r="K2779" s="376">
        <v>21399.119999999999</v>
      </c>
      <c r="L2779" s="376">
        <f t="shared" si="34"/>
        <v>1126.1300000000001</v>
      </c>
    </row>
    <row r="2780" spans="1:12" hidden="1" outlineLevel="1">
      <c r="A2780" s="455">
        <v>2025</v>
      </c>
      <c r="B2780" t="s">
        <v>3011</v>
      </c>
      <c r="C2780" t="s">
        <v>2905</v>
      </c>
      <c r="D2780" t="s">
        <v>2999</v>
      </c>
      <c r="E2780" t="s">
        <v>2888</v>
      </c>
      <c r="F2780" s="339">
        <v>44651</v>
      </c>
      <c r="G2780" s="376">
        <v>22525.25</v>
      </c>
      <c r="H2780" s="376">
        <v>36</v>
      </c>
      <c r="I2780" s="376">
        <v>0.05</v>
      </c>
      <c r="J2780" s="376">
        <v>594.41999999999996</v>
      </c>
      <c r="K2780" s="376">
        <v>21399.119999999999</v>
      </c>
      <c r="L2780" s="376">
        <f t="shared" si="34"/>
        <v>1126.1300000000001</v>
      </c>
    </row>
    <row r="2781" spans="1:12" hidden="1" outlineLevel="1">
      <c r="A2781" s="455">
        <v>2025</v>
      </c>
      <c r="B2781" t="s">
        <v>3012</v>
      </c>
      <c r="C2781" t="s">
        <v>2905</v>
      </c>
      <c r="D2781" t="s">
        <v>2999</v>
      </c>
      <c r="E2781" t="s">
        <v>2888</v>
      </c>
      <c r="F2781" s="339">
        <v>44651</v>
      </c>
      <c r="G2781" s="376">
        <v>22525.25</v>
      </c>
      <c r="H2781" s="376">
        <v>36</v>
      </c>
      <c r="I2781" s="376">
        <v>0.05</v>
      </c>
      <c r="J2781" s="376">
        <v>594.41999999999996</v>
      </c>
      <c r="K2781" s="376">
        <v>21399.119999999999</v>
      </c>
      <c r="L2781" s="376">
        <f t="shared" si="34"/>
        <v>1126.1300000000001</v>
      </c>
    </row>
    <row r="2782" spans="1:12" hidden="1" outlineLevel="1">
      <c r="A2782" s="455">
        <v>2025</v>
      </c>
      <c r="B2782" t="s">
        <v>3013</v>
      </c>
      <c r="C2782" t="s">
        <v>2905</v>
      </c>
      <c r="D2782" t="s">
        <v>2999</v>
      </c>
      <c r="E2782" t="s">
        <v>2888</v>
      </c>
      <c r="F2782" s="339">
        <v>44651</v>
      </c>
      <c r="G2782" s="376">
        <v>22525.25</v>
      </c>
      <c r="H2782" s="376">
        <v>36</v>
      </c>
      <c r="I2782" s="376">
        <v>0.05</v>
      </c>
      <c r="J2782" s="376">
        <v>594.41999999999996</v>
      </c>
      <c r="K2782" s="376">
        <v>21399.119999999999</v>
      </c>
      <c r="L2782" s="376">
        <f t="shared" si="34"/>
        <v>1126.1300000000001</v>
      </c>
    </row>
    <row r="2783" spans="1:12" hidden="1" outlineLevel="1">
      <c r="A2783" s="455">
        <v>2025</v>
      </c>
      <c r="B2783" t="s">
        <v>3014</v>
      </c>
      <c r="C2783" t="s">
        <v>2905</v>
      </c>
      <c r="D2783" t="s">
        <v>2999</v>
      </c>
      <c r="E2783" t="s">
        <v>2888</v>
      </c>
      <c r="F2783" s="339">
        <v>44651</v>
      </c>
      <c r="G2783" s="376">
        <v>22525.25</v>
      </c>
      <c r="H2783" s="376">
        <v>36</v>
      </c>
      <c r="I2783" s="376">
        <v>0.05</v>
      </c>
      <c r="J2783" s="376">
        <v>594.41999999999996</v>
      </c>
      <c r="K2783" s="376">
        <v>21399.119999999999</v>
      </c>
      <c r="L2783" s="376">
        <f t="shared" si="34"/>
        <v>1126.1300000000001</v>
      </c>
    </row>
    <row r="2784" spans="1:12" hidden="1" outlineLevel="1">
      <c r="A2784" s="455">
        <v>2025</v>
      </c>
      <c r="B2784" t="s">
        <v>3015</v>
      </c>
      <c r="C2784" t="s">
        <v>2905</v>
      </c>
      <c r="D2784" t="s">
        <v>2999</v>
      </c>
      <c r="E2784" t="s">
        <v>2888</v>
      </c>
      <c r="F2784" s="339">
        <v>44651</v>
      </c>
      <c r="G2784" s="376">
        <v>22525.25</v>
      </c>
      <c r="H2784" s="376">
        <v>36</v>
      </c>
      <c r="I2784" s="376">
        <v>0.05</v>
      </c>
      <c r="J2784" s="376">
        <v>594.41999999999996</v>
      </c>
      <c r="K2784" s="376">
        <v>21399.119999999999</v>
      </c>
      <c r="L2784" s="376">
        <f t="shared" si="34"/>
        <v>1126.1300000000001</v>
      </c>
    </row>
    <row r="2785" spans="1:12" hidden="1" outlineLevel="1">
      <c r="A2785" s="455">
        <v>2025</v>
      </c>
      <c r="B2785" t="s">
        <v>3016</v>
      </c>
      <c r="C2785" t="s">
        <v>2905</v>
      </c>
      <c r="D2785" t="s">
        <v>2999</v>
      </c>
      <c r="E2785" t="s">
        <v>2888</v>
      </c>
      <c r="F2785" s="339">
        <v>44651</v>
      </c>
      <c r="G2785" s="376">
        <v>22525.25</v>
      </c>
      <c r="H2785" s="376">
        <v>36</v>
      </c>
      <c r="I2785" s="376">
        <v>0.05</v>
      </c>
      <c r="J2785" s="376">
        <v>594.41999999999996</v>
      </c>
      <c r="K2785" s="376">
        <v>21399.119999999999</v>
      </c>
      <c r="L2785" s="376">
        <f t="shared" si="34"/>
        <v>1126.1300000000001</v>
      </c>
    </row>
    <row r="2786" spans="1:12" hidden="1" outlineLevel="1">
      <c r="A2786" s="455">
        <v>2025</v>
      </c>
      <c r="B2786" t="s">
        <v>3017</v>
      </c>
      <c r="C2786" t="s">
        <v>2905</v>
      </c>
      <c r="D2786" t="s">
        <v>2999</v>
      </c>
      <c r="E2786" t="s">
        <v>2888</v>
      </c>
      <c r="F2786" s="339">
        <v>44651</v>
      </c>
      <c r="G2786" s="376">
        <v>22525.25</v>
      </c>
      <c r="H2786" s="376">
        <v>36</v>
      </c>
      <c r="I2786" s="376">
        <v>0.05</v>
      </c>
      <c r="J2786" s="376">
        <v>594.41999999999996</v>
      </c>
      <c r="K2786" s="376">
        <v>21399.119999999999</v>
      </c>
      <c r="L2786" s="376">
        <f t="shared" si="34"/>
        <v>1126.1300000000001</v>
      </c>
    </row>
    <row r="2787" spans="1:12" hidden="1" outlineLevel="1">
      <c r="A2787" s="455">
        <v>2025</v>
      </c>
      <c r="B2787" t="s">
        <v>3018</v>
      </c>
      <c r="C2787" t="s">
        <v>2905</v>
      </c>
      <c r="D2787" t="s">
        <v>2999</v>
      </c>
      <c r="E2787" t="s">
        <v>2888</v>
      </c>
      <c r="F2787" s="339">
        <v>44651</v>
      </c>
      <c r="G2787" s="376">
        <v>22525.25</v>
      </c>
      <c r="H2787" s="376">
        <v>36</v>
      </c>
      <c r="I2787" s="376">
        <v>0.05</v>
      </c>
      <c r="J2787" s="376">
        <v>594.41999999999996</v>
      </c>
      <c r="K2787" s="376">
        <v>21399.119999999999</v>
      </c>
      <c r="L2787" s="376">
        <f t="shared" ref="L2787:L2850" si="35">G2787-K2787</f>
        <v>1126.1300000000001</v>
      </c>
    </row>
    <row r="2788" spans="1:12" hidden="1" outlineLevel="1">
      <c r="A2788" s="455">
        <v>2025</v>
      </c>
      <c r="B2788" t="s">
        <v>3019</v>
      </c>
      <c r="C2788" t="s">
        <v>2905</v>
      </c>
      <c r="D2788" t="s">
        <v>2999</v>
      </c>
      <c r="E2788" t="s">
        <v>2888</v>
      </c>
      <c r="F2788" s="339">
        <v>44651</v>
      </c>
      <c r="G2788" s="376">
        <v>22525.25</v>
      </c>
      <c r="H2788" s="376">
        <v>36</v>
      </c>
      <c r="I2788" s="376">
        <v>0.05</v>
      </c>
      <c r="J2788" s="376">
        <v>594.41999999999996</v>
      </c>
      <c r="K2788" s="376">
        <v>21399.119999999999</v>
      </c>
      <c r="L2788" s="376">
        <f t="shared" si="35"/>
        <v>1126.1300000000001</v>
      </c>
    </row>
    <row r="2789" spans="1:12" hidden="1" outlineLevel="1">
      <c r="A2789" s="455">
        <v>2025</v>
      </c>
      <c r="B2789" t="s">
        <v>2998</v>
      </c>
      <c r="C2789" t="s">
        <v>2905</v>
      </c>
      <c r="D2789" t="s">
        <v>2999</v>
      </c>
      <c r="E2789" t="s">
        <v>2888</v>
      </c>
      <c r="F2789" s="339">
        <v>44651</v>
      </c>
      <c r="G2789" s="376">
        <v>32072.85</v>
      </c>
      <c r="H2789" s="376">
        <v>36</v>
      </c>
      <c r="I2789" s="376">
        <v>0.05</v>
      </c>
      <c r="J2789" s="376">
        <v>846.37</v>
      </c>
      <c r="K2789" s="376">
        <v>30469.32</v>
      </c>
      <c r="L2789" s="376">
        <f t="shared" si="35"/>
        <v>1603.53</v>
      </c>
    </row>
    <row r="2790" spans="1:12" hidden="1" outlineLevel="1">
      <c r="A2790" s="455">
        <v>2025</v>
      </c>
      <c r="B2790" t="s">
        <v>3020</v>
      </c>
      <c r="C2790" t="s">
        <v>2905</v>
      </c>
      <c r="D2790" t="s">
        <v>2999</v>
      </c>
      <c r="E2790" t="s">
        <v>2888</v>
      </c>
      <c r="F2790" s="339">
        <v>44651</v>
      </c>
      <c r="G2790" s="376">
        <v>22525.25</v>
      </c>
      <c r="H2790" s="376">
        <v>36</v>
      </c>
      <c r="I2790" s="376">
        <v>0.05</v>
      </c>
      <c r="J2790" s="376">
        <v>594.41999999999996</v>
      </c>
      <c r="K2790" s="376">
        <v>21399.119999999999</v>
      </c>
      <c r="L2790" s="376">
        <f t="shared" si="35"/>
        <v>1126.1300000000001</v>
      </c>
    </row>
    <row r="2791" spans="1:12" hidden="1" outlineLevel="1">
      <c r="A2791" s="455">
        <v>2025</v>
      </c>
      <c r="B2791" t="s">
        <v>3021</v>
      </c>
      <c r="C2791" t="s">
        <v>2905</v>
      </c>
      <c r="D2791" t="s">
        <v>2999</v>
      </c>
      <c r="E2791" t="s">
        <v>2888</v>
      </c>
      <c r="F2791" s="339">
        <v>44651</v>
      </c>
      <c r="G2791" s="376">
        <v>22525.25</v>
      </c>
      <c r="H2791" s="376">
        <v>36</v>
      </c>
      <c r="I2791" s="376">
        <v>0.05</v>
      </c>
      <c r="J2791" s="376">
        <v>594.41999999999996</v>
      </c>
      <c r="K2791" s="376">
        <v>21399.119999999999</v>
      </c>
      <c r="L2791" s="376">
        <f t="shared" si="35"/>
        <v>1126.1300000000001</v>
      </c>
    </row>
    <row r="2792" spans="1:12" hidden="1" outlineLevel="1">
      <c r="A2792" s="455">
        <v>2025</v>
      </c>
      <c r="B2792" t="s">
        <v>3022</v>
      </c>
      <c r="C2792" t="s">
        <v>2905</v>
      </c>
      <c r="D2792" t="s">
        <v>2999</v>
      </c>
      <c r="E2792" t="s">
        <v>2888</v>
      </c>
      <c r="F2792" s="339">
        <v>44651</v>
      </c>
      <c r="G2792" s="376">
        <v>22525.25</v>
      </c>
      <c r="H2792" s="376">
        <v>36</v>
      </c>
      <c r="I2792" s="376">
        <v>0.05</v>
      </c>
      <c r="J2792" s="376">
        <v>594.41999999999996</v>
      </c>
      <c r="K2792" s="376">
        <v>21399.119999999999</v>
      </c>
      <c r="L2792" s="376">
        <f t="shared" si="35"/>
        <v>1126.1300000000001</v>
      </c>
    </row>
    <row r="2793" spans="1:12" hidden="1" outlineLevel="1">
      <c r="A2793" s="455">
        <v>2025</v>
      </c>
      <c r="B2793" t="s">
        <v>3030</v>
      </c>
      <c r="C2793" t="s">
        <v>2527</v>
      </c>
      <c r="D2793" t="s">
        <v>3031</v>
      </c>
      <c r="E2793" t="s">
        <v>4148</v>
      </c>
      <c r="F2793" s="339" t="s">
        <v>4150</v>
      </c>
      <c r="G2793" s="376">
        <v>126242.83</v>
      </c>
      <c r="H2793" s="376">
        <v>60</v>
      </c>
      <c r="I2793" s="376">
        <v>0.05</v>
      </c>
      <c r="J2793" s="376">
        <v>1998.84</v>
      </c>
      <c r="K2793" s="376">
        <v>119930.4</v>
      </c>
      <c r="L2793" s="376">
        <f t="shared" si="35"/>
        <v>6312.4300000000103</v>
      </c>
    </row>
    <row r="2794" spans="1:12" hidden="1" outlineLevel="1">
      <c r="A2794" s="455">
        <v>2025</v>
      </c>
      <c r="B2794" t="s">
        <v>3611</v>
      </c>
      <c r="C2794" t="s">
        <v>2527</v>
      </c>
      <c r="D2794" t="s">
        <v>3286</v>
      </c>
      <c r="E2794" t="s">
        <v>2888</v>
      </c>
      <c r="F2794" s="339" t="s">
        <v>4219</v>
      </c>
      <c r="G2794" s="376">
        <v>7168.14</v>
      </c>
      <c r="H2794" s="376">
        <v>36</v>
      </c>
      <c r="I2794" s="376">
        <v>0.05</v>
      </c>
      <c r="J2794" s="376">
        <v>189.16</v>
      </c>
      <c r="K2794" s="376">
        <v>6809.76</v>
      </c>
      <c r="L2794" s="376">
        <f t="shared" si="35"/>
        <v>358.38</v>
      </c>
    </row>
    <row r="2795" spans="1:12" hidden="1" outlineLevel="1">
      <c r="A2795" s="455">
        <v>2025</v>
      </c>
      <c r="B2795" t="s">
        <v>3529</v>
      </c>
      <c r="C2795" t="s">
        <v>2527</v>
      </c>
      <c r="D2795" t="s">
        <v>2999</v>
      </c>
      <c r="E2795" t="s">
        <v>2888</v>
      </c>
      <c r="F2795" s="339" t="s">
        <v>4219</v>
      </c>
      <c r="G2795" s="376">
        <v>8849.56</v>
      </c>
      <c r="H2795" s="376">
        <v>36</v>
      </c>
      <c r="I2795" s="376">
        <v>0.05</v>
      </c>
      <c r="J2795" s="376">
        <v>233.53</v>
      </c>
      <c r="K2795" s="376">
        <v>8407.08</v>
      </c>
      <c r="L2795" s="376">
        <f t="shared" si="35"/>
        <v>442.48</v>
      </c>
    </row>
    <row r="2796" spans="1:12" hidden="1" outlineLevel="1">
      <c r="A2796" s="455">
        <v>2025</v>
      </c>
      <c r="B2796" t="s">
        <v>3530</v>
      </c>
      <c r="C2796" t="s">
        <v>2527</v>
      </c>
      <c r="D2796" t="s">
        <v>2999</v>
      </c>
      <c r="E2796" t="s">
        <v>2888</v>
      </c>
      <c r="F2796" s="339" t="s">
        <v>4219</v>
      </c>
      <c r="G2796" s="376">
        <v>8849.56</v>
      </c>
      <c r="H2796" s="376">
        <v>36</v>
      </c>
      <c r="I2796" s="376">
        <v>0.05</v>
      </c>
      <c r="J2796" s="376">
        <v>233.53</v>
      </c>
      <c r="K2796" s="376">
        <v>8407.08</v>
      </c>
      <c r="L2796" s="376">
        <f t="shared" si="35"/>
        <v>442.48</v>
      </c>
    </row>
    <row r="2797" spans="1:12" hidden="1" outlineLevel="1">
      <c r="A2797" s="455">
        <v>2025</v>
      </c>
      <c r="B2797" t="s">
        <v>3559</v>
      </c>
      <c r="C2797" t="s">
        <v>2527</v>
      </c>
      <c r="D2797" t="s">
        <v>3286</v>
      </c>
      <c r="E2797" t="s">
        <v>2888</v>
      </c>
      <c r="F2797" s="339" t="s">
        <v>4219</v>
      </c>
      <c r="G2797" s="376">
        <v>8406.19</v>
      </c>
      <c r="H2797" s="376">
        <v>36</v>
      </c>
      <c r="I2797" s="376">
        <v>0.05</v>
      </c>
      <c r="J2797" s="376">
        <v>221.83</v>
      </c>
      <c r="K2797" s="376">
        <v>7985.88</v>
      </c>
      <c r="L2797" s="376">
        <f t="shared" si="35"/>
        <v>420.31</v>
      </c>
    </row>
    <row r="2798" spans="1:12" hidden="1" outlineLevel="1">
      <c r="A2798" s="455">
        <v>2025</v>
      </c>
      <c r="B2798" t="s">
        <v>3560</v>
      </c>
      <c r="C2798" t="s">
        <v>2527</v>
      </c>
      <c r="D2798" t="s">
        <v>3286</v>
      </c>
      <c r="E2798" t="s">
        <v>2888</v>
      </c>
      <c r="F2798" s="339" t="s">
        <v>4219</v>
      </c>
      <c r="G2798" s="376">
        <v>8406.19</v>
      </c>
      <c r="H2798" s="376">
        <v>36</v>
      </c>
      <c r="I2798" s="376">
        <v>0.05</v>
      </c>
      <c r="J2798" s="376">
        <v>221.83</v>
      </c>
      <c r="K2798" s="376">
        <v>7985.88</v>
      </c>
      <c r="L2798" s="376">
        <f t="shared" si="35"/>
        <v>420.31</v>
      </c>
    </row>
    <row r="2799" spans="1:12" hidden="1" outlineLevel="1">
      <c r="A2799" s="455">
        <v>2025</v>
      </c>
      <c r="B2799" t="s">
        <v>3601</v>
      </c>
      <c r="C2799" t="s">
        <v>2527</v>
      </c>
      <c r="D2799" t="s">
        <v>3286</v>
      </c>
      <c r="E2799" t="s">
        <v>2888</v>
      </c>
      <c r="F2799" s="339" t="s">
        <v>4219</v>
      </c>
      <c r="G2799" s="376">
        <v>7599</v>
      </c>
      <c r="H2799" s="376">
        <v>36</v>
      </c>
      <c r="I2799" s="376">
        <v>0.05</v>
      </c>
      <c r="J2799" s="376">
        <v>200.53</v>
      </c>
      <c r="K2799" s="376">
        <v>7219.08</v>
      </c>
      <c r="L2799" s="376">
        <f t="shared" si="35"/>
        <v>379.92</v>
      </c>
    </row>
    <row r="2800" spans="1:12" hidden="1" outlineLevel="1">
      <c r="A2800" s="455">
        <v>2025</v>
      </c>
      <c r="B2800" t="s">
        <v>3563</v>
      </c>
      <c r="C2800" t="s">
        <v>2527</v>
      </c>
      <c r="D2800" t="s">
        <v>3286</v>
      </c>
      <c r="E2800" t="s">
        <v>2888</v>
      </c>
      <c r="F2800" s="339" t="s">
        <v>4219</v>
      </c>
      <c r="G2800" s="376">
        <v>8245.14</v>
      </c>
      <c r="H2800" s="376">
        <v>36</v>
      </c>
      <c r="I2800" s="376">
        <v>0.05</v>
      </c>
      <c r="J2800" s="376">
        <v>217.58</v>
      </c>
      <c r="K2800" s="376">
        <v>7832.88</v>
      </c>
      <c r="L2800" s="376">
        <f t="shared" si="35"/>
        <v>412.25999999999902</v>
      </c>
    </row>
    <row r="2801" spans="1:12" hidden="1" outlineLevel="1">
      <c r="A2801" s="455">
        <v>2025</v>
      </c>
      <c r="B2801" t="s">
        <v>3701</v>
      </c>
      <c r="C2801" t="s">
        <v>2527</v>
      </c>
      <c r="D2801" t="s">
        <v>3286</v>
      </c>
      <c r="E2801" t="s">
        <v>2888</v>
      </c>
      <c r="F2801" s="339" t="s">
        <v>4219</v>
      </c>
      <c r="G2801" s="376">
        <v>6193.81</v>
      </c>
      <c r="H2801" s="376">
        <v>36</v>
      </c>
      <c r="I2801" s="376">
        <v>0.05</v>
      </c>
      <c r="J2801" s="376">
        <v>163.44999999999999</v>
      </c>
      <c r="K2801" s="376">
        <v>5884.2</v>
      </c>
      <c r="L2801" s="376">
        <f t="shared" si="35"/>
        <v>309.61000000000098</v>
      </c>
    </row>
    <row r="2802" spans="1:12" hidden="1" outlineLevel="1">
      <c r="A2802" s="455">
        <v>2025</v>
      </c>
      <c r="B2802" t="s">
        <v>3337</v>
      </c>
      <c r="C2802" t="s">
        <v>2527</v>
      </c>
      <c r="D2802" t="s">
        <v>3338</v>
      </c>
      <c r="E2802" t="s">
        <v>4148</v>
      </c>
      <c r="F2802" s="339" t="s">
        <v>4153</v>
      </c>
      <c r="G2802" s="376">
        <v>21238.94</v>
      </c>
      <c r="H2802" s="376">
        <v>60</v>
      </c>
      <c r="I2802" s="376">
        <v>0.05</v>
      </c>
      <c r="J2802" s="376">
        <v>336.28</v>
      </c>
      <c r="K2802" s="376">
        <v>20176.8</v>
      </c>
      <c r="L2802" s="376">
        <f t="shared" si="35"/>
        <v>1062.1400000000001</v>
      </c>
    </row>
    <row r="2803" spans="1:12" hidden="1" outlineLevel="1">
      <c r="A2803" s="455">
        <v>2025</v>
      </c>
      <c r="B2803" t="s">
        <v>3548</v>
      </c>
      <c r="C2803" t="s">
        <v>2527</v>
      </c>
      <c r="D2803" t="s">
        <v>3008</v>
      </c>
      <c r="E2803" t="s">
        <v>2888</v>
      </c>
      <c r="F2803" s="339" t="s">
        <v>4220</v>
      </c>
      <c r="G2803" s="376">
        <v>8584.07</v>
      </c>
      <c r="H2803" s="376">
        <v>36</v>
      </c>
      <c r="I2803" s="376">
        <v>0.05</v>
      </c>
      <c r="J2803" s="376">
        <v>226.52</v>
      </c>
      <c r="K2803" s="376">
        <v>8154.72</v>
      </c>
      <c r="L2803" s="376">
        <f t="shared" si="35"/>
        <v>429.349999999999</v>
      </c>
    </row>
    <row r="2804" spans="1:12" hidden="1" outlineLevel="1">
      <c r="A2804" s="455">
        <v>2025</v>
      </c>
      <c r="B2804" t="s">
        <v>3549</v>
      </c>
      <c r="C2804" t="s">
        <v>2527</v>
      </c>
      <c r="D2804" t="s">
        <v>3008</v>
      </c>
      <c r="E2804" t="s">
        <v>2888</v>
      </c>
      <c r="F2804" s="339" t="s">
        <v>4220</v>
      </c>
      <c r="G2804" s="376">
        <v>8584.07</v>
      </c>
      <c r="H2804" s="376">
        <v>36</v>
      </c>
      <c r="I2804" s="376">
        <v>0.05</v>
      </c>
      <c r="J2804" s="376">
        <v>226.52</v>
      </c>
      <c r="K2804" s="376">
        <v>8154.72</v>
      </c>
      <c r="L2804" s="376">
        <f t="shared" si="35"/>
        <v>429.349999999999</v>
      </c>
    </row>
    <row r="2805" spans="1:12" hidden="1" outlineLevel="1">
      <c r="A2805" s="455">
        <v>2025</v>
      </c>
      <c r="B2805" t="s">
        <v>3550</v>
      </c>
      <c r="C2805" t="s">
        <v>2527</v>
      </c>
      <c r="D2805" t="s">
        <v>3008</v>
      </c>
      <c r="E2805" t="s">
        <v>2888</v>
      </c>
      <c r="F2805" s="339" t="s">
        <v>4220</v>
      </c>
      <c r="G2805" s="376">
        <v>8584.07</v>
      </c>
      <c r="H2805" s="376">
        <v>36</v>
      </c>
      <c r="I2805" s="376">
        <v>0.05</v>
      </c>
      <c r="J2805" s="376">
        <v>226.52</v>
      </c>
      <c r="K2805" s="376">
        <v>8154.72</v>
      </c>
      <c r="L2805" s="376">
        <f t="shared" si="35"/>
        <v>429.349999999999</v>
      </c>
    </row>
    <row r="2806" spans="1:12" hidden="1" outlineLevel="1">
      <c r="A2806" s="455">
        <v>2025</v>
      </c>
      <c r="B2806" t="s">
        <v>3678</v>
      </c>
      <c r="C2806" t="s">
        <v>2527</v>
      </c>
      <c r="D2806" t="s">
        <v>3286</v>
      </c>
      <c r="E2806" t="s">
        <v>2888</v>
      </c>
      <c r="F2806" s="339" t="s">
        <v>4220</v>
      </c>
      <c r="G2806" s="376">
        <v>6813.27</v>
      </c>
      <c r="H2806" s="376">
        <v>36</v>
      </c>
      <c r="I2806" s="376">
        <v>0.05</v>
      </c>
      <c r="J2806" s="376">
        <v>179.79</v>
      </c>
      <c r="K2806" s="376">
        <v>6472.44</v>
      </c>
      <c r="L2806" s="376">
        <f t="shared" si="35"/>
        <v>340.83000000000101</v>
      </c>
    </row>
    <row r="2807" spans="1:12" hidden="1" outlineLevel="1">
      <c r="A2807" s="455">
        <v>2025</v>
      </c>
      <c r="B2807" t="s">
        <v>3645</v>
      </c>
      <c r="C2807" t="s">
        <v>2527</v>
      </c>
      <c r="D2807" t="s">
        <v>3404</v>
      </c>
      <c r="E2807" t="s">
        <v>2888</v>
      </c>
      <c r="F2807" s="339" t="s">
        <v>4220</v>
      </c>
      <c r="G2807" s="376">
        <v>7035.4</v>
      </c>
      <c r="H2807" s="376">
        <v>36</v>
      </c>
      <c r="I2807" s="376">
        <v>0.05</v>
      </c>
      <c r="J2807" s="376">
        <v>185.66</v>
      </c>
      <c r="K2807" s="376">
        <v>6683.76</v>
      </c>
      <c r="L2807" s="376">
        <f t="shared" si="35"/>
        <v>351.63999999999902</v>
      </c>
    </row>
    <row r="2808" spans="1:12" hidden="1" outlineLevel="1">
      <c r="A2808" s="455">
        <v>2025</v>
      </c>
      <c r="B2808" t="s">
        <v>3405</v>
      </c>
      <c r="C2808" t="s">
        <v>2527</v>
      </c>
      <c r="D2808" t="s">
        <v>3028</v>
      </c>
      <c r="E2808" t="s">
        <v>2888</v>
      </c>
      <c r="F2808" s="339" t="s">
        <v>4220</v>
      </c>
      <c r="G2808" s="376">
        <v>14070.8</v>
      </c>
      <c r="H2808" s="376">
        <v>36</v>
      </c>
      <c r="I2808" s="376">
        <v>0.05</v>
      </c>
      <c r="J2808" s="376">
        <v>371.31</v>
      </c>
      <c r="K2808" s="376">
        <v>13367.16</v>
      </c>
      <c r="L2808" s="376">
        <f t="shared" si="35"/>
        <v>703.63999999999896</v>
      </c>
    </row>
    <row r="2809" spans="1:12" hidden="1" outlineLevel="1">
      <c r="A2809" s="455">
        <v>2025</v>
      </c>
      <c r="B2809" t="s">
        <v>3295</v>
      </c>
      <c r="C2809" t="s">
        <v>2527</v>
      </c>
      <c r="D2809" t="s">
        <v>3296</v>
      </c>
      <c r="E2809" t="s">
        <v>2888</v>
      </c>
      <c r="F2809" s="339" t="s">
        <v>4220</v>
      </c>
      <c r="G2809" s="376">
        <v>32305.31</v>
      </c>
      <c r="H2809" s="376">
        <v>36</v>
      </c>
      <c r="I2809" s="376">
        <v>0.05</v>
      </c>
      <c r="J2809" s="376">
        <v>852.5</v>
      </c>
      <c r="K2809" s="376">
        <v>30690</v>
      </c>
      <c r="L2809" s="376">
        <f t="shared" si="35"/>
        <v>1615.31</v>
      </c>
    </row>
    <row r="2810" spans="1:12" hidden="1" outlineLevel="1">
      <c r="A2810" s="455">
        <v>2025</v>
      </c>
      <c r="B2810" t="s">
        <v>3519</v>
      </c>
      <c r="C2810" t="s">
        <v>2527</v>
      </c>
      <c r="D2810" t="s">
        <v>3520</v>
      </c>
      <c r="E2810" t="s">
        <v>2888</v>
      </c>
      <c r="F2810" s="339" t="s">
        <v>4220</v>
      </c>
      <c r="G2810" s="376">
        <v>9603</v>
      </c>
      <c r="H2810" s="376">
        <v>36</v>
      </c>
      <c r="I2810" s="376">
        <v>0.05</v>
      </c>
      <c r="J2810" s="376">
        <v>253.41</v>
      </c>
      <c r="K2810" s="376">
        <v>9122.76</v>
      </c>
      <c r="L2810" s="376">
        <f t="shared" si="35"/>
        <v>480.24</v>
      </c>
    </row>
    <row r="2811" spans="1:12" hidden="1" outlineLevel="1">
      <c r="A2811" s="455">
        <v>2025</v>
      </c>
      <c r="B2811" t="s">
        <v>3382</v>
      </c>
      <c r="C2811" t="s">
        <v>2527</v>
      </c>
      <c r="D2811" t="s">
        <v>3383</v>
      </c>
      <c r="E2811" t="s">
        <v>4148</v>
      </c>
      <c r="F2811" s="339" t="s">
        <v>4154</v>
      </c>
      <c r="G2811" s="376">
        <v>16000</v>
      </c>
      <c r="H2811" s="376">
        <v>60</v>
      </c>
      <c r="I2811" s="376">
        <v>0.05</v>
      </c>
      <c r="J2811" s="376">
        <v>253.33</v>
      </c>
      <c r="K2811" s="376">
        <v>15199.8</v>
      </c>
      <c r="L2811" s="376">
        <f t="shared" si="35"/>
        <v>800.19999999999902</v>
      </c>
    </row>
    <row r="2812" spans="1:12" hidden="1" outlineLevel="1">
      <c r="A2812" s="455">
        <v>2025</v>
      </c>
      <c r="B2812" t="s">
        <v>3688</v>
      </c>
      <c r="C2812" t="s">
        <v>2527</v>
      </c>
      <c r="D2812" t="s">
        <v>3338</v>
      </c>
      <c r="E2812" t="s">
        <v>4148</v>
      </c>
      <c r="F2812" s="339" t="s">
        <v>4154</v>
      </c>
      <c r="G2812" s="376">
        <v>6637.17</v>
      </c>
      <c r="H2812" s="376">
        <v>60</v>
      </c>
      <c r="I2812" s="376">
        <v>0.05</v>
      </c>
      <c r="J2812" s="376">
        <v>105.09</v>
      </c>
      <c r="K2812" s="376">
        <v>6305.4</v>
      </c>
      <c r="L2812" s="376">
        <f t="shared" si="35"/>
        <v>331.77</v>
      </c>
    </row>
    <row r="2813" spans="1:12" hidden="1" outlineLevel="1">
      <c r="A2813" s="455">
        <v>2025</v>
      </c>
      <c r="B2813" t="s">
        <v>3675</v>
      </c>
      <c r="C2813" t="s">
        <v>2527</v>
      </c>
      <c r="D2813" t="s">
        <v>3286</v>
      </c>
      <c r="E2813" t="s">
        <v>2888</v>
      </c>
      <c r="F2813" s="339" t="s">
        <v>4221</v>
      </c>
      <c r="G2813" s="376">
        <v>6902.64</v>
      </c>
      <c r="H2813" s="376">
        <v>36</v>
      </c>
      <c r="I2813" s="376">
        <v>0.05</v>
      </c>
      <c r="J2813" s="376">
        <v>182.15</v>
      </c>
      <c r="K2813" s="376">
        <v>6557.4</v>
      </c>
      <c r="L2813" s="376">
        <f t="shared" si="35"/>
        <v>345.24</v>
      </c>
    </row>
    <row r="2814" spans="1:12" hidden="1" outlineLevel="1">
      <c r="A2814" s="455">
        <v>2025</v>
      </c>
      <c r="B2814" t="s">
        <v>3655</v>
      </c>
      <c r="C2814" t="s">
        <v>2527</v>
      </c>
      <c r="D2814" t="s">
        <v>3286</v>
      </c>
      <c r="E2814" t="s">
        <v>2888</v>
      </c>
      <c r="F2814" s="339" t="s">
        <v>4221</v>
      </c>
      <c r="G2814" s="376">
        <v>6902.65</v>
      </c>
      <c r="H2814" s="376">
        <v>36</v>
      </c>
      <c r="I2814" s="376">
        <v>0.05</v>
      </c>
      <c r="J2814" s="376">
        <v>182.15</v>
      </c>
      <c r="K2814" s="376">
        <v>6557.4</v>
      </c>
      <c r="L2814" s="376">
        <f t="shared" si="35"/>
        <v>345.24999999999898</v>
      </c>
    </row>
    <row r="2815" spans="1:12" hidden="1" outlineLevel="1">
      <c r="A2815" s="455">
        <v>2025</v>
      </c>
      <c r="B2815" t="s">
        <v>3658</v>
      </c>
      <c r="C2815" t="s">
        <v>2527</v>
      </c>
      <c r="D2815" t="s">
        <v>3286</v>
      </c>
      <c r="E2815" t="s">
        <v>2888</v>
      </c>
      <c r="F2815" s="339" t="s">
        <v>4221</v>
      </c>
      <c r="G2815" s="376">
        <v>6902.65</v>
      </c>
      <c r="H2815" s="376">
        <v>36</v>
      </c>
      <c r="I2815" s="376">
        <v>0.05</v>
      </c>
      <c r="J2815" s="376">
        <v>182.15</v>
      </c>
      <c r="K2815" s="376">
        <v>6557.4</v>
      </c>
      <c r="L2815" s="376">
        <f t="shared" si="35"/>
        <v>345.24999999999898</v>
      </c>
    </row>
    <row r="2816" spans="1:12" hidden="1" outlineLevel="1">
      <c r="A2816" s="455">
        <v>2025</v>
      </c>
      <c r="B2816" t="s">
        <v>3659</v>
      </c>
      <c r="C2816" t="s">
        <v>2527</v>
      </c>
      <c r="D2816" t="s">
        <v>3286</v>
      </c>
      <c r="E2816" t="s">
        <v>2888</v>
      </c>
      <c r="F2816" s="339" t="s">
        <v>4221</v>
      </c>
      <c r="G2816" s="376">
        <v>6902.65</v>
      </c>
      <c r="H2816" s="376">
        <v>36</v>
      </c>
      <c r="I2816" s="376">
        <v>0.05</v>
      </c>
      <c r="J2816" s="376">
        <v>182.15</v>
      </c>
      <c r="K2816" s="376">
        <v>6557.4</v>
      </c>
      <c r="L2816" s="376">
        <f t="shared" si="35"/>
        <v>345.24999999999898</v>
      </c>
    </row>
    <row r="2817" spans="1:12" hidden="1" outlineLevel="1">
      <c r="A2817" s="455">
        <v>2025</v>
      </c>
      <c r="B2817" t="s">
        <v>3674</v>
      </c>
      <c r="C2817" t="s">
        <v>2527</v>
      </c>
      <c r="D2817" t="s">
        <v>3286</v>
      </c>
      <c r="E2817" t="s">
        <v>2888</v>
      </c>
      <c r="F2817" s="339" t="s">
        <v>4221</v>
      </c>
      <c r="G2817" s="376">
        <v>6902.65</v>
      </c>
      <c r="H2817" s="376">
        <v>36</v>
      </c>
      <c r="I2817" s="376">
        <v>0.05</v>
      </c>
      <c r="J2817" s="376">
        <v>182.15</v>
      </c>
      <c r="K2817" s="376">
        <v>6557.4</v>
      </c>
      <c r="L2817" s="376">
        <f t="shared" si="35"/>
        <v>345.24999999999898</v>
      </c>
    </row>
    <row r="2818" spans="1:12" hidden="1" outlineLevel="1">
      <c r="A2818" s="455">
        <v>2025</v>
      </c>
      <c r="B2818" t="s">
        <v>3512</v>
      </c>
      <c r="C2818" t="s">
        <v>2527</v>
      </c>
      <c r="D2818" t="s">
        <v>3008</v>
      </c>
      <c r="E2818" t="s">
        <v>2888</v>
      </c>
      <c r="F2818" s="339" t="s">
        <v>4221</v>
      </c>
      <c r="G2818" s="376">
        <v>9734.52</v>
      </c>
      <c r="H2818" s="376">
        <v>36</v>
      </c>
      <c r="I2818" s="376">
        <v>0.05</v>
      </c>
      <c r="J2818" s="376">
        <v>256.88</v>
      </c>
      <c r="K2818" s="376">
        <v>9247.68</v>
      </c>
      <c r="L2818" s="376">
        <f t="shared" si="35"/>
        <v>486.84</v>
      </c>
    </row>
    <row r="2819" spans="1:12" hidden="1" outlineLevel="1">
      <c r="A2819" s="455">
        <v>2025</v>
      </c>
      <c r="B2819" t="s">
        <v>3513</v>
      </c>
      <c r="C2819" t="s">
        <v>2527</v>
      </c>
      <c r="D2819" t="s">
        <v>3008</v>
      </c>
      <c r="E2819" t="s">
        <v>2888</v>
      </c>
      <c r="F2819" s="339" t="s">
        <v>4221</v>
      </c>
      <c r="G2819" s="376">
        <v>9734.52</v>
      </c>
      <c r="H2819" s="376">
        <v>36</v>
      </c>
      <c r="I2819" s="376">
        <v>0.05</v>
      </c>
      <c r="J2819" s="376">
        <v>256.88</v>
      </c>
      <c r="K2819" s="376">
        <v>9247.68</v>
      </c>
      <c r="L2819" s="376">
        <f t="shared" si="35"/>
        <v>486.84</v>
      </c>
    </row>
    <row r="2820" spans="1:12" hidden="1" outlineLevel="1">
      <c r="A2820" s="455">
        <v>2025</v>
      </c>
      <c r="B2820" t="s">
        <v>3514</v>
      </c>
      <c r="C2820" t="s">
        <v>2527</v>
      </c>
      <c r="D2820" t="s">
        <v>3008</v>
      </c>
      <c r="E2820" t="s">
        <v>2888</v>
      </c>
      <c r="F2820" s="339" t="s">
        <v>4221</v>
      </c>
      <c r="G2820" s="376">
        <v>9734.52</v>
      </c>
      <c r="H2820" s="376">
        <v>36</v>
      </c>
      <c r="I2820" s="376">
        <v>0.05</v>
      </c>
      <c r="J2820" s="376">
        <v>256.88</v>
      </c>
      <c r="K2820" s="376">
        <v>9247.68</v>
      </c>
      <c r="L2820" s="376">
        <f t="shared" si="35"/>
        <v>486.84</v>
      </c>
    </row>
    <row r="2821" spans="1:12" hidden="1" outlineLevel="1">
      <c r="A2821" s="455">
        <v>2025</v>
      </c>
      <c r="B2821" t="s">
        <v>3515</v>
      </c>
      <c r="C2821" t="s">
        <v>2527</v>
      </c>
      <c r="D2821" t="s">
        <v>3008</v>
      </c>
      <c r="E2821" t="s">
        <v>2888</v>
      </c>
      <c r="F2821" s="339" t="s">
        <v>4221</v>
      </c>
      <c r="G2821" s="376">
        <v>9734.52</v>
      </c>
      <c r="H2821" s="376">
        <v>36</v>
      </c>
      <c r="I2821" s="376">
        <v>0.05</v>
      </c>
      <c r="J2821" s="376">
        <v>256.88</v>
      </c>
      <c r="K2821" s="376">
        <v>9247.68</v>
      </c>
      <c r="L2821" s="376">
        <f t="shared" si="35"/>
        <v>486.84</v>
      </c>
    </row>
    <row r="2822" spans="1:12" hidden="1" outlineLevel="1">
      <c r="A2822" s="455">
        <v>2025</v>
      </c>
      <c r="B2822" t="s">
        <v>3516</v>
      </c>
      <c r="C2822" t="s">
        <v>2527</v>
      </c>
      <c r="D2822" t="s">
        <v>3008</v>
      </c>
      <c r="E2822" t="s">
        <v>2888</v>
      </c>
      <c r="F2822" s="339" t="s">
        <v>4221</v>
      </c>
      <c r="G2822" s="376">
        <v>9734.52</v>
      </c>
      <c r="H2822" s="376">
        <v>36</v>
      </c>
      <c r="I2822" s="376">
        <v>0.05</v>
      </c>
      <c r="J2822" s="376">
        <v>256.88</v>
      </c>
      <c r="K2822" s="376">
        <v>9247.68</v>
      </c>
      <c r="L2822" s="376">
        <f t="shared" si="35"/>
        <v>486.84</v>
      </c>
    </row>
    <row r="2823" spans="1:12" hidden="1" outlineLevel="1">
      <c r="A2823" s="455">
        <v>2025</v>
      </c>
      <c r="B2823" t="s">
        <v>3533</v>
      </c>
      <c r="C2823" t="s">
        <v>2527</v>
      </c>
      <c r="D2823" t="s">
        <v>3286</v>
      </c>
      <c r="E2823" t="s">
        <v>2888</v>
      </c>
      <c r="F2823" s="339" t="s">
        <v>4221</v>
      </c>
      <c r="G2823" s="376">
        <v>8761.06</v>
      </c>
      <c r="H2823" s="376">
        <v>36</v>
      </c>
      <c r="I2823" s="376">
        <v>0.05</v>
      </c>
      <c r="J2823" s="376">
        <v>231.19</v>
      </c>
      <c r="K2823" s="376">
        <v>8322.84</v>
      </c>
      <c r="L2823" s="376">
        <f t="shared" si="35"/>
        <v>438.219999999999</v>
      </c>
    </row>
    <row r="2824" spans="1:12" hidden="1" outlineLevel="1">
      <c r="A2824" s="455">
        <v>2025</v>
      </c>
      <c r="B2824" t="s">
        <v>3534</v>
      </c>
      <c r="C2824" t="s">
        <v>2527</v>
      </c>
      <c r="D2824" t="s">
        <v>3286</v>
      </c>
      <c r="E2824" t="s">
        <v>2888</v>
      </c>
      <c r="F2824" s="339" t="s">
        <v>4221</v>
      </c>
      <c r="G2824" s="376">
        <v>8761.06</v>
      </c>
      <c r="H2824" s="376">
        <v>36</v>
      </c>
      <c r="I2824" s="376">
        <v>0.05</v>
      </c>
      <c r="J2824" s="376">
        <v>231.19</v>
      </c>
      <c r="K2824" s="376">
        <v>8322.84</v>
      </c>
      <c r="L2824" s="376">
        <f t="shared" si="35"/>
        <v>438.219999999999</v>
      </c>
    </row>
    <row r="2825" spans="1:12" hidden="1" outlineLevel="1">
      <c r="A2825" s="455">
        <v>2025</v>
      </c>
      <c r="B2825" t="s">
        <v>3699</v>
      </c>
      <c r="C2825" t="s">
        <v>2527</v>
      </c>
      <c r="D2825" t="s">
        <v>3286</v>
      </c>
      <c r="E2825" t="s">
        <v>2888</v>
      </c>
      <c r="F2825" s="339" t="s">
        <v>4221</v>
      </c>
      <c r="G2825" s="376">
        <v>6194.69</v>
      </c>
      <c r="H2825" s="376">
        <v>36</v>
      </c>
      <c r="I2825" s="376">
        <v>0.05</v>
      </c>
      <c r="J2825" s="376">
        <v>163.47</v>
      </c>
      <c r="K2825" s="376">
        <v>5884.92</v>
      </c>
      <c r="L2825" s="376">
        <f t="shared" si="35"/>
        <v>309.77</v>
      </c>
    </row>
    <row r="2826" spans="1:12" hidden="1" outlineLevel="1">
      <c r="A2826" s="455">
        <v>2025</v>
      </c>
      <c r="B2826" t="s">
        <v>3700</v>
      </c>
      <c r="C2826" t="s">
        <v>2527</v>
      </c>
      <c r="D2826" t="s">
        <v>3028</v>
      </c>
      <c r="E2826" t="s">
        <v>2888</v>
      </c>
      <c r="F2826" s="339" t="s">
        <v>4221</v>
      </c>
      <c r="G2826" s="376">
        <v>6194.69</v>
      </c>
      <c r="H2826" s="376">
        <v>36</v>
      </c>
      <c r="I2826" s="376">
        <v>0.05</v>
      </c>
      <c r="J2826" s="376">
        <v>163.47</v>
      </c>
      <c r="K2826" s="376">
        <v>5884.92</v>
      </c>
      <c r="L2826" s="376">
        <f t="shared" si="35"/>
        <v>309.77</v>
      </c>
    </row>
    <row r="2827" spans="1:12" hidden="1" outlineLevel="1">
      <c r="A2827" s="455">
        <v>2025</v>
      </c>
      <c r="B2827" t="s">
        <v>3704</v>
      </c>
      <c r="C2827" t="s">
        <v>2527</v>
      </c>
      <c r="D2827" t="s">
        <v>3008</v>
      </c>
      <c r="E2827" t="s">
        <v>2888</v>
      </c>
      <c r="F2827" s="339" t="s">
        <v>4221</v>
      </c>
      <c r="G2827" s="376">
        <v>6017.7</v>
      </c>
      <c r="H2827" s="376">
        <v>36</v>
      </c>
      <c r="I2827" s="376">
        <v>0.05</v>
      </c>
      <c r="J2827" s="376">
        <v>158.80000000000001</v>
      </c>
      <c r="K2827" s="376">
        <v>5716.8</v>
      </c>
      <c r="L2827" s="376">
        <f t="shared" si="35"/>
        <v>300.89999999999998</v>
      </c>
    </row>
    <row r="2828" spans="1:12" hidden="1" outlineLevel="1">
      <c r="A2828" s="455">
        <v>2025</v>
      </c>
      <c r="B2828" t="s">
        <v>3427</v>
      </c>
      <c r="C2828" t="s">
        <v>2527</v>
      </c>
      <c r="D2828" t="s">
        <v>3008</v>
      </c>
      <c r="E2828" t="s">
        <v>2888</v>
      </c>
      <c r="F2828" s="339" t="s">
        <v>4221</v>
      </c>
      <c r="G2828" s="376">
        <v>13097.35</v>
      </c>
      <c r="H2828" s="376">
        <v>36</v>
      </c>
      <c r="I2828" s="376">
        <v>0.05</v>
      </c>
      <c r="J2828" s="376">
        <v>345.62</v>
      </c>
      <c r="K2828" s="376">
        <v>12442.32</v>
      </c>
      <c r="L2828" s="376">
        <f t="shared" si="35"/>
        <v>655.030000000001</v>
      </c>
    </row>
    <row r="2829" spans="1:12" hidden="1" outlineLevel="1">
      <c r="A2829" s="455">
        <v>2025</v>
      </c>
      <c r="B2829" t="s">
        <v>3291</v>
      </c>
      <c r="C2829" t="s">
        <v>2527</v>
      </c>
      <c r="D2829" t="s">
        <v>3008</v>
      </c>
      <c r="E2829" t="s">
        <v>2888</v>
      </c>
      <c r="F2829" s="339" t="s">
        <v>4221</v>
      </c>
      <c r="G2829" s="376">
        <v>36637.17</v>
      </c>
      <c r="H2829" s="376">
        <v>36</v>
      </c>
      <c r="I2829" s="376">
        <v>0.05</v>
      </c>
      <c r="J2829" s="376">
        <v>966.81</v>
      </c>
      <c r="K2829" s="376">
        <v>34805.160000000003</v>
      </c>
      <c r="L2829" s="376">
        <f t="shared" si="35"/>
        <v>1832.01</v>
      </c>
    </row>
    <row r="2830" spans="1:12" hidden="1" outlineLevel="1">
      <c r="A2830" s="455">
        <v>2025</v>
      </c>
      <c r="B2830" t="s">
        <v>3449</v>
      </c>
      <c r="C2830" t="s">
        <v>2527</v>
      </c>
      <c r="D2830" t="s">
        <v>3008</v>
      </c>
      <c r="E2830" t="s">
        <v>2888</v>
      </c>
      <c r="F2830" s="339" t="s">
        <v>4221</v>
      </c>
      <c r="G2830" s="376">
        <v>11168.14</v>
      </c>
      <c r="H2830" s="376">
        <v>36</v>
      </c>
      <c r="I2830" s="376">
        <v>0.05</v>
      </c>
      <c r="J2830" s="376">
        <v>294.70999999999998</v>
      </c>
      <c r="K2830" s="376">
        <v>10609.56</v>
      </c>
      <c r="L2830" s="376">
        <f t="shared" si="35"/>
        <v>558.58000000000004</v>
      </c>
    </row>
    <row r="2831" spans="1:12" hidden="1" outlineLevel="1">
      <c r="A2831" s="455">
        <v>2025</v>
      </c>
      <c r="B2831" t="s">
        <v>3450</v>
      </c>
      <c r="C2831" t="s">
        <v>2527</v>
      </c>
      <c r="D2831" t="s">
        <v>3451</v>
      </c>
      <c r="E2831" t="s">
        <v>2888</v>
      </c>
      <c r="F2831" s="339" t="s">
        <v>4221</v>
      </c>
      <c r="G2831" s="376">
        <v>11168.14</v>
      </c>
      <c r="H2831" s="376">
        <v>36</v>
      </c>
      <c r="I2831" s="376">
        <v>0.05</v>
      </c>
      <c r="J2831" s="376">
        <v>294.70999999999998</v>
      </c>
      <c r="K2831" s="376">
        <v>10609.56</v>
      </c>
      <c r="L2831" s="376">
        <f t="shared" si="35"/>
        <v>558.58000000000004</v>
      </c>
    </row>
    <row r="2832" spans="1:12" hidden="1" outlineLevel="1">
      <c r="A2832" s="455">
        <v>2025</v>
      </c>
      <c r="B2832" t="s">
        <v>3500</v>
      </c>
      <c r="C2832" t="s">
        <v>2527</v>
      </c>
      <c r="D2832" t="s">
        <v>3451</v>
      </c>
      <c r="E2832" t="s">
        <v>2888</v>
      </c>
      <c r="F2832" s="339" t="s">
        <v>4221</v>
      </c>
      <c r="G2832" s="376">
        <v>10000</v>
      </c>
      <c r="H2832" s="376">
        <v>36</v>
      </c>
      <c r="I2832" s="376">
        <v>0.05</v>
      </c>
      <c r="J2832" s="376">
        <v>263.89</v>
      </c>
      <c r="K2832" s="376">
        <v>9500.0400000000009</v>
      </c>
      <c r="L2832" s="376">
        <f t="shared" si="35"/>
        <v>499.960000000001</v>
      </c>
    </row>
    <row r="2833" spans="1:12" hidden="1" outlineLevel="1">
      <c r="A2833" s="455">
        <v>2025</v>
      </c>
      <c r="B2833" t="s">
        <v>3312</v>
      </c>
      <c r="C2833" t="s">
        <v>2527</v>
      </c>
      <c r="D2833" t="s">
        <v>3313</v>
      </c>
      <c r="E2833" t="s">
        <v>4148</v>
      </c>
      <c r="F2833" s="339" t="s">
        <v>4160</v>
      </c>
      <c r="G2833" s="376">
        <v>25544.55</v>
      </c>
      <c r="H2833" s="376">
        <v>60</v>
      </c>
      <c r="I2833" s="376">
        <v>0.05</v>
      </c>
      <c r="J2833" s="376">
        <v>404.46</v>
      </c>
      <c r="K2833" s="376">
        <v>24267.599999999999</v>
      </c>
      <c r="L2833" s="376">
        <f t="shared" si="35"/>
        <v>1276.95</v>
      </c>
    </row>
    <row r="2834" spans="1:12" hidden="1" outlineLevel="1">
      <c r="A2834" s="455">
        <v>2025</v>
      </c>
      <c r="B2834" t="s">
        <v>3531</v>
      </c>
      <c r="C2834" t="s">
        <v>2527</v>
      </c>
      <c r="D2834" t="s">
        <v>3008</v>
      </c>
      <c r="E2834" t="s">
        <v>2888</v>
      </c>
      <c r="F2834" s="339" t="s">
        <v>4222</v>
      </c>
      <c r="G2834" s="376">
        <v>8848.67</v>
      </c>
      <c r="H2834" s="376">
        <v>36</v>
      </c>
      <c r="I2834" s="376">
        <v>0.05</v>
      </c>
      <c r="J2834" s="376">
        <v>233.51</v>
      </c>
      <c r="K2834" s="376">
        <v>8406.36</v>
      </c>
      <c r="L2834" s="376">
        <f t="shared" si="35"/>
        <v>442.30999999999898</v>
      </c>
    </row>
    <row r="2835" spans="1:12" hidden="1" outlineLevel="1">
      <c r="A2835" s="455">
        <v>2025</v>
      </c>
      <c r="B2835" t="s">
        <v>3217</v>
      </c>
      <c r="C2835" t="s">
        <v>2527</v>
      </c>
      <c r="D2835" t="s">
        <v>3218</v>
      </c>
      <c r="E2835" t="s">
        <v>2888</v>
      </c>
      <c r="F2835" s="339" t="s">
        <v>4222</v>
      </c>
      <c r="G2835" s="376">
        <v>66371.679999999993</v>
      </c>
      <c r="H2835" s="376">
        <v>36</v>
      </c>
      <c r="I2835" s="376">
        <v>0.05</v>
      </c>
      <c r="J2835" s="376">
        <v>1751.47</v>
      </c>
      <c r="K2835" s="376">
        <v>63052.92</v>
      </c>
      <c r="L2835" s="376">
        <f t="shared" si="35"/>
        <v>3318.7599999999902</v>
      </c>
    </row>
    <row r="2836" spans="1:12" hidden="1" outlineLevel="1">
      <c r="A2836" s="455">
        <v>2025</v>
      </c>
      <c r="B2836" t="s">
        <v>3219</v>
      </c>
      <c r="C2836" t="s">
        <v>2527</v>
      </c>
      <c r="D2836" t="s">
        <v>3218</v>
      </c>
      <c r="E2836" t="s">
        <v>2888</v>
      </c>
      <c r="F2836" s="339" t="s">
        <v>4222</v>
      </c>
      <c r="G2836" s="376">
        <v>66371.679999999993</v>
      </c>
      <c r="H2836" s="376">
        <v>36</v>
      </c>
      <c r="I2836" s="376">
        <v>0.05</v>
      </c>
      <c r="J2836" s="376">
        <v>1751.47</v>
      </c>
      <c r="K2836" s="376">
        <v>63052.92</v>
      </c>
      <c r="L2836" s="376">
        <f t="shared" si="35"/>
        <v>3318.7599999999902</v>
      </c>
    </row>
    <row r="2837" spans="1:12" hidden="1" outlineLevel="1">
      <c r="A2837" s="455">
        <v>2025</v>
      </c>
      <c r="B2837" t="s">
        <v>3220</v>
      </c>
      <c r="C2837" t="s">
        <v>2527</v>
      </c>
      <c r="D2837" t="s">
        <v>3218</v>
      </c>
      <c r="E2837" t="s">
        <v>2888</v>
      </c>
      <c r="F2837" s="339" t="s">
        <v>4222</v>
      </c>
      <c r="G2837" s="376">
        <v>66371.679999999993</v>
      </c>
      <c r="H2837" s="376">
        <v>36</v>
      </c>
      <c r="I2837" s="376">
        <v>0.05</v>
      </c>
      <c r="J2837" s="376">
        <v>1751.47</v>
      </c>
      <c r="K2837" s="376">
        <v>63052.92</v>
      </c>
      <c r="L2837" s="376">
        <f t="shared" si="35"/>
        <v>3318.7599999999902</v>
      </c>
    </row>
    <row r="2838" spans="1:12" hidden="1" outlineLevel="1">
      <c r="A2838" s="455">
        <v>2025</v>
      </c>
      <c r="B2838" t="s">
        <v>3221</v>
      </c>
      <c r="C2838" t="s">
        <v>2527</v>
      </c>
      <c r="D2838" t="s">
        <v>3218</v>
      </c>
      <c r="E2838" t="s">
        <v>2888</v>
      </c>
      <c r="F2838" s="339" t="s">
        <v>4222</v>
      </c>
      <c r="G2838" s="376">
        <v>66371.679999999993</v>
      </c>
      <c r="H2838" s="376">
        <v>36</v>
      </c>
      <c r="I2838" s="376">
        <v>0.05</v>
      </c>
      <c r="J2838" s="376">
        <v>1751.47</v>
      </c>
      <c r="K2838" s="376">
        <v>63052.92</v>
      </c>
      <c r="L2838" s="376">
        <f t="shared" si="35"/>
        <v>3318.7599999999902</v>
      </c>
    </row>
    <row r="2839" spans="1:12" hidden="1" outlineLevel="1">
      <c r="A2839" s="455">
        <v>2025</v>
      </c>
      <c r="B2839" t="s">
        <v>3188</v>
      </c>
      <c r="C2839" t="s">
        <v>2527</v>
      </c>
      <c r="D2839" t="s">
        <v>2944</v>
      </c>
      <c r="E2839" t="s">
        <v>2888</v>
      </c>
      <c r="F2839" s="339" t="s">
        <v>4222</v>
      </c>
      <c r="G2839" s="376">
        <v>86725.68</v>
      </c>
      <c r="H2839" s="376">
        <v>36</v>
      </c>
      <c r="I2839" s="376">
        <v>0.05</v>
      </c>
      <c r="J2839" s="376">
        <v>2288.59</v>
      </c>
      <c r="K2839" s="376">
        <v>82389.240000000005</v>
      </c>
      <c r="L2839" s="376">
        <f t="shared" si="35"/>
        <v>4336.4399999999896</v>
      </c>
    </row>
    <row r="2840" spans="1:12" hidden="1" outlineLevel="1">
      <c r="A2840" s="455">
        <v>2025</v>
      </c>
      <c r="B2840" t="s">
        <v>3713</v>
      </c>
      <c r="C2840" t="s">
        <v>2527</v>
      </c>
      <c r="D2840" t="s">
        <v>3286</v>
      </c>
      <c r="E2840" t="s">
        <v>2888</v>
      </c>
      <c r="F2840" s="339" t="s">
        <v>4222</v>
      </c>
      <c r="G2840" s="376">
        <v>5839.82</v>
      </c>
      <c r="H2840" s="376">
        <v>36</v>
      </c>
      <c r="I2840" s="376">
        <v>0.05</v>
      </c>
      <c r="J2840" s="376">
        <v>154.11000000000001</v>
      </c>
      <c r="K2840" s="376">
        <v>5547.96</v>
      </c>
      <c r="L2840" s="376">
        <f t="shared" si="35"/>
        <v>291.85999999999899</v>
      </c>
    </row>
    <row r="2841" spans="1:12" hidden="1" outlineLevel="1">
      <c r="A2841" s="455">
        <v>2025</v>
      </c>
      <c r="B2841" t="s">
        <v>3702</v>
      </c>
      <c r="C2841" t="s">
        <v>2527</v>
      </c>
      <c r="D2841" t="s">
        <v>4223</v>
      </c>
      <c r="E2841" t="s">
        <v>2888</v>
      </c>
      <c r="F2841" s="339" t="s">
        <v>4222</v>
      </c>
      <c r="G2841" s="376">
        <v>6132.08</v>
      </c>
      <c r="H2841" s="376">
        <v>36</v>
      </c>
      <c r="I2841" s="376">
        <v>0.05</v>
      </c>
      <c r="J2841" s="376">
        <v>161.82</v>
      </c>
      <c r="K2841" s="376">
        <v>5825.52</v>
      </c>
      <c r="L2841" s="376">
        <f t="shared" si="35"/>
        <v>306.56</v>
      </c>
    </row>
    <row r="2842" spans="1:12" hidden="1" outlineLevel="1">
      <c r="A2842" s="455">
        <v>2025</v>
      </c>
      <c r="B2842" t="s">
        <v>3537</v>
      </c>
      <c r="C2842" t="s">
        <v>2527</v>
      </c>
      <c r="D2842" t="s">
        <v>3041</v>
      </c>
      <c r="E2842" t="s">
        <v>2888</v>
      </c>
      <c r="F2842" s="339" t="s">
        <v>4222</v>
      </c>
      <c r="G2842" s="376">
        <v>8716.81</v>
      </c>
      <c r="H2842" s="376">
        <v>36</v>
      </c>
      <c r="I2842" s="376">
        <v>0.05</v>
      </c>
      <c r="J2842" s="376">
        <v>230.03</v>
      </c>
      <c r="K2842" s="376">
        <v>8281.08</v>
      </c>
      <c r="L2842" s="376">
        <f t="shared" si="35"/>
        <v>435.73</v>
      </c>
    </row>
    <row r="2843" spans="1:12" hidden="1" outlineLevel="1">
      <c r="A2843" s="455">
        <v>2025</v>
      </c>
      <c r="B2843" t="s">
        <v>3538</v>
      </c>
      <c r="C2843" t="s">
        <v>2527</v>
      </c>
      <c r="D2843" t="s">
        <v>3041</v>
      </c>
      <c r="E2843" t="s">
        <v>2888</v>
      </c>
      <c r="F2843" s="339" t="s">
        <v>4222</v>
      </c>
      <c r="G2843" s="376">
        <v>8716.81</v>
      </c>
      <c r="H2843" s="376">
        <v>36</v>
      </c>
      <c r="I2843" s="376">
        <v>0.05</v>
      </c>
      <c r="J2843" s="376">
        <v>230.03</v>
      </c>
      <c r="K2843" s="376">
        <v>8281.08</v>
      </c>
      <c r="L2843" s="376">
        <f t="shared" si="35"/>
        <v>435.73</v>
      </c>
    </row>
    <row r="2844" spans="1:12" hidden="1" outlineLevel="1">
      <c r="A2844" s="455">
        <v>2025</v>
      </c>
      <c r="B2844" t="s">
        <v>3539</v>
      </c>
      <c r="C2844" t="s">
        <v>2527</v>
      </c>
      <c r="D2844" t="s">
        <v>3041</v>
      </c>
      <c r="E2844" t="s">
        <v>2888</v>
      </c>
      <c r="F2844" s="339" t="s">
        <v>4222</v>
      </c>
      <c r="G2844" s="376">
        <v>8716.81</v>
      </c>
      <c r="H2844" s="376">
        <v>36</v>
      </c>
      <c r="I2844" s="376">
        <v>0.05</v>
      </c>
      <c r="J2844" s="376">
        <v>230.03</v>
      </c>
      <c r="K2844" s="376">
        <v>8281.08</v>
      </c>
      <c r="L2844" s="376">
        <f t="shared" si="35"/>
        <v>435.73</v>
      </c>
    </row>
    <row r="2845" spans="1:12" hidden="1" outlineLevel="1">
      <c r="A2845" s="455">
        <v>2025</v>
      </c>
      <c r="B2845" t="s">
        <v>3540</v>
      </c>
      <c r="C2845" t="s">
        <v>2527</v>
      </c>
      <c r="D2845" t="s">
        <v>3041</v>
      </c>
      <c r="E2845" t="s">
        <v>2888</v>
      </c>
      <c r="F2845" s="339" t="s">
        <v>4222</v>
      </c>
      <c r="G2845" s="376">
        <v>8716.81</v>
      </c>
      <c r="H2845" s="376">
        <v>36</v>
      </c>
      <c r="I2845" s="376">
        <v>0.05</v>
      </c>
      <c r="J2845" s="376">
        <v>230.03</v>
      </c>
      <c r="K2845" s="376">
        <v>8281.08</v>
      </c>
      <c r="L2845" s="376">
        <f t="shared" si="35"/>
        <v>435.73</v>
      </c>
    </row>
    <row r="2846" spans="1:12" hidden="1" outlineLevel="1">
      <c r="A2846" s="455">
        <v>2025</v>
      </c>
      <c r="B2846" t="s">
        <v>3428</v>
      </c>
      <c r="C2846" t="s">
        <v>2527</v>
      </c>
      <c r="D2846" t="s">
        <v>3028</v>
      </c>
      <c r="E2846" t="s">
        <v>2888</v>
      </c>
      <c r="F2846" s="339" t="s">
        <v>4222</v>
      </c>
      <c r="G2846" s="376">
        <v>13097.35</v>
      </c>
      <c r="H2846" s="376">
        <v>36</v>
      </c>
      <c r="I2846" s="376">
        <v>0.05</v>
      </c>
      <c r="J2846" s="376">
        <v>345.62</v>
      </c>
      <c r="K2846" s="376">
        <v>12442.32</v>
      </c>
      <c r="L2846" s="376">
        <f t="shared" si="35"/>
        <v>655.030000000001</v>
      </c>
    </row>
    <row r="2847" spans="1:12" hidden="1" outlineLevel="1">
      <c r="A2847" s="455">
        <v>2025</v>
      </c>
      <c r="B2847" t="s">
        <v>3429</v>
      </c>
      <c r="C2847" t="s">
        <v>2527</v>
      </c>
      <c r="D2847" t="s">
        <v>3028</v>
      </c>
      <c r="E2847" t="s">
        <v>2888</v>
      </c>
      <c r="F2847" s="339" t="s">
        <v>4222</v>
      </c>
      <c r="G2847" s="376">
        <v>13097.35</v>
      </c>
      <c r="H2847" s="376">
        <v>36</v>
      </c>
      <c r="I2847" s="376">
        <v>0.05</v>
      </c>
      <c r="J2847" s="376">
        <v>345.62</v>
      </c>
      <c r="K2847" s="376">
        <v>12442.32</v>
      </c>
      <c r="L2847" s="376">
        <f t="shared" si="35"/>
        <v>655.030000000001</v>
      </c>
    </row>
    <row r="2848" spans="1:12" hidden="1" outlineLevel="1">
      <c r="A2848" s="455">
        <v>2025</v>
      </c>
      <c r="B2848" t="s">
        <v>3430</v>
      </c>
      <c r="C2848" t="s">
        <v>2527</v>
      </c>
      <c r="D2848" t="s">
        <v>3028</v>
      </c>
      <c r="E2848" t="s">
        <v>2888</v>
      </c>
      <c r="F2848" s="339" t="s">
        <v>4222</v>
      </c>
      <c r="G2848" s="376">
        <v>13097.35</v>
      </c>
      <c r="H2848" s="376">
        <v>36</v>
      </c>
      <c r="I2848" s="376">
        <v>0.05</v>
      </c>
      <c r="J2848" s="376">
        <v>345.62</v>
      </c>
      <c r="K2848" s="376">
        <v>12442.32</v>
      </c>
      <c r="L2848" s="376">
        <f t="shared" si="35"/>
        <v>655.030000000001</v>
      </c>
    </row>
    <row r="2849" spans="1:12" hidden="1" outlineLevel="1">
      <c r="A2849" s="455">
        <v>2025</v>
      </c>
      <c r="B2849" t="s">
        <v>3431</v>
      </c>
      <c r="C2849" t="s">
        <v>2527</v>
      </c>
      <c r="D2849" t="s">
        <v>3028</v>
      </c>
      <c r="E2849" t="s">
        <v>2888</v>
      </c>
      <c r="F2849" s="339" t="s">
        <v>4222</v>
      </c>
      <c r="G2849" s="376">
        <v>13097.35</v>
      </c>
      <c r="H2849" s="376">
        <v>36</v>
      </c>
      <c r="I2849" s="376">
        <v>0.05</v>
      </c>
      <c r="J2849" s="376">
        <v>345.62</v>
      </c>
      <c r="K2849" s="376">
        <v>12442.32</v>
      </c>
      <c r="L2849" s="376">
        <f t="shared" si="35"/>
        <v>655.030000000001</v>
      </c>
    </row>
    <row r="2850" spans="1:12" hidden="1" outlineLevel="1">
      <c r="A2850" s="455">
        <v>2025</v>
      </c>
      <c r="B2850" t="s">
        <v>3374</v>
      </c>
      <c r="C2850" t="s">
        <v>2527</v>
      </c>
      <c r="D2850" t="s">
        <v>3375</v>
      </c>
      <c r="E2850" t="s">
        <v>4148</v>
      </c>
      <c r="F2850" s="339" t="s">
        <v>4162</v>
      </c>
      <c r="G2850" s="376">
        <v>16831.68</v>
      </c>
      <c r="H2850" s="376">
        <v>60</v>
      </c>
      <c r="I2850" s="376">
        <v>0.05</v>
      </c>
      <c r="J2850" s="376">
        <v>266.5</v>
      </c>
      <c r="K2850" s="376">
        <v>15723.5</v>
      </c>
      <c r="L2850" s="376">
        <f t="shared" si="35"/>
        <v>1108.18</v>
      </c>
    </row>
    <row r="2851" spans="1:12" hidden="1" outlineLevel="1">
      <c r="A2851" s="455">
        <v>2025</v>
      </c>
      <c r="B2851" t="s">
        <v>3683</v>
      </c>
      <c r="C2851" t="s">
        <v>2527</v>
      </c>
      <c r="D2851" t="s">
        <v>3286</v>
      </c>
      <c r="E2851" t="s">
        <v>2888</v>
      </c>
      <c r="F2851" s="339" t="s">
        <v>4224</v>
      </c>
      <c r="G2851" s="376">
        <v>6724.78</v>
      </c>
      <c r="H2851" s="376">
        <v>36</v>
      </c>
      <c r="I2851" s="376">
        <v>0.05</v>
      </c>
      <c r="J2851" s="376">
        <v>177.46</v>
      </c>
      <c r="K2851" s="376">
        <v>6211.1</v>
      </c>
      <c r="L2851" s="376">
        <f t="shared" ref="L2851:L2914" si="36">G2851-K2851</f>
        <v>513.67999999999904</v>
      </c>
    </row>
    <row r="2852" spans="1:12" hidden="1" outlineLevel="1">
      <c r="A2852" s="455">
        <v>2025</v>
      </c>
      <c r="B2852" t="s">
        <v>3843</v>
      </c>
      <c r="C2852" t="s">
        <v>2527</v>
      </c>
      <c r="D2852" t="s">
        <v>3041</v>
      </c>
      <c r="E2852" t="s">
        <v>2888</v>
      </c>
      <c r="F2852" s="339" t="s">
        <v>4224</v>
      </c>
      <c r="G2852" s="376">
        <v>5132.74</v>
      </c>
      <c r="H2852" s="376">
        <v>36</v>
      </c>
      <c r="I2852" s="376">
        <v>0.05</v>
      </c>
      <c r="J2852" s="376">
        <v>135.44999999999999</v>
      </c>
      <c r="K2852" s="376">
        <v>4740.75</v>
      </c>
      <c r="L2852" s="376">
        <f t="shared" si="36"/>
        <v>391.99</v>
      </c>
    </row>
    <row r="2853" spans="1:12" hidden="1" outlineLevel="1">
      <c r="A2853" s="455">
        <v>2025</v>
      </c>
      <c r="B2853" t="s">
        <v>3846</v>
      </c>
      <c r="C2853" t="s">
        <v>2527</v>
      </c>
      <c r="D2853" t="s">
        <v>3041</v>
      </c>
      <c r="E2853" t="s">
        <v>2888</v>
      </c>
      <c r="F2853" s="339" t="s">
        <v>4224</v>
      </c>
      <c r="G2853" s="376">
        <v>5132.74</v>
      </c>
      <c r="H2853" s="376">
        <v>36</v>
      </c>
      <c r="I2853" s="376">
        <v>0.05</v>
      </c>
      <c r="J2853" s="376">
        <v>135.44999999999999</v>
      </c>
      <c r="K2853" s="376">
        <v>4740.75</v>
      </c>
      <c r="L2853" s="376">
        <f t="shared" si="36"/>
        <v>391.99</v>
      </c>
    </row>
    <row r="2854" spans="1:12" hidden="1" outlineLevel="1">
      <c r="A2854" s="455">
        <v>2025</v>
      </c>
      <c r="B2854" t="s">
        <v>3847</v>
      </c>
      <c r="C2854" t="s">
        <v>2527</v>
      </c>
      <c r="D2854" t="s">
        <v>3041</v>
      </c>
      <c r="E2854" t="s">
        <v>2888</v>
      </c>
      <c r="F2854" s="339" t="s">
        <v>4224</v>
      </c>
      <c r="G2854" s="376">
        <v>5132.74</v>
      </c>
      <c r="H2854" s="376">
        <v>36</v>
      </c>
      <c r="I2854" s="376">
        <v>0.05</v>
      </c>
      <c r="J2854" s="376">
        <v>135.44999999999999</v>
      </c>
      <c r="K2854" s="376">
        <v>4740.75</v>
      </c>
      <c r="L2854" s="376">
        <f t="shared" si="36"/>
        <v>391.99</v>
      </c>
    </row>
    <row r="2855" spans="1:12" hidden="1" outlineLevel="1">
      <c r="A2855" s="455">
        <v>2025</v>
      </c>
      <c r="B2855" t="s">
        <v>3848</v>
      </c>
      <c r="C2855" t="s">
        <v>2527</v>
      </c>
      <c r="D2855" t="s">
        <v>3041</v>
      </c>
      <c r="E2855" t="s">
        <v>2888</v>
      </c>
      <c r="F2855" s="339" t="s">
        <v>4224</v>
      </c>
      <c r="G2855" s="376">
        <v>5132.74</v>
      </c>
      <c r="H2855" s="376">
        <v>36</v>
      </c>
      <c r="I2855" s="376">
        <v>0.05</v>
      </c>
      <c r="J2855" s="376">
        <v>135.44999999999999</v>
      </c>
      <c r="K2855" s="376">
        <v>4740.75</v>
      </c>
      <c r="L2855" s="376">
        <f t="shared" si="36"/>
        <v>391.99</v>
      </c>
    </row>
    <row r="2856" spans="1:12" hidden="1" outlineLevel="1">
      <c r="A2856" s="455">
        <v>2025</v>
      </c>
      <c r="B2856" t="s">
        <v>3849</v>
      </c>
      <c r="C2856" t="s">
        <v>2527</v>
      </c>
      <c r="D2856" t="s">
        <v>3041</v>
      </c>
      <c r="E2856" t="s">
        <v>2888</v>
      </c>
      <c r="F2856" s="339" t="s">
        <v>4224</v>
      </c>
      <c r="G2856" s="376">
        <v>5132.74</v>
      </c>
      <c r="H2856" s="376">
        <v>36</v>
      </c>
      <c r="I2856" s="376">
        <v>0.05</v>
      </c>
      <c r="J2856" s="376">
        <v>135.44999999999999</v>
      </c>
      <c r="K2856" s="376">
        <v>4740.75</v>
      </c>
      <c r="L2856" s="376">
        <f t="shared" si="36"/>
        <v>391.99</v>
      </c>
    </row>
    <row r="2857" spans="1:12" hidden="1" outlineLevel="1">
      <c r="A2857" s="455">
        <v>2025</v>
      </c>
      <c r="B2857" t="s">
        <v>3850</v>
      </c>
      <c r="C2857" t="s">
        <v>2527</v>
      </c>
      <c r="D2857" t="s">
        <v>3041</v>
      </c>
      <c r="E2857" t="s">
        <v>2888</v>
      </c>
      <c r="F2857" s="339" t="s">
        <v>4224</v>
      </c>
      <c r="G2857" s="376">
        <v>5132.74</v>
      </c>
      <c r="H2857" s="376">
        <v>36</v>
      </c>
      <c r="I2857" s="376">
        <v>0.05</v>
      </c>
      <c r="J2857" s="376">
        <v>135.44999999999999</v>
      </c>
      <c r="K2857" s="376">
        <v>4740.75</v>
      </c>
      <c r="L2857" s="376">
        <f t="shared" si="36"/>
        <v>391.99</v>
      </c>
    </row>
    <row r="2858" spans="1:12" hidden="1" outlineLevel="1">
      <c r="A2858" s="455">
        <v>2025</v>
      </c>
      <c r="B2858" t="s">
        <v>3480</v>
      </c>
      <c r="C2858" t="s">
        <v>2527</v>
      </c>
      <c r="D2858" t="s">
        <v>3041</v>
      </c>
      <c r="E2858" t="s">
        <v>2888</v>
      </c>
      <c r="F2858" s="339" t="s">
        <v>4224</v>
      </c>
      <c r="G2858" s="376">
        <v>10326.549999999999</v>
      </c>
      <c r="H2858" s="376">
        <v>36</v>
      </c>
      <c r="I2858" s="376">
        <v>0.05</v>
      </c>
      <c r="J2858" s="376">
        <v>272.51</v>
      </c>
      <c r="K2858" s="376">
        <v>9537.85</v>
      </c>
      <c r="L2858" s="376">
        <f t="shared" si="36"/>
        <v>788.69999999999902</v>
      </c>
    </row>
    <row r="2859" spans="1:12" hidden="1" outlineLevel="1">
      <c r="A2859" s="455">
        <v>2025</v>
      </c>
      <c r="B2859" t="s">
        <v>3489</v>
      </c>
      <c r="C2859" t="s">
        <v>2527</v>
      </c>
      <c r="D2859" t="s">
        <v>3041</v>
      </c>
      <c r="E2859" t="s">
        <v>2888</v>
      </c>
      <c r="F2859" s="339" t="s">
        <v>4224</v>
      </c>
      <c r="G2859" s="376">
        <v>10326.42</v>
      </c>
      <c r="H2859" s="376">
        <v>36</v>
      </c>
      <c r="I2859" s="376">
        <v>0.05</v>
      </c>
      <c r="J2859" s="376">
        <v>272.5</v>
      </c>
      <c r="K2859" s="376">
        <v>9537.5</v>
      </c>
      <c r="L2859" s="376">
        <f t="shared" si="36"/>
        <v>788.92</v>
      </c>
    </row>
    <row r="2860" spans="1:12" hidden="1" outlineLevel="1">
      <c r="A2860" s="455">
        <v>2025</v>
      </c>
      <c r="B2860" t="s">
        <v>3481</v>
      </c>
      <c r="C2860" t="s">
        <v>2527</v>
      </c>
      <c r="D2860" t="s">
        <v>3041</v>
      </c>
      <c r="E2860" t="s">
        <v>2888</v>
      </c>
      <c r="F2860" s="339" t="s">
        <v>4224</v>
      </c>
      <c r="G2860" s="376">
        <v>10326.549999999999</v>
      </c>
      <c r="H2860" s="376">
        <v>36</v>
      </c>
      <c r="I2860" s="376">
        <v>0.05</v>
      </c>
      <c r="J2860" s="376">
        <v>272.51</v>
      </c>
      <c r="K2860" s="376">
        <v>9537.85</v>
      </c>
      <c r="L2860" s="376">
        <f t="shared" si="36"/>
        <v>788.69999999999902</v>
      </c>
    </row>
    <row r="2861" spans="1:12" hidden="1" outlineLevel="1">
      <c r="A2861" s="455">
        <v>2025</v>
      </c>
      <c r="B2861" t="s">
        <v>3482</v>
      </c>
      <c r="C2861" t="s">
        <v>2527</v>
      </c>
      <c r="D2861" t="s">
        <v>3041</v>
      </c>
      <c r="E2861" t="s">
        <v>2888</v>
      </c>
      <c r="F2861" s="339" t="s">
        <v>4224</v>
      </c>
      <c r="G2861" s="376">
        <v>10326.549999999999</v>
      </c>
      <c r="H2861" s="376">
        <v>36</v>
      </c>
      <c r="I2861" s="376">
        <v>0.05</v>
      </c>
      <c r="J2861" s="376">
        <v>272.51</v>
      </c>
      <c r="K2861" s="376">
        <v>9537.85</v>
      </c>
      <c r="L2861" s="376">
        <f t="shared" si="36"/>
        <v>788.69999999999902</v>
      </c>
    </row>
    <row r="2862" spans="1:12" hidden="1" outlineLevel="1">
      <c r="A2862" s="455">
        <v>2025</v>
      </c>
      <c r="B2862" t="s">
        <v>3483</v>
      </c>
      <c r="C2862" t="s">
        <v>2527</v>
      </c>
      <c r="D2862" t="s">
        <v>3041</v>
      </c>
      <c r="E2862" t="s">
        <v>2888</v>
      </c>
      <c r="F2862" s="339" t="s">
        <v>4224</v>
      </c>
      <c r="G2862" s="376">
        <v>10326.549999999999</v>
      </c>
      <c r="H2862" s="376">
        <v>36</v>
      </c>
      <c r="I2862" s="376">
        <v>0.05</v>
      </c>
      <c r="J2862" s="376">
        <v>272.51</v>
      </c>
      <c r="K2862" s="376">
        <v>9537.85</v>
      </c>
      <c r="L2862" s="376">
        <f t="shared" si="36"/>
        <v>788.69999999999902</v>
      </c>
    </row>
    <row r="2863" spans="1:12" hidden="1" outlineLevel="1">
      <c r="A2863" s="455">
        <v>2025</v>
      </c>
      <c r="B2863" t="s">
        <v>3484</v>
      </c>
      <c r="C2863" t="s">
        <v>2527</v>
      </c>
      <c r="D2863" t="s">
        <v>3041</v>
      </c>
      <c r="E2863" t="s">
        <v>2888</v>
      </c>
      <c r="F2863" s="339" t="s">
        <v>4224</v>
      </c>
      <c r="G2863" s="376">
        <v>10326.549999999999</v>
      </c>
      <c r="H2863" s="376">
        <v>36</v>
      </c>
      <c r="I2863" s="376">
        <v>0.05</v>
      </c>
      <c r="J2863" s="376">
        <v>272.51</v>
      </c>
      <c r="K2863" s="376">
        <v>9537.85</v>
      </c>
      <c r="L2863" s="376">
        <f t="shared" si="36"/>
        <v>788.69999999999902</v>
      </c>
    </row>
    <row r="2864" spans="1:12" hidden="1" outlineLevel="1">
      <c r="A2864" s="455">
        <v>2025</v>
      </c>
      <c r="B2864" t="s">
        <v>3485</v>
      </c>
      <c r="C2864" t="s">
        <v>2527</v>
      </c>
      <c r="D2864" t="s">
        <v>3041</v>
      </c>
      <c r="E2864" t="s">
        <v>2888</v>
      </c>
      <c r="F2864" s="339" t="s">
        <v>4224</v>
      </c>
      <c r="G2864" s="376">
        <v>10326.549999999999</v>
      </c>
      <c r="H2864" s="376">
        <v>36</v>
      </c>
      <c r="I2864" s="376">
        <v>0.05</v>
      </c>
      <c r="J2864" s="376">
        <v>272.51</v>
      </c>
      <c r="K2864" s="376">
        <v>9537.85</v>
      </c>
      <c r="L2864" s="376">
        <f t="shared" si="36"/>
        <v>788.69999999999902</v>
      </c>
    </row>
    <row r="2865" spans="1:12" hidden="1" outlineLevel="1">
      <c r="A2865" s="455">
        <v>2025</v>
      </c>
      <c r="B2865" t="s">
        <v>3486</v>
      </c>
      <c r="C2865" t="s">
        <v>2527</v>
      </c>
      <c r="D2865" t="s">
        <v>3041</v>
      </c>
      <c r="E2865" t="s">
        <v>2888</v>
      </c>
      <c r="F2865" s="339" t="s">
        <v>4224</v>
      </c>
      <c r="G2865" s="376">
        <v>10326.549999999999</v>
      </c>
      <c r="H2865" s="376">
        <v>36</v>
      </c>
      <c r="I2865" s="376">
        <v>0.05</v>
      </c>
      <c r="J2865" s="376">
        <v>272.51</v>
      </c>
      <c r="K2865" s="376">
        <v>9537.85</v>
      </c>
      <c r="L2865" s="376">
        <f t="shared" si="36"/>
        <v>788.69999999999902</v>
      </c>
    </row>
    <row r="2866" spans="1:12" hidden="1" outlineLevel="1">
      <c r="A2866" s="455">
        <v>2025</v>
      </c>
      <c r="B2866" t="s">
        <v>3487</v>
      </c>
      <c r="C2866" t="s">
        <v>2527</v>
      </c>
      <c r="D2866" t="s">
        <v>3041</v>
      </c>
      <c r="E2866" t="s">
        <v>2888</v>
      </c>
      <c r="F2866" s="339" t="s">
        <v>4224</v>
      </c>
      <c r="G2866" s="376">
        <v>10326.549999999999</v>
      </c>
      <c r="H2866" s="376">
        <v>36</v>
      </c>
      <c r="I2866" s="376">
        <v>0.05</v>
      </c>
      <c r="J2866" s="376">
        <v>272.51</v>
      </c>
      <c r="K2866" s="376">
        <v>9537.85</v>
      </c>
      <c r="L2866" s="376">
        <f t="shared" si="36"/>
        <v>788.69999999999902</v>
      </c>
    </row>
    <row r="2867" spans="1:12" hidden="1" outlineLevel="1">
      <c r="A2867" s="455">
        <v>2025</v>
      </c>
      <c r="B2867" t="s">
        <v>3488</v>
      </c>
      <c r="C2867" t="s">
        <v>2527</v>
      </c>
      <c r="D2867" t="s">
        <v>3041</v>
      </c>
      <c r="E2867" t="s">
        <v>2888</v>
      </c>
      <c r="F2867" s="339" t="s">
        <v>4224</v>
      </c>
      <c r="G2867" s="376">
        <v>10326.549999999999</v>
      </c>
      <c r="H2867" s="376">
        <v>36</v>
      </c>
      <c r="I2867" s="376">
        <v>0.05</v>
      </c>
      <c r="J2867" s="376">
        <v>272.51</v>
      </c>
      <c r="K2867" s="376">
        <v>9537.85</v>
      </c>
      <c r="L2867" s="376">
        <f t="shared" si="36"/>
        <v>788.69999999999902</v>
      </c>
    </row>
    <row r="2868" spans="1:12" hidden="1" outlineLevel="1">
      <c r="A2868" s="455">
        <v>2025</v>
      </c>
      <c r="B2868" t="s">
        <v>3468</v>
      </c>
      <c r="C2868" t="s">
        <v>2527</v>
      </c>
      <c r="D2868" t="s">
        <v>3028</v>
      </c>
      <c r="E2868" t="s">
        <v>2888</v>
      </c>
      <c r="F2868" s="339" t="s">
        <v>4224</v>
      </c>
      <c r="G2868" s="376">
        <v>10575.22</v>
      </c>
      <c r="H2868" s="376">
        <v>36</v>
      </c>
      <c r="I2868" s="376">
        <v>0.05</v>
      </c>
      <c r="J2868" s="376">
        <v>279.07</v>
      </c>
      <c r="K2868" s="376">
        <v>9767.4500000000007</v>
      </c>
      <c r="L2868" s="376">
        <f t="shared" si="36"/>
        <v>807.77</v>
      </c>
    </row>
    <row r="2869" spans="1:12" hidden="1" outlineLevel="1">
      <c r="A2869" s="455">
        <v>2025</v>
      </c>
      <c r="B2869" t="s">
        <v>3469</v>
      </c>
      <c r="C2869" t="s">
        <v>2527</v>
      </c>
      <c r="D2869" t="s">
        <v>3028</v>
      </c>
      <c r="E2869" t="s">
        <v>2888</v>
      </c>
      <c r="F2869" s="339" t="s">
        <v>4224</v>
      </c>
      <c r="G2869" s="376">
        <v>10575.22</v>
      </c>
      <c r="H2869" s="376">
        <v>36</v>
      </c>
      <c r="I2869" s="376">
        <v>0.05</v>
      </c>
      <c r="J2869" s="376">
        <v>279.07</v>
      </c>
      <c r="K2869" s="376">
        <v>9767.4500000000007</v>
      </c>
      <c r="L2869" s="376">
        <f t="shared" si="36"/>
        <v>807.77</v>
      </c>
    </row>
    <row r="2870" spans="1:12" hidden="1" outlineLevel="1">
      <c r="A2870" s="455">
        <v>2025</v>
      </c>
      <c r="B2870" t="s">
        <v>3470</v>
      </c>
      <c r="C2870" t="s">
        <v>2527</v>
      </c>
      <c r="D2870" t="s">
        <v>3028</v>
      </c>
      <c r="E2870" t="s">
        <v>2888</v>
      </c>
      <c r="F2870" s="339" t="s">
        <v>4224</v>
      </c>
      <c r="G2870" s="376">
        <v>10575.22</v>
      </c>
      <c r="H2870" s="376">
        <v>36</v>
      </c>
      <c r="I2870" s="376">
        <v>0.05</v>
      </c>
      <c r="J2870" s="376">
        <v>279.07</v>
      </c>
      <c r="K2870" s="376">
        <v>9767.4500000000007</v>
      </c>
      <c r="L2870" s="376">
        <f t="shared" si="36"/>
        <v>807.77</v>
      </c>
    </row>
    <row r="2871" spans="1:12" hidden="1" outlineLevel="1">
      <c r="A2871" s="455">
        <v>2025</v>
      </c>
      <c r="B2871" t="s">
        <v>3471</v>
      </c>
      <c r="C2871" t="s">
        <v>2527</v>
      </c>
      <c r="D2871" t="s">
        <v>3028</v>
      </c>
      <c r="E2871" t="s">
        <v>2888</v>
      </c>
      <c r="F2871" s="339" t="s">
        <v>4224</v>
      </c>
      <c r="G2871" s="376">
        <v>10575.22</v>
      </c>
      <c r="H2871" s="376">
        <v>36</v>
      </c>
      <c r="I2871" s="376">
        <v>0.05</v>
      </c>
      <c r="J2871" s="376">
        <v>279.07</v>
      </c>
      <c r="K2871" s="376">
        <v>9767.4500000000007</v>
      </c>
      <c r="L2871" s="376">
        <f t="shared" si="36"/>
        <v>807.77</v>
      </c>
    </row>
    <row r="2872" spans="1:12" hidden="1" outlineLevel="1">
      <c r="A2872" s="455">
        <v>2025</v>
      </c>
      <c r="B2872" t="s">
        <v>3472</v>
      </c>
      <c r="C2872" t="s">
        <v>2527</v>
      </c>
      <c r="D2872" t="s">
        <v>3028</v>
      </c>
      <c r="E2872" t="s">
        <v>2888</v>
      </c>
      <c r="F2872" s="339" t="s">
        <v>4224</v>
      </c>
      <c r="G2872" s="376">
        <v>10575.22</v>
      </c>
      <c r="H2872" s="376">
        <v>36</v>
      </c>
      <c r="I2872" s="376">
        <v>0.05</v>
      </c>
      <c r="J2872" s="376">
        <v>279.07</v>
      </c>
      <c r="K2872" s="376">
        <v>9767.4500000000007</v>
      </c>
      <c r="L2872" s="376">
        <f t="shared" si="36"/>
        <v>807.77</v>
      </c>
    </row>
    <row r="2873" spans="1:12" hidden="1" outlineLevel="1">
      <c r="A2873" s="455">
        <v>2025</v>
      </c>
      <c r="B2873" t="s">
        <v>3473</v>
      </c>
      <c r="C2873" t="s">
        <v>2527</v>
      </c>
      <c r="D2873" t="s">
        <v>3028</v>
      </c>
      <c r="E2873" t="s">
        <v>2888</v>
      </c>
      <c r="F2873" s="339" t="s">
        <v>4224</v>
      </c>
      <c r="G2873" s="376">
        <v>10575.22</v>
      </c>
      <c r="H2873" s="376">
        <v>36</v>
      </c>
      <c r="I2873" s="376">
        <v>0.05</v>
      </c>
      <c r="J2873" s="376">
        <v>279.07</v>
      </c>
      <c r="K2873" s="376">
        <v>9767.4500000000007</v>
      </c>
      <c r="L2873" s="376">
        <f t="shared" si="36"/>
        <v>807.77</v>
      </c>
    </row>
    <row r="2874" spans="1:12" hidden="1" outlineLevel="1">
      <c r="A2874" s="455">
        <v>2025</v>
      </c>
      <c r="B2874" t="s">
        <v>3474</v>
      </c>
      <c r="C2874" t="s">
        <v>2527</v>
      </c>
      <c r="D2874" t="s">
        <v>3028</v>
      </c>
      <c r="E2874" t="s">
        <v>2888</v>
      </c>
      <c r="F2874" s="339" t="s">
        <v>4224</v>
      </c>
      <c r="G2874" s="376">
        <v>10575.22</v>
      </c>
      <c r="H2874" s="376">
        <v>36</v>
      </c>
      <c r="I2874" s="376">
        <v>0.05</v>
      </c>
      <c r="J2874" s="376">
        <v>279.07</v>
      </c>
      <c r="K2874" s="376">
        <v>9767.4500000000007</v>
      </c>
      <c r="L2874" s="376">
        <f t="shared" si="36"/>
        <v>807.77</v>
      </c>
    </row>
    <row r="2875" spans="1:12" hidden="1" outlineLevel="1">
      <c r="A2875" s="455">
        <v>2025</v>
      </c>
      <c r="B2875" t="s">
        <v>3475</v>
      </c>
      <c r="C2875" t="s">
        <v>2527</v>
      </c>
      <c r="D2875" t="s">
        <v>3028</v>
      </c>
      <c r="E2875" t="s">
        <v>2888</v>
      </c>
      <c r="F2875" s="339" t="s">
        <v>4224</v>
      </c>
      <c r="G2875" s="376">
        <v>10575.22</v>
      </c>
      <c r="H2875" s="376">
        <v>36</v>
      </c>
      <c r="I2875" s="376">
        <v>0.05</v>
      </c>
      <c r="J2875" s="376">
        <v>279.07</v>
      </c>
      <c r="K2875" s="376">
        <v>9767.4500000000007</v>
      </c>
      <c r="L2875" s="376">
        <f t="shared" si="36"/>
        <v>807.77</v>
      </c>
    </row>
    <row r="2876" spans="1:12" hidden="1" outlineLevel="1">
      <c r="A2876" s="455">
        <v>2025</v>
      </c>
      <c r="B2876" t="s">
        <v>3476</v>
      </c>
      <c r="C2876" t="s">
        <v>2527</v>
      </c>
      <c r="D2876" t="s">
        <v>3028</v>
      </c>
      <c r="E2876" t="s">
        <v>2888</v>
      </c>
      <c r="F2876" s="339" t="s">
        <v>4224</v>
      </c>
      <c r="G2876" s="376">
        <v>10575.22</v>
      </c>
      <c r="H2876" s="376">
        <v>36</v>
      </c>
      <c r="I2876" s="376">
        <v>0.05</v>
      </c>
      <c r="J2876" s="376">
        <v>279.07</v>
      </c>
      <c r="K2876" s="376">
        <v>9767.4500000000007</v>
      </c>
      <c r="L2876" s="376">
        <f t="shared" si="36"/>
        <v>807.77</v>
      </c>
    </row>
    <row r="2877" spans="1:12" hidden="1" outlineLevel="1">
      <c r="A2877" s="455">
        <v>2025</v>
      </c>
      <c r="B2877" t="s">
        <v>3477</v>
      </c>
      <c r="C2877" t="s">
        <v>2527</v>
      </c>
      <c r="D2877" t="s">
        <v>3028</v>
      </c>
      <c r="E2877" t="s">
        <v>2888</v>
      </c>
      <c r="F2877" s="339" t="s">
        <v>4224</v>
      </c>
      <c r="G2877" s="376">
        <v>10575.22</v>
      </c>
      <c r="H2877" s="376">
        <v>36</v>
      </c>
      <c r="I2877" s="376">
        <v>0.05</v>
      </c>
      <c r="J2877" s="376">
        <v>279.07</v>
      </c>
      <c r="K2877" s="376">
        <v>9767.4500000000007</v>
      </c>
      <c r="L2877" s="376">
        <f t="shared" si="36"/>
        <v>807.77</v>
      </c>
    </row>
    <row r="2878" spans="1:12" hidden="1" outlineLevel="1">
      <c r="A2878" s="455">
        <v>2025</v>
      </c>
      <c r="B2878" t="s">
        <v>3527</v>
      </c>
      <c r="C2878" t="s">
        <v>2527</v>
      </c>
      <c r="D2878" t="s">
        <v>3041</v>
      </c>
      <c r="E2878" t="s">
        <v>2888</v>
      </c>
      <c r="F2878" s="339" t="s">
        <v>4224</v>
      </c>
      <c r="G2878" s="376">
        <v>9088.5</v>
      </c>
      <c r="H2878" s="376">
        <v>36</v>
      </c>
      <c r="I2878" s="376">
        <v>0.05</v>
      </c>
      <c r="J2878" s="376">
        <v>239.84</v>
      </c>
      <c r="K2878" s="376">
        <v>8394.4</v>
      </c>
      <c r="L2878" s="376">
        <f t="shared" si="36"/>
        <v>694.1</v>
      </c>
    </row>
    <row r="2879" spans="1:12" hidden="1" outlineLevel="1">
      <c r="A2879" s="455">
        <v>2025</v>
      </c>
      <c r="B2879" t="s">
        <v>3222</v>
      </c>
      <c r="C2879" t="s">
        <v>2527</v>
      </c>
      <c r="D2879" t="s">
        <v>3218</v>
      </c>
      <c r="E2879" t="s">
        <v>2888</v>
      </c>
      <c r="F2879" s="339" t="s">
        <v>4225</v>
      </c>
      <c r="G2879" s="376">
        <v>66371.679999999993</v>
      </c>
      <c r="H2879" s="376">
        <v>36</v>
      </c>
      <c r="I2879" s="376">
        <v>0.05</v>
      </c>
      <c r="J2879" s="376">
        <v>1751.47</v>
      </c>
      <c r="K2879" s="376">
        <v>59549.98</v>
      </c>
      <c r="L2879" s="376">
        <f t="shared" si="36"/>
        <v>6821.6999999999898</v>
      </c>
    </row>
    <row r="2880" spans="1:12" hidden="1" outlineLevel="1">
      <c r="A2880" s="455">
        <v>2025</v>
      </c>
      <c r="B2880" t="s">
        <v>3223</v>
      </c>
      <c r="C2880" t="s">
        <v>2527</v>
      </c>
      <c r="D2880" t="s">
        <v>3218</v>
      </c>
      <c r="E2880" t="s">
        <v>2888</v>
      </c>
      <c r="F2880" s="339" t="s">
        <v>4225</v>
      </c>
      <c r="G2880" s="376">
        <v>66371.679999999993</v>
      </c>
      <c r="H2880" s="376">
        <v>36</v>
      </c>
      <c r="I2880" s="376">
        <v>0.05</v>
      </c>
      <c r="J2880" s="376">
        <v>1751.47</v>
      </c>
      <c r="K2880" s="376">
        <v>59549.98</v>
      </c>
      <c r="L2880" s="376">
        <f t="shared" si="36"/>
        <v>6821.6999999999898</v>
      </c>
    </row>
    <row r="2881" spans="1:12" hidden="1" outlineLevel="1">
      <c r="A2881" s="455">
        <v>2025</v>
      </c>
      <c r="B2881" t="s">
        <v>3224</v>
      </c>
      <c r="C2881" t="s">
        <v>2527</v>
      </c>
      <c r="D2881" t="s">
        <v>3218</v>
      </c>
      <c r="E2881" t="s">
        <v>2888</v>
      </c>
      <c r="F2881" s="339" t="s">
        <v>4225</v>
      </c>
      <c r="G2881" s="376">
        <v>66371.679999999993</v>
      </c>
      <c r="H2881" s="376">
        <v>36</v>
      </c>
      <c r="I2881" s="376">
        <v>0.05</v>
      </c>
      <c r="J2881" s="376">
        <v>1751.47</v>
      </c>
      <c r="K2881" s="376">
        <v>59549.98</v>
      </c>
      <c r="L2881" s="376">
        <f t="shared" si="36"/>
        <v>6821.6999999999898</v>
      </c>
    </row>
    <row r="2882" spans="1:12" hidden="1" outlineLevel="1">
      <c r="A2882" s="455">
        <v>2025</v>
      </c>
      <c r="B2882" t="s">
        <v>3225</v>
      </c>
      <c r="C2882" t="s">
        <v>2527</v>
      </c>
      <c r="D2882" t="s">
        <v>3218</v>
      </c>
      <c r="E2882" t="s">
        <v>2888</v>
      </c>
      <c r="F2882" s="339" t="s">
        <v>4225</v>
      </c>
      <c r="G2882" s="376">
        <v>66371.679999999993</v>
      </c>
      <c r="H2882" s="376">
        <v>36</v>
      </c>
      <c r="I2882" s="376">
        <v>0.05</v>
      </c>
      <c r="J2882" s="376">
        <v>1751.47</v>
      </c>
      <c r="K2882" s="376">
        <v>59549.98</v>
      </c>
      <c r="L2882" s="376">
        <f t="shared" si="36"/>
        <v>6821.6999999999898</v>
      </c>
    </row>
    <row r="2883" spans="1:12" hidden="1" outlineLevel="1">
      <c r="A2883" s="455">
        <v>2025</v>
      </c>
      <c r="B2883" t="s">
        <v>3189</v>
      </c>
      <c r="C2883" t="s">
        <v>2527</v>
      </c>
      <c r="D2883" t="s">
        <v>2944</v>
      </c>
      <c r="E2883" t="s">
        <v>2888</v>
      </c>
      <c r="F2883" s="339" t="s">
        <v>4225</v>
      </c>
      <c r="G2883" s="376">
        <v>86725.68</v>
      </c>
      <c r="H2883" s="376">
        <v>36</v>
      </c>
      <c r="I2883" s="376">
        <v>0.05</v>
      </c>
      <c r="J2883" s="376">
        <v>2288.59</v>
      </c>
      <c r="K2883" s="376">
        <v>77812.06</v>
      </c>
      <c r="L2883" s="376">
        <f t="shared" si="36"/>
        <v>8913.6200000000008</v>
      </c>
    </row>
    <row r="2884" spans="1:12" hidden="1" outlineLevel="1">
      <c r="A2884" s="455">
        <v>2025</v>
      </c>
      <c r="B2884" t="s">
        <v>3448</v>
      </c>
      <c r="C2884" t="s">
        <v>2527</v>
      </c>
      <c r="D2884" t="s">
        <v>3404</v>
      </c>
      <c r="E2884" t="s">
        <v>2888</v>
      </c>
      <c r="F2884" s="339" t="s">
        <v>4225</v>
      </c>
      <c r="G2884" s="376">
        <v>11499</v>
      </c>
      <c r="H2884" s="376">
        <v>36</v>
      </c>
      <c r="I2884" s="376">
        <v>0.05</v>
      </c>
      <c r="J2884" s="376">
        <v>303.45</v>
      </c>
      <c r="K2884" s="376">
        <v>10317.299999999999</v>
      </c>
      <c r="L2884" s="376">
        <f t="shared" si="36"/>
        <v>1181.7</v>
      </c>
    </row>
    <row r="2885" spans="1:12" hidden="1" outlineLevel="1">
      <c r="A2885" s="455">
        <v>2025</v>
      </c>
      <c r="B2885" t="s">
        <v>3499</v>
      </c>
      <c r="C2885" t="s">
        <v>2527</v>
      </c>
      <c r="D2885" t="s">
        <v>3328</v>
      </c>
      <c r="E2885" t="s">
        <v>2888</v>
      </c>
      <c r="F2885" s="339" t="s">
        <v>4225</v>
      </c>
      <c r="G2885" s="376">
        <v>10066</v>
      </c>
      <c r="H2885" s="376">
        <v>36</v>
      </c>
      <c r="I2885" s="376">
        <v>0.05</v>
      </c>
      <c r="J2885" s="376">
        <v>265.63</v>
      </c>
      <c r="K2885" s="376">
        <v>9031.42</v>
      </c>
      <c r="L2885" s="376">
        <f t="shared" si="36"/>
        <v>1034.58</v>
      </c>
    </row>
    <row r="2886" spans="1:12" hidden="1" outlineLevel="1">
      <c r="A2886" s="455">
        <v>2025</v>
      </c>
      <c r="B2886" t="s">
        <v>3616</v>
      </c>
      <c r="C2886" t="s">
        <v>2905</v>
      </c>
      <c r="D2886" t="s">
        <v>3041</v>
      </c>
      <c r="E2886" t="s">
        <v>2888</v>
      </c>
      <c r="F2886" s="339" t="s">
        <v>4225</v>
      </c>
      <c r="G2886" s="376">
        <v>9631.27</v>
      </c>
      <c r="H2886" s="376">
        <v>36</v>
      </c>
      <c r="I2886" s="376">
        <v>0.05</v>
      </c>
      <c r="J2886" s="376">
        <v>254.16</v>
      </c>
      <c r="K2886" s="376">
        <v>8641.44</v>
      </c>
      <c r="L2886" s="376">
        <f t="shared" si="36"/>
        <v>989.83</v>
      </c>
    </row>
    <row r="2887" spans="1:12" hidden="1" outlineLevel="1">
      <c r="A2887" s="455">
        <v>2025</v>
      </c>
      <c r="B2887" t="s">
        <v>3617</v>
      </c>
      <c r="C2887" t="s">
        <v>2905</v>
      </c>
      <c r="D2887" t="s">
        <v>3041</v>
      </c>
      <c r="E2887" t="s">
        <v>2888</v>
      </c>
      <c r="F2887" s="339" t="s">
        <v>4225</v>
      </c>
      <c r="G2887" s="376">
        <v>9631.27</v>
      </c>
      <c r="H2887" s="376">
        <v>36</v>
      </c>
      <c r="I2887" s="376">
        <v>0.05</v>
      </c>
      <c r="J2887" s="376">
        <v>254.16</v>
      </c>
      <c r="K2887" s="376">
        <v>8641.44</v>
      </c>
      <c r="L2887" s="376">
        <f t="shared" si="36"/>
        <v>989.83</v>
      </c>
    </row>
    <row r="2888" spans="1:12" hidden="1" outlineLevel="1">
      <c r="A2888" s="455">
        <v>2025</v>
      </c>
      <c r="B2888" t="s">
        <v>3618</v>
      </c>
      <c r="C2888" t="s">
        <v>2905</v>
      </c>
      <c r="D2888" t="s">
        <v>3041</v>
      </c>
      <c r="E2888" t="s">
        <v>2888</v>
      </c>
      <c r="F2888" s="339" t="s">
        <v>4225</v>
      </c>
      <c r="G2888" s="376">
        <v>9631.27</v>
      </c>
      <c r="H2888" s="376">
        <v>36</v>
      </c>
      <c r="I2888" s="376">
        <v>0.05</v>
      </c>
      <c r="J2888" s="376">
        <v>254.16</v>
      </c>
      <c r="K2888" s="376">
        <v>8641.44</v>
      </c>
      <c r="L2888" s="376">
        <f t="shared" si="36"/>
        <v>989.83</v>
      </c>
    </row>
    <row r="2889" spans="1:12" hidden="1" outlineLevel="1">
      <c r="A2889" s="455">
        <v>2025</v>
      </c>
      <c r="B2889" t="s">
        <v>3619</v>
      </c>
      <c r="C2889" t="s">
        <v>2905</v>
      </c>
      <c r="D2889" t="s">
        <v>3041</v>
      </c>
      <c r="E2889" t="s">
        <v>2888</v>
      </c>
      <c r="F2889" s="339" t="s">
        <v>4225</v>
      </c>
      <c r="G2889" s="376">
        <v>9631.27</v>
      </c>
      <c r="H2889" s="376">
        <v>36</v>
      </c>
      <c r="I2889" s="376">
        <v>0.05</v>
      </c>
      <c r="J2889" s="376">
        <v>254.16</v>
      </c>
      <c r="K2889" s="376">
        <v>8641.44</v>
      </c>
      <c r="L2889" s="376">
        <f t="shared" si="36"/>
        <v>989.83</v>
      </c>
    </row>
    <row r="2890" spans="1:12" hidden="1" outlineLevel="1">
      <c r="A2890" s="455">
        <v>2025</v>
      </c>
      <c r="B2890" t="s">
        <v>3620</v>
      </c>
      <c r="C2890" t="s">
        <v>2905</v>
      </c>
      <c r="D2890" t="s">
        <v>3041</v>
      </c>
      <c r="E2890" t="s">
        <v>2888</v>
      </c>
      <c r="F2890" s="339" t="s">
        <v>4225</v>
      </c>
      <c r="G2890" s="376">
        <v>9631.27</v>
      </c>
      <c r="H2890" s="376">
        <v>36</v>
      </c>
      <c r="I2890" s="376">
        <v>0.05</v>
      </c>
      <c r="J2890" s="376">
        <v>254.16</v>
      </c>
      <c r="K2890" s="376">
        <v>8641.44</v>
      </c>
      <c r="L2890" s="376">
        <f t="shared" si="36"/>
        <v>989.83</v>
      </c>
    </row>
    <row r="2891" spans="1:12" hidden="1" outlineLevel="1">
      <c r="A2891" s="455">
        <v>2025</v>
      </c>
      <c r="B2891" t="s">
        <v>3621</v>
      </c>
      <c r="C2891" t="s">
        <v>2905</v>
      </c>
      <c r="D2891" t="s">
        <v>3041</v>
      </c>
      <c r="E2891" t="s">
        <v>2888</v>
      </c>
      <c r="F2891" s="339" t="s">
        <v>4225</v>
      </c>
      <c r="G2891" s="376">
        <v>9631.27</v>
      </c>
      <c r="H2891" s="376">
        <v>36</v>
      </c>
      <c r="I2891" s="376">
        <v>0.05</v>
      </c>
      <c r="J2891" s="376">
        <v>254.16</v>
      </c>
      <c r="K2891" s="376">
        <v>8641.44</v>
      </c>
      <c r="L2891" s="376">
        <f t="shared" si="36"/>
        <v>989.83</v>
      </c>
    </row>
    <row r="2892" spans="1:12" hidden="1" outlineLevel="1">
      <c r="A2892" s="455">
        <v>2025</v>
      </c>
      <c r="B2892" t="s">
        <v>3622</v>
      </c>
      <c r="C2892" t="s">
        <v>2905</v>
      </c>
      <c r="D2892" t="s">
        <v>3041</v>
      </c>
      <c r="E2892" t="s">
        <v>2888</v>
      </c>
      <c r="F2892" s="339" t="s">
        <v>4225</v>
      </c>
      <c r="G2892" s="376">
        <v>9631.27</v>
      </c>
      <c r="H2892" s="376">
        <v>36</v>
      </c>
      <c r="I2892" s="376">
        <v>0.05</v>
      </c>
      <c r="J2892" s="376">
        <v>254.16</v>
      </c>
      <c r="K2892" s="376">
        <v>8641.44</v>
      </c>
      <c r="L2892" s="376">
        <f t="shared" si="36"/>
        <v>989.83</v>
      </c>
    </row>
    <row r="2893" spans="1:12" hidden="1" outlineLevel="1">
      <c r="A2893" s="455">
        <v>2025</v>
      </c>
      <c r="B2893" t="s">
        <v>3623</v>
      </c>
      <c r="C2893" t="s">
        <v>2905</v>
      </c>
      <c r="D2893" t="s">
        <v>3041</v>
      </c>
      <c r="E2893" t="s">
        <v>2888</v>
      </c>
      <c r="F2893" s="339" t="s">
        <v>4225</v>
      </c>
      <c r="G2893" s="376">
        <v>9631.27</v>
      </c>
      <c r="H2893" s="376">
        <v>36</v>
      </c>
      <c r="I2893" s="376">
        <v>0.05</v>
      </c>
      <c r="J2893" s="376">
        <v>254.16</v>
      </c>
      <c r="K2893" s="376">
        <v>8641.44</v>
      </c>
      <c r="L2893" s="376">
        <f t="shared" si="36"/>
        <v>989.83</v>
      </c>
    </row>
    <row r="2894" spans="1:12" hidden="1" outlineLevel="1">
      <c r="A2894" s="455">
        <v>2025</v>
      </c>
      <c r="B2894" t="s">
        <v>3624</v>
      </c>
      <c r="C2894" t="s">
        <v>2905</v>
      </c>
      <c r="D2894" t="s">
        <v>3041</v>
      </c>
      <c r="E2894" t="s">
        <v>2888</v>
      </c>
      <c r="F2894" s="339" t="s">
        <v>4225</v>
      </c>
      <c r="G2894" s="376">
        <v>9631.27</v>
      </c>
      <c r="H2894" s="376">
        <v>36</v>
      </c>
      <c r="I2894" s="376">
        <v>0.05</v>
      </c>
      <c r="J2894" s="376">
        <v>254.16</v>
      </c>
      <c r="K2894" s="376">
        <v>8641.44</v>
      </c>
      <c r="L2894" s="376">
        <f t="shared" si="36"/>
        <v>989.83</v>
      </c>
    </row>
    <row r="2895" spans="1:12" hidden="1" outlineLevel="1">
      <c r="A2895" s="455">
        <v>2025</v>
      </c>
      <c r="B2895" t="s">
        <v>3625</v>
      </c>
      <c r="C2895" t="s">
        <v>2905</v>
      </c>
      <c r="D2895" t="s">
        <v>3041</v>
      </c>
      <c r="E2895" t="s">
        <v>2888</v>
      </c>
      <c r="F2895" s="339" t="s">
        <v>4225</v>
      </c>
      <c r="G2895" s="376">
        <v>9631.27</v>
      </c>
      <c r="H2895" s="376">
        <v>36</v>
      </c>
      <c r="I2895" s="376">
        <v>0.05</v>
      </c>
      <c r="J2895" s="376">
        <v>254.16</v>
      </c>
      <c r="K2895" s="376">
        <v>8641.44</v>
      </c>
      <c r="L2895" s="376">
        <f t="shared" si="36"/>
        <v>989.83</v>
      </c>
    </row>
    <row r="2896" spans="1:12" hidden="1" outlineLevel="1">
      <c r="A2896" s="455">
        <v>2025</v>
      </c>
      <c r="B2896" t="s">
        <v>3626</v>
      </c>
      <c r="C2896" t="s">
        <v>2905</v>
      </c>
      <c r="D2896" t="s">
        <v>3041</v>
      </c>
      <c r="E2896" t="s">
        <v>2888</v>
      </c>
      <c r="F2896" s="339" t="s">
        <v>4225</v>
      </c>
      <c r="G2896" s="376">
        <v>9631.27</v>
      </c>
      <c r="H2896" s="376">
        <v>36</v>
      </c>
      <c r="I2896" s="376">
        <v>0.05</v>
      </c>
      <c r="J2896" s="376">
        <v>254.16</v>
      </c>
      <c r="K2896" s="376">
        <v>8641.44</v>
      </c>
      <c r="L2896" s="376">
        <f t="shared" si="36"/>
        <v>989.83</v>
      </c>
    </row>
    <row r="2897" spans="1:12" hidden="1" outlineLevel="1">
      <c r="A2897" s="455">
        <v>2025</v>
      </c>
      <c r="B2897" t="s">
        <v>3627</v>
      </c>
      <c r="C2897" t="s">
        <v>2905</v>
      </c>
      <c r="D2897" t="s">
        <v>3041</v>
      </c>
      <c r="E2897" t="s">
        <v>2888</v>
      </c>
      <c r="F2897" s="339" t="s">
        <v>4225</v>
      </c>
      <c r="G2897" s="376">
        <v>9631.27</v>
      </c>
      <c r="H2897" s="376">
        <v>36</v>
      </c>
      <c r="I2897" s="376">
        <v>0.05</v>
      </c>
      <c r="J2897" s="376">
        <v>254.16</v>
      </c>
      <c r="K2897" s="376">
        <v>8641.44</v>
      </c>
      <c r="L2897" s="376">
        <f t="shared" si="36"/>
        <v>989.83</v>
      </c>
    </row>
    <row r="2898" spans="1:12" hidden="1" outlineLevel="1">
      <c r="A2898" s="455">
        <v>2025</v>
      </c>
      <c r="B2898" t="s">
        <v>3628</v>
      </c>
      <c r="C2898" t="s">
        <v>2905</v>
      </c>
      <c r="D2898" t="s">
        <v>3041</v>
      </c>
      <c r="E2898" t="s">
        <v>2888</v>
      </c>
      <c r="F2898" s="339" t="s">
        <v>4225</v>
      </c>
      <c r="G2898" s="376">
        <v>9631.27</v>
      </c>
      <c r="H2898" s="376">
        <v>36</v>
      </c>
      <c r="I2898" s="376">
        <v>0.05</v>
      </c>
      <c r="J2898" s="376">
        <v>254.16</v>
      </c>
      <c r="K2898" s="376">
        <v>8641.44</v>
      </c>
      <c r="L2898" s="376">
        <f t="shared" si="36"/>
        <v>989.83</v>
      </c>
    </row>
    <row r="2899" spans="1:12" hidden="1" outlineLevel="1">
      <c r="A2899" s="455">
        <v>2025</v>
      </c>
      <c r="B2899" t="s">
        <v>3629</v>
      </c>
      <c r="C2899" t="s">
        <v>2905</v>
      </c>
      <c r="D2899" t="s">
        <v>3041</v>
      </c>
      <c r="E2899" t="s">
        <v>2888</v>
      </c>
      <c r="F2899" s="339" t="s">
        <v>4225</v>
      </c>
      <c r="G2899" s="376">
        <v>9631.27</v>
      </c>
      <c r="H2899" s="376">
        <v>36</v>
      </c>
      <c r="I2899" s="376">
        <v>0.05</v>
      </c>
      <c r="J2899" s="376">
        <v>254.16</v>
      </c>
      <c r="K2899" s="376">
        <v>8641.44</v>
      </c>
      <c r="L2899" s="376">
        <f t="shared" si="36"/>
        <v>989.83</v>
      </c>
    </row>
    <row r="2900" spans="1:12" hidden="1" outlineLevel="1">
      <c r="A2900" s="455">
        <v>2025</v>
      </c>
      <c r="B2900" t="s">
        <v>3630</v>
      </c>
      <c r="C2900" t="s">
        <v>2905</v>
      </c>
      <c r="D2900" t="s">
        <v>3041</v>
      </c>
      <c r="E2900" t="s">
        <v>2888</v>
      </c>
      <c r="F2900" s="339" t="s">
        <v>4225</v>
      </c>
      <c r="G2900" s="376">
        <v>9631.27</v>
      </c>
      <c r="H2900" s="376">
        <v>36</v>
      </c>
      <c r="I2900" s="376">
        <v>0.05</v>
      </c>
      <c r="J2900" s="376">
        <v>254.16</v>
      </c>
      <c r="K2900" s="376">
        <v>8641.44</v>
      </c>
      <c r="L2900" s="376">
        <f t="shared" si="36"/>
        <v>989.83</v>
      </c>
    </row>
    <row r="2901" spans="1:12" hidden="1" outlineLevel="1">
      <c r="A2901" s="455">
        <v>2025</v>
      </c>
      <c r="B2901" t="s">
        <v>3631</v>
      </c>
      <c r="C2901" t="s">
        <v>2905</v>
      </c>
      <c r="D2901" t="s">
        <v>3041</v>
      </c>
      <c r="E2901" t="s">
        <v>2888</v>
      </c>
      <c r="F2901" s="339" t="s">
        <v>4225</v>
      </c>
      <c r="G2901" s="376">
        <v>9631.27</v>
      </c>
      <c r="H2901" s="376">
        <v>36</v>
      </c>
      <c r="I2901" s="376">
        <v>0.05</v>
      </c>
      <c r="J2901" s="376">
        <v>254.16</v>
      </c>
      <c r="K2901" s="376">
        <v>8641.44</v>
      </c>
      <c r="L2901" s="376">
        <f t="shared" si="36"/>
        <v>989.83</v>
      </c>
    </row>
    <row r="2902" spans="1:12" hidden="1" outlineLevel="1">
      <c r="A2902" s="455">
        <v>2025</v>
      </c>
      <c r="B2902" t="s">
        <v>3632</v>
      </c>
      <c r="C2902" t="s">
        <v>2905</v>
      </c>
      <c r="D2902" t="s">
        <v>3041</v>
      </c>
      <c r="E2902" t="s">
        <v>2888</v>
      </c>
      <c r="F2902" s="339" t="s">
        <v>4225</v>
      </c>
      <c r="G2902" s="376">
        <v>9631.27</v>
      </c>
      <c r="H2902" s="376">
        <v>36</v>
      </c>
      <c r="I2902" s="376">
        <v>0.05</v>
      </c>
      <c r="J2902" s="376">
        <v>254.16</v>
      </c>
      <c r="K2902" s="376">
        <v>8641.44</v>
      </c>
      <c r="L2902" s="376">
        <f t="shared" si="36"/>
        <v>989.83</v>
      </c>
    </row>
    <row r="2903" spans="1:12" hidden="1" outlineLevel="1">
      <c r="A2903" s="455">
        <v>2025</v>
      </c>
      <c r="B2903" t="s">
        <v>3633</v>
      </c>
      <c r="C2903" t="s">
        <v>2905</v>
      </c>
      <c r="D2903" t="s">
        <v>3041</v>
      </c>
      <c r="E2903" t="s">
        <v>2888</v>
      </c>
      <c r="F2903" s="339" t="s">
        <v>4225</v>
      </c>
      <c r="G2903" s="376">
        <v>9631.27</v>
      </c>
      <c r="H2903" s="376">
        <v>36</v>
      </c>
      <c r="I2903" s="376">
        <v>0.05</v>
      </c>
      <c r="J2903" s="376">
        <v>254.16</v>
      </c>
      <c r="K2903" s="376">
        <v>8641.44</v>
      </c>
      <c r="L2903" s="376">
        <f t="shared" si="36"/>
        <v>989.83</v>
      </c>
    </row>
    <row r="2904" spans="1:12" hidden="1" outlineLevel="1">
      <c r="A2904" s="455">
        <v>2025</v>
      </c>
      <c r="B2904" t="s">
        <v>3634</v>
      </c>
      <c r="C2904" t="s">
        <v>2905</v>
      </c>
      <c r="D2904" t="s">
        <v>3041</v>
      </c>
      <c r="E2904" t="s">
        <v>2888</v>
      </c>
      <c r="F2904" s="339" t="s">
        <v>4225</v>
      </c>
      <c r="G2904" s="376">
        <v>9631.27</v>
      </c>
      <c r="H2904" s="376">
        <v>36</v>
      </c>
      <c r="I2904" s="376">
        <v>0.05</v>
      </c>
      <c r="J2904" s="376">
        <v>254.16</v>
      </c>
      <c r="K2904" s="376">
        <v>8641.44</v>
      </c>
      <c r="L2904" s="376">
        <f t="shared" si="36"/>
        <v>989.83</v>
      </c>
    </row>
    <row r="2905" spans="1:12" hidden="1" outlineLevel="1">
      <c r="A2905" s="455">
        <v>2025</v>
      </c>
      <c r="B2905" t="s">
        <v>3635</v>
      </c>
      <c r="C2905" t="s">
        <v>2905</v>
      </c>
      <c r="D2905" t="s">
        <v>3041</v>
      </c>
      <c r="E2905" t="s">
        <v>2888</v>
      </c>
      <c r="F2905" s="339" t="s">
        <v>4225</v>
      </c>
      <c r="G2905" s="376">
        <v>9631.27</v>
      </c>
      <c r="H2905" s="376">
        <v>36</v>
      </c>
      <c r="I2905" s="376">
        <v>0.05</v>
      </c>
      <c r="J2905" s="376">
        <v>254.16</v>
      </c>
      <c r="K2905" s="376">
        <v>8641.44</v>
      </c>
      <c r="L2905" s="376">
        <f t="shared" si="36"/>
        <v>989.83</v>
      </c>
    </row>
    <row r="2906" spans="1:12" hidden="1" outlineLevel="1">
      <c r="A2906" s="455">
        <v>2025</v>
      </c>
      <c r="B2906" t="s">
        <v>3636</v>
      </c>
      <c r="C2906" t="s">
        <v>2905</v>
      </c>
      <c r="D2906" t="s">
        <v>3041</v>
      </c>
      <c r="E2906" t="s">
        <v>2888</v>
      </c>
      <c r="F2906" s="339" t="s">
        <v>4225</v>
      </c>
      <c r="G2906" s="376">
        <v>9631.27</v>
      </c>
      <c r="H2906" s="376">
        <v>36</v>
      </c>
      <c r="I2906" s="376">
        <v>0.05</v>
      </c>
      <c r="J2906" s="376">
        <v>254.16</v>
      </c>
      <c r="K2906" s="376">
        <v>8641.44</v>
      </c>
      <c r="L2906" s="376">
        <f t="shared" si="36"/>
        <v>989.83</v>
      </c>
    </row>
    <row r="2907" spans="1:12" hidden="1" outlineLevel="1">
      <c r="A2907" s="455">
        <v>2025</v>
      </c>
      <c r="B2907" t="s">
        <v>3637</v>
      </c>
      <c r="C2907" t="s">
        <v>2905</v>
      </c>
      <c r="D2907" t="s">
        <v>3041</v>
      </c>
      <c r="E2907" t="s">
        <v>2888</v>
      </c>
      <c r="F2907" s="339" t="s">
        <v>4225</v>
      </c>
      <c r="G2907" s="376">
        <v>9631.27</v>
      </c>
      <c r="H2907" s="376">
        <v>36</v>
      </c>
      <c r="I2907" s="376">
        <v>0.05</v>
      </c>
      <c r="J2907" s="376">
        <v>254.16</v>
      </c>
      <c r="K2907" s="376">
        <v>8641.44</v>
      </c>
      <c r="L2907" s="376">
        <f t="shared" si="36"/>
        <v>989.83</v>
      </c>
    </row>
    <row r="2908" spans="1:12" hidden="1" outlineLevel="1">
      <c r="A2908" s="455">
        <v>2025</v>
      </c>
      <c r="B2908" t="s">
        <v>3638</v>
      </c>
      <c r="C2908" t="s">
        <v>2905</v>
      </c>
      <c r="D2908" t="s">
        <v>3041</v>
      </c>
      <c r="E2908" t="s">
        <v>2888</v>
      </c>
      <c r="F2908" s="339" t="s">
        <v>4225</v>
      </c>
      <c r="G2908" s="376">
        <v>9631.27</v>
      </c>
      <c r="H2908" s="376">
        <v>36</v>
      </c>
      <c r="I2908" s="376">
        <v>0.05</v>
      </c>
      <c r="J2908" s="376">
        <v>254.16</v>
      </c>
      <c r="K2908" s="376">
        <v>8641.44</v>
      </c>
      <c r="L2908" s="376">
        <f t="shared" si="36"/>
        <v>989.83</v>
      </c>
    </row>
    <row r="2909" spans="1:12" hidden="1" outlineLevel="1">
      <c r="A2909" s="455">
        <v>2025</v>
      </c>
      <c r="B2909" t="s">
        <v>3639</v>
      </c>
      <c r="C2909" t="s">
        <v>2905</v>
      </c>
      <c r="D2909" t="s">
        <v>3041</v>
      </c>
      <c r="E2909" t="s">
        <v>2888</v>
      </c>
      <c r="F2909" s="339" t="s">
        <v>4225</v>
      </c>
      <c r="G2909" s="376">
        <v>9631.27</v>
      </c>
      <c r="H2909" s="376">
        <v>36</v>
      </c>
      <c r="I2909" s="376">
        <v>0.05</v>
      </c>
      <c r="J2909" s="376">
        <v>254.16</v>
      </c>
      <c r="K2909" s="376">
        <v>8641.44</v>
      </c>
      <c r="L2909" s="376">
        <f t="shared" si="36"/>
        <v>989.83</v>
      </c>
    </row>
    <row r="2910" spans="1:12" hidden="1" outlineLevel="1">
      <c r="A2910" s="455">
        <v>2025</v>
      </c>
      <c r="B2910" t="s">
        <v>3640</v>
      </c>
      <c r="C2910" t="s">
        <v>2905</v>
      </c>
      <c r="D2910" t="s">
        <v>3041</v>
      </c>
      <c r="E2910" t="s">
        <v>2888</v>
      </c>
      <c r="F2910" s="339" t="s">
        <v>4225</v>
      </c>
      <c r="G2910" s="376">
        <v>9631.27</v>
      </c>
      <c r="H2910" s="376">
        <v>36</v>
      </c>
      <c r="I2910" s="376">
        <v>0.05</v>
      </c>
      <c r="J2910" s="376">
        <v>254.16</v>
      </c>
      <c r="K2910" s="376">
        <v>8641.44</v>
      </c>
      <c r="L2910" s="376">
        <f t="shared" si="36"/>
        <v>989.83</v>
      </c>
    </row>
    <row r="2911" spans="1:12" hidden="1" outlineLevel="1">
      <c r="A2911" s="455">
        <v>2025</v>
      </c>
      <c r="B2911" t="s">
        <v>3641</v>
      </c>
      <c r="C2911" t="s">
        <v>2905</v>
      </c>
      <c r="D2911" t="s">
        <v>3041</v>
      </c>
      <c r="E2911" t="s">
        <v>2888</v>
      </c>
      <c r="F2911" s="339" t="s">
        <v>4225</v>
      </c>
      <c r="G2911" s="376">
        <v>9631.27</v>
      </c>
      <c r="H2911" s="376">
        <v>36</v>
      </c>
      <c r="I2911" s="376">
        <v>0.05</v>
      </c>
      <c r="J2911" s="376">
        <v>254.16</v>
      </c>
      <c r="K2911" s="376">
        <v>8641.44</v>
      </c>
      <c r="L2911" s="376">
        <f t="shared" si="36"/>
        <v>989.83</v>
      </c>
    </row>
    <row r="2912" spans="1:12" hidden="1" outlineLevel="1">
      <c r="A2912" s="455">
        <v>2025</v>
      </c>
      <c r="B2912" t="s">
        <v>3642</v>
      </c>
      <c r="C2912" t="s">
        <v>2905</v>
      </c>
      <c r="D2912" t="s">
        <v>3041</v>
      </c>
      <c r="E2912" t="s">
        <v>2888</v>
      </c>
      <c r="F2912" s="339" t="s">
        <v>4225</v>
      </c>
      <c r="G2912" s="376">
        <v>9631.27</v>
      </c>
      <c r="H2912" s="376">
        <v>36</v>
      </c>
      <c r="I2912" s="376">
        <v>0.05</v>
      </c>
      <c r="J2912" s="376">
        <v>254.16</v>
      </c>
      <c r="K2912" s="376">
        <v>8641.44</v>
      </c>
      <c r="L2912" s="376">
        <f t="shared" si="36"/>
        <v>989.83</v>
      </c>
    </row>
    <row r="2913" spans="1:12" hidden="1" outlineLevel="1">
      <c r="A2913" s="455">
        <v>2025</v>
      </c>
      <c r="B2913" t="s">
        <v>3643</v>
      </c>
      <c r="C2913" t="s">
        <v>2905</v>
      </c>
      <c r="D2913" t="s">
        <v>3041</v>
      </c>
      <c r="E2913" t="s">
        <v>2888</v>
      </c>
      <c r="F2913" s="339" t="s">
        <v>4225</v>
      </c>
      <c r="G2913" s="376">
        <v>9631.27</v>
      </c>
      <c r="H2913" s="376">
        <v>36</v>
      </c>
      <c r="I2913" s="376">
        <v>0.05</v>
      </c>
      <c r="J2913" s="376">
        <v>254.16</v>
      </c>
      <c r="K2913" s="376">
        <v>8641.44</v>
      </c>
      <c r="L2913" s="376">
        <f t="shared" si="36"/>
        <v>989.83</v>
      </c>
    </row>
    <row r="2914" spans="1:12" hidden="1" outlineLevel="1">
      <c r="A2914" s="455">
        <v>2025</v>
      </c>
      <c r="B2914" t="s">
        <v>3614</v>
      </c>
      <c r="C2914" t="s">
        <v>2905</v>
      </c>
      <c r="D2914" t="s">
        <v>3041</v>
      </c>
      <c r="E2914" t="s">
        <v>2888</v>
      </c>
      <c r="F2914" s="339" t="s">
        <v>4225</v>
      </c>
      <c r="G2914" s="376">
        <v>9631.2900000000009</v>
      </c>
      <c r="H2914" s="376">
        <v>36</v>
      </c>
      <c r="I2914" s="376">
        <v>0.05</v>
      </c>
      <c r="J2914" s="376">
        <v>254.16</v>
      </c>
      <c r="K2914" s="376">
        <v>8641.44</v>
      </c>
      <c r="L2914" s="376">
        <f t="shared" si="36"/>
        <v>989.85</v>
      </c>
    </row>
    <row r="2915" spans="1:12" hidden="1" outlineLevel="1">
      <c r="A2915" s="455">
        <v>2025</v>
      </c>
      <c r="B2915" t="s">
        <v>3615</v>
      </c>
      <c r="C2915" t="s">
        <v>2905</v>
      </c>
      <c r="D2915" t="s">
        <v>3041</v>
      </c>
      <c r="E2915" t="s">
        <v>2888</v>
      </c>
      <c r="F2915" s="339" t="s">
        <v>4225</v>
      </c>
      <c r="G2915" s="376">
        <v>9631.2900000000009</v>
      </c>
      <c r="H2915" s="376">
        <v>36</v>
      </c>
      <c r="I2915" s="376">
        <v>0.05</v>
      </c>
      <c r="J2915" s="376">
        <v>254.16</v>
      </c>
      <c r="K2915" s="376">
        <v>8641.44</v>
      </c>
      <c r="L2915" s="376">
        <f t="shared" ref="L2915:L2978" si="37">G2915-K2915</f>
        <v>989.85</v>
      </c>
    </row>
    <row r="2916" spans="1:12" hidden="1" outlineLevel="1">
      <c r="A2916" s="455">
        <v>2025</v>
      </c>
      <c r="B2916" t="s">
        <v>3060</v>
      </c>
      <c r="C2916" t="s">
        <v>2905</v>
      </c>
      <c r="D2916" t="s">
        <v>3028</v>
      </c>
      <c r="E2916" t="s">
        <v>2888</v>
      </c>
      <c r="F2916" s="339" t="s">
        <v>4225</v>
      </c>
      <c r="G2916" s="376">
        <v>10575.22</v>
      </c>
      <c r="H2916" s="376">
        <v>36</v>
      </c>
      <c r="I2916" s="376">
        <v>0.05</v>
      </c>
      <c r="J2916" s="376">
        <v>279.07</v>
      </c>
      <c r="K2916" s="376">
        <v>9488.3799999999992</v>
      </c>
      <c r="L2916" s="376">
        <f t="shared" si="37"/>
        <v>1086.8399999999999</v>
      </c>
    </row>
    <row r="2917" spans="1:12" hidden="1" outlineLevel="1">
      <c r="A2917" s="455">
        <v>2025</v>
      </c>
      <c r="B2917" t="s">
        <v>3061</v>
      </c>
      <c r="C2917" t="s">
        <v>2905</v>
      </c>
      <c r="D2917" t="s">
        <v>3028</v>
      </c>
      <c r="E2917" t="s">
        <v>2888</v>
      </c>
      <c r="F2917" s="339" t="s">
        <v>4225</v>
      </c>
      <c r="G2917" s="376">
        <v>10575.22</v>
      </c>
      <c r="H2917" s="376">
        <v>36</v>
      </c>
      <c r="I2917" s="376">
        <v>0.05</v>
      </c>
      <c r="J2917" s="376">
        <v>279.07</v>
      </c>
      <c r="K2917" s="376">
        <v>9488.3799999999992</v>
      </c>
      <c r="L2917" s="376">
        <f t="shared" si="37"/>
        <v>1086.8399999999999</v>
      </c>
    </row>
    <row r="2918" spans="1:12" hidden="1" outlineLevel="1">
      <c r="A2918" s="455">
        <v>2025</v>
      </c>
      <c r="B2918" t="s">
        <v>3062</v>
      </c>
      <c r="C2918" t="s">
        <v>2905</v>
      </c>
      <c r="D2918" t="s">
        <v>3028</v>
      </c>
      <c r="E2918" t="s">
        <v>2888</v>
      </c>
      <c r="F2918" s="339" t="s">
        <v>4225</v>
      </c>
      <c r="G2918" s="376">
        <v>10575.22</v>
      </c>
      <c r="H2918" s="376">
        <v>36</v>
      </c>
      <c r="I2918" s="376">
        <v>0.05</v>
      </c>
      <c r="J2918" s="376">
        <v>279.07</v>
      </c>
      <c r="K2918" s="376">
        <v>9488.3799999999992</v>
      </c>
      <c r="L2918" s="376">
        <f t="shared" si="37"/>
        <v>1086.8399999999999</v>
      </c>
    </row>
    <row r="2919" spans="1:12" hidden="1" outlineLevel="1">
      <c r="A2919" s="455">
        <v>2025</v>
      </c>
      <c r="B2919" t="s">
        <v>3063</v>
      </c>
      <c r="C2919" t="s">
        <v>2905</v>
      </c>
      <c r="D2919" t="s">
        <v>3028</v>
      </c>
      <c r="E2919" t="s">
        <v>2888</v>
      </c>
      <c r="F2919" s="339" t="s">
        <v>4225</v>
      </c>
      <c r="G2919" s="376">
        <v>10575.22</v>
      </c>
      <c r="H2919" s="376">
        <v>36</v>
      </c>
      <c r="I2919" s="376">
        <v>0.05</v>
      </c>
      <c r="J2919" s="376">
        <v>279.07</v>
      </c>
      <c r="K2919" s="376">
        <v>9488.3799999999992</v>
      </c>
      <c r="L2919" s="376">
        <f t="shared" si="37"/>
        <v>1086.8399999999999</v>
      </c>
    </row>
    <row r="2920" spans="1:12" hidden="1" outlineLevel="1">
      <c r="A2920" s="455">
        <v>2025</v>
      </c>
      <c r="B2920" t="s">
        <v>3064</v>
      </c>
      <c r="C2920" t="s">
        <v>2905</v>
      </c>
      <c r="D2920" t="s">
        <v>3028</v>
      </c>
      <c r="E2920" t="s">
        <v>2888</v>
      </c>
      <c r="F2920" s="339" t="s">
        <v>4225</v>
      </c>
      <c r="G2920" s="376">
        <v>10575.22</v>
      </c>
      <c r="H2920" s="376">
        <v>36</v>
      </c>
      <c r="I2920" s="376">
        <v>0.05</v>
      </c>
      <c r="J2920" s="376">
        <v>279.07</v>
      </c>
      <c r="K2920" s="376">
        <v>9488.3799999999992</v>
      </c>
      <c r="L2920" s="376">
        <f t="shared" si="37"/>
        <v>1086.8399999999999</v>
      </c>
    </row>
    <row r="2921" spans="1:12" hidden="1" outlineLevel="1">
      <c r="A2921" s="455">
        <v>2025</v>
      </c>
      <c r="B2921" t="s">
        <v>3065</v>
      </c>
      <c r="C2921" t="s">
        <v>2905</v>
      </c>
      <c r="D2921" t="s">
        <v>3028</v>
      </c>
      <c r="E2921" t="s">
        <v>2888</v>
      </c>
      <c r="F2921" s="339" t="s">
        <v>4225</v>
      </c>
      <c r="G2921" s="376">
        <v>10575.22</v>
      </c>
      <c r="H2921" s="376">
        <v>36</v>
      </c>
      <c r="I2921" s="376">
        <v>0.05</v>
      </c>
      <c r="J2921" s="376">
        <v>279.07</v>
      </c>
      <c r="K2921" s="376">
        <v>9488.3799999999992</v>
      </c>
      <c r="L2921" s="376">
        <f t="shared" si="37"/>
        <v>1086.8399999999999</v>
      </c>
    </row>
    <row r="2922" spans="1:12" hidden="1" outlineLevel="1">
      <c r="A2922" s="455">
        <v>2025</v>
      </c>
      <c r="B2922" t="s">
        <v>3066</v>
      </c>
      <c r="C2922" t="s">
        <v>2905</v>
      </c>
      <c r="D2922" t="s">
        <v>3028</v>
      </c>
      <c r="E2922" t="s">
        <v>2888</v>
      </c>
      <c r="F2922" s="339" t="s">
        <v>4225</v>
      </c>
      <c r="G2922" s="376">
        <v>10575.22</v>
      </c>
      <c r="H2922" s="376">
        <v>36</v>
      </c>
      <c r="I2922" s="376">
        <v>0.05</v>
      </c>
      <c r="J2922" s="376">
        <v>279.07</v>
      </c>
      <c r="K2922" s="376">
        <v>9488.3799999999992</v>
      </c>
      <c r="L2922" s="376">
        <f t="shared" si="37"/>
        <v>1086.8399999999999</v>
      </c>
    </row>
    <row r="2923" spans="1:12" hidden="1" outlineLevel="1">
      <c r="A2923" s="455">
        <v>2025</v>
      </c>
      <c r="B2923" t="s">
        <v>3067</v>
      </c>
      <c r="C2923" t="s">
        <v>2905</v>
      </c>
      <c r="D2923" t="s">
        <v>3028</v>
      </c>
      <c r="E2923" t="s">
        <v>2888</v>
      </c>
      <c r="F2923" s="339" t="s">
        <v>4225</v>
      </c>
      <c r="G2923" s="376">
        <v>10575.22</v>
      </c>
      <c r="H2923" s="376">
        <v>36</v>
      </c>
      <c r="I2923" s="376">
        <v>0.05</v>
      </c>
      <c r="J2923" s="376">
        <v>279.07</v>
      </c>
      <c r="K2923" s="376">
        <v>9488.3799999999992</v>
      </c>
      <c r="L2923" s="376">
        <f t="shared" si="37"/>
        <v>1086.8399999999999</v>
      </c>
    </row>
    <row r="2924" spans="1:12" hidden="1" outlineLevel="1">
      <c r="A2924" s="455">
        <v>2025</v>
      </c>
      <c r="B2924" t="s">
        <v>3068</v>
      </c>
      <c r="C2924" t="s">
        <v>2905</v>
      </c>
      <c r="D2924" t="s">
        <v>3028</v>
      </c>
      <c r="E2924" t="s">
        <v>2888</v>
      </c>
      <c r="F2924" s="339" t="s">
        <v>4225</v>
      </c>
      <c r="G2924" s="376">
        <v>10575.22</v>
      </c>
      <c r="H2924" s="376">
        <v>36</v>
      </c>
      <c r="I2924" s="376">
        <v>0.05</v>
      </c>
      <c r="J2924" s="376">
        <v>279.07</v>
      </c>
      <c r="K2924" s="376">
        <v>9488.3799999999992</v>
      </c>
      <c r="L2924" s="376">
        <f t="shared" si="37"/>
        <v>1086.8399999999999</v>
      </c>
    </row>
    <row r="2925" spans="1:12" hidden="1" outlineLevel="1">
      <c r="A2925" s="455">
        <v>2025</v>
      </c>
      <c r="B2925" t="s">
        <v>3069</v>
      </c>
      <c r="C2925" t="s">
        <v>2905</v>
      </c>
      <c r="D2925" t="s">
        <v>3028</v>
      </c>
      <c r="E2925" t="s">
        <v>2888</v>
      </c>
      <c r="F2925" s="339" t="s">
        <v>4225</v>
      </c>
      <c r="G2925" s="376">
        <v>10575.22</v>
      </c>
      <c r="H2925" s="376">
        <v>36</v>
      </c>
      <c r="I2925" s="376">
        <v>0.05</v>
      </c>
      <c r="J2925" s="376">
        <v>279.07</v>
      </c>
      <c r="K2925" s="376">
        <v>9488.3799999999992</v>
      </c>
      <c r="L2925" s="376">
        <f t="shared" si="37"/>
        <v>1086.8399999999999</v>
      </c>
    </row>
    <row r="2926" spans="1:12" hidden="1" outlineLevel="1">
      <c r="A2926" s="455">
        <v>2025</v>
      </c>
      <c r="B2926" t="s">
        <v>3070</v>
      </c>
      <c r="C2926" t="s">
        <v>2905</v>
      </c>
      <c r="D2926" t="s">
        <v>3028</v>
      </c>
      <c r="E2926" t="s">
        <v>2888</v>
      </c>
      <c r="F2926" s="339" t="s">
        <v>4225</v>
      </c>
      <c r="G2926" s="376">
        <v>10575.22</v>
      </c>
      <c r="H2926" s="376">
        <v>36</v>
      </c>
      <c r="I2926" s="376">
        <v>0.05</v>
      </c>
      <c r="J2926" s="376">
        <v>279.07</v>
      </c>
      <c r="K2926" s="376">
        <v>9488.3799999999992</v>
      </c>
      <c r="L2926" s="376">
        <f t="shared" si="37"/>
        <v>1086.8399999999999</v>
      </c>
    </row>
    <row r="2927" spans="1:12" hidden="1" outlineLevel="1">
      <c r="A2927" s="455">
        <v>2025</v>
      </c>
      <c r="B2927" t="s">
        <v>3071</v>
      </c>
      <c r="C2927" t="s">
        <v>2905</v>
      </c>
      <c r="D2927" t="s">
        <v>3028</v>
      </c>
      <c r="E2927" t="s">
        <v>2888</v>
      </c>
      <c r="F2927" s="339" t="s">
        <v>4225</v>
      </c>
      <c r="G2927" s="376">
        <v>10575.22</v>
      </c>
      <c r="H2927" s="376">
        <v>36</v>
      </c>
      <c r="I2927" s="376">
        <v>0.05</v>
      </c>
      <c r="J2927" s="376">
        <v>279.07</v>
      </c>
      <c r="K2927" s="376">
        <v>9488.3799999999992</v>
      </c>
      <c r="L2927" s="376">
        <f t="shared" si="37"/>
        <v>1086.8399999999999</v>
      </c>
    </row>
    <row r="2928" spans="1:12" hidden="1" outlineLevel="1">
      <c r="A2928" s="455">
        <v>2025</v>
      </c>
      <c r="B2928" t="s">
        <v>3072</v>
      </c>
      <c r="C2928" t="s">
        <v>2905</v>
      </c>
      <c r="D2928" t="s">
        <v>3028</v>
      </c>
      <c r="E2928" t="s">
        <v>2888</v>
      </c>
      <c r="F2928" s="339" t="s">
        <v>4225</v>
      </c>
      <c r="G2928" s="376">
        <v>10575.22</v>
      </c>
      <c r="H2928" s="376">
        <v>36</v>
      </c>
      <c r="I2928" s="376">
        <v>0.05</v>
      </c>
      <c r="J2928" s="376">
        <v>279.07</v>
      </c>
      <c r="K2928" s="376">
        <v>9488.3799999999992</v>
      </c>
      <c r="L2928" s="376">
        <f t="shared" si="37"/>
        <v>1086.8399999999999</v>
      </c>
    </row>
    <row r="2929" spans="1:12" hidden="1" outlineLevel="1">
      <c r="A2929" s="455">
        <v>2025</v>
      </c>
      <c r="B2929" t="s">
        <v>3073</v>
      </c>
      <c r="C2929" t="s">
        <v>2905</v>
      </c>
      <c r="D2929" t="s">
        <v>3028</v>
      </c>
      <c r="E2929" t="s">
        <v>2888</v>
      </c>
      <c r="F2929" s="339" t="s">
        <v>4225</v>
      </c>
      <c r="G2929" s="376">
        <v>10575.22</v>
      </c>
      <c r="H2929" s="376">
        <v>36</v>
      </c>
      <c r="I2929" s="376">
        <v>0.05</v>
      </c>
      <c r="J2929" s="376">
        <v>279.07</v>
      </c>
      <c r="K2929" s="376">
        <v>9488.3799999999992</v>
      </c>
      <c r="L2929" s="376">
        <f t="shared" si="37"/>
        <v>1086.8399999999999</v>
      </c>
    </row>
    <row r="2930" spans="1:12" hidden="1" outlineLevel="1">
      <c r="A2930" s="455">
        <v>2025</v>
      </c>
      <c r="B2930" t="s">
        <v>3074</v>
      </c>
      <c r="C2930" t="s">
        <v>2905</v>
      </c>
      <c r="D2930" t="s">
        <v>3028</v>
      </c>
      <c r="E2930" t="s">
        <v>2888</v>
      </c>
      <c r="F2930" s="339" t="s">
        <v>4225</v>
      </c>
      <c r="G2930" s="376">
        <v>10575.22</v>
      </c>
      <c r="H2930" s="376">
        <v>36</v>
      </c>
      <c r="I2930" s="376">
        <v>0.05</v>
      </c>
      <c r="J2930" s="376">
        <v>279.07</v>
      </c>
      <c r="K2930" s="376">
        <v>9488.3799999999992</v>
      </c>
      <c r="L2930" s="376">
        <f t="shared" si="37"/>
        <v>1086.8399999999999</v>
      </c>
    </row>
    <row r="2931" spans="1:12" hidden="1" outlineLevel="1">
      <c r="A2931" s="455">
        <v>2025</v>
      </c>
      <c r="B2931" t="s">
        <v>3075</v>
      </c>
      <c r="C2931" t="s">
        <v>2905</v>
      </c>
      <c r="D2931" t="s">
        <v>3028</v>
      </c>
      <c r="E2931" t="s">
        <v>2888</v>
      </c>
      <c r="F2931" s="339" t="s">
        <v>4225</v>
      </c>
      <c r="G2931" s="376">
        <v>10575.22</v>
      </c>
      <c r="H2931" s="376">
        <v>36</v>
      </c>
      <c r="I2931" s="376">
        <v>0.05</v>
      </c>
      <c r="J2931" s="376">
        <v>279.07</v>
      </c>
      <c r="K2931" s="376">
        <v>9488.3799999999992</v>
      </c>
      <c r="L2931" s="376">
        <f t="shared" si="37"/>
        <v>1086.8399999999999</v>
      </c>
    </row>
    <row r="2932" spans="1:12" hidden="1" outlineLevel="1">
      <c r="A2932" s="455">
        <v>2025</v>
      </c>
      <c r="B2932" t="s">
        <v>3076</v>
      </c>
      <c r="C2932" t="s">
        <v>2905</v>
      </c>
      <c r="D2932" t="s">
        <v>3028</v>
      </c>
      <c r="E2932" t="s">
        <v>2888</v>
      </c>
      <c r="F2932" s="339" t="s">
        <v>4225</v>
      </c>
      <c r="G2932" s="376">
        <v>10575.22</v>
      </c>
      <c r="H2932" s="376">
        <v>36</v>
      </c>
      <c r="I2932" s="376">
        <v>0.05</v>
      </c>
      <c r="J2932" s="376">
        <v>279.07</v>
      </c>
      <c r="K2932" s="376">
        <v>9488.3799999999992</v>
      </c>
      <c r="L2932" s="376">
        <f t="shared" si="37"/>
        <v>1086.8399999999999</v>
      </c>
    </row>
    <row r="2933" spans="1:12" hidden="1" outlineLevel="1">
      <c r="A2933" s="455">
        <v>2025</v>
      </c>
      <c r="B2933" t="s">
        <v>3077</v>
      </c>
      <c r="C2933" t="s">
        <v>2905</v>
      </c>
      <c r="D2933" t="s">
        <v>3028</v>
      </c>
      <c r="E2933" t="s">
        <v>2888</v>
      </c>
      <c r="F2933" s="339" t="s">
        <v>4225</v>
      </c>
      <c r="G2933" s="376">
        <v>10575.22</v>
      </c>
      <c r="H2933" s="376">
        <v>36</v>
      </c>
      <c r="I2933" s="376">
        <v>0.05</v>
      </c>
      <c r="J2933" s="376">
        <v>279.07</v>
      </c>
      <c r="K2933" s="376">
        <v>9488.3799999999992</v>
      </c>
      <c r="L2933" s="376">
        <f t="shared" si="37"/>
        <v>1086.8399999999999</v>
      </c>
    </row>
    <row r="2934" spans="1:12" hidden="1" outlineLevel="1">
      <c r="A2934" s="455">
        <v>2025</v>
      </c>
      <c r="B2934" t="s">
        <v>3078</v>
      </c>
      <c r="C2934" t="s">
        <v>2905</v>
      </c>
      <c r="D2934" t="s">
        <v>3028</v>
      </c>
      <c r="E2934" t="s">
        <v>2888</v>
      </c>
      <c r="F2934" s="339" t="s">
        <v>4225</v>
      </c>
      <c r="G2934" s="376">
        <v>10575.22</v>
      </c>
      <c r="H2934" s="376">
        <v>36</v>
      </c>
      <c r="I2934" s="376">
        <v>0.05</v>
      </c>
      <c r="J2934" s="376">
        <v>279.07</v>
      </c>
      <c r="K2934" s="376">
        <v>9488.3799999999992</v>
      </c>
      <c r="L2934" s="376">
        <f t="shared" si="37"/>
        <v>1086.8399999999999</v>
      </c>
    </row>
    <row r="2935" spans="1:12" hidden="1" outlineLevel="1">
      <c r="A2935" s="455">
        <v>2025</v>
      </c>
      <c r="B2935" t="s">
        <v>3079</v>
      </c>
      <c r="C2935" t="s">
        <v>2905</v>
      </c>
      <c r="D2935" t="s">
        <v>3028</v>
      </c>
      <c r="E2935" t="s">
        <v>2888</v>
      </c>
      <c r="F2935" s="339" t="s">
        <v>4225</v>
      </c>
      <c r="G2935" s="376">
        <v>10575.22</v>
      </c>
      <c r="H2935" s="376">
        <v>36</v>
      </c>
      <c r="I2935" s="376">
        <v>0.05</v>
      </c>
      <c r="J2935" s="376">
        <v>279.07</v>
      </c>
      <c r="K2935" s="376">
        <v>9488.3799999999992</v>
      </c>
      <c r="L2935" s="376">
        <f t="shared" si="37"/>
        <v>1086.8399999999999</v>
      </c>
    </row>
    <row r="2936" spans="1:12" hidden="1" outlineLevel="1">
      <c r="A2936" s="455">
        <v>2025</v>
      </c>
      <c r="B2936" t="s">
        <v>3080</v>
      </c>
      <c r="C2936" t="s">
        <v>2905</v>
      </c>
      <c r="D2936" t="s">
        <v>3028</v>
      </c>
      <c r="E2936" t="s">
        <v>2888</v>
      </c>
      <c r="F2936" s="339" t="s">
        <v>4225</v>
      </c>
      <c r="G2936" s="376">
        <v>10575.22</v>
      </c>
      <c r="H2936" s="376">
        <v>36</v>
      </c>
      <c r="I2936" s="376">
        <v>0.05</v>
      </c>
      <c r="J2936" s="376">
        <v>279.07</v>
      </c>
      <c r="K2936" s="376">
        <v>9488.3799999999992</v>
      </c>
      <c r="L2936" s="376">
        <f t="shared" si="37"/>
        <v>1086.8399999999999</v>
      </c>
    </row>
    <row r="2937" spans="1:12" hidden="1" outlineLevel="1">
      <c r="A2937" s="455">
        <v>2025</v>
      </c>
      <c r="B2937" t="s">
        <v>3081</v>
      </c>
      <c r="C2937" t="s">
        <v>2905</v>
      </c>
      <c r="D2937" t="s">
        <v>3028</v>
      </c>
      <c r="E2937" t="s">
        <v>2888</v>
      </c>
      <c r="F2937" s="339" t="s">
        <v>4225</v>
      </c>
      <c r="G2937" s="376">
        <v>10575.22</v>
      </c>
      <c r="H2937" s="376">
        <v>36</v>
      </c>
      <c r="I2937" s="376">
        <v>0.05</v>
      </c>
      <c r="J2937" s="376">
        <v>279.07</v>
      </c>
      <c r="K2937" s="376">
        <v>9488.3799999999992</v>
      </c>
      <c r="L2937" s="376">
        <f t="shared" si="37"/>
        <v>1086.8399999999999</v>
      </c>
    </row>
    <row r="2938" spans="1:12" hidden="1" outlineLevel="1">
      <c r="A2938" s="455">
        <v>2025</v>
      </c>
      <c r="B2938" t="s">
        <v>3082</v>
      </c>
      <c r="C2938" t="s">
        <v>2905</v>
      </c>
      <c r="D2938" t="s">
        <v>3028</v>
      </c>
      <c r="E2938" t="s">
        <v>2888</v>
      </c>
      <c r="F2938" s="339" t="s">
        <v>4225</v>
      </c>
      <c r="G2938" s="376">
        <v>10575.22</v>
      </c>
      <c r="H2938" s="376">
        <v>36</v>
      </c>
      <c r="I2938" s="376">
        <v>0.05</v>
      </c>
      <c r="J2938" s="376">
        <v>279.07</v>
      </c>
      <c r="K2938" s="376">
        <v>9488.3799999999992</v>
      </c>
      <c r="L2938" s="376">
        <f t="shared" si="37"/>
        <v>1086.8399999999999</v>
      </c>
    </row>
    <row r="2939" spans="1:12" hidden="1" outlineLevel="1">
      <c r="A2939" s="455">
        <v>2025</v>
      </c>
      <c r="B2939" t="s">
        <v>3083</v>
      </c>
      <c r="C2939" t="s">
        <v>2905</v>
      </c>
      <c r="D2939" t="s">
        <v>3028</v>
      </c>
      <c r="E2939" t="s">
        <v>2888</v>
      </c>
      <c r="F2939" s="339" t="s">
        <v>4225</v>
      </c>
      <c r="G2939" s="376">
        <v>10575.22</v>
      </c>
      <c r="H2939" s="376">
        <v>36</v>
      </c>
      <c r="I2939" s="376">
        <v>0.05</v>
      </c>
      <c r="J2939" s="376">
        <v>279.07</v>
      </c>
      <c r="K2939" s="376">
        <v>9488.3799999999992</v>
      </c>
      <c r="L2939" s="376">
        <f t="shared" si="37"/>
        <v>1086.8399999999999</v>
      </c>
    </row>
    <row r="2940" spans="1:12" hidden="1" outlineLevel="1">
      <c r="A2940" s="455">
        <v>2025</v>
      </c>
      <c r="B2940" t="s">
        <v>3084</v>
      </c>
      <c r="C2940" t="s">
        <v>2905</v>
      </c>
      <c r="D2940" t="s">
        <v>3028</v>
      </c>
      <c r="E2940" t="s">
        <v>2888</v>
      </c>
      <c r="F2940" s="339" t="s">
        <v>4225</v>
      </c>
      <c r="G2940" s="376">
        <v>10575.22</v>
      </c>
      <c r="H2940" s="376">
        <v>36</v>
      </c>
      <c r="I2940" s="376">
        <v>0.05</v>
      </c>
      <c r="J2940" s="376">
        <v>279.07</v>
      </c>
      <c r="K2940" s="376">
        <v>9488.3799999999992</v>
      </c>
      <c r="L2940" s="376">
        <f t="shared" si="37"/>
        <v>1086.8399999999999</v>
      </c>
    </row>
    <row r="2941" spans="1:12" hidden="1" outlineLevel="1">
      <c r="A2941" s="455">
        <v>2025</v>
      </c>
      <c r="B2941" t="s">
        <v>3085</v>
      </c>
      <c r="C2941" t="s">
        <v>2905</v>
      </c>
      <c r="D2941" t="s">
        <v>3028</v>
      </c>
      <c r="E2941" t="s">
        <v>2888</v>
      </c>
      <c r="F2941" s="339" t="s">
        <v>4225</v>
      </c>
      <c r="G2941" s="376">
        <v>10575.22</v>
      </c>
      <c r="H2941" s="376">
        <v>36</v>
      </c>
      <c r="I2941" s="376">
        <v>0.05</v>
      </c>
      <c r="J2941" s="376">
        <v>279.07</v>
      </c>
      <c r="K2941" s="376">
        <v>9488.3799999999992</v>
      </c>
      <c r="L2941" s="376">
        <f t="shared" si="37"/>
        <v>1086.8399999999999</v>
      </c>
    </row>
    <row r="2942" spans="1:12" hidden="1" outlineLevel="1">
      <c r="A2942" s="455">
        <v>2025</v>
      </c>
      <c r="B2942" t="s">
        <v>3086</v>
      </c>
      <c r="C2942" t="s">
        <v>2905</v>
      </c>
      <c r="D2942" t="s">
        <v>3028</v>
      </c>
      <c r="E2942" t="s">
        <v>2888</v>
      </c>
      <c r="F2942" s="339" t="s">
        <v>4225</v>
      </c>
      <c r="G2942" s="376">
        <v>10575.22</v>
      </c>
      <c r="H2942" s="376">
        <v>36</v>
      </c>
      <c r="I2942" s="376">
        <v>0.05</v>
      </c>
      <c r="J2942" s="376">
        <v>279.07</v>
      </c>
      <c r="K2942" s="376">
        <v>9488.3799999999992</v>
      </c>
      <c r="L2942" s="376">
        <f t="shared" si="37"/>
        <v>1086.8399999999999</v>
      </c>
    </row>
    <row r="2943" spans="1:12" hidden="1" outlineLevel="1">
      <c r="A2943" s="455">
        <v>2025</v>
      </c>
      <c r="B2943" t="s">
        <v>3087</v>
      </c>
      <c r="C2943" t="s">
        <v>2905</v>
      </c>
      <c r="D2943" t="s">
        <v>3028</v>
      </c>
      <c r="E2943" t="s">
        <v>2888</v>
      </c>
      <c r="F2943" s="339" t="s">
        <v>4225</v>
      </c>
      <c r="G2943" s="376">
        <v>10575.22</v>
      </c>
      <c r="H2943" s="376">
        <v>36</v>
      </c>
      <c r="I2943" s="376">
        <v>0.05</v>
      </c>
      <c r="J2943" s="376">
        <v>279.07</v>
      </c>
      <c r="K2943" s="376">
        <v>9488.3799999999992</v>
      </c>
      <c r="L2943" s="376">
        <f t="shared" si="37"/>
        <v>1086.8399999999999</v>
      </c>
    </row>
    <row r="2944" spans="1:12" hidden="1" outlineLevel="1">
      <c r="A2944" s="455">
        <v>2025</v>
      </c>
      <c r="B2944" t="s">
        <v>3088</v>
      </c>
      <c r="C2944" t="s">
        <v>2905</v>
      </c>
      <c r="D2944" t="s">
        <v>3028</v>
      </c>
      <c r="E2944" t="s">
        <v>2888</v>
      </c>
      <c r="F2944" s="339" t="s">
        <v>4225</v>
      </c>
      <c r="G2944" s="376">
        <v>10575.22</v>
      </c>
      <c r="H2944" s="376">
        <v>36</v>
      </c>
      <c r="I2944" s="376">
        <v>0.05</v>
      </c>
      <c r="J2944" s="376">
        <v>279.07</v>
      </c>
      <c r="K2944" s="376">
        <v>9488.3799999999992</v>
      </c>
      <c r="L2944" s="376">
        <f t="shared" si="37"/>
        <v>1086.8399999999999</v>
      </c>
    </row>
    <row r="2945" spans="1:12" hidden="1" outlineLevel="1">
      <c r="A2945" s="455">
        <v>2025</v>
      </c>
      <c r="B2945" t="s">
        <v>3564</v>
      </c>
      <c r="C2945" t="s">
        <v>2905</v>
      </c>
      <c r="D2945" t="s">
        <v>3028</v>
      </c>
      <c r="E2945" t="s">
        <v>2888</v>
      </c>
      <c r="F2945" s="339" t="s">
        <v>4225</v>
      </c>
      <c r="G2945" s="376">
        <v>10575.1</v>
      </c>
      <c r="H2945" s="376">
        <v>36</v>
      </c>
      <c r="I2945" s="376">
        <v>0.05</v>
      </c>
      <c r="J2945" s="376">
        <v>279.07</v>
      </c>
      <c r="K2945" s="376">
        <v>9488.3799999999992</v>
      </c>
      <c r="L2945" s="376">
        <f t="shared" si="37"/>
        <v>1086.72</v>
      </c>
    </row>
    <row r="2946" spans="1:12" hidden="1" outlineLevel="1">
      <c r="A2946" s="455">
        <v>2025</v>
      </c>
      <c r="B2946" t="s">
        <v>3609</v>
      </c>
      <c r="C2946" t="s">
        <v>2527</v>
      </c>
      <c r="D2946" t="s">
        <v>3610</v>
      </c>
      <c r="E2946" t="s">
        <v>4148</v>
      </c>
      <c r="F2946" s="339" t="s">
        <v>4167</v>
      </c>
      <c r="G2946" s="376">
        <v>7168.14</v>
      </c>
      <c r="H2946" s="376">
        <v>60</v>
      </c>
      <c r="I2946" s="376">
        <v>0.05</v>
      </c>
      <c r="J2946" s="376">
        <v>113.5</v>
      </c>
      <c r="K2946" s="376">
        <v>6469.5</v>
      </c>
      <c r="L2946" s="376">
        <f t="shared" si="37"/>
        <v>698.64</v>
      </c>
    </row>
    <row r="2947" spans="1:12" hidden="1" outlineLevel="1">
      <c r="A2947" s="455">
        <v>2025</v>
      </c>
      <c r="B2947" t="s">
        <v>3456</v>
      </c>
      <c r="C2947" t="s">
        <v>2527</v>
      </c>
      <c r="D2947" t="s">
        <v>3041</v>
      </c>
      <c r="E2947" t="s">
        <v>2888</v>
      </c>
      <c r="F2947" s="339" t="s">
        <v>4226</v>
      </c>
      <c r="G2947" s="376">
        <v>10964.8</v>
      </c>
      <c r="H2947" s="376">
        <v>36</v>
      </c>
      <c r="I2947" s="376">
        <v>0.05</v>
      </c>
      <c r="J2947" s="376">
        <v>289.35000000000002</v>
      </c>
      <c r="K2947" s="376">
        <v>9548.5499999999993</v>
      </c>
      <c r="L2947" s="376">
        <f t="shared" si="37"/>
        <v>1416.25</v>
      </c>
    </row>
    <row r="2948" spans="1:12" hidden="1" outlineLevel="1">
      <c r="A2948" s="455">
        <v>2025</v>
      </c>
      <c r="B2948" t="s">
        <v>3714</v>
      </c>
      <c r="C2948" t="s">
        <v>2527</v>
      </c>
      <c r="D2948" t="s">
        <v>3041</v>
      </c>
      <c r="E2948" t="s">
        <v>2888</v>
      </c>
      <c r="F2948" s="339" t="s">
        <v>4226</v>
      </c>
      <c r="G2948" s="376">
        <v>5827.43</v>
      </c>
      <c r="H2948" s="376">
        <v>36</v>
      </c>
      <c r="I2948" s="376">
        <v>0.05</v>
      </c>
      <c r="J2948" s="376">
        <v>153.78</v>
      </c>
      <c r="K2948" s="376">
        <v>5074.74</v>
      </c>
      <c r="L2948" s="376">
        <f t="shared" si="37"/>
        <v>752.69000000000096</v>
      </c>
    </row>
    <row r="2949" spans="1:12" hidden="1" outlineLevel="1">
      <c r="A2949" s="455">
        <v>2025</v>
      </c>
      <c r="B2949" t="s">
        <v>3715</v>
      </c>
      <c r="C2949" t="s">
        <v>2527</v>
      </c>
      <c r="D2949" t="s">
        <v>3041</v>
      </c>
      <c r="E2949" t="s">
        <v>2888</v>
      </c>
      <c r="F2949" s="339" t="s">
        <v>4226</v>
      </c>
      <c r="G2949" s="376">
        <v>5827.43</v>
      </c>
      <c r="H2949" s="376">
        <v>36</v>
      </c>
      <c r="I2949" s="376">
        <v>0.05</v>
      </c>
      <c r="J2949" s="376">
        <v>153.78</v>
      </c>
      <c r="K2949" s="376">
        <v>5074.74</v>
      </c>
      <c r="L2949" s="376">
        <f t="shared" si="37"/>
        <v>752.69000000000096</v>
      </c>
    </row>
    <row r="2950" spans="1:12" hidden="1" outlineLevel="1">
      <c r="A2950" s="455">
        <v>2025</v>
      </c>
      <c r="B2950" t="s">
        <v>3646</v>
      </c>
      <c r="C2950" t="s">
        <v>2527</v>
      </c>
      <c r="D2950" t="s">
        <v>3647</v>
      </c>
      <c r="E2950" t="s">
        <v>4148</v>
      </c>
      <c r="F2950" s="339" t="s">
        <v>4171</v>
      </c>
      <c r="G2950" s="376">
        <v>7000</v>
      </c>
      <c r="H2950" s="376">
        <v>60</v>
      </c>
      <c r="I2950" s="376">
        <v>0.05</v>
      </c>
      <c r="J2950" s="376">
        <v>110.83</v>
      </c>
      <c r="K2950" s="376">
        <v>6206.48</v>
      </c>
      <c r="L2950" s="376">
        <f t="shared" si="37"/>
        <v>793.52</v>
      </c>
    </row>
    <row r="2951" spans="1:12" hidden="1" outlineLevel="1">
      <c r="A2951" s="455">
        <v>2025</v>
      </c>
      <c r="B2951" t="s">
        <v>3853</v>
      </c>
      <c r="C2951" t="s">
        <v>2527</v>
      </c>
      <c r="D2951" t="s">
        <v>3041</v>
      </c>
      <c r="E2951" t="s">
        <v>2888</v>
      </c>
      <c r="F2951" s="339" t="s">
        <v>4227</v>
      </c>
      <c r="G2951" s="376">
        <v>5092.92</v>
      </c>
      <c r="H2951" s="376">
        <v>36</v>
      </c>
      <c r="I2951" s="376">
        <v>0.05</v>
      </c>
      <c r="J2951" s="376">
        <v>134.4</v>
      </c>
      <c r="K2951" s="376">
        <v>4300.8</v>
      </c>
      <c r="L2951" s="376">
        <f t="shared" si="37"/>
        <v>792.12</v>
      </c>
    </row>
    <row r="2952" spans="1:12" hidden="1" outlineLevel="1">
      <c r="A2952" s="455">
        <v>2025</v>
      </c>
      <c r="B2952" t="s">
        <v>3854</v>
      </c>
      <c r="C2952" t="s">
        <v>2527</v>
      </c>
      <c r="D2952" t="s">
        <v>3041</v>
      </c>
      <c r="E2952" t="s">
        <v>2888</v>
      </c>
      <c r="F2952" s="339" t="s">
        <v>4227</v>
      </c>
      <c r="G2952" s="376">
        <v>5092.92</v>
      </c>
      <c r="H2952" s="376">
        <v>36</v>
      </c>
      <c r="I2952" s="376">
        <v>0.05</v>
      </c>
      <c r="J2952" s="376">
        <v>134.4</v>
      </c>
      <c r="K2952" s="376">
        <v>4300.8</v>
      </c>
      <c r="L2952" s="376">
        <f t="shared" si="37"/>
        <v>792.12</v>
      </c>
    </row>
    <row r="2953" spans="1:12" hidden="1" outlineLevel="1">
      <c r="A2953" s="455">
        <v>2025</v>
      </c>
      <c r="B2953" t="s">
        <v>3523</v>
      </c>
      <c r="C2953" t="s">
        <v>2527</v>
      </c>
      <c r="D2953" t="s">
        <v>3524</v>
      </c>
      <c r="E2953" t="s">
        <v>2888</v>
      </c>
      <c r="F2953" s="339" t="s">
        <v>4227</v>
      </c>
      <c r="G2953" s="376">
        <v>9469.0300000000007</v>
      </c>
      <c r="H2953" s="376">
        <v>36</v>
      </c>
      <c r="I2953" s="376">
        <v>0.05</v>
      </c>
      <c r="J2953" s="376">
        <v>249.88</v>
      </c>
      <c r="K2953" s="376">
        <v>7996.16</v>
      </c>
      <c r="L2953" s="376">
        <f t="shared" si="37"/>
        <v>1472.87</v>
      </c>
    </row>
    <row r="2954" spans="1:12" hidden="1" outlineLevel="1">
      <c r="A2954" s="455">
        <v>2025</v>
      </c>
      <c r="B2954" t="s">
        <v>3287</v>
      </c>
      <c r="C2954" t="s">
        <v>2527</v>
      </c>
      <c r="D2954" t="s">
        <v>4228</v>
      </c>
      <c r="E2954" t="s">
        <v>4148</v>
      </c>
      <c r="F2954" s="339" t="s">
        <v>4172</v>
      </c>
      <c r="G2954" s="376">
        <v>37000</v>
      </c>
      <c r="H2954" s="376">
        <v>60</v>
      </c>
      <c r="I2954" s="376">
        <v>0.05</v>
      </c>
      <c r="J2954" s="376">
        <v>585.83000000000004</v>
      </c>
      <c r="K2954" s="376">
        <v>32220.65</v>
      </c>
      <c r="L2954" s="376">
        <f t="shared" si="37"/>
        <v>4779.3500000000004</v>
      </c>
    </row>
    <row r="2955" spans="1:12" hidden="1" outlineLevel="1">
      <c r="A2955" s="455">
        <v>2025</v>
      </c>
      <c r="B2955" t="s">
        <v>3257</v>
      </c>
      <c r="C2955" t="s">
        <v>2527</v>
      </c>
      <c r="D2955" t="s">
        <v>3258</v>
      </c>
      <c r="E2955" t="s">
        <v>2888</v>
      </c>
      <c r="F2955" s="339" t="s">
        <v>4229</v>
      </c>
      <c r="G2955" s="376">
        <v>53433.63</v>
      </c>
      <c r="H2955" s="376">
        <v>36</v>
      </c>
      <c r="I2955" s="376">
        <v>0.05</v>
      </c>
      <c r="J2955" s="376">
        <v>1410.05</v>
      </c>
      <c r="K2955" s="376">
        <v>43711.55</v>
      </c>
      <c r="L2955" s="376">
        <f t="shared" si="37"/>
        <v>9722.08</v>
      </c>
    </row>
    <row r="2956" spans="1:12" hidden="1" outlineLevel="1">
      <c r="A2956" s="455">
        <v>2025</v>
      </c>
      <c r="B2956" t="s">
        <v>3259</v>
      </c>
      <c r="C2956" t="s">
        <v>2527</v>
      </c>
      <c r="D2956" t="s">
        <v>3258</v>
      </c>
      <c r="E2956" t="s">
        <v>2888</v>
      </c>
      <c r="F2956" s="339" t="s">
        <v>4229</v>
      </c>
      <c r="G2956" s="376">
        <v>53433.63</v>
      </c>
      <c r="H2956" s="376">
        <v>36</v>
      </c>
      <c r="I2956" s="376">
        <v>0.05</v>
      </c>
      <c r="J2956" s="376">
        <v>1410.05</v>
      </c>
      <c r="K2956" s="376">
        <v>43711.55</v>
      </c>
      <c r="L2956" s="376">
        <f t="shared" si="37"/>
        <v>9722.08</v>
      </c>
    </row>
    <row r="2957" spans="1:12" hidden="1" outlineLevel="1">
      <c r="A2957" s="455">
        <v>2025</v>
      </c>
      <c r="B2957" t="s">
        <v>3535</v>
      </c>
      <c r="C2957" t="s">
        <v>2527</v>
      </c>
      <c r="D2957" t="s">
        <v>3028</v>
      </c>
      <c r="E2957" t="s">
        <v>2888</v>
      </c>
      <c r="F2957" s="339" t="s">
        <v>4229</v>
      </c>
      <c r="G2957" s="376">
        <v>8716.82</v>
      </c>
      <c r="H2957" s="376">
        <v>36</v>
      </c>
      <c r="I2957" s="376">
        <v>0.05</v>
      </c>
      <c r="J2957" s="376">
        <v>230.03</v>
      </c>
      <c r="K2957" s="376">
        <v>7130.93</v>
      </c>
      <c r="L2957" s="376">
        <f t="shared" si="37"/>
        <v>1585.89</v>
      </c>
    </row>
    <row r="2958" spans="1:12" hidden="1" outlineLevel="1">
      <c r="A2958" s="455">
        <v>2025</v>
      </c>
      <c r="B2958" t="s">
        <v>3536</v>
      </c>
      <c r="C2958" t="s">
        <v>2527</v>
      </c>
      <c r="D2958" t="s">
        <v>3028</v>
      </c>
      <c r="E2958" t="s">
        <v>2888</v>
      </c>
      <c r="F2958" s="339" t="s">
        <v>4229</v>
      </c>
      <c r="G2958" s="376">
        <v>8716.82</v>
      </c>
      <c r="H2958" s="376">
        <v>36</v>
      </c>
      <c r="I2958" s="376">
        <v>0.05</v>
      </c>
      <c r="J2958" s="376">
        <v>230.03</v>
      </c>
      <c r="K2958" s="376">
        <v>7130.93</v>
      </c>
      <c r="L2958" s="376">
        <f t="shared" si="37"/>
        <v>1585.89</v>
      </c>
    </row>
    <row r="2959" spans="1:12" hidden="1" outlineLevel="1">
      <c r="A2959" s="455">
        <v>2025</v>
      </c>
      <c r="B2959" t="s">
        <v>3541</v>
      </c>
      <c r="C2959" t="s">
        <v>2527</v>
      </c>
      <c r="D2959" t="s">
        <v>3028</v>
      </c>
      <c r="E2959" t="s">
        <v>2888</v>
      </c>
      <c r="F2959" s="339" t="s">
        <v>4229</v>
      </c>
      <c r="G2959" s="376">
        <v>8716.81</v>
      </c>
      <c r="H2959" s="376">
        <v>36</v>
      </c>
      <c r="I2959" s="376">
        <v>0.05</v>
      </c>
      <c r="J2959" s="376">
        <v>230.03</v>
      </c>
      <c r="K2959" s="376">
        <v>7130.93</v>
      </c>
      <c r="L2959" s="376">
        <f t="shared" si="37"/>
        <v>1585.88</v>
      </c>
    </row>
    <row r="2960" spans="1:12" hidden="1" outlineLevel="1">
      <c r="A2960" s="455">
        <v>2025</v>
      </c>
      <c r="B2960" t="s">
        <v>3542</v>
      </c>
      <c r="C2960" t="s">
        <v>2527</v>
      </c>
      <c r="D2960" t="s">
        <v>3028</v>
      </c>
      <c r="E2960" t="s">
        <v>2888</v>
      </c>
      <c r="F2960" s="339" t="s">
        <v>4229</v>
      </c>
      <c r="G2960" s="376">
        <v>8716.81</v>
      </c>
      <c r="H2960" s="376">
        <v>36</v>
      </c>
      <c r="I2960" s="376">
        <v>0.05</v>
      </c>
      <c r="J2960" s="376">
        <v>230.03</v>
      </c>
      <c r="K2960" s="376">
        <v>7130.93</v>
      </c>
      <c r="L2960" s="376">
        <f t="shared" si="37"/>
        <v>1585.88</v>
      </c>
    </row>
    <row r="2961" spans="1:12" hidden="1" outlineLevel="1">
      <c r="A2961" s="455">
        <v>2025</v>
      </c>
      <c r="B2961" t="s">
        <v>3543</v>
      </c>
      <c r="C2961" t="s">
        <v>2527</v>
      </c>
      <c r="D2961" t="s">
        <v>3028</v>
      </c>
      <c r="E2961" t="s">
        <v>2888</v>
      </c>
      <c r="F2961" s="339" t="s">
        <v>4229</v>
      </c>
      <c r="G2961" s="376">
        <v>8716.81</v>
      </c>
      <c r="H2961" s="376">
        <v>36</v>
      </c>
      <c r="I2961" s="376">
        <v>0.05</v>
      </c>
      <c r="J2961" s="376">
        <v>230.03</v>
      </c>
      <c r="K2961" s="376">
        <v>7130.93</v>
      </c>
      <c r="L2961" s="376">
        <f t="shared" si="37"/>
        <v>1585.88</v>
      </c>
    </row>
    <row r="2962" spans="1:12" hidden="1" outlineLevel="1">
      <c r="A2962" s="455">
        <v>2025</v>
      </c>
      <c r="B2962" t="s">
        <v>3544</v>
      </c>
      <c r="C2962" t="s">
        <v>2527</v>
      </c>
      <c r="D2962" t="s">
        <v>3028</v>
      </c>
      <c r="E2962" t="s">
        <v>2888</v>
      </c>
      <c r="F2962" s="339" t="s">
        <v>4229</v>
      </c>
      <c r="G2962" s="376">
        <v>8716.81</v>
      </c>
      <c r="H2962" s="376">
        <v>36</v>
      </c>
      <c r="I2962" s="376">
        <v>0.05</v>
      </c>
      <c r="J2962" s="376">
        <v>230.03</v>
      </c>
      <c r="K2962" s="376">
        <v>7130.93</v>
      </c>
      <c r="L2962" s="376">
        <f t="shared" si="37"/>
        <v>1585.88</v>
      </c>
    </row>
    <row r="2963" spans="1:12" hidden="1" outlineLevel="1">
      <c r="A2963" s="455">
        <v>2025</v>
      </c>
      <c r="B2963" t="s">
        <v>3565</v>
      </c>
      <c r="C2963" t="s">
        <v>2905</v>
      </c>
      <c r="D2963" t="s">
        <v>3566</v>
      </c>
      <c r="E2963" t="s">
        <v>2888</v>
      </c>
      <c r="F2963" s="339" t="s">
        <v>4229</v>
      </c>
      <c r="G2963" s="376">
        <v>10389.379999999999</v>
      </c>
      <c r="H2963" s="376">
        <v>36</v>
      </c>
      <c r="I2963" s="376">
        <v>0.05</v>
      </c>
      <c r="J2963" s="376">
        <v>274.16000000000003</v>
      </c>
      <c r="K2963" s="376">
        <v>8498.9599999999991</v>
      </c>
      <c r="L2963" s="376">
        <f t="shared" si="37"/>
        <v>1890.42</v>
      </c>
    </row>
    <row r="2964" spans="1:12" hidden="1" outlineLevel="1">
      <c r="A2964" s="455">
        <v>2025</v>
      </c>
      <c r="B2964" t="s">
        <v>3567</v>
      </c>
      <c r="C2964" t="s">
        <v>2905</v>
      </c>
      <c r="D2964" t="s">
        <v>3566</v>
      </c>
      <c r="E2964" t="s">
        <v>2888</v>
      </c>
      <c r="F2964" s="339" t="s">
        <v>4229</v>
      </c>
      <c r="G2964" s="376">
        <v>10389.379999999999</v>
      </c>
      <c r="H2964" s="376">
        <v>36</v>
      </c>
      <c r="I2964" s="376">
        <v>0.05</v>
      </c>
      <c r="J2964" s="376">
        <v>274.16000000000003</v>
      </c>
      <c r="K2964" s="376">
        <v>8498.9599999999991</v>
      </c>
      <c r="L2964" s="376">
        <f t="shared" si="37"/>
        <v>1890.42</v>
      </c>
    </row>
    <row r="2965" spans="1:12" hidden="1" outlineLevel="1">
      <c r="A2965" s="455">
        <v>2025</v>
      </c>
      <c r="B2965" t="s">
        <v>3568</v>
      </c>
      <c r="C2965" t="s">
        <v>2905</v>
      </c>
      <c r="D2965" t="s">
        <v>3566</v>
      </c>
      <c r="E2965" t="s">
        <v>2888</v>
      </c>
      <c r="F2965" s="339" t="s">
        <v>4229</v>
      </c>
      <c r="G2965" s="376">
        <v>10389.379999999999</v>
      </c>
      <c r="H2965" s="376">
        <v>36</v>
      </c>
      <c r="I2965" s="376">
        <v>0.05</v>
      </c>
      <c r="J2965" s="376">
        <v>274.16000000000003</v>
      </c>
      <c r="K2965" s="376">
        <v>8498.9599999999991</v>
      </c>
      <c r="L2965" s="376">
        <f t="shared" si="37"/>
        <v>1890.42</v>
      </c>
    </row>
    <row r="2966" spans="1:12" hidden="1" outlineLevel="1">
      <c r="A2966" s="455">
        <v>2025</v>
      </c>
      <c r="B2966" t="s">
        <v>3569</v>
      </c>
      <c r="C2966" t="s">
        <v>2905</v>
      </c>
      <c r="D2966" t="s">
        <v>3566</v>
      </c>
      <c r="E2966" t="s">
        <v>2888</v>
      </c>
      <c r="F2966" s="339" t="s">
        <v>4229</v>
      </c>
      <c r="G2966" s="376">
        <v>10389.379999999999</v>
      </c>
      <c r="H2966" s="376">
        <v>36</v>
      </c>
      <c r="I2966" s="376">
        <v>0.05</v>
      </c>
      <c r="J2966" s="376">
        <v>274.16000000000003</v>
      </c>
      <c r="K2966" s="376">
        <v>8498.9599999999991</v>
      </c>
      <c r="L2966" s="376">
        <f t="shared" si="37"/>
        <v>1890.42</v>
      </c>
    </row>
    <row r="2967" spans="1:12" hidden="1" outlineLevel="1">
      <c r="A2967" s="455">
        <v>2025</v>
      </c>
      <c r="B2967" t="s">
        <v>3570</v>
      </c>
      <c r="C2967" t="s">
        <v>2905</v>
      </c>
      <c r="D2967" t="s">
        <v>3566</v>
      </c>
      <c r="E2967" t="s">
        <v>2888</v>
      </c>
      <c r="F2967" s="339" t="s">
        <v>4229</v>
      </c>
      <c r="G2967" s="376">
        <v>10389.379999999999</v>
      </c>
      <c r="H2967" s="376">
        <v>36</v>
      </c>
      <c r="I2967" s="376">
        <v>0.05</v>
      </c>
      <c r="J2967" s="376">
        <v>274.16000000000003</v>
      </c>
      <c r="K2967" s="376">
        <v>8498.9599999999991</v>
      </c>
      <c r="L2967" s="376">
        <f t="shared" si="37"/>
        <v>1890.42</v>
      </c>
    </row>
    <row r="2968" spans="1:12" hidden="1" outlineLevel="1">
      <c r="A2968" s="455">
        <v>2025</v>
      </c>
      <c r="B2968" t="s">
        <v>3657</v>
      </c>
      <c r="C2968" t="s">
        <v>2905</v>
      </c>
      <c r="D2968" t="s">
        <v>3028</v>
      </c>
      <c r="E2968" t="s">
        <v>2888</v>
      </c>
      <c r="F2968" s="339" t="s">
        <v>4229</v>
      </c>
      <c r="G2968" s="376">
        <v>8716.82</v>
      </c>
      <c r="H2968" s="376">
        <v>36</v>
      </c>
      <c r="I2968" s="376">
        <v>0.05</v>
      </c>
      <c r="J2968" s="376">
        <v>230.03</v>
      </c>
      <c r="K2968" s="376">
        <v>7130.93</v>
      </c>
      <c r="L2968" s="376">
        <f t="shared" si="37"/>
        <v>1585.89</v>
      </c>
    </row>
    <row r="2969" spans="1:12" hidden="1" outlineLevel="1">
      <c r="A2969" s="455">
        <v>2025</v>
      </c>
      <c r="B2969" t="s">
        <v>3660</v>
      </c>
      <c r="C2969" t="s">
        <v>2905</v>
      </c>
      <c r="D2969" t="s">
        <v>3028</v>
      </c>
      <c r="E2969" t="s">
        <v>2888</v>
      </c>
      <c r="F2969" s="339" t="s">
        <v>4229</v>
      </c>
      <c r="G2969" s="376">
        <v>8716.81</v>
      </c>
      <c r="H2969" s="376">
        <v>36</v>
      </c>
      <c r="I2969" s="376">
        <v>0.05</v>
      </c>
      <c r="J2969" s="376">
        <v>230.03</v>
      </c>
      <c r="K2969" s="376">
        <v>7130.93</v>
      </c>
      <c r="L2969" s="376">
        <f t="shared" si="37"/>
        <v>1585.88</v>
      </c>
    </row>
    <row r="2970" spans="1:12" hidden="1" outlineLevel="1">
      <c r="A2970" s="455">
        <v>2025</v>
      </c>
      <c r="B2970" t="s">
        <v>3661</v>
      </c>
      <c r="C2970" t="s">
        <v>2905</v>
      </c>
      <c r="D2970" t="s">
        <v>3028</v>
      </c>
      <c r="E2970" t="s">
        <v>2888</v>
      </c>
      <c r="F2970" s="339" t="s">
        <v>4229</v>
      </c>
      <c r="G2970" s="376">
        <v>8716.81</v>
      </c>
      <c r="H2970" s="376">
        <v>36</v>
      </c>
      <c r="I2970" s="376">
        <v>0.05</v>
      </c>
      <c r="J2970" s="376">
        <v>230.03</v>
      </c>
      <c r="K2970" s="376">
        <v>7130.93</v>
      </c>
      <c r="L2970" s="376">
        <f t="shared" si="37"/>
        <v>1585.88</v>
      </c>
    </row>
    <row r="2971" spans="1:12" hidden="1" outlineLevel="1">
      <c r="A2971" s="455">
        <v>2025</v>
      </c>
      <c r="B2971" t="s">
        <v>3662</v>
      </c>
      <c r="C2971" t="s">
        <v>2905</v>
      </c>
      <c r="D2971" t="s">
        <v>3028</v>
      </c>
      <c r="E2971" t="s">
        <v>2888</v>
      </c>
      <c r="F2971" s="339" t="s">
        <v>4229</v>
      </c>
      <c r="G2971" s="376">
        <v>8716.81</v>
      </c>
      <c r="H2971" s="376">
        <v>36</v>
      </c>
      <c r="I2971" s="376">
        <v>0.05</v>
      </c>
      <c r="J2971" s="376">
        <v>230.03</v>
      </c>
      <c r="K2971" s="376">
        <v>7130.93</v>
      </c>
      <c r="L2971" s="376">
        <f t="shared" si="37"/>
        <v>1585.88</v>
      </c>
    </row>
    <row r="2972" spans="1:12" hidden="1" outlineLevel="1">
      <c r="A2972" s="455">
        <v>2025</v>
      </c>
      <c r="B2972" t="s">
        <v>3663</v>
      </c>
      <c r="C2972" t="s">
        <v>2905</v>
      </c>
      <c r="D2972" t="s">
        <v>3028</v>
      </c>
      <c r="E2972" t="s">
        <v>2888</v>
      </c>
      <c r="F2972" s="339" t="s">
        <v>4229</v>
      </c>
      <c r="G2972" s="376">
        <v>8716.81</v>
      </c>
      <c r="H2972" s="376">
        <v>36</v>
      </c>
      <c r="I2972" s="376">
        <v>0.05</v>
      </c>
      <c r="J2972" s="376">
        <v>230.03</v>
      </c>
      <c r="K2972" s="376">
        <v>7130.93</v>
      </c>
      <c r="L2972" s="376">
        <f t="shared" si="37"/>
        <v>1585.88</v>
      </c>
    </row>
    <row r="2973" spans="1:12" hidden="1" outlineLevel="1">
      <c r="A2973" s="455">
        <v>2025</v>
      </c>
      <c r="B2973" t="s">
        <v>3040</v>
      </c>
      <c r="C2973" t="s">
        <v>2905</v>
      </c>
      <c r="D2973" t="s">
        <v>3041</v>
      </c>
      <c r="E2973" t="s">
        <v>2888</v>
      </c>
      <c r="F2973" s="339" t="s">
        <v>4229</v>
      </c>
      <c r="G2973" s="376">
        <v>12955.76</v>
      </c>
      <c r="H2973" s="376">
        <v>36</v>
      </c>
      <c r="I2973" s="376">
        <v>0.05</v>
      </c>
      <c r="J2973" s="376">
        <v>341.89</v>
      </c>
      <c r="K2973" s="376">
        <v>10598.59</v>
      </c>
      <c r="L2973" s="376">
        <f t="shared" si="37"/>
        <v>2357.17</v>
      </c>
    </row>
    <row r="2974" spans="1:12" hidden="1" outlineLevel="1">
      <c r="A2974" s="455">
        <v>2025</v>
      </c>
      <c r="B2974" t="s">
        <v>3042</v>
      </c>
      <c r="C2974" t="s">
        <v>2905</v>
      </c>
      <c r="D2974" t="s">
        <v>3041</v>
      </c>
      <c r="E2974" t="s">
        <v>2888</v>
      </c>
      <c r="F2974" s="339" t="s">
        <v>4229</v>
      </c>
      <c r="G2974" s="376">
        <v>12955.76</v>
      </c>
      <c r="H2974" s="376">
        <v>36</v>
      </c>
      <c r="I2974" s="376">
        <v>0.05</v>
      </c>
      <c r="J2974" s="376">
        <v>341.89</v>
      </c>
      <c r="K2974" s="376">
        <v>10598.59</v>
      </c>
      <c r="L2974" s="376">
        <f t="shared" si="37"/>
        <v>2357.17</v>
      </c>
    </row>
    <row r="2975" spans="1:12" hidden="1" outlineLevel="1">
      <c r="A2975" s="455">
        <v>2025</v>
      </c>
      <c r="B2975" t="s">
        <v>3043</v>
      </c>
      <c r="C2975" t="s">
        <v>2905</v>
      </c>
      <c r="D2975" t="s">
        <v>3041</v>
      </c>
      <c r="E2975" t="s">
        <v>2888</v>
      </c>
      <c r="F2975" s="339" t="s">
        <v>4229</v>
      </c>
      <c r="G2975" s="376">
        <v>12955.76</v>
      </c>
      <c r="H2975" s="376">
        <v>36</v>
      </c>
      <c r="I2975" s="376">
        <v>0.05</v>
      </c>
      <c r="J2975" s="376">
        <v>341.89</v>
      </c>
      <c r="K2975" s="376">
        <v>10598.59</v>
      </c>
      <c r="L2975" s="376">
        <f t="shared" si="37"/>
        <v>2357.17</v>
      </c>
    </row>
    <row r="2976" spans="1:12" hidden="1" outlineLevel="1">
      <c r="A2976" s="455">
        <v>2025</v>
      </c>
      <c r="B2976" t="s">
        <v>3044</v>
      </c>
      <c r="C2976" t="s">
        <v>2905</v>
      </c>
      <c r="D2976" t="s">
        <v>3041</v>
      </c>
      <c r="E2976" t="s">
        <v>2888</v>
      </c>
      <c r="F2976" s="339" t="s">
        <v>4229</v>
      </c>
      <c r="G2976" s="376">
        <v>12955.76</v>
      </c>
      <c r="H2976" s="376">
        <v>36</v>
      </c>
      <c r="I2976" s="376">
        <v>0.05</v>
      </c>
      <c r="J2976" s="376">
        <v>341.89</v>
      </c>
      <c r="K2976" s="376">
        <v>10598.59</v>
      </c>
      <c r="L2976" s="376">
        <f t="shared" si="37"/>
        <v>2357.17</v>
      </c>
    </row>
    <row r="2977" spans="1:12" hidden="1" outlineLevel="1">
      <c r="A2977" s="455">
        <v>2025</v>
      </c>
      <c r="B2977" t="s">
        <v>3045</v>
      </c>
      <c r="C2977" t="s">
        <v>2905</v>
      </c>
      <c r="D2977" t="s">
        <v>3041</v>
      </c>
      <c r="E2977" t="s">
        <v>2888</v>
      </c>
      <c r="F2977" s="339" t="s">
        <v>4229</v>
      </c>
      <c r="G2977" s="376">
        <v>12955.76</v>
      </c>
      <c r="H2977" s="376">
        <v>36</v>
      </c>
      <c r="I2977" s="376">
        <v>0.05</v>
      </c>
      <c r="J2977" s="376">
        <v>341.89</v>
      </c>
      <c r="K2977" s="376">
        <v>10598.59</v>
      </c>
      <c r="L2977" s="376">
        <f t="shared" si="37"/>
        <v>2357.17</v>
      </c>
    </row>
    <row r="2978" spans="1:12" hidden="1" outlineLevel="1">
      <c r="A2978" s="455">
        <v>2025</v>
      </c>
      <c r="B2978" t="s">
        <v>3046</v>
      </c>
      <c r="C2978" t="s">
        <v>2905</v>
      </c>
      <c r="D2978" t="s">
        <v>3041</v>
      </c>
      <c r="E2978" t="s">
        <v>2888</v>
      </c>
      <c r="F2978" s="339" t="s">
        <v>4229</v>
      </c>
      <c r="G2978" s="376">
        <v>12955.75</v>
      </c>
      <c r="H2978" s="376">
        <v>36</v>
      </c>
      <c r="I2978" s="376">
        <v>0.05</v>
      </c>
      <c r="J2978" s="376">
        <v>341.89</v>
      </c>
      <c r="K2978" s="376">
        <v>10598.59</v>
      </c>
      <c r="L2978" s="376">
        <f t="shared" si="37"/>
        <v>2357.16</v>
      </c>
    </row>
    <row r="2979" spans="1:12" hidden="1" outlineLevel="1">
      <c r="A2979" s="455">
        <v>2025</v>
      </c>
      <c r="B2979" t="s">
        <v>3047</v>
      </c>
      <c r="C2979" t="s">
        <v>2905</v>
      </c>
      <c r="D2979" t="s">
        <v>3041</v>
      </c>
      <c r="E2979" t="s">
        <v>2888</v>
      </c>
      <c r="F2979" s="339" t="s">
        <v>4229</v>
      </c>
      <c r="G2979" s="376">
        <v>12955.75</v>
      </c>
      <c r="H2979" s="376">
        <v>36</v>
      </c>
      <c r="I2979" s="376">
        <v>0.05</v>
      </c>
      <c r="J2979" s="376">
        <v>341.89</v>
      </c>
      <c r="K2979" s="376">
        <v>10598.59</v>
      </c>
      <c r="L2979" s="376">
        <f t="shared" ref="L2979:L3042" si="38">G2979-K2979</f>
        <v>2357.16</v>
      </c>
    </row>
    <row r="2980" spans="1:12" hidden="1" outlineLevel="1">
      <c r="A2980" s="455">
        <v>2025</v>
      </c>
      <c r="B2980" t="s">
        <v>3048</v>
      </c>
      <c r="C2980" t="s">
        <v>2905</v>
      </c>
      <c r="D2980" t="s">
        <v>3041</v>
      </c>
      <c r="E2980" t="s">
        <v>2888</v>
      </c>
      <c r="F2980" s="339" t="s">
        <v>4229</v>
      </c>
      <c r="G2980" s="376">
        <v>12955.75</v>
      </c>
      <c r="H2980" s="376">
        <v>36</v>
      </c>
      <c r="I2980" s="376">
        <v>0.05</v>
      </c>
      <c r="J2980" s="376">
        <v>341.89</v>
      </c>
      <c r="K2980" s="376">
        <v>10598.59</v>
      </c>
      <c r="L2980" s="376">
        <f t="shared" si="38"/>
        <v>2357.16</v>
      </c>
    </row>
    <row r="2981" spans="1:12" hidden="1" outlineLevel="1">
      <c r="A2981" s="455">
        <v>2025</v>
      </c>
      <c r="B2981" t="s">
        <v>3049</v>
      </c>
      <c r="C2981" t="s">
        <v>2905</v>
      </c>
      <c r="D2981" t="s">
        <v>3041</v>
      </c>
      <c r="E2981" t="s">
        <v>2888</v>
      </c>
      <c r="F2981" s="339" t="s">
        <v>4229</v>
      </c>
      <c r="G2981" s="376">
        <v>12955.75</v>
      </c>
      <c r="H2981" s="376">
        <v>36</v>
      </c>
      <c r="I2981" s="376">
        <v>0.05</v>
      </c>
      <c r="J2981" s="376">
        <v>341.89</v>
      </c>
      <c r="K2981" s="376">
        <v>10598.59</v>
      </c>
      <c r="L2981" s="376">
        <f t="shared" si="38"/>
        <v>2357.16</v>
      </c>
    </row>
    <row r="2982" spans="1:12" hidden="1" outlineLevel="1">
      <c r="A2982" s="455">
        <v>2025</v>
      </c>
      <c r="B2982" t="s">
        <v>3050</v>
      </c>
      <c r="C2982" t="s">
        <v>2905</v>
      </c>
      <c r="D2982" t="s">
        <v>3041</v>
      </c>
      <c r="E2982" t="s">
        <v>2888</v>
      </c>
      <c r="F2982" s="339" t="s">
        <v>4229</v>
      </c>
      <c r="G2982" s="376">
        <v>12955.75</v>
      </c>
      <c r="H2982" s="376">
        <v>36</v>
      </c>
      <c r="I2982" s="376">
        <v>0.05</v>
      </c>
      <c r="J2982" s="376">
        <v>341.89</v>
      </c>
      <c r="K2982" s="376">
        <v>10598.59</v>
      </c>
      <c r="L2982" s="376">
        <f t="shared" si="38"/>
        <v>2357.16</v>
      </c>
    </row>
    <row r="2983" spans="1:12" hidden="1" outlineLevel="1">
      <c r="A2983" s="455">
        <v>2025</v>
      </c>
      <c r="B2983" t="s">
        <v>3664</v>
      </c>
      <c r="C2983" t="s">
        <v>2905</v>
      </c>
      <c r="D2983" t="s">
        <v>3028</v>
      </c>
      <c r="E2983" t="s">
        <v>2888</v>
      </c>
      <c r="F2983" s="339" t="s">
        <v>4229</v>
      </c>
      <c r="G2983" s="376">
        <v>8716.81</v>
      </c>
      <c r="H2983" s="376">
        <v>36</v>
      </c>
      <c r="I2983" s="376">
        <v>0.05</v>
      </c>
      <c r="J2983" s="376">
        <v>230.03</v>
      </c>
      <c r="K2983" s="376">
        <v>7130.93</v>
      </c>
      <c r="L2983" s="376">
        <f t="shared" si="38"/>
        <v>1585.88</v>
      </c>
    </row>
    <row r="2984" spans="1:12" hidden="1" outlineLevel="1">
      <c r="A2984" s="455">
        <v>2025</v>
      </c>
      <c r="B2984" t="s">
        <v>3665</v>
      </c>
      <c r="C2984" t="s">
        <v>2905</v>
      </c>
      <c r="D2984" t="s">
        <v>3028</v>
      </c>
      <c r="E2984" t="s">
        <v>2888</v>
      </c>
      <c r="F2984" s="339" t="s">
        <v>4229</v>
      </c>
      <c r="G2984" s="376">
        <v>8716.81</v>
      </c>
      <c r="H2984" s="376">
        <v>36</v>
      </c>
      <c r="I2984" s="376">
        <v>0.05</v>
      </c>
      <c r="J2984" s="376">
        <v>230.03</v>
      </c>
      <c r="K2984" s="376">
        <v>7130.93</v>
      </c>
      <c r="L2984" s="376">
        <f t="shared" si="38"/>
        <v>1585.88</v>
      </c>
    </row>
    <row r="2985" spans="1:12" hidden="1" outlineLevel="1">
      <c r="A2985" s="455">
        <v>2025</v>
      </c>
      <c r="B2985" t="s">
        <v>3666</v>
      </c>
      <c r="C2985" t="s">
        <v>2905</v>
      </c>
      <c r="D2985" t="s">
        <v>3028</v>
      </c>
      <c r="E2985" t="s">
        <v>2888</v>
      </c>
      <c r="F2985" s="339" t="s">
        <v>4229</v>
      </c>
      <c r="G2985" s="376">
        <v>8716.81</v>
      </c>
      <c r="H2985" s="376">
        <v>36</v>
      </c>
      <c r="I2985" s="376">
        <v>0.05</v>
      </c>
      <c r="J2985" s="376">
        <v>230.03</v>
      </c>
      <c r="K2985" s="376">
        <v>7130.93</v>
      </c>
      <c r="L2985" s="376">
        <f t="shared" si="38"/>
        <v>1585.88</v>
      </c>
    </row>
    <row r="2986" spans="1:12" hidden="1" outlineLevel="1">
      <c r="A2986" s="455">
        <v>2025</v>
      </c>
      <c r="B2986" t="s">
        <v>3667</v>
      </c>
      <c r="C2986" t="s">
        <v>2905</v>
      </c>
      <c r="D2986" t="s">
        <v>3028</v>
      </c>
      <c r="E2986" t="s">
        <v>2888</v>
      </c>
      <c r="F2986" s="339" t="s">
        <v>4229</v>
      </c>
      <c r="G2986" s="376">
        <v>8716.81</v>
      </c>
      <c r="H2986" s="376">
        <v>36</v>
      </c>
      <c r="I2986" s="376">
        <v>0.05</v>
      </c>
      <c r="J2986" s="376">
        <v>230.03</v>
      </c>
      <c r="K2986" s="376">
        <v>7130.93</v>
      </c>
      <c r="L2986" s="376">
        <f t="shared" si="38"/>
        <v>1585.88</v>
      </c>
    </row>
    <row r="2987" spans="1:12" hidden="1" outlineLevel="1">
      <c r="A2987" s="455">
        <v>2025</v>
      </c>
      <c r="B2987" t="s">
        <v>3668</v>
      </c>
      <c r="C2987" t="s">
        <v>2905</v>
      </c>
      <c r="D2987" t="s">
        <v>3028</v>
      </c>
      <c r="E2987" t="s">
        <v>2888</v>
      </c>
      <c r="F2987" s="339" t="s">
        <v>4229</v>
      </c>
      <c r="G2987" s="376">
        <v>8716.81</v>
      </c>
      <c r="H2987" s="376">
        <v>36</v>
      </c>
      <c r="I2987" s="376">
        <v>0.05</v>
      </c>
      <c r="J2987" s="376">
        <v>230.03</v>
      </c>
      <c r="K2987" s="376">
        <v>7130.93</v>
      </c>
      <c r="L2987" s="376">
        <f t="shared" si="38"/>
        <v>1585.88</v>
      </c>
    </row>
    <row r="2988" spans="1:12" hidden="1" outlineLevel="1">
      <c r="A2988" s="455">
        <v>2025</v>
      </c>
      <c r="B2988" t="s">
        <v>3669</v>
      </c>
      <c r="C2988" t="s">
        <v>2905</v>
      </c>
      <c r="D2988" t="s">
        <v>3028</v>
      </c>
      <c r="E2988" t="s">
        <v>2888</v>
      </c>
      <c r="F2988" s="339" t="s">
        <v>4229</v>
      </c>
      <c r="G2988" s="376">
        <v>8716.81</v>
      </c>
      <c r="H2988" s="376">
        <v>36</v>
      </c>
      <c r="I2988" s="376">
        <v>0.05</v>
      </c>
      <c r="J2988" s="376">
        <v>230.03</v>
      </c>
      <c r="K2988" s="376">
        <v>7130.93</v>
      </c>
      <c r="L2988" s="376">
        <f t="shared" si="38"/>
        <v>1585.88</v>
      </c>
    </row>
    <row r="2989" spans="1:12" hidden="1" outlineLevel="1">
      <c r="A2989" s="455">
        <v>2025</v>
      </c>
      <c r="B2989" t="s">
        <v>3670</v>
      </c>
      <c r="C2989" t="s">
        <v>2905</v>
      </c>
      <c r="D2989" t="s">
        <v>3028</v>
      </c>
      <c r="E2989" t="s">
        <v>2888</v>
      </c>
      <c r="F2989" s="339" t="s">
        <v>4229</v>
      </c>
      <c r="G2989" s="376">
        <v>8716.81</v>
      </c>
      <c r="H2989" s="376">
        <v>36</v>
      </c>
      <c r="I2989" s="376">
        <v>0.05</v>
      </c>
      <c r="J2989" s="376">
        <v>230.03</v>
      </c>
      <c r="K2989" s="376">
        <v>7130.93</v>
      </c>
      <c r="L2989" s="376">
        <f t="shared" si="38"/>
        <v>1585.88</v>
      </c>
    </row>
    <row r="2990" spans="1:12" hidden="1" outlineLevel="1">
      <c r="A2990" s="455">
        <v>2025</v>
      </c>
      <c r="B2990" t="s">
        <v>3671</v>
      </c>
      <c r="C2990" t="s">
        <v>2905</v>
      </c>
      <c r="D2990" t="s">
        <v>3028</v>
      </c>
      <c r="E2990" t="s">
        <v>2888</v>
      </c>
      <c r="F2990" s="339" t="s">
        <v>4229</v>
      </c>
      <c r="G2990" s="376">
        <v>8716.81</v>
      </c>
      <c r="H2990" s="376">
        <v>36</v>
      </c>
      <c r="I2990" s="376">
        <v>0.05</v>
      </c>
      <c r="J2990" s="376">
        <v>230.03</v>
      </c>
      <c r="K2990" s="376">
        <v>7130.93</v>
      </c>
      <c r="L2990" s="376">
        <f t="shared" si="38"/>
        <v>1585.88</v>
      </c>
    </row>
    <row r="2991" spans="1:12" hidden="1" outlineLevel="1">
      <c r="A2991" s="455">
        <v>2025</v>
      </c>
      <c r="B2991" t="s">
        <v>3672</v>
      </c>
      <c r="C2991" t="s">
        <v>2905</v>
      </c>
      <c r="D2991" t="s">
        <v>3028</v>
      </c>
      <c r="E2991" t="s">
        <v>2888</v>
      </c>
      <c r="F2991" s="339" t="s">
        <v>4229</v>
      </c>
      <c r="G2991" s="376">
        <v>8716.81</v>
      </c>
      <c r="H2991" s="376">
        <v>36</v>
      </c>
      <c r="I2991" s="376">
        <v>0.05</v>
      </c>
      <c r="J2991" s="376">
        <v>230.03</v>
      </c>
      <c r="K2991" s="376">
        <v>7130.93</v>
      </c>
      <c r="L2991" s="376">
        <f t="shared" si="38"/>
        <v>1585.88</v>
      </c>
    </row>
    <row r="2992" spans="1:12" hidden="1" outlineLevel="1">
      <c r="A2992" s="455">
        <v>2025</v>
      </c>
      <c r="B2992" t="s">
        <v>3673</v>
      </c>
      <c r="C2992" t="s">
        <v>2905</v>
      </c>
      <c r="D2992" t="s">
        <v>3028</v>
      </c>
      <c r="E2992" t="s">
        <v>2888</v>
      </c>
      <c r="F2992" s="339" t="s">
        <v>4229</v>
      </c>
      <c r="G2992" s="376">
        <v>8716.81</v>
      </c>
      <c r="H2992" s="376">
        <v>36</v>
      </c>
      <c r="I2992" s="376">
        <v>0.05</v>
      </c>
      <c r="J2992" s="376">
        <v>230.03</v>
      </c>
      <c r="K2992" s="376">
        <v>7130.93</v>
      </c>
      <c r="L2992" s="376">
        <f t="shared" si="38"/>
        <v>1585.88</v>
      </c>
    </row>
    <row r="2993" spans="1:12" hidden="1" outlineLevel="1">
      <c r="A2993" s="455">
        <v>2025</v>
      </c>
      <c r="B2993" t="s">
        <v>3000</v>
      </c>
      <c r="C2993" t="s">
        <v>2905</v>
      </c>
      <c r="D2993" t="s">
        <v>3001</v>
      </c>
      <c r="E2993" t="s">
        <v>2888</v>
      </c>
      <c r="F2993" s="339" t="s">
        <v>4229</v>
      </c>
      <c r="G2993" s="376">
        <v>31123.89</v>
      </c>
      <c r="H2993" s="376">
        <v>36</v>
      </c>
      <c r="I2993" s="376">
        <v>0.05</v>
      </c>
      <c r="J2993" s="376">
        <v>821.32</v>
      </c>
      <c r="K2993" s="376">
        <v>25460.92</v>
      </c>
      <c r="L2993" s="376">
        <f t="shared" si="38"/>
        <v>5662.97</v>
      </c>
    </row>
    <row r="2994" spans="1:12" hidden="1" outlineLevel="1">
      <c r="A2994" s="455">
        <v>2025</v>
      </c>
      <c r="B2994" t="s">
        <v>3004</v>
      </c>
      <c r="C2994" t="s">
        <v>2905</v>
      </c>
      <c r="D2994" t="s">
        <v>3005</v>
      </c>
      <c r="E2994" t="s">
        <v>2888</v>
      </c>
      <c r="F2994" s="339" t="s">
        <v>4229</v>
      </c>
      <c r="G2994" s="376">
        <v>26814.16</v>
      </c>
      <c r="H2994" s="376">
        <v>36</v>
      </c>
      <c r="I2994" s="376">
        <v>0.05</v>
      </c>
      <c r="J2994" s="376">
        <v>707.6</v>
      </c>
      <c r="K2994" s="376">
        <v>21935.599999999999</v>
      </c>
      <c r="L2994" s="376">
        <f t="shared" si="38"/>
        <v>4878.5600000000004</v>
      </c>
    </row>
    <row r="2995" spans="1:12" hidden="1" outlineLevel="1">
      <c r="A2995" s="455">
        <v>2025</v>
      </c>
      <c r="B2995" t="s">
        <v>3357</v>
      </c>
      <c r="C2995" t="s">
        <v>2527</v>
      </c>
      <c r="D2995" t="s">
        <v>4230</v>
      </c>
      <c r="E2995" t="s">
        <v>4148</v>
      </c>
      <c r="F2995" s="339" t="s">
        <v>4175</v>
      </c>
      <c r="G2995" s="376">
        <v>18500</v>
      </c>
      <c r="H2995" s="376">
        <v>60</v>
      </c>
      <c r="I2995" s="376">
        <v>0.05</v>
      </c>
      <c r="J2995" s="376">
        <v>292.92</v>
      </c>
      <c r="K2995" s="376">
        <v>15817.68</v>
      </c>
      <c r="L2995" s="376">
        <f t="shared" si="38"/>
        <v>2682.32</v>
      </c>
    </row>
    <row r="2996" spans="1:12" hidden="1" outlineLevel="1">
      <c r="A2996" s="455">
        <v>2025</v>
      </c>
      <c r="B2996" t="s">
        <v>3461</v>
      </c>
      <c r="C2996" t="s">
        <v>2527</v>
      </c>
      <c r="D2996" t="s">
        <v>2913</v>
      </c>
      <c r="E2996" t="s">
        <v>4148</v>
      </c>
      <c r="F2996" s="339" t="s">
        <v>4175</v>
      </c>
      <c r="G2996" s="376">
        <v>10891.09</v>
      </c>
      <c r="H2996" s="376">
        <v>60</v>
      </c>
      <c r="I2996" s="376">
        <v>0.05</v>
      </c>
      <c r="J2996" s="376">
        <v>172.44</v>
      </c>
      <c r="K2996" s="376">
        <v>9311.76</v>
      </c>
      <c r="L2996" s="376">
        <f t="shared" si="38"/>
        <v>1579.33</v>
      </c>
    </row>
    <row r="2997" spans="1:12" hidden="1" outlineLevel="1">
      <c r="A2997" s="455">
        <v>2025</v>
      </c>
      <c r="B2997" t="s">
        <v>3707</v>
      </c>
      <c r="C2997" t="s">
        <v>2527</v>
      </c>
      <c r="D2997" t="s">
        <v>4231</v>
      </c>
      <c r="E2997" t="s">
        <v>4148</v>
      </c>
      <c r="F2997" s="339" t="s">
        <v>4175</v>
      </c>
      <c r="G2997" s="376">
        <v>6000</v>
      </c>
      <c r="H2997" s="376">
        <v>60</v>
      </c>
      <c r="I2997" s="376">
        <v>0.05</v>
      </c>
      <c r="J2997" s="376">
        <v>95</v>
      </c>
      <c r="K2997" s="376">
        <v>5130</v>
      </c>
      <c r="L2997" s="376">
        <f t="shared" si="38"/>
        <v>870</v>
      </c>
    </row>
    <row r="2998" spans="1:12" hidden="1" outlineLevel="1">
      <c r="A2998" s="455">
        <v>2025</v>
      </c>
      <c r="B2998" t="s">
        <v>3432</v>
      </c>
      <c r="C2998" t="s">
        <v>2527</v>
      </c>
      <c r="D2998" t="s">
        <v>4232</v>
      </c>
      <c r="E2998" t="s">
        <v>4148</v>
      </c>
      <c r="F2998" s="339" t="s">
        <v>4175</v>
      </c>
      <c r="G2998" s="376">
        <v>13092.92</v>
      </c>
      <c r="H2998" s="376">
        <v>60</v>
      </c>
      <c r="I2998" s="376">
        <v>0.05</v>
      </c>
      <c r="J2998" s="376">
        <v>207.3</v>
      </c>
      <c r="K2998" s="376">
        <v>11194.2</v>
      </c>
      <c r="L2998" s="376">
        <f t="shared" si="38"/>
        <v>1898.72</v>
      </c>
    </row>
    <row r="2999" spans="1:12" hidden="1" outlineLevel="1">
      <c r="A2999" s="455">
        <v>2025</v>
      </c>
      <c r="B2999" t="s">
        <v>2969</v>
      </c>
      <c r="C2999" t="s">
        <v>2527</v>
      </c>
      <c r="D2999" t="s">
        <v>2944</v>
      </c>
      <c r="E2999" t="s">
        <v>2888</v>
      </c>
      <c r="F2999" s="339" t="s">
        <v>4233</v>
      </c>
      <c r="G2999" s="376">
        <v>149380.54</v>
      </c>
      <c r="H2999" s="376">
        <v>36</v>
      </c>
      <c r="I2999" s="376">
        <v>0.05</v>
      </c>
      <c r="J2999" s="376">
        <v>3941.99</v>
      </c>
      <c r="K2999" s="376">
        <v>118259.7</v>
      </c>
      <c r="L2999" s="376">
        <f t="shared" si="38"/>
        <v>31120.84</v>
      </c>
    </row>
    <row r="3000" spans="1:12" hidden="1" outlineLevel="1">
      <c r="A3000" s="455">
        <v>2025</v>
      </c>
      <c r="B3000" t="s">
        <v>3226</v>
      </c>
      <c r="C3000" t="s">
        <v>2527</v>
      </c>
      <c r="D3000" t="s">
        <v>3218</v>
      </c>
      <c r="E3000" t="s">
        <v>2888</v>
      </c>
      <c r="F3000" s="339" t="s">
        <v>4233</v>
      </c>
      <c r="G3000" s="376">
        <v>66371.679999999993</v>
      </c>
      <c r="H3000" s="376">
        <v>36</v>
      </c>
      <c r="I3000" s="376">
        <v>0.05</v>
      </c>
      <c r="J3000" s="376">
        <v>1751.47</v>
      </c>
      <c r="K3000" s="376">
        <v>52544.1</v>
      </c>
      <c r="L3000" s="376">
        <f t="shared" si="38"/>
        <v>13827.58</v>
      </c>
    </row>
    <row r="3001" spans="1:12" hidden="1" outlineLevel="1">
      <c r="A3001" s="455">
        <v>2025</v>
      </c>
      <c r="B3001" t="s">
        <v>3227</v>
      </c>
      <c r="C3001" t="s">
        <v>2527</v>
      </c>
      <c r="D3001" t="s">
        <v>3218</v>
      </c>
      <c r="E3001" t="s">
        <v>2888</v>
      </c>
      <c r="F3001" s="339" t="s">
        <v>4233</v>
      </c>
      <c r="G3001" s="376">
        <v>66371.679999999993</v>
      </c>
      <c r="H3001" s="376">
        <v>36</v>
      </c>
      <c r="I3001" s="376">
        <v>0.05</v>
      </c>
      <c r="J3001" s="376">
        <v>1751.47</v>
      </c>
      <c r="K3001" s="376">
        <v>52544.1</v>
      </c>
      <c r="L3001" s="376">
        <f t="shared" si="38"/>
        <v>13827.58</v>
      </c>
    </row>
    <row r="3002" spans="1:12" hidden="1" outlineLevel="1">
      <c r="A3002" s="455">
        <v>2025</v>
      </c>
      <c r="B3002" t="s">
        <v>3228</v>
      </c>
      <c r="C3002" t="s">
        <v>2527</v>
      </c>
      <c r="D3002" t="s">
        <v>3218</v>
      </c>
      <c r="E3002" t="s">
        <v>2888</v>
      </c>
      <c r="F3002" s="339" t="s">
        <v>4233</v>
      </c>
      <c r="G3002" s="376">
        <v>66371.679999999993</v>
      </c>
      <c r="H3002" s="376">
        <v>36</v>
      </c>
      <c r="I3002" s="376">
        <v>0.05</v>
      </c>
      <c r="J3002" s="376">
        <v>1751.47</v>
      </c>
      <c r="K3002" s="376">
        <v>52544.1</v>
      </c>
      <c r="L3002" s="376">
        <f t="shared" si="38"/>
        <v>13827.58</v>
      </c>
    </row>
    <row r="3003" spans="1:12" hidden="1" outlineLevel="1">
      <c r="A3003" s="455">
        <v>2025</v>
      </c>
      <c r="B3003" t="s">
        <v>3229</v>
      </c>
      <c r="C3003" t="s">
        <v>2527</v>
      </c>
      <c r="D3003" t="s">
        <v>3218</v>
      </c>
      <c r="E3003" t="s">
        <v>2888</v>
      </c>
      <c r="F3003" s="339" t="s">
        <v>4233</v>
      </c>
      <c r="G3003" s="376">
        <v>66371.679999999993</v>
      </c>
      <c r="H3003" s="376">
        <v>36</v>
      </c>
      <c r="I3003" s="376">
        <v>0.05</v>
      </c>
      <c r="J3003" s="376">
        <v>1751.47</v>
      </c>
      <c r="K3003" s="376">
        <v>52544.1</v>
      </c>
      <c r="L3003" s="376">
        <f t="shared" si="38"/>
        <v>13827.58</v>
      </c>
    </row>
    <row r="3004" spans="1:12" hidden="1" outlineLevel="1">
      <c r="A3004" s="455">
        <v>2025</v>
      </c>
      <c r="B3004" t="s">
        <v>2976</v>
      </c>
      <c r="C3004" t="s">
        <v>2905</v>
      </c>
      <c r="D3004" t="s">
        <v>2944</v>
      </c>
      <c r="E3004" t="s">
        <v>2888</v>
      </c>
      <c r="F3004" s="339" t="s">
        <v>4233</v>
      </c>
      <c r="G3004" s="376">
        <v>46194.79</v>
      </c>
      <c r="H3004" s="376">
        <v>36</v>
      </c>
      <c r="I3004" s="376">
        <v>0.05</v>
      </c>
      <c r="J3004" s="376">
        <v>1219.03</v>
      </c>
      <c r="K3004" s="376">
        <v>36570.9</v>
      </c>
      <c r="L3004" s="376">
        <f t="shared" si="38"/>
        <v>9623.89</v>
      </c>
    </row>
    <row r="3005" spans="1:12" hidden="1" outlineLevel="1">
      <c r="A3005" s="455">
        <v>2025</v>
      </c>
      <c r="B3005" t="s">
        <v>2978</v>
      </c>
      <c r="C3005" t="s">
        <v>2905</v>
      </c>
      <c r="D3005" t="s">
        <v>2944</v>
      </c>
      <c r="E3005" t="s">
        <v>2888</v>
      </c>
      <c r="F3005" s="339" t="s">
        <v>4233</v>
      </c>
      <c r="G3005" s="376">
        <v>46194.69</v>
      </c>
      <c r="H3005" s="376">
        <v>36</v>
      </c>
      <c r="I3005" s="376">
        <v>0.05</v>
      </c>
      <c r="J3005" s="376">
        <v>1219.03</v>
      </c>
      <c r="K3005" s="376">
        <v>36570.9</v>
      </c>
      <c r="L3005" s="376">
        <f t="shared" si="38"/>
        <v>9623.7900000000009</v>
      </c>
    </row>
    <row r="3006" spans="1:12" hidden="1" outlineLevel="1">
      <c r="A3006" s="455">
        <v>2025</v>
      </c>
      <c r="B3006" t="s">
        <v>2979</v>
      </c>
      <c r="C3006" t="s">
        <v>2905</v>
      </c>
      <c r="D3006" t="s">
        <v>2944</v>
      </c>
      <c r="E3006" t="s">
        <v>2888</v>
      </c>
      <c r="F3006" s="339" t="s">
        <v>4233</v>
      </c>
      <c r="G3006" s="376">
        <v>46194.69</v>
      </c>
      <c r="H3006" s="376">
        <v>36</v>
      </c>
      <c r="I3006" s="376">
        <v>0.05</v>
      </c>
      <c r="J3006" s="376">
        <v>1219.03</v>
      </c>
      <c r="K3006" s="376">
        <v>36570.9</v>
      </c>
      <c r="L3006" s="376">
        <f t="shared" si="38"/>
        <v>9623.7900000000009</v>
      </c>
    </row>
    <row r="3007" spans="1:12" hidden="1" outlineLevel="1">
      <c r="A3007" s="455">
        <v>2025</v>
      </c>
      <c r="B3007" t="s">
        <v>2980</v>
      </c>
      <c r="C3007" t="s">
        <v>2905</v>
      </c>
      <c r="D3007" t="s">
        <v>2944</v>
      </c>
      <c r="E3007" t="s">
        <v>2888</v>
      </c>
      <c r="F3007" s="339" t="s">
        <v>4233</v>
      </c>
      <c r="G3007" s="376">
        <v>46194.69</v>
      </c>
      <c r="H3007" s="376">
        <v>36</v>
      </c>
      <c r="I3007" s="376">
        <v>0.05</v>
      </c>
      <c r="J3007" s="376">
        <v>1219.03</v>
      </c>
      <c r="K3007" s="376">
        <v>36570.9</v>
      </c>
      <c r="L3007" s="376">
        <f t="shared" si="38"/>
        <v>9623.7900000000009</v>
      </c>
    </row>
    <row r="3008" spans="1:12" hidden="1" outlineLevel="1">
      <c r="A3008" s="455">
        <v>2025</v>
      </c>
      <c r="B3008" t="s">
        <v>2981</v>
      </c>
      <c r="C3008" t="s">
        <v>2905</v>
      </c>
      <c r="D3008" t="s">
        <v>2944</v>
      </c>
      <c r="E3008" t="s">
        <v>2888</v>
      </c>
      <c r="F3008" s="339" t="s">
        <v>4233</v>
      </c>
      <c r="G3008" s="376">
        <v>46194.69</v>
      </c>
      <c r="H3008" s="376">
        <v>36</v>
      </c>
      <c r="I3008" s="376">
        <v>0.05</v>
      </c>
      <c r="J3008" s="376">
        <v>1219.03</v>
      </c>
      <c r="K3008" s="376">
        <v>36570.9</v>
      </c>
      <c r="L3008" s="376">
        <f t="shared" si="38"/>
        <v>9623.7900000000009</v>
      </c>
    </row>
    <row r="3009" spans="1:12" hidden="1" outlineLevel="1">
      <c r="A3009" s="455">
        <v>2025</v>
      </c>
      <c r="B3009" t="s">
        <v>2982</v>
      </c>
      <c r="C3009" t="s">
        <v>2905</v>
      </c>
      <c r="D3009" t="s">
        <v>2944</v>
      </c>
      <c r="E3009" t="s">
        <v>2888</v>
      </c>
      <c r="F3009" s="339" t="s">
        <v>4233</v>
      </c>
      <c r="G3009" s="376">
        <v>46194.69</v>
      </c>
      <c r="H3009" s="376">
        <v>36</v>
      </c>
      <c r="I3009" s="376">
        <v>0.05</v>
      </c>
      <c r="J3009" s="376">
        <v>1219.03</v>
      </c>
      <c r="K3009" s="376">
        <v>36570.9</v>
      </c>
      <c r="L3009" s="376">
        <f t="shared" si="38"/>
        <v>9623.7900000000009</v>
      </c>
    </row>
    <row r="3010" spans="1:12" hidden="1" outlineLevel="1">
      <c r="A3010" s="455">
        <v>2025</v>
      </c>
      <c r="B3010" t="s">
        <v>2983</v>
      </c>
      <c r="C3010" t="s">
        <v>2905</v>
      </c>
      <c r="D3010" t="s">
        <v>2944</v>
      </c>
      <c r="E3010" t="s">
        <v>2888</v>
      </c>
      <c r="F3010" s="339" t="s">
        <v>4233</v>
      </c>
      <c r="G3010" s="376">
        <v>46194.69</v>
      </c>
      <c r="H3010" s="376">
        <v>36</v>
      </c>
      <c r="I3010" s="376">
        <v>0.05</v>
      </c>
      <c r="J3010" s="376">
        <v>1219.03</v>
      </c>
      <c r="K3010" s="376">
        <v>36570.9</v>
      </c>
      <c r="L3010" s="376">
        <f t="shared" si="38"/>
        <v>9623.7900000000009</v>
      </c>
    </row>
    <row r="3011" spans="1:12" hidden="1" outlineLevel="1">
      <c r="A3011" s="455">
        <v>2025</v>
      </c>
      <c r="B3011" t="s">
        <v>2984</v>
      </c>
      <c r="C3011" t="s">
        <v>2905</v>
      </c>
      <c r="D3011" t="s">
        <v>2944</v>
      </c>
      <c r="E3011" t="s">
        <v>2888</v>
      </c>
      <c r="F3011" s="339" t="s">
        <v>4233</v>
      </c>
      <c r="G3011" s="376">
        <v>46194.69</v>
      </c>
      <c r="H3011" s="376">
        <v>36</v>
      </c>
      <c r="I3011" s="376">
        <v>0.05</v>
      </c>
      <c r="J3011" s="376">
        <v>1219.03</v>
      </c>
      <c r="K3011" s="376">
        <v>36570.9</v>
      </c>
      <c r="L3011" s="376">
        <f t="shared" si="38"/>
        <v>9623.7900000000009</v>
      </c>
    </row>
    <row r="3012" spans="1:12" hidden="1" outlineLevel="1">
      <c r="A3012" s="455">
        <v>2025</v>
      </c>
      <c r="B3012" t="s">
        <v>2985</v>
      </c>
      <c r="C3012" t="s">
        <v>2905</v>
      </c>
      <c r="D3012" t="s">
        <v>2944</v>
      </c>
      <c r="E3012" t="s">
        <v>2888</v>
      </c>
      <c r="F3012" s="339" t="s">
        <v>4233</v>
      </c>
      <c r="G3012" s="376">
        <v>46194.69</v>
      </c>
      <c r="H3012" s="376">
        <v>36</v>
      </c>
      <c r="I3012" s="376">
        <v>0.05</v>
      </c>
      <c r="J3012" s="376">
        <v>1219.03</v>
      </c>
      <c r="K3012" s="376">
        <v>36570.9</v>
      </c>
      <c r="L3012" s="376">
        <f t="shared" si="38"/>
        <v>9623.7900000000009</v>
      </c>
    </row>
    <row r="3013" spans="1:12" hidden="1" outlineLevel="1">
      <c r="A3013" s="455">
        <v>2025</v>
      </c>
      <c r="B3013" t="s">
        <v>2986</v>
      </c>
      <c r="C3013" t="s">
        <v>2905</v>
      </c>
      <c r="D3013" t="s">
        <v>2944</v>
      </c>
      <c r="E3013" t="s">
        <v>2888</v>
      </c>
      <c r="F3013" s="339" t="s">
        <v>4233</v>
      </c>
      <c r="G3013" s="376">
        <v>46194.69</v>
      </c>
      <c r="H3013" s="376">
        <v>36</v>
      </c>
      <c r="I3013" s="376">
        <v>0.05</v>
      </c>
      <c r="J3013" s="376">
        <v>1219.03</v>
      </c>
      <c r="K3013" s="376">
        <v>36570.9</v>
      </c>
      <c r="L3013" s="376">
        <f t="shared" si="38"/>
        <v>9623.7900000000009</v>
      </c>
    </row>
    <row r="3014" spans="1:12" hidden="1" outlineLevel="1">
      <c r="A3014" s="455">
        <v>2025</v>
      </c>
      <c r="B3014" t="s">
        <v>3089</v>
      </c>
      <c r="C3014" t="s">
        <v>2905</v>
      </c>
      <c r="D3014" t="s">
        <v>3028</v>
      </c>
      <c r="E3014" t="s">
        <v>2888</v>
      </c>
      <c r="F3014" s="339" t="s">
        <v>4233</v>
      </c>
      <c r="G3014" s="376">
        <v>10575.22</v>
      </c>
      <c r="H3014" s="376">
        <v>36</v>
      </c>
      <c r="I3014" s="376">
        <v>0.05</v>
      </c>
      <c r="J3014" s="376">
        <v>279.07</v>
      </c>
      <c r="K3014" s="376">
        <v>8372.1</v>
      </c>
      <c r="L3014" s="376">
        <f t="shared" si="38"/>
        <v>2203.12</v>
      </c>
    </row>
    <row r="3015" spans="1:12" hidden="1" outlineLevel="1">
      <c r="A3015" s="455">
        <v>2025</v>
      </c>
      <c r="B3015" t="s">
        <v>3090</v>
      </c>
      <c r="C3015" t="s">
        <v>2905</v>
      </c>
      <c r="D3015" t="s">
        <v>3028</v>
      </c>
      <c r="E3015" t="s">
        <v>2888</v>
      </c>
      <c r="F3015" s="339" t="s">
        <v>4233</v>
      </c>
      <c r="G3015" s="376">
        <v>10575.22</v>
      </c>
      <c r="H3015" s="376">
        <v>36</v>
      </c>
      <c r="I3015" s="376">
        <v>0.05</v>
      </c>
      <c r="J3015" s="376">
        <v>279.07</v>
      </c>
      <c r="K3015" s="376">
        <v>8372.1</v>
      </c>
      <c r="L3015" s="376">
        <f t="shared" si="38"/>
        <v>2203.12</v>
      </c>
    </row>
    <row r="3016" spans="1:12" hidden="1" outlineLevel="1">
      <c r="A3016" s="455">
        <v>2025</v>
      </c>
      <c r="B3016" t="s">
        <v>3091</v>
      </c>
      <c r="C3016" t="s">
        <v>2905</v>
      </c>
      <c r="D3016" t="s">
        <v>3028</v>
      </c>
      <c r="E3016" t="s">
        <v>2888</v>
      </c>
      <c r="F3016" s="339" t="s">
        <v>4233</v>
      </c>
      <c r="G3016" s="376">
        <v>10575.22</v>
      </c>
      <c r="H3016" s="376">
        <v>36</v>
      </c>
      <c r="I3016" s="376">
        <v>0.05</v>
      </c>
      <c r="J3016" s="376">
        <v>279.07</v>
      </c>
      <c r="K3016" s="376">
        <v>8372.1</v>
      </c>
      <c r="L3016" s="376">
        <f t="shared" si="38"/>
        <v>2203.12</v>
      </c>
    </row>
    <row r="3017" spans="1:12" hidden="1" outlineLevel="1">
      <c r="A3017" s="455">
        <v>2025</v>
      </c>
      <c r="B3017" t="s">
        <v>3092</v>
      </c>
      <c r="C3017" t="s">
        <v>2905</v>
      </c>
      <c r="D3017" t="s">
        <v>3028</v>
      </c>
      <c r="E3017" t="s">
        <v>2888</v>
      </c>
      <c r="F3017" s="339" t="s">
        <v>4233</v>
      </c>
      <c r="G3017" s="376">
        <v>10575.22</v>
      </c>
      <c r="H3017" s="376">
        <v>36</v>
      </c>
      <c r="I3017" s="376">
        <v>0.05</v>
      </c>
      <c r="J3017" s="376">
        <v>279.07</v>
      </c>
      <c r="K3017" s="376">
        <v>8372.1</v>
      </c>
      <c r="L3017" s="376">
        <f t="shared" si="38"/>
        <v>2203.12</v>
      </c>
    </row>
    <row r="3018" spans="1:12" hidden="1" outlineLevel="1">
      <c r="A3018" s="455">
        <v>2025</v>
      </c>
      <c r="B3018" t="s">
        <v>3093</v>
      </c>
      <c r="C3018" t="s">
        <v>2905</v>
      </c>
      <c r="D3018" t="s">
        <v>3028</v>
      </c>
      <c r="E3018" t="s">
        <v>2888</v>
      </c>
      <c r="F3018" s="339" t="s">
        <v>4233</v>
      </c>
      <c r="G3018" s="376">
        <v>10575.22</v>
      </c>
      <c r="H3018" s="376">
        <v>36</v>
      </c>
      <c r="I3018" s="376">
        <v>0.05</v>
      </c>
      <c r="J3018" s="376">
        <v>279.07</v>
      </c>
      <c r="K3018" s="376">
        <v>8372.1</v>
      </c>
      <c r="L3018" s="376">
        <f t="shared" si="38"/>
        <v>2203.12</v>
      </c>
    </row>
    <row r="3019" spans="1:12" hidden="1" outlineLevel="1">
      <c r="A3019" s="455">
        <v>2025</v>
      </c>
      <c r="B3019" t="s">
        <v>3094</v>
      </c>
      <c r="C3019" t="s">
        <v>2905</v>
      </c>
      <c r="D3019" t="s">
        <v>3028</v>
      </c>
      <c r="E3019" t="s">
        <v>2888</v>
      </c>
      <c r="F3019" s="339" t="s">
        <v>4233</v>
      </c>
      <c r="G3019" s="376">
        <v>10575.22</v>
      </c>
      <c r="H3019" s="376">
        <v>36</v>
      </c>
      <c r="I3019" s="376">
        <v>0.05</v>
      </c>
      <c r="J3019" s="376">
        <v>279.07</v>
      </c>
      <c r="K3019" s="376">
        <v>8372.1</v>
      </c>
      <c r="L3019" s="376">
        <f t="shared" si="38"/>
        <v>2203.12</v>
      </c>
    </row>
    <row r="3020" spans="1:12" hidden="1" outlineLevel="1">
      <c r="A3020" s="455">
        <v>2025</v>
      </c>
      <c r="B3020" t="s">
        <v>3095</v>
      </c>
      <c r="C3020" t="s">
        <v>2905</v>
      </c>
      <c r="D3020" t="s">
        <v>3028</v>
      </c>
      <c r="E3020" t="s">
        <v>2888</v>
      </c>
      <c r="F3020" s="339" t="s">
        <v>4233</v>
      </c>
      <c r="G3020" s="376">
        <v>10575.22</v>
      </c>
      <c r="H3020" s="376">
        <v>36</v>
      </c>
      <c r="I3020" s="376">
        <v>0.05</v>
      </c>
      <c r="J3020" s="376">
        <v>279.07</v>
      </c>
      <c r="K3020" s="376">
        <v>8372.1</v>
      </c>
      <c r="L3020" s="376">
        <f t="shared" si="38"/>
        <v>2203.12</v>
      </c>
    </row>
    <row r="3021" spans="1:12" hidden="1" outlineLevel="1">
      <c r="A3021" s="455">
        <v>2025</v>
      </c>
      <c r="B3021" t="s">
        <v>3096</v>
      </c>
      <c r="C3021" t="s">
        <v>2905</v>
      </c>
      <c r="D3021" t="s">
        <v>3028</v>
      </c>
      <c r="E3021" t="s">
        <v>2888</v>
      </c>
      <c r="F3021" s="339" t="s">
        <v>4233</v>
      </c>
      <c r="G3021" s="376">
        <v>10575.22</v>
      </c>
      <c r="H3021" s="376">
        <v>36</v>
      </c>
      <c r="I3021" s="376">
        <v>0.05</v>
      </c>
      <c r="J3021" s="376">
        <v>279.07</v>
      </c>
      <c r="K3021" s="376">
        <v>8372.1</v>
      </c>
      <c r="L3021" s="376">
        <f t="shared" si="38"/>
        <v>2203.12</v>
      </c>
    </row>
    <row r="3022" spans="1:12" hidden="1" outlineLevel="1">
      <c r="A3022" s="455">
        <v>2025</v>
      </c>
      <c r="B3022" t="s">
        <v>3097</v>
      </c>
      <c r="C3022" t="s">
        <v>2905</v>
      </c>
      <c r="D3022" t="s">
        <v>3028</v>
      </c>
      <c r="E3022" t="s">
        <v>2888</v>
      </c>
      <c r="F3022" s="339" t="s">
        <v>4233</v>
      </c>
      <c r="G3022" s="376">
        <v>10575.22</v>
      </c>
      <c r="H3022" s="376">
        <v>36</v>
      </c>
      <c r="I3022" s="376">
        <v>0.05</v>
      </c>
      <c r="J3022" s="376">
        <v>279.07</v>
      </c>
      <c r="K3022" s="376">
        <v>8372.1</v>
      </c>
      <c r="L3022" s="376">
        <f t="shared" si="38"/>
        <v>2203.12</v>
      </c>
    </row>
    <row r="3023" spans="1:12" hidden="1" outlineLevel="1">
      <c r="A3023" s="455">
        <v>2025</v>
      </c>
      <c r="B3023" t="s">
        <v>3098</v>
      </c>
      <c r="C3023" t="s">
        <v>2905</v>
      </c>
      <c r="D3023" t="s">
        <v>3028</v>
      </c>
      <c r="E3023" t="s">
        <v>2888</v>
      </c>
      <c r="F3023" s="339" t="s">
        <v>4233</v>
      </c>
      <c r="G3023" s="376">
        <v>10575.22</v>
      </c>
      <c r="H3023" s="376">
        <v>36</v>
      </c>
      <c r="I3023" s="376">
        <v>0.05</v>
      </c>
      <c r="J3023" s="376">
        <v>279.07</v>
      </c>
      <c r="K3023" s="376">
        <v>8372.1</v>
      </c>
      <c r="L3023" s="376">
        <f t="shared" si="38"/>
        <v>2203.12</v>
      </c>
    </row>
    <row r="3024" spans="1:12" hidden="1" outlineLevel="1">
      <c r="A3024" s="455">
        <v>2025</v>
      </c>
      <c r="B3024" t="s">
        <v>3099</v>
      </c>
      <c r="C3024" t="s">
        <v>2905</v>
      </c>
      <c r="D3024" t="s">
        <v>3028</v>
      </c>
      <c r="E3024" t="s">
        <v>2888</v>
      </c>
      <c r="F3024" s="339" t="s">
        <v>4233</v>
      </c>
      <c r="G3024" s="376">
        <v>10575.22</v>
      </c>
      <c r="H3024" s="376">
        <v>36</v>
      </c>
      <c r="I3024" s="376">
        <v>0.05</v>
      </c>
      <c r="J3024" s="376">
        <v>279.07</v>
      </c>
      <c r="K3024" s="376">
        <v>8372.1</v>
      </c>
      <c r="L3024" s="376">
        <f t="shared" si="38"/>
        <v>2203.12</v>
      </c>
    </row>
    <row r="3025" spans="1:12" hidden="1" outlineLevel="1">
      <c r="A3025" s="455">
        <v>2025</v>
      </c>
      <c r="B3025" t="s">
        <v>3100</v>
      </c>
      <c r="C3025" t="s">
        <v>2905</v>
      </c>
      <c r="D3025" t="s">
        <v>3028</v>
      </c>
      <c r="E3025" t="s">
        <v>2888</v>
      </c>
      <c r="F3025" s="339" t="s">
        <v>4233</v>
      </c>
      <c r="G3025" s="376">
        <v>10575.22</v>
      </c>
      <c r="H3025" s="376">
        <v>36</v>
      </c>
      <c r="I3025" s="376">
        <v>0.05</v>
      </c>
      <c r="J3025" s="376">
        <v>279.07</v>
      </c>
      <c r="K3025" s="376">
        <v>8372.1</v>
      </c>
      <c r="L3025" s="376">
        <f t="shared" si="38"/>
        <v>2203.12</v>
      </c>
    </row>
    <row r="3026" spans="1:12" hidden="1" outlineLevel="1">
      <c r="A3026" s="455">
        <v>2025</v>
      </c>
      <c r="B3026" t="s">
        <v>3101</v>
      </c>
      <c r="C3026" t="s">
        <v>2905</v>
      </c>
      <c r="D3026" t="s">
        <v>3028</v>
      </c>
      <c r="E3026" t="s">
        <v>2888</v>
      </c>
      <c r="F3026" s="339" t="s">
        <v>4233</v>
      </c>
      <c r="G3026" s="376">
        <v>10575.22</v>
      </c>
      <c r="H3026" s="376">
        <v>36</v>
      </c>
      <c r="I3026" s="376">
        <v>0.05</v>
      </c>
      <c r="J3026" s="376">
        <v>279.07</v>
      </c>
      <c r="K3026" s="376">
        <v>8372.1</v>
      </c>
      <c r="L3026" s="376">
        <f t="shared" si="38"/>
        <v>2203.12</v>
      </c>
    </row>
    <row r="3027" spans="1:12" hidden="1" outlineLevel="1">
      <c r="A3027" s="455">
        <v>2025</v>
      </c>
      <c r="B3027" t="s">
        <v>3102</v>
      </c>
      <c r="C3027" t="s">
        <v>2905</v>
      </c>
      <c r="D3027" t="s">
        <v>3028</v>
      </c>
      <c r="E3027" t="s">
        <v>2888</v>
      </c>
      <c r="F3027" s="339" t="s">
        <v>4233</v>
      </c>
      <c r="G3027" s="376">
        <v>10575.22</v>
      </c>
      <c r="H3027" s="376">
        <v>36</v>
      </c>
      <c r="I3027" s="376">
        <v>0.05</v>
      </c>
      <c r="J3027" s="376">
        <v>279.07</v>
      </c>
      <c r="K3027" s="376">
        <v>8372.1</v>
      </c>
      <c r="L3027" s="376">
        <f t="shared" si="38"/>
        <v>2203.12</v>
      </c>
    </row>
    <row r="3028" spans="1:12" hidden="1" outlineLevel="1">
      <c r="A3028" s="455">
        <v>2025</v>
      </c>
      <c r="B3028" t="s">
        <v>3103</v>
      </c>
      <c r="C3028" t="s">
        <v>2905</v>
      </c>
      <c r="D3028" t="s">
        <v>3028</v>
      </c>
      <c r="E3028" t="s">
        <v>2888</v>
      </c>
      <c r="F3028" s="339" t="s">
        <v>4233</v>
      </c>
      <c r="G3028" s="376">
        <v>10575.22</v>
      </c>
      <c r="H3028" s="376">
        <v>36</v>
      </c>
      <c r="I3028" s="376">
        <v>0.05</v>
      </c>
      <c r="J3028" s="376">
        <v>279.07</v>
      </c>
      <c r="K3028" s="376">
        <v>8372.1</v>
      </c>
      <c r="L3028" s="376">
        <f t="shared" si="38"/>
        <v>2203.12</v>
      </c>
    </row>
    <row r="3029" spans="1:12" hidden="1" outlineLevel="1">
      <c r="A3029" s="455">
        <v>2025</v>
      </c>
      <c r="B3029" t="s">
        <v>3104</v>
      </c>
      <c r="C3029" t="s">
        <v>2905</v>
      </c>
      <c r="D3029" t="s">
        <v>3028</v>
      </c>
      <c r="E3029" t="s">
        <v>2888</v>
      </c>
      <c r="F3029" s="339" t="s">
        <v>4233</v>
      </c>
      <c r="G3029" s="376">
        <v>10575.22</v>
      </c>
      <c r="H3029" s="376">
        <v>36</v>
      </c>
      <c r="I3029" s="376">
        <v>0.05</v>
      </c>
      <c r="J3029" s="376">
        <v>279.07</v>
      </c>
      <c r="K3029" s="376">
        <v>8372.1</v>
      </c>
      <c r="L3029" s="376">
        <f t="shared" si="38"/>
        <v>2203.12</v>
      </c>
    </row>
    <row r="3030" spans="1:12" hidden="1" outlineLevel="1">
      <c r="A3030" s="455">
        <v>2025</v>
      </c>
      <c r="B3030" t="s">
        <v>3105</v>
      </c>
      <c r="C3030" t="s">
        <v>2905</v>
      </c>
      <c r="D3030" t="s">
        <v>3028</v>
      </c>
      <c r="E3030" t="s">
        <v>2888</v>
      </c>
      <c r="F3030" s="339" t="s">
        <v>4233</v>
      </c>
      <c r="G3030" s="376">
        <v>10575.22</v>
      </c>
      <c r="H3030" s="376">
        <v>36</v>
      </c>
      <c r="I3030" s="376">
        <v>0.05</v>
      </c>
      <c r="J3030" s="376">
        <v>279.07</v>
      </c>
      <c r="K3030" s="376">
        <v>8372.1</v>
      </c>
      <c r="L3030" s="376">
        <f t="shared" si="38"/>
        <v>2203.12</v>
      </c>
    </row>
    <row r="3031" spans="1:12" hidden="1" outlineLevel="1">
      <c r="A3031" s="455">
        <v>2025</v>
      </c>
      <c r="B3031" t="s">
        <v>3106</v>
      </c>
      <c r="C3031" t="s">
        <v>2905</v>
      </c>
      <c r="D3031" t="s">
        <v>3028</v>
      </c>
      <c r="E3031" t="s">
        <v>2888</v>
      </c>
      <c r="F3031" s="339" t="s">
        <v>4233</v>
      </c>
      <c r="G3031" s="376">
        <v>10575.22</v>
      </c>
      <c r="H3031" s="376">
        <v>36</v>
      </c>
      <c r="I3031" s="376">
        <v>0.05</v>
      </c>
      <c r="J3031" s="376">
        <v>279.07</v>
      </c>
      <c r="K3031" s="376">
        <v>8372.1</v>
      </c>
      <c r="L3031" s="376">
        <f t="shared" si="38"/>
        <v>2203.12</v>
      </c>
    </row>
    <row r="3032" spans="1:12" hidden="1" outlineLevel="1">
      <c r="A3032" s="455">
        <v>2025</v>
      </c>
      <c r="B3032" t="s">
        <v>3107</v>
      </c>
      <c r="C3032" t="s">
        <v>2905</v>
      </c>
      <c r="D3032" t="s">
        <v>3028</v>
      </c>
      <c r="E3032" t="s">
        <v>2888</v>
      </c>
      <c r="F3032" s="339" t="s">
        <v>4233</v>
      </c>
      <c r="G3032" s="376">
        <v>10575.22</v>
      </c>
      <c r="H3032" s="376">
        <v>36</v>
      </c>
      <c r="I3032" s="376">
        <v>0.05</v>
      </c>
      <c r="J3032" s="376">
        <v>279.07</v>
      </c>
      <c r="K3032" s="376">
        <v>8372.1</v>
      </c>
      <c r="L3032" s="376">
        <f t="shared" si="38"/>
        <v>2203.12</v>
      </c>
    </row>
    <row r="3033" spans="1:12" hidden="1" outlineLevel="1">
      <c r="A3033" s="455">
        <v>2025</v>
      </c>
      <c r="B3033" t="s">
        <v>3108</v>
      </c>
      <c r="C3033" t="s">
        <v>2905</v>
      </c>
      <c r="D3033" t="s">
        <v>3028</v>
      </c>
      <c r="E3033" t="s">
        <v>2888</v>
      </c>
      <c r="F3033" s="339" t="s">
        <v>4233</v>
      </c>
      <c r="G3033" s="376">
        <v>10575.22</v>
      </c>
      <c r="H3033" s="376">
        <v>36</v>
      </c>
      <c r="I3033" s="376">
        <v>0.05</v>
      </c>
      <c r="J3033" s="376">
        <v>279.07</v>
      </c>
      <c r="K3033" s="376">
        <v>8372.1</v>
      </c>
      <c r="L3033" s="376">
        <f t="shared" si="38"/>
        <v>2203.12</v>
      </c>
    </row>
    <row r="3034" spans="1:12" hidden="1" outlineLevel="1">
      <c r="A3034" s="455">
        <v>2025</v>
      </c>
      <c r="B3034" t="s">
        <v>3109</v>
      </c>
      <c r="C3034" t="s">
        <v>2905</v>
      </c>
      <c r="D3034" t="s">
        <v>3028</v>
      </c>
      <c r="E3034" t="s">
        <v>2888</v>
      </c>
      <c r="F3034" s="339" t="s">
        <v>4233</v>
      </c>
      <c r="G3034" s="376">
        <v>10575.22</v>
      </c>
      <c r="H3034" s="376">
        <v>36</v>
      </c>
      <c r="I3034" s="376">
        <v>0.05</v>
      </c>
      <c r="J3034" s="376">
        <v>279.07</v>
      </c>
      <c r="K3034" s="376">
        <v>8372.1</v>
      </c>
      <c r="L3034" s="376">
        <f t="shared" si="38"/>
        <v>2203.12</v>
      </c>
    </row>
    <row r="3035" spans="1:12" hidden="1" outlineLevel="1">
      <c r="A3035" s="455">
        <v>2025</v>
      </c>
      <c r="B3035" t="s">
        <v>3110</v>
      </c>
      <c r="C3035" t="s">
        <v>2905</v>
      </c>
      <c r="D3035" t="s">
        <v>3028</v>
      </c>
      <c r="E3035" t="s">
        <v>2888</v>
      </c>
      <c r="F3035" s="339" t="s">
        <v>4233</v>
      </c>
      <c r="G3035" s="376">
        <v>10575.22</v>
      </c>
      <c r="H3035" s="376">
        <v>36</v>
      </c>
      <c r="I3035" s="376">
        <v>0.05</v>
      </c>
      <c r="J3035" s="376">
        <v>279.07</v>
      </c>
      <c r="K3035" s="376">
        <v>8372.1</v>
      </c>
      <c r="L3035" s="376">
        <f t="shared" si="38"/>
        <v>2203.12</v>
      </c>
    </row>
    <row r="3036" spans="1:12" hidden="1" outlineLevel="1">
      <c r="A3036" s="455">
        <v>2025</v>
      </c>
      <c r="B3036" t="s">
        <v>3111</v>
      </c>
      <c r="C3036" t="s">
        <v>2905</v>
      </c>
      <c r="D3036" t="s">
        <v>3028</v>
      </c>
      <c r="E3036" t="s">
        <v>2888</v>
      </c>
      <c r="F3036" s="339" t="s">
        <v>4233</v>
      </c>
      <c r="G3036" s="376">
        <v>10575.22</v>
      </c>
      <c r="H3036" s="376">
        <v>36</v>
      </c>
      <c r="I3036" s="376">
        <v>0.05</v>
      </c>
      <c r="J3036" s="376">
        <v>279.07</v>
      </c>
      <c r="K3036" s="376">
        <v>8372.1</v>
      </c>
      <c r="L3036" s="376">
        <f t="shared" si="38"/>
        <v>2203.12</v>
      </c>
    </row>
    <row r="3037" spans="1:12" hidden="1" outlineLevel="1">
      <c r="A3037" s="455">
        <v>2025</v>
      </c>
      <c r="B3037" t="s">
        <v>3112</v>
      </c>
      <c r="C3037" t="s">
        <v>2905</v>
      </c>
      <c r="D3037" t="s">
        <v>3028</v>
      </c>
      <c r="E3037" t="s">
        <v>2888</v>
      </c>
      <c r="F3037" s="339" t="s">
        <v>4233</v>
      </c>
      <c r="G3037" s="376">
        <v>10575.22</v>
      </c>
      <c r="H3037" s="376">
        <v>36</v>
      </c>
      <c r="I3037" s="376">
        <v>0.05</v>
      </c>
      <c r="J3037" s="376">
        <v>279.07</v>
      </c>
      <c r="K3037" s="376">
        <v>8372.1</v>
      </c>
      <c r="L3037" s="376">
        <f t="shared" si="38"/>
        <v>2203.12</v>
      </c>
    </row>
    <row r="3038" spans="1:12" hidden="1" outlineLevel="1">
      <c r="A3038" s="455">
        <v>2025</v>
      </c>
      <c r="B3038" t="s">
        <v>3113</v>
      </c>
      <c r="C3038" t="s">
        <v>2905</v>
      </c>
      <c r="D3038" t="s">
        <v>3028</v>
      </c>
      <c r="E3038" t="s">
        <v>2888</v>
      </c>
      <c r="F3038" s="339" t="s">
        <v>4233</v>
      </c>
      <c r="G3038" s="376">
        <v>10575.22</v>
      </c>
      <c r="H3038" s="376">
        <v>36</v>
      </c>
      <c r="I3038" s="376">
        <v>0.05</v>
      </c>
      <c r="J3038" s="376">
        <v>279.07</v>
      </c>
      <c r="K3038" s="376">
        <v>8372.1</v>
      </c>
      <c r="L3038" s="376">
        <f t="shared" si="38"/>
        <v>2203.12</v>
      </c>
    </row>
    <row r="3039" spans="1:12" hidden="1" outlineLevel="1">
      <c r="A3039" s="455">
        <v>2025</v>
      </c>
      <c r="B3039" t="s">
        <v>3114</v>
      </c>
      <c r="C3039" t="s">
        <v>2905</v>
      </c>
      <c r="D3039" t="s">
        <v>3028</v>
      </c>
      <c r="E3039" t="s">
        <v>2888</v>
      </c>
      <c r="F3039" s="339" t="s">
        <v>4233</v>
      </c>
      <c r="G3039" s="376">
        <v>10575.22</v>
      </c>
      <c r="H3039" s="376">
        <v>36</v>
      </c>
      <c r="I3039" s="376">
        <v>0.05</v>
      </c>
      <c r="J3039" s="376">
        <v>279.07</v>
      </c>
      <c r="K3039" s="376">
        <v>8372.1</v>
      </c>
      <c r="L3039" s="376">
        <f t="shared" si="38"/>
        <v>2203.12</v>
      </c>
    </row>
    <row r="3040" spans="1:12" hidden="1" outlineLevel="1">
      <c r="A3040" s="455">
        <v>2025</v>
      </c>
      <c r="B3040" t="s">
        <v>3115</v>
      </c>
      <c r="C3040" t="s">
        <v>2905</v>
      </c>
      <c r="D3040" t="s">
        <v>3028</v>
      </c>
      <c r="E3040" t="s">
        <v>2888</v>
      </c>
      <c r="F3040" s="339" t="s">
        <v>4233</v>
      </c>
      <c r="G3040" s="376">
        <v>10575.22</v>
      </c>
      <c r="H3040" s="376">
        <v>36</v>
      </c>
      <c r="I3040" s="376">
        <v>0.05</v>
      </c>
      <c r="J3040" s="376">
        <v>279.07</v>
      </c>
      <c r="K3040" s="376">
        <v>8372.1</v>
      </c>
      <c r="L3040" s="376">
        <f t="shared" si="38"/>
        <v>2203.12</v>
      </c>
    </row>
    <row r="3041" spans="1:12" hidden="1" outlineLevel="1">
      <c r="A3041" s="455">
        <v>2025</v>
      </c>
      <c r="B3041" t="s">
        <v>3116</v>
      </c>
      <c r="C3041" t="s">
        <v>2905</v>
      </c>
      <c r="D3041" t="s">
        <v>3028</v>
      </c>
      <c r="E3041" t="s">
        <v>2888</v>
      </c>
      <c r="F3041" s="339" t="s">
        <v>4233</v>
      </c>
      <c r="G3041" s="376">
        <v>10575.22</v>
      </c>
      <c r="H3041" s="376">
        <v>36</v>
      </c>
      <c r="I3041" s="376">
        <v>0.05</v>
      </c>
      <c r="J3041" s="376">
        <v>279.07</v>
      </c>
      <c r="K3041" s="376">
        <v>8372.1</v>
      </c>
      <c r="L3041" s="376">
        <f t="shared" si="38"/>
        <v>2203.12</v>
      </c>
    </row>
    <row r="3042" spans="1:12" hidden="1" outlineLevel="1">
      <c r="A3042" s="455">
        <v>2025</v>
      </c>
      <c r="B3042" t="s">
        <v>3117</v>
      </c>
      <c r="C3042" t="s">
        <v>2905</v>
      </c>
      <c r="D3042" t="s">
        <v>3028</v>
      </c>
      <c r="E3042" t="s">
        <v>2888</v>
      </c>
      <c r="F3042" s="339" t="s">
        <v>4233</v>
      </c>
      <c r="G3042" s="376">
        <v>10575.22</v>
      </c>
      <c r="H3042" s="376">
        <v>36</v>
      </c>
      <c r="I3042" s="376">
        <v>0.05</v>
      </c>
      <c r="J3042" s="376">
        <v>279.07</v>
      </c>
      <c r="K3042" s="376">
        <v>8372.1</v>
      </c>
      <c r="L3042" s="376">
        <f t="shared" si="38"/>
        <v>2203.12</v>
      </c>
    </row>
    <row r="3043" spans="1:12" hidden="1" outlineLevel="1">
      <c r="A3043" s="455">
        <v>2025</v>
      </c>
      <c r="B3043" t="s">
        <v>3118</v>
      </c>
      <c r="C3043" t="s">
        <v>2905</v>
      </c>
      <c r="D3043" t="s">
        <v>3028</v>
      </c>
      <c r="E3043" t="s">
        <v>2888</v>
      </c>
      <c r="F3043" s="339" t="s">
        <v>4233</v>
      </c>
      <c r="G3043" s="376">
        <v>10575.22</v>
      </c>
      <c r="H3043" s="376">
        <v>36</v>
      </c>
      <c r="I3043" s="376">
        <v>0.05</v>
      </c>
      <c r="J3043" s="376">
        <v>279.07</v>
      </c>
      <c r="K3043" s="376">
        <v>8372.1</v>
      </c>
      <c r="L3043" s="376">
        <f t="shared" ref="L3043:L3106" si="39">G3043-K3043</f>
        <v>2203.12</v>
      </c>
    </row>
    <row r="3044" spans="1:12" hidden="1" outlineLevel="1">
      <c r="A3044" s="455">
        <v>2025</v>
      </c>
      <c r="B3044" t="s">
        <v>3119</v>
      </c>
      <c r="C3044" t="s">
        <v>2905</v>
      </c>
      <c r="D3044" t="s">
        <v>3028</v>
      </c>
      <c r="E3044" t="s">
        <v>2888</v>
      </c>
      <c r="F3044" s="339" t="s">
        <v>4233</v>
      </c>
      <c r="G3044" s="376">
        <v>10575.22</v>
      </c>
      <c r="H3044" s="376">
        <v>36</v>
      </c>
      <c r="I3044" s="376">
        <v>0.05</v>
      </c>
      <c r="J3044" s="376">
        <v>279.07</v>
      </c>
      <c r="K3044" s="376">
        <v>8372.1</v>
      </c>
      <c r="L3044" s="376">
        <f t="shared" si="39"/>
        <v>2203.12</v>
      </c>
    </row>
    <row r="3045" spans="1:12" hidden="1" outlineLevel="1">
      <c r="A3045" s="455">
        <v>2025</v>
      </c>
      <c r="B3045" t="s">
        <v>3120</v>
      </c>
      <c r="C3045" t="s">
        <v>2905</v>
      </c>
      <c r="D3045" t="s">
        <v>3028</v>
      </c>
      <c r="E3045" t="s">
        <v>2888</v>
      </c>
      <c r="F3045" s="339" t="s">
        <v>4233</v>
      </c>
      <c r="G3045" s="376">
        <v>10575.22</v>
      </c>
      <c r="H3045" s="376">
        <v>36</v>
      </c>
      <c r="I3045" s="376">
        <v>0.05</v>
      </c>
      <c r="J3045" s="376">
        <v>279.07</v>
      </c>
      <c r="K3045" s="376">
        <v>8372.1</v>
      </c>
      <c r="L3045" s="376">
        <f t="shared" si="39"/>
        <v>2203.12</v>
      </c>
    </row>
    <row r="3046" spans="1:12" hidden="1" outlineLevel="1">
      <c r="A3046" s="455">
        <v>2025</v>
      </c>
      <c r="B3046" t="s">
        <v>3121</v>
      </c>
      <c r="C3046" t="s">
        <v>2905</v>
      </c>
      <c r="D3046" t="s">
        <v>3028</v>
      </c>
      <c r="E3046" t="s">
        <v>2888</v>
      </c>
      <c r="F3046" s="339" t="s">
        <v>4233</v>
      </c>
      <c r="G3046" s="376">
        <v>10575.22</v>
      </c>
      <c r="H3046" s="376">
        <v>36</v>
      </c>
      <c r="I3046" s="376">
        <v>0.05</v>
      </c>
      <c r="J3046" s="376">
        <v>279.07</v>
      </c>
      <c r="K3046" s="376">
        <v>8372.1</v>
      </c>
      <c r="L3046" s="376">
        <f t="shared" si="39"/>
        <v>2203.12</v>
      </c>
    </row>
    <row r="3047" spans="1:12" hidden="1" outlineLevel="1">
      <c r="A3047" s="455">
        <v>2025</v>
      </c>
      <c r="B3047" t="s">
        <v>3122</v>
      </c>
      <c r="C3047" t="s">
        <v>2905</v>
      </c>
      <c r="D3047" t="s">
        <v>3028</v>
      </c>
      <c r="E3047" t="s">
        <v>2888</v>
      </c>
      <c r="F3047" s="339" t="s">
        <v>4233</v>
      </c>
      <c r="G3047" s="376">
        <v>10575.22</v>
      </c>
      <c r="H3047" s="376">
        <v>36</v>
      </c>
      <c r="I3047" s="376">
        <v>0.05</v>
      </c>
      <c r="J3047" s="376">
        <v>279.07</v>
      </c>
      <c r="K3047" s="376">
        <v>8372.1</v>
      </c>
      <c r="L3047" s="376">
        <f t="shared" si="39"/>
        <v>2203.12</v>
      </c>
    </row>
    <row r="3048" spans="1:12" hidden="1" outlineLevel="1">
      <c r="A3048" s="455">
        <v>2025</v>
      </c>
      <c r="B3048" t="s">
        <v>3123</v>
      </c>
      <c r="C3048" t="s">
        <v>2905</v>
      </c>
      <c r="D3048" t="s">
        <v>3028</v>
      </c>
      <c r="E3048" t="s">
        <v>2888</v>
      </c>
      <c r="F3048" s="339" t="s">
        <v>4233</v>
      </c>
      <c r="G3048" s="376">
        <v>10575.22</v>
      </c>
      <c r="H3048" s="376">
        <v>36</v>
      </c>
      <c r="I3048" s="376">
        <v>0.05</v>
      </c>
      <c r="J3048" s="376">
        <v>279.07</v>
      </c>
      <c r="K3048" s="376">
        <v>8372.1</v>
      </c>
      <c r="L3048" s="376">
        <f t="shared" si="39"/>
        <v>2203.12</v>
      </c>
    </row>
    <row r="3049" spans="1:12" hidden="1" outlineLevel="1">
      <c r="A3049" s="455">
        <v>2025</v>
      </c>
      <c r="B3049" t="s">
        <v>3124</v>
      </c>
      <c r="C3049" t="s">
        <v>2905</v>
      </c>
      <c r="D3049" t="s">
        <v>3028</v>
      </c>
      <c r="E3049" t="s">
        <v>2888</v>
      </c>
      <c r="F3049" s="339" t="s">
        <v>4233</v>
      </c>
      <c r="G3049" s="376">
        <v>10575.22</v>
      </c>
      <c r="H3049" s="376">
        <v>36</v>
      </c>
      <c r="I3049" s="376">
        <v>0.05</v>
      </c>
      <c r="J3049" s="376">
        <v>279.07</v>
      </c>
      <c r="K3049" s="376">
        <v>8372.1</v>
      </c>
      <c r="L3049" s="376">
        <f t="shared" si="39"/>
        <v>2203.12</v>
      </c>
    </row>
    <row r="3050" spans="1:12" hidden="1" outlineLevel="1">
      <c r="A3050" s="455">
        <v>2025</v>
      </c>
      <c r="B3050" t="s">
        <v>3125</v>
      </c>
      <c r="C3050" t="s">
        <v>2905</v>
      </c>
      <c r="D3050" t="s">
        <v>3028</v>
      </c>
      <c r="E3050" t="s">
        <v>2888</v>
      </c>
      <c r="F3050" s="339" t="s">
        <v>4233</v>
      </c>
      <c r="G3050" s="376">
        <v>10575.22</v>
      </c>
      <c r="H3050" s="376">
        <v>36</v>
      </c>
      <c r="I3050" s="376">
        <v>0.05</v>
      </c>
      <c r="J3050" s="376">
        <v>279.07</v>
      </c>
      <c r="K3050" s="376">
        <v>8372.1</v>
      </c>
      <c r="L3050" s="376">
        <f t="shared" si="39"/>
        <v>2203.12</v>
      </c>
    </row>
    <row r="3051" spans="1:12" hidden="1" outlineLevel="1">
      <c r="A3051" s="455">
        <v>2025</v>
      </c>
      <c r="B3051" t="s">
        <v>3126</v>
      </c>
      <c r="C3051" t="s">
        <v>2905</v>
      </c>
      <c r="D3051" t="s">
        <v>3028</v>
      </c>
      <c r="E3051" t="s">
        <v>2888</v>
      </c>
      <c r="F3051" s="339" t="s">
        <v>4233</v>
      </c>
      <c r="G3051" s="376">
        <v>10575.22</v>
      </c>
      <c r="H3051" s="376">
        <v>36</v>
      </c>
      <c r="I3051" s="376">
        <v>0.05</v>
      </c>
      <c r="J3051" s="376">
        <v>279.07</v>
      </c>
      <c r="K3051" s="376">
        <v>8372.1</v>
      </c>
      <c r="L3051" s="376">
        <f t="shared" si="39"/>
        <v>2203.12</v>
      </c>
    </row>
    <row r="3052" spans="1:12" hidden="1" outlineLevel="1">
      <c r="A3052" s="455">
        <v>2025</v>
      </c>
      <c r="B3052" t="s">
        <v>3127</v>
      </c>
      <c r="C3052" t="s">
        <v>2905</v>
      </c>
      <c r="D3052" t="s">
        <v>3028</v>
      </c>
      <c r="E3052" t="s">
        <v>2888</v>
      </c>
      <c r="F3052" s="339" t="s">
        <v>4233</v>
      </c>
      <c r="G3052" s="376">
        <v>10575.22</v>
      </c>
      <c r="H3052" s="376">
        <v>36</v>
      </c>
      <c r="I3052" s="376">
        <v>0.05</v>
      </c>
      <c r="J3052" s="376">
        <v>279.07</v>
      </c>
      <c r="K3052" s="376">
        <v>8372.1</v>
      </c>
      <c r="L3052" s="376">
        <f t="shared" si="39"/>
        <v>2203.12</v>
      </c>
    </row>
    <row r="3053" spans="1:12" hidden="1" outlineLevel="1">
      <c r="A3053" s="455">
        <v>2025</v>
      </c>
      <c r="B3053" t="s">
        <v>3128</v>
      </c>
      <c r="C3053" t="s">
        <v>2905</v>
      </c>
      <c r="D3053" t="s">
        <v>3028</v>
      </c>
      <c r="E3053" t="s">
        <v>2888</v>
      </c>
      <c r="F3053" s="339" t="s">
        <v>4233</v>
      </c>
      <c r="G3053" s="376">
        <v>10575.22</v>
      </c>
      <c r="H3053" s="376">
        <v>36</v>
      </c>
      <c r="I3053" s="376">
        <v>0.05</v>
      </c>
      <c r="J3053" s="376">
        <v>279.07</v>
      </c>
      <c r="K3053" s="376">
        <v>8372.1</v>
      </c>
      <c r="L3053" s="376">
        <f t="shared" si="39"/>
        <v>2203.12</v>
      </c>
    </row>
    <row r="3054" spans="1:12" hidden="1" outlineLevel="1">
      <c r="A3054" s="455">
        <v>2025</v>
      </c>
      <c r="B3054" t="s">
        <v>2977</v>
      </c>
      <c r="C3054" t="s">
        <v>2905</v>
      </c>
      <c r="D3054" t="s">
        <v>2944</v>
      </c>
      <c r="E3054" t="s">
        <v>2888</v>
      </c>
      <c r="F3054" s="339" t="s">
        <v>4233</v>
      </c>
      <c r="G3054" s="376">
        <v>46194.79</v>
      </c>
      <c r="H3054" s="376">
        <v>36</v>
      </c>
      <c r="I3054" s="376">
        <v>0.05</v>
      </c>
      <c r="J3054" s="376">
        <v>1219.03</v>
      </c>
      <c r="K3054" s="376">
        <v>36570.9</v>
      </c>
      <c r="L3054" s="376">
        <f t="shared" si="39"/>
        <v>9623.89</v>
      </c>
    </row>
    <row r="3055" spans="1:12" hidden="1" outlineLevel="1">
      <c r="A3055" s="455">
        <v>2025</v>
      </c>
      <c r="B3055" t="s">
        <v>2987</v>
      </c>
      <c r="C3055" t="s">
        <v>2905</v>
      </c>
      <c r="D3055" t="s">
        <v>2944</v>
      </c>
      <c r="E3055" t="s">
        <v>2888</v>
      </c>
      <c r="F3055" s="339" t="s">
        <v>4233</v>
      </c>
      <c r="G3055" s="376">
        <v>46194.69</v>
      </c>
      <c r="H3055" s="376">
        <v>36</v>
      </c>
      <c r="I3055" s="376">
        <v>0.05</v>
      </c>
      <c r="J3055" s="376">
        <v>1219.03</v>
      </c>
      <c r="K3055" s="376">
        <v>36570.9</v>
      </c>
      <c r="L3055" s="376">
        <f t="shared" si="39"/>
        <v>9623.7900000000009</v>
      </c>
    </row>
    <row r="3056" spans="1:12" hidden="1" outlineLevel="1">
      <c r="A3056" s="455">
        <v>2025</v>
      </c>
      <c r="B3056" t="s">
        <v>2988</v>
      </c>
      <c r="C3056" t="s">
        <v>2905</v>
      </c>
      <c r="D3056" t="s">
        <v>2944</v>
      </c>
      <c r="E3056" t="s">
        <v>2888</v>
      </c>
      <c r="F3056" s="339" t="s">
        <v>4233</v>
      </c>
      <c r="G3056" s="376">
        <v>46194.69</v>
      </c>
      <c r="H3056" s="376">
        <v>36</v>
      </c>
      <c r="I3056" s="376">
        <v>0.05</v>
      </c>
      <c r="J3056" s="376">
        <v>1219.03</v>
      </c>
      <c r="K3056" s="376">
        <v>36570.9</v>
      </c>
      <c r="L3056" s="376">
        <f t="shared" si="39"/>
        <v>9623.7900000000009</v>
      </c>
    </row>
    <row r="3057" spans="1:12" hidden="1" outlineLevel="1">
      <c r="A3057" s="455">
        <v>2025</v>
      </c>
      <c r="B3057" t="s">
        <v>2989</v>
      </c>
      <c r="C3057" t="s">
        <v>2905</v>
      </c>
      <c r="D3057" t="s">
        <v>2944</v>
      </c>
      <c r="E3057" t="s">
        <v>2888</v>
      </c>
      <c r="F3057" s="339" t="s">
        <v>4233</v>
      </c>
      <c r="G3057" s="376">
        <v>46194.69</v>
      </c>
      <c r="H3057" s="376">
        <v>36</v>
      </c>
      <c r="I3057" s="376">
        <v>0.05</v>
      </c>
      <c r="J3057" s="376">
        <v>1219.03</v>
      </c>
      <c r="K3057" s="376">
        <v>36570.9</v>
      </c>
      <c r="L3057" s="376">
        <f t="shared" si="39"/>
        <v>9623.7900000000009</v>
      </c>
    </row>
    <row r="3058" spans="1:12" hidden="1" outlineLevel="1">
      <c r="A3058" s="455">
        <v>2025</v>
      </c>
      <c r="B3058" t="s">
        <v>2990</v>
      </c>
      <c r="C3058" t="s">
        <v>2905</v>
      </c>
      <c r="D3058" t="s">
        <v>2944</v>
      </c>
      <c r="E3058" t="s">
        <v>2888</v>
      </c>
      <c r="F3058" s="339" t="s">
        <v>4233</v>
      </c>
      <c r="G3058" s="376">
        <v>46194.69</v>
      </c>
      <c r="H3058" s="376">
        <v>36</v>
      </c>
      <c r="I3058" s="376">
        <v>0.05</v>
      </c>
      <c r="J3058" s="376">
        <v>1219.03</v>
      </c>
      <c r="K3058" s="376">
        <v>36570.9</v>
      </c>
      <c r="L3058" s="376">
        <f t="shared" si="39"/>
        <v>9623.7900000000009</v>
      </c>
    </row>
    <row r="3059" spans="1:12" hidden="1" outlineLevel="1">
      <c r="A3059" s="455">
        <v>2025</v>
      </c>
      <c r="B3059" t="s">
        <v>2991</v>
      </c>
      <c r="C3059" t="s">
        <v>2905</v>
      </c>
      <c r="D3059" t="s">
        <v>2944</v>
      </c>
      <c r="E3059" t="s">
        <v>2888</v>
      </c>
      <c r="F3059" s="339" t="s">
        <v>4233</v>
      </c>
      <c r="G3059" s="376">
        <v>46194.69</v>
      </c>
      <c r="H3059" s="376">
        <v>36</v>
      </c>
      <c r="I3059" s="376">
        <v>0.05</v>
      </c>
      <c r="J3059" s="376">
        <v>1219.03</v>
      </c>
      <c r="K3059" s="376">
        <v>36570.9</v>
      </c>
      <c r="L3059" s="376">
        <f t="shared" si="39"/>
        <v>9623.7900000000009</v>
      </c>
    </row>
    <row r="3060" spans="1:12" hidden="1" outlineLevel="1">
      <c r="A3060" s="455">
        <v>2025</v>
      </c>
      <c r="B3060" t="s">
        <v>2992</v>
      </c>
      <c r="C3060" t="s">
        <v>2905</v>
      </c>
      <c r="D3060" t="s">
        <v>2944</v>
      </c>
      <c r="E3060" t="s">
        <v>2888</v>
      </c>
      <c r="F3060" s="339" t="s">
        <v>4233</v>
      </c>
      <c r="G3060" s="376">
        <v>46194.69</v>
      </c>
      <c r="H3060" s="376">
        <v>36</v>
      </c>
      <c r="I3060" s="376">
        <v>0.05</v>
      </c>
      <c r="J3060" s="376">
        <v>1219.03</v>
      </c>
      <c r="K3060" s="376">
        <v>36570.9</v>
      </c>
      <c r="L3060" s="376">
        <f t="shared" si="39"/>
        <v>9623.7900000000009</v>
      </c>
    </row>
    <row r="3061" spans="1:12" hidden="1" outlineLevel="1">
      <c r="A3061" s="455">
        <v>2025</v>
      </c>
      <c r="B3061" t="s">
        <v>2993</v>
      </c>
      <c r="C3061" t="s">
        <v>2905</v>
      </c>
      <c r="D3061" t="s">
        <v>2944</v>
      </c>
      <c r="E3061" t="s">
        <v>2888</v>
      </c>
      <c r="F3061" s="339" t="s">
        <v>4233</v>
      </c>
      <c r="G3061" s="376">
        <v>46194.69</v>
      </c>
      <c r="H3061" s="376">
        <v>36</v>
      </c>
      <c r="I3061" s="376">
        <v>0.05</v>
      </c>
      <c r="J3061" s="376">
        <v>1219.03</v>
      </c>
      <c r="K3061" s="376">
        <v>36570.9</v>
      </c>
      <c r="L3061" s="376">
        <f t="shared" si="39"/>
        <v>9623.7900000000009</v>
      </c>
    </row>
    <row r="3062" spans="1:12" hidden="1" outlineLevel="1">
      <c r="A3062" s="455">
        <v>2025</v>
      </c>
      <c r="B3062" t="s">
        <v>2994</v>
      </c>
      <c r="C3062" t="s">
        <v>2905</v>
      </c>
      <c r="D3062" t="s">
        <v>2944</v>
      </c>
      <c r="E3062" t="s">
        <v>2888</v>
      </c>
      <c r="F3062" s="339" t="s">
        <v>4233</v>
      </c>
      <c r="G3062" s="376">
        <v>46194.69</v>
      </c>
      <c r="H3062" s="376">
        <v>36</v>
      </c>
      <c r="I3062" s="376">
        <v>0.05</v>
      </c>
      <c r="J3062" s="376">
        <v>1219.03</v>
      </c>
      <c r="K3062" s="376">
        <v>36570.9</v>
      </c>
      <c r="L3062" s="376">
        <f t="shared" si="39"/>
        <v>9623.7900000000009</v>
      </c>
    </row>
    <row r="3063" spans="1:12" hidden="1" outlineLevel="1">
      <c r="A3063" s="455">
        <v>2025</v>
      </c>
      <c r="B3063" t="s">
        <v>2995</v>
      </c>
      <c r="C3063" t="s">
        <v>2905</v>
      </c>
      <c r="D3063" t="s">
        <v>2944</v>
      </c>
      <c r="E3063" t="s">
        <v>2888</v>
      </c>
      <c r="F3063" s="339" t="s">
        <v>4233</v>
      </c>
      <c r="G3063" s="376">
        <v>46194.69</v>
      </c>
      <c r="H3063" s="376">
        <v>36</v>
      </c>
      <c r="I3063" s="376">
        <v>0.05</v>
      </c>
      <c r="J3063" s="376">
        <v>1219.03</v>
      </c>
      <c r="K3063" s="376">
        <v>36570.9</v>
      </c>
      <c r="L3063" s="376">
        <f t="shared" si="39"/>
        <v>9623.7900000000009</v>
      </c>
    </row>
    <row r="3064" spans="1:12" hidden="1" outlineLevel="1">
      <c r="A3064" s="455">
        <v>2025</v>
      </c>
      <c r="B3064" t="s">
        <v>3129</v>
      </c>
      <c r="C3064" t="s">
        <v>2905</v>
      </c>
      <c r="D3064" t="s">
        <v>3028</v>
      </c>
      <c r="E3064" t="s">
        <v>2888</v>
      </c>
      <c r="F3064" s="339" t="s">
        <v>4233</v>
      </c>
      <c r="G3064" s="376">
        <v>10575.22</v>
      </c>
      <c r="H3064" s="376">
        <v>36</v>
      </c>
      <c r="I3064" s="376">
        <v>0.05</v>
      </c>
      <c r="J3064" s="376">
        <v>279.07</v>
      </c>
      <c r="K3064" s="376">
        <v>8372.1</v>
      </c>
      <c r="L3064" s="376">
        <f t="shared" si="39"/>
        <v>2203.12</v>
      </c>
    </row>
    <row r="3065" spans="1:12" hidden="1" outlineLevel="1">
      <c r="A3065" s="455">
        <v>2025</v>
      </c>
      <c r="B3065" t="s">
        <v>3130</v>
      </c>
      <c r="C3065" t="s">
        <v>2905</v>
      </c>
      <c r="D3065" t="s">
        <v>3028</v>
      </c>
      <c r="E3065" t="s">
        <v>2888</v>
      </c>
      <c r="F3065" s="339" t="s">
        <v>4233</v>
      </c>
      <c r="G3065" s="376">
        <v>10575.22</v>
      </c>
      <c r="H3065" s="376">
        <v>36</v>
      </c>
      <c r="I3065" s="376">
        <v>0.05</v>
      </c>
      <c r="J3065" s="376">
        <v>279.07</v>
      </c>
      <c r="K3065" s="376">
        <v>8372.1</v>
      </c>
      <c r="L3065" s="376">
        <f t="shared" si="39"/>
        <v>2203.12</v>
      </c>
    </row>
    <row r="3066" spans="1:12" hidden="1" outlineLevel="1">
      <c r="A3066" s="455">
        <v>2025</v>
      </c>
      <c r="B3066" t="s">
        <v>3131</v>
      </c>
      <c r="C3066" t="s">
        <v>2905</v>
      </c>
      <c r="D3066" t="s">
        <v>3028</v>
      </c>
      <c r="E3066" t="s">
        <v>2888</v>
      </c>
      <c r="F3066" s="339" t="s">
        <v>4233</v>
      </c>
      <c r="G3066" s="376">
        <v>10575.22</v>
      </c>
      <c r="H3066" s="376">
        <v>36</v>
      </c>
      <c r="I3066" s="376">
        <v>0.05</v>
      </c>
      <c r="J3066" s="376">
        <v>279.07</v>
      </c>
      <c r="K3066" s="376">
        <v>8372.1</v>
      </c>
      <c r="L3066" s="376">
        <f t="shared" si="39"/>
        <v>2203.12</v>
      </c>
    </row>
    <row r="3067" spans="1:12" hidden="1" outlineLevel="1">
      <c r="A3067" s="455">
        <v>2025</v>
      </c>
      <c r="B3067" t="s">
        <v>3132</v>
      </c>
      <c r="C3067" t="s">
        <v>2905</v>
      </c>
      <c r="D3067" t="s">
        <v>3028</v>
      </c>
      <c r="E3067" t="s">
        <v>2888</v>
      </c>
      <c r="F3067" s="339" t="s">
        <v>4233</v>
      </c>
      <c r="G3067" s="376">
        <v>10575.22</v>
      </c>
      <c r="H3067" s="376">
        <v>36</v>
      </c>
      <c r="I3067" s="376">
        <v>0.05</v>
      </c>
      <c r="J3067" s="376">
        <v>279.07</v>
      </c>
      <c r="K3067" s="376">
        <v>8372.1</v>
      </c>
      <c r="L3067" s="376">
        <f t="shared" si="39"/>
        <v>2203.12</v>
      </c>
    </row>
    <row r="3068" spans="1:12" hidden="1" outlineLevel="1">
      <c r="A3068" s="455">
        <v>2025</v>
      </c>
      <c r="B3068" t="s">
        <v>3133</v>
      </c>
      <c r="C3068" t="s">
        <v>2905</v>
      </c>
      <c r="D3068" t="s">
        <v>3028</v>
      </c>
      <c r="E3068" t="s">
        <v>2888</v>
      </c>
      <c r="F3068" s="339" t="s">
        <v>4233</v>
      </c>
      <c r="G3068" s="376">
        <v>10575.22</v>
      </c>
      <c r="H3068" s="376">
        <v>36</v>
      </c>
      <c r="I3068" s="376">
        <v>0.05</v>
      </c>
      <c r="J3068" s="376">
        <v>279.07</v>
      </c>
      <c r="K3068" s="376">
        <v>8372.1</v>
      </c>
      <c r="L3068" s="376">
        <f t="shared" si="39"/>
        <v>2203.12</v>
      </c>
    </row>
    <row r="3069" spans="1:12" hidden="1" outlineLevel="1">
      <c r="A3069" s="455">
        <v>2025</v>
      </c>
      <c r="B3069" t="s">
        <v>3134</v>
      </c>
      <c r="C3069" t="s">
        <v>2905</v>
      </c>
      <c r="D3069" t="s">
        <v>3028</v>
      </c>
      <c r="E3069" t="s">
        <v>2888</v>
      </c>
      <c r="F3069" s="339" t="s">
        <v>4233</v>
      </c>
      <c r="G3069" s="376">
        <v>10575.22</v>
      </c>
      <c r="H3069" s="376">
        <v>36</v>
      </c>
      <c r="I3069" s="376">
        <v>0.05</v>
      </c>
      <c r="J3069" s="376">
        <v>279.07</v>
      </c>
      <c r="K3069" s="376">
        <v>8372.1</v>
      </c>
      <c r="L3069" s="376">
        <f t="shared" si="39"/>
        <v>2203.12</v>
      </c>
    </row>
    <row r="3070" spans="1:12" hidden="1" outlineLevel="1">
      <c r="A3070" s="455">
        <v>2025</v>
      </c>
      <c r="B3070" t="s">
        <v>3135</v>
      </c>
      <c r="C3070" t="s">
        <v>2905</v>
      </c>
      <c r="D3070" t="s">
        <v>3028</v>
      </c>
      <c r="E3070" t="s">
        <v>2888</v>
      </c>
      <c r="F3070" s="339" t="s">
        <v>4233</v>
      </c>
      <c r="G3070" s="376">
        <v>10575.22</v>
      </c>
      <c r="H3070" s="376">
        <v>36</v>
      </c>
      <c r="I3070" s="376">
        <v>0.05</v>
      </c>
      <c r="J3070" s="376">
        <v>279.07</v>
      </c>
      <c r="K3070" s="376">
        <v>8372.1</v>
      </c>
      <c r="L3070" s="376">
        <f t="shared" si="39"/>
        <v>2203.12</v>
      </c>
    </row>
    <row r="3071" spans="1:12" hidden="1" outlineLevel="1">
      <c r="A3071" s="455">
        <v>2025</v>
      </c>
      <c r="B3071" t="s">
        <v>3136</v>
      </c>
      <c r="C3071" t="s">
        <v>2905</v>
      </c>
      <c r="D3071" t="s">
        <v>3028</v>
      </c>
      <c r="E3071" t="s">
        <v>2888</v>
      </c>
      <c r="F3071" s="339" t="s">
        <v>4233</v>
      </c>
      <c r="G3071" s="376">
        <v>10575.22</v>
      </c>
      <c r="H3071" s="376">
        <v>36</v>
      </c>
      <c r="I3071" s="376">
        <v>0.05</v>
      </c>
      <c r="J3071" s="376">
        <v>279.07</v>
      </c>
      <c r="K3071" s="376">
        <v>8372.1</v>
      </c>
      <c r="L3071" s="376">
        <f t="shared" si="39"/>
        <v>2203.12</v>
      </c>
    </row>
    <row r="3072" spans="1:12" hidden="1" outlineLevel="1">
      <c r="A3072" s="455">
        <v>2025</v>
      </c>
      <c r="B3072" t="s">
        <v>3137</v>
      </c>
      <c r="C3072" t="s">
        <v>2905</v>
      </c>
      <c r="D3072" t="s">
        <v>3028</v>
      </c>
      <c r="E3072" t="s">
        <v>2888</v>
      </c>
      <c r="F3072" s="339" t="s">
        <v>4233</v>
      </c>
      <c r="G3072" s="376">
        <v>10575.22</v>
      </c>
      <c r="H3072" s="376">
        <v>36</v>
      </c>
      <c r="I3072" s="376">
        <v>0.05</v>
      </c>
      <c r="J3072" s="376">
        <v>279.07</v>
      </c>
      <c r="K3072" s="376">
        <v>8372.1</v>
      </c>
      <c r="L3072" s="376">
        <f t="shared" si="39"/>
        <v>2203.12</v>
      </c>
    </row>
    <row r="3073" spans="1:12" hidden="1" outlineLevel="1">
      <c r="A3073" s="455">
        <v>2025</v>
      </c>
      <c r="B3073" t="s">
        <v>3138</v>
      </c>
      <c r="C3073" t="s">
        <v>2905</v>
      </c>
      <c r="D3073" t="s">
        <v>3028</v>
      </c>
      <c r="E3073" t="s">
        <v>2888</v>
      </c>
      <c r="F3073" s="339" t="s">
        <v>4233</v>
      </c>
      <c r="G3073" s="376">
        <v>10575.22</v>
      </c>
      <c r="H3073" s="376">
        <v>36</v>
      </c>
      <c r="I3073" s="376">
        <v>0.05</v>
      </c>
      <c r="J3073" s="376">
        <v>279.07</v>
      </c>
      <c r="K3073" s="376">
        <v>8372.1</v>
      </c>
      <c r="L3073" s="376">
        <f t="shared" si="39"/>
        <v>2203.12</v>
      </c>
    </row>
    <row r="3074" spans="1:12" hidden="1" outlineLevel="1">
      <c r="A3074" s="455">
        <v>2025</v>
      </c>
      <c r="B3074" t="s">
        <v>3139</v>
      </c>
      <c r="C3074" t="s">
        <v>2905</v>
      </c>
      <c r="D3074" t="s">
        <v>3028</v>
      </c>
      <c r="E3074" t="s">
        <v>2888</v>
      </c>
      <c r="F3074" s="339" t="s">
        <v>4233</v>
      </c>
      <c r="G3074" s="376">
        <v>10575.22</v>
      </c>
      <c r="H3074" s="376">
        <v>36</v>
      </c>
      <c r="I3074" s="376">
        <v>0.05</v>
      </c>
      <c r="J3074" s="376">
        <v>279.07</v>
      </c>
      <c r="K3074" s="376">
        <v>8372.1</v>
      </c>
      <c r="L3074" s="376">
        <f t="shared" si="39"/>
        <v>2203.12</v>
      </c>
    </row>
    <row r="3075" spans="1:12" hidden="1" outlineLevel="1">
      <c r="A3075" s="455">
        <v>2025</v>
      </c>
      <c r="B3075" t="s">
        <v>3140</v>
      </c>
      <c r="C3075" t="s">
        <v>2905</v>
      </c>
      <c r="D3075" t="s">
        <v>3028</v>
      </c>
      <c r="E3075" t="s">
        <v>2888</v>
      </c>
      <c r="F3075" s="339" t="s">
        <v>4233</v>
      </c>
      <c r="G3075" s="376">
        <v>10575.22</v>
      </c>
      <c r="H3075" s="376">
        <v>36</v>
      </c>
      <c r="I3075" s="376">
        <v>0.05</v>
      </c>
      <c r="J3075" s="376">
        <v>279.07</v>
      </c>
      <c r="K3075" s="376">
        <v>8372.1</v>
      </c>
      <c r="L3075" s="376">
        <f t="shared" si="39"/>
        <v>2203.12</v>
      </c>
    </row>
    <row r="3076" spans="1:12" hidden="1" outlineLevel="1">
      <c r="A3076" s="455">
        <v>2025</v>
      </c>
      <c r="B3076" t="s">
        <v>3141</v>
      </c>
      <c r="C3076" t="s">
        <v>2905</v>
      </c>
      <c r="D3076" t="s">
        <v>3028</v>
      </c>
      <c r="E3076" t="s">
        <v>2888</v>
      </c>
      <c r="F3076" s="339" t="s">
        <v>4233</v>
      </c>
      <c r="G3076" s="376">
        <v>10575.22</v>
      </c>
      <c r="H3076" s="376">
        <v>36</v>
      </c>
      <c r="I3076" s="376">
        <v>0.05</v>
      </c>
      <c r="J3076" s="376">
        <v>279.07</v>
      </c>
      <c r="K3076" s="376">
        <v>8372.1</v>
      </c>
      <c r="L3076" s="376">
        <f t="shared" si="39"/>
        <v>2203.12</v>
      </c>
    </row>
    <row r="3077" spans="1:12" hidden="1" outlineLevel="1">
      <c r="A3077" s="455">
        <v>2025</v>
      </c>
      <c r="B3077" t="s">
        <v>3142</v>
      </c>
      <c r="C3077" t="s">
        <v>2905</v>
      </c>
      <c r="D3077" t="s">
        <v>3028</v>
      </c>
      <c r="E3077" t="s">
        <v>2888</v>
      </c>
      <c r="F3077" s="339" t="s">
        <v>4233</v>
      </c>
      <c r="G3077" s="376">
        <v>10575.22</v>
      </c>
      <c r="H3077" s="376">
        <v>36</v>
      </c>
      <c r="I3077" s="376">
        <v>0.05</v>
      </c>
      <c r="J3077" s="376">
        <v>279.07</v>
      </c>
      <c r="K3077" s="376">
        <v>8372.1</v>
      </c>
      <c r="L3077" s="376">
        <f t="shared" si="39"/>
        <v>2203.12</v>
      </c>
    </row>
    <row r="3078" spans="1:12" hidden="1" outlineLevel="1">
      <c r="A3078" s="455">
        <v>2025</v>
      </c>
      <c r="B3078" t="s">
        <v>3143</v>
      </c>
      <c r="C3078" t="s">
        <v>2905</v>
      </c>
      <c r="D3078" t="s">
        <v>3028</v>
      </c>
      <c r="E3078" t="s">
        <v>2888</v>
      </c>
      <c r="F3078" s="339" t="s">
        <v>4233</v>
      </c>
      <c r="G3078" s="376">
        <v>10575.22</v>
      </c>
      <c r="H3078" s="376">
        <v>36</v>
      </c>
      <c r="I3078" s="376">
        <v>0.05</v>
      </c>
      <c r="J3078" s="376">
        <v>279.07</v>
      </c>
      <c r="K3078" s="376">
        <v>8372.1</v>
      </c>
      <c r="L3078" s="376">
        <f t="shared" si="39"/>
        <v>2203.12</v>
      </c>
    </row>
    <row r="3079" spans="1:12" hidden="1" outlineLevel="1">
      <c r="A3079" s="455">
        <v>2025</v>
      </c>
      <c r="B3079" t="s">
        <v>3144</v>
      </c>
      <c r="C3079" t="s">
        <v>2905</v>
      </c>
      <c r="D3079" t="s">
        <v>3028</v>
      </c>
      <c r="E3079" t="s">
        <v>2888</v>
      </c>
      <c r="F3079" s="339" t="s">
        <v>4233</v>
      </c>
      <c r="G3079" s="376">
        <v>10575.22</v>
      </c>
      <c r="H3079" s="376">
        <v>36</v>
      </c>
      <c r="I3079" s="376">
        <v>0.05</v>
      </c>
      <c r="J3079" s="376">
        <v>279.07</v>
      </c>
      <c r="K3079" s="376">
        <v>8372.1</v>
      </c>
      <c r="L3079" s="376">
        <f t="shared" si="39"/>
        <v>2203.12</v>
      </c>
    </row>
    <row r="3080" spans="1:12" hidden="1" outlineLevel="1">
      <c r="A3080" s="455">
        <v>2025</v>
      </c>
      <c r="B3080" t="s">
        <v>3145</v>
      </c>
      <c r="C3080" t="s">
        <v>2905</v>
      </c>
      <c r="D3080" t="s">
        <v>3028</v>
      </c>
      <c r="E3080" t="s">
        <v>2888</v>
      </c>
      <c r="F3080" s="339" t="s">
        <v>4233</v>
      </c>
      <c r="G3080" s="376">
        <v>10575.22</v>
      </c>
      <c r="H3080" s="376">
        <v>36</v>
      </c>
      <c r="I3080" s="376">
        <v>0.05</v>
      </c>
      <c r="J3080" s="376">
        <v>279.07</v>
      </c>
      <c r="K3080" s="376">
        <v>8372.1</v>
      </c>
      <c r="L3080" s="376">
        <f t="shared" si="39"/>
        <v>2203.12</v>
      </c>
    </row>
    <row r="3081" spans="1:12" hidden="1" outlineLevel="1">
      <c r="A3081" s="455">
        <v>2025</v>
      </c>
      <c r="B3081" t="s">
        <v>3146</v>
      </c>
      <c r="C3081" t="s">
        <v>2905</v>
      </c>
      <c r="D3081" t="s">
        <v>3028</v>
      </c>
      <c r="E3081" t="s">
        <v>2888</v>
      </c>
      <c r="F3081" s="339" t="s">
        <v>4233</v>
      </c>
      <c r="G3081" s="376">
        <v>10575.22</v>
      </c>
      <c r="H3081" s="376">
        <v>36</v>
      </c>
      <c r="I3081" s="376">
        <v>0.05</v>
      </c>
      <c r="J3081" s="376">
        <v>279.07</v>
      </c>
      <c r="K3081" s="376">
        <v>8372.1</v>
      </c>
      <c r="L3081" s="376">
        <f t="shared" si="39"/>
        <v>2203.12</v>
      </c>
    </row>
    <row r="3082" spans="1:12" hidden="1" outlineLevel="1">
      <c r="A3082" s="455">
        <v>2025</v>
      </c>
      <c r="B3082" t="s">
        <v>3147</v>
      </c>
      <c r="C3082" t="s">
        <v>2905</v>
      </c>
      <c r="D3082" t="s">
        <v>3028</v>
      </c>
      <c r="E3082" t="s">
        <v>2888</v>
      </c>
      <c r="F3082" s="339" t="s">
        <v>4233</v>
      </c>
      <c r="G3082" s="376">
        <v>10575.22</v>
      </c>
      <c r="H3082" s="376">
        <v>36</v>
      </c>
      <c r="I3082" s="376">
        <v>0.05</v>
      </c>
      <c r="J3082" s="376">
        <v>279.07</v>
      </c>
      <c r="K3082" s="376">
        <v>8372.1</v>
      </c>
      <c r="L3082" s="376">
        <f t="shared" si="39"/>
        <v>2203.12</v>
      </c>
    </row>
    <row r="3083" spans="1:12" hidden="1" outlineLevel="1">
      <c r="A3083" s="455">
        <v>2025</v>
      </c>
      <c r="B3083" t="s">
        <v>3148</v>
      </c>
      <c r="C3083" t="s">
        <v>2905</v>
      </c>
      <c r="D3083" t="s">
        <v>3028</v>
      </c>
      <c r="E3083" t="s">
        <v>2888</v>
      </c>
      <c r="F3083" s="339" t="s">
        <v>4233</v>
      </c>
      <c r="G3083" s="376">
        <v>10575.22</v>
      </c>
      <c r="H3083" s="376">
        <v>36</v>
      </c>
      <c r="I3083" s="376">
        <v>0.05</v>
      </c>
      <c r="J3083" s="376">
        <v>279.07</v>
      </c>
      <c r="K3083" s="376">
        <v>8372.1</v>
      </c>
      <c r="L3083" s="376">
        <f t="shared" si="39"/>
        <v>2203.12</v>
      </c>
    </row>
    <row r="3084" spans="1:12" hidden="1" outlineLevel="1">
      <c r="A3084" s="455">
        <v>2025</v>
      </c>
      <c r="B3084" t="s">
        <v>3149</v>
      </c>
      <c r="C3084" t="s">
        <v>2905</v>
      </c>
      <c r="D3084" t="s">
        <v>3028</v>
      </c>
      <c r="E3084" t="s">
        <v>2888</v>
      </c>
      <c r="F3084" s="339" t="s">
        <v>4233</v>
      </c>
      <c r="G3084" s="376">
        <v>10575.22</v>
      </c>
      <c r="H3084" s="376">
        <v>36</v>
      </c>
      <c r="I3084" s="376">
        <v>0.05</v>
      </c>
      <c r="J3084" s="376">
        <v>279.07</v>
      </c>
      <c r="K3084" s="376">
        <v>8372.1</v>
      </c>
      <c r="L3084" s="376">
        <f t="shared" si="39"/>
        <v>2203.12</v>
      </c>
    </row>
    <row r="3085" spans="1:12" hidden="1" outlineLevel="1">
      <c r="A3085" s="455">
        <v>2025</v>
      </c>
      <c r="B3085" t="s">
        <v>3150</v>
      </c>
      <c r="C3085" t="s">
        <v>2905</v>
      </c>
      <c r="D3085" t="s">
        <v>3028</v>
      </c>
      <c r="E3085" t="s">
        <v>2888</v>
      </c>
      <c r="F3085" s="339" t="s">
        <v>4233</v>
      </c>
      <c r="G3085" s="376">
        <v>10575.22</v>
      </c>
      <c r="H3085" s="376">
        <v>36</v>
      </c>
      <c r="I3085" s="376">
        <v>0.05</v>
      </c>
      <c r="J3085" s="376">
        <v>279.07</v>
      </c>
      <c r="K3085" s="376">
        <v>8372.1</v>
      </c>
      <c r="L3085" s="376">
        <f t="shared" si="39"/>
        <v>2203.12</v>
      </c>
    </row>
    <row r="3086" spans="1:12" hidden="1" outlineLevel="1">
      <c r="A3086" s="455">
        <v>2025</v>
      </c>
      <c r="B3086" t="s">
        <v>3151</v>
      </c>
      <c r="C3086" t="s">
        <v>2905</v>
      </c>
      <c r="D3086" t="s">
        <v>3028</v>
      </c>
      <c r="E3086" t="s">
        <v>2888</v>
      </c>
      <c r="F3086" s="339" t="s">
        <v>4233</v>
      </c>
      <c r="G3086" s="376">
        <v>10575.22</v>
      </c>
      <c r="H3086" s="376">
        <v>36</v>
      </c>
      <c r="I3086" s="376">
        <v>0.05</v>
      </c>
      <c r="J3086" s="376">
        <v>279.07</v>
      </c>
      <c r="K3086" s="376">
        <v>8372.1</v>
      </c>
      <c r="L3086" s="376">
        <f t="shared" si="39"/>
        <v>2203.12</v>
      </c>
    </row>
    <row r="3087" spans="1:12" hidden="1" outlineLevel="1">
      <c r="A3087" s="455">
        <v>2025</v>
      </c>
      <c r="B3087" t="s">
        <v>3152</v>
      </c>
      <c r="C3087" t="s">
        <v>2905</v>
      </c>
      <c r="D3087" t="s">
        <v>3028</v>
      </c>
      <c r="E3087" t="s">
        <v>2888</v>
      </c>
      <c r="F3087" s="339" t="s">
        <v>4233</v>
      </c>
      <c r="G3087" s="376">
        <v>10575.22</v>
      </c>
      <c r="H3087" s="376">
        <v>36</v>
      </c>
      <c r="I3087" s="376">
        <v>0.05</v>
      </c>
      <c r="J3087" s="376">
        <v>279.07</v>
      </c>
      <c r="K3087" s="376">
        <v>8372.1</v>
      </c>
      <c r="L3087" s="376">
        <f t="shared" si="39"/>
        <v>2203.12</v>
      </c>
    </row>
    <row r="3088" spans="1:12" hidden="1" outlineLevel="1">
      <c r="A3088" s="455">
        <v>2025</v>
      </c>
      <c r="B3088" t="s">
        <v>3153</v>
      </c>
      <c r="C3088" t="s">
        <v>2905</v>
      </c>
      <c r="D3088" t="s">
        <v>3028</v>
      </c>
      <c r="E3088" t="s">
        <v>2888</v>
      </c>
      <c r="F3088" s="339" t="s">
        <v>4233</v>
      </c>
      <c r="G3088" s="376">
        <v>10575.22</v>
      </c>
      <c r="H3088" s="376">
        <v>36</v>
      </c>
      <c r="I3088" s="376">
        <v>0.05</v>
      </c>
      <c r="J3088" s="376">
        <v>279.07</v>
      </c>
      <c r="K3088" s="376">
        <v>8372.1</v>
      </c>
      <c r="L3088" s="376">
        <f t="shared" si="39"/>
        <v>2203.12</v>
      </c>
    </row>
    <row r="3089" spans="1:12" hidden="1" outlineLevel="1">
      <c r="A3089" s="455">
        <v>2025</v>
      </c>
      <c r="B3089" t="s">
        <v>3154</v>
      </c>
      <c r="C3089" t="s">
        <v>2905</v>
      </c>
      <c r="D3089" t="s">
        <v>3028</v>
      </c>
      <c r="E3089" t="s">
        <v>2888</v>
      </c>
      <c r="F3089" s="339" t="s">
        <v>4233</v>
      </c>
      <c r="G3089" s="376">
        <v>10575.22</v>
      </c>
      <c r="H3089" s="376">
        <v>36</v>
      </c>
      <c r="I3089" s="376">
        <v>0.05</v>
      </c>
      <c r="J3089" s="376">
        <v>279.07</v>
      </c>
      <c r="K3089" s="376">
        <v>8372.1</v>
      </c>
      <c r="L3089" s="376">
        <f t="shared" si="39"/>
        <v>2203.12</v>
      </c>
    </row>
    <row r="3090" spans="1:12" hidden="1" outlineLevel="1">
      <c r="A3090" s="455">
        <v>2025</v>
      </c>
      <c r="B3090" t="s">
        <v>3155</v>
      </c>
      <c r="C3090" t="s">
        <v>2905</v>
      </c>
      <c r="D3090" t="s">
        <v>3028</v>
      </c>
      <c r="E3090" t="s">
        <v>2888</v>
      </c>
      <c r="F3090" s="339" t="s">
        <v>4233</v>
      </c>
      <c r="G3090" s="376">
        <v>10575.22</v>
      </c>
      <c r="H3090" s="376">
        <v>36</v>
      </c>
      <c r="I3090" s="376">
        <v>0.05</v>
      </c>
      <c r="J3090" s="376">
        <v>279.07</v>
      </c>
      <c r="K3090" s="376">
        <v>8372.1</v>
      </c>
      <c r="L3090" s="376">
        <f t="shared" si="39"/>
        <v>2203.12</v>
      </c>
    </row>
    <row r="3091" spans="1:12" hidden="1" outlineLevel="1">
      <c r="A3091" s="455">
        <v>2025</v>
      </c>
      <c r="B3091" t="s">
        <v>3156</v>
      </c>
      <c r="C3091" t="s">
        <v>2905</v>
      </c>
      <c r="D3091" t="s">
        <v>3028</v>
      </c>
      <c r="E3091" t="s">
        <v>2888</v>
      </c>
      <c r="F3091" s="339" t="s">
        <v>4233</v>
      </c>
      <c r="G3091" s="376">
        <v>10575.22</v>
      </c>
      <c r="H3091" s="376">
        <v>36</v>
      </c>
      <c r="I3091" s="376">
        <v>0.05</v>
      </c>
      <c r="J3091" s="376">
        <v>279.07</v>
      </c>
      <c r="K3091" s="376">
        <v>8372.1</v>
      </c>
      <c r="L3091" s="376">
        <f t="shared" si="39"/>
        <v>2203.12</v>
      </c>
    </row>
    <row r="3092" spans="1:12" hidden="1" outlineLevel="1">
      <c r="A3092" s="455">
        <v>2025</v>
      </c>
      <c r="B3092" t="s">
        <v>3157</v>
      </c>
      <c r="C3092" t="s">
        <v>2905</v>
      </c>
      <c r="D3092" t="s">
        <v>3028</v>
      </c>
      <c r="E3092" t="s">
        <v>2888</v>
      </c>
      <c r="F3092" s="339" t="s">
        <v>4233</v>
      </c>
      <c r="G3092" s="376">
        <v>10575.22</v>
      </c>
      <c r="H3092" s="376">
        <v>36</v>
      </c>
      <c r="I3092" s="376">
        <v>0.05</v>
      </c>
      <c r="J3092" s="376">
        <v>279.07</v>
      </c>
      <c r="K3092" s="376">
        <v>8372.1</v>
      </c>
      <c r="L3092" s="376">
        <f t="shared" si="39"/>
        <v>2203.12</v>
      </c>
    </row>
    <row r="3093" spans="1:12" hidden="1" outlineLevel="1">
      <c r="A3093" s="455">
        <v>2025</v>
      </c>
      <c r="B3093" t="s">
        <v>3158</v>
      </c>
      <c r="C3093" t="s">
        <v>2905</v>
      </c>
      <c r="D3093" t="s">
        <v>3028</v>
      </c>
      <c r="E3093" t="s">
        <v>2888</v>
      </c>
      <c r="F3093" s="339" t="s">
        <v>4233</v>
      </c>
      <c r="G3093" s="376">
        <v>10575.22</v>
      </c>
      <c r="H3093" s="376">
        <v>36</v>
      </c>
      <c r="I3093" s="376">
        <v>0.05</v>
      </c>
      <c r="J3093" s="376">
        <v>279.07</v>
      </c>
      <c r="K3093" s="376">
        <v>8372.1</v>
      </c>
      <c r="L3093" s="376">
        <f t="shared" si="39"/>
        <v>2203.12</v>
      </c>
    </row>
    <row r="3094" spans="1:12" hidden="1" outlineLevel="1">
      <c r="A3094" s="455">
        <v>2025</v>
      </c>
      <c r="B3094" t="s">
        <v>3159</v>
      </c>
      <c r="C3094" t="s">
        <v>2905</v>
      </c>
      <c r="D3094" t="s">
        <v>3028</v>
      </c>
      <c r="E3094" t="s">
        <v>2888</v>
      </c>
      <c r="F3094" s="339" t="s">
        <v>4233</v>
      </c>
      <c r="G3094" s="376">
        <v>10575.22</v>
      </c>
      <c r="H3094" s="376">
        <v>36</v>
      </c>
      <c r="I3094" s="376">
        <v>0.05</v>
      </c>
      <c r="J3094" s="376">
        <v>279.07</v>
      </c>
      <c r="K3094" s="376">
        <v>8372.1</v>
      </c>
      <c r="L3094" s="376">
        <f t="shared" si="39"/>
        <v>2203.12</v>
      </c>
    </row>
    <row r="3095" spans="1:12" hidden="1" outlineLevel="1">
      <c r="A3095" s="455">
        <v>2025</v>
      </c>
      <c r="B3095" t="s">
        <v>3160</v>
      </c>
      <c r="C3095" t="s">
        <v>2905</v>
      </c>
      <c r="D3095" t="s">
        <v>3028</v>
      </c>
      <c r="E3095" t="s">
        <v>2888</v>
      </c>
      <c r="F3095" s="339" t="s">
        <v>4233</v>
      </c>
      <c r="G3095" s="376">
        <v>10575.22</v>
      </c>
      <c r="H3095" s="376">
        <v>36</v>
      </c>
      <c r="I3095" s="376">
        <v>0.05</v>
      </c>
      <c r="J3095" s="376">
        <v>279.07</v>
      </c>
      <c r="K3095" s="376">
        <v>8372.1</v>
      </c>
      <c r="L3095" s="376">
        <f t="shared" si="39"/>
        <v>2203.12</v>
      </c>
    </row>
    <row r="3096" spans="1:12" hidden="1" outlineLevel="1">
      <c r="A3096" s="455">
        <v>2025</v>
      </c>
      <c r="B3096" t="s">
        <v>3161</v>
      </c>
      <c r="C3096" t="s">
        <v>2905</v>
      </c>
      <c r="D3096" t="s">
        <v>3028</v>
      </c>
      <c r="E3096" t="s">
        <v>2888</v>
      </c>
      <c r="F3096" s="339" t="s">
        <v>4233</v>
      </c>
      <c r="G3096" s="376">
        <v>10575.22</v>
      </c>
      <c r="H3096" s="376">
        <v>36</v>
      </c>
      <c r="I3096" s="376">
        <v>0.05</v>
      </c>
      <c r="J3096" s="376">
        <v>279.07</v>
      </c>
      <c r="K3096" s="376">
        <v>8372.1</v>
      </c>
      <c r="L3096" s="376">
        <f t="shared" si="39"/>
        <v>2203.12</v>
      </c>
    </row>
    <row r="3097" spans="1:12" hidden="1" outlineLevel="1">
      <c r="A3097" s="455">
        <v>2025</v>
      </c>
      <c r="B3097" t="s">
        <v>3162</v>
      </c>
      <c r="C3097" t="s">
        <v>2905</v>
      </c>
      <c r="D3097" t="s">
        <v>3028</v>
      </c>
      <c r="E3097" t="s">
        <v>2888</v>
      </c>
      <c r="F3097" s="339" t="s">
        <v>4233</v>
      </c>
      <c r="G3097" s="376">
        <v>10575.22</v>
      </c>
      <c r="H3097" s="376">
        <v>36</v>
      </c>
      <c r="I3097" s="376">
        <v>0.05</v>
      </c>
      <c r="J3097" s="376">
        <v>279.07</v>
      </c>
      <c r="K3097" s="376">
        <v>8372.1</v>
      </c>
      <c r="L3097" s="376">
        <f t="shared" si="39"/>
        <v>2203.12</v>
      </c>
    </row>
    <row r="3098" spans="1:12" hidden="1" outlineLevel="1">
      <c r="A3098" s="455">
        <v>2025</v>
      </c>
      <c r="B3098" t="s">
        <v>3163</v>
      </c>
      <c r="C3098" t="s">
        <v>2905</v>
      </c>
      <c r="D3098" t="s">
        <v>3028</v>
      </c>
      <c r="E3098" t="s">
        <v>2888</v>
      </c>
      <c r="F3098" s="339" t="s">
        <v>4233</v>
      </c>
      <c r="G3098" s="376">
        <v>10575.22</v>
      </c>
      <c r="H3098" s="376">
        <v>36</v>
      </c>
      <c r="I3098" s="376">
        <v>0.05</v>
      </c>
      <c r="J3098" s="376">
        <v>279.07</v>
      </c>
      <c r="K3098" s="376">
        <v>8372.1</v>
      </c>
      <c r="L3098" s="376">
        <f t="shared" si="39"/>
        <v>2203.12</v>
      </c>
    </row>
    <row r="3099" spans="1:12" hidden="1" outlineLevel="1">
      <c r="A3099" s="455">
        <v>2025</v>
      </c>
      <c r="B3099" t="s">
        <v>3164</v>
      </c>
      <c r="C3099" t="s">
        <v>2905</v>
      </c>
      <c r="D3099" t="s">
        <v>3028</v>
      </c>
      <c r="E3099" t="s">
        <v>2888</v>
      </c>
      <c r="F3099" s="339" t="s">
        <v>4233</v>
      </c>
      <c r="G3099" s="376">
        <v>10575.22</v>
      </c>
      <c r="H3099" s="376">
        <v>36</v>
      </c>
      <c r="I3099" s="376">
        <v>0.05</v>
      </c>
      <c r="J3099" s="376">
        <v>279.07</v>
      </c>
      <c r="K3099" s="376">
        <v>8372.1</v>
      </c>
      <c r="L3099" s="376">
        <f t="shared" si="39"/>
        <v>2203.12</v>
      </c>
    </row>
    <row r="3100" spans="1:12" hidden="1" outlineLevel="1">
      <c r="A3100" s="455">
        <v>2025</v>
      </c>
      <c r="B3100" t="s">
        <v>3165</v>
      </c>
      <c r="C3100" t="s">
        <v>2905</v>
      </c>
      <c r="D3100" t="s">
        <v>3028</v>
      </c>
      <c r="E3100" t="s">
        <v>2888</v>
      </c>
      <c r="F3100" s="339" t="s">
        <v>4233</v>
      </c>
      <c r="G3100" s="376">
        <v>10575.22</v>
      </c>
      <c r="H3100" s="376">
        <v>36</v>
      </c>
      <c r="I3100" s="376">
        <v>0.05</v>
      </c>
      <c r="J3100" s="376">
        <v>279.07</v>
      </c>
      <c r="K3100" s="376">
        <v>8372.1</v>
      </c>
      <c r="L3100" s="376">
        <f t="shared" si="39"/>
        <v>2203.12</v>
      </c>
    </row>
    <row r="3101" spans="1:12" hidden="1" outlineLevel="1">
      <c r="A3101" s="455">
        <v>2025</v>
      </c>
      <c r="B3101" t="s">
        <v>3166</v>
      </c>
      <c r="C3101" t="s">
        <v>2905</v>
      </c>
      <c r="D3101" t="s">
        <v>3028</v>
      </c>
      <c r="E3101" t="s">
        <v>2888</v>
      </c>
      <c r="F3101" s="339" t="s">
        <v>4233</v>
      </c>
      <c r="G3101" s="376">
        <v>10575.22</v>
      </c>
      <c r="H3101" s="376">
        <v>36</v>
      </c>
      <c r="I3101" s="376">
        <v>0.05</v>
      </c>
      <c r="J3101" s="376">
        <v>279.07</v>
      </c>
      <c r="K3101" s="376">
        <v>8372.1</v>
      </c>
      <c r="L3101" s="376">
        <f t="shared" si="39"/>
        <v>2203.12</v>
      </c>
    </row>
    <row r="3102" spans="1:12" hidden="1" outlineLevel="1">
      <c r="A3102" s="455">
        <v>2025</v>
      </c>
      <c r="B3102" t="s">
        <v>3167</v>
      </c>
      <c r="C3102" t="s">
        <v>2905</v>
      </c>
      <c r="D3102" t="s">
        <v>3028</v>
      </c>
      <c r="E3102" t="s">
        <v>2888</v>
      </c>
      <c r="F3102" s="339" t="s">
        <v>4233</v>
      </c>
      <c r="G3102" s="376">
        <v>10575.22</v>
      </c>
      <c r="H3102" s="376">
        <v>36</v>
      </c>
      <c r="I3102" s="376">
        <v>0.05</v>
      </c>
      <c r="J3102" s="376">
        <v>279.07</v>
      </c>
      <c r="K3102" s="376">
        <v>8372.1</v>
      </c>
      <c r="L3102" s="376">
        <f t="shared" si="39"/>
        <v>2203.12</v>
      </c>
    </row>
    <row r="3103" spans="1:12" hidden="1" outlineLevel="1">
      <c r="A3103" s="455">
        <v>2025</v>
      </c>
      <c r="B3103" t="s">
        <v>3168</v>
      </c>
      <c r="C3103" t="s">
        <v>2905</v>
      </c>
      <c r="D3103" t="s">
        <v>3028</v>
      </c>
      <c r="E3103" t="s">
        <v>2888</v>
      </c>
      <c r="F3103" s="339" t="s">
        <v>4233</v>
      </c>
      <c r="G3103" s="376">
        <v>10575.22</v>
      </c>
      <c r="H3103" s="376">
        <v>36</v>
      </c>
      <c r="I3103" s="376">
        <v>0.05</v>
      </c>
      <c r="J3103" s="376">
        <v>279.07</v>
      </c>
      <c r="K3103" s="376">
        <v>8372.1</v>
      </c>
      <c r="L3103" s="376">
        <f t="shared" si="39"/>
        <v>2203.12</v>
      </c>
    </row>
    <row r="3104" spans="1:12" hidden="1" outlineLevel="1">
      <c r="A3104" s="455">
        <v>2025</v>
      </c>
      <c r="B3104" t="s">
        <v>3501</v>
      </c>
      <c r="C3104" t="s">
        <v>2527</v>
      </c>
      <c r="D3104" t="s">
        <v>3502</v>
      </c>
      <c r="E3104" t="s">
        <v>4148</v>
      </c>
      <c r="F3104" s="339" t="s">
        <v>4177</v>
      </c>
      <c r="G3104" s="376">
        <v>9940.59</v>
      </c>
      <c r="H3104" s="376">
        <v>60</v>
      </c>
      <c r="I3104" s="376">
        <v>0.05</v>
      </c>
      <c r="J3104" s="376">
        <v>157.38999999999999</v>
      </c>
      <c r="K3104" s="376">
        <v>8341.67</v>
      </c>
      <c r="L3104" s="376">
        <f t="shared" si="39"/>
        <v>1598.92</v>
      </c>
    </row>
    <row r="3105" spans="1:12" hidden="1" outlineLevel="1">
      <c r="A3105" s="455">
        <v>2025</v>
      </c>
      <c r="B3105" t="s">
        <v>4043</v>
      </c>
      <c r="C3105" t="s">
        <v>2905</v>
      </c>
      <c r="D3105" t="s">
        <v>3286</v>
      </c>
      <c r="E3105" t="s">
        <v>2888</v>
      </c>
      <c r="F3105" s="339" t="s">
        <v>4234</v>
      </c>
      <c r="G3105" s="376">
        <v>5663.72</v>
      </c>
      <c r="H3105" s="376">
        <v>36</v>
      </c>
      <c r="I3105" s="376">
        <v>0.05</v>
      </c>
      <c r="J3105" s="376">
        <v>149.46</v>
      </c>
      <c r="K3105" s="376">
        <v>4184.88</v>
      </c>
      <c r="L3105" s="376">
        <f t="shared" si="39"/>
        <v>1478.84</v>
      </c>
    </row>
    <row r="3106" spans="1:12" hidden="1" outlineLevel="1">
      <c r="A3106" s="455">
        <v>2025</v>
      </c>
      <c r="B3106" t="s">
        <v>3937</v>
      </c>
      <c r="C3106" t="s">
        <v>2905</v>
      </c>
      <c r="D3106" t="s">
        <v>2944</v>
      </c>
      <c r="E3106" t="s">
        <v>2888</v>
      </c>
      <c r="F3106" s="339" t="s">
        <v>4234</v>
      </c>
      <c r="G3106" s="376">
        <v>42477.88</v>
      </c>
      <c r="H3106" s="376">
        <v>36</v>
      </c>
      <c r="I3106" s="376">
        <v>0.05</v>
      </c>
      <c r="J3106" s="376">
        <v>1120.94</v>
      </c>
      <c r="K3106" s="376">
        <v>31386.32</v>
      </c>
      <c r="L3106" s="376">
        <f t="shared" si="39"/>
        <v>11091.56</v>
      </c>
    </row>
    <row r="3107" spans="1:12" hidden="1" outlineLevel="1">
      <c r="A3107" s="455">
        <v>2025</v>
      </c>
      <c r="B3107" t="s">
        <v>3938</v>
      </c>
      <c r="C3107" t="s">
        <v>2905</v>
      </c>
      <c r="D3107" t="s">
        <v>2944</v>
      </c>
      <c r="E3107" t="s">
        <v>2888</v>
      </c>
      <c r="F3107" s="339" t="s">
        <v>4234</v>
      </c>
      <c r="G3107" s="376">
        <v>42477.88</v>
      </c>
      <c r="H3107" s="376">
        <v>36</v>
      </c>
      <c r="I3107" s="376">
        <v>0.05</v>
      </c>
      <c r="J3107" s="376">
        <v>1120.94</v>
      </c>
      <c r="K3107" s="376">
        <v>31386.32</v>
      </c>
      <c r="L3107" s="376">
        <f t="shared" ref="L3107:L3170" si="40">G3107-K3107</f>
        <v>11091.56</v>
      </c>
    </row>
    <row r="3108" spans="1:12" hidden="1" outlineLevel="1">
      <c r="A3108" s="455">
        <v>2025</v>
      </c>
      <c r="B3108" t="s">
        <v>3939</v>
      </c>
      <c r="C3108" t="s">
        <v>2905</v>
      </c>
      <c r="D3108" t="s">
        <v>2944</v>
      </c>
      <c r="E3108" t="s">
        <v>2888</v>
      </c>
      <c r="F3108" s="339" t="s">
        <v>4234</v>
      </c>
      <c r="G3108" s="376">
        <v>42477.88</v>
      </c>
      <c r="H3108" s="376">
        <v>36</v>
      </c>
      <c r="I3108" s="376">
        <v>0.05</v>
      </c>
      <c r="J3108" s="376">
        <v>1120.94</v>
      </c>
      <c r="K3108" s="376">
        <v>31386.32</v>
      </c>
      <c r="L3108" s="376">
        <f t="shared" si="40"/>
        <v>11091.56</v>
      </c>
    </row>
    <row r="3109" spans="1:12" hidden="1" outlineLevel="1">
      <c r="A3109" s="455">
        <v>2025</v>
      </c>
      <c r="B3109" t="s">
        <v>3940</v>
      </c>
      <c r="C3109" t="s">
        <v>2905</v>
      </c>
      <c r="D3109" t="s">
        <v>2944</v>
      </c>
      <c r="E3109" t="s">
        <v>2888</v>
      </c>
      <c r="F3109" s="339" t="s">
        <v>4234</v>
      </c>
      <c r="G3109" s="376">
        <v>42477.88</v>
      </c>
      <c r="H3109" s="376">
        <v>36</v>
      </c>
      <c r="I3109" s="376">
        <v>0.05</v>
      </c>
      <c r="J3109" s="376">
        <v>1120.94</v>
      </c>
      <c r="K3109" s="376">
        <v>31386.32</v>
      </c>
      <c r="L3109" s="376">
        <f t="shared" si="40"/>
        <v>11091.56</v>
      </c>
    </row>
    <row r="3110" spans="1:12" hidden="1" outlineLevel="1">
      <c r="A3110" s="455">
        <v>2025</v>
      </c>
      <c r="B3110" t="s">
        <v>3941</v>
      </c>
      <c r="C3110" t="s">
        <v>2905</v>
      </c>
      <c r="D3110" t="s">
        <v>2944</v>
      </c>
      <c r="E3110" t="s">
        <v>2888</v>
      </c>
      <c r="F3110" s="339" t="s">
        <v>4234</v>
      </c>
      <c r="G3110" s="376">
        <v>42477.88</v>
      </c>
      <c r="H3110" s="376">
        <v>36</v>
      </c>
      <c r="I3110" s="376">
        <v>0.05</v>
      </c>
      <c r="J3110" s="376">
        <v>1120.94</v>
      </c>
      <c r="K3110" s="376">
        <v>31386.32</v>
      </c>
      <c r="L3110" s="376">
        <f t="shared" si="40"/>
        <v>11091.56</v>
      </c>
    </row>
    <row r="3111" spans="1:12" hidden="1" outlineLevel="1">
      <c r="A3111" s="455">
        <v>2025</v>
      </c>
      <c r="B3111" t="s">
        <v>3942</v>
      </c>
      <c r="C3111" t="s">
        <v>2905</v>
      </c>
      <c r="D3111" t="s">
        <v>2944</v>
      </c>
      <c r="E3111" t="s">
        <v>2888</v>
      </c>
      <c r="F3111" s="339" t="s">
        <v>4234</v>
      </c>
      <c r="G3111" s="376">
        <v>42477.88</v>
      </c>
      <c r="H3111" s="376">
        <v>36</v>
      </c>
      <c r="I3111" s="376">
        <v>0.05</v>
      </c>
      <c r="J3111" s="376">
        <v>1120.94</v>
      </c>
      <c r="K3111" s="376">
        <v>31386.32</v>
      </c>
      <c r="L3111" s="376">
        <f t="shared" si="40"/>
        <v>11091.56</v>
      </c>
    </row>
    <row r="3112" spans="1:12" hidden="1" outlineLevel="1">
      <c r="A3112" s="455">
        <v>2025</v>
      </c>
      <c r="B3112" t="s">
        <v>3943</v>
      </c>
      <c r="C3112" t="s">
        <v>2905</v>
      </c>
      <c r="D3112" t="s">
        <v>2944</v>
      </c>
      <c r="E3112" t="s">
        <v>2888</v>
      </c>
      <c r="F3112" s="339" t="s">
        <v>4234</v>
      </c>
      <c r="G3112" s="376">
        <v>42477.88</v>
      </c>
      <c r="H3112" s="376">
        <v>36</v>
      </c>
      <c r="I3112" s="376">
        <v>0.05</v>
      </c>
      <c r="J3112" s="376">
        <v>1120.94</v>
      </c>
      <c r="K3112" s="376">
        <v>31386.32</v>
      </c>
      <c r="L3112" s="376">
        <f t="shared" si="40"/>
        <v>11091.56</v>
      </c>
    </row>
    <row r="3113" spans="1:12" hidden="1" outlineLevel="1">
      <c r="A3113" s="455">
        <v>2025</v>
      </c>
      <c r="B3113" t="s">
        <v>3944</v>
      </c>
      <c r="C3113" t="s">
        <v>2905</v>
      </c>
      <c r="D3113" t="s">
        <v>2944</v>
      </c>
      <c r="E3113" t="s">
        <v>2888</v>
      </c>
      <c r="F3113" s="339" t="s">
        <v>4234</v>
      </c>
      <c r="G3113" s="376">
        <v>42477.88</v>
      </c>
      <c r="H3113" s="376">
        <v>36</v>
      </c>
      <c r="I3113" s="376">
        <v>0.05</v>
      </c>
      <c r="J3113" s="376">
        <v>1120.94</v>
      </c>
      <c r="K3113" s="376">
        <v>31386.32</v>
      </c>
      <c r="L3113" s="376">
        <f t="shared" si="40"/>
        <v>11091.56</v>
      </c>
    </row>
    <row r="3114" spans="1:12" hidden="1" outlineLevel="1">
      <c r="A3114" s="455">
        <v>2025</v>
      </c>
      <c r="B3114" t="s">
        <v>3945</v>
      </c>
      <c r="C3114" t="s">
        <v>2905</v>
      </c>
      <c r="D3114" t="s">
        <v>2944</v>
      </c>
      <c r="E3114" t="s">
        <v>2888</v>
      </c>
      <c r="F3114" s="339" t="s">
        <v>4234</v>
      </c>
      <c r="G3114" s="376">
        <v>42477.88</v>
      </c>
      <c r="H3114" s="376">
        <v>36</v>
      </c>
      <c r="I3114" s="376">
        <v>0.05</v>
      </c>
      <c r="J3114" s="376">
        <v>1120.94</v>
      </c>
      <c r="K3114" s="376">
        <v>31386.32</v>
      </c>
      <c r="L3114" s="376">
        <f t="shared" si="40"/>
        <v>11091.56</v>
      </c>
    </row>
    <row r="3115" spans="1:12" hidden="1" outlineLevel="1">
      <c r="A3115" s="455">
        <v>2025</v>
      </c>
      <c r="B3115" t="s">
        <v>3946</v>
      </c>
      <c r="C3115" t="s">
        <v>2905</v>
      </c>
      <c r="D3115" t="s">
        <v>2944</v>
      </c>
      <c r="E3115" t="s">
        <v>2888</v>
      </c>
      <c r="F3115" s="339" t="s">
        <v>4234</v>
      </c>
      <c r="G3115" s="376">
        <v>42477.88</v>
      </c>
      <c r="H3115" s="376">
        <v>36</v>
      </c>
      <c r="I3115" s="376">
        <v>0.05</v>
      </c>
      <c r="J3115" s="376">
        <v>1120.94</v>
      </c>
      <c r="K3115" s="376">
        <v>31386.32</v>
      </c>
      <c r="L3115" s="376">
        <f t="shared" si="40"/>
        <v>11091.56</v>
      </c>
    </row>
    <row r="3116" spans="1:12" hidden="1" outlineLevel="1">
      <c r="A3116" s="455">
        <v>2025</v>
      </c>
      <c r="B3116" t="s">
        <v>3947</v>
      </c>
      <c r="C3116" t="s">
        <v>2905</v>
      </c>
      <c r="D3116" t="s">
        <v>2944</v>
      </c>
      <c r="E3116" t="s">
        <v>2888</v>
      </c>
      <c r="F3116" s="339" t="s">
        <v>4234</v>
      </c>
      <c r="G3116" s="376">
        <v>42477.87</v>
      </c>
      <c r="H3116" s="376">
        <v>36</v>
      </c>
      <c r="I3116" s="376">
        <v>0.05</v>
      </c>
      <c r="J3116" s="376">
        <v>1120.94</v>
      </c>
      <c r="K3116" s="376">
        <v>31386.32</v>
      </c>
      <c r="L3116" s="376">
        <f t="shared" si="40"/>
        <v>11091.55</v>
      </c>
    </row>
    <row r="3117" spans="1:12" hidden="1" outlineLevel="1">
      <c r="A3117" s="455">
        <v>2025</v>
      </c>
      <c r="B3117" t="s">
        <v>3948</v>
      </c>
      <c r="C3117" t="s">
        <v>2905</v>
      </c>
      <c r="D3117" t="s">
        <v>2944</v>
      </c>
      <c r="E3117" t="s">
        <v>2888</v>
      </c>
      <c r="F3117" s="339" t="s">
        <v>4234</v>
      </c>
      <c r="G3117" s="376">
        <v>42477.87</v>
      </c>
      <c r="H3117" s="376">
        <v>36</v>
      </c>
      <c r="I3117" s="376">
        <v>0.05</v>
      </c>
      <c r="J3117" s="376">
        <v>1120.94</v>
      </c>
      <c r="K3117" s="376">
        <v>31386.32</v>
      </c>
      <c r="L3117" s="376">
        <f t="shared" si="40"/>
        <v>11091.55</v>
      </c>
    </row>
    <row r="3118" spans="1:12" hidden="1" outlineLevel="1">
      <c r="A3118" s="455">
        <v>2025</v>
      </c>
      <c r="B3118" t="s">
        <v>3949</v>
      </c>
      <c r="C3118" t="s">
        <v>2905</v>
      </c>
      <c r="D3118" t="s">
        <v>2944</v>
      </c>
      <c r="E3118" t="s">
        <v>2888</v>
      </c>
      <c r="F3118" s="339" t="s">
        <v>4234</v>
      </c>
      <c r="G3118" s="376">
        <v>42477.87</v>
      </c>
      <c r="H3118" s="376">
        <v>36</v>
      </c>
      <c r="I3118" s="376">
        <v>0.05</v>
      </c>
      <c r="J3118" s="376">
        <v>1120.94</v>
      </c>
      <c r="K3118" s="376">
        <v>31386.32</v>
      </c>
      <c r="L3118" s="376">
        <f t="shared" si="40"/>
        <v>11091.55</v>
      </c>
    </row>
    <row r="3119" spans="1:12" hidden="1" outlineLevel="1">
      <c r="A3119" s="455">
        <v>2025</v>
      </c>
      <c r="B3119" t="s">
        <v>3950</v>
      </c>
      <c r="C3119" t="s">
        <v>2905</v>
      </c>
      <c r="D3119" t="s">
        <v>2944</v>
      </c>
      <c r="E3119" t="s">
        <v>2888</v>
      </c>
      <c r="F3119" s="339" t="s">
        <v>4234</v>
      </c>
      <c r="G3119" s="376">
        <v>42477.87</v>
      </c>
      <c r="H3119" s="376">
        <v>36</v>
      </c>
      <c r="I3119" s="376">
        <v>0.05</v>
      </c>
      <c r="J3119" s="376">
        <v>1120.94</v>
      </c>
      <c r="K3119" s="376">
        <v>31386.32</v>
      </c>
      <c r="L3119" s="376">
        <f t="shared" si="40"/>
        <v>11091.55</v>
      </c>
    </row>
    <row r="3120" spans="1:12" hidden="1" outlineLevel="1">
      <c r="A3120" s="455">
        <v>2025</v>
      </c>
      <c r="B3120" t="s">
        <v>3951</v>
      </c>
      <c r="C3120" t="s">
        <v>2905</v>
      </c>
      <c r="D3120" t="s">
        <v>2944</v>
      </c>
      <c r="E3120" t="s">
        <v>2888</v>
      </c>
      <c r="F3120" s="339" t="s">
        <v>4234</v>
      </c>
      <c r="G3120" s="376">
        <v>42477.87</v>
      </c>
      <c r="H3120" s="376">
        <v>36</v>
      </c>
      <c r="I3120" s="376">
        <v>0.05</v>
      </c>
      <c r="J3120" s="376">
        <v>1120.94</v>
      </c>
      <c r="K3120" s="376">
        <v>31386.32</v>
      </c>
      <c r="L3120" s="376">
        <f t="shared" si="40"/>
        <v>11091.55</v>
      </c>
    </row>
    <row r="3121" spans="1:12" hidden="1" outlineLevel="1">
      <c r="A3121" s="455">
        <v>2025</v>
      </c>
      <c r="B3121" t="s">
        <v>3952</v>
      </c>
      <c r="C3121" t="s">
        <v>2905</v>
      </c>
      <c r="D3121" t="s">
        <v>2944</v>
      </c>
      <c r="E3121" t="s">
        <v>2888</v>
      </c>
      <c r="F3121" s="339" t="s">
        <v>4234</v>
      </c>
      <c r="G3121" s="376">
        <v>42477.87</v>
      </c>
      <c r="H3121" s="376">
        <v>36</v>
      </c>
      <c r="I3121" s="376">
        <v>0.05</v>
      </c>
      <c r="J3121" s="376">
        <v>1120.94</v>
      </c>
      <c r="K3121" s="376">
        <v>31386.32</v>
      </c>
      <c r="L3121" s="376">
        <f t="shared" si="40"/>
        <v>11091.55</v>
      </c>
    </row>
    <row r="3122" spans="1:12" hidden="1" outlineLevel="1">
      <c r="A3122" s="455">
        <v>2025</v>
      </c>
      <c r="B3122" t="s">
        <v>3953</v>
      </c>
      <c r="C3122" t="s">
        <v>2905</v>
      </c>
      <c r="D3122" t="s">
        <v>2944</v>
      </c>
      <c r="E3122" t="s">
        <v>2888</v>
      </c>
      <c r="F3122" s="339" t="s">
        <v>4234</v>
      </c>
      <c r="G3122" s="376">
        <v>42477.87</v>
      </c>
      <c r="H3122" s="376">
        <v>36</v>
      </c>
      <c r="I3122" s="376">
        <v>0.05</v>
      </c>
      <c r="J3122" s="376">
        <v>1120.94</v>
      </c>
      <c r="K3122" s="376">
        <v>31386.32</v>
      </c>
      <c r="L3122" s="376">
        <f t="shared" si="40"/>
        <v>11091.55</v>
      </c>
    </row>
    <row r="3123" spans="1:12" hidden="1" outlineLevel="1">
      <c r="A3123" s="455">
        <v>2025</v>
      </c>
      <c r="B3123" t="s">
        <v>3954</v>
      </c>
      <c r="C3123" t="s">
        <v>2905</v>
      </c>
      <c r="D3123" t="s">
        <v>2944</v>
      </c>
      <c r="E3123" t="s">
        <v>2888</v>
      </c>
      <c r="F3123" s="339" t="s">
        <v>4234</v>
      </c>
      <c r="G3123" s="376">
        <v>42477.87</v>
      </c>
      <c r="H3123" s="376">
        <v>36</v>
      </c>
      <c r="I3123" s="376">
        <v>0.05</v>
      </c>
      <c r="J3123" s="376">
        <v>1120.94</v>
      </c>
      <c r="K3123" s="376">
        <v>31386.32</v>
      </c>
      <c r="L3123" s="376">
        <f t="shared" si="40"/>
        <v>11091.55</v>
      </c>
    </row>
    <row r="3124" spans="1:12" hidden="1" outlineLevel="1">
      <c r="A3124" s="455">
        <v>2025</v>
      </c>
      <c r="B3124" t="s">
        <v>3955</v>
      </c>
      <c r="C3124" t="s">
        <v>2905</v>
      </c>
      <c r="D3124" t="s">
        <v>2944</v>
      </c>
      <c r="E3124" t="s">
        <v>2888</v>
      </c>
      <c r="F3124" s="339" t="s">
        <v>4234</v>
      </c>
      <c r="G3124" s="376">
        <v>42477.87</v>
      </c>
      <c r="H3124" s="376">
        <v>36</v>
      </c>
      <c r="I3124" s="376">
        <v>0.05</v>
      </c>
      <c r="J3124" s="376">
        <v>1120.94</v>
      </c>
      <c r="K3124" s="376">
        <v>31386.32</v>
      </c>
      <c r="L3124" s="376">
        <f t="shared" si="40"/>
        <v>11091.55</v>
      </c>
    </row>
    <row r="3125" spans="1:12" hidden="1" outlineLevel="1">
      <c r="A3125" s="455">
        <v>2025</v>
      </c>
      <c r="B3125" t="s">
        <v>3956</v>
      </c>
      <c r="C3125" t="s">
        <v>2905</v>
      </c>
      <c r="D3125" t="s">
        <v>2944</v>
      </c>
      <c r="E3125" t="s">
        <v>2888</v>
      </c>
      <c r="F3125" s="339" t="s">
        <v>4234</v>
      </c>
      <c r="G3125" s="376">
        <v>42477.87</v>
      </c>
      <c r="H3125" s="376">
        <v>36</v>
      </c>
      <c r="I3125" s="376">
        <v>0.05</v>
      </c>
      <c r="J3125" s="376">
        <v>1120.94</v>
      </c>
      <c r="K3125" s="376">
        <v>31386.32</v>
      </c>
      <c r="L3125" s="376">
        <f t="shared" si="40"/>
        <v>11091.55</v>
      </c>
    </row>
    <row r="3126" spans="1:12" hidden="1" outlineLevel="1">
      <c r="A3126" s="455">
        <v>2025</v>
      </c>
      <c r="B3126" t="s">
        <v>3390</v>
      </c>
      <c r="C3126" t="s">
        <v>2527</v>
      </c>
      <c r="D3126" t="s">
        <v>3391</v>
      </c>
      <c r="E3126" t="s">
        <v>4148</v>
      </c>
      <c r="F3126" s="339" t="s">
        <v>4179</v>
      </c>
      <c r="G3126" s="376">
        <v>15571.69</v>
      </c>
      <c r="H3126" s="376">
        <v>60</v>
      </c>
      <c r="I3126" s="376">
        <v>0.05</v>
      </c>
      <c r="J3126" s="376">
        <v>246.55</v>
      </c>
      <c r="K3126" s="376">
        <v>12574.05</v>
      </c>
      <c r="L3126" s="376">
        <f t="shared" si="40"/>
        <v>2997.64</v>
      </c>
    </row>
    <row r="3127" spans="1:12" hidden="1" outlineLevel="1">
      <c r="A3127" s="455">
        <v>2025</v>
      </c>
      <c r="B3127" t="s">
        <v>3679</v>
      </c>
      <c r="C3127" t="s">
        <v>2527</v>
      </c>
      <c r="D3127" t="s">
        <v>3680</v>
      </c>
      <c r="E3127" t="s">
        <v>4148</v>
      </c>
      <c r="F3127" s="339" t="s">
        <v>4179</v>
      </c>
      <c r="G3127" s="376">
        <v>6800</v>
      </c>
      <c r="H3127" s="376">
        <v>60</v>
      </c>
      <c r="I3127" s="376">
        <v>0.05</v>
      </c>
      <c r="J3127" s="376">
        <v>107.67</v>
      </c>
      <c r="K3127" s="376">
        <v>5491.17</v>
      </c>
      <c r="L3127" s="376">
        <f t="shared" si="40"/>
        <v>1308.83</v>
      </c>
    </row>
    <row r="3128" spans="1:12" hidden="1" outlineLevel="1">
      <c r="A3128" s="455">
        <v>2025</v>
      </c>
      <c r="B3128" t="s">
        <v>3392</v>
      </c>
      <c r="C3128" t="s">
        <v>2527</v>
      </c>
      <c r="D3128" t="s">
        <v>3393</v>
      </c>
      <c r="E3128" t="s">
        <v>4148</v>
      </c>
      <c r="F3128" s="339" t="s">
        <v>4179</v>
      </c>
      <c r="G3128" s="376">
        <v>15486.73</v>
      </c>
      <c r="H3128" s="376">
        <v>60</v>
      </c>
      <c r="I3128" s="376">
        <v>0.05</v>
      </c>
      <c r="J3128" s="376">
        <v>245.21</v>
      </c>
      <c r="K3128" s="376">
        <v>12505.71</v>
      </c>
      <c r="L3128" s="376">
        <f t="shared" si="40"/>
        <v>2981.02</v>
      </c>
    </row>
    <row r="3129" spans="1:12" hidden="1" outlineLevel="1">
      <c r="A3129" s="455">
        <v>2025</v>
      </c>
      <c r="B3129" t="s">
        <v>3464</v>
      </c>
      <c r="C3129" t="s">
        <v>2527</v>
      </c>
      <c r="D3129" t="s">
        <v>3465</v>
      </c>
      <c r="E3129" t="s">
        <v>4148</v>
      </c>
      <c r="F3129" s="339" t="s">
        <v>4180</v>
      </c>
      <c r="G3129" s="376">
        <v>10639</v>
      </c>
      <c r="H3129" s="376">
        <v>60</v>
      </c>
      <c r="I3129" s="376">
        <v>0.05</v>
      </c>
      <c r="J3129" s="376">
        <v>168.45</v>
      </c>
      <c r="K3129" s="376">
        <v>8422.5</v>
      </c>
      <c r="L3129" s="376">
        <f t="shared" si="40"/>
        <v>2216.5</v>
      </c>
    </row>
    <row r="3130" spans="1:12" hidden="1" outlineLevel="1">
      <c r="A3130" s="455">
        <v>2025</v>
      </c>
      <c r="B3130" t="s">
        <v>4004</v>
      </c>
      <c r="C3130" t="s">
        <v>2527</v>
      </c>
      <c r="D3130" t="s">
        <v>4005</v>
      </c>
      <c r="E3130" t="s">
        <v>2888</v>
      </c>
      <c r="F3130" s="339" t="s">
        <v>4235</v>
      </c>
      <c r="G3130" s="376">
        <v>7699.12</v>
      </c>
      <c r="H3130" s="376">
        <v>36</v>
      </c>
      <c r="I3130" s="376">
        <v>0.05</v>
      </c>
      <c r="J3130" s="376">
        <v>203.17</v>
      </c>
      <c r="K3130" s="376">
        <v>5282.42</v>
      </c>
      <c r="L3130" s="376">
        <f t="shared" si="40"/>
        <v>2416.6999999999998</v>
      </c>
    </row>
    <row r="3131" spans="1:12" hidden="1" outlineLevel="1">
      <c r="A3131" s="455">
        <v>2025</v>
      </c>
      <c r="B3131" t="s">
        <v>4006</v>
      </c>
      <c r="C3131" t="s">
        <v>2527</v>
      </c>
      <c r="D3131" t="s">
        <v>4005</v>
      </c>
      <c r="E3131" t="s">
        <v>2888</v>
      </c>
      <c r="F3131" s="339" t="s">
        <v>4235</v>
      </c>
      <c r="G3131" s="376">
        <v>7699.12</v>
      </c>
      <c r="H3131" s="376">
        <v>36</v>
      </c>
      <c r="I3131" s="376">
        <v>0.05</v>
      </c>
      <c r="J3131" s="376">
        <v>203.17</v>
      </c>
      <c r="K3131" s="376">
        <v>5282.42</v>
      </c>
      <c r="L3131" s="376">
        <f t="shared" si="40"/>
        <v>2416.6999999999998</v>
      </c>
    </row>
    <row r="3132" spans="1:12" hidden="1" outlineLevel="1">
      <c r="A3132" s="455">
        <v>2025</v>
      </c>
      <c r="B3132" t="s">
        <v>4007</v>
      </c>
      <c r="C3132" t="s">
        <v>2527</v>
      </c>
      <c r="D3132" t="s">
        <v>4005</v>
      </c>
      <c r="E3132" t="s">
        <v>2888</v>
      </c>
      <c r="F3132" s="339" t="s">
        <v>4235</v>
      </c>
      <c r="G3132" s="376">
        <v>7699.12</v>
      </c>
      <c r="H3132" s="376">
        <v>36</v>
      </c>
      <c r="I3132" s="376">
        <v>0.05</v>
      </c>
      <c r="J3132" s="376">
        <v>203.17</v>
      </c>
      <c r="K3132" s="376">
        <v>5282.42</v>
      </c>
      <c r="L3132" s="376">
        <f t="shared" si="40"/>
        <v>2416.6999999999998</v>
      </c>
    </row>
    <row r="3133" spans="1:12" hidden="1" outlineLevel="1">
      <c r="A3133" s="455">
        <v>2025</v>
      </c>
      <c r="B3133" t="s">
        <v>4008</v>
      </c>
      <c r="C3133" t="s">
        <v>2527</v>
      </c>
      <c r="D3133" t="s">
        <v>4005</v>
      </c>
      <c r="E3133" t="s">
        <v>2888</v>
      </c>
      <c r="F3133" s="339" t="s">
        <v>4235</v>
      </c>
      <c r="G3133" s="376">
        <v>7699.12</v>
      </c>
      <c r="H3133" s="376">
        <v>36</v>
      </c>
      <c r="I3133" s="376">
        <v>0.05</v>
      </c>
      <c r="J3133" s="376">
        <v>203.17</v>
      </c>
      <c r="K3133" s="376">
        <v>5282.42</v>
      </c>
      <c r="L3133" s="376">
        <f t="shared" si="40"/>
        <v>2416.6999999999998</v>
      </c>
    </row>
    <row r="3134" spans="1:12" hidden="1" outlineLevel="1">
      <c r="A3134" s="455">
        <v>2025</v>
      </c>
      <c r="B3134" t="s">
        <v>4009</v>
      </c>
      <c r="C3134" t="s">
        <v>2527</v>
      </c>
      <c r="D3134" t="s">
        <v>4005</v>
      </c>
      <c r="E3134" t="s">
        <v>2888</v>
      </c>
      <c r="F3134" s="339" t="s">
        <v>4235</v>
      </c>
      <c r="G3134" s="376">
        <v>7699.12</v>
      </c>
      <c r="H3134" s="376">
        <v>36</v>
      </c>
      <c r="I3134" s="376">
        <v>0.05</v>
      </c>
      <c r="J3134" s="376">
        <v>203.17</v>
      </c>
      <c r="K3134" s="376">
        <v>5282.42</v>
      </c>
      <c r="L3134" s="376">
        <f t="shared" si="40"/>
        <v>2416.6999999999998</v>
      </c>
    </row>
    <row r="3135" spans="1:12" hidden="1" outlineLevel="1">
      <c r="A3135" s="455">
        <v>2025</v>
      </c>
      <c r="B3135" t="s">
        <v>4010</v>
      </c>
      <c r="C3135" t="s">
        <v>2527</v>
      </c>
      <c r="D3135" t="s">
        <v>4005</v>
      </c>
      <c r="E3135" t="s">
        <v>2888</v>
      </c>
      <c r="F3135" s="339" t="s">
        <v>4235</v>
      </c>
      <c r="G3135" s="376">
        <v>7699.12</v>
      </c>
      <c r="H3135" s="376">
        <v>36</v>
      </c>
      <c r="I3135" s="376">
        <v>0.05</v>
      </c>
      <c r="J3135" s="376">
        <v>203.17</v>
      </c>
      <c r="K3135" s="376">
        <v>5282.42</v>
      </c>
      <c r="L3135" s="376">
        <f t="shared" si="40"/>
        <v>2416.6999999999998</v>
      </c>
    </row>
    <row r="3136" spans="1:12" hidden="1" outlineLevel="1">
      <c r="A3136" s="455">
        <v>2025</v>
      </c>
      <c r="B3136" t="s">
        <v>4011</v>
      </c>
      <c r="C3136" t="s">
        <v>2527</v>
      </c>
      <c r="D3136" t="s">
        <v>4005</v>
      </c>
      <c r="E3136" t="s">
        <v>2888</v>
      </c>
      <c r="F3136" s="339" t="s">
        <v>4235</v>
      </c>
      <c r="G3136" s="376">
        <v>7699.12</v>
      </c>
      <c r="H3136" s="376">
        <v>36</v>
      </c>
      <c r="I3136" s="376">
        <v>0.05</v>
      </c>
      <c r="J3136" s="376">
        <v>203.17</v>
      </c>
      <c r="K3136" s="376">
        <v>5282.42</v>
      </c>
      <c r="L3136" s="376">
        <f t="shared" si="40"/>
        <v>2416.6999999999998</v>
      </c>
    </row>
    <row r="3137" spans="1:12" hidden="1" outlineLevel="1">
      <c r="A3137" s="455">
        <v>2025</v>
      </c>
      <c r="B3137" t="s">
        <v>4012</v>
      </c>
      <c r="C3137" t="s">
        <v>2527</v>
      </c>
      <c r="D3137" t="s">
        <v>4005</v>
      </c>
      <c r="E3137" t="s">
        <v>2888</v>
      </c>
      <c r="F3137" s="339" t="s">
        <v>4235</v>
      </c>
      <c r="G3137" s="376">
        <v>7699.12</v>
      </c>
      <c r="H3137" s="376">
        <v>36</v>
      </c>
      <c r="I3137" s="376">
        <v>0.05</v>
      </c>
      <c r="J3137" s="376">
        <v>203.17</v>
      </c>
      <c r="K3137" s="376">
        <v>5282.42</v>
      </c>
      <c r="L3137" s="376">
        <f t="shared" si="40"/>
        <v>2416.6999999999998</v>
      </c>
    </row>
    <row r="3138" spans="1:12" hidden="1" outlineLevel="1">
      <c r="A3138" s="455">
        <v>2025</v>
      </c>
      <c r="B3138" t="s">
        <v>4013</v>
      </c>
      <c r="C3138" t="s">
        <v>2527</v>
      </c>
      <c r="D3138" t="s">
        <v>4005</v>
      </c>
      <c r="E3138" t="s">
        <v>2888</v>
      </c>
      <c r="F3138" s="339" t="s">
        <v>4235</v>
      </c>
      <c r="G3138" s="376">
        <v>7699.12</v>
      </c>
      <c r="H3138" s="376">
        <v>36</v>
      </c>
      <c r="I3138" s="376">
        <v>0.05</v>
      </c>
      <c r="J3138" s="376">
        <v>203.17</v>
      </c>
      <c r="K3138" s="376">
        <v>5282.42</v>
      </c>
      <c r="L3138" s="376">
        <f t="shared" si="40"/>
        <v>2416.6999999999998</v>
      </c>
    </row>
    <row r="3139" spans="1:12" hidden="1" outlineLevel="1">
      <c r="A3139" s="455">
        <v>2025</v>
      </c>
      <c r="B3139" t="s">
        <v>4014</v>
      </c>
      <c r="C3139" t="s">
        <v>2527</v>
      </c>
      <c r="D3139" t="s">
        <v>4005</v>
      </c>
      <c r="E3139" t="s">
        <v>2888</v>
      </c>
      <c r="F3139" s="339" t="s">
        <v>4235</v>
      </c>
      <c r="G3139" s="376">
        <v>7699.12</v>
      </c>
      <c r="H3139" s="376">
        <v>36</v>
      </c>
      <c r="I3139" s="376">
        <v>0.05</v>
      </c>
      <c r="J3139" s="376">
        <v>203.17</v>
      </c>
      <c r="K3139" s="376">
        <v>5282.42</v>
      </c>
      <c r="L3139" s="376">
        <f t="shared" si="40"/>
        <v>2416.6999999999998</v>
      </c>
    </row>
    <row r="3140" spans="1:12" hidden="1" outlineLevel="1">
      <c r="A3140" s="455">
        <v>2025</v>
      </c>
      <c r="B3140" t="s">
        <v>3980</v>
      </c>
      <c r="C3140" t="s">
        <v>2527</v>
      </c>
      <c r="D3140" t="s">
        <v>3981</v>
      </c>
      <c r="E3140" t="s">
        <v>2888</v>
      </c>
      <c r="F3140" s="339" t="s">
        <v>4235</v>
      </c>
      <c r="G3140" s="376">
        <v>20353.98</v>
      </c>
      <c r="H3140" s="376">
        <v>36</v>
      </c>
      <c r="I3140" s="376">
        <v>0.05</v>
      </c>
      <c r="J3140" s="376">
        <v>537.12</v>
      </c>
      <c r="K3140" s="376">
        <v>13965.12</v>
      </c>
      <c r="L3140" s="376">
        <f t="shared" si="40"/>
        <v>6388.86</v>
      </c>
    </row>
    <row r="3141" spans="1:12" hidden="1" outlineLevel="1">
      <c r="A3141" s="455">
        <v>2025</v>
      </c>
      <c r="B3141" t="s">
        <v>3982</v>
      </c>
      <c r="C3141" t="s">
        <v>2527</v>
      </c>
      <c r="D3141" t="s">
        <v>3981</v>
      </c>
      <c r="E3141" t="s">
        <v>2888</v>
      </c>
      <c r="F3141" s="339" t="s">
        <v>4235</v>
      </c>
      <c r="G3141" s="376">
        <v>20353.98</v>
      </c>
      <c r="H3141" s="376">
        <v>36</v>
      </c>
      <c r="I3141" s="376">
        <v>0.05</v>
      </c>
      <c r="J3141" s="376">
        <v>537.12</v>
      </c>
      <c r="K3141" s="376">
        <v>13965.12</v>
      </c>
      <c r="L3141" s="376">
        <f t="shared" si="40"/>
        <v>6388.86</v>
      </c>
    </row>
    <row r="3142" spans="1:12" hidden="1" outlineLevel="1">
      <c r="A3142" s="455">
        <v>2025</v>
      </c>
      <c r="B3142" t="s">
        <v>4044</v>
      </c>
      <c r="C3142" t="s">
        <v>2527</v>
      </c>
      <c r="D3142" t="s">
        <v>3041</v>
      </c>
      <c r="E3142" t="s">
        <v>2888</v>
      </c>
      <c r="F3142" s="339" t="s">
        <v>4235</v>
      </c>
      <c r="G3142" s="376">
        <v>5362.83</v>
      </c>
      <c r="H3142" s="376">
        <v>36</v>
      </c>
      <c r="I3142" s="376">
        <v>0.05</v>
      </c>
      <c r="J3142" s="376">
        <v>141.52000000000001</v>
      </c>
      <c r="K3142" s="376">
        <v>3679.52</v>
      </c>
      <c r="L3142" s="376">
        <f t="shared" si="40"/>
        <v>1683.31</v>
      </c>
    </row>
    <row r="3143" spans="1:12" hidden="1" outlineLevel="1">
      <c r="A3143" s="455">
        <v>2025</v>
      </c>
      <c r="B3143" t="s">
        <v>4035</v>
      </c>
      <c r="C3143" t="s">
        <v>2527</v>
      </c>
      <c r="D3143" t="s">
        <v>4036</v>
      </c>
      <c r="E3143" t="s">
        <v>2888</v>
      </c>
      <c r="F3143" s="339" t="s">
        <v>4235</v>
      </c>
      <c r="G3143" s="376">
        <v>6460.18</v>
      </c>
      <c r="H3143" s="376">
        <v>36</v>
      </c>
      <c r="I3143" s="376">
        <v>0.05</v>
      </c>
      <c r="J3143" s="376">
        <v>170.48</v>
      </c>
      <c r="K3143" s="376">
        <v>4432.4799999999996</v>
      </c>
      <c r="L3143" s="376">
        <f t="shared" si="40"/>
        <v>2027.7</v>
      </c>
    </row>
    <row r="3144" spans="1:12" hidden="1" outlineLevel="1">
      <c r="A3144" s="455">
        <v>2025</v>
      </c>
      <c r="B3144" t="s">
        <v>4029</v>
      </c>
      <c r="C3144" t="s">
        <v>2527</v>
      </c>
      <c r="D3144" t="s">
        <v>4030</v>
      </c>
      <c r="E3144" t="s">
        <v>2888</v>
      </c>
      <c r="F3144" s="339" t="s">
        <v>4235</v>
      </c>
      <c r="G3144" s="376">
        <v>6637.17</v>
      </c>
      <c r="H3144" s="376">
        <v>36</v>
      </c>
      <c r="I3144" s="376">
        <v>0.05</v>
      </c>
      <c r="J3144" s="376">
        <v>175.15</v>
      </c>
      <c r="K3144" s="376">
        <v>4553.8999999999996</v>
      </c>
      <c r="L3144" s="376">
        <f t="shared" si="40"/>
        <v>2083.27</v>
      </c>
    </row>
    <row r="3145" spans="1:12" hidden="1" outlineLevel="1">
      <c r="A3145" s="455">
        <v>2025</v>
      </c>
      <c r="B3145" t="s">
        <v>4031</v>
      </c>
      <c r="C3145" t="s">
        <v>2527</v>
      </c>
      <c r="D3145" t="s">
        <v>4030</v>
      </c>
      <c r="E3145" t="s">
        <v>2888</v>
      </c>
      <c r="F3145" s="339" t="s">
        <v>4235</v>
      </c>
      <c r="G3145" s="376">
        <v>6637.17</v>
      </c>
      <c r="H3145" s="376">
        <v>36</v>
      </c>
      <c r="I3145" s="376">
        <v>0.05</v>
      </c>
      <c r="J3145" s="376">
        <v>175.15</v>
      </c>
      <c r="K3145" s="376">
        <v>4553.8999999999996</v>
      </c>
      <c r="L3145" s="376">
        <f t="shared" si="40"/>
        <v>2083.27</v>
      </c>
    </row>
    <row r="3146" spans="1:12" hidden="1" outlineLevel="1">
      <c r="A3146" s="455">
        <v>2025</v>
      </c>
      <c r="B3146" t="s">
        <v>4032</v>
      </c>
      <c r="C3146" t="s">
        <v>2527</v>
      </c>
      <c r="D3146" t="s">
        <v>4030</v>
      </c>
      <c r="E3146" t="s">
        <v>2888</v>
      </c>
      <c r="F3146" s="339" t="s">
        <v>4235</v>
      </c>
      <c r="G3146" s="376">
        <v>6637.17</v>
      </c>
      <c r="H3146" s="376">
        <v>36</v>
      </c>
      <c r="I3146" s="376">
        <v>0.05</v>
      </c>
      <c r="J3146" s="376">
        <v>175.15</v>
      </c>
      <c r="K3146" s="376">
        <v>4553.8999999999996</v>
      </c>
      <c r="L3146" s="376">
        <f t="shared" si="40"/>
        <v>2083.27</v>
      </c>
    </row>
    <row r="3147" spans="1:12" hidden="1" outlineLevel="1">
      <c r="A3147" s="455">
        <v>2025</v>
      </c>
      <c r="B3147" t="s">
        <v>4033</v>
      </c>
      <c r="C3147" t="s">
        <v>2527</v>
      </c>
      <c r="D3147" t="s">
        <v>4030</v>
      </c>
      <c r="E3147" t="s">
        <v>2888</v>
      </c>
      <c r="F3147" s="339" t="s">
        <v>4235</v>
      </c>
      <c r="G3147" s="376">
        <v>6637.17</v>
      </c>
      <c r="H3147" s="376">
        <v>36</v>
      </c>
      <c r="I3147" s="376">
        <v>0.05</v>
      </c>
      <c r="J3147" s="376">
        <v>175.15</v>
      </c>
      <c r="K3147" s="376">
        <v>4553.8999999999996</v>
      </c>
      <c r="L3147" s="376">
        <f t="shared" si="40"/>
        <v>2083.27</v>
      </c>
    </row>
    <row r="3148" spans="1:12" hidden="1" outlineLevel="1">
      <c r="A3148" s="455">
        <v>2025</v>
      </c>
      <c r="B3148" t="s">
        <v>3994</v>
      </c>
      <c r="C3148" t="s">
        <v>2527</v>
      </c>
      <c r="D3148" t="s">
        <v>3286</v>
      </c>
      <c r="E3148" t="s">
        <v>2888</v>
      </c>
      <c r="F3148" s="339" t="s">
        <v>4235</v>
      </c>
      <c r="G3148" s="376">
        <v>7964.6</v>
      </c>
      <c r="H3148" s="376">
        <v>36</v>
      </c>
      <c r="I3148" s="376">
        <v>0.05</v>
      </c>
      <c r="J3148" s="376">
        <v>210.18</v>
      </c>
      <c r="K3148" s="376">
        <v>5464.68</v>
      </c>
      <c r="L3148" s="376">
        <f t="shared" si="40"/>
        <v>2499.92</v>
      </c>
    </row>
    <row r="3149" spans="1:12" hidden="1" outlineLevel="1">
      <c r="A3149" s="455">
        <v>2025</v>
      </c>
      <c r="B3149" t="s">
        <v>3995</v>
      </c>
      <c r="C3149" t="s">
        <v>2527</v>
      </c>
      <c r="D3149" t="s">
        <v>3286</v>
      </c>
      <c r="E3149" t="s">
        <v>2888</v>
      </c>
      <c r="F3149" s="339" t="s">
        <v>4235</v>
      </c>
      <c r="G3149" s="376">
        <v>7964.6</v>
      </c>
      <c r="H3149" s="376">
        <v>36</v>
      </c>
      <c r="I3149" s="376">
        <v>0.05</v>
      </c>
      <c r="J3149" s="376">
        <v>210.18</v>
      </c>
      <c r="K3149" s="376">
        <v>5464.68</v>
      </c>
      <c r="L3149" s="376">
        <f t="shared" si="40"/>
        <v>2499.92</v>
      </c>
    </row>
    <row r="3150" spans="1:12" hidden="1" outlineLevel="1">
      <c r="A3150" s="455">
        <v>2025</v>
      </c>
      <c r="B3150" t="s">
        <v>3996</v>
      </c>
      <c r="C3150" t="s">
        <v>2527</v>
      </c>
      <c r="D3150" t="s">
        <v>3286</v>
      </c>
      <c r="E3150" t="s">
        <v>2888</v>
      </c>
      <c r="F3150" s="339" t="s">
        <v>4235</v>
      </c>
      <c r="G3150" s="376">
        <v>7964.6</v>
      </c>
      <c r="H3150" s="376">
        <v>36</v>
      </c>
      <c r="I3150" s="376">
        <v>0.05</v>
      </c>
      <c r="J3150" s="376">
        <v>210.18</v>
      </c>
      <c r="K3150" s="376">
        <v>5464.68</v>
      </c>
      <c r="L3150" s="376">
        <f t="shared" si="40"/>
        <v>2499.92</v>
      </c>
    </row>
    <row r="3151" spans="1:12" hidden="1" outlineLevel="1">
      <c r="A3151" s="455">
        <v>2025</v>
      </c>
      <c r="B3151" t="s">
        <v>3997</v>
      </c>
      <c r="C3151" t="s">
        <v>2527</v>
      </c>
      <c r="D3151" t="s">
        <v>3286</v>
      </c>
      <c r="E3151" t="s">
        <v>2888</v>
      </c>
      <c r="F3151" s="339" t="s">
        <v>4235</v>
      </c>
      <c r="G3151" s="376">
        <v>7964.6</v>
      </c>
      <c r="H3151" s="376">
        <v>36</v>
      </c>
      <c r="I3151" s="376">
        <v>0.05</v>
      </c>
      <c r="J3151" s="376">
        <v>210.18</v>
      </c>
      <c r="K3151" s="376">
        <v>5464.68</v>
      </c>
      <c r="L3151" s="376">
        <f t="shared" si="40"/>
        <v>2499.92</v>
      </c>
    </row>
    <row r="3152" spans="1:12" hidden="1" outlineLevel="1">
      <c r="A3152" s="455">
        <v>2025</v>
      </c>
      <c r="B3152" t="s">
        <v>4038</v>
      </c>
      <c r="C3152" t="s">
        <v>2527</v>
      </c>
      <c r="D3152" t="s">
        <v>3041</v>
      </c>
      <c r="E3152" t="s">
        <v>2888</v>
      </c>
      <c r="F3152" s="339" t="s">
        <v>4235</v>
      </c>
      <c r="G3152" s="376">
        <v>6106.19</v>
      </c>
      <c r="H3152" s="376">
        <v>36</v>
      </c>
      <c r="I3152" s="376">
        <v>0.05</v>
      </c>
      <c r="J3152" s="376">
        <v>161.13999999999999</v>
      </c>
      <c r="K3152" s="376">
        <v>4189.6400000000003</v>
      </c>
      <c r="L3152" s="376">
        <f t="shared" si="40"/>
        <v>1916.55</v>
      </c>
    </row>
    <row r="3153" spans="1:12" hidden="1" outlineLevel="1">
      <c r="A3153" s="455">
        <v>2025</v>
      </c>
      <c r="B3153" t="s">
        <v>4039</v>
      </c>
      <c r="C3153" t="s">
        <v>2527</v>
      </c>
      <c r="D3153" t="s">
        <v>3041</v>
      </c>
      <c r="E3153" t="s">
        <v>2888</v>
      </c>
      <c r="F3153" s="339" t="s">
        <v>4235</v>
      </c>
      <c r="G3153" s="376">
        <v>6106.19</v>
      </c>
      <c r="H3153" s="376">
        <v>36</v>
      </c>
      <c r="I3153" s="376">
        <v>0.05</v>
      </c>
      <c r="J3153" s="376">
        <v>161.13999999999999</v>
      </c>
      <c r="K3153" s="376">
        <v>4189.6400000000003</v>
      </c>
      <c r="L3153" s="376">
        <f t="shared" si="40"/>
        <v>1916.55</v>
      </c>
    </row>
    <row r="3154" spans="1:12" hidden="1" outlineLevel="1">
      <c r="A3154" s="455">
        <v>2025</v>
      </c>
      <c r="B3154" t="s">
        <v>4040</v>
      </c>
      <c r="C3154" t="s">
        <v>2527</v>
      </c>
      <c r="D3154" t="s">
        <v>3041</v>
      </c>
      <c r="E3154" t="s">
        <v>2888</v>
      </c>
      <c r="F3154" s="339" t="s">
        <v>4235</v>
      </c>
      <c r="G3154" s="376">
        <v>6106.19</v>
      </c>
      <c r="H3154" s="376">
        <v>36</v>
      </c>
      <c r="I3154" s="376">
        <v>0.05</v>
      </c>
      <c r="J3154" s="376">
        <v>161.13999999999999</v>
      </c>
      <c r="K3154" s="376">
        <v>4189.6400000000003</v>
      </c>
      <c r="L3154" s="376">
        <f t="shared" si="40"/>
        <v>1916.55</v>
      </c>
    </row>
    <row r="3155" spans="1:12" hidden="1" outlineLevel="1">
      <c r="A3155" s="455">
        <v>2025</v>
      </c>
      <c r="B3155" t="s">
        <v>4041</v>
      </c>
      <c r="C3155" t="s">
        <v>2527</v>
      </c>
      <c r="D3155" t="s">
        <v>3041</v>
      </c>
      <c r="E3155" t="s">
        <v>2888</v>
      </c>
      <c r="F3155" s="339" t="s">
        <v>4235</v>
      </c>
      <c r="G3155" s="376">
        <v>6106.19</v>
      </c>
      <c r="H3155" s="376">
        <v>36</v>
      </c>
      <c r="I3155" s="376">
        <v>0.05</v>
      </c>
      <c r="J3155" s="376">
        <v>161.13999999999999</v>
      </c>
      <c r="K3155" s="376">
        <v>4189.6400000000003</v>
      </c>
      <c r="L3155" s="376">
        <f t="shared" si="40"/>
        <v>1916.55</v>
      </c>
    </row>
    <row r="3156" spans="1:12" hidden="1" outlineLevel="1">
      <c r="A3156" s="455">
        <v>2025</v>
      </c>
      <c r="B3156" t="s">
        <v>4042</v>
      </c>
      <c r="C3156" t="s">
        <v>2527</v>
      </c>
      <c r="D3156" t="s">
        <v>3041</v>
      </c>
      <c r="E3156" t="s">
        <v>2888</v>
      </c>
      <c r="F3156" s="339" t="s">
        <v>4235</v>
      </c>
      <c r="G3156" s="376">
        <v>6106.19</v>
      </c>
      <c r="H3156" s="376">
        <v>36</v>
      </c>
      <c r="I3156" s="376">
        <v>0.05</v>
      </c>
      <c r="J3156" s="376">
        <v>161.13999999999999</v>
      </c>
      <c r="K3156" s="376">
        <v>4189.6400000000003</v>
      </c>
      <c r="L3156" s="376">
        <f t="shared" si="40"/>
        <v>1916.55</v>
      </c>
    </row>
    <row r="3157" spans="1:12" hidden="1" outlineLevel="1">
      <c r="A3157" s="455">
        <v>2025</v>
      </c>
      <c r="B3157" t="s">
        <v>3957</v>
      </c>
      <c r="C3157" t="s">
        <v>2905</v>
      </c>
      <c r="D3157" t="s">
        <v>3958</v>
      </c>
      <c r="E3157" t="s">
        <v>2888</v>
      </c>
      <c r="F3157" s="339" t="s">
        <v>4235</v>
      </c>
      <c r="G3157" s="376">
        <v>30973.45</v>
      </c>
      <c r="H3157" s="376">
        <v>36</v>
      </c>
      <c r="I3157" s="376">
        <v>0.05</v>
      </c>
      <c r="J3157" s="376">
        <v>817.35</v>
      </c>
      <c r="K3157" s="376">
        <v>21251.1</v>
      </c>
      <c r="L3157" s="376">
        <f t="shared" si="40"/>
        <v>9722.35</v>
      </c>
    </row>
    <row r="3158" spans="1:12" hidden="1" outlineLevel="1">
      <c r="A3158" s="455">
        <v>2025</v>
      </c>
      <c r="B3158" t="s">
        <v>3959</v>
      </c>
      <c r="C3158" t="s">
        <v>2905</v>
      </c>
      <c r="D3158" t="s">
        <v>3958</v>
      </c>
      <c r="E3158" t="s">
        <v>2888</v>
      </c>
      <c r="F3158" s="339" t="s">
        <v>4235</v>
      </c>
      <c r="G3158" s="376">
        <v>30973.45</v>
      </c>
      <c r="H3158" s="376">
        <v>36</v>
      </c>
      <c r="I3158" s="376">
        <v>0.05</v>
      </c>
      <c r="J3158" s="376">
        <v>817.35</v>
      </c>
      <c r="K3158" s="376">
        <v>21251.1</v>
      </c>
      <c r="L3158" s="376">
        <f t="shared" si="40"/>
        <v>9722.35</v>
      </c>
    </row>
    <row r="3159" spans="1:12" hidden="1" outlineLevel="1">
      <c r="A3159" s="455">
        <v>2025</v>
      </c>
      <c r="B3159" t="s">
        <v>3960</v>
      </c>
      <c r="C3159" t="s">
        <v>2905</v>
      </c>
      <c r="D3159" t="s">
        <v>3958</v>
      </c>
      <c r="E3159" t="s">
        <v>2888</v>
      </c>
      <c r="F3159" s="339" t="s">
        <v>4235</v>
      </c>
      <c r="G3159" s="376">
        <v>30973.45</v>
      </c>
      <c r="H3159" s="376">
        <v>36</v>
      </c>
      <c r="I3159" s="376">
        <v>0.05</v>
      </c>
      <c r="J3159" s="376">
        <v>817.35</v>
      </c>
      <c r="K3159" s="376">
        <v>21251.1</v>
      </c>
      <c r="L3159" s="376">
        <f t="shared" si="40"/>
        <v>9722.35</v>
      </c>
    </row>
    <row r="3160" spans="1:12" hidden="1" outlineLevel="1">
      <c r="A3160" s="455">
        <v>2025</v>
      </c>
      <c r="B3160" t="s">
        <v>3961</v>
      </c>
      <c r="C3160" t="s">
        <v>2905</v>
      </c>
      <c r="D3160" t="s">
        <v>3958</v>
      </c>
      <c r="E3160" t="s">
        <v>2888</v>
      </c>
      <c r="F3160" s="339" t="s">
        <v>4235</v>
      </c>
      <c r="G3160" s="376">
        <v>30973.45</v>
      </c>
      <c r="H3160" s="376">
        <v>36</v>
      </c>
      <c r="I3160" s="376">
        <v>0.05</v>
      </c>
      <c r="J3160" s="376">
        <v>817.35</v>
      </c>
      <c r="K3160" s="376">
        <v>21251.1</v>
      </c>
      <c r="L3160" s="376">
        <f t="shared" si="40"/>
        <v>9722.35</v>
      </c>
    </row>
    <row r="3161" spans="1:12" hidden="1" outlineLevel="1">
      <c r="A3161" s="455">
        <v>2025</v>
      </c>
      <c r="B3161" t="s">
        <v>3962</v>
      </c>
      <c r="C3161" t="s">
        <v>2905</v>
      </c>
      <c r="D3161" t="s">
        <v>3958</v>
      </c>
      <c r="E3161" t="s">
        <v>2888</v>
      </c>
      <c r="F3161" s="339" t="s">
        <v>4235</v>
      </c>
      <c r="G3161" s="376">
        <v>30973.45</v>
      </c>
      <c r="H3161" s="376">
        <v>36</v>
      </c>
      <c r="I3161" s="376">
        <v>0.05</v>
      </c>
      <c r="J3161" s="376">
        <v>817.35</v>
      </c>
      <c r="K3161" s="376">
        <v>21251.1</v>
      </c>
      <c r="L3161" s="376">
        <f t="shared" si="40"/>
        <v>9722.35</v>
      </c>
    </row>
    <row r="3162" spans="1:12" hidden="1" outlineLevel="1">
      <c r="A3162" s="455">
        <v>2025</v>
      </c>
      <c r="B3162" t="s">
        <v>3963</v>
      </c>
      <c r="C3162" t="s">
        <v>2905</v>
      </c>
      <c r="D3162" t="s">
        <v>3958</v>
      </c>
      <c r="E3162" t="s">
        <v>2888</v>
      </c>
      <c r="F3162" s="339" t="s">
        <v>4235</v>
      </c>
      <c r="G3162" s="376">
        <v>30973.45</v>
      </c>
      <c r="H3162" s="376">
        <v>36</v>
      </c>
      <c r="I3162" s="376">
        <v>0.05</v>
      </c>
      <c r="J3162" s="376">
        <v>817.35</v>
      </c>
      <c r="K3162" s="376">
        <v>21251.1</v>
      </c>
      <c r="L3162" s="376">
        <f t="shared" si="40"/>
        <v>9722.35</v>
      </c>
    </row>
    <row r="3163" spans="1:12" hidden="1" outlineLevel="1">
      <c r="A3163" s="455">
        <v>2025</v>
      </c>
      <c r="B3163" t="s">
        <v>3964</v>
      </c>
      <c r="C3163" t="s">
        <v>2905</v>
      </c>
      <c r="D3163" t="s">
        <v>3958</v>
      </c>
      <c r="E3163" t="s">
        <v>2888</v>
      </c>
      <c r="F3163" s="339" t="s">
        <v>4235</v>
      </c>
      <c r="G3163" s="376">
        <v>30973.45</v>
      </c>
      <c r="H3163" s="376">
        <v>36</v>
      </c>
      <c r="I3163" s="376">
        <v>0.05</v>
      </c>
      <c r="J3163" s="376">
        <v>817.35</v>
      </c>
      <c r="K3163" s="376">
        <v>21251.1</v>
      </c>
      <c r="L3163" s="376">
        <f t="shared" si="40"/>
        <v>9722.35</v>
      </c>
    </row>
    <row r="3164" spans="1:12" hidden="1" outlineLevel="1">
      <c r="A3164" s="455">
        <v>2025</v>
      </c>
      <c r="B3164" t="s">
        <v>3965</v>
      </c>
      <c r="C3164" t="s">
        <v>2905</v>
      </c>
      <c r="D3164" t="s">
        <v>3958</v>
      </c>
      <c r="E3164" t="s">
        <v>2888</v>
      </c>
      <c r="F3164" s="339" t="s">
        <v>4235</v>
      </c>
      <c r="G3164" s="376">
        <v>30973.45</v>
      </c>
      <c r="H3164" s="376">
        <v>36</v>
      </c>
      <c r="I3164" s="376">
        <v>0.05</v>
      </c>
      <c r="J3164" s="376">
        <v>817.35</v>
      </c>
      <c r="K3164" s="376">
        <v>21251.1</v>
      </c>
      <c r="L3164" s="376">
        <f t="shared" si="40"/>
        <v>9722.35</v>
      </c>
    </row>
    <row r="3165" spans="1:12" hidden="1" outlineLevel="1">
      <c r="A3165" s="455">
        <v>2025</v>
      </c>
      <c r="B3165" t="s">
        <v>3966</v>
      </c>
      <c r="C3165" t="s">
        <v>2905</v>
      </c>
      <c r="D3165" t="s">
        <v>3958</v>
      </c>
      <c r="E3165" t="s">
        <v>2888</v>
      </c>
      <c r="F3165" s="339" t="s">
        <v>4235</v>
      </c>
      <c r="G3165" s="376">
        <v>30973.45</v>
      </c>
      <c r="H3165" s="376">
        <v>36</v>
      </c>
      <c r="I3165" s="376">
        <v>0.05</v>
      </c>
      <c r="J3165" s="376">
        <v>817.35</v>
      </c>
      <c r="K3165" s="376">
        <v>21251.1</v>
      </c>
      <c r="L3165" s="376">
        <f t="shared" si="40"/>
        <v>9722.35</v>
      </c>
    </row>
    <row r="3166" spans="1:12" hidden="1" outlineLevel="1">
      <c r="A3166" s="455">
        <v>2025</v>
      </c>
      <c r="B3166" t="s">
        <v>3967</v>
      </c>
      <c r="C3166" t="s">
        <v>2905</v>
      </c>
      <c r="D3166" t="s">
        <v>3958</v>
      </c>
      <c r="E3166" t="s">
        <v>2888</v>
      </c>
      <c r="F3166" s="339" t="s">
        <v>4235</v>
      </c>
      <c r="G3166" s="376">
        <v>30973.45</v>
      </c>
      <c r="H3166" s="376">
        <v>36</v>
      </c>
      <c r="I3166" s="376">
        <v>0.05</v>
      </c>
      <c r="J3166" s="376">
        <v>817.35</v>
      </c>
      <c r="K3166" s="376">
        <v>21251.1</v>
      </c>
      <c r="L3166" s="376">
        <f t="shared" si="40"/>
        <v>9722.35</v>
      </c>
    </row>
    <row r="3167" spans="1:12" hidden="1" outlineLevel="1">
      <c r="A3167" s="455">
        <v>2025</v>
      </c>
      <c r="B3167" t="s">
        <v>3968</v>
      </c>
      <c r="C3167" t="s">
        <v>2905</v>
      </c>
      <c r="D3167" t="s">
        <v>3958</v>
      </c>
      <c r="E3167" t="s">
        <v>2888</v>
      </c>
      <c r="F3167" s="339" t="s">
        <v>4235</v>
      </c>
      <c r="G3167" s="376">
        <v>30973.45</v>
      </c>
      <c r="H3167" s="376">
        <v>36</v>
      </c>
      <c r="I3167" s="376">
        <v>0.05</v>
      </c>
      <c r="J3167" s="376">
        <v>817.35</v>
      </c>
      <c r="K3167" s="376">
        <v>21251.1</v>
      </c>
      <c r="L3167" s="376">
        <f t="shared" si="40"/>
        <v>9722.35</v>
      </c>
    </row>
    <row r="3168" spans="1:12" hidden="1" outlineLevel="1">
      <c r="A3168" s="455">
        <v>2025</v>
      </c>
      <c r="B3168" t="s">
        <v>3969</v>
      </c>
      <c r="C3168" t="s">
        <v>2905</v>
      </c>
      <c r="D3168" t="s">
        <v>3958</v>
      </c>
      <c r="E3168" t="s">
        <v>2888</v>
      </c>
      <c r="F3168" s="339" t="s">
        <v>4235</v>
      </c>
      <c r="G3168" s="376">
        <v>30973.45</v>
      </c>
      <c r="H3168" s="376">
        <v>36</v>
      </c>
      <c r="I3168" s="376">
        <v>0.05</v>
      </c>
      <c r="J3168" s="376">
        <v>817.35</v>
      </c>
      <c r="K3168" s="376">
        <v>21251.1</v>
      </c>
      <c r="L3168" s="376">
        <f t="shared" si="40"/>
        <v>9722.35</v>
      </c>
    </row>
    <row r="3169" spans="1:12" hidden="1" outlineLevel="1">
      <c r="A3169" s="455">
        <v>2025</v>
      </c>
      <c r="B3169" t="s">
        <v>3970</v>
      </c>
      <c r="C3169" t="s">
        <v>2905</v>
      </c>
      <c r="D3169" t="s">
        <v>3958</v>
      </c>
      <c r="E3169" t="s">
        <v>2888</v>
      </c>
      <c r="F3169" s="339" t="s">
        <v>4235</v>
      </c>
      <c r="G3169" s="376">
        <v>30973.45</v>
      </c>
      <c r="H3169" s="376">
        <v>36</v>
      </c>
      <c r="I3169" s="376">
        <v>0.05</v>
      </c>
      <c r="J3169" s="376">
        <v>817.35</v>
      </c>
      <c r="K3169" s="376">
        <v>21251.1</v>
      </c>
      <c r="L3169" s="376">
        <f t="shared" si="40"/>
        <v>9722.35</v>
      </c>
    </row>
    <row r="3170" spans="1:12" hidden="1" outlineLevel="1">
      <c r="A3170" s="455">
        <v>2025</v>
      </c>
      <c r="B3170" t="s">
        <v>3971</v>
      </c>
      <c r="C3170" t="s">
        <v>2905</v>
      </c>
      <c r="D3170" t="s">
        <v>3958</v>
      </c>
      <c r="E3170" t="s">
        <v>2888</v>
      </c>
      <c r="F3170" s="339" t="s">
        <v>4235</v>
      </c>
      <c r="G3170" s="376">
        <v>30973.45</v>
      </c>
      <c r="H3170" s="376">
        <v>36</v>
      </c>
      <c r="I3170" s="376">
        <v>0.05</v>
      </c>
      <c r="J3170" s="376">
        <v>817.35</v>
      </c>
      <c r="K3170" s="376">
        <v>21251.1</v>
      </c>
      <c r="L3170" s="376">
        <f t="shared" si="40"/>
        <v>9722.35</v>
      </c>
    </row>
    <row r="3171" spans="1:12" hidden="1" outlineLevel="1">
      <c r="A3171" s="455">
        <v>2025</v>
      </c>
      <c r="B3171" t="s">
        <v>3972</v>
      </c>
      <c r="C3171" t="s">
        <v>2905</v>
      </c>
      <c r="D3171" t="s">
        <v>3958</v>
      </c>
      <c r="E3171" t="s">
        <v>2888</v>
      </c>
      <c r="F3171" s="339" t="s">
        <v>4235</v>
      </c>
      <c r="G3171" s="376">
        <v>30973.45</v>
      </c>
      <c r="H3171" s="376">
        <v>36</v>
      </c>
      <c r="I3171" s="376">
        <v>0.05</v>
      </c>
      <c r="J3171" s="376">
        <v>817.35</v>
      </c>
      <c r="K3171" s="376">
        <v>21251.1</v>
      </c>
      <c r="L3171" s="376">
        <f t="shared" ref="L3171:L3234" si="41">G3171-K3171</f>
        <v>9722.35</v>
      </c>
    </row>
    <row r="3172" spans="1:12" hidden="1" outlineLevel="1">
      <c r="A3172" s="455">
        <v>2025</v>
      </c>
      <c r="B3172" t="s">
        <v>3973</v>
      </c>
      <c r="C3172" t="s">
        <v>2905</v>
      </c>
      <c r="D3172" t="s">
        <v>3958</v>
      </c>
      <c r="E3172" t="s">
        <v>2888</v>
      </c>
      <c r="F3172" s="339" t="s">
        <v>4235</v>
      </c>
      <c r="G3172" s="376">
        <v>30973.45</v>
      </c>
      <c r="H3172" s="376">
        <v>36</v>
      </c>
      <c r="I3172" s="376">
        <v>0.05</v>
      </c>
      <c r="J3172" s="376">
        <v>817.35</v>
      </c>
      <c r="K3172" s="376">
        <v>21251.1</v>
      </c>
      <c r="L3172" s="376">
        <f t="shared" si="41"/>
        <v>9722.35</v>
      </c>
    </row>
    <row r="3173" spans="1:12" hidden="1" outlineLevel="1">
      <c r="A3173" s="455">
        <v>2025</v>
      </c>
      <c r="B3173" t="s">
        <v>3974</v>
      </c>
      <c r="C3173" t="s">
        <v>2905</v>
      </c>
      <c r="D3173" t="s">
        <v>3958</v>
      </c>
      <c r="E3173" t="s">
        <v>2888</v>
      </c>
      <c r="F3173" s="339" t="s">
        <v>4235</v>
      </c>
      <c r="G3173" s="376">
        <v>30973.45</v>
      </c>
      <c r="H3173" s="376">
        <v>36</v>
      </c>
      <c r="I3173" s="376">
        <v>0.05</v>
      </c>
      <c r="J3173" s="376">
        <v>817.35</v>
      </c>
      <c r="K3173" s="376">
        <v>21251.1</v>
      </c>
      <c r="L3173" s="376">
        <f t="shared" si="41"/>
        <v>9722.35</v>
      </c>
    </row>
    <row r="3174" spans="1:12" hidden="1" outlineLevel="1">
      <c r="A3174" s="455">
        <v>2025</v>
      </c>
      <c r="B3174" t="s">
        <v>3975</v>
      </c>
      <c r="C3174" t="s">
        <v>2905</v>
      </c>
      <c r="D3174" t="s">
        <v>3958</v>
      </c>
      <c r="E3174" t="s">
        <v>2888</v>
      </c>
      <c r="F3174" s="339" t="s">
        <v>4235</v>
      </c>
      <c r="G3174" s="376">
        <v>30973.45</v>
      </c>
      <c r="H3174" s="376">
        <v>36</v>
      </c>
      <c r="I3174" s="376">
        <v>0.05</v>
      </c>
      <c r="J3174" s="376">
        <v>817.35</v>
      </c>
      <c r="K3174" s="376">
        <v>21251.1</v>
      </c>
      <c r="L3174" s="376">
        <f t="shared" si="41"/>
        <v>9722.35</v>
      </c>
    </row>
    <row r="3175" spans="1:12" hidden="1" outlineLevel="1">
      <c r="A3175" s="455">
        <v>2025</v>
      </c>
      <c r="B3175" t="s">
        <v>3976</v>
      </c>
      <c r="C3175" t="s">
        <v>2905</v>
      </c>
      <c r="D3175" t="s">
        <v>3958</v>
      </c>
      <c r="E3175" t="s">
        <v>2888</v>
      </c>
      <c r="F3175" s="339" t="s">
        <v>4235</v>
      </c>
      <c r="G3175" s="376">
        <v>30973.45</v>
      </c>
      <c r="H3175" s="376">
        <v>36</v>
      </c>
      <c r="I3175" s="376">
        <v>0.05</v>
      </c>
      <c r="J3175" s="376">
        <v>817.35</v>
      </c>
      <c r="K3175" s="376">
        <v>21251.1</v>
      </c>
      <c r="L3175" s="376">
        <f t="shared" si="41"/>
        <v>9722.35</v>
      </c>
    </row>
    <row r="3176" spans="1:12" hidden="1" outlineLevel="1">
      <c r="A3176" s="455">
        <v>2025</v>
      </c>
      <c r="B3176" t="s">
        <v>3977</v>
      </c>
      <c r="C3176" t="s">
        <v>2905</v>
      </c>
      <c r="D3176" t="s">
        <v>3958</v>
      </c>
      <c r="E3176" t="s">
        <v>2888</v>
      </c>
      <c r="F3176" s="339" t="s">
        <v>4235</v>
      </c>
      <c r="G3176" s="376">
        <v>30973.45</v>
      </c>
      <c r="H3176" s="376">
        <v>36</v>
      </c>
      <c r="I3176" s="376">
        <v>0.05</v>
      </c>
      <c r="J3176" s="376">
        <v>817.35</v>
      </c>
      <c r="K3176" s="376">
        <v>21251.1</v>
      </c>
      <c r="L3176" s="376">
        <f t="shared" si="41"/>
        <v>9722.35</v>
      </c>
    </row>
    <row r="3177" spans="1:12" hidden="1" outlineLevel="1">
      <c r="A3177" s="455">
        <v>2025</v>
      </c>
      <c r="B3177" t="s">
        <v>3650</v>
      </c>
      <c r="C3177" t="s">
        <v>2527</v>
      </c>
      <c r="D3177" t="s">
        <v>3651</v>
      </c>
      <c r="E3177" t="s">
        <v>4148</v>
      </c>
      <c r="F3177" s="339" t="s">
        <v>4181</v>
      </c>
      <c r="G3177" s="376">
        <v>6989.38</v>
      </c>
      <c r="H3177" s="376">
        <v>60</v>
      </c>
      <c r="I3177" s="376">
        <v>0.05</v>
      </c>
      <c r="J3177" s="376">
        <v>110.67</v>
      </c>
      <c r="K3177" s="376">
        <v>5422.83</v>
      </c>
      <c r="L3177" s="376">
        <f t="shared" si="41"/>
        <v>1566.55</v>
      </c>
    </row>
    <row r="3178" spans="1:12" hidden="1" outlineLevel="1">
      <c r="A3178" s="455">
        <v>2025</v>
      </c>
      <c r="B3178" t="s">
        <v>3446</v>
      </c>
      <c r="C3178" t="s">
        <v>2527</v>
      </c>
      <c r="D3178" t="s">
        <v>3447</v>
      </c>
      <c r="E3178" t="s">
        <v>4148</v>
      </c>
      <c r="F3178" s="339" t="s">
        <v>4182</v>
      </c>
      <c r="G3178" s="376">
        <v>11725.66</v>
      </c>
      <c r="H3178" s="376">
        <v>60</v>
      </c>
      <c r="I3178" s="376">
        <v>0.05</v>
      </c>
      <c r="J3178" s="376">
        <v>185.66</v>
      </c>
      <c r="K3178" s="376">
        <v>9097.34</v>
      </c>
      <c r="L3178" s="376">
        <f t="shared" si="41"/>
        <v>2628.32</v>
      </c>
    </row>
    <row r="3179" spans="1:12" hidden="1" outlineLevel="1">
      <c r="A3179" s="455">
        <v>2025</v>
      </c>
      <c r="B3179" t="s">
        <v>3444</v>
      </c>
      <c r="C3179" t="s">
        <v>2527</v>
      </c>
      <c r="D3179" t="s">
        <v>3445</v>
      </c>
      <c r="E3179" t="s">
        <v>4148</v>
      </c>
      <c r="F3179" s="339" t="s">
        <v>4236</v>
      </c>
      <c r="G3179" s="376">
        <v>11795</v>
      </c>
      <c r="H3179" s="376">
        <v>60</v>
      </c>
      <c r="I3179" s="376">
        <v>0.05</v>
      </c>
      <c r="J3179" s="376">
        <v>186.75</v>
      </c>
      <c r="K3179" s="376">
        <v>9150.75</v>
      </c>
      <c r="L3179" s="376">
        <f t="shared" si="41"/>
        <v>2644.25</v>
      </c>
    </row>
    <row r="3180" spans="1:12" hidden="1" outlineLevel="1">
      <c r="A3180" s="455">
        <v>2025</v>
      </c>
      <c r="B3180" t="s">
        <v>3780</v>
      </c>
      <c r="C3180" t="s">
        <v>2939</v>
      </c>
      <c r="D3180" t="s">
        <v>3781</v>
      </c>
      <c r="E3180" t="s">
        <v>2907</v>
      </c>
      <c r="F3180" s="339" t="s">
        <v>4237</v>
      </c>
      <c r="G3180" s="376">
        <v>11592.92</v>
      </c>
      <c r="H3180" s="376">
        <v>60</v>
      </c>
      <c r="I3180" s="376">
        <v>0.05</v>
      </c>
      <c r="J3180" s="376">
        <v>183.55</v>
      </c>
      <c r="K3180" s="376">
        <v>8810.4</v>
      </c>
      <c r="L3180" s="376">
        <f t="shared" si="41"/>
        <v>2782.52</v>
      </c>
    </row>
    <row r="3181" spans="1:12" hidden="1" outlineLevel="1">
      <c r="A3181" s="455">
        <v>2025</v>
      </c>
      <c r="B3181" t="s">
        <v>3782</v>
      </c>
      <c r="C3181" t="s">
        <v>2939</v>
      </c>
      <c r="D3181" t="s">
        <v>3783</v>
      </c>
      <c r="E3181" t="s">
        <v>2907</v>
      </c>
      <c r="F3181" s="339" t="s">
        <v>4187</v>
      </c>
      <c r="G3181" s="376">
        <v>166371.68</v>
      </c>
      <c r="H3181" s="376">
        <v>60</v>
      </c>
      <c r="I3181" s="376">
        <v>0.05</v>
      </c>
      <c r="J3181" s="376">
        <v>2634.22</v>
      </c>
      <c r="K3181" s="376">
        <v>126442.56</v>
      </c>
      <c r="L3181" s="376">
        <f t="shared" si="41"/>
        <v>39929.120000000003</v>
      </c>
    </row>
    <row r="3182" spans="1:12" hidden="1" outlineLevel="1">
      <c r="A3182" s="455">
        <v>2025</v>
      </c>
      <c r="B3182" t="s">
        <v>3992</v>
      </c>
      <c r="C3182" t="s">
        <v>3863</v>
      </c>
      <c r="D3182" t="s">
        <v>3041</v>
      </c>
      <c r="E3182" t="s">
        <v>2888</v>
      </c>
      <c r="F3182" s="339" t="s">
        <v>4238</v>
      </c>
      <c r="G3182" s="376">
        <v>8849.56</v>
      </c>
      <c r="H3182" s="376">
        <v>36</v>
      </c>
      <c r="I3182" s="376">
        <v>0.05</v>
      </c>
      <c r="J3182" s="376">
        <v>233.53</v>
      </c>
      <c r="K3182" s="376">
        <v>5604.72</v>
      </c>
      <c r="L3182" s="376">
        <f t="shared" si="41"/>
        <v>3244.84</v>
      </c>
    </row>
    <row r="3183" spans="1:12" hidden="1" outlineLevel="1">
      <c r="A3183" s="455">
        <v>2025</v>
      </c>
      <c r="B3183" t="s">
        <v>4026</v>
      </c>
      <c r="C3183" t="s">
        <v>3863</v>
      </c>
      <c r="D3183" t="s">
        <v>3028</v>
      </c>
      <c r="E3183" t="s">
        <v>2888</v>
      </c>
      <c r="F3183" s="339" t="s">
        <v>4238</v>
      </c>
      <c r="G3183" s="376">
        <v>7521.23</v>
      </c>
      <c r="H3183" s="376">
        <v>36</v>
      </c>
      <c r="I3183" s="376">
        <v>0.05</v>
      </c>
      <c r="J3183" s="376">
        <v>198.48</v>
      </c>
      <c r="K3183" s="376">
        <v>4763.5200000000004</v>
      </c>
      <c r="L3183" s="376">
        <f t="shared" si="41"/>
        <v>2757.71</v>
      </c>
    </row>
    <row r="3184" spans="1:12" hidden="1" outlineLevel="1">
      <c r="A3184" s="455">
        <v>2025</v>
      </c>
      <c r="B3184" t="s">
        <v>4015</v>
      </c>
      <c r="C3184" t="s">
        <v>3863</v>
      </c>
      <c r="D3184" t="s">
        <v>3041</v>
      </c>
      <c r="E3184" t="s">
        <v>2888</v>
      </c>
      <c r="F3184" s="339" t="s">
        <v>4238</v>
      </c>
      <c r="G3184" s="376">
        <v>7699.11</v>
      </c>
      <c r="H3184" s="376">
        <v>36</v>
      </c>
      <c r="I3184" s="376">
        <v>0.05</v>
      </c>
      <c r="J3184" s="376">
        <v>203.17</v>
      </c>
      <c r="K3184" s="376">
        <v>4876.08</v>
      </c>
      <c r="L3184" s="376">
        <f t="shared" si="41"/>
        <v>2823.03</v>
      </c>
    </row>
    <row r="3185" spans="1:12" hidden="1" outlineLevel="1">
      <c r="A3185" s="455">
        <v>2025</v>
      </c>
      <c r="B3185" t="s">
        <v>4016</v>
      </c>
      <c r="C3185" t="s">
        <v>3863</v>
      </c>
      <c r="D3185" t="s">
        <v>3041</v>
      </c>
      <c r="E3185" t="s">
        <v>2888</v>
      </c>
      <c r="F3185" s="339" t="s">
        <v>4238</v>
      </c>
      <c r="G3185" s="376">
        <v>7699.11</v>
      </c>
      <c r="H3185" s="376">
        <v>36</v>
      </c>
      <c r="I3185" s="376">
        <v>0.05</v>
      </c>
      <c r="J3185" s="376">
        <v>203.17</v>
      </c>
      <c r="K3185" s="376">
        <v>4876.08</v>
      </c>
      <c r="L3185" s="376">
        <f t="shared" si="41"/>
        <v>2823.03</v>
      </c>
    </row>
    <row r="3186" spans="1:12" hidden="1" outlineLevel="1">
      <c r="A3186" s="455">
        <v>2025</v>
      </c>
      <c r="B3186" t="s">
        <v>4017</v>
      </c>
      <c r="C3186" t="s">
        <v>3863</v>
      </c>
      <c r="D3186" t="s">
        <v>3041</v>
      </c>
      <c r="E3186" t="s">
        <v>2888</v>
      </c>
      <c r="F3186" s="339" t="s">
        <v>4238</v>
      </c>
      <c r="G3186" s="376">
        <v>7699.11</v>
      </c>
      <c r="H3186" s="376">
        <v>36</v>
      </c>
      <c r="I3186" s="376">
        <v>0.05</v>
      </c>
      <c r="J3186" s="376">
        <v>203.17</v>
      </c>
      <c r="K3186" s="376">
        <v>4876.08</v>
      </c>
      <c r="L3186" s="376">
        <f t="shared" si="41"/>
        <v>2823.03</v>
      </c>
    </row>
    <row r="3187" spans="1:12" hidden="1" outlineLevel="1">
      <c r="A3187" s="455">
        <v>2025</v>
      </c>
      <c r="B3187" t="s">
        <v>4018</v>
      </c>
      <c r="C3187" t="s">
        <v>3863</v>
      </c>
      <c r="D3187" t="s">
        <v>3041</v>
      </c>
      <c r="E3187" t="s">
        <v>2888</v>
      </c>
      <c r="F3187" s="339" t="s">
        <v>4238</v>
      </c>
      <c r="G3187" s="376">
        <v>7699.11</v>
      </c>
      <c r="H3187" s="376">
        <v>36</v>
      </c>
      <c r="I3187" s="376">
        <v>0.05</v>
      </c>
      <c r="J3187" s="376">
        <v>203.17</v>
      </c>
      <c r="K3187" s="376">
        <v>4876.08</v>
      </c>
      <c r="L3187" s="376">
        <f t="shared" si="41"/>
        <v>2823.03</v>
      </c>
    </row>
    <row r="3188" spans="1:12" hidden="1" outlineLevel="1">
      <c r="A3188" s="455">
        <v>2025</v>
      </c>
      <c r="B3188" t="s">
        <v>4019</v>
      </c>
      <c r="C3188" t="s">
        <v>3863</v>
      </c>
      <c r="D3188" t="s">
        <v>3041</v>
      </c>
      <c r="E3188" t="s">
        <v>2888</v>
      </c>
      <c r="F3188" s="339" t="s">
        <v>4238</v>
      </c>
      <c r="G3188" s="376">
        <v>7699.11</v>
      </c>
      <c r="H3188" s="376">
        <v>36</v>
      </c>
      <c r="I3188" s="376">
        <v>0.05</v>
      </c>
      <c r="J3188" s="376">
        <v>203.17</v>
      </c>
      <c r="K3188" s="376">
        <v>4876.08</v>
      </c>
      <c r="L3188" s="376">
        <f t="shared" si="41"/>
        <v>2823.03</v>
      </c>
    </row>
    <row r="3189" spans="1:12" hidden="1" outlineLevel="1">
      <c r="A3189" s="455">
        <v>2025</v>
      </c>
      <c r="B3189" t="s">
        <v>4020</v>
      </c>
      <c r="C3189" t="s">
        <v>3863</v>
      </c>
      <c r="D3189" t="s">
        <v>3041</v>
      </c>
      <c r="E3189" t="s">
        <v>2888</v>
      </c>
      <c r="F3189" s="339" t="s">
        <v>4238</v>
      </c>
      <c r="G3189" s="376">
        <v>7699.11</v>
      </c>
      <c r="H3189" s="376">
        <v>36</v>
      </c>
      <c r="I3189" s="376">
        <v>0.05</v>
      </c>
      <c r="J3189" s="376">
        <v>203.17</v>
      </c>
      <c r="K3189" s="376">
        <v>4876.08</v>
      </c>
      <c r="L3189" s="376">
        <f t="shared" si="41"/>
        <v>2823.03</v>
      </c>
    </row>
    <row r="3190" spans="1:12" hidden="1" outlineLevel="1">
      <c r="A3190" s="455">
        <v>2025</v>
      </c>
      <c r="B3190" t="s">
        <v>4021</v>
      </c>
      <c r="C3190" t="s">
        <v>3863</v>
      </c>
      <c r="D3190" t="s">
        <v>3041</v>
      </c>
      <c r="E3190" t="s">
        <v>2888</v>
      </c>
      <c r="F3190" s="339" t="s">
        <v>4238</v>
      </c>
      <c r="G3190" s="376">
        <v>7699.11</v>
      </c>
      <c r="H3190" s="376">
        <v>36</v>
      </c>
      <c r="I3190" s="376">
        <v>0.05</v>
      </c>
      <c r="J3190" s="376">
        <v>203.17</v>
      </c>
      <c r="K3190" s="376">
        <v>4876.08</v>
      </c>
      <c r="L3190" s="376">
        <f t="shared" si="41"/>
        <v>2823.03</v>
      </c>
    </row>
    <row r="3191" spans="1:12" hidden="1" outlineLevel="1">
      <c r="A3191" s="455">
        <v>2025</v>
      </c>
      <c r="B3191" t="s">
        <v>4022</v>
      </c>
      <c r="C3191" t="s">
        <v>3863</v>
      </c>
      <c r="D3191" t="s">
        <v>3041</v>
      </c>
      <c r="E3191" t="s">
        <v>2888</v>
      </c>
      <c r="F3191" s="339" t="s">
        <v>4238</v>
      </c>
      <c r="G3191" s="376">
        <v>7699.11</v>
      </c>
      <c r="H3191" s="376">
        <v>36</v>
      </c>
      <c r="I3191" s="376">
        <v>0.05</v>
      </c>
      <c r="J3191" s="376">
        <v>203.17</v>
      </c>
      <c r="K3191" s="376">
        <v>4876.08</v>
      </c>
      <c r="L3191" s="376">
        <f t="shared" si="41"/>
        <v>2823.03</v>
      </c>
    </row>
    <row r="3192" spans="1:12" hidden="1" outlineLevel="1">
      <c r="A3192" s="455">
        <v>2025</v>
      </c>
      <c r="B3192" t="s">
        <v>4023</v>
      </c>
      <c r="C3192" t="s">
        <v>3863</v>
      </c>
      <c r="D3192" t="s">
        <v>3041</v>
      </c>
      <c r="E3192" t="s">
        <v>2888</v>
      </c>
      <c r="F3192" s="339" t="s">
        <v>4238</v>
      </c>
      <c r="G3192" s="376">
        <v>7699.11</v>
      </c>
      <c r="H3192" s="376">
        <v>36</v>
      </c>
      <c r="I3192" s="376">
        <v>0.05</v>
      </c>
      <c r="J3192" s="376">
        <v>203.17</v>
      </c>
      <c r="K3192" s="376">
        <v>4876.08</v>
      </c>
      <c r="L3192" s="376">
        <f t="shared" si="41"/>
        <v>2823.03</v>
      </c>
    </row>
    <row r="3193" spans="1:12" hidden="1" outlineLevel="1">
      <c r="A3193" s="455">
        <v>2025</v>
      </c>
      <c r="B3193" t="s">
        <v>4024</v>
      </c>
      <c r="C3193" t="s">
        <v>3863</v>
      </c>
      <c r="D3193" t="s">
        <v>3041</v>
      </c>
      <c r="E3193" t="s">
        <v>2888</v>
      </c>
      <c r="F3193" s="339" t="s">
        <v>4238</v>
      </c>
      <c r="G3193" s="376">
        <v>7699.11</v>
      </c>
      <c r="H3193" s="376">
        <v>36</v>
      </c>
      <c r="I3193" s="376">
        <v>0.05</v>
      </c>
      <c r="J3193" s="376">
        <v>203.17</v>
      </c>
      <c r="K3193" s="376">
        <v>4876.08</v>
      </c>
      <c r="L3193" s="376">
        <f t="shared" si="41"/>
        <v>2823.03</v>
      </c>
    </row>
    <row r="3194" spans="1:12" hidden="1" outlineLevel="1">
      <c r="A3194" s="455">
        <v>2025</v>
      </c>
      <c r="B3194" t="s">
        <v>3993</v>
      </c>
      <c r="C3194" t="s">
        <v>3863</v>
      </c>
      <c r="D3194" t="s">
        <v>3028</v>
      </c>
      <c r="E3194" t="s">
        <v>2888</v>
      </c>
      <c r="F3194" s="339" t="s">
        <v>4238</v>
      </c>
      <c r="G3194" s="376">
        <v>8849.56</v>
      </c>
      <c r="H3194" s="376">
        <v>36</v>
      </c>
      <c r="I3194" s="376">
        <v>0.05</v>
      </c>
      <c r="J3194" s="376">
        <v>233.53</v>
      </c>
      <c r="K3194" s="376">
        <v>5604.72</v>
      </c>
      <c r="L3194" s="376">
        <f t="shared" si="41"/>
        <v>3244.84</v>
      </c>
    </row>
    <row r="3195" spans="1:12" hidden="1" outlineLevel="1">
      <c r="A3195" s="455">
        <v>2025</v>
      </c>
      <c r="B3195" t="s">
        <v>4025</v>
      </c>
      <c r="C3195" t="s">
        <v>3863</v>
      </c>
      <c r="D3195" t="s">
        <v>3041</v>
      </c>
      <c r="E3195" t="s">
        <v>2888</v>
      </c>
      <c r="F3195" s="339" t="s">
        <v>4238</v>
      </c>
      <c r="G3195" s="376">
        <v>7521.24</v>
      </c>
      <c r="H3195" s="376">
        <v>36</v>
      </c>
      <c r="I3195" s="376">
        <v>0.05</v>
      </c>
      <c r="J3195" s="376">
        <v>198.48</v>
      </c>
      <c r="K3195" s="376">
        <v>4763.5200000000004</v>
      </c>
      <c r="L3195" s="376">
        <f t="shared" si="41"/>
        <v>2757.72</v>
      </c>
    </row>
    <row r="3196" spans="1:12" hidden="1" outlineLevel="1">
      <c r="A3196" s="455">
        <v>2025</v>
      </c>
      <c r="B3196" t="s">
        <v>3862</v>
      </c>
      <c r="C3196" t="s">
        <v>3863</v>
      </c>
      <c r="D3196" t="s">
        <v>3864</v>
      </c>
      <c r="E3196" t="s">
        <v>2888</v>
      </c>
      <c r="F3196" s="339" t="s">
        <v>4238</v>
      </c>
      <c r="G3196" s="376">
        <v>282683.19</v>
      </c>
      <c r="H3196" s="376">
        <v>36</v>
      </c>
      <c r="I3196" s="376">
        <v>0.05</v>
      </c>
      <c r="J3196" s="376">
        <v>7459.7</v>
      </c>
      <c r="K3196" s="376">
        <v>179032.8</v>
      </c>
      <c r="L3196" s="376">
        <f t="shared" si="41"/>
        <v>103650.39</v>
      </c>
    </row>
    <row r="3197" spans="1:12" hidden="1" outlineLevel="1">
      <c r="A3197" s="455">
        <v>2025</v>
      </c>
      <c r="B3197" t="s">
        <v>3595</v>
      </c>
      <c r="C3197" t="s">
        <v>2527</v>
      </c>
      <c r="D3197" t="s">
        <v>3596</v>
      </c>
      <c r="E3197" t="s">
        <v>4148</v>
      </c>
      <c r="F3197" s="339" t="s">
        <v>4191</v>
      </c>
      <c r="G3197" s="376">
        <v>7800</v>
      </c>
      <c r="H3197" s="376">
        <v>60</v>
      </c>
      <c r="I3197" s="376">
        <v>0.05</v>
      </c>
      <c r="J3197" s="376">
        <v>123.5</v>
      </c>
      <c r="K3197" s="376">
        <v>5804.5</v>
      </c>
      <c r="L3197" s="376">
        <f t="shared" si="41"/>
        <v>1995.5</v>
      </c>
    </row>
    <row r="3198" spans="1:12" hidden="1" outlineLevel="1">
      <c r="A3198" s="455">
        <v>2025</v>
      </c>
      <c r="B3198" t="s">
        <v>3866</v>
      </c>
      <c r="C3198" t="s">
        <v>3863</v>
      </c>
      <c r="D3198" t="s">
        <v>3867</v>
      </c>
      <c r="E3198" t="s">
        <v>2888</v>
      </c>
      <c r="F3198" s="339" t="s">
        <v>4239</v>
      </c>
      <c r="G3198" s="376">
        <v>99115.04</v>
      </c>
      <c r="H3198" s="376">
        <v>36</v>
      </c>
      <c r="I3198" s="376">
        <v>0.05</v>
      </c>
      <c r="J3198" s="376">
        <v>2615.54</v>
      </c>
      <c r="K3198" s="376">
        <v>60157.42</v>
      </c>
      <c r="L3198" s="376">
        <f t="shared" si="41"/>
        <v>38957.620000000003</v>
      </c>
    </row>
    <row r="3199" spans="1:12" hidden="1" outlineLevel="1">
      <c r="A3199" s="455">
        <v>2025</v>
      </c>
      <c r="B3199" t="s">
        <v>3868</v>
      </c>
      <c r="C3199" t="s">
        <v>3863</v>
      </c>
      <c r="D3199" t="s">
        <v>3867</v>
      </c>
      <c r="E3199" t="s">
        <v>2888</v>
      </c>
      <c r="F3199" s="339" t="s">
        <v>4239</v>
      </c>
      <c r="G3199" s="376">
        <v>99115.04</v>
      </c>
      <c r="H3199" s="376">
        <v>36</v>
      </c>
      <c r="I3199" s="376">
        <v>0.05</v>
      </c>
      <c r="J3199" s="376">
        <v>2615.54</v>
      </c>
      <c r="K3199" s="376">
        <v>60157.42</v>
      </c>
      <c r="L3199" s="376">
        <f t="shared" si="41"/>
        <v>38957.620000000003</v>
      </c>
    </row>
    <row r="3200" spans="1:12" hidden="1" outlineLevel="1">
      <c r="A3200" s="455">
        <v>2025</v>
      </c>
      <c r="B3200" t="s">
        <v>3928</v>
      </c>
      <c r="C3200" t="s">
        <v>3863</v>
      </c>
      <c r="D3200" t="s">
        <v>3929</v>
      </c>
      <c r="E3200" t="s">
        <v>2888</v>
      </c>
      <c r="F3200" s="339" t="s">
        <v>4239</v>
      </c>
      <c r="G3200" s="376">
        <v>61946.9</v>
      </c>
      <c r="H3200" s="376">
        <v>36</v>
      </c>
      <c r="I3200" s="376">
        <v>0.05</v>
      </c>
      <c r="J3200" s="376">
        <v>1634.71</v>
      </c>
      <c r="K3200" s="376">
        <v>37598.33</v>
      </c>
      <c r="L3200" s="376">
        <f t="shared" si="41"/>
        <v>24348.57</v>
      </c>
    </row>
    <row r="3201" spans="1:12" hidden="1" outlineLevel="1">
      <c r="A3201" s="455">
        <v>2025</v>
      </c>
      <c r="B3201" t="s">
        <v>3930</v>
      </c>
      <c r="C3201" t="s">
        <v>3863</v>
      </c>
      <c r="D3201" t="s">
        <v>3929</v>
      </c>
      <c r="E3201" t="s">
        <v>2888</v>
      </c>
      <c r="F3201" s="339" t="s">
        <v>4239</v>
      </c>
      <c r="G3201" s="376">
        <v>61946.9</v>
      </c>
      <c r="H3201" s="376">
        <v>36</v>
      </c>
      <c r="I3201" s="376">
        <v>0.05</v>
      </c>
      <c r="J3201" s="376">
        <v>1634.71</v>
      </c>
      <c r="K3201" s="376">
        <v>37598.33</v>
      </c>
      <c r="L3201" s="376">
        <f t="shared" si="41"/>
        <v>24348.57</v>
      </c>
    </row>
    <row r="3202" spans="1:12" hidden="1" outlineLevel="1">
      <c r="A3202" s="455">
        <v>2025</v>
      </c>
      <c r="B3202" t="s">
        <v>3931</v>
      </c>
      <c r="C3202" t="s">
        <v>3863</v>
      </c>
      <c r="D3202" t="s">
        <v>3929</v>
      </c>
      <c r="E3202" t="s">
        <v>2888</v>
      </c>
      <c r="F3202" s="339" t="s">
        <v>4239</v>
      </c>
      <c r="G3202" s="376">
        <v>61946.9</v>
      </c>
      <c r="H3202" s="376">
        <v>36</v>
      </c>
      <c r="I3202" s="376">
        <v>0.05</v>
      </c>
      <c r="J3202" s="376">
        <v>1634.71</v>
      </c>
      <c r="K3202" s="376">
        <v>37598.33</v>
      </c>
      <c r="L3202" s="376">
        <f t="shared" si="41"/>
        <v>24348.57</v>
      </c>
    </row>
    <row r="3203" spans="1:12" hidden="1" outlineLevel="1">
      <c r="A3203" s="455">
        <v>2025</v>
      </c>
      <c r="B3203" t="s">
        <v>3932</v>
      </c>
      <c r="C3203" t="s">
        <v>3863</v>
      </c>
      <c r="D3203" t="s">
        <v>3929</v>
      </c>
      <c r="E3203" t="s">
        <v>2888</v>
      </c>
      <c r="F3203" s="339" t="s">
        <v>4239</v>
      </c>
      <c r="G3203" s="376">
        <v>61946.9</v>
      </c>
      <c r="H3203" s="376">
        <v>36</v>
      </c>
      <c r="I3203" s="376">
        <v>0.05</v>
      </c>
      <c r="J3203" s="376">
        <v>1634.71</v>
      </c>
      <c r="K3203" s="376">
        <v>37598.33</v>
      </c>
      <c r="L3203" s="376">
        <f t="shared" si="41"/>
        <v>24348.57</v>
      </c>
    </row>
    <row r="3204" spans="1:12" hidden="1" outlineLevel="1">
      <c r="A3204" s="455">
        <v>2025</v>
      </c>
      <c r="B3204" t="s">
        <v>3933</v>
      </c>
      <c r="C3204" t="s">
        <v>3863</v>
      </c>
      <c r="D3204" t="s">
        <v>3929</v>
      </c>
      <c r="E3204" t="s">
        <v>2888</v>
      </c>
      <c r="F3204" s="339" t="s">
        <v>4239</v>
      </c>
      <c r="G3204" s="376">
        <v>61946.9</v>
      </c>
      <c r="H3204" s="376">
        <v>36</v>
      </c>
      <c r="I3204" s="376">
        <v>0.05</v>
      </c>
      <c r="J3204" s="376">
        <v>1634.71</v>
      </c>
      <c r="K3204" s="376">
        <v>37598.33</v>
      </c>
      <c r="L3204" s="376">
        <f t="shared" si="41"/>
        <v>24348.57</v>
      </c>
    </row>
    <row r="3205" spans="1:12" hidden="1" outlineLevel="1">
      <c r="A3205" s="455">
        <v>2025</v>
      </c>
      <c r="B3205" t="s">
        <v>3934</v>
      </c>
      <c r="C3205" t="s">
        <v>3863</v>
      </c>
      <c r="D3205" t="s">
        <v>3929</v>
      </c>
      <c r="E3205" t="s">
        <v>2888</v>
      </c>
      <c r="F3205" s="339" t="s">
        <v>4239</v>
      </c>
      <c r="G3205" s="376">
        <v>61946.9</v>
      </c>
      <c r="H3205" s="376">
        <v>36</v>
      </c>
      <c r="I3205" s="376">
        <v>0.05</v>
      </c>
      <c r="J3205" s="376">
        <v>1634.71</v>
      </c>
      <c r="K3205" s="376">
        <v>37598.33</v>
      </c>
      <c r="L3205" s="376">
        <f t="shared" si="41"/>
        <v>24348.57</v>
      </c>
    </row>
    <row r="3206" spans="1:12" hidden="1" outlineLevel="1">
      <c r="A3206" s="455">
        <v>2025</v>
      </c>
      <c r="B3206" t="s">
        <v>3935</v>
      </c>
      <c r="C3206" t="s">
        <v>3863</v>
      </c>
      <c r="D3206" t="s">
        <v>3929</v>
      </c>
      <c r="E3206" t="s">
        <v>2888</v>
      </c>
      <c r="F3206" s="339" t="s">
        <v>4239</v>
      </c>
      <c r="G3206" s="376">
        <v>61946.9</v>
      </c>
      <c r="H3206" s="376">
        <v>36</v>
      </c>
      <c r="I3206" s="376">
        <v>0.05</v>
      </c>
      <c r="J3206" s="376">
        <v>1634.71</v>
      </c>
      <c r="K3206" s="376">
        <v>37598.33</v>
      </c>
      <c r="L3206" s="376">
        <f t="shared" si="41"/>
        <v>24348.57</v>
      </c>
    </row>
    <row r="3207" spans="1:12" hidden="1" outlineLevel="1">
      <c r="A3207" s="455">
        <v>2025</v>
      </c>
      <c r="B3207" t="s">
        <v>3936</v>
      </c>
      <c r="C3207" t="s">
        <v>3863</v>
      </c>
      <c r="D3207" t="s">
        <v>3929</v>
      </c>
      <c r="E3207" t="s">
        <v>2888</v>
      </c>
      <c r="F3207" s="339" t="s">
        <v>4239</v>
      </c>
      <c r="G3207" s="376">
        <v>61946.9</v>
      </c>
      <c r="H3207" s="376">
        <v>36</v>
      </c>
      <c r="I3207" s="376">
        <v>0.05</v>
      </c>
      <c r="J3207" s="376">
        <v>1634.71</v>
      </c>
      <c r="K3207" s="376">
        <v>37598.33</v>
      </c>
      <c r="L3207" s="376">
        <f t="shared" si="41"/>
        <v>24348.57</v>
      </c>
    </row>
    <row r="3208" spans="1:12" hidden="1" outlineLevel="1">
      <c r="A3208" s="455">
        <v>2025</v>
      </c>
      <c r="B3208" t="s">
        <v>3898</v>
      </c>
      <c r="C3208" t="s">
        <v>3863</v>
      </c>
      <c r="D3208" t="s">
        <v>3218</v>
      </c>
      <c r="E3208" t="s">
        <v>2888</v>
      </c>
      <c r="F3208" s="339" t="s">
        <v>4239</v>
      </c>
      <c r="G3208" s="376">
        <v>66371.679999999993</v>
      </c>
      <c r="H3208" s="376">
        <v>36</v>
      </c>
      <c r="I3208" s="376">
        <v>0.05</v>
      </c>
      <c r="J3208" s="376">
        <v>1751.47</v>
      </c>
      <c r="K3208" s="376">
        <v>40283.81</v>
      </c>
      <c r="L3208" s="376">
        <f t="shared" si="41"/>
        <v>26087.87</v>
      </c>
    </row>
    <row r="3209" spans="1:12" hidden="1" outlineLevel="1">
      <c r="A3209" s="455">
        <v>2025</v>
      </c>
      <c r="B3209" t="s">
        <v>3899</v>
      </c>
      <c r="C3209" t="s">
        <v>3863</v>
      </c>
      <c r="D3209" t="s">
        <v>3218</v>
      </c>
      <c r="E3209" t="s">
        <v>2888</v>
      </c>
      <c r="F3209" s="339" t="s">
        <v>4239</v>
      </c>
      <c r="G3209" s="376">
        <v>66371.679999999993</v>
      </c>
      <c r="H3209" s="376">
        <v>36</v>
      </c>
      <c r="I3209" s="376">
        <v>0.05</v>
      </c>
      <c r="J3209" s="376">
        <v>1751.47</v>
      </c>
      <c r="K3209" s="376">
        <v>40283.81</v>
      </c>
      <c r="L3209" s="376">
        <f t="shared" si="41"/>
        <v>26087.87</v>
      </c>
    </row>
    <row r="3210" spans="1:12" hidden="1" outlineLevel="1">
      <c r="A3210" s="455">
        <v>2025</v>
      </c>
      <c r="B3210" t="s">
        <v>3900</v>
      </c>
      <c r="C3210" t="s">
        <v>3863</v>
      </c>
      <c r="D3210" t="s">
        <v>3218</v>
      </c>
      <c r="E3210" t="s">
        <v>2888</v>
      </c>
      <c r="F3210" s="339" t="s">
        <v>4239</v>
      </c>
      <c r="G3210" s="376">
        <v>66371.679999999993</v>
      </c>
      <c r="H3210" s="376">
        <v>36</v>
      </c>
      <c r="I3210" s="376">
        <v>0.05</v>
      </c>
      <c r="J3210" s="376">
        <v>1751.47</v>
      </c>
      <c r="K3210" s="376">
        <v>40283.81</v>
      </c>
      <c r="L3210" s="376">
        <f t="shared" si="41"/>
        <v>26087.87</v>
      </c>
    </row>
    <row r="3211" spans="1:12" hidden="1" outlineLevel="1">
      <c r="A3211" s="455">
        <v>2025</v>
      </c>
      <c r="B3211" t="s">
        <v>3901</v>
      </c>
      <c r="C3211" t="s">
        <v>3863</v>
      </c>
      <c r="D3211" t="s">
        <v>3218</v>
      </c>
      <c r="E3211" t="s">
        <v>2888</v>
      </c>
      <c r="F3211" s="339" t="s">
        <v>4239</v>
      </c>
      <c r="G3211" s="376">
        <v>66371.679999999993</v>
      </c>
      <c r="H3211" s="376">
        <v>36</v>
      </c>
      <c r="I3211" s="376">
        <v>0.05</v>
      </c>
      <c r="J3211" s="376">
        <v>1751.47</v>
      </c>
      <c r="K3211" s="376">
        <v>40283.81</v>
      </c>
      <c r="L3211" s="376">
        <f t="shared" si="41"/>
        <v>26087.87</v>
      </c>
    </row>
    <row r="3212" spans="1:12" hidden="1" outlineLevel="1">
      <c r="A3212" s="455">
        <v>2025</v>
      </c>
      <c r="B3212" t="s">
        <v>3902</v>
      </c>
      <c r="C3212" t="s">
        <v>3863</v>
      </c>
      <c r="D3212" t="s">
        <v>3218</v>
      </c>
      <c r="E3212" t="s">
        <v>2888</v>
      </c>
      <c r="F3212" s="339" t="s">
        <v>4239</v>
      </c>
      <c r="G3212" s="376">
        <v>66371.679999999993</v>
      </c>
      <c r="H3212" s="376">
        <v>36</v>
      </c>
      <c r="I3212" s="376">
        <v>0.05</v>
      </c>
      <c r="J3212" s="376">
        <v>1751.47</v>
      </c>
      <c r="K3212" s="376">
        <v>40283.81</v>
      </c>
      <c r="L3212" s="376">
        <f t="shared" si="41"/>
        <v>26087.87</v>
      </c>
    </row>
    <row r="3213" spans="1:12" hidden="1" outlineLevel="1">
      <c r="A3213" s="455">
        <v>2025</v>
      </c>
      <c r="B3213" t="s">
        <v>3903</v>
      </c>
      <c r="C3213" t="s">
        <v>3863</v>
      </c>
      <c r="D3213" t="s">
        <v>3218</v>
      </c>
      <c r="E3213" t="s">
        <v>2888</v>
      </c>
      <c r="F3213" s="339" t="s">
        <v>4239</v>
      </c>
      <c r="G3213" s="376">
        <v>66371.679999999993</v>
      </c>
      <c r="H3213" s="376">
        <v>36</v>
      </c>
      <c r="I3213" s="376">
        <v>0.05</v>
      </c>
      <c r="J3213" s="376">
        <v>1751.47</v>
      </c>
      <c r="K3213" s="376">
        <v>40283.81</v>
      </c>
      <c r="L3213" s="376">
        <f t="shared" si="41"/>
        <v>26087.87</v>
      </c>
    </row>
    <row r="3214" spans="1:12" hidden="1" outlineLevel="1">
      <c r="A3214" s="455">
        <v>2025</v>
      </c>
      <c r="B3214" t="s">
        <v>3904</v>
      </c>
      <c r="C3214" t="s">
        <v>3863</v>
      </c>
      <c r="D3214" t="s">
        <v>3218</v>
      </c>
      <c r="E3214" t="s">
        <v>2888</v>
      </c>
      <c r="F3214" s="339" t="s">
        <v>4239</v>
      </c>
      <c r="G3214" s="376">
        <v>66371.679999999993</v>
      </c>
      <c r="H3214" s="376">
        <v>36</v>
      </c>
      <c r="I3214" s="376">
        <v>0.05</v>
      </c>
      <c r="J3214" s="376">
        <v>1751.47</v>
      </c>
      <c r="K3214" s="376">
        <v>40283.81</v>
      </c>
      <c r="L3214" s="376">
        <f t="shared" si="41"/>
        <v>26087.87</v>
      </c>
    </row>
    <row r="3215" spans="1:12" hidden="1" outlineLevel="1">
      <c r="A3215" s="455">
        <v>2025</v>
      </c>
      <c r="B3215" t="s">
        <v>3905</v>
      </c>
      <c r="C3215" t="s">
        <v>3863</v>
      </c>
      <c r="D3215" t="s">
        <v>3218</v>
      </c>
      <c r="E3215" t="s">
        <v>2888</v>
      </c>
      <c r="F3215" s="339" t="s">
        <v>4239</v>
      </c>
      <c r="G3215" s="376">
        <v>66371.679999999993</v>
      </c>
      <c r="H3215" s="376">
        <v>36</v>
      </c>
      <c r="I3215" s="376">
        <v>0.05</v>
      </c>
      <c r="J3215" s="376">
        <v>1751.47</v>
      </c>
      <c r="K3215" s="376">
        <v>40283.81</v>
      </c>
      <c r="L3215" s="376">
        <f t="shared" si="41"/>
        <v>26087.87</v>
      </c>
    </row>
    <row r="3216" spans="1:12" hidden="1" outlineLevel="1">
      <c r="A3216" s="455">
        <v>2025</v>
      </c>
      <c r="B3216" t="s">
        <v>3906</v>
      </c>
      <c r="C3216" t="s">
        <v>3863</v>
      </c>
      <c r="D3216" t="s">
        <v>3218</v>
      </c>
      <c r="E3216" t="s">
        <v>2888</v>
      </c>
      <c r="F3216" s="339" t="s">
        <v>4239</v>
      </c>
      <c r="G3216" s="376">
        <v>66371.679999999993</v>
      </c>
      <c r="H3216" s="376">
        <v>36</v>
      </c>
      <c r="I3216" s="376">
        <v>0.05</v>
      </c>
      <c r="J3216" s="376">
        <v>1751.47</v>
      </c>
      <c r="K3216" s="376">
        <v>40283.81</v>
      </c>
      <c r="L3216" s="376">
        <f t="shared" si="41"/>
        <v>26087.87</v>
      </c>
    </row>
    <row r="3217" spans="1:12" hidden="1" outlineLevel="1">
      <c r="A3217" s="455">
        <v>2025</v>
      </c>
      <c r="B3217" t="s">
        <v>3907</v>
      </c>
      <c r="C3217" t="s">
        <v>3863</v>
      </c>
      <c r="D3217" t="s">
        <v>3218</v>
      </c>
      <c r="E3217" t="s">
        <v>2888</v>
      </c>
      <c r="F3217" s="339" t="s">
        <v>4239</v>
      </c>
      <c r="G3217" s="376">
        <v>66371.679999999993</v>
      </c>
      <c r="H3217" s="376">
        <v>36</v>
      </c>
      <c r="I3217" s="376">
        <v>0.05</v>
      </c>
      <c r="J3217" s="376">
        <v>1751.47</v>
      </c>
      <c r="K3217" s="376">
        <v>40283.81</v>
      </c>
      <c r="L3217" s="376">
        <f t="shared" si="41"/>
        <v>26087.87</v>
      </c>
    </row>
    <row r="3218" spans="1:12" hidden="1" outlineLevel="1">
      <c r="A3218" s="455">
        <v>2025</v>
      </c>
      <c r="B3218" t="s">
        <v>3908</v>
      </c>
      <c r="C3218" t="s">
        <v>3863</v>
      </c>
      <c r="D3218" t="s">
        <v>3218</v>
      </c>
      <c r="E3218" t="s">
        <v>2888</v>
      </c>
      <c r="F3218" s="339" t="s">
        <v>4239</v>
      </c>
      <c r="G3218" s="376">
        <v>66371.679999999993</v>
      </c>
      <c r="H3218" s="376">
        <v>36</v>
      </c>
      <c r="I3218" s="376">
        <v>0.05</v>
      </c>
      <c r="J3218" s="376">
        <v>1751.47</v>
      </c>
      <c r="K3218" s="376">
        <v>40283.81</v>
      </c>
      <c r="L3218" s="376">
        <f t="shared" si="41"/>
        <v>26087.87</v>
      </c>
    </row>
    <row r="3219" spans="1:12" hidden="1" outlineLevel="1">
      <c r="A3219" s="455">
        <v>2025</v>
      </c>
      <c r="B3219" t="s">
        <v>3909</v>
      </c>
      <c r="C3219" t="s">
        <v>3863</v>
      </c>
      <c r="D3219" t="s">
        <v>3218</v>
      </c>
      <c r="E3219" t="s">
        <v>2888</v>
      </c>
      <c r="F3219" s="339" t="s">
        <v>4239</v>
      </c>
      <c r="G3219" s="376">
        <v>66371.679999999993</v>
      </c>
      <c r="H3219" s="376">
        <v>36</v>
      </c>
      <c r="I3219" s="376">
        <v>0.05</v>
      </c>
      <c r="J3219" s="376">
        <v>1751.47</v>
      </c>
      <c r="K3219" s="376">
        <v>40283.81</v>
      </c>
      <c r="L3219" s="376">
        <f t="shared" si="41"/>
        <v>26087.87</v>
      </c>
    </row>
    <row r="3220" spans="1:12" hidden="1" outlineLevel="1">
      <c r="A3220" s="455">
        <v>2025</v>
      </c>
      <c r="B3220" t="s">
        <v>3910</v>
      </c>
      <c r="C3220" t="s">
        <v>3863</v>
      </c>
      <c r="D3220" t="s">
        <v>3218</v>
      </c>
      <c r="E3220" t="s">
        <v>2888</v>
      </c>
      <c r="F3220" s="339" t="s">
        <v>4239</v>
      </c>
      <c r="G3220" s="376">
        <v>66371.679999999993</v>
      </c>
      <c r="H3220" s="376">
        <v>36</v>
      </c>
      <c r="I3220" s="376">
        <v>0.05</v>
      </c>
      <c r="J3220" s="376">
        <v>1751.47</v>
      </c>
      <c r="K3220" s="376">
        <v>40283.81</v>
      </c>
      <c r="L3220" s="376">
        <f t="shared" si="41"/>
        <v>26087.87</v>
      </c>
    </row>
    <row r="3221" spans="1:12" hidden="1" outlineLevel="1">
      <c r="A3221" s="455">
        <v>2025</v>
      </c>
      <c r="B3221" t="s">
        <v>3911</v>
      </c>
      <c r="C3221" t="s">
        <v>3863</v>
      </c>
      <c r="D3221" t="s">
        <v>3218</v>
      </c>
      <c r="E3221" t="s">
        <v>2888</v>
      </c>
      <c r="F3221" s="339" t="s">
        <v>4239</v>
      </c>
      <c r="G3221" s="376">
        <v>66371.679999999993</v>
      </c>
      <c r="H3221" s="376">
        <v>36</v>
      </c>
      <c r="I3221" s="376">
        <v>0.05</v>
      </c>
      <c r="J3221" s="376">
        <v>1751.47</v>
      </c>
      <c r="K3221" s="376">
        <v>40283.81</v>
      </c>
      <c r="L3221" s="376">
        <f t="shared" si="41"/>
        <v>26087.87</v>
      </c>
    </row>
    <row r="3222" spans="1:12" hidden="1" outlineLevel="1">
      <c r="A3222" s="455">
        <v>2025</v>
      </c>
      <c r="B3222" t="s">
        <v>3912</v>
      </c>
      <c r="C3222" t="s">
        <v>3863</v>
      </c>
      <c r="D3222" t="s">
        <v>3218</v>
      </c>
      <c r="E3222" t="s">
        <v>2888</v>
      </c>
      <c r="F3222" s="339" t="s">
        <v>4239</v>
      </c>
      <c r="G3222" s="376">
        <v>66371.679999999993</v>
      </c>
      <c r="H3222" s="376">
        <v>36</v>
      </c>
      <c r="I3222" s="376">
        <v>0.05</v>
      </c>
      <c r="J3222" s="376">
        <v>1751.47</v>
      </c>
      <c r="K3222" s="376">
        <v>40283.81</v>
      </c>
      <c r="L3222" s="376">
        <f t="shared" si="41"/>
        <v>26087.87</v>
      </c>
    </row>
    <row r="3223" spans="1:12" hidden="1" outlineLevel="1">
      <c r="A3223" s="455">
        <v>2025</v>
      </c>
      <c r="B3223" t="s">
        <v>3913</v>
      </c>
      <c r="C3223" t="s">
        <v>3863</v>
      </c>
      <c r="D3223" t="s">
        <v>3218</v>
      </c>
      <c r="E3223" t="s">
        <v>2888</v>
      </c>
      <c r="F3223" s="339" t="s">
        <v>4239</v>
      </c>
      <c r="G3223" s="376">
        <v>66371.679999999993</v>
      </c>
      <c r="H3223" s="376">
        <v>36</v>
      </c>
      <c r="I3223" s="376">
        <v>0.05</v>
      </c>
      <c r="J3223" s="376">
        <v>1751.47</v>
      </c>
      <c r="K3223" s="376">
        <v>40283.81</v>
      </c>
      <c r="L3223" s="376">
        <f t="shared" si="41"/>
        <v>26087.87</v>
      </c>
    </row>
    <row r="3224" spans="1:12" hidden="1" outlineLevel="1">
      <c r="A3224" s="455">
        <v>2025</v>
      </c>
      <c r="B3224" t="s">
        <v>3914</v>
      </c>
      <c r="C3224" t="s">
        <v>3863</v>
      </c>
      <c r="D3224" t="s">
        <v>3218</v>
      </c>
      <c r="E3224" t="s">
        <v>2888</v>
      </c>
      <c r="F3224" s="339" t="s">
        <v>4239</v>
      </c>
      <c r="G3224" s="376">
        <v>66371.679999999993</v>
      </c>
      <c r="H3224" s="376">
        <v>36</v>
      </c>
      <c r="I3224" s="376">
        <v>0.05</v>
      </c>
      <c r="J3224" s="376">
        <v>1751.47</v>
      </c>
      <c r="K3224" s="376">
        <v>40283.81</v>
      </c>
      <c r="L3224" s="376">
        <f t="shared" si="41"/>
        <v>26087.87</v>
      </c>
    </row>
    <row r="3225" spans="1:12" hidden="1" outlineLevel="1">
      <c r="A3225" s="455">
        <v>2025</v>
      </c>
      <c r="B3225" t="s">
        <v>3915</v>
      </c>
      <c r="C3225" t="s">
        <v>3863</v>
      </c>
      <c r="D3225" t="s">
        <v>3218</v>
      </c>
      <c r="E3225" t="s">
        <v>2888</v>
      </c>
      <c r="F3225" s="339" t="s">
        <v>4239</v>
      </c>
      <c r="G3225" s="376">
        <v>66371.679999999993</v>
      </c>
      <c r="H3225" s="376">
        <v>36</v>
      </c>
      <c r="I3225" s="376">
        <v>0.05</v>
      </c>
      <c r="J3225" s="376">
        <v>1751.47</v>
      </c>
      <c r="K3225" s="376">
        <v>40283.81</v>
      </c>
      <c r="L3225" s="376">
        <f t="shared" si="41"/>
        <v>26087.87</v>
      </c>
    </row>
    <row r="3226" spans="1:12" hidden="1" outlineLevel="1">
      <c r="A3226" s="455">
        <v>2025</v>
      </c>
      <c r="B3226" t="s">
        <v>3916</v>
      </c>
      <c r="C3226" t="s">
        <v>3863</v>
      </c>
      <c r="D3226" t="s">
        <v>3218</v>
      </c>
      <c r="E3226" t="s">
        <v>2888</v>
      </c>
      <c r="F3226" s="339" t="s">
        <v>4239</v>
      </c>
      <c r="G3226" s="376">
        <v>66371.679999999993</v>
      </c>
      <c r="H3226" s="376">
        <v>36</v>
      </c>
      <c r="I3226" s="376">
        <v>0.05</v>
      </c>
      <c r="J3226" s="376">
        <v>1751.47</v>
      </c>
      <c r="K3226" s="376">
        <v>40283.81</v>
      </c>
      <c r="L3226" s="376">
        <f t="shared" si="41"/>
        <v>26087.87</v>
      </c>
    </row>
    <row r="3227" spans="1:12" hidden="1" outlineLevel="1">
      <c r="A3227" s="455">
        <v>2025</v>
      </c>
      <c r="B3227" t="s">
        <v>3917</v>
      </c>
      <c r="C3227" t="s">
        <v>3863</v>
      </c>
      <c r="D3227" t="s">
        <v>3218</v>
      </c>
      <c r="E3227" t="s">
        <v>2888</v>
      </c>
      <c r="F3227" s="339" t="s">
        <v>4239</v>
      </c>
      <c r="G3227" s="376">
        <v>66371.679999999993</v>
      </c>
      <c r="H3227" s="376">
        <v>36</v>
      </c>
      <c r="I3227" s="376">
        <v>0.05</v>
      </c>
      <c r="J3227" s="376">
        <v>1751.47</v>
      </c>
      <c r="K3227" s="376">
        <v>40283.81</v>
      </c>
      <c r="L3227" s="376">
        <f t="shared" si="41"/>
        <v>26087.87</v>
      </c>
    </row>
    <row r="3228" spans="1:12" hidden="1" outlineLevel="1">
      <c r="A3228" s="455">
        <v>2025</v>
      </c>
      <c r="B3228" t="s">
        <v>3918</v>
      </c>
      <c r="C3228" t="s">
        <v>3863</v>
      </c>
      <c r="D3228" t="s">
        <v>3218</v>
      </c>
      <c r="E3228" t="s">
        <v>2888</v>
      </c>
      <c r="F3228" s="339" t="s">
        <v>4239</v>
      </c>
      <c r="G3228" s="376">
        <v>66371.679999999993</v>
      </c>
      <c r="H3228" s="376">
        <v>36</v>
      </c>
      <c r="I3228" s="376">
        <v>0.05</v>
      </c>
      <c r="J3228" s="376">
        <v>1751.47</v>
      </c>
      <c r="K3228" s="376">
        <v>40283.81</v>
      </c>
      <c r="L3228" s="376">
        <f t="shared" si="41"/>
        <v>26087.87</v>
      </c>
    </row>
    <row r="3229" spans="1:12" hidden="1" outlineLevel="1">
      <c r="A3229" s="455">
        <v>2025</v>
      </c>
      <c r="B3229" t="s">
        <v>3919</v>
      </c>
      <c r="C3229" t="s">
        <v>3863</v>
      </c>
      <c r="D3229" t="s">
        <v>3218</v>
      </c>
      <c r="E3229" t="s">
        <v>2888</v>
      </c>
      <c r="F3229" s="339" t="s">
        <v>4239</v>
      </c>
      <c r="G3229" s="376">
        <v>66371.679999999993</v>
      </c>
      <c r="H3229" s="376">
        <v>36</v>
      </c>
      <c r="I3229" s="376">
        <v>0.05</v>
      </c>
      <c r="J3229" s="376">
        <v>1751.47</v>
      </c>
      <c r="K3229" s="376">
        <v>40283.81</v>
      </c>
      <c r="L3229" s="376">
        <f t="shared" si="41"/>
        <v>26087.87</v>
      </c>
    </row>
    <row r="3230" spans="1:12" hidden="1" outlineLevel="1">
      <c r="A3230" s="455">
        <v>2025</v>
      </c>
      <c r="B3230" t="s">
        <v>3920</v>
      </c>
      <c r="C3230" t="s">
        <v>3863</v>
      </c>
      <c r="D3230" t="s">
        <v>3218</v>
      </c>
      <c r="E3230" t="s">
        <v>2888</v>
      </c>
      <c r="F3230" s="339" t="s">
        <v>4239</v>
      </c>
      <c r="G3230" s="376">
        <v>66371.679999999993</v>
      </c>
      <c r="H3230" s="376">
        <v>36</v>
      </c>
      <c r="I3230" s="376">
        <v>0.05</v>
      </c>
      <c r="J3230" s="376">
        <v>1751.47</v>
      </c>
      <c r="K3230" s="376">
        <v>40283.81</v>
      </c>
      <c r="L3230" s="376">
        <f t="shared" si="41"/>
        <v>26087.87</v>
      </c>
    </row>
    <row r="3231" spans="1:12" hidden="1" outlineLevel="1">
      <c r="A3231" s="455">
        <v>2025</v>
      </c>
      <c r="B3231" t="s">
        <v>3921</v>
      </c>
      <c r="C3231" t="s">
        <v>3863</v>
      </c>
      <c r="D3231" t="s">
        <v>3218</v>
      </c>
      <c r="E3231" t="s">
        <v>2888</v>
      </c>
      <c r="F3231" s="339" t="s">
        <v>4239</v>
      </c>
      <c r="G3231" s="376">
        <v>66371.679999999993</v>
      </c>
      <c r="H3231" s="376">
        <v>36</v>
      </c>
      <c r="I3231" s="376">
        <v>0.05</v>
      </c>
      <c r="J3231" s="376">
        <v>1751.47</v>
      </c>
      <c r="K3231" s="376">
        <v>40283.81</v>
      </c>
      <c r="L3231" s="376">
        <f t="shared" si="41"/>
        <v>26087.87</v>
      </c>
    </row>
    <row r="3232" spans="1:12" hidden="1" outlineLevel="1">
      <c r="A3232" s="455">
        <v>2025</v>
      </c>
      <c r="B3232" t="s">
        <v>3922</v>
      </c>
      <c r="C3232" t="s">
        <v>3863</v>
      </c>
      <c r="D3232" t="s">
        <v>3218</v>
      </c>
      <c r="E3232" t="s">
        <v>2888</v>
      </c>
      <c r="F3232" s="339" t="s">
        <v>4239</v>
      </c>
      <c r="G3232" s="376">
        <v>66371.679999999993</v>
      </c>
      <c r="H3232" s="376">
        <v>36</v>
      </c>
      <c r="I3232" s="376">
        <v>0.05</v>
      </c>
      <c r="J3232" s="376">
        <v>1751.47</v>
      </c>
      <c r="K3232" s="376">
        <v>40283.81</v>
      </c>
      <c r="L3232" s="376">
        <f t="shared" si="41"/>
        <v>26087.87</v>
      </c>
    </row>
    <row r="3233" spans="1:12" hidden="1" outlineLevel="1">
      <c r="A3233" s="455">
        <v>2025</v>
      </c>
      <c r="B3233" t="s">
        <v>3923</v>
      </c>
      <c r="C3233" t="s">
        <v>3863</v>
      </c>
      <c r="D3233" t="s">
        <v>3218</v>
      </c>
      <c r="E3233" t="s">
        <v>2888</v>
      </c>
      <c r="F3233" s="339" t="s">
        <v>4239</v>
      </c>
      <c r="G3233" s="376">
        <v>66371.679999999993</v>
      </c>
      <c r="H3233" s="376">
        <v>36</v>
      </c>
      <c r="I3233" s="376">
        <v>0.05</v>
      </c>
      <c r="J3233" s="376">
        <v>1751.47</v>
      </c>
      <c r="K3233" s="376">
        <v>40283.81</v>
      </c>
      <c r="L3233" s="376">
        <f t="shared" si="41"/>
        <v>26087.87</v>
      </c>
    </row>
    <row r="3234" spans="1:12" hidden="1" outlineLevel="1">
      <c r="A3234" s="455">
        <v>2025</v>
      </c>
      <c r="B3234" t="s">
        <v>3924</v>
      </c>
      <c r="C3234" t="s">
        <v>3863</v>
      </c>
      <c r="D3234" t="s">
        <v>3218</v>
      </c>
      <c r="E3234" t="s">
        <v>2888</v>
      </c>
      <c r="F3234" s="339" t="s">
        <v>4239</v>
      </c>
      <c r="G3234" s="376">
        <v>66371.679999999993</v>
      </c>
      <c r="H3234" s="376">
        <v>36</v>
      </c>
      <c r="I3234" s="376">
        <v>0.05</v>
      </c>
      <c r="J3234" s="376">
        <v>1751.47</v>
      </c>
      <c r="K3234" s="376">
        <v>40283.81</v>
      </c>
      <c r="L3234" s="376">
        <f t="shared" si="41"/>
        <v>26087.87</v>
      </c>
    </row>
    <row r="3235" spans="1:12" hidden="1" outlineLevel="1">
      <c r="A3235" s="455">
        <v>2025</v>
      </c>
      <c r="B3235" t="s">
        <v>3925</v>
      </c>
      <c r="C3235" t="s">
        <v>3863</v>
      </c>
      <c r="D3235" t="s">
        <v>3218</v>
      </c>
      <c r="E3235" t="s">
        <v>2888</v>
      </c>
      <c r="F3235" s="339" t="s">
        <v>4239</v>
      </c>
      <c r="G3235" s="376">
        <v>66371.679999999993</v>
      </c>
      <c r="H3235" s="376">
        <v>36</v>
      </c>
      <c r="I3235" s="376">
        <v>0.05</v>
      </c>
      <c r="J3235" s="376">
        <v>1751.47</v>
      </c>
      <c r="K3235" s="376">
        <v>40283.81</v>
      </c>
      <c r="L3235" s="376">
        <f t="shared" ref="L3235:L3298" si="42">G3235-K3235</f>
        <v>26087.87</v>
      </c>
    </row>
    <row r="3236" spans="1:12" hidden="1" outlineLevel="1">
      <c r="A3236" s="455">
        <v>2025</v>
      </c>
      <c r="B3236" t="s">
        <v>3926</v>
      </c>
      <c r="C3236" t="s">
        <v>3863</v>
      </c>
      <c r="D3236" t="s">
        <v>3218</v>
      </c>
      <c r="E3236" t="s">
        <v>2888</v>
      </c>
      <c r="F3236" s="339" t="s">
        <v>4239</v>
      </c>
      <c r="G3236" s="376">
        <v>66371.679999999993</v>
      </c>
      <c r="H3236" s="376">
        <v>36</v>
      </c>
      <c r="I3236" s="376">
        <v>0.05</v>
      </c>
      <c r="J3236" s="376">
        <v>1751.47</v>
      </c>
      <c r="K3236" s="376">
        <v>40283.81</v>
      </c>
      <c r="L3236" s="376">
        <f t="shared" si="42"/>
        <v>26087.87</v>
      </c>
    </row>
    <row r="3237" spans="1:12" hidden="1" outlineLevel="1">
      <c r="A3237" s="455">
        <v>2025</v>
      </c>
      <c r="B3237" t="s">
        <v>3927</v>
      </c>
      <c r="C3237" t="s">
        <v>3863</v>
      </c>
      <c r="D3237" t="s">
        <v>3218</v>
      </c>
      <c r="E3237" t="s">
        <v>2888</v>
      </c>
      <c r="F3237" s="339" t="s">
        <v>4239</v>
      </c>
      <c r="G3237" s="376">
        <v>66371.679999999993</v>
      </c>
      <c r="H3237" s="376">
        <v>36</v>
      </c>
      <c r="I3237" s="376">
        <v>0.05</v>
      </c>
      <c r="J3237" s="376">
        <v>1751.47</v>
      </c>
      <c r="K3237" s="376">
        <v>40283.81</v>
      </c>
      <c r="L3237" s="376">
        <f t="shared" si="42"/>
        <v>26087.87</v>
      </c>
    </row>
    <row r="3238" spans="1:12" hidden="1" outlineLevel="1">
      <c r="A3238" s="455">
        <v>2025</v>
      </c>
      <c r="B3238" t="s">
        <v>3897</v>
      </c>
      <c r="C3238" t="s">
        <v>3863</v>
      </c>
      <c r="D3238" t="s">
        <v>3218</v>
      </c>
      <c r="E3238" t="s">
        <v>2888</v>
      </c>
      <c r="F3238" s="339" t="s">
        <v>4239</v>
      </c>
      <c r="G3238" s="376">
        <v>66371.69</v>
      </c>
      <c r="H3238" s="376">
        <v>36</v>
      </c>
      <c r="I3238" s="376">
        <v>0.05</v>
      </c>
      <c r="J3238" s="376">
        <v>1751.48</v>
      </c>
      <c r="K3238" s="376">
        <v>40284.04</v>
      </c>
      <c r="L3238" s="376">
        <f t="shared" si="42"/>
        <v>26087.65</v>
      </c>
    </row>
    <row r="3239" spans="1:12" hidden="1" outlineLevel="1">
      <c r="A3239" s="455">
        <v>2025</v>
      </c>
      <c r="B3239" t="s">
        <v>3896</v>
      </c>
      <c r="C3239" t="s">
        <v>3863</v>
      </c>
      <c r="D3239" t="s">
        <v>3218</v>
      </c>
      <c r="E3239" t="s">
        <v>2888</v>
      </c>
      <c r="F3239" s="339" t="s">
        <v>4239</v>
      </c>
      <c r="G3239" s="376">
        <v>66371.78</v>
      </c>
      <c r="H3239" s="376">
        <v>36</v>
      </c>
      <c r="I3239" s="376">
        <v>0.05</v>
      </c>
      <c r="J3239" s="376">
        <v>1751.48</v>
      </c>
      <c r="K3239" s="376">
        <v>40284.04</v>
      </c>
      <c r="L3239" s="376">
        <f t="shared" si="42"/>
        <v>26087.74</v>
      </c>
    </row>
    <row r="3240" spans="1:12" hidden="1" outlineLevel="1">
      <c r="A3240" s="455">
        <v>2025</v>
      </c>
      <c r="B3240" t="s">
        <v>3786</v>
      </c>
      <c r="C3240" t="s">
        <v>2939</v>
      </c>
      <c r="D3240" t="s">
        <v>3787</v>
      </c>
      <c r="E3240" t="s">
        <v>2907</v>
      </c>
      <c r="F3240" s="339" t="s">
        <v>4194</v>
      </c>
      <c r="G3240" s="376">
        <v>6896.53</v>
      </c>
      <c r="H3240" s="376">
        <v>60</v>
      </c>
      <c r="I3240" s="376">
        <v>0.05</v>
      </c>
      <c r="J3240" s="376">
        <v>109.2</v>
      </c>
      <c r="K3240" s="376">
        <v>5023.2</v>
      </c>
      <c r="L3240" s="376">
        <f t="shared" si="42"/>
        <v>1873.33</v>
      </c>
    </row>
    <row r="3241" spans="1:12" hidden="1" outlineLevel="1">
      <c r="A3241" s="455">
        <v>2025</v>
      </c>
      <c r="B3241" t="s">
        <v>3788</v>
      </c>
      <c r="C3241" t="s">
        <v>2939</v>
      </c>
      <c r="D3241" t="s">
        <v>3789</v>
      </c>
      <c r="E3241" t="s">
        <v>2907</v>
      </c>
      <c r="F3241" s="339" t="s">
        <v>4194</v>
      </c>
      <c r="G3241" s="376">
        <v>6119.1</v>
      </c>
      <c r="H3241" s="376">
        <v>60</v>
      </c>
      <c r="I3241" s="376">
        <v>0.05</v>
      </c>
      <c r="J3241" s="376">
        <v>96.89</v>
      </c>
      <c r="K3241" s="376">
        <v>4456.9399999999996</v>
      </c>
      <c r="L3241" s="376">
        <f t="shared" si="42"/>
        <v>1662.16</v>
      </c>
    </row>
    <row r="3242" spans="1:12" hidden="1" outlineLevel="1">
      <c r="A3242" s="455">
        <v>2025</v>
      </c>
      <c r="B3242" t="s">
        <v>3790</v>
      </c>
      <c r="C3242" t="s">
        <v>2939</v>
      </c>
      <c r="D3242" t="s">
        <v>3791</v>
      </c>
      <c r="E3242" t="s">
        <v>2907</v>
      </c>
      <c r="F3242" s="339" t="s">
        <v>4194</v>
      </c>
      <c r="G3242" s="376">
        <v>8693.82</v>
      </c>
      <c r="H3242" s="376">
        <v>60</v>
      </c>
      <c r="I3242" s="376">
        <v>0.05</v>
      </c>
      <c r="J3242" s="376">
        <v>137.65</v>
      </c>
      <c r="K3242" s="376">
        <v>6331.9</v>
      </c>
      <c r="L3242" s="376">
        <f t="shared" si="42"/>
        <v>2361.92</v>
      </c>
    </row>
    <row r="3243" spans="1:12" hidden="1" outlineLevel="1">
      <c r="A3243" s="455">
        <v>2025</v>
      </c>
      <c r="B3243" t="s">
        <v>3792</v>
      </c>
      <c r="C3243" t="s">
        <v>2939</v>
      </c>
      <c r="D3243" t="s">
        <v>3793</v>
      </c>
      <c r="E3243" t="s">
        <v>2907</v>
      </c>
      <c r="F3243" s="339" t="s">
        <v>4194</v>
      </c>
      <c r="G3243" s="376">
        <v>11201.64</v>
      </c>
      <c r="H3243" s="376">
        <v>60</v>
      </c>
      <c r="I3243" s="376">
        <v>0.05</v>
      </c>
      <c r="J3243" s="376">
        <v>177.36</v>
      </c>
      <c r="K3243" s="376">
        <v>8158.56</v>
      </c>
      <c r="L3243" s="376">
        <f t="shared" si="42"/>
        <v>3043.08</v>
      </c>
    </row>
    <row r="3244" spans="1:12" hidden="1" outlineLevel="1">
      <c r="A3244" s="455">
        <v>2025</v>
      </c>
      <c r="B3244" t="s">
        <v>3794</v>
      </c>
      <c r="C3244" t="s">
        <v>2939</v>
      </c>
      <c r="D3244" t="s">
        <v>3795</v>
      </c>
      <c r="E3244" t="s">
        <v>2907</v>
      </c>
      <c r="F3244" s="339" t="s">
        <v>4194</v>
      </c>
      <c r="G3244" s="376">
        <v>8944.59</v>
      </c>
      <c r="H3244" s="376">
        <v>60</v>
      </c>
      <c r="I3244" s="376">
        <v>0.05</v>
      </c>
      <c r="J3244" s="376">
        <v>141.62</v>
      </c>
      <c r="K3244" s="376">
        <v>6514.52</v>
      </c>
      <c r="L3244" s="376">
        <f t="shared" si="42"/>
        <v>2430.0700000000002</v>
      </c>
    </row>
    <row r="3245" spans="1:12" hidden="1" outlineLevel="1">
      <c r="A3245" s="455">
        <v>2025</v>
      </c>
      <c r="B3245" t="s">
        <v>3796</v>
      </c>
      <c r="C3245" t="s">
        <v>2939</v>
      </c>
      <c r="D3245" t="s">
        <v>3797</v>
      </c>
      <c r="E3245" t="s">
        <v>2907</v>
      </c>
      <c r="F3245" s="339" t="s">
        <v>4194</v>
      </c>
      <c r="G3245" s="376">
        <v>7398.1</v>
      </c>
      <c r="H3245" s="376">
        <v>60</v>
      </c>
      <c r="I3245" s="376">
        <v>0.05</v>
      </c>
      <c r="J3245" s="376">
        <v>117.14</v>
      </c>
      <c r="K3245" s="376">
        <v>5388.44</v>
      </c>
      <c r="L3245" s="376">
        <f t="shared" si="42"/>
        <v>2009.66</v>
      </c>
    </row>
    <row r="3246" spans="1:12" hidden="1" outlineLevel="1">
      <c r="A3246" s="455">
        <v>2025</v>
      </c>
      <c r="B3246" t="s">
        <v>3798</v>
      </c>
      <c r="C3246" t="s">
        <v>2939</v>
      </c>
      <c r="D3246" t="s">
        <v>3799</v>
      </c>
      <c r="E3246" t="s">
        <v>2907</v>
      </c>
      <c r="F3246" s="339" t="s">
        <v>4194</v>
      </c>
      <c r="G3246" s="376">
        <v>6240</v>
      </c>
      <c r="H3246" s="376">
        <v>60</v>
      </c>
      <c r="I3246" s="376">
        <v>0.05</v>
      </c>
      <c r="J3246" s="376">
        <v>98.8</v>
      </c>
      <c r="K3246" s="376">
        <v>4544.8</v>
      </c>
      <c r="L3246" s="376">
        <f t="shared" si="42"/>
        <v>1695.2</v>
      </c>
    </row>
    <row r="3247" spans="1:12" hidden="1" outlineLevel="1">
      <c r="A3247" s="455">
        <v>2025</v>
      </c>
      <c r="B3247" t="s">
        <v>3800</v>
      </c>
      <c r="C3247" t="s">
        <v>2939</v>
      </c>
      <c r="D3247" t="s">
        <v>3801</v>
      </c>
      <c r="E3247" t="s">
        <v>2907</v>
      </c>
      <c r="F3247" s="339" t="s">
        <v>4194</v>
      </c>
      <c r="G3247" s="376">
        <v>6630</v>
      </c>
      <c r="H3247" s="376">
        <v>60</v>
      </c>
      <c r="I3247" s="376">
        <v>0.05</v>
      </c>
      <c r="J3247" s="376">
        <v>104.98</v>
      </c>
      <c r="K3247" s="376">
        <v>4829.08</v>
      </c>
      <c r="L3247" s="376">
        <f t="shared" si="42"/>
        <v>1800.92</v>
      </c>
    </row>
    <row r="3248" spans="1:12" hidden="1" outlineLevel="1">
      <c r="A3248" s="455">
        <v>2025</v>
      </c>
      <c r="B3248" t="s">
        <v>3802</v>
      </c>
      <c r="C3248" t="s">
        <v>2939</v>
      </c>
      <c r="D3248" t="s">
        <v>3803</v>
      </c>
      <c r="E3248" t="s">
        <v>2907</v>
      </c>
      <c r="F3248" s="339" t="s">
        <v>4194</v>
      </c>
      <c r="G3248" s="376">
        <v>10074.540000000001</v>
      </c>
      <c r="H3248" s="376">
        <v>60</v>
      </c>
      <c r="I3248" s="376">
        <v>0.05</v>
      </c>
      <c r="J3248" s="376">
        <v>159.51</v>
      </c>
      <c r="K3248" s="376">
        <v>7337.46</v>
      </c>
      <c r="L3248" s="376">
        <f t="shared" si="42"/>
        <v>2737.08</v>
      </c>
    </row>
    <row r="3249" spans="1:12" hidden="1" outlineLevel="1">
      <c r="A3249" s="455">
        <v>2025</v>
      </c>
      <c r="B3249" t="s">
        <v>3804</v>
      </c>
      <c r="C3249" t="s">
        <v>2939</v>
      </c>
      <c r="D3249" t="s">
        <v>3805</v>
      </c>
      <c r="E3249" t="s">
        <v>2907</v>
      </c>
      <c r="F3249" s="339" t="s">
        <v>4194</v>
      </c>
      <c r="G3249" s="376">
        <v>5590</v>
      </c>
      <c r="H3249" s="376">
        <v>60</v>
      </c>
      <c r="I3249" s="376">
        <v>0.05</v>
      </c>
      <c r="J3249" s="376">
        <v>88.51</v>
      </c>
      <c r="K3249" s="376">
        <v>4071.46</v>
      </c>
      <c r="L3249" s="376">
        <f t="shared" si="42"/>
        <v>1518.54</v>
      </c>
    </row>
    <row r="3250" spans="1:12" hidden="1" outlineLevel="1">
      <c r="A3250" s="455">
        <v>2025</v>
      </c>
      <c r="B3250" t="s">
        <v>3806</v>
      </c>
      <c r="C3250" t="s">
        <v>2939</v>
      </c>
      <c r="D3250" t="s">
        <v>3807</v>
      </c>
      <c r="E3250" t="s">
        <v>2907</v>
      </c>
      <c r="F3250" s="339" t="s">
        <v>4195</v>
      </c>
      <c r="G3250" s="376">
        <v>6135.82</v>
      </c>
      <c r="H3250" s="376">
        <v>60</v>
      </c>
      <c r="I3250" s="376">
        <v>0</v>
      </c>
      <c r="J3250" s="376">
        <v>97.15</v>
      </c>
      <c r="K3250" s="376">
        <v>4468.8999999999996</v>
      </c>
      <c r="L3250" s="376">
        <f t="shared" si="42"/>
        <v>1666.92</v>
      </c>
    </row>
    <row r="3251" spans="1:12" hidden="1" outlineLevel="1">
      <c r="A3251" s="455">
        <v>2025</v>
      </c>
      <c r="B3251" t="s">
        <v>3808</v>
      </c>
      <c r="C3251" t="s">
        <v>2939</v>
      </c>
      <c r="D3251" t="s">
        <v>3809</v>
      </c>
      <c r="E3251" t="s">
        <v>2907</v>
      </c>
      <c r="F3251" s="339" t="s">
        <v>4195</v>
      </c>
      <c r="G3251" s="376">
        <v>7356.3</v>
      </c>
      <c r="H3251" s="376">
        <v>60</v>
      </c>
      <c r="I3251" s="376">
        <v>0.05</v>
      </c>
      <c r="J3251" s="376">
        <v>116.47</v>
      </c>
      <c r="K3251" s="376">
        <v>5357.62</v>
      </c>
      <c r="L3251" s="376">
        <f t="shared" si="42"/>
        <v>1998.68</v>
      </c>
    </row>
    <row r="3252" spans="1:12" hidden="1" outlineLevel="1">
      <c r="A3252" s="455">
        <v>2025</v>
      </c>
      <c r="B3252" t="s">
        <v>4027</v>
      </c>
      <c r="C3252" t="s">
        <v>2527</v>
      </c>
      <c r="D3252" t="s">
        <v>4028</v>
      </c>
      <c r="E3252" t="s">
        <v>2888</v>
      </c>
      <c r="F3252" s="339" t="s">
        <v>4240</v>
      </c>
      <c r="G3252" s="376">
        <v>6649</v>
      </c>
      <c r="H3252" s="376">
        <v>36</v>
      </c>
      <c r="I3252" s="376">
        <v>0.05</v>
      </c>
      <c r="J3252" s="376">
        <v>175.46</v>
      </c>
      <c r="K3252" s="376">
        <v>3860.12</v>
      </c>
      <c r="L3252" s="376">
        <f t="shared" si="42"/>
        <v>2788.88</v>
      </c>
    </row>
    <row r="3253" spans="1:12" hidden="1" outlineLevel="1">
      <c r="A3253" s="455">
        <v>2025</v>
      </c>
      <c r="B3253" t="s">
        <v>2912</v>
      </c>
      <c r="C3253" t="s">
        <v>2905</v>
      </c>
      <c r="D3253" t="s">
        <v>2913</v>
      </c>
      <c r="E3253" t="s">
        <v>2907</v>
      </c>
      <c r="F3253" s="339" t="s">
        <v>4197</v>
      </c>
      <c r="G3253" s="376">
        <v>26035.03</v>
      </c>
      <c r="H3253" s="376">
        <v>60</v>
      </c>
      <c r="I3253" s="376">
        <v>0.05</v>
      </c>
      <c r="J3253" s="376">
        <v>412.22</v>
      </c>
      <c r="K3253" s="376">
        <v>18962.12</v>
      </c>
      <c r="L3253" s="376">
        <f t="shared" si="42"/>
        <v>7072.91</v>
      </c>
    </row>
    <row r="3254" spans="1:12" hidden="1" outlineLevel="1">
      <c r="A3254" s="455">
        <v>2025</v>
      </c>
      <c r="B3254" t="s">
        <v>2916</v>
      </c>
      <c r="C3254" t="s">
        <v>2905</v>
      </c>
      <c r="D3254" t="s">
        <v>2917</v>
      </c>
      <c r="E3254" t="s">
        <v>2907</v>
      </c>
      <c r="F3254" s="339" t="s">
        <v>4197</v>
      </c>
      <c r="G3254" s="376">
        <v>7799.04</v>
      </c>
      <c r="H3254" s="376">
        <v>60</v>
      </c>
      <c r="I3254" s="376">
        <v>0.05</v>
      </c>
      <c r="J3254" s="376">
        <v>123.48</v>
      </c>
      <c r="K3254" s="376">
        <v>5680.08</v>
      </c>
      <c r="L3254" s="376">
        <f t="shared" si="42"/>
        <v>2118.96</v>
      </c>
    </row>
    <row r="3255" spans="1:12" hidden="1" outlineLevel="1">
      <c r="A3255" s="455">
        <v>2025</v>
      </c>
      <c r="B3255" t="s">
        <v>3818</v>
      </c>
      <c r="C3255" t="s">
        <v>2939</v>
      </c>
      <c r="D3255" t="s">
        <v>3819</v>
      </c>
      <c r="E3255" t="s">
        <v>2907</v>
      </c>
      <c r="F3255" s="339" t="s">
        <v>4204</v>
      </c>
      <c r="G3255" s="376">
        <v>21397.35</v>
      </c>
      <c r="H3255" s="376">
        <v>60</v>
      </c>
      <c r="I3255" s="376">
        <v>0.05</v>
      </c>
      <c r="J3255" s="376">
        <v>338.79</v>
      </c>
      <c r="K3255" s="376">
        <v>15584.34</v>
      </c>
      <c r="L3255" s="376">
        <f t="shared" si="42"/>
        <v>5813.01</v>
      </c>
    </row>
    <row r="3256" spans="1:12" hidden="1" outlineLevel="1">
      <c r="A3256" s="455">
        <v>2025</v>
      </c>
      <c r="B3256" t="s">
        <v>2904</v>
      </c>
      <c r="C3256" t="s">
        <v>2905</v>
      </c>
      <c r="D3256" t="s">
        <v>2906</v>
      </c>
      <c r="E3256" t="s">
        <v>2907</v>
      </c>
      <c r="F3256" s="339" t="s">
        <v>4204</v>
      </c>
      <c r="G3256" s="376">
        <v>5275.82</v>
      </c>
      <c r="H3256" s="376">
        <v>60</v>
      </c>
      <c r="I3256" s="376">
        <v>0.05</v>
      </c>
      <c r="J3256" s="376">
        <v>83.53</v>
      </c>
      <c r="K3256" s="376">
        <v>3842.38</v>
      </c>
      <c r="L3256" s="376">
        <f t="shared" si="42"/>
        <v>1433.44</v>
      </c>
    </row>
    <row r="3257" spans="1:12" hidden="1" outlineLevel="1">
      <c r="A3257" s="455">
        <v>2025</v>
      </c>
      <c r="B3257" t="s">
        <v>2908</v>
      </c>
      <c r="C3257" t="s">
        <v>2905</v>
      </c>
      <c r="D3257" t="s">
        <v>2909</v>
      </c>
      <c r="E3257" t="s">
        <v>2907</v>
      </c>
      <c r="F3257" s="339" t="s">
        <v>4204</v>
      </c>
      <c r="G3257" s="376">
        <v>5275.82</v>
      </c>
      <c r="H3257" s="376">
        <v>60</v>
      </c>
      <c r="I3257" s="376">
        <v>0.05</v>
      </c>
      <c r="J3257" s="376">
        <v>83.53</v>
      </c>
      <c r="K3257" s="376">
        <v>3842.38</v>
      </c>
      <c r="L3257" s="376">
        <f t="shared" si="42"/>
        <v>1433.44</v>
      </c>
    </row>
    <row r="3258" spans="1:12" hidden="1" outlineLevel="1">
      <c r="A3258" s="455">
        <v>2025</v>
      </c>
      <c r="B3258" t="s">
        <v>2910</v>
      </c>
      <c r="C3258" t="s">
        <v>2905</v>
      </c>
      <c r="D3258" t="s">
        <v>2906</v>
      </c>
      <c r="E3258" t="s">
        <v>2907</v>
      </c>
      <c r="F3258" s="339" t="s">
        <v>4204</v>
      </c>
      <c r="G3258" s="376">
        <v>16515.61</v>
      </c>
      <c r="H3258" s="376">
        <v>60</v>
      </c>
      <c r="I3258" s="376">
        <v>0.05</v>
      </c>
      <c r="J3258" s="376">
        <v>261.5</v>
      </c>
      <c r="K3258" s="376">
        <v>12029</v>
      </c>
      <c r="L3258" s="376">
        <f t="shared" si="42"/>
        <v>4486.6099999999997</v>
      </c>
    </row>
    <row r="3259" spans="1:12" hidden="1" outlineLevel="1">
      <c r="A3259" s="455">
        <v>2025</v>
      </c>
      <c r="B3259" t="s">
        <v>2911</v>
      </c>
      <c r="C3259" t="s">
        <v>2905</v>
      </c>
      <c r="D3259" t="s">
        <v>2909</v>
      </c>
      <c r="E3259" t="s">
        <v>2907</v>
      </c>
      <c r="F3259" s="339" t="s">
        <v>4204</v>
      </c>
      <c r="G3259" s="376">
        <v>16309.17</v>
      </c>
      <c r="H3259" s="376">
        <v>60</v>
      </c>
      <c r="I3259" s="376">
        <v>0.05</v>
      </c>
      <c r="J3259" s="376">
        <v>258.23</v>
      </c>
      <c r="K3259" s="376">
        <v>11878.58</v>
      </c>
      <c r="L3259" s="376">
        <f t="shared" si="42"/>
        <v>4430.59</v>
      </c>
    </row>
    <row r="3260" spans="1:12" hidden="1" outlineLevel="1">
      <c r="A3260" s="455">
        <v>2025</v>
      </c>
      <c r="B3260" t="s">
        <v>2914</v>
      </c>
      <c r="C3260" t="s">
        <v>2905</v>
      </c>
      <c r="D3260" t="s">
        <v>2915</v>
      </c>
      <c r="E3260" t="s">
        <v>2907</v>
      </c>
      <c r="F3260" s="339" t="s">
        <v>4204</v>
      </c>
      <c r="G3260" s="376">
        <v>43307.61</v>
      </c>
      <c r="H3260" s="376">
        <v>60</v>
      </c>
      <c r="I3260" s="376">
        <v>0.05</v>
      </c>
      <c r="J3260" s="376">
        <v>685.7</v>
      </c>
      <c r="K3260" s="376">
        <v>31542.2</v>
      </c>
      <c r="L3260" s="376">
        <f t="shared" si="42"/>
        <v>11765.41</v>
      </c>
    </row>
    <row r="3261" spans="1:12" hidden="1" outlineLevel="1">
      <c r="A3261" s="455">
        <v>2025</v>
      </c>
      <c r="B3261" t="s">
        <v>2918</v>
      </c>
      <c r="C3261" t="s">
        <v>2905</v>
      </c>
      <c r="D3261" t="s">
        <v>2919</v>
      </c>
      <c r="E3261" t="s">
        <v>2907</v>
      </c>
      <c r="F3261" s="339" t="s">
        <v>4204</v>
      </c>
      <c r="G3261" s="376">
        <v>17433.150000000001</v>
      </c>
      <c r="H3261" s="376">
        <v>60</v>
      </c>
      <c r="I3261" s="376">
        <v>0.05</v>
      </c>
      <c r="J3261" s="376">
        <v>276.02</v>
      </c>
      <c r="K3261" s="376">
        <v>12696.92</v>
      </c>
      <c r="L3261" s="376">
        <f t="shared" si="42"/>
        <v>4736.2299999999996</v>
      </c>
    </row>
    <row r="3262" spans="1:12" hidden="1" outlineLevel="1">
      <c r="A3262" s="455">
        <v>2025</v>
      </c>
      <c r="B3262" t="s">
        <v>2938</v>
      </c>
      <c r="C3262" t="s">
        <v>2939</v>
      </c>
      <c r="D3262" t="s">
        <v>2940</v>
      </c>
      <c r="E3262" t="s">
        <v>2889</v>
      </c>
      <c r="F3262" s="339" t="s">
        <v>4225</v>
      </c>
      <c r="G3262" s="376">
        <v>1429969.94</v>
      </c>
      <c r="H3262" s="376">
        <v>48</v>
      </c>
      <c r="I3262" s="376">
        <v>0.05</v>
      </c>
      <c r="J3262" s="376">
        <v>28301.49</v>
      </c>
      <c r="K3262" s="376">
        <v>917716.30999994604</v>
      </c>
      <c r="L3262" s="376">
        <f t="shared" si="42"/>
        <v>512253.63000005402</v>
      </c>
    </row>
    <row r="3263" spans="1:12" hidden="1" outlineLevel="1">
      <c r="A3263" s="455">
        <v>2025</v>
      </c>
      <c r="B3263" t="s">
        <v>3874</v>
      </c>
      <c r="C3263" t="s">
        <v>3863</v>
      </c>
      <c r="D3263" t="s">
        <v>3870</v>
      </c>
      <c r="E3263" t="s">
        <v>2888</v>
      </c>
      <c r="F3263" s="339" t="s">
        <v>4241</v>
      </c>
      <c r="G3263" s="376">
        <v>95575.02</v>
      </c>
      <c r="H3263" s="376">
        <v>36</v>
      </c>
      <c r="I3263" s="376">
        <v>0.05</v>
      </c>
      <c r="J3263" s="376">
        <v>2522.12</v>
      </c>
      <c r="K3263" s="376">
        <v>55486.64</v>
      </c>
      <c r="L3263" s="376">
        <f t="shared" si="42"/>
        <v>40088.379999999997</v>
      </c>
    </row>
    <row r="3264" spans="1:12" hidden="1" outlineLevel="1">
      <c r="A3264" s="455">
        <v>2025</v>
      </c>
      <c r="B3264" t="s">
        <v>3869</v>
      </c>
      <c r="C3264" t="s">
        <v>3863</v>
      </c>
      <c r="D3264" t="s">
        <v>3870</v>
      </c>
      <c r="E3264" t="s">
        <v>2888</v>
      </c>
      <c r="F3264" s="339" t="s">
        <v>4241</v>
      </c>
      <c r="G3264" s="376">
        <v>95575.22</v>
      </c>
      <c r="H3264" s="376">
        <v>36</v>
      </c>
      <c r="I3264" s="376">
        <v>0.05</v>
      </c>
      <c r="J3264" s="376">
        <v>2522.12</v>
      </c>
      <c r="K3264" s="376">
        <v>55486.64</v>
      </c>
      <c r="L3264" s="376">
        <f t="shared" si="42"/>
        <v>40088.58</v>
      </c>
    </row>
    <row r="3265" spans="1:12" hidden="1" outlineLevel="1">
      <c r="A3265" s="455">
        <v>2025</v>
      </c>
      <c r="B3265" t="s">
        <v>3871</v>
      </c>
      <c r="C3265" t="s">
        <v>3863</v>
      </c>
      <c r="D3265" t="s">
        <v>3870</v>
      </c>
      <c r="E3265" t="s">
        <v>2888</v>
      </c>
      <c r="F3265" s="339" t="s">
        <v>4241</v>
      </c>
      <c r="G3265" s="376">
        <v>95575.22</v>
      </c>
      <c r="H3265" s="376">
        <v>36</v>
      </c>
      <c r="I3265" s="376">
        <v>0.05</v>
      </c>
      <c r="J3265" s="376">
        <v>2522.12</v>
      </c>
      <c r="K3265" s="376">
        <v>55486.64</v>
      </c>
      <c r="L3265" s="376">
        <f t="shared" si="42"/>
        <v>40088.58</v>
      </c>
    </row>
    <row r="3266" spans="1:12" hidden="1" outlineLevel="1">
      <c r="A3266" s="455">
        <v>2025</v>
      </c>
      <c r="B3266" t="s">
        <v>3872</v>
      </c>
      <c r="C3266" t="s">
        <v>3863</v>
      </c>
      <c r="D3266" t="s">
        <v>3870</v>
      </c>
      <c r="E3266" t="s">
        <v>2888</v>
      </c>
      <c r="F3266" s="339" t="s">
        <v>4241</v>
      </c>
      <c r="G3266" s="376">
        <v>95575.22</v>
      </c>
      <c r="H3266" s="376">
        <v>36</v>
      </c>
      <c r="I3266" s="376">
        <v>0.05</v>
      </c>
      <c r="J3266" s="376">
        <v>2522.12</v>
      </c>
      <c r="K3266" s="376">
        <v>55486.64</v>
      </c>
      <c r="L3266" s="376">
        <f t="shared" si="42"/>
        <v>40088.58</v>
      </c>
    </row>
    <row r="3267" spans="1:12" hidden="1" outlineLevel="1">
      <c r="A3267" s="455">
        <v>2025</v>
      </c>
      <c r="B3267" t="s">
        <v>3873</v>
      </c>
      <c r="C3267" t="s">
        <v>3863</v>
      </c>
      <c r="D3267" t="s">
        <v>3870</v>
      </c>
      <c r="E3267" t="s">
        <v>2888</v>
      </c>
      <c r="F3267" s="339" t="s">
        <v>4241</v>
      </c>
      <c r="G3267" s="376">
        <v>95575.22</v>
      </c>
      <c r="H3267" s="376">
        <v>36</v>
      </c>
      <c r="I3267" s="376">
        <v>0.05</v>
      </c>
      <c r="J3267" s="376">
        <v>2522.12</v>
      </c>
      <c r="K3267" s="376">
        <v>55486.64</v>
      </c>
      <c r="L3267" s="376">
        <f t="shared" si="42"/>
        <v>40088.58</v>
      </c>
    </row>
    <row r="3268" spans="1:12" hidden="1" outlineLevel="1">
      <c r="A3268" s="455">
        <v>2025</v>
      </c>
      <c r="B3268" t="s">
        <v>3875</v>
      </c>
      <c r="C3268" t="s">
        <v>3863</v>
      </c>
      <c r="D3268" t="s">
        <v>3876</v>
      </c>
      <c r="E3268" t="s">
        <v>2888</v>
      </c>
      <c r="F3268" s="339" t="s">
        <v>4241</v>
      </c>
      <c r="G3268" s="376">
        <v>88495.58</v>
      </c>
      <c r="H3268" s="376">
        <v>36</v>
      </c>
      <c r="I3268" s="376">
        <v>0.05</v>
      </c>
      <c r="J3268" s="376">
        <v>2335.3000000000002</v>
      </c>
      <c r="K3268" s="376">
        <v>51376.6</v>
      </c>
      <c r="L3268" s="376">
        <f t="shared" si="42"/>
        <v>37118.980000000003</v>
      </c>
    </row>
    <row r="3269" spans="1:12" hidden="1" outlineLevel="1">
      <c r="A3269" s="455">
        <v>2025</v>
      </c>
      <c r="B3269" t="s">
        <v>3877</v>
      </c>
      <c r="C3269" t="s">
        <v>3863</v>
      </c>
      <c r="D3269" t="s">
        <v>3876</v>
      </c>
      <c r="E3269" t="s">
        <v>2888</v>
      </c>
      <c r="F3269" s="339" t="s">
        <v>4241</v>
      </c>
      <c r="G3269" s="376">
        <v>88495.58</v>
      </c>
      <c r="H3269" s="376">
        <v>36</v>
      </c>
      <c r="I3269" s="376">
        <v>0.05</v>
      </c>
      <c r="J3269" s="376">
        <v>2335.3000000000002</v>
      </c>
      <c r="K3269" s="376">
        <v>51376.6</v>
      </c>
      <c r="L3269" s="376">
        <f t="shared" si="42"/>
        <v>37118.980000000003</v>
      </c>
    </row>
    <row r="3270" spans="1:12" hidden="1" outlineLevel="1">
      <c r="A3270" s="455">
        <v>2025</v>
      </c>
      <c r="B3270" t="s">
        <v>3878</v>
      </c>
      <c r="C3270" t="s">
        <v>3863</v>
      </c>
      <c r="D3270" t="s">
        <v>3876</v>
      </c>
      <c r="E3270" t="s">
        <v>2888</v>
      </c>
      <c r="F3270" s="339" t="s">
        <v>4241</v>
      </c>
      <c r="G3270" s="376">
        <v>88495.58</v>
      </c>
      <c r="H3270" s="376">
        <v>36</v>
      </c>
      <c r="I3270" s="376">
        <v>0.05</v>
      </c>
      <c r="J3270" s="376">
        <v>2335.3000000000002</v>
      </c>
      <c r="K3270" s="376">
        <v>51376.6</v>
      </c>
      <c r="L3270" s="376">
        <f t="shared" si="42"/>
        <v>37118.980000000003</v>
      </c>
    </row>
    <row r="3271" spans="1:12" hidden="1" outlineLevel="1">
      <c r="A3271" s="455">
        <v>2025</v>
      </c>
      <c r="B3271" t="s">
        <v>3879</v>
      </c>
      <c r="C3271" t="s">
        <v>3863</v>
      </c>
      <c r="D3271" t="s">
        <v>3876</v>
      </c>
      <c r="E3271" t="s">
        <v>2888</v>
      </c>
      <c r="F3271" s="339" t="s">
        <v>4241</v>
      </c>
      <c r="G3271" s="376">
        <v>88495.58</v>
      </c>
      <c r="H3271" s="376">
        <v>36</v>
      </c>
      <c r="I3271" s="376">
        <v>0.05</v>
      </c>
      <c r="J3271" s="376">
        <v>2335.3000000000002</v>
      </c>
      <c r="K3271" s="376">
        <v>51376.6</v>
      </c>
      <c r="L3271" s="376">
        <f t="shared" si="42"/>
        <v>37118.980000000003</v>
      </c>
    </row>
    <row r="3272" spans="1:12" hidden="1" outlineLevel="1">
      <c r="A3272" s="455">
        <v>2025</v>
      </c>
      <c r="B3272" t="s">
        <v>3880</v>
      </c>
      <c r="C3272" t="s">
        <v>3863</v>
      </c>
      <c r="D3272" t="s">
        <v>3876</v>
      </c>
      <c r="E3272" t="s">
        <v>2888</v>
      </c>
      <c r="F3272" s="339" t="s">
        <v>4241</v>
      </c>
      <c r="G3272" s="376">
        <v>88495.58</v>
      </c>
      <c r="H3272" s="376">
        <v>36</v>
      </c>
      <c r="I3272" s="376">
        <v>0.05</v>
      </c>
      <c r="J3272" s="376">
        <v>2335.3000000000002</v>
      </c>
      <c r="K3272" s="376">
        <v>51376.6</v>
      </c>
      <c r="L3272" s="376">
        <f t="shared" si="42"/>
        <v>37118.980000000003</v>
      </c>
    </row>
    <row r="3273" spans="1:12" hidden="1" outlineLevel="1">
      <c r="A3273" s="455">
        <v>2025</v>
      </c>
      <c r="B3273" t="s">
        <v>3881</v>
      </c>
      <c r="C3273" t="s">
        <v>3863</v>
      </c>
      <c r="D3273" t="s">
        <v>3876</v>
      </c>
      <c r="E3273" t="s">
        <v>2888</v>
      </c>
      <c r="F3273" s="339" t="s">
        <v>4241</v>
      </c>
      <c r="G3273" s="376">
        <v>88495.58</v>
      </c>
      <c r="H3273" s="376">
        <v>36</v>
      </c>
      <c r="I3273" s="376">
        <v>0.05</v>
      </c>
      <c r="J3273" s="376">
        <v>2335.3000000000002</v>
      </c>
      <c r="K3273" s="376">
        <v>51376.6</v>
      </c>
      <c r="L3273" s="376">
        <f t="shared" si="42"/>
        <v>37118.980000000003</v>
      </c>
    </row>
    <row r="3274" spans="1:12" hidden="1" outlineLevel="1">
      <c r="A3274" s="455">
        <v>2025</v>
      </c>
      <c r="B3274" t="s">
        <v>3882</v>
      </c>
      <c r="C3274" t="s">
        <v>3863</v>
      </c>
      <c r="D3274" t="s">
        <v>3876</v>
      </c>
      <c r="E3274" t="s">
        <v>2888</v>
      </c>
      <c r="F3274" s="339" t="s">
        <v>4241</v>
      </c>
      <c r="G3274" s="376">
        <v>88495.58</v>
      </c>
      <c r="H3274" s="376">
        <v>36</v>
      </c>
      <c r="I3274" s="376">
        <v>0.05</v>
      </c>
      <c r="J3274" s="376">
        <v>2335.3000000000002</v>
      </c>
      <c r="K3274" s="376">
        <v>51376.6</v>
      </c>
      <c r="L3274" s="376">
        <f t="shared" si="42"/>
        <v>37118.980000000003</v>
      </c>
    </row>
    <row r="3275" spans="1:12" hidden="1" outlineLevel="1">
      <c r="A3275" s="455">
        <v>2025</v>
      </c>
      <c r="B3275" t="s">
        <v>3883</v>
      </c>
      <c r="C3275" t="s">
        <v>3863</v>
      </c>
      <c r="D3275" t="s">
        <v>3876</v>
      </c>
      <c r="E3275" t="s">
        <v>2888</v>
      </c>
      <c r="F3275" s="339" t="s">
        <v>4241</v>
      </c>
      <c r="G3275" s="376">
        <v>88495.58</v>
      </c>
      <c r="H3275" s="376">
        <v>36</v>
      </c>
      <c r="I3275" s="376">
        <v>0.05</v>
      </c>
      <c r="J3275" s="376">
        <v>2335.3000000000002</v>
      </c>
      <c r="K3275" s="376">
        <v>51376.6</v>
      </c>
      <c r="L3275" s="376">
        <f t="shared" si="42"/>
        <v>37118.980000000003</v>
      </c>
    </row>
    <row r="3276" spans="1:12" hidden="1" outlineLevel="1">
      <c r="A3276" s="455">
        <v>2025</v>
      </c>
      <c r="B3276" t="s">
        <v>3884</v>
      </c>
      <c r="C3276" t="s">
        <v>3863</v>
      </c>
      <c r="D3276" t="s">
        <v>3876</v>
      </c>
      <c r="E3276" t="s">
        <v>2888</v>
      </c>
      <c r="F3276" s="339" t="s">
        <v>4241</v>
      </c>
      <c r="G3276" s="376">
        <v>88495.58</v>
      </c>
      <c r="H3276" s="376">
        <v>36</v>
      </c>
      <c r="I3276" s="376">
        <v>0.05</v>
      </c>
      <c r="J3276" s="376">
        <v>2335.3000000000002</v>
      </c>
      <c r="K3276" s="376">
        <v>51376.6</v>
      </c>
      <c r="L3276" s="376">
        <f t="shared" si="42"/>
        <v>37118.980000000003</v>
      </c>
    </row>
    <row r="3277" spans="1:12" hidden="1" outlineLevel="1">
      <c r="A3277" s="455">
        <v>2025</v>
      </c>
      <c r="B3277" t="s">
        <v>3885</v>
      </c>
      <c r="C3277" t="s">
        <v>3863</v>
      </c>
      <c r="D3277" t="s">
        <v>3876</v>
      </c>
      <c r="E3277" t="s">
        <v>2888</v>
      </c>
      <c r="F3277" s="339" t="s">
        <v>4241</v>
      </c>
      <c r="G3277" s="376">
        <v>88495.58</v>
      </c>
      <c r="H3277" s="376">
        <v>36</v>
      </c>
      <c r="I3277" s="376">
        <v>0.05</v>
      </c>
      <c r="J3277" s="376">
        <v>2335.3000000000002</v>
      </c>
      <c r="K3277" s="376">
        <v>51376.6</v>
      </c>
      <c r="L3277" s="376">
        <f t="shared" si="42"/>
        <v>37118.980000000003</v>
      </c>
    </row>
    <row r="3278" spans="1:12" hidden="1" outlineLevel="1">
      <c r="A3278" s="455">
        <v>2025</v>
      </c>
      <c r="B3278" t="s">
        <v>3886</v>
      </c>
      <c r="C3278" t="s">
        <v>3863</v>
      </c>
      <c r="D3278" t="s">
        <v>3876</v>
      </c>
      <c r="E3278" t="s">
        <v>2888</v>
      </c>
      <c r="F3278" s="339" t="s">
        <v>4241</v>
      </c>
      <c r="G3278" s="376">
        <v>88495.58</v>
      </c>
      <c r="H3278" s="376">
        <v>36</v>
      </c>
      <c r="I3278" s="376">
        <v>0.05</v>
      </c>
      <c r="J3278" s="376">
        <v>2335.3000000000002</v>
      </c>
      <c r="K3278" s="376">
        <v>51376.6</v>
      </c>
      <c r="L3278" s="376">
        <f t="shared" si="42"/>
        <v>37118.980000000003</v>
      </c>
    </row>
    <row r="3279" spans="1:12" hidden="1" outlineLevel="1">
      <c r="A3279" s="455">
        <v>2025</v>
      </c>
      <c r="B3279" t="s">
        <v>3887</v>
      </c>
      <c r="C3279" t="s">
        <v>3863</v>
      </c>
      <c r="D3279" t="s">
        <v>3876</v>
      </c>
      <c r="E3279" t="s">
        <v>2888</v>
      </c>
      <c r="F3279" s="339" t="s">
        <v>4241</v>
      </c>
      <c r="G3279" s="376">
        <v>88495.58</v>
      </c>
      <c r="H3279" s="376">
        <v>36</v>
      </c>
      <c r="I3279" s="376">
        <v>0.05</v>
      </c>
      <c r="J3279" s="376">
        <v>2335.3000000000002</v>
      </c>
      <c r="K3279" s="376">
        <v>51376.6</v>
      </c>
      <c r="L3279" s="376">
        <f t="shared" si="42"/>
        <v>37118.980000000003</v>
      </c>
    </row>
    <row r="3280" spans="1:12" hidden="1" outlineLevel="1">
      <c r="A3280" s="455">
        <v>2025</v>
      </c>
      <c r="B3280" t="s">
        <v>3888</v>
      </c>
      <c r="C3280" t="s">
        <v>3863</v>
      </c>
      <c r="D3280" t="s">
        <v>3876</v>
      </c>
      <c r="E3280" t="s">
        <v>2888</v>
      </c>
      <c r="F3280" s="339" t="s">
        <v>4241</v>
      </c>
      <c r="G3280" s="376">
        <v>88495.58</v>
      </c>
      <c r="H3280" s="376">
        <v>36</v>
      </c>
      <c r="I3280" s="376">
        <v>0.05</v>
      </c>
      <c r="J3280" s="376">
        <v>2335.3000000000002</v>
      </c>
      <c r="K3280" s="376">
        <v>51376.6</v>
      </c>
      <c r="L3280" s="376">
        <f t="shared" si="42"/>
        <v>37118.980000000003</v>
      </c>
    </row>
    <row r="3281" spans="1:12" hidden="1" outlineLevel="1">
      <c r="A3281" s="455">
        <v>2025</v>
      </c>
      <c r="B3281" t="s">
        <v>3889</v>
      </c>
      <c r="C3281" t="s">
        <v>3863</v>
      </c>
      <c r="D3281" t="s">
        <v>3876</v>
      </c>
      <c r="E3281" t="s">
        <v>2888</v>
      </c>
      <c r="F3281" s="339" t="s">
        <v>4241</v>
      </c>
      <c r="G3281" s="376">
        <v>88495.58</v>
      </c>
      <c r="H3281" s="376">
        <v>36</v>
      </c>
      <c r="I3281" s="376">
        <v>0.05</v>
      </c>
      <c r="J3281" s="376">
        <v>2335.3000000000002</v>
      </c>
      <c r="K3281" s="376">
        <v>51376.6</v>
      </c>
      <c r="L3281" s="376">
        <f t="shared" si="42"/>
        <v>37118.980000000003</v>
      </c>
    </row>
    <row r="3282" spans="1:12" hidden="1" outlineLevel="1">
      <c r="A3282" s="455">
        <v>2025</v>
      </c>
      <c r="B3282" t="s">
        <v>3890</v>
      </c>
      <c r="C3282" t="s">
        <v>3863</v>
      </c>
      <c r="D3282" t="s">
        <v>3876</v>
      </c>
      <c r="E3282" t="s">
        <v>2888</v>
      </c>
      <c r="F3282" s="339" t="s">
        <v>4241</v>
      </c>
      <c r="G3282" s="376">
        <v>88495.58</v>
      </c>
      <c r="H3282" s="376">
        <v>36</v>
      </c>
      <c r="I3282" s="376">
        <v>0.05</v>
      </c>
      <c r="J3282" s="376">
        <v>2335.3000000000002</v>
      </c>
      <c r="K3282" s="376">
        <v>51376.6</v>
      </c>
      <c r="L3282" s="376">
        <f t="shared" si="42"/>
        <v>37118.980000000003</v>
      </c>
    </row>
    <row r="3283" spans="1:12" hidden="1" outlineLevel="1">
      <c r="A3283" s="455">
        <v>2025</v>
      </c>
      <c r="B3283" t="s">
        <v>3891</v>
      </c>
      <c r="C3283" t="s">
        <v>3863</v>
      </c>
      <c r="D3283" t="s">
        <v>3876</v>
      </c>
      <c r="E3283" t="s">
        <v>2888</v>
      </c>
      <c r="F3283" s="339" t="s">
        <v>4241</v>
      </c>
      <c r="G3283" s="376">
        <v>88495.58</v>
      </c>
      <c r="H3283" s="376">
        <v>36</v>
      </c>
      <c r="I3283" s="376">
        <v>0.05</v>
      </c>
      <c r="J3283" s="376">
        <v>2335.3000000000002</v>
      </c>
      <c r="K3283" s="376">
        <v>51376.6</v>
      </c>
      <c r="L3283" s="376">
        <f t="shared" si="42"/>
        <v>37118.980000000003</v>
      </c>
    </row>
    <row r="3284" spans="1:12" hidden="1" outlineLevel="1">
      <c r="A3284" s="455">
        <v>2025</v>
      </c>
      <c r="B3284" t="s">
        <v>3892</v>
      </c>
      <c r="C3284" t="s">
        <v>3863</v>
      </c>
      <c r="D3284" t="s">
        <v>3876</v>
      </c>
      <c r="E3284" t="s">
        <v>2888</v>
      </c>
      <c r="F3284" s="339" t="s">
        <v>4241</v>
      </c>
      <c r="G3284" s="376">
        <v>88495.58</v>
      </c>
      <c r="H3284" s="376">
        <v>36</v>
      </c>
      <c r="I3284" s="376">
        <v>0.05</v>
      </c>
      <c r="J3284" s="376">
        <v>2335.3000000000002</v>
      </c>
      <c r="K3284" s="376">
        <v>51376.6</v>
      </c>
      <c r="L3284" s="376">
        <f t="shared" si="42"/>
        <v>37118.980000000003</v>
      </c>
    </row>
    <row r="3285" spans="1:12" hidden="1" outlineLevel="1">
      <c r="A3285" s="455">
        <v>2025</v>
      </c>
      <c r="B3285" t="s">
        <v>3893</v>
      </c>
      <c r="C3285" t="s">
        <v>3863</v>
      </c>
      <c r="D3285" t="s">
        <v>3876</v>
      </c>
      <c r="E3285" t="s">
        <v>2888</v>
      </c>
      <c r="F3285" s="339" t="s">
        <v>4241</v>
      </c>
      <c r="G3285" s="376">
        <v>88495.58</v>
      </c>
      <c r="H3285" s="376">
        <v>36</v>
      </c>
      <c r="I3285" s="376">
        <v>0.05</v>
      </c>
      <c r="J3285" s="376">
        <v>2335.3000000000002</v>
      </c>
      <c r="K3285" s="376">
        <v>51376.6</v>
      </c>
      <c r="L3285" s="376">
        <f t="shared" si="42"/>
        <v>37118.980000000003</v>
      </c>
    </row>
    <row r="3286" spans="1:12" hidden="1" outlineLevel="1">
      <c r="A3286" s="455">
        <v>2025</v>
      </c>
      <c r="B3286" t="s">
        <v>3894</v>
      </c>
      <c r="C3286" t="s">
        <v>3863</v>
      </c>
      <c r="D3286" t="s">
        <v>3876</v>
      </c>
      <c r="E3286" t="s">
        <v>2888</v>
      </c>
      <c r="F3286" s="339" t="s">
        <v>4241</v>
      </c>
      <c r="G3286" s="376">
        <v>88495.58</v>
      </c>
      <c r="H3286" s="376">
        <v>36</v>
      </c>
      <c r="I3286" s="376">
        <v>0.05</v>
      </c>
      <c r="J3286" s="376">
        <v>2335.3000000000002</v>
      </c>
      <c r="K3286" s="376">
        <v>51376.6</v>
      </c>
      <c r="L3286" s="376">
        <f t="shared" si="42"/>
        <v>37118.980000000003</v>
      </c>
    </row>
    <row r="3287" spans="1:12" hidden="1" outlineLevel="1">
      <c r="A3287" s="455">
        <v>2025</v>
      </c>
      <c r="B3287" t="s">
        <v>3895</v>
      </c>
      <c r="C3287" t="s">
        <v>3863</v>
      </c>
      <c r="D3287" t="s">
        <v>3876</v>
      </c>
      <c r="E3287" t="s">
        <v>2888</v>
      </c>
      <c r="F3287" s="339" t="s">
        <v>4241</v>
      </c>
      <c r="G3287" s="376">
        <v>88495.58</v>
      </c>
      <c r="H3287" s="376">
        <v>36</v>
      </c>
      <c r="I3287" s="376">
        <v>0.05</v>
      </c>
      <c r="J3287" s="376">
        <v>2335.3000000000002</v>
      </c>
      <c r="K3287" s="376">
        <v>51376.6</v>
      </c>
      <c r="L3287" s="376">
        <f t="shared" si="42"/>
        <v>37118.980000000003</v>
      </c>
    </row>
    <row r="3288" spans="1:12" hidden="1" outlineLevel="1">
      <c r="A3288" s="455">
        <v>2025</v>
      </c>
      <c r="B3288" t="s">
        <v>3987</v>
      </c>
      <c r="C3288" t="s">
        <v>3863</v>
      </c>
      <c r="D3288" t="s">
        <v>3041</v>
      </c>
      <c r="E3288" t="s">
        <v>2888</v>
      </c>
      <c r="F3288" s="339" t="s">
        <v>4241</v>
      </c>
      <c r="G3288" s="376">
        <v>12920.35</v>
      </c>
      <c r="H3288" s="376">
        <v>36</v>
      </c>
      <c r="I3288" s="376">
        <v>0.05</v>
      </c>
      <c r="J3288" s="376">
        <v>340.95</v>
      </c>
      <c r="K3288" s="376">
        <v>7500.9</v>
      </c>
      <c r="L3288" s="376">
        <f t="shared" si="42"/>
        <v>5419.45</v>
      </c>
    </row>
    <row r="3289" spans="1:12" hidden="1" outlineLevel="1">
      <c r="A3289" s="455">
        <v>2025</v>
      </c>
      <c r="B3289" t="s">
        <v>4037</v>
      </c>
      <c r="C3289" t="s">
        <v>3863</v>
      </c>
      <c r="D3289" t="s">
        <v>3028</v>
      </c>
      <c r="E3289" t="s">
        <v>2888</v>
      </c>
      <c r="F3289" s="339" t="s">
        <v>4241</v>
      </c>
      <c r="G3289" s="376">
        <v>6460.18</v>
      </c>
      <c r="H3289" s="376">
        <v>36</v>
      </c>
      <c r="I3289" s="376">
        <v>0.05</v>
      </c>
      <c r="J3289" s="376">
        <v>170.48</v>
      </c>
      <c r="K3289" s="376">
        <v>3750.56</v>
      </c>
      <c r="L3289" s="376">
        <f t="shared" si="42"/>
        <v>2709.62</v>
      </c>
    </row>
    <row r="3290" spans="1:12" hidden="1" outlineLevel="1">
      <c r="A3290" s="455">
        <v>2025</v>
      </c>
      <c r="B3290" t="s">
        <v>3421</v>
      </c>
      <c r="C3290" t="s">
        <v>2527</v>
      </c>
      <c r="D3290" t="s">
        <v>3422</v>
      </c>
      <c r="E3290" t="s">
        <v>4148</v>
      </c>
      <c r="F3290" s="339" t="s">
        <v>4206</v>
      </c>
      <c r="G3290" s="376">
        <v>13274.34</v>
      </c>
      <c r="H3290" s="376">
        <v>60</v>
      </c>
      <c r="I3290" s="376">
        <v>0.05</v>
      </c>
      <c r="J3290" s="376">
        <v>210.18</v>
      </c>
      <c r="K3290" s="376">
        <v>9458.1</v>
      </c>
      <c r="L3290" s="376">
        <f t="shared" si="42"/>
        <v>3816.24</v>
      </c>
    </row>
    <row r="3291" spans="1:12" hidden="1" outlineLevel="1">
      <c r="A3291" s="455">
        <v>2025</v>
      </c>
      <c r="B3291" t="s">
        <v>3722</v>
      </c>
      <c r="C3291" t="s">
        <v>2527</v>
      </c>
      <c r="D3291" t="s">
        <v>3723</v>
      </c>
      <c r="E3291" t="s">
        <v>4148</v>
      </c>
      <c r="F3291" s="339" t="s">
        <v>4206</v>
      </c>
      <c r="G3291" s="376">
        <v>5536.81</v>
      </c>
      <c r="H3291" s="376">
        <v>60</v>
      </c>
      <c r="I3291" s="376">
        <v>0.05</v>
      </c>
      <c r="J3291" s="376">
        <v>87.67</v>
      </c>
      <c r="K3291" s="376">
        <v>3945.15</v>
      </c>
      <c r="L3291" s="376">
        <f t="shared" si="42"/>
        <v>1591.66</v>
      </c>
    </row>
    <row r="3292" spans="1:12" hidden="1" outlineLevel="1">
      <c r="A3292" s="455">
        <v>2025</v>
      </c>
      <c r="B3292" t="s">
        <v>3367</v>
      </c>
      <c r="C3292" t="s">
        <v>2527</v>
      </c>
      <c r="D3292" t="s">
        <v>3368</v>
      </c>
      <c r="E3292" t="s">
        <v>4148</v>
      </c>
      <c r="F3292" s="339" t="s">
        <v>4206</v>
      </c>
      <c r="G3292" s="376">
        <v>17699.12</v>
      </c>
      <c r="H3292" s="376">
        <v>60</v>
      </c>
      <c r="I3292" s="376">
        <v>0.05</v>
      </c>
      <c r="J3292" s="376">
        <v>280.24</v>
      </c>
      <c r="K3292" s="376">
        <v>12610.8</v>
      </c>
      <c r="L3292" s="376">
        <f t="shared" si="42"/>
        <v>5088.32</v>
      </c>
    </row>
    <row r="3293" spans="1:12" hidden="1" outlineLevel="1">
      <c r="A3293" s="455">
        <v>2025</v>
      </c>
      <c r="B3293" t="s">
        <v>3985</v>
      </c>
      <c r="C3293" t="s">
        <v>3863</v>
      </c>
      <c r="D3293" t="s">
        <v>3986</v>
      </c>
      <c r="E3293" t="s">
        <v>2888</v>
      </c>
      <c r="F3293" s="339" t="s">
        <v>4242</v>
      </c>
      <c r="G3293" s="376">
        <v>16814.16</v>
      </c>
      <c r="H3293" s="376">
        <v>36</v>
      </c>
      <c r="I3293" s="376">
        <v>0.05</v>
      </c>
      <c r="J3293" s="376">
        <v>443.71</v>
      </c>
      <c r="K3293" s="376">
        <v>9317.91</v>
      </c>
      <c r="L3293" s="376">
        <f t="shared" si="42"/>
        <v>7496.25</v>
      </c>
    </row>
    <row r="3294" spans="1:12" hidden="1" outlineLevel="1">
      <c r="A3294" s="455">
        <v>2025</v>
      </c>
      <c r="B3294" t="s">
        <v>3983</v>
      </c>
      <c r="C3294" t="s">
        <v>3863</v>
      </c>
      <c r="D3294" t="s">
        <v>3984</v>
      </c>
      <c r="E3294" t="s">
        <v>2888</v>
      </c>
      <c r="F3294" s="339" t="s">
        <v>4242</v>
      </c>
      <c r="G3294" s="376">
        <v>18761.060000000001</v>
      </c>
      <c r="H3294" s="376">
        <v>36</v>
      </c>
      <c r="I3294" s="376">
        <v>0.05</v>
      </c>
      <c r="J3294" s="376">
        <v>495.08</v>
      </c>
      <c r="K3294" s="376">
        <v>10396.68</v>
      </c>
      <c r="L3294" s="376">
        <f t="shared" si="42"/>
        <v>8364.3799999999992</v>
      </c>
    </row>
    <row r="3295" spans="1:12" hidden="1" outlineLevel="1">
      <c r="A3295" s="455">
        <v>2025</v>
      </c>
      <c r="B3295" t="s">
        <v>3724</v>
      </c>
      <c r="C3295" t="s">
        <v>2527</v>
      </c>
      <c r="D3295" t="s">
        <v>3725</v>
      </c>
      <c r="E3295" t="s">
        <v>4148</v>
      </c>
      <c r="F3295" s="339" t="s">
        <v>4214</v>
      </c>
      <c r="G3295" s="376">
        <v>5522.12</v>
      </c>
      <c r="H3295" s="376">
        <v>60</v>
      </c>
      <c r="I3295" s="376">
        <v>0.05</v>
      </c>
      <c r="J3295" s="376">
        <v>87.43</v>
      </c>
      <c r="K3295" s="376">
        <v>3759.49</v>
      </c>
      <c r="L3295" s="376">
        <f t="shared" si="42"/>
        <v>1762.63</v>
      </c>
    </row>
    <row r="3296" spans="1:12" hidden="1" outlineLevel="1">
      <c r="A3296" s="455">
        <v>2025</v>
      </c>
      <c r="B3296" t="s">
        <v>3988</v>
      </c>
      <c r="C3296" t="s">
        <v>3863</v>
      </c>
      <c r="D3296" t="s">
        <v>3989</v>
      </c>
      <c r="E3296" t="s">
        <v>2888</v>
      </c>
      <c r="F3296" s="339" t="s">
        <v>4243</v>
      </c>
      <c r="G3296" s="376">
        <v>9646.02</v>
      </c>
      <c r="H3296" s="376">
        <v>36</v>
      </c>
      <c r="I3296" s="376">
        <v>0.05</v>
      </c>
      <c r="J3296" s="376">
        <v>254.55</v>
      </c>
      <c r="K3296" s="376">
        <v>4581.8999999999996</v>
      </c>
      <c r="L3296" s="376">
        <f t="shared" si="42"/>
        <v>5064.12</v>
      </c>
    </row>
    <row r="3297" spans="1:12" hidden="1" outlineLevel="1">
      <c r="A3297" s="455">
        <v>2025</v>
      </c>
      <c r="B3297" t="s">
        <v>4034</v>
      </c>
      <c r="C3297" t="s">
        <v>3863</v>
      </c>
      <c r="D3297" t="s">
        <v>3299</v>
      </c>
      <c r="E3297" t="s">
        <v>2888</v>
      </c>
      <c r="F3297" s="339" t="s">
        <v>4243</v>
      </c>
      <c r="G3297" s="376">
        <v>6635.4</v>
      </c>
      <c r="H3297" s="376">
        <v>36</v>
      </c>
      <c r="I3297" s="376">
        <v>0.05</v>
      </c>
      <c r="J3297" s="376">
        <v>175.1</v>
      </c>
      <c r="K3297" s="376">
        <v>3151.8</v>
      </c>
      <c r="L3297" s="376">
        <f t="shared" si="42"/>
        <v>3483.6</v>
      </c>
    </row>
    <row r="3298" spans="1:12" hidden="1" outlineLevel="1">
      <c r="A3298" s="455">
        <v>2025</v>
      </c>
      <c r="B3298" t="s">
        <v>3990</v>
      </c>
      <c r="C3298" t="s">
        <v>3863</v>
      </c>
      <c r="D3298" t="s">
        <v>3991</v>
      </c>
      <c r="E3298" t="s">
        <v>2888</v>
      </c>
      <c r="F3298" s="339" t="s">
        <v>4243</v>
      </c>
      <c r="G3298" s="376">
        <v>9557.52</v>
      </c>
      <c r="H3298" s="376">
        <v>36</v>
      </c>
      <c r="I3298" s="376">
        <v>0.05</v>
      </c>
      <c r="J3298" s="376">
        <v>252.21</v>
      </c>
      <c r="K3298" s="376">
        <v>4539.78</v>
      </c>
      <c r="L3298" s="376">
        <f t="shared" si="42"/>
        <v>5017.74</v>
      </c>
    </row>
    <row r="3299" spans="1:12" hidden="1" outlineLevel="1">
      <c r="A3299" s="455">
        <v>2025</v>
      </c>
      <c r="B3299" t="s">
        <v>3978</v>
      </c>
      <c r="C3299" t="s">
        <v>3863</v>
      </c>
      <c r="D3299" t="s">
        <v>3979</v>
      </c>
      <c r="E3299" t="s">
        <v>2888</v>
      </c>
      <c r="F3299" s="339" t="s">
        <v>4243</v>
      </c>
      <c r="G3299" s="376">
        <v>21832.74</v>
      </c>
      <c r="H3299" s="376">
        <v>36</v>
      </c>
      <c r="I3299" s="376">
        <v>0.05</v>
      </c>
      <c r="J3299" s="376">
        <v>576.14</v>
      </c>
      <c r="K3299" s="376">
        <v>10370.52</v>
      </c>
      <c r="L3299" s="376">
        <f t="shared" ref="L3299:L3362" si="43">G3299-K3299</f>
        <v>11462.22</v>
      </c>
    </row>
    <row r="3300" spans="1:12" hidden="1" outlineLevel="1">
      <c r="A3300" s="455">
        <v>2025</v>
      </c>
      <c r="B3300" t="s">
        <v>3998</v>
      </c>
      <c r="C3300" t="s">
        <v>3863</v>
      </c>
      <c r="D3300" t="s">
        <v>3999</v>
      </c>
      <c r="E3300" t="s">
        <v>2888</v>
      </c>
      <c r="F3300" s="339" t="s">
        <v>4243</v>
      </c>
      <c r="G3300" s="376">
        <v>7876.11</v>
      </c>
      <c r="H3300" s="376">
        <v>36</v>
      </c>
      <c r="I3300" s="376">
        <v>0.05</v>
      </c>
      <c r="J3300" s="376">
        <v>207.84</v>
      </c>
      <c r="K3300" s="376">
        <v>3741.12</v>
      </c>
      <c r="L3300" s="376">
        <f t="shared" si="43"/>
        <v>4134.99</v>
      </c>
    </row>
    <row r="3301" spans="1:12" hidden="1" outlineLevel="1">
      <c r="A3301" s="455">
        <v>2025</v>
      </c>
      <c r="B3301" t="s">
        <v>4000</v>
      </c>
      <c r="C3301" t="s">
        <v>3863</v>
      </c>
      <c r="D3301" t="s">
        <v>3999</v>
      </c>
      <c r="E3301" t="s">
        <v>2888</v>
      </c>
      <c r="F3301" s="339" t="s">
        <v>4243</v>
      </c>
      <c r="G3301" s="376">
        <v>7876.11</v>
      </c>
      <c r="H3301" s="376">
        <v>36</v>
      </c>
      <c r="I3301" s="376">
        <v>0.05</v>
      </c>
      <c r="J3301" s="376">
        <v>207.84</v>
      </c>
      <c r="K3301" s="376">
        <v>3741.12</v>
      </c>
      <c r="L3301" s="376">
        <f t="shared" si="43"/>
        <v>4134.99</v>
      </c>
    </row>
    <row r="3302" spans="1:12" hidden="1" outlineLevel="1">
      <c r="A3302" s="455">
        <v>2025</v>
      </c>
      <c r="B3302" t="s">
        <v>4001</v>
      </c>
      <c r="C3302" t="s">
        <v>3863</v>
      </c>
      <c r="D3302" t="s">
        <v>3999</v>
      </c>
      <c r="E3302" t="s">
        <v>2888</v>
      </c>
      <c r="F3302" s="339" t="s">
        <v>4243</v>
      </c>
      <c r="G3302" s="376">
        <v>7876.11</v>
      </c>
      <c r="H3302" s="376">
        <v>36</v>
      </c>
      <c r="I3302" s="376">
        <v>0.05</v>
      </c>
      <c r="J3302" s="376">
        <v>207.84</v>
      </c>
      <c r="K3302" s="376">
        <v>3741.12</v>
      </c>
      <c r="L3302" s="376">
        <f t="shared" si="43"/>
        <v>4134.99</v>
      </c>
    </row>
    <row r="3303" spans="1:12" hidden="1" outlineLevel="1">
      <c r="A3303" s="455">
        <v>2025</v>
      </c>
      <c r="B3303" t="s">
        <v>4002</v>
      </c>
      <c r="C3303" t="s">
        <v>3863</v>
      </c>
      <c r="D3303" t="s">
        <v>3999</v>
      </c>
      <c r="E3303" t="s">
        <v>2888</v>
      </c>
      <c r="F3303" s="339" t="s">
        <v>4243</v>
      </c>
      <c r="G3303" s="376">
        <v>7876.1</v>
      </c>
      <c r="H3303" s="376">
        <v>36</v>
      </c>
      <c r="I3303" s="376">
        <v>0.05</v>
      </c>
      <c r="J3303" s="376">
        <v>207.84</v>
      </c>
      <c r="K3303" s="376">
        <v>3741.12</v>
      </c>
      <c r="L3303" s="376">
        <f t="shared" si="43"/>
        <v>4134.9799999999996</v>
      </c>
    </row>
    <row r="3304" spans="1:12" hidden="1" outlineLevel="1">
      <c r="A3304" s="455">
        <v>2025</v>
      </c>
      <c r="B3304" t="s">
        <v>4003</v>
      </c>
      <c r="C3304" t="s">
        <v>3863</v>
      </c>
      <c r="D3304" t="s">
        <v>3999</v>
      </c>
      <c r="E3304" t="s">
        <v>2888</v>
      </c>
      <c r="F3304" s="339" t="s">
        <v>4243</v>
      </c>
      <c r="G3304" s="376">
        <v>7876.1</v>
      </c>
      <c r="H3304" s="376">
        <v>36</v>
      </c>
      <c r="I3304" s="376">
        <v>0.05</v>
      </c>
      <c r="J3304" s="376">
        <v>207.84</v>
      </c>
      <c r="K3304" s="376">
        <v>3741.12</v>
      </c>
      <c r="L3304" s="376">
        <f t="shared" si="43"/>
        <v>4134.9799999999996</v>
      </c>
    </row>
    <row r="3305" spans="1:12" hidden="1" outlineLevel="1">
      <c r="A3305" s="455">
        <v>2025</v>
      </c>
      <c r="B3305" t="s">
        <v>4046</v>
      </c>
      <c r="C3305" t="s">
        <v>3863</v>
      </c>
      <c r="D3305" t="s">
        <v>4047</v>
      </c>
      <c r="E3305" t="s">
        <v>2888</v>
      </c>
      <c r="F3305" s="339" t="s">
        <v>4244</v>
      </c>
      <c r="G3305" s="376">
        <v>18849.560000000001</v>
      </c>
      <c r="H3305" s="376">
        <v>36</v>
      </c>
      <c r="I3305" s="376">
        <v>0.05</v>
      </c>
      <c r="J3305" s="376">
        <v>497.42</v>
      </c>
      <c r="K3305" s="376">
        <v>8456.14</v>
      </c>
      <c r="L3305" s="376">
        <f t="shared" si="43"/>
        <v>10393.42</v>
      </c>
    </row>
    <row r="3306" spans="1:12" hidden="1" outlineLevel="1">
      <c r="A3306" s="455">
        <v>2025</v>
      </c>
      <c r="B3306" t="s">
        <v>3857</v>
      </c>
      <c r="C3306" t="s">
        <v>2527</v>
      </c>
      <c r="D3306" t="s">
        <v>3858</v>
      </c>
      <c r="E3306" t="s">
        <v>4148</v>
      </c>
      <c r="F3306" s="339" t="s">
        <v>4218</v>
      </c>
      <c r="G3306" s="376">
        <v>5000</v>
      </c>
      <c r="H3306" s="376">
        <v>60</v>
      </c>
      <c r="I3306" s="376">
        <v>0.05</v>
      </c>
      <c r="J3306" s="376">
        <v>79.17</v>
      </c>
      <c r="K3306" s="376">
        <v>3166.8</v>
      </c>
      <c r="L3306" s="376">
        <f t="shared" si="43"/>
        <v>1833.2</v>
      </c>
    </row>
    <row r="3307" spans="1:12" hidden="1" outlineLevel="1">
      <c r="A3307" s="455">
        <v>2025</v>
      </c>
      <c r="B3307" t="s">
        <v>4048</v>
      </c>
      <c r="C3307" t="s">
        <v>3863</v>
      </c>
      <c r="D3307" t="s">
        <v>4049</v>
      </c>
      <c r="E3307" t="s">
        <v>2888</v>
      </c>
      <c r="F3307" s="339" t="s">
        <v>4245</v>
      </c>
      <c r="G3307" s="376">
        <v>5097.3500000000004</v>
      </c>
      <c r="H3307" s="376">
        <v>36</v>
      </c>
      <c r="I3307" s="376">
        <v>0.05</v>
      </c>
      <c r="J3307" s="376">
        <v>134.51</v>
      </c>
      <c r="K3307" s="376">
        <v>2152.16</v>
      </c>
      <c r="L3307" s="376">
        <f t="shared" si="43"/>
        <v>2945.19</v>
      </c>
    </row>
    <row r="3308" spans="1:12" hidden="1" outlineLevel="1">
      <c r="A3308" s="455">
        <v>2025</v>
      </c>
      <c r="B3308" t="s">
        <v>4050</v>
      </c>
      <c r="C3308" t="s">
        <v>3863</v>
      </c>
      <c r="D3308" t="s">
        <v>4049</v>
      </c>
      <c r="E3308" t="s">
        <v>2888</v>
      </c>
      <c r="F3308" s="339" t="s">
        <v>4245</v>
      </c>
      <c r="G3308" s="376">
        <v>5097.34</v>
      </c>
      <c r="H3308" s="376">
        <v>36</v>
      </c>
      <c r="I3308" s="376">
        <v>0.05</v>
      </c>
      <c r="J3308" s="376">
        <v>134.51</v>
      </c>
      <c r="K3308" s="376">
        <v>2152.16</v>
      </c>
      <c r="L3308" s="376">
        <f t="shared" si="43"/>
        <v>2945.18</v>
      </c>
    </row>
    <row r="3309" spans="1:12" hidden="1" outlineLevel="1">
      <c r="A3309" s="455">
        <v>2025</v>
      </c>
      <c r="B3309" t="s">
        <v>4051</v>
      </c>
      <c r="C3309" t="s">
        <v>3863</v>
      </c>
      <c r="D3309" t="s">
        <v>4052</v>
      </c>
      <c r="E3309" t="s">
        <v>2888</v>
      </c>
      <c r="F3309" s="339" t="s">
        <v>4245</v>
      </c>
      <c r="G3309" s="376">
        <v>8318.58</v>
      </c>
      <c r="H3309" s="376">
        <v>36</v>
      </c>
      <c r="I3309" s="376">
        <v>0.05</v>
      </c>
      <c r="J3309" s="376">
        <v>219.52</v>
      </c>
      <c r="K3309" s="376">
        <v>3512.32</v>
      </c>
      <c r="L3309" s="376">
        <f t="shared" si="43"/>
        <v>4806.26</v>
      </c>
    </row>
    <row r="3310" spans="1:12" hidden="1" outlineLevel="1">
      <c r="A3310" s="455">
        <v>2025</v>
      </c>
      <c r="B3310" t="s">
        <v>4053</v>
      </c>
      <c r="C3310" t="s">
        <v>3863</v>
      </c>
      <c r="D3310" t="s">
        <v>4052</v>
      </c>
      <c r="E3310" t="s">
        <v>2888</v>
      </c>
      <c r="F3310" s="339" t="s">
        <v>4245</v>
      </c>
      <c r="G3310" s="376">
        <v>8318.58</v>
      </c>
      <c r="H3310" s="376">
        <v>36</v>
      </c>
      <c r="I3310" s="376">
        <v>0.05</v>
      </c>
      <c r="J3310" s="376">
        <v>219.52</v>
      </c>
      <c r="K3310" s="376">
        <v>3512.32</v>
      </c>
      <c r="L3310" s="376">
        <f t="shared" si="43"/>
        <v>4806.26</v>
      </c>
    </row>
    <row r="3311" spans="1:12" hidden="1" outlineLevel="1">
      <c r="A3311" s="455">
        <v>2025</v>
      </c>
      <c r="B3311" t="s">
        <v>4054</v>
      </c>
      <c r="C3311" t="s">
        <v>3863</v>
      </c>
      <c r="D3311" t="s">
        <v>4052</v>
      </c>
      <c r="E3311" t="s">
        <v>2888</v>
      </c>
      <c r="F3311" s="339" t="s">
        <v>4245</v>
      </c>
      <c r="G3311" s="376">
        <v>8318.58</v>
      </c>
      <c r="H3311" s="376">
        <v>36</v>
      </c>
      <c r="I3311" s="376">
        <v>0.05</v>
      </c>
      <c r="J3311" s="376">
        <v>219.52</v>
      </c>
      <c r="K3311" s="376">
        <v>3512.32</v>
      </c>
      <c r="L3311" s="376">
        <f t="shared" si="43"/>
        <v>4806.26</v>
      </c>
    </row>
    <row r="3312" spans="1:12" hidden="1" outlineLevel="1">
      <c r="A3312" s="455">
        <v>2025</v>
      </c>
      <c r="B3312" t="s">
        <v>4055</v>
      </c>
      <c r="C3312" t="s">
        <v>3863</v>
      </c>
      <c r="D3312" t="s">
        <v>4052</v>
      </c>
      <c r="E3312" t="s">
        <v>2888</v>
      </c>
      <c r="F3312" s="339" t="s">
        <v>4245</v>
      </c>
      <c r="G3312" s="376">
        <v>8318.59</v>
      </c>
      <c r="H3312" s="376">
        <v>36</v>
      </c>
      <c r="I3312" s="376">
        <v>0.05</v>
      </c>
      <c r="J3312" s="376">
        <v>219.52</v>
      </c>
      <c r="K3312" s="376">
        <v>3512.32</v>
      </c>
      <c r="L3312" s="376">
        <f t="shared" si="43"/>
        <v>4806.2700000000004</v>
      </c>
    </row>
    <row r="3313" spans="1:12" hidden="1" outlineLevel="1">
      <c r="A3313" s="455">
        <v>2025</v>
      </c>
      <c r="B3313" t="s">
        <v>4056</v>
      </c>
      <c r="C3313" t="s">
        <v>3863</v>
      </c>
      <c r="D3313" t="s">
        <v>4052</v>
      </c>
      <c r="E3313" t="s">
        <v>2888</v>
      </c>
      <c r="F3313" s="339" t="s">
        <v>4245</v>
      </c>
      <c r="G3313" s="376">
        <v>8318.59</v>
      </c>
      <c r="H3313" s="376">
        <v>36</v>
      </c>
      <c r="I3313" s="376">
        <v>0.05</v>
      </c>
      <c r="J3313" s="376">
        <v>219.52</v>
      </c>
      <c r="K3313" s="376">
        <v>3512.32</v>
      </c>
      <c r="L3313" s="376">
        <f t="shared" si="43"/>
        <v>4806.2700000000004</v>
      </c>
    </row>
    <row r="3314" spans="1:12" hidden="1" outlineLevel="1">
      <c r="A3314" s="455">
        <v>2025</v>
      </c>
      <c r="B3314" t="s">
        <v>4057</v>
      </c>
      <c r="C3314" t="s">
        <v>3863</v>
      </c>
      <c r="D3314" t="s">
        <v>3404</v>
      </c>
      <c r="E3314" t="s">
        <v>2888</v>
      </c>
      <c r="F3314" s="339" t="s">
        <v>4246</v>
      </c>
      <c r="G3314" s="376">
        <v>18288.5</v>
      </c>
      <c r="H3314" s="376">
        <v>36</v>
      </c>
      <c r="I3314" s="376">
        <v>0.05</v>
      </c>
      <c r="J3314" s="376">
        <v>482.61</v>
      </c>
      <c r="K3314" s="376">
        <v>7239.15</v>
      </c>
      <c r="L3314" s="376">
        <f t="shared" si="43"/>
        <v>11049.35</v>
      </c>
    </row>
    <row r="3315" spans="1:12" hidden="1" outlineLevel="1">
      <c r="A3315" s="455">
        <v>2025</v>
      </c>
      <c r="B3315" t="s">
        <v>4058</v>
      </c>
      <c r="C3315" t="s">
        <v>3863</v>
      </c>
      <c r="D3315" t="s">
        <v>3404</v>
      </c>
      <c r="E3315" t="s">
        <v>2888</v>
      </c>
      <c r="F3315" s="339" t="s">
        <v>4246</v>
      </c>
      <c r="G3315" s="376">
        <v>18288.5</v>
      </c>
      <c r="H3315" s="376">
        <v>36</v>
      </c>
      <c r="I3315" s="376">
        <v>0.05</v>
      </c>
      <c r="J3315" s="376">
        <v>482.61</v>
      </c>
      <c r="K3315" s="376">
        <v>7239.15</v>
      </c>
      <c r="L3315" s="376">
        <f t="shared" si="43"/>
        <v>11049.35</v>
      </c>
    </row>
    <row r="3316" spans="1:12" hidden="1" outlineLevel="1">
      <c r="A3316" s="455">
        <v>2025</v>
      </c>
      <c r="B3316" t="s">
        <v>4059</v>
      </c>
      <c r="C3316" t="s">
        <v>3863</v>
      </c>
      <c r="D3316" t="s">
        <v>3404</v>
      </c>
      <c r="E3316" t="s">
        <v>2888</v>
      </c>
      <c r="F3316" s="339" t="s">
        <v>4246</v>
      </c>
      <c r="G3316" s="376">
        <v>18288.5</v>
      </c>
      <c r="H3316" s="376">
        <v>36</v>
      </c>
      <c r="I3316" s="376">
        <v>0.05</v>
      </c>
      <c r="J3316" s="376">
        <v>482.61</v>
      </c>
      <c r="K3316" s="376">
        <v>7239.15</v>
      </c>
      <c r="L3316" s="376">
        <f t="shared" si="43"/>
        <v>11049.35</v>
      </c>
    </row>
    <row r="3317" spans="1:12" hidden="1" outlineLevel="1">
      <c r="A3317" s="455">
        <v>2025</v>
      </c>
      <c r="B3317" t="s">
        <v>4060</v>
      </c>
      <c r="C3317" t="s">
        <v>3863</v>
      </c>
      <c r="D3317" t="s">
        <v>3404</v>
      </c>
      <c r="E3317" t="s">
        <v>2888</v>
      </c>
      <c r="F3317" s="339" t="s">
        <v>4246</v>
      </c>
      <c r="G3317" s="376">
        <v>18288.5</v>
      </c>
      <c r="H3317" s="376">
        <v>36</v>
      </c>
      <c r="I3317" s="376">
        <v>0.05</v>
      </c>
      <c r="J3317" s="376">
        <v>482.61</v>
      </c>
      <c r="K3317" s="376">
        <v>7239.15</v>
      </c>
      <c r="L3317" s="376">
        <f t="shared" si="43"/>
        <v>11049.35</v>
      </c>
    </row>
    <row r="3318" spans="1:12" hidden="1" outlineLevel="1">
      <c r="A3318" s="455">
        <v>2025</v>
      </c>
      <c r="B3318" t="s">
        <v>4061</v>
      </c>
      <c r="C3318" t="s">
        <v>3863</v>
      </c>
      <c r="D3318" t="s">
        <v>4062</v>
      </c>
      <c r="E3318" t="s">
        <v>2888</v>
      </c>
      <c r="F3318" s="339" t="s">
        <v>4247</v>
      </c>
      <c r="G3318" s="376">
        <v>27433.63</v>
      </c>
      <c r="H3318" s="376">
        <v>36</v>
      </c>
      <c r="I3318" s="376">
        <v>0.05</v>
      </c>
      <c r="J3318" s="376">
        <v>723.94</v>
      </c>
      <c r="K3318" s="376">
        <v>10135.16</v>
      </c>
      <c r="L3318" s="376">
        <f t="shared" si="43"/>
        <v>17298.47</v>
      </c>
    </row>
    <row r="3319" spans="1:12" hidden="1" outlineLevel="1">
      <c r="A3319" s="455">
        <v>2025</v>
      </c>
      <c r="B3319" t="s">
        <v>4063</v>
      </c>
      <c r="C3319" t="s">
        <v>3863</v>
      </c>
      <c r="D3319" t="s">
        <v>4062</v>
      </c>
      <c r="E3319" t="s">
        <v>2888</v>
      </c>
      <c r="F3319" s="339" t="s">
        <v>4247</v>
      </c>
      <c r="G3319" s="376">
        <v>21504.42</v>
      </c>
      <c r="H3319" s="376">
        <v>36</v>
      </c>
      <c r="I3319" s="376">
        <v>0.05</v>
      </c>
      <c r="J3319" s="376">
        <v>567.48</v>
      </c>
      <c r="K3319" s="376">
        <v>7944.72</v>
      </c>
      <c r="L3319" s="376">
        <f t="shared" si="43"/>
        <v>13559.7</v>
      </c>
    </row>
    <row r="3320" spans="1:12" hidden="1" outlineLevel="1">
      <c r="A3320" s="455">
        <v>2025</v>
      </c>
      <c r="B3320" t="s">
        <v>4064</v>
      </c>
      <c r="C3320" t="s">
        <v>3863</v>
      </c>
      <c r="D3320" t="s">
        <v>4062</v>
      </c>
      <c r="E3320" t="s">
        <v>2888</v>
      </c>
      <c r="F3320" s="339" t="s">
        <v>4247</v>
      </c>
      <c r="G3320" s="376">
        <v>21504.42</v>
      </c>
      <c r="H3320" s="376">
        <v>36</v>
      </c>
      <c r="I3320" s="376">
        <v>0.05</v>
      </c>
      <c r="J3320" s="376">
        <v>567.48</v>
      </c>
      <c r="K3320" s="376">
        <v>7944.72</v>
      </c>
      <c r="L3320" s="376">
        <f t="shared" si="43"/>
        <v>13559.7</v>
      </c>
    </row>
    <row r="3321" spans="1:12" hidden="1" outlineLevel="1">
      <c r="A3321" s="455">
        <v>2025</v>
      </c>
      <c r="B3321" t="s">
        <v>4065</v>
      </c>
      <c r="C3321" t="s">
        <v>3863</v>
      </c>
      <c r="D3321" t="s">
        <v>4062</v>
      </c>
      <c r="E3321" t="s">
        <v>2888</v>
      </c>
      <c r="F3321" s="339" t="s">
        <v>4247</v>
      </c>
      <c r="G3321" s="376">
        <v>21504.42</v>
      </c>
      <c r="H3321" s="376">
        <v>36</v>
      </c>
      <c r="I3321" s="376">
        <v>0.05</v>
      </c>
      <c r="J3321" s="376">
        <v>567.48</v>
      </c>
      <c r="K3321" s="376">
        <v>7944.72</v>
      </c>
      <c r="L3321" s="376">
        <f t="shared" si="43"/>
        <v>13559.7</v>
      </c>
    </row>
    <row r="3322" spans="1:12" hidden="1" outlineLevel="1">
      <c r="A3322" s="455">
        <v>2025</v>
      </c>
      <c r="B3322" t="s">
        <v>4066</v>
      </c>
      <c r="C3322" t="s">
        <v>3863</v>
      </c>
      <c r="D3322" t="s">
        <v>4062</v>
      </c>
      <c r="E3322" t="s">
        <v>2888</v>
      </c>
      <c r="F3322" s="339" t="s">
        <v>4247</v>
      </c>
      <c r="G3322" s="376">
        <v>21504.42</v>
      </c>
      <c r="H3322" s="376">
        <v>36</v>
      </c>
      <c r="I3322" s="376">
        <v>0.05</v>
      </c>
      <c r="J3322" s="376">
        <v>567.48</v>
      </c>
      <c r="K3322" s="376">
        <v>7944.72</v>
      </c>
      <c r="L3322" s="376">
        <f t="shared" si="43"/>
        <v>13559.7</v>
      </c>
    </row>
    <row r="3323" spans="1:12" hidden="1" outlineLevel="1">
      <c r="A3323" s="455">
        <v>2025</v>
      </c>
      <c r="B3323" t="s">
        <v>4067</v>
      </c>
      <c r="C3323" t="s">
        <v>3863</v>
      </c>
      <c r="D3323" t="s">
        <v>4062</v>
      </c>
      <c r="E3323" t="s">
        <v>2888</v>
      </c>
      <c r="F3323" s="339" t="s">
        <v>4247</v>
      </c>
      <c r="G3323" s="376">
        <v>21504.42</v>
      </c>
      <c r="H3323" s="376">
        <v>36</v>
      </c>
      <c r="I3323" s="376">
        <v>0.05</v>
      </c>
      <c r="J3323" s="376">
        <v>567.48</v>
      </c>
      <c r="K3323" s="376">
        <v>7944.72</v>
      </c>
      <c r="L3323" s="376">
        <f t="shared" si="43"/>
        <v>13559.7</v>
      </c>
    </row>
    <row r="3324" spans="1:12" hidden="1" outlineLevel="1">
      <c r="A3324" s="455">
        <v>2025</v>
      </c>
      <c r="B3324" t="s">
        <v>4068</v>
      </c>
      <c r="C3324" t="s">
        <v>3863</v>
      </c>
      <c r="D3324" t="s">
        <v>4062</v>
      </c>
      <c r="E3324" t="s">
        <v>2888</v>
      </c>
      <c r="F3324" s="339" t="s">
        <v>4247</v>
      </c>
      <c r="G3324" s="376">
        <v>21504.42</v>
      </c>
      <c r="H3324" s="376">
        <v>36</v>
      </c>
      <c r="I3324" s="376">
        <v>0.05</v>
      </c>
      <c r="J3324" s="376">
        <v>567.48</v>
      </c>
      <c r="K3324" s="376">
        <v>7944.72</v>
      </c>
      <c r="L3324" s="376">
        <f t="shared" si="43"/>
        <v>13559.7</v>
      </c>
    </row>
    <row r="3325" spans="1:12" hidden="1" outlineLevel="1">
      <c r="A3325" s="455">
        <v>2025</v>
      </c>
      <c r="B3325" t="s">
        <v>4069</v>
      </c>
      <c r="C3325" t="s">
        <v>3863</v>
      </c>
      <c r="D3325" t="s">
        <v>4062</v>
      </c>
      <c r="E3325" t="s">
        <v>2888</v>
      </c>
      <c r="F3325" s="339" t="s">
        <v>4247</v>
      </c>
      <c r="G3325" s="376">
        <v>21504.42</v>
      </c>
      <c r="H3325" s="376">
        <v>36</v>
      </c>
      <c r="I3325" s="376">
        <v>0.05</v>
      </c>
      <c r="J3325" s="376">
        <v>567.48</v>
      </c>
      <c r="K3325" s="376">
        <v>7944.72</v>
      </c>
      <c r="L3325" s="376">
        <f t="shared" si="43"/>
        <v>13559.7</v>
      </c>
    </row>
    <row r="3326" spans="1:12" hidden="1" outlineLevel="1">
      <c r="A3326" s="455">
        <v>2025</v>
      </c>
      <c r="B3326" t="s">
        <v>4070</v>
      </c>
      <c r="C3326" t="s">
        <v>3863</v>
      </c>
      <c r="D3326" t="s">
        <v>4062</v>
      </c>
      <c r="E3326" t="s">
        <v>2888</v>
      </c>
      <c r="F3326" s="339" t="s">
        <v>4247</v>
      </c>
      <c r="G3326" s="376">
        <v>21504.42</v>
      </c>
      <c r="H3326" s="376">
        <v>36</v>
      </c>
      <c r="I3326" s="376">
        <v>0.05</v>
      </c>
      <c r="J3326" s="376">
        <v>567.48</v>
      </c>
      <c r="K3326" s="376">
        <v>7944.72</v>
      </c>
      <c r="L3326" s="376">
        <f t="shared" si="43"/>
        <v>13559.7</v>
      </c>
    </row>
    <row r="3327" spans="1:12" hidden="1" outlineLevel="1">
      <c r="A3327" s="455">
        <v>2025</v>
      </c>
      <c r="B3327" t="s">
        <v>4071</v>
      </c>
      <c r="C3327" t="s">
        <v>3863</v>
      </c>
      <c r="D3327" t="s">
        <v>4062</v>
      </c>
      <c r="E3327" t="s">
        <v>2888</v>
      </c>
      <c r="F3327" s="339" t="s">
        <v>4247</v>
      </c>
      <c r="G3327" s="376">
        <v>21504.42</v>
      </c>
      <c r="H3327" s="376">
        <v>36</v>
      </c>
      <c r="I3327" s="376">
        <v>0.05</v>
      </c>
      <c r="J3327" s="376">
        <v>567.48</v>
      </c>
      <c r="K3327" s="376">
        <v>7944.72</v>
      </c>
      <c r="L3327" s="376">
        <f t="shared" si="43"/>
        <v>13559.7</v>
      </c>
    </row>
    <row r="3328" spans="1:12" hidden="1" outlineLevel="1">
      <c r="A3328" s="455">
        <v>2025</v>
      </c>
      <c r="B3328" t="s">
        <v>4072</v>
      </c>
      <c r="C3328" t="s">
        <v>3863</v>
      </c>
      <c r="D3328" t="s">
        <v>4062</v>
      </c>
      <c r="E3328" t="s">
        <v>2888</v>
      </c>
      <c r="F3328" s="339" t="s">
        <v>4247</v>
      </c>
      <c r="G3328" s="376">
        <v>21504.42</v>
      </c>
      <c r="H3328" s="376">
        <v>36</v>
      </c>
      <c r="I3328" s="376">
        <v>0.05</v>
      </c>
      <c r="J3328" s="376">
        <v>567.48</v>
      </c>
      <c r="K3328" s="376">
        <v>7944.72</v>
      </c>
      <c r="L3328" s="376">
        <f t="shared" si="43"/>
        <v>13559.7</v>
      </c>
    </row>
    <row r="3329" spans="1:12" hidden="1" outlineLevel="1">
      <c r="A3329" s="455">
        <v>2025</v>
      </c>
      <c r="B3329" t="s">
        <v>4073</v>
      </c>
      <c r="C3329" t="s">
        <v>3863</v>
      </c>
      <c r="D3329" t="s">
        <v>4062</v>
      </c>
      <c r="E3329" t="s">
        <v>2888</v>
      </c>
      <c r="F3329" s="339" t="s">
        <v>4247</v>
      </c>
      <c r="G3329" s="376">
        <v>21504.42</v>
      </c>
      <c r="H3329" s="376">
        <v>36</v>
      </c>
      <c r="I3329" s="376">
        <v>0.05</v>
      </c>
      <c r="J3329" s="376">
        <v>567.48</v>
      </c>
      <c r="K3329" s="376">
        <v>7944.72</v>
      </c>
      <c r="L3329" s="376">
        <f t="shared" si="43"/>
        <v>13559.7</v>
      </c>
    </row>
    <row r="3330" spans="1:12" hidden="1" outlineLevel="1">
      <c r="A3330" s="455">
        <v>2025</v>
      </c>
      <c r="B3330" t="s">
        <v>4074</v>
      </c>
      <c r="C3330" t="s">
        <v>3863</v>
      </c>
      <c r="D3330" t="s">
        <v>4062</v>
      </c>
      <c r="E3330" t="s">
        <v>2888</v>
      </c>
      <c r="F3330" s="339" t="s">
        <v>4247</v>
      </c>
      <c r="G3330" s="376">
        <v>21504.42</v>
      </c>
      <c r="H3330" s="376">
        <v>36</v>
      </c>
      <c r="I3330" s="376">
        <v>0.05</v>
      </c>
      <c r="J3330" s="376">
        <v>567.48</v>
      </c>
      <c r="K3330" s="376">
        <v>7944.72</v>
      </c>
      <c r="L3330" s="376">
        <f t="shared" si="43"/>
        <v>13559.7</v>
      </c>
    </row>
    <row r="3331" spans="1:12" hidden="1" outlineLevel="1">
      <c r="A3331" s="455">
        <v>2025</v>
      </c>
      <c r="B3331" t="s">
        <v>4075</v>
      </c>
      <c r="C3331" t="s">
        <v>3863</v>
      </c>
      <c r="D3331" t="s">
        <v>4062</v>
      </c>
      <c r="E3331" t="s">
        <v>2888</v>
      </c>
      <c r="F3331" s="339" t="s">
        <v>4247</v>
      </c>
      <c r="G3331" s="376">
        <v>21504.42</v>
      </c>
      <c r="H3331" s="376">
        <v>36</v>
      </c>
      <c r="I3331" s="376">
        <v>0.05</v>
      </c>
      <c r="J3331" s="376">
        <v>567.48</v>
      </c>
      <c r="K3331" s="376">
        <v>7944.72</v>
      </c>
      <c r="L3331" s="376">
        <f t="shared" si="43"/>
        <v>13559.7</v>
      </c>
    </row>
    <row r="3332" spans="1:12" hidden="1" outlineLevel="1">
      <c r="A3332" s="455">
        <v>2025</v>
      </c>
      <c r="B3332" t="s">
        <v>4076</v>
      </c>
      <c r="C3332" t="s">
        <v>3863</v>
      </c>
      <c r="D3332" t="s">
        <v>4062</v>
      </c>
      <c r="E3332" t="s">
        <v>2888</v>
      </c>
      <c r="F3332" s="339" t="s">
        <v>4247</v>
      </c>
      <c r="G3332" s="376">
        <v>21504.42</v>
      </c>
      <c r="H3332" s="376">
        <v>36</v>
      </c>
      <c r="I3332" s="376">
        <v>0.05</v>
      </c>
      <c r="J3332" s="376">
        <v>567.48</v>
      </c>
      <c r="K3332" s="376">
        <v>7944.72</v>
      </c>
      <c r="L3332" s="376">
        <f t="shared" si="43"/>
        <v>13559.7</v>
      </c>
    </row>
    <row r="3333" spans="1:12" hidden="1" outlineLevel="1">
      <c r="A3333" s="455">
        <v>2025</v>
      </c>
      <c r="B3333" t="s">
        <v>4077</v>
      </c>
      <c r="C3333" t="s">
        <v>3863</v>
      </c>
      <c r="D3333" t="s">
        <v>4062</v>
      </c>
      <c r="E3333" t="s">
        <v>2888</v>
      </c>
      <c r="F3333" s="339" t="s">
        <v>4247</v>
      </c>
      <c r="G3333" s="376">
        <v>21504.42</v>
      </c>
      <c r="H3333" s="376">
        <v>36</v>
      </c>
      <c r="I3333" s="376">
        <v>0.05</v>
      </c>
      <c r="J3333" s="376">
        <v>567.48</v>
      </c>
      <c r="K3333" s="376">
        <v>7944.72</v>
      </c>
      <c r="L3333" s="376">
        <f t="shared" si="43"/>
        <v>13559.7</v>
      </c>
    </row>
    <row r="3334" spans="1:12" hidden="1" outlineLevel="1">
      <c r="A3334" s="455">
        <v>2025</v>
      </c>
      <c r="B3334" t="s">
        <v>4078</v>
      </c>
      <c r="C3334" t="s">
        <v>3863</v>
      </c>
      <c r="D3334" t="s">
        <v>4062</v>
      </c>
      <c r="E3334" t="s">
        <v>2888</v>
      </c>
      <c r="F3334" s="339" t="s">
        <v>4247</v>
      </c>
      <c r="G3334" s="376">
        <v>21504.42</v>
      </c>
      <c r="H3334" s="376">
        <v>36</v>
      </c>
      <c r="I3334" s="376">
        <v>0.05</v>
      </c>
      <c r="J3334" s="376">
        <v>567.48</v>
      </c>
      <c r="K3334" s="376">
        <v>7944.72</v>
      </c>
      <c r="L3334" s="376">
        <f t="shared" si="43"/>
        <v>13559.7</v>
      </c>
    </row>
    <row r="3335" spans="1:12" hidden="1" outlineLevel="1">
      <c r="A3335" s="455">
        <v>2025</v>
      </c>
      <c r="B3335" t="s">
        <v>4079</v>
      </c>
      <c r="C3335" t="s">
        <v>3863</v>
      </c>
      <c r="D3335" t="s">
        <v>4062</v>
      </c>
      <c r="E3335" t="s">
        <v>2888</v>
      </c>
      <c r="F3335" s="339" t="s">
        <v>4247</v>
      </c>
      <c r="G3335" s="376">
        <v>21504.42</v>
      </c>
      <c r="H3335" s="376">
        <v>36</v>
      </c>
      <c r="I3335" s="376">
        <v>0.05</v>
      </c>
      <c r="J3335" s="376">
        <v>567.48</v>
      </c>
      <c r="K3335" s="376">
        <v>7944.72</v>
      </c>
      <c r="L3335" s="376">
        <f t="shared" si="43"/>
        <v>13559.7</v>
      </c>
    </row>
    <row r="3336" spans="1:12" hidden="1" outlineLevel="1">
      <c r="A3336" s="455">
        <v>2025</v>
      </c>
      <c r="B3336" t="s">
        <v>4080</v>
      </c>
      <c r="C3336" t="s">
        <v>3863</v>
      </c>
      <c r="D3336" t="s">
        <v>4062</v>
      </c>
      <c r="E3336" t="s">
        <v>2888</v>
      </c>
      <c r="F3336" s="339" t="s">
        <v>4247</v>
      </c>
      <c r="G3336" s="376">
        <v>21504.42</v>
      </c>
      <c r="H3336" s="376">
        <v>36</v>
      </c>
      <c r="I3336" s="376">
        <v>0.05</v>
      </c>
      <c r="J3336" s="376">
        <v>567.48</v>
      </c>
      <c r="K3336" s="376">
        <v>7944.72</v>
      </c>
      <c r="L3336" s="376">
        <f t="shared" si="43"/>
        <v>13559.7</v>
      </c>
    </row>
    <row r="3337" spans="1:12" hidden="1" outlineLevel="1">
      <c r="A3337" s="455">
        <v>2025</v>
      </c>
      <c r="B3337" t="s">
        <v>4081</v>
      </c>
      <c r="C3337" t="s">
        <v>3863</v>
      </c>
      <c r="D3337" t="s">
        <v>4062</v>
      </c>
      <c r="E3337" t="s">
        <v>2888</v>
      </c>
      <c r="F3337" s="339" t="s">
        <v>4247</v>
      </c>
      <c r="G3337" s="376">
        <v>21504.42</v>
      </c>
      <c r="H3337" s="376">
        <v>36</v>
      </c>
      <c r="I3337" s="376">
        <v>0.05</v>
      </c>
      <c r="J3337" s="376">
        <v>567.48</v>
      </c>
      <c r="K3337" s="376">
        <v>7944.72</v>
      </c>
      <c r="L3337" s="376">
        <f t="shared" si="43"/>
        <v>13559.7</v>
      </c>
    </row>
    <row r="3338" spans="1:12" hidden="1" outlineLevel="1">
      <c r="A3338" s="455">
        <v>2025</v>
      </c>
      <c r="B3338" t="s">
        <v>4082</v>
      </c>
      <c r="C3338" t="s">
        <v>3863</v>
      </c>
      <c r="D3338" t="s">
        <v>4062</v>
      </c>
      <c r="E3338" t="s">
        <v>2888</v>
      </c>
      <c r="F3338" s="339" t="s">
        <v>4247</v>
      </c>
      <c r="G3338" s="376">
        <v>21504.42</v>
      </c>
      <c r="H3338" s="376">
        <v>36</v>
      </c>
      <c r="I3338" s="376">
        <v>0.05</v>
      </c>
      <c r="J3338" s="376">
        <v>567.48</v>
      </c>
      <c r="K3338" s="376">
        <v>7944.72</v>
      </c>
      <c r="L3338" s="376">
        <f t="shared" si="43"/>
        <v>13559.7</v>
      </c>
    </row>
    <row r="3339" spans="1:12" hidden="1" outlineLevel="1">
      <c r="A3339" s="455">
        <v>2025</v>
      </c>
      <c r="B3339" t="s">
        <v>4083</v>
      </c>
      <c r="C3339" t="s">
        <v>3863</v>
      </c>
      <c r="D3339" t="s">
        <v>4062</v>
      </c>
      <c r="E3339" t="s">
        <v>2888</v>
      </c>
      <c r="F3339" s="339" t="s">
        <v>4247</v>
      </c>
      <c r="G3339" s="376">
        <v>21504.42</v>
      </c>
      <c r="H3339" s="376">
        <v>36</v>
      </c>
      <c r="I3339" s="376">
        <v>0.05</v>
      </c>
      <c r="J3339" s="376">
        <v>567.48</v>
      </c>
      <c r="K3339" s="376">
        <v>7944.72</v>
      </c>
      <c r="L3339" s="376">
        <f t="shared" si="43"/>
        <v>13559.7</v>
      </c>
    </row>
    <row r="3340" spans="1:12" hidden="1" outlineLevel="1">
      <c r="A3340" s="455">
        <v>2025</v>
      </c>
      <c r="B3340" t="s">
        <v>4084</v>
      </c>
      <c r="C3340" t="s">
        <v>3863</v>
      </c>
      <c r="D3340" t="s">
        <v>4062</v>
      </c>
      <c r="E3340" t="s">
        <v>2888</v>
      </c>
      <c r="F3340" s="339" t="s">
        <v>4247</v>
      </c>
      <c r="G3340" s="376">
        <v>21504.42</v>
      </c>
      <c r="H3340" s="376">
        <v>36</v>
      </c>
      <c r="I3340" s="376">
        <v>0.05</v>
      </c>
      <c r="J3340" s="376">
        <v>567.48</v>
      </c>
      <c r="K3340" s="376">
        <v>7944.72</v>
      </c>
      <c r="L3340" s="376">
        <f t="shared" si="43"/>
        <v>13559.7</v>
      </c>
    </row>
    <row r="3341" spans="1:12" hidden="1" outlineLevel="1">
      <c r="A3341" s="455">
        <v>2025</v>
      </c>
      <c r="B3341" t="s">
        <v>4085</v>
      </c>
      <c r="C3341" t="s">
        <v>3863</v>
      </c>
      <c r="D3341" t="s">
        <v>4062</v>
      </c>
      <c r="E3341" t="s">
        <v>2888</v>
      </c>
      <c r="F3341" s="339" t="s">
        <v>4247</v>
      </c>
      <c r="G3341" s="376">
        <v>21504.42</v>
      </c>
      <c r="H3341" s="376">
        <v>36</v>
      </c>
      <c r="I3341" s="376">
        <v>0.05</v>
      </c>
      <c r="J3341" s="376">
        <v>567.48</v>
      </c>
      <c r="K3341" s="376">
        <v>7944.72</v>
      </c>
      <c r="L3341" s="376">
        <f t="shared" si="43"/>
        <v>13559.7</v>
      </c>
    </row>
    <row r="3342" spans="1:12" hidden="1" outlineLevel="1">
      <c r="A3342" s="455">
        <v>2025</v>
      </c>
      <c r="B3342" t="s">
        <v>4086</v>
      </c>
      <c r="C3342" t="s">
        <v>3863</v>
      </c>
      <c r="D3342" t="s">
        <v>4062</v>
      </c>
      <c r="E3342" t="s">
        <v>2888</v>
      </c>
      <c r="F3342" s="339" t="s">
        <v>4247</v>
      </c>
      <c r="G3342" s="376">
        <v>21504.42</v>
      </c>
      <c r="H3342" s="376">
        <v>36</v>
      </c>
      <c r="I3342" s="376">
        <v>0.05</v>
      </c>
      <c r="J3342" s="376">
        <v>567.48</v>
      </c>
      <c r="K3342" s="376">
        <v>7944.72</v>
      </c>
      <c r="L3342" s="376">
        <f t="shared" si="43"/>
        <v>13559.7</v>
      </c>
    </row>
    <row r="3343" spans="1:12" hidden="1" outlineLevel="1">
      <c r="A3343" s="455">
        <v>2025</v>
      </c>
      <c r="B3343" t="s">
        <v>4087</v>
      </c>
      <c r="C3343" t="s">
        <v>3863</v>
      </c>
      <c r="D3343" t="s">
        <v>4062</v>
      </c>
      <c r="E3343" t="s">
        <v>2888</v>
      </c>
      <c r="F3343" s="339" t="s">
        <v>4247</v>
      </c>
      <c r="G3343" s="376">
        <v>21504.42</v>
      </c>
      <c r="H3343" s="376">
        <v>36</v>
      </c>
      <c r="I3343" s="376">
        <v>0.05</v>
      </c>
      <c r="J3343" s="376">
        <v>567.48</v>
      </c>
      <c r="K3343" s="376">
        <v>7944.72</v>
      </c>
      <c r="L3343" s="376">
        <f t="shared" si="43"/>
        <v>13559.7</v>
      </c>
    </row>
    <row r="3344" spans="1:12" hidden="1" outlineLevel="1">
      <c r="A3344" s="455">
        <v>2025</v>
      </c>
      <c r="B3344" t="s">
        <v>4088</v>
      </c>
      <c r="C3344" t="s">
        <v>3863</v>
      </c>
      <c r="D3344" t="s">
        <v>4062</v>
      </c>
      <c r="E3344" t="s">
        <v>2888</v>
      </c>
      <c r="F3344" s="339" t="s">
        <v>4247</v>
      </c>
      <c r="G3344" s="376">
        <v>21504.42</v>
      </c>
      <c r="H3344" s="376">
        <v>36</v>
      </c>
      <c r="I3344" s="376">
        <v>0.05</v>
      </c>
      <c r="J3344" s="376">
        <v>567.48</v>
      </c>
      <c r="K3344" s="376">
        <v>7944.72</v>
      </c>
      <c r="L3344" s="376">
        <f t="shared" si="43"/>
        <v>13559.7</v>
      </c>
    </row>
    <row r="3345" spans="1:12" hidden="1" outlineLevel="1">
      <c r="A3345" s="455">
        <v>2025</v>
      </c>
      <c r="B3345" t="s">
        <v>4089</v>
      </c>
      <c r="C3345" t="s">
        <v>3863</v>
      </c>
      <c r="D3345" t="s">
        <v>4062</v>
      </c>
      <c r="E3345" t="s">
        <v>2888</v>
      </c>
      <c r="F3345" s="339" t="s">
        <v>4247</v>
      </c>
      <c r="G3345" s="376">
        <v>21504.42</v>
      </c>
      <c r="H3345" s="376">
        <v>36</v>
      </c>
      <c r="I3345" s="376">
        <v>0.05</v>
      </c>
      <c r="J3345" s="376">
        <v>567.48</v>
      </c>
      <c r="K3345" s="376">
        <v>7944.72</v>
      </c>
      <c r="L3345" s="376">
        <f t="shared" si="43"/>
        <v>13559.7</v>
      </c>
    </row>
    <row r="3346" spans="1:12" hidden="1" outlineLevel="1">
      <c r="A3346" s="455">
        <v>2025</v>
      </c>
      <c r="B3346" t="s">
        <v>4090</v>
      </c>
      <c r="C3346" t="s">
        <v>3863</v>
      </c>
      <c r="D3346" t="s">
        <v>4062</v>
      </c>
      <c r="E3346" t="s">
        <v>2888</v>
      </c>
      <c r="F3346" s="339" t="s">
        <v>4247</v>
      </c>
      <c r="G3346" s="376">
        <v>21504.42</v>
      </c>
      <c r="H3346" s="376">
        <v>36</v>
      </c>
      <c r="I3346" s="376">
        <v>0.05</v>
      </c>
      <c r="J3346" s="376">
        <v>567.48</v>
      </c>
      <c r="K3346" s="376">
        <v>7944.72</v>
      </c>
      <c r="L3346" s="376">
        <f t="shared" si="43"/>
        <v>13559.7</v>
      </c>
    </row>
    <row r="3347" spans="1:12" hidden="1" outlineLevel="1">
      <c r="A3347" s="455">
        <v>2025</v>
      </c>
      <c r="B3347" t="s">
        <v>4091</v>
      </c>
      <c r="C3347" t="s">
        <v>3863</v>
      </c>
      <c r="D3347" t="s">
        <v>4062</v>
      </c>
      <c r="E3347" t="s">
        <v>2888</v>
      </c>
      <c r="F3347" s="339" t="s">
        <v>4247</v>
      </c>
      <c r="G3347" s="376">
        <v>21504.42</v>
      </c>
      <c r="H3347" s="376">
        <v>36</v>
      </c>
      <c r="I3347" s="376">
        <v>0.05</v>
      </c>
      <c r="J3347" s="376">
        <v>567.48</v>
      </c>
      <c r="K3347" s="376">
        <v>7944.72</v>
      </c>
      <c r="L3347" s="376">
        <f t="shared" si="43"/>
        <v>13559.7</v>
      </c>
    </row>
    <row r="3348" spans="1:12" hidden="1" outlineLevel="1">
      <c r="A3348" s="455">
        <v>2025</v>
      </c>
      <c r="B3348" t="s">
        <v>4092</v>
      </c>
      <c r="C3348" t="s">
        <v>3863</v>
      </c>
      <c r="D3348" t="s">
        <v>4062</v>
      </c>
      <c r="E3348" t="s">
        <v>2888</v>
      </c>
      <c r="F3348" s="339" t="s">
        <v>4247</v>
      </c>
      <c r="G3348" s="376">
        <v>21504.42</v>
      </c>
      <c r="H3348" s="376">
        <v>36</v>
      </c>
      <c r="I3348" s="376">
        <v>0.05</v>
      </c>
      <c r="J3348" s="376">
        <v>567.48</v>
      </c>
      <c r="K3348" s="376">
        <v>7944.72</v>
      </c>
      <c r="L3348" s="376">
        <f t="shared" si="43"/>
        <v>13559.7</v>
      </c>
    </row>
    <row r="3349" spans="1:12" hidden="1" outlineLevel="1">
      <c r="A3349" s="455">
        <v>2025</v>
      </c>
      <c r="B3349" t="s">
        <v>4093</v>
      </c>
      <c r="C3349" t="s">
        <v>3863</v>
      </c>
      <c r="D3349" t="s">
        <v>4062</v>
      </c>
      <c r="E3349" t="s">
        <v>2888</v>
      </c>
      <c r="F3349" s="339" t="s">
        <v>4247</v>
      </c>
      <c r="G3349" s="376">
        <v>21504.42</v>
      </c>
      <c r="H3349" s="376">
        <v>36</v>
      </c>
      <c r="I3349" s="376">
        <v>0.05</v>
      </c>
      <c r="J3349" s="376">
        <v>567.48</v>
      </c>
      <c r="K3349" s="376">
        <v>7944.72</v>
      </c>
      <c r="L3349" s="376">
        <f t="shared" si="43"/>
        <v>13559.7</v>
      </c>
    </row>
    <row r="3350" spans="1:12" hidden="1" outlineLevel="1">
      <c r="A3350" s="455">
        <v>2025</v>
      </c>
      <c r="B3350" t="s">
        <v>4094</v>
      </c>
      <c r="C3350" t="s">
        <v>3863</v>
      </c>
      <c r="D3350" t="s">
        <v>4062</v>
      </c>
      <c r="E3350" t="s">
        <v>2888</v>
      </c>
      <c r="F3350" s="339" t="s">
        <v>4247</v>
      </c>
      <c r="G3350" s="376">
        <v>21504.42</v>
      </c>
      <c r="H3350" s="376">
        <v>36</v>
      </c>
      <c r="I3350" s="376">
        <v>0.05</v>
      </c>
      <c r="J3350" s="376">
        <v>567.48</v>
      </c>
      <c r="K3350" s="376">
        <v>7944.72</v>
      </c>
      <c r="L3350" s="376">
        <f t="shared" si="43"/>
        <v>13559.7</v>
      </c>
    </row>
    <row r="3351" spans="1:12" hidden="1" outlineLevel="1">
      <c r="A3351" s="455">
        <v>2025</v>
      </c>
      <c r="B3351" t="s">
        <v>4095</v>
      </c>
      <c r="C3351" t="s">
        <v>3863</v>
      </c>
      <c r="D3351" t="s">
        <v>4062</v>
      </c>
      <c r="E3351" t="s">
        <v>2888</v>
      </c>
      <c r="F3351" s="339" t="s">
        <v>4247</v>
      </c>
      <c r="G3351" s="376">
        <v>21504.42</v>
      </c>
      <c r="H3351" s="376">
        <v>36</v>
      </c>
      <c r="I3351" s="376">
        <v>0.05</v>
      </c>
      <c r="J3351" s="376">
        <v>567.48</v>
      </c>
      <c r="K3351" s="376">
        <v>7944.72</v>
      </c>
      <c r="L3351" s="376">
        <f t="shared" si="43"/>
        <v>13559.7</v>
      </c>
    </row>
    <row r="3352" spans="1:12" hidden="1" outlineLevel="1">
      <c r="A3352" s="455">
        <v>2025</v>
      </c>
      <c r="B3352" t="s">
        <v>4096</v>
      </c>
      <c r="C3352" t="s">
        <v>3863</v>
      </c>
      <c r="D3352" t="s">
        <v>4062</v>
      </c>
      <c r="E3352" t="s">
        <v>2888</v>
      </c>
      <c r="F3352" s="339" t="s">
        <v>4247</v>
      </c>
      <c r="G3352" s="376">
        <v>21504.42</v>
      </c>
      <c r="H3352" s="376">
        <v>36</v>
      </c>
      <c r="I3352" s="376">
        <v>0.05</v>
      </c>
      <c r="J3352" s="376">
        <v>567.48</v>
      </c>
      <c r="K3352" s="376">
        <v>7944.72</v>
      </c>
      <c r="L3352" s="376">
        <f t="shared" si="43"/>
        <v>13559.7</v>
      </c>
    </row>
    <row r="3353" spans="1:12" hidden="1" outlineLevel="1">
      <c r="A3353" s="455">
        <v>2025</v>
      </c>
      <c r="B3353" t="s">
        <v>4097</v>
      </c>
      <c r="C3353" t="s">
        <v>3863</v>
      </c>
      <c r="D3353" t="s">
        <v>4062</v>
      </c>
      <c r="E3353" t="s">
        <v>2888</v>
      </c>
      <c r="F3353" s="339" t="s">
        <v>4247</v>
      </c>
      <c r="G3353" s="376">
        <v>21504.42</v>
      </c>
      <c r="H3353" s="376">
        <v>36</v>
      </c>
      <c r="I3353" s="376">
        <v>0.05</v>
      </c>
      <c r="J3353" s="376">
        <v>567.48</v>
      </c>
      <c r="K3353" s="376">
        <v>7944.72</v>
      </c>
      <c r="L3353" s="376">
        <f t="shared" si="43"/>
        <v>13559.7</v>
      </c>
    </row>
    <row r="3354" spans="1:12" hidden="1" outlineLevel="1">
      <c r="A3354" s="455">
        <v>2025</v>
      </c>
      <c r="B3354" t="s">
        <v>4098</v>
      </c>
      <c r="C3354" t="s">
        <v>3863</v>
      </c>
      <c r="D3354" t="s">
        <v>4062</v>
      </c>
      <c r="E3354" t="s">
        <v>2888</v>
      </c>
      <c r="F3354" s="339" t="s">
        <v>4247</v>
      </c>
      <c r="G3354" s="376">
        <v>21504.42</v>
      </c>
      <c r="H3354" s="376">
        <v>36</v>
      </c>
      <c r="I3354" s="376">
        <v>0.05</v>
      </c>
      <c r="J3354" s="376">
        <v>567.48</v>
      </c>
      <c r="K3354" s="376">
        <v>7944.72</v>
      </c>
      <c r="L3354" s="376">
        <f t="shared" si="43"/>
        <v>13559.7</v>
      </c>
    </row>
    <row r="3355" spans="1:12" hidden="1" outlineLevel="1">
      <c r="A3355" s="455">
        <v>2025</v>
      </c>
      <c r="B3355" t="s">
        <v>4099</v>
      </c>
      <c r="C3355" t="s">
        <v>3863</v>
      </c>
      <c r="D3355" t="s">
        <v>4062</v>
      </c>
      <c r="E3355" t="s">
        <v>2888</v>
      </c>
      <c r="F3355" s="339" t="s">
        <v>4247</v>
      </c>
      <c r="G3355" s="376">
        <v>21504.42</v>
      </c>
      <c r="H3355" s="376">
        <v>36</v>
      </c>
      <c r="I3355" s="376">
        <v>0.05</v>
      </c>
      <c r="J3355" s="376">
        <v>567.48</v>
      </c>
      <c r="K3355" s="376">
        <v>7944.72</v>
      </c>
      <c r="L3355" s="376">
        <f t="shared" si="43"/>
        <v>13559.7</v>
      </c>
    </row>
    <row r="3356" spans="1:12" hidden="1" outlineLevel="1">
      <c r="A3356" s="455">
        <v>2025</v>
      </c>
      <c r="B3356" t="s">
        <v>4100</v>
      </c>
      <c r="C3356" t="s">
        <v>3863</v>
      </c>
      <c r="D3356" t="s">
        <v>4062</v>
      </c>
      <c r="E3356" t="s">
        <v>2888</v>
      </c>
      <c r="F3356" s="339" t="s">
        <v>4247</v>
      </c>
      <c r="G3356" s="376">
        <v>21504.42</v>
      </c>
      <c r="H3356" s="376">
        <v>36</v>
      </c>
      <c r="I3356" s="376">
        <v>0.05</v>
      </c>
      <c r="J3356" s="376">
        <v>567.48</v>
      </c>
      <c r="K3356" s="376">
        <v>7944.72</v>
      </c>
      <c r="L3356" s="376">
        <f t="shared" si="43"/>
        <v>13559.7</v>
      </c>
    </row>
    <row r="3357" spans="1:12" hidden="1" outlineLevel="1">
      <c r="A3357" s="455">
        <v>2025</v>
      </c>
      <c r="B3357" t="s">
        <v>4101</v>
      </c>
      <c r="C3357" t="s">
        <v>3863</v>
      </c>
      <c r="D3357" t="s">
        <v>4062</v>
      </c>
      <c r="E3357" t="s">
        <v>2888</v>
      </c>
      <c r="F3357" s="339" t="s">
        <v>4247</v>
      </c>
      <c r="G3357" s="376">
        <v>21504.42</v>
      </c>
      <c r="H3357" s="376">
        <v>36</v>
      </c>
      <c r="I3357" s="376">
        <v>0.05</v>
      </c>
      <c r="J3357" s="376">
        <v>567.48</v>
      </c>
      <c r="K3357" s="376">
        <v>7944.72</v>
      </c>
      <c r="L3357" s="376">
        <f t="shared" si="43"/>
        <v>13559.7</v>
      </c>
    </row>
    <row r="3358" spans="1:12" hidden="1" outlineLevel="1">
      <c r="A3358" s="455">
        <v>2025</v>
      </c>
      <c r="B3358" t="s">
        <v>4102</v>
      </c>
      <c r="C3358" t="s">
        <v>3863</v>
      </c>
      <c r="D3358" t="s">
        <v>4062</v>
      </c>
      <c r="E3358" t="s">
        <v>2888</v>
      </c>
      <c r="F3358" s="339" t="s">
        <v>4247</v>
      </c>
      <c r="G3358" s="376">
        <v>21504.42</v>
      </c>
      <c r="H3358" s="376">
        <v>36</v>
      </c>
      <c r="I3358" s="376">
        <v>0.05</v>
      </c>
      <c r="J3358" s="376">
        <v>567.48</v>
      </c>
      <c r="K3358" s="376">
        <v>7944.72</v>
      </c>
      <c r="L3358" s="376">
        <f t="shared" si="43"/>
        <v>13559.7</v>
      </c>
    </row>
    <row r="3359" spans="1:12" hidden="1" outlineLevel="1">
      <c r="A3359" s="455">
        <v>2025</v>
      </c>
      <c r="B3359" t="s">
        <v>4103</v>
      </c>
      <c r="C3359" t="s">
        <v>3863</v>
      </c>
      <c r="D3359" t="s">
        <v>4062</v>
      </c>
      <c r="E3359" t="s">
        <v>2888</v>
      </c>
      <c r="F3359" s="339" t="s">
        <v>4247</v>
      </c>
      <c r="G3359" s="376">
        <v>21504.42</v>
      </c>
      <c r="H3359" s="376">
        <v>36</v>
      </c>
      <c r="I3359" s="376">
        <v>0.05</v>
      </c>
      <c r="J3359" s="376">
        <v>567.48</v>
      </c>
      <c r="K3359" s="376">
        <v>7944.72</v>
      </c>
      <c r="L3359" s="376">
        <f t="shared" si="43"/>
        <v>13559.7</v>
      </c>
    </row>
    <row r="3360" spans="1:12" hidden="1" outlineLevel="1">
      <c r="A3360" s="455">
        <v>2025</v>
      </c>
      <c r="B3360" t="s">
        <v>4104</v>
      </c>
      <c r="C3360" t="s">
        <v>3863</v>
      </c>
      <c r="D3360" t="s">
        <v>4062</v>
      </c>
      <c r="E3360" t="s">
        <v>2888</v>
      </c>
      <c r="F3360" s="339" t="s">
        <v>4247</v>
      </c>
      <c r="G3360" s="376">
        <v>21504.42</v>
      </c>
      <c r="H3360" s="376">
        <v>36</v>
      </c>
      <c r="I3360" s="376">
        <v>0.05</v>
      </c>
      <c r="J3360" s="376">
        <v>567.48</v>
      </c>
      <c r="K3360" s="376">
        <v>7944.72</v>
      </c>
      <c r="L3360" s="376">
        <f t="shared" si="43"/>
        <v>13559.7</v>
      </c>
    </row>
    <row r="3361" spans="1:12" hidden="1" outlineLevel="1">
      <c r="A3361" s="455">
        <v>2025</v>
      </c>
      <c r="B3361" t="s">
        <v>4105</v>
      </c>
      <c r="C3361" t="s">
        <v>3863</v>
      </c>
      <c r="D3361" t="s">
        <v>4062</v>
      </c>
      <c r="E3361" t="s">
        <v>2888</v>
      </c>
      <c r="F3361" s="339" t="s">
        <v>4247</v>
      </c>
      <c r="G3361" s="376">
        <v>21504.42</v>
      </c>
      <c r="H3361" s="376">
        <v>36</v>
      </c>
      <c r="I3361" s="376">
        <v>0.05</v>
      </c>
      <c r="J3361" s="376">
        <v>567.48</v>
      </c>
      <c r="K3361" s="376">
        <v>7944.72</v>
      </c>
      <c r="L3361" s="376">
        <f t="shared" si="43"/>
        <v>13559.7</v>
      </c>
    </row>
    <row r="3362" spans="1:12" hidden="1" outlineLevel="1">
      <c r="A3362" s="455">
        <v>2025</v>
      </c>
      <c r="B3362" t="s">
        <v>4106</v>
      </c>
      <c r="C3362" t="s">
        <v>3863</v>
      </c>
      <c r="D3362" t="s">
        <v>4062</v>
      </c>
      <c r="E3362" t="s">
        <v>2888</v>
      </c>
      <c r="F3362" s="339" t="s">
        <v>4247</v>
      </c>
      <c r="G3362" s="376">
        <v>21504.42</v>
      </c>
      <c r="H3362" s="376">
        <v>36</v>
      </c>
      <c r="I3362" s="376">
        <v>0.05</v>
      </c>
      <c r="J3362" s="376">
        <v>567.48</v>
      </c>
      <c r="K3362" s="376">
        <v>7944.72</v>
      </c>
      <c r="L3362" s="376">
        <f t="shared" si="43"/>
        <v>13559.7</v>
      </c>
    </row>
    <row r="3363" spans="1:12" hidden="1" outlineLevel="1">
      <c r="A3363" s="455">
        <v>2025</v>
      </c>
      <c r="B3363" t="s">
        <v>4107</v>
      </c>
      <c r="C3363" t="s">
        <v>3863</v>
      </c>
      <c r="D3363" t="s">
        <v>4062</v>
      </c>
      <c r="E3363" t="s">
        <v>2888</v>
      </c>
      <c r="F3363" s="339" t="s">
        <v>4247</v>
      </c>
      <c r="G3363" s="376">
        <v>21504.42</v>
      </c>
      <c r="H3363" s="376">
        <v>36</v>
      </c>
      <c r="I3363" s="376">
        <v>0.05</v>
      </c>
      <c r="J3363" s="376">
        <v>567.48</v>
      </c>
      <c r="K3363" s="376">
        <v>7944.72</v>
      </c>
      <c r="L3363" s="376">
        <f t="shared" ref="L3363:L3382" si="44">G3363-K3363</f>
        <v>13559.7</v>
      </c>
    </row>
    <row r="3364" spans="1:12" hidden="1" outlineLevel="1">
      <c r="A3364" s="455">
        <v>2025</v>
      </c>
      <c r="B3364" t="s">
        <v>4108</v>
      </c>
      <c r="C3364" t="s">
        <v>3863</v>
      </c>
      <c r="D3364" t="s">
        <v>4062</v>
      </c>
      <c r="E3364" t="s">
        <v>2888</v>
      </c>
      <c r="F3364" s="339" t="s">
        <v>4247</v>
      </c>
      <c r="G3364" s="376">
        <v>21504.42</v>
      </c>
      <c r="H3364" s="376">
        <v>36</v>
      </c>
      <c r="I3364" s="376">
        <v>0.05</v>
      </c>
      <c r="J3364" s="376">
        <v>567.48</v>
      </c>
      <c r="K3364" s="376">
        <v>7944.72</v>
      </c>
      <c r="L3364" s="376">
        <f t="shared" si="44"/>
        <v>13559.7</v>
      </c>
    </row>
    <row r="3365" spans="1:12" hidden="1" outlineLevel="1">
      <c r="A3365" s="455">
        <v>2025</v>
      </c>
      <c r="B3365" t="s">
        <v>4109</v>
      </c>
      <c r="C3365" t="s">
        <v>3863</v>
      </c>
      <c r="D3365" t="s">
        <v>4062</v>
      </c>
      <c r="E3365" t="s">
        <v>2888</v>
      </c>
      <c r="F3365" s="339" t="s">
        <v>4247</v>
      </c>
      <c r="G3365" s="376">
        <v>21504.42</v>
      </c>
      <c r="H3365" s="376">
        <v>36</v>
      </c>
      <c r="I3365" s="376">
        <v>0.05</v>
      </c>
      <c r="J3365" s="376">
        <v>567.48</v>
      </c>
      <c r="K3365" s="376">
        <v>7944.72</v>
      </c>
      <c r="L3365" s="376">
        <f t="shared" si="44"/>
        <v>13559.7</v>
      </c>
    </row>
    <row r="3366" spans="1:12" hidden="1" outlineLevel="1">
      <c r="A3366" s="455">
        <v>2025</v>
      </c>
      <c r="B3366" t="s">
        <v>4110</v>
      </c>
      <c r="C3366" t="s">
        <v>3863</v>
      </c>
      <c r="D3366" t="s">
        <v>4062</v>
      </c>
      <c r="E3366" t="s">
        <v>2888</v>
      </c>
      <c r="F3366" s="339" t="s">
        <v>4247</v>
      </c>
      <c r="G3366" s="376">
        <v>21504.42</v>
      </c>
      <c r="H3366" s="376">
        <v>36</v>
      </c>
      <c r="I3366" s="376">
        <v>0.05</v>
      </c>
      <c r="J3366" s="376">
        <v>567.48</v>
      </c>
      <c r="K3366" s="376">
        <v>7944.72</v>
      </c>
      <c r="L3366" s="376">
        <f t="shared" si="44"/>
        <v>13559.7</v>
      </c>
    </row>
    <row r="3367" spans="1:12" hidden="1" outlineLevel="1">
      <c r="A3367" s="455">
        <v>2025</v>
      </c>
      <c r="B3367" t="s">
        <v>4111</v>
      </c>
      <c r="C3367" t="s">
        <v>3863</v>
      </c>
      <c r="D3367" t="s">
        <v>4062</v>
      </c>
      <c r="E3367" t="s">
        <v>2888</v>
      </c>
      <c r="F3367" s="339" t="s">
        <v>4247</v>
      </c>
      <c r="G3367" s="376">
        <v>21504.42</v>
      </c>
      <c r="H3367" s="376">
        <v>36</v>
      </c>
      <c r="I3367" s="376">
        <v>0.05</v>
      </c>
      <c r="J3367" s="376">
        <v>567.48</v>
      </c>
      <c r="K3367" s="376">
        <v>7944.72</v>
      </c>
      <c r="L3367" s="376">
        <f t="shared" si="44"/>
        <v>13559.7</v>
      </c>
    </row>
    <row r="3368" spans="1:12" hidden="1" outlineLevel="1">
      <c r="A3368" s="455">
        <v>2025</v>
      </c>
      <c r="B3368" t="s">
        <v>4112</v>
      </c>
      <c r="C3368" t="s">
        <v>3863</v>
      </c>
      <c r="D3368" t="s">
        <v>4062</v>
      </c>
      <c r="E3368" t="s">
        <v>2888</v>
      </c>
      <c r="F3368" s="339" t="s">
        <v>4247</v>
      </c>
      <c r="G3368" s="376">
        <v>21504.66</v>
      </c>
      <c r="H3368" s="376">
        <v>36</v>
      </c>
      <c r="I3368" s="376">
        <v>0.05</v>
      </c>
      <c r="J3368" s="376">
        <v>567.48</v>
      </c>
      <c r="K3368" s="376">
        <v>7944.72</v>
      </c>
      <c r="L3368" s="376">
        <f t="shared" si="44"/>
        <v>13559.94</v>
      </c>
    </row>
    <row r="3369" spans="1:12" hidden="1" outlineLevel="1">
      <c r="A3369" s="455">
        <v>2025</v>
      </c>
      <c r="B3369" t="s">
        <v>4113</v>
      </c>
      <c r="C3369" t="s">
        <v>3863</v>
      </c>
      <c r="D3369" t="s">
        <v>3187</v>
      </c>
      <c r="E3369" t="s">
        <v>2888</v>
      </c>
      <c r="F3369" s="339" t="s">
        <v>4248</v>
      </c>
      <c r="G3369" s="376">
        <v>21238.94</v>
      </c>
      <c r="H3369" s="376">
        <v>36</v>
      </c>
      <c r="I3369" s="376">
        <v>0.05</v>
      </c>
      <c r="J3369" s="376">
        <v>560.47</v>
      </c>
      <c r="K3369" s="376">
        <v>7286.11</v>
      </c>
      <c r="L3369" s="376">
        <f t="shared" si="44"/>
        <v>13952.83</v>
      </c>
    </row>
    <row r="3370" spans="1:12" hidden="1" outlineLevel="1">
      <c r="A3370" s="455">
        <v>2025</v>
      </c>
      <c r="B3370" t="s">
        <v>4114</v>
      </c>
      <c r="C3370" t="s">
        <v>3863</v>
      </c>
      <c r="D3370" t="s">
        <v>4115</v>
      </c>
      <c r="E3370" t="s">
        <v>2888</v>
      </c>
      <c r="F3370" s="339" t="s">
        <v>4249</v>
      </c>
      <c r="G3370" s="376">
        <v>17584.07</v>
      </c>
      <c r="H3370" s="376">
        <v>36</v>
      </c>
      <c r="I3370" s="376">
        <v>0.05</v>
      </c>
      <c r="J3370" s="376">
        <v>464.02</v>
      </c>
      <c r="K3370" s="376">
        <v>5568.24</v>
      </c>
      <c r="L3370" s="376">
        <f t="shared" si="44"/>
        <v>12015.83</v>
      </c>
    </row>
    <row r="3371" spans="1:12" hidden="1" outlineLevel="1">
      <c r="A3371" s="455">
        <v>2025</v>
      </c>
      <c r="B3371" t="s">
        <v>4116</v>
      </c>
      <c r="C3371" t="s">
        <v>3863</v>
      </c>
      <c r="D3371" t="s">
        <v>3979</v>
      </c>
      <c r="E3371" t="s">
        <v>2888</v>
      </c>
      <c r="F3371" s="339" t="s">
        <v>4249</v>
      </c>
      <c r="G3371" s="376">
        <v>247722.12</v>
      </c>
      <c r="H3371" s="376">
        <v>36</v>
      </c>
      <c r="I3371" s="376">
        <v>0.05</v>
      </c>
      <c r="J3371" s="376">
        <v>6537.11</v>
      </c>
      <c r="K3371" s="376">
        <v>78445.320000000007</v>
      </c>
      <c r="L3371" s="376">
        <f t="shared" si="44"/>
        <v>169276.79999999999</v>
      </c>
    </row>
    <row r="3372" spans="1:12" hidden="1" outlineLevel="1">
      <c r="A3372" s="455">
        <v>2025</v>
      </c>
      <c r="B3372" t="s">
        <v>4117</v>
      </c>
      <c r="C3372" t="s">
        <v>2527</v>
      </c>
      <c r="D3372" t="s">
        <v>4118</v>
      </c>
      <c r="E3372" t="s">
        <v>2888</v>
      </c>
      <c r="F3372" s="339" t="s">
        <v>4250</v>
      </c>
      <c r="G3372" s="376">
        <v>7480</v>
      </c>
      <c r="H3372" s="376">
        <v>36</v>
      </c>
      <c r="I3372" s="376">
        <v>0.05</v>
      </c>
      <c r="J3372" s="376">
        <v>197.39</v>
      </c>
      <c r="K3372" s="376">
        <v>2171.29</v>
      </c>
      <c r="L3372" s="376">
        <f t="shared" si="44"/>
        <v>5308.71</v>
      </c>
    </row>
    <row r="3373" spans="1:12" hidden="1" outlineLevel="1">
      <c r="A3373" s="455">
        <v>2025</v>
      </c>
      <c r="B3373" t="s">
        <v>4119</v>
      </c>
      <c r="C3373" t="s">
        <v>2527</v>
      </c>
      <c r="D3373" t="s">
        <v>4120</v>
      </c>
      <c r="E3373" t="s">
        <v>2888</v>
      </c>
      <c r="F3373" s="339" t="s">
        <v>4251</v>
      </c>
      <c r="G3373" s="376">
        <v>8235.01</v>
      </c>
      <c r="H3373" s="376">
        <v>36</v>
      </c>
      <c r="I3373" s="376">
        <v>0.05</v>
      </c>
      <c r="J3373" s="376">
        <v>217.31</v>
      </c>
      <c r="K3373" s="376">
        <v>2173.1</v>
      </c>
      <c r="L3373" s="376">
        <f t="shared" si="44"/>
        <v>6061.91</v>
      </c>
    </row>
    <row r="3374" spans="1:12" hidden="1" outlineLevel="1">
      <c r="A3374" s="455">
        <v>2025</v>
      </c>
      <c r="B3374" t="s">
        <v>4121</v>
      </c>
      <c r="C3374" t="s">
        <v>3863</v>
      </c>
      <c r="D3374" t="s">
        <v>4122</v>
      </c>
      <c r="E3374" t="s">
        <v>2888</v>
      </c>
      <c r="F3374" s="339" t="s">
        <v>4252</v>
      </c>
      <c r="G3374" s="376">
        <v>7743.36</v>
      </c>
      <c r="H3374" s="376">
        <v>36</v>
      </c>
      <c r="I3374" s="376">
        <v>0.05</v>
      </c>
      <c r="J3374" s="376">
        <v>204.34</v>
      </c>
      <c r="K3374" s="376">
        <v>1839.06</v>
      </c>
      <c r="L3374" s="376">
        <f t="shared" si="44"/>
        <v>5904.3</v>
      </c>
    </row>
    <row r="3375" spans="1:12" hidden="1" outlineLevel="1">
      <c r="A3375" s="455">
        <v>2025</v>
      </c>
      <c r="B3375" t="s">
        <v>4123</v>
      </c>
      <c r="C3375" t="s">
        <v>2527</v>
      </c>
      <c r="D3375" t="s">
        <v>3041</v>
      </c>
      <c r="E3375" t="s">
        <v>2888</v>
      </c>
      <c r="F3375" s="339" t="s">
        <v>4253</v>
      </c>
      <c r="G3375" s="376">
        <v>5711.16</v>
      </c>
      <c r="H3375" s="376">
        <v>9</v>
      </c>
      <c r="I3375" s="376">
        <v>0.05</v>
      </c>
      <c r="J3375" s="376">
        <v>602.84</v>
      </c>
      <c r="K3375" s="376">
        <v>4822.72</v>
      </c>
      <c r="L3375" s="376">
        <f t="shared" si="44"/>
        <v>888.44</v>
      </c>
    </row>
    <row r="3376" spans="1:12" hidden="1" outlineLevel="1">
      <c r="A3376" s="455">
        <v>2025</v>
      </c>
      <c r="B3376" t="s">
        <v>4124</v>
      </c>
      <c r="C3376" t="s">
        <v>2527</v>
      </c>
      <c r="D3376" t="s">
        <v>3041</v>
      </c>
      <c r="E3376" t="s">
        <v>2888</v>
      </c>
      <c r="F3376" s="339" t="s">
        <v>4253</v>
      </c>
      <c r="G3376" s="376">
        <v>5711.16</v>
      </c>
      <c r="H3376" s="376">
        <v>9</v>
      </c>
      <c r="I3376" s="376">
        <v>0.05</v>
      </c>
      <c r="J3376" s="376">
        <v>602.84</v>
      </c>
      <c r="K3376" s="376">
        <v>4822.72</v>
      </c>
      <c r="L3376" s="376">
        <f t="shared" si="44"/>
        <v>888.44</v>
      </c>
    </row>
    <row r="3377" spans="1:17" hidden="1" outlineLevel="1">
      <c r="A3377" s="455">
        <v>2025</v>
      </c>
      <c r="B3377" t="s">
        <v>4125</v>
      </c>
      <c r="C3377" t="s">
        <v>2527</v>
      </c>
      <c r="D3377" t="s">
        <v>3041</v>
      </c>
      <c r="E3377" t="s">
        <v>2888</v>
      </c>
      <c r="F3377" s="339" t="s">
        <v>4253</v>
      </c>
      <c r="G3377" s="376">
        <v>7453.91</v>
      </c>
      <c r="H3377" s="376">
        <v>9</v>
      </c>
      <c r="I3377" s="376">
        <v>0.05</v>
      </c>
      <c r="J3377" s="376">
        <v>786.8</v>
      </c>
      <c r="K3377" s="376">
        <v>6294.4</v>
      </c>
      <c r="L3377" s="376">
        <f t="shared" si="44"/>
        <v>1159.51</v>
      </c>
    </row>
    <row r="3378" spans="1:17" hidden="1" outlineLevel="1">
      <c r="A3378" s="455">
        <v>2025</v>
      </c>
      <c r="B3378" t="s">
        <v>4126</v>
      </c>
      <c r="C3378" t="s">
        <v>2527</v>
      </c>
      <c r="D3378" t="s">
        <v>3041</v>
      </c>
      <c r="E3378" t="s">
        <v>2888</v>
      </c>
      <c r="F3378" s="339" t="s">
        <v>4253</v>
      </c>
      <c r="G3378" s="376">
        <v>7453.91</v>
      </c>
      <c r="H3378" s="376">
        <v>9</v>
      </c>
      <c r="I3378" s="376">
        <v>0.05</v>
      </c>
      <c r="J3378" s="376">
        <v>786.8</v>
      </c>
      <c r="K3378" s="376">
        <v>6294.4</v>
      </c>
      <c r="L3378" s="376">
        <f t="shared" si="44"/>
        <v>1159.51</v>
      </c>
    </row>
    <row r="3379" spans="1:17" hidden="1" outlineLevel="1">
      <c r="A3379" s="455">
        <v>2025</v>
      </c>
      <c r="B3379" t="s">
        <v>4254</v>
      </c>
      <c r="C3379" t="s">
        <v>2527</v>
      </c>
      <c r="D3379" t="s">
        <v>4255</v>
      </c>
      <c r="E3379" t="s">
        <v>2888</v>
      </c>
      <c r="F3379" s="339" t="s">
        <v>4256</v>
      </c>
      <c r="G3379" s="376">
        <v>36000</v>
      </c>
      <c r="H3379" s="376">
        <v>36</v>
      </c>
      <c r="I3379" s="376">
        <v>0.05</v>
      </c>
      <c r="J3379" s="376">
        <v>950</v>
      </c>
      <c r="K3379" s="376">
        <v>2850</v>
      </c>
      <c r="L3379" s="376">
        <f t="shared" si="44"/>
        <v>33150</v>
      </c>
    </row>
    <row r="3380" spans="1:17" hidden="1" outlineLevel="1">
      <c r="A3380" s="455">
        <v>2025</v>
      </c>
      <c r="B3380" t="s">
        <v>4257</v>
      </c>
      <c r="C3380" t="s">
        <v>2527</v>
      </c>
      <c r="D3380" t="s">
        <v>4255</v>
      </c>
      <c r="E3380" t="s">
        <v>2888</v>
      </c>
      <c r="F3380" s="339" t="s">
        <v>4258</v>
      </c>
      <c r="G3380" s="376">
        <v>17000</v>
      </c>
      <c r="H3380" s="376">
        <v>36</v>
      </c>
      <c r="I3380" s="376">
        <v>0.05</v>
      </c>
      <c r="J3380" s="376">
        <v>448.61</v>
      </c>
      <c r="K3380" s="376">
        <v>897.22</v>
      </c>
      <c r="L3380" s="376">
        <f t="shared" si="44"/>
        <v>16102.78</v>
      </c>
    </row>
    <row r="3381" spans="1:17" hidden="1" outlineLevel="1">
      <c r="A3381" s="455">
        <v>2025</v>
      </c>
      <c r="B3381" t="s">
        <v>4259</v>
      </c>
      <c r="C3381" t="s">
        <v>2527</v>
      </c>
      <c r="D3381" t="s">
        <v>4260</v>
      </c>
      <c r="E3381" t="s">
        <v>4148</v>
      </c>
      <c r="F3381" s="339" t="s">
        <v>4261</v>
      </c>
      <c r="G3381" s="376">
        <v>36893.21</v>
      </c>
      <c r="H3381" s="376">
        <v>60</v>
      </c>
      <c r="I3381" s="376">
        <v>0.05</v>
      </c>
      <c r="J3381" s="376">
        <v>584.14</v>
      </c>
      <c r="K3381" s="376">
        <v>0</v>
      </c>
      <c r="L3381" s="376">
        <f t="shared" si="44"/>
        <v>36893.21</v>
      </c>
    </row>
    <row r="3382" spans="1:17" hidden="1" outlineLevel="1">
      <c r="A3382" s="455">
        <v>2025</v>
      </c>
      <c r="B3382" t="s">
        <v>2973</v>
      </c>
      <c r="C3382" t="s">
        <v>2974</v>
      </c>
      <c r="D3382" t="s">
        <v>2975</v>
      </c>
      <c r="E3382" t="s">
        <v>2888</v>
      </c>
      <c r="F3382" s="339">
        <v>44681</v>
      </c>
      <c r="G3382" s="376">
        <v>48000</v>
      </c>
      <c r="H3382" s="376">
        <v>36</v>
      </c>
      <c r="I3382" s="376">
        <v>0.05</v>
      </c>
      <c r="J3382" s="376">
        <v>1266.67</v>
      </c>
      <c r="K3382" s="376">
        <v>45600.12</v>
      </c>
      <c r="L3382" s="376">
        <f t="shared" si="44"/>
        <v>2399.88</v>
      </c>
    </row>
    <row r="3383" spans="1:17" collapsed="1">
      <c r="A3383" s="68">
        <v>2025</v>
      </c>
      <c r="B3383" s="68" t="s">
        <v>3859</v>
      </c>
      <c r="C3383" s="68"/>
      <c r="D3383" s="68"/>
      <c r="E3383" s="68"/>
      <c r="F3383" s="450"/>
      <c r="G3383" s="451">
        <f>SUM(G2466:G3382)</f>
        <v>35682488.439999901</v>
      </c>
      <c r="H3383" s="451"/>
      <c r="I3383" s="451"/>
      <c r="J3383" s="451"/>
      <c r="K3383" s="451">
        <f>SUM(K2466:K3382)</f>
        <v>29467748.620000001</v>
      </c>
      <c r="L3383" s="451">
        <f>SUM(L2466:L3382)</f>
        <v>6214739.8200000897</v>
      </c>
    </row>
    <row r="3384" spans="1:17">
      <c r="A3384" s="452"/>
      <c r="B3384" s="452" t="s">
        <v>2664</v>
      </c>
      <c r="C3384" s="452"/>
      <c r="D3384" s="452"/>
      <c r="E3384" s="452"/>
      <c r="F3384" s="453"/>
      <c r="G3384" s="454">
        <f>ROUND(G3383-'[1]H1-console'!$J$22,0)</f>
        <v>0</v>
      </c>
      <c r="H3384" s="454"/>
      <c r="I3384" s="454"/>
      <c r="J3384" s="454"/>
      <c r="K3384" s="454">
        <f>ROUND(K3383+'[1]H1-console'!$J$38,0)</f>
        <v>0</v>
      </c>
      <c r="L3384" s="454">
        <f>ROUND(L3383-'[1]250630PRC审定'!$Z$21,0)</f>
        <v>0</v>
      </c>
    </row>
    <row r="3389" spans="1:17">
      <c r="A3389" t="s">
        <v>4262</v>
      </c>
    </row>
    <row r="3390" spans="1:17" ht="16.5">
      <c r="A3390" s="456" t="s">
        <v>4263</v>
      </c>
      <c r="B3390" s="456" t="s">
        <v>4264</v>
      </c>
      <c r="C3390" s="456" t="s">
        <v>4265</v>
      </c>
      <c r="D3390" s="456" t="s">
        <v>4266</v>
      </c>
      <c r="E3390" s="456" t="s">
        <v>4267</v>
      </c>
      <c r="F3390" s="457" t="s">
        <v>4268</v>
      </c>
      <c r="G3390" s="456" t="s">
        <v>4269</v>
      </c>
      <c r="H3390" s="456" t="s">
        <v>4270</v>
      </c>
      <c r="I3390" s="456" t="s">
        <v>4271</v>
      </c>
      <c r="J3390" s="456" t="s">
        <v>4272</v>
      </c>
      <c r="K3390" s="456" t="s">
        <v>4273</v>
      </c>
      <c r="L3390" s="456" t="s">
        <v>4274</v>
      </c>
      <c r="M3390" s="458" t="s">
        <v>4275</v>
      </c>
      <c r="N3390" s="458" t="s">
        <v>4276</v>
      </c>
      <c r="O3390" s="458" t="s">
        <v>4277</v>
      </c>
      <c r="P3390" s="458" t="s">
        <v>4278</v>
      </c>
      <c r="Q3390" s="459"/>
    </row>
    <row r="3391" spans="1:17" ht="16.5">
      <c r="A3391" s="460" t="s">
        <v>2527</v>
      </c>
      <c r="B3391" s="460" t="s">
        <v>4279</v>
      </c>
      <c r="C3391" s="460" t="s">
        <v>4280</v>
      </c>
      <c r="D3391" s="461">
        <v>505940.6</v>
      </c>
      <c r="E3391" s="462">
        <v>43890</v>
      </c>
      <c r="F3391" s="462">
        <f ca="1">EDATE($F3391,"36")</f>
        <v>44985</v>
      </c>
      <c r="G3391" s="461">
        <v>0</v>
      </c>
      <c r="H3391" s="461">
        <v>323239.93</v>
      </c>
      <c r="I3391" s="461">
        <v>168646.87</v>
      </c>
      <c r="J3391" s="461">
        <v>14053.8</v>
      </c>
      <c r="K3391" s="461"/>
      <c r="L3391" s="463"/>
      <c r="M3391" s="464">
        <v>14053.8</v>
      </c>
      <c r="N3391" s="464">
        <v>0</v>
      </c>
      <c r="O3391" s="464">
        <v>0</v>
      </c>
      <c r="P3391" s="464">
        <v>0</v>
      </c>
      <c r="Q3391" s="465"/>
    </row>
    <row r="3392" spans="1:17" ht="16.5">
      <c r="A3392" s="460" t="s">
        <v>2527</v>
      </c>
      <c r="B3392" s="460" t="s">
        <v>4281</v>
      </c>
      <c r="C3392" s="460" t="s">
        <v>4282</v>
      </c>
      <c r="D3392" s="461">
        <v>29174.31</v>
      </c>
      <c r="E3392" s="462">
        <v>43890</v>
      </c>
      <c r="F3392" s="462">
        <f ca="1">EDATE($F3392,"36")</f>
        <v>44985</v>
      </c>
      <c r="G3392" s="461">
        <v>8104</v>
      </c>
      <c r="H3392" s="461">
        <v>10535.2</v>
      </c>
      <c r="I3392" s="461">
        <v>9725.01</v>
      </c>
      <c r="J3392" s="461">
        <v>810.10000000000196</v>
      </c>
      <c r="K3392" s="461"/>
      <c r="L3392" s="463"/>
      <c r="M3392" s="464">
        <v>810.10000000000196</v>
      </c>
      <c r="N3392" s="464">
        <v>0</v>
      </c>
      <c r="O3392" s="464">
        <v>0</v>
      </c>
      <c r="P3392" s="464">
        <v>0</v>
      </c>
      <c r="Q3392" s="465"/>
    </row>
    <row r="3393" spans="1:21" ht="16.5">
      <c r="A3393" s="460" t="s">
        <v>2939</v>
      </c>
      <c r="B3393" s="460" t="s">
        <v>4283</v>
      </c>
      <c r="C3393" s="460" t="s">
        <v>4280</v>
      </c>
      <c r="D3393" s="461">
        <v>4537808.01</v>
      </c>
      <c r="E3393" s="462">
        <v>44439</v>
      </c>
      <c r="F3393" s="462">
        <f ca="1">EDATE($F3393,"36")</f>
        <v>45535</v>
      </c>
      <c r="G3393" s="461">
        <v>0</v>
      </c>
      <c r="H3393" s="461">
        <v>630251.1</v>
      </c>
      <c r="I3393" s="461">
        <f>1512602.63-0.15</f>
        <v>1512602.48</v>
      </c>
      <c r="J3393" s="461">
        <v>1512602.8</v>
      </c>
      <c r="K3393" s="466">
        <v>882351.63</v>
      </c>
      <c r="L3393" s="467"/>
      <c r="M3393" s="468">
        <v>2394954.4300000002</v>
      </c>
      <c r="N3393" s="468">
        <v>882351.63</v>
      </c>
      <c r="O3393" s="464">
        <v>0</v>
      </c>
      <c r="P3393" s="464">
        <v>0</v>
      </c>
      <c r="Q3393" s="465"/>
    </row>
    <row r="3394" spans="1:21" ht="16.5">
      <c r="A3394" s="460" t="s">
        <v>2939</v>
      </c>
      <c r="B3394" s="460" t="s">
        <v>4284</v>
      </c>
      <c r="C3394" s="460" t="s">
        <v>4280</v>
      </c>
      <c r="D3394" s="461">
        <v>61320.76</v>
      </c>
      <c r="E3394" s="462">
        <v>44439</v>
      </c>
      <c r="F3394" s="462">
        <f ca="1">EDATE($F3394,"36")</f>
        <v>45535</v>
      </c>
      <c r="G3394" s="461">
        <v>0</v>
      </c>
      <c r="H3394" s="461">
        <v>8516.75</v>
      </c>
      <c r="I3394" s="461">
        <v>20440.2</v>
      </c>
      <c r="J3394" s="461">
        <v>20440.2</v>
      </c>
      <c r="K3394" s="466">
        <v>11923.61</v>
      </c>
      <c r="L3394" s="467"/>
      <c r="M3394" s="468">
        <v>32363.81</v>
      </c>
      <c r="N3394" s="468">
        <v>11923.61</v>
      </c>
      <c r="O3394" s="464">
        <v>0</v>
      </c>
      <c r="P3394" s="464">
        <v>0</v>
      </c>
      <c r="Q3394" s="465"/>
    </row>
    <row r="3395" spans="1:21" ht="16.5">
      <c r="A3395" s="460" t="s">
        <v>2939</v>
      </c>
      <c r="B3395" s="460" t="s">
        <v>4285</v>
      </c>
      <c r="C3395" s="460" t="s">
        <v>4280</v>
      </c>
      <c r="D3395" s="461">
        <v>99009.9</v>
      </c>
      <c r="E3395" s="462">
        <v>44439</v>
      </c>
      <c r="F3395" s="462">
        <f ca="1">EDATE($F3395,"36")</f>
        <v>45535</v>
      </c>
      <c r="G3395" s="461">
        <v>0</v>
      </c>
      <c r="H3395" s="461">
        <v>13751.4</v>
      </c>
      <c r="I3395" s="461">
        <v>33003.360000000001</v>
      </c>
      <c r="J3395" s="461">
        <v>33003.360000000001</v>
      </c>
      <c r="K3395" s="466">
        <v>19251.78</v>
      </c>
      <c r="L3395" s="467"/>
      <c r="M3395" s="468">
        <v>52255.14</v>
      </c>
      <c r="N3395" s="468">
        <v>19251.78</v>
      </c>
      <c r="O3395" s="464">
        <v>0</v>
      </c>
      <c r="P3395" s="464">
        <v>0</v>
      </c>
      <c r="Q3395" s="465"/>
    </row>
    <row r="3396" spans="1:21" ht="16.5">
      <c r="A3396" s="460" t="s">
        <v>4286</v>
      </c>
      <c r="B3396" s="460" t="s">
        <v>4287</v>
      </c>
      <c r="C3396" s="460" t="s">
        <v>4288</v>
      </c>
      <c r="D3396" s="461">
        <v>151376.15</v>
      </c>
      <c r="E3396" s="469">
        <v>45170</v>
      </c>
      <c r="F3396" s="462">
        <v>45900</v>
      </c>
      <c r="G3396" s="461"/>
      <c r="H3396" s="461"/>
      <c r="I3396" s="461">
        <v>0</v>
      </c>
      <c r="J3396" s="461">
        <v>25229.360000000001</v>
      </c>
      <c r="K3396" s="466">
        <v>126146.79</v>
      </c>
      <c r="L3396" s="467"/>
      <c r="M3396" s="468">
        <v>0</v>
      </c>
      <c r="N3396" s="468">
        <v>126146.79</v>
      </c>
      <c r="O3396" s="464">
        <v>0</v>
      </c>
      <c r="P3396" s="464">
        <v>0</v>
      </c>
      <c r="Q3396" s="465" t="s">
        <v>4289</v>
      </c>
    </row>
    <row r="3397" spans="1:21" ht="16.5">
      <c r="A3397" s="460" t="s">
        <v>3863</v>
      </c>
      <c r="B3397" s="460" t="s">
        <v>4290</v>
      </c>
      <c r="C3397" s="460" t="s">
        <v>4291</v>
      </c>
      <c r="D3397" s="461">
        <v>1614678.9</v>
      </c>
      <c r="E3397" s="469">
        <v>45413</v>
      </c>
      <c r="F3397" s="462">
        <v>46507</v>
      </c>
      <c r="G3397" s="461"/>
      <c r="H3397" s="461"/>
      <c r="I3397" s="461"/>
      <c r="J3397" s="461"/>
      <c r="K3397" s="466">
        <v>358817.52</v>
      </c>
      <c r="L3397" s="467">
        <v>269113.14</v>
      </c>
      <c r="M3397" s="468">
        <v>0</v>
      </c>
      <c r="N3397" s="468">
        <v>0</v>
      </c>
      <c r="O3397" s="464">
        <v>1255861.3799999999</v>
      </c>
      <c r="P3397" s="464">
        <v>986748.24</v>
      </c>
      <c r="Q3397" s="465"/>
    </row>
    <row r="3398" spans="1:21">
      <c r="M3398" s="470"/>
      <c r="N3398" s="470"/>
      <c r="O3398" s="471"/>
      <c r="P3398" s="465"/>
      <c r="Q3398" s="472"/>
    </row>
    <row r="3399" spans="1:21">
      <c r="M3399" s="473">
        <f>SUM(M3391:M3397)</f>
        <v>2494437.2799999998</v>
      </c>
      <c r="N3399" s="473">
        <f t="shared" ref="N3399:P3399" si="45">SUM(N3391:N3397)</f>
        <v>1039673.81</v>
      </c>
      <c r="O3399" s="473">
        <f t="shared" si="45"/>
        <v>1255861.3799999999</v>
      </c>
      <c r="P3399" s="473">
        <f t="shared" si="45"/>
        <v>986748.24</v>
      </c>
      <c r="Q3399" s="472"/>
    </row>
    <row r="3400" spans="1:21">
      <c r="L3400" s="454" t="s">
        <v>2672</v>
      </c>
      <c r="M3400" s="48">
        <f>M3399-'BS1'!E10</f>
        <v>0</v>
      </c>
      <c r="N3400" s="48">
        <f>N3399-'BS1'!G10</f>
        <v>0</v>
      </c>
      <c r="O3400" s="48">
        <f>O3399-'BS1'!I10</f>
        <v>0</v>
      </c>
      <c r="P3400" s="48">
        <f>P3399-'BS1'!M10</f>
        <v>0</v>
      </c>
    </row>
    <row r="3403" spans="1:21">
      <c r="A3403" s="474">
        <v>251231</v>
      </c>
    </row>
    <row r="3404" spans="1:21" ht="16.5">
      <c r="A3404" s="456" t="s">
        <v>4263</v>
      </c>
      <c r="B3404" s="456" t="s">
        <v>4264</v>
      </c>
      <c r="C3404" s="456" t="s">
        <v>4265</v>
      </c>
      <c r="D3404" s="456" t="s">
        <v>4266</v>
      </c>
      <c r="E3404" s="456" t="s">
        <v>4267</v>
      </c>
      <c r="F3404" s="457" t="s">
        <v>4268</v>
      </c>
      <c r="G3404" s="456" t="s">
        <v>4269</v>
      </c>
      <c r="H3404" s="456" t="s">
        <v>4270</v>
      </c>
      <c r="I3404" s="456" t="s">
        <v>4271</v>
      </c>
      <c r="J3404" s="456" t="s">
        <v>4272</v>
      </c>
      <c r="K3404" s="456" t="s">
        <v>4273</v>
      </c>
      <c r="L3404" s="456" t="s">
        <v>4274</v>
      </c>
      <c r="M3404" s="458" t="s">
        <v>4275</v>
      </c>
      <c r="N3404" s="458" t="s">
        <v>4276</v>
      </c>
      <c r="O3404" s="458" t="s">
        <v>4277</v>
      </c>
      <c r="P3404" s="458" t="s">
        <v>4292</v>
      </c>
      <c r="Q3404" s="459"/>
    </row>
    <row r="3405" spans="1:21" ht="16.5">
      <c r="A3405" s="460" t="s">
        <v>2527</v>
      </c>
      <c r="B3405" s="460" t="s">
        <v>4279</v>
      </c>
      <c r="C3405" s="460" t="s">
        <v>4280</v>
      </c>
      <c r="D3405" s="463">
        <v>505940.6</v>
      </c>
      <c r="E3405" s="475">
        <v>43890</v>
      </c>
      <c r="F3405" s="475">
        <f ca="1">EDATE($F3405,"36")</f>
        <v>44985</v>
      </c>
      <c r="G3405" s="463">
        <v>0</v>
      </c>
      <c r="H3405" s="463">
        <v>323239.93</v>
      </c>
      <c r="I3405" s="463">
        <v>168646.87</v>
      </c>
      <c r="J3405" s="463">
        <v>14053.8</v>
      </c>
      <c r="K3405" s="463"/>
      <c r="L3405" s="463"/>
      <c r="M3405" s="464">
        <f t="shared" ref="M3405:M3409" si="46">$E3405-SUM(G3405:I3405)</f>
        <v>-447996.8</v>
      </c>
      <c r="N3405" s="464">
        <f>$E3405-SUM(G3405:J3405)</f>
        <v>-462050.6</v>
      </c>
      <c r="O3405" s="464">
        <f>$E3405-SUM(G3405:K3405)</f>
        <v>-462050.6</v>
      </c>
      <c r="P3405" s="464">
        <f>$E3405-SUM(G3405:L3405)</f>
        <v>-462050.6</v>
      </c>
      <c r="Q3405" s="465"/>
      <c r="U3405" s="20"/>
    </row>
    <row r="3406" spans="1:21" ht="16.5">
      <c r="A3406" s="460" t="s">
        <v>2527</v>
      </c>
      <c r="B3406" s="460" t="s">
        <v>4281</v>
      </c>
      <c r="C3406" s="460" t="s">
        <v>4282</v>
      </c>
      <c r="D3406" s="463">
        <v>29174.31</v>
      </c>
      <c r="E3406" s="475">
        <v>43890</v>
      </c>
      <c r="F3406" s="475">
        <f ca="1">EDATE($F3406,"36")</f>
        <v>44985</v>
      </c>
      <c r="G3406" s="463">
        <v>8104</v>
      </c>
      <c r="H3406" s="463">
        <v>10535.2</v>
      </c>
      <c r="I3406" s="463">
        <v>9725.01</v>
      </c>
      <c r="J3406" s="463">
        <v>810.10000000000196</v>
      </c>
      <c r="K3406" s="463"/>
      <c r="L3406" s="463"/>
      <c r="M3406" s="464">
        <f t="shared" si="46"/>
        <v>15525.79</v>
      </c>
      <c r="N3406" s="464">
        <f t="shared" ref="N3406:N3410" si="47">$E3406-SUM(G3406:J3406)</f>
        <v>14715.69</v>
      </c>
      <c r="O3406" s="464">
        <f t="shared" ref="O3406:O3411" si="48">$E3406-SUM(G3406:K3406)</f>
        <v>14715.69</v>
      </c>
      <c r="P3406" s="464">
        <f t="shared" ref="P3406:P3411" si="49">$E3406-SUM(G3406:L3406)</f>
        <v>14715.69</v>
      </c>
      <c r="Q3406" s="465"/>
      <c r="U3406" s="20"/>
    </row>
    <row r="3407" spans="1:21" ht="16.5">
      <c r="A3407" s="460" t="s">
        <v>2939</v>
      </c>
      <c r="B3407" s="460" t="s">
        <v>4283</v>
      </c>
      <c r="C3407" s="460" t="s">
        <v>4280</v>
      </c>
      <c r="D3407" s="463">
        <v>4537808.01</v>
      </c>
      <c r="E3407" s="475">
        <v>44439</v>
      </c>
      <c r="F3407" s="475">
        <f ca="1">EDATE($F3407,"36")</f>
        <v>45535</v>
      </c>
      <c r="G3407" s="463">
        <v>0</v>
      </c>
      <c r="H3407" s="463">
        <v>630251.1</v>
      </c>
      <c r="I3407" s="463">
        <f>1512602.63-0.15</f>
        <v>1512602.48</v>
      </c>
      <c r="J3407" s="463">
        <v>1512602.8</v>
      </c>
      <c r="K3407" s="467">
        <v>882351.63</v>
      </c>
      <c r="L3407" s="467"/>
      <c r="M3407" s="468">
        <f t="shared" si="46"/>
        <v>-2098414.58</v>
      </c>
      <c r="N3407" s="468">
        <f t="shared" si="47"/>
        <v>-3611017.38</v>
      </c>
      <c r="O3407" s="464">
        <f t="shared" si="48"/>
        <v>-4493369.01</v>
      </c>
      <c r="P3407" s="464">
        <f t="shared" si="49"/>
        <v>-4493369.01</v>
      </c>
      <c r="Q3407" s="465"/>
    </row>
    <row r="3408" spans="1:21" ht="16.5">
      <c r="A3408" s="460" t="s">
        <v>2939</v>
      </c>
      <c r="B3408" s="460" t="s">
        <v>4284</v>
      </c>
      <c r="C3408" s="460" t="s">
        <v>4280</v>
      </c>
      <c r="D3408" s="463">
        <v>61320.76</v>
      </c>
      <c r="E3408" s="475">
        <v>44439</v>
      </c>
      <c r="F3408" s="475">
        <f ca="1">EDATE($F3408,"36")</f>
        <v>45535</v>
      </c>
      <c r="G3408" s="463">
        <v>0</v>
      </c>
      <c r="H3408" s="463">
        <v>8516.75</v>
      </c>
      <c r="I3408" s="463">
        <v>20440.2</v>
      </c>
      <c r="J3408" s="463">
        <v>20440.2</v>
      </c>
      <c r="K3408" s="467">
        <v>11923.61</v>
      </c>
      <c r="L3408" s="467"/>
      <c r="M3408" s="468">
        <f t="shared" si="46"/>
        <v>15482.05</v>
      </c>
      <c r="N3408" s="468">
        <f t="shared" si="47"/>
        <v>-4958.1499999999996</v>
      </c>
      <c r="O3408" s="464">
        <f t="shared" si="48"/>
        <v>-16881.759999999998</v>
      </c>
      <c r="P3408" s="464">
        <f t="shared" si="49"/>
        <v>-16881.759999999998</v>
      </c>
      <c r="Q3408" s="465"/>
    </row>
    <row r="3409" spans="1:17" ht="16.5">
      <c r="A3409" s="460" t="s">
        <v>2939</v>
      </c>
      <c r="B3409" s="460" t="s">
        <v>4285</v>
      </c>
      <c r="C3409" s="460" t="s">
        <v>4280</v>
      </c>
      <c r="D3409" s="463">
        <v>99009.9</v>
      </c>
      <c r="E3409" s="475">
        <v>44439</v>
      </c>
      <c r="F3409" s="475">
        <f ca="1">EDATE($F3409,"36")</f>
        <v>45535</v>
      </c>
      <c r="G3409" s="463">
        <v>0</v>
      </c>
      <c r="H3409" s="463">
        <v>13751.4</v>
      </c>
      <c r="I3409" s="463">
        <v>33003.360000000001</v>
      </c>
      <c r="J3409" s="463">
        <v>33003.360000000001</v>
      </c>
      <c r="K3409" s="467">
        <v>19251.78</v>
      </c>
      <c r="L3409" s="467"/>
      <c r="M3409" s="468">
        <f t="shared" si="46"/>
        <v>-2315.7600000000002</v>
      </c>
      <c r="N3409" s="468">
        <f t="shared" si="47"/>
        <v>-35319.120000000003</v>
      </c>
      <c r="O3409" s="464">
        <f t="shared" si="48"/>
        <v>-54570.9</v>
      </c>
      <c r="P3409" s="464">
        <f t="shared" si="49"/>
        <v>-54570.9</v>
      </c>
      <c r="Q3409" s="465"/>
    </row>
    <row r="3410" spans="1:17" ht="16.5">
      <c r="A3410" s="460" t="s">
        <v>4286</v>
      </c>
      <c r="B3410" s="460" t="s">
        <v>4287</v>
      </c>
      <c r="C3410" s="460" t="s">
        <v>4288</v>
      </c>
      <c r="D3410" s="463">
        <v>151376.15</v>
      </c>
      <c r="E3410" s="476">
        <v>45170</v>
      </c>
      <c r="F3410" s="475">
        <v>45900</v>
      </c>
      <c r="G3410" s="463"/>
      <c r="H3410" s="463"/>
      <c r="I3410" s="463">
        <v>0</v>
      </c>
      <c r="J3410" s="463">
        <v>25229.360000000001</v>
      </c>
      <c r="K3410" s="467">
        <v>126146.79</v>
      </c>
      <c r="L3410" s="467"/>
      <c r="M3410" s="468">
        <v>0</v>
      </c>
      <c r="N3410" s="468">
        <f t="shared" si="47"/>
        <v>19940.64</v>
      </c>
      <c r="O3410" s="464">
        <f t="shared" si="48"/>
        <v>-106206.15</v>
      </c>
      <c r="P3410" s="464">
        <f t="shared" si="49"/>
        <v>-106206.15</v>
      </c>
      <c r="Q3410" s="465" t="s">
        <v>4289</v>
      </c>
    </row>
    <row r="3411" spans="1:17" ht="16.5">
      <c r="A3411" s="460" t="s">
        <v>3863</v>
      </c>
      <c r="B3411" s="460" t="s">
        <v>4290</v>
      </c>
      <c r="C3411" s="460" t="s">
        <v>4291</v>
      </c>
      <c r="D3411" s="463">
        <v>1614678.9</v>
      </c>
      <c r="E3411" s="476">
        <v>45413</v>
      </c>
      <c r="F3411" s="475">
        <v>46507</v>
      </c>
      <c r="G3411" s="463"/>
      <c r="H3411" s="463"/>
      <c r="I3411" s="463"/>
      <c r="J3411" s="463"/>
      <c r="K3411" s="467">
        <v>358817.52</v>
      </c>
      <c r="L3411" s="467">
        <v>538226.28</v>
      </c>
      <c r="M3411" s="468">
        <v>0</v>
      </c>
      <c r="N3411" s="468">
        <v>0</v>
      </c>
      <c r="O3411" s="464">
        <f t="shared" si="48"/>
        <v>-313404.52</v>
      </c>
      <c r="P3411" s="464">
        <f t="shared" si="49"/>
        <v>-851630.8</v>
      </c>
      <c r="Q3411" s="465"/>
    </row>
    <row r="3412" spans="1:17">
      <c r="A3412" s="472"/>
      <c r="B3412" s="477"/>
      <c r="C3412" s="477"/>
      <c r="D3412" s="478"/>
      <c r="E3412" s="477"/>
      <c r="F3412" s="479"/>
      <c r="G3412" s="477"/>
      <c r="H3412" s="477"/>
      <c r="I3412" s="477"/>
      <c r="J3412" s="477"/>
      <c r="K3412" s="477"/>
      <c r="L3412" s="477"/>
      <c r="M3412" s="473">
        <f>SUM(M3405:M3411)</f>
        <v>-2517719.2999999998</v>
      </c>
      <c r="N3412" s="473">
        <f t="shared" ref="N3412:P3412" si="50">SUM(N3405:N3411)</f>
        <v>-4078688.92</v>
      </c>
      <c r="O3412" s="473">
        <f t="shared" si="50"/>
        <v>-5431767.25</v>
      </c>
      <c r="P3412" s="473">
        <f t="shared" si="50"/>
        <v>-5969993.5300000003</v>
      </c>
      <c r="Q3412" s="472"/>
    </row>
    <row r="3413" spans="1:17">
      <c r="A3413" s="472"/>
      <c r="B3413" s="472"/>
      <c r="C3413" s="472"/>
      <c r="D3413" s="472"/>
      <c r="E3413" s="472"/>
      <c r="F3413" s="480"/>
      <c r="G3413" s="481"/>
      <c r="H3413" s="472"/>
      <c r="I3413" s="472"/>
      <c r="J3413" s="472"/>
      <c r="K3413" s="472"/>
      <c r="L3413" s="472"/>
      <c r="M3413" s="482"/>
      <c r="N3413" s="483"/>
      <c r="O3413" s="483"/>
      <c r="P3413" s="483"/>
      <c r="Q3413" s="472"/>
    </row>
    <row r="3416" spans="1:17">
      <c r="A3416" s="439" t="s">
        <v>2892</v>
      </c>
      <c r="B3416" s="439" t="s">
        <v>2893</v>
      </c>
      <c r="C3416" s="440" t="s">
        <v>2894</v>
      </c>
      <c r="D3416" s="440" t="s">
        <v>2895</v>
      </c>
      <c r="E3416" s="440" t="s">
        <v>2896</v>
      </c>
      <c r="F3416" s="484" t="s">
        <v>2897</v>
      </c>
      <c r="G3416" s="485" t="s">
        <v>2898</v>
      </c>
      <c r="H3416" s="486" t="s">
        <v>2899</v>
      </c>
      <c r="I3416" s="485" t="s">
        <v>2900</v>
      </c>
      <c r="J3416" s="485" t="s">
        <v>2901</v>
      </c>
      <c r="K3416" s="485" t="s">
        <v>2902</v>
      </c>
      <c r="L3416" s="485" t="s">
        <v>2903</v>
      </c>
    </row>
    <row r="3417" spans="1:17">
      <c r="A3417">
        <v>2025</v>
      </c>
      <c r="B3417" s="487" t="s">
        <v>4293</v>
      </c>
      <c r="C3417" s="488" t="s">
        <v>2527</v>
      </c>
      <c r="D3417" s="488" t="s">
        <v>4294</v>
      </c>
      <c r="E3417" s="488" t="s">
        <v>2888</v>
      </c>
      <c r="F3417" s="489" t="s">
        <v>4295</v>
      </c>
      <c r="G3417" s="490">
        <v>4937</v>
      </c>
      <c r="H3417" s="488">
        <v>36</v>
      </c>
      <c r="I3417" s="491">
        <v>0.05</v>
      </c>
      <c r="J3417" s="492">
        <v>130.28</v>
      </c>
      <c r="K3417">
        <v>4690.1499999999996</v>
      </c>
      <c r="L3417">
        <v>246.85</v>
      </c>
    </row>
    <row r="3418" spans="1:17">
      <c r="A3418">
        <v>2025</v>
      </c>
      <c r="B3418" s="487" t="s">
        <v>3434</v>
      </c>
      <c r="C3418" s="488" t="s">
        <v>2527</v>
      </c>
      <c r="D3418" s="488" t="s">
        <v>3407</v>
      </c>
      <c r="E3418" s="488" t="s">
        <v>2888</v>
      </c>
      <c r="F3418" s="489" t="s">
        <v>4127</v>
      </c>
      <c r="G3418" s="490">
        <v>13075</v>
      </c>
      <c r="H3418" s="488">
        <v>36</v>
      </c>
      <c r="I3418" s="491">
        <v>0.05</v>
      </c>
      <c r="J3418" s="492">
        <v>345.03</v>
      </c>
      <c r="K3418">
        <v>12421.25</v>
      </c>
      <c r="L3418">
        <v>653.75</v>
      </c>
    </row>
    <row r="3419" spans="1:17">
      <c r="A3419">
        <v>2025</v>
      </c>
      <c r="B3419" s="487" t="s">
        <v>4296</v>
      </c>
      <c r="C3419" s="488" t="s">
        <v>2527</v>
      </c>
      <c r="D3419" s="488" t="s">
        <v>4297</v>
      </c>
      <c r="E3419" s="488" t="s">
        <v>2888</v>
      </c>
      <c r="F3419" s="489" t="s">
        <v>4127</v>
      </c>
      <c r="G3419" s="490">
        <v>2105</v>
      </c>
      <c r="H3419" s="488">
        <v>36</v>
      </c>
      <c r="I3419" s="491">
        <v>0.05</v>
      </c>
      <c r="J3419" s="492">
        <v>55.55</v>
      </c>
      <c r="K3419">
        <v>1999.75</v>
      </c>
      <c r="L3419">
        <v>105.25</v>
      </c>
    </row>
    <row r="3420" spans="1:17">
      <c r="A3420">
        <v>2025</v>
      </c>
      <c r="B3420" s="487" t="s">
        <v>4298</v>
      </c>
      <c r="C3420" s="488" t="s">
        <v>2527</v>
      </c>
      <c r="D3420" s="488" t="s">
        <v>4297</v>
      </c>
      <c r="E3420" s="488" t="s">
        <v>2888</v>
      </c>
      <c r="F3420" s="489" t="s">
        <v>4127</v>
      </c>
      <c r="G3420" s="490">
        <v>2380</v>
      </c>
      <c r="H3420" s="488">
        <v>36</v>
      </c>
      <c r="I3420" s="491">
        <v>0.05</v>
      </c>
      <c r="J3420" s="492">
        <v>62.81</v>
      </c>
      <c r="K3420">
        <v>2261</v>
      </c>
      <c r="L3420">
        <v>119</v>
      </c>
    </row>
    <row r="3421" spans="1:17">
      <c r="A3421">
        <v>2025</v>
      </c>
      <c r="B3421" s="487" t="s">
        <v>3280</v>
      </c>
      <c r="C3421" s="488" t="s">
        <v>2527</v>
      </c>
      <c r="D3421" s="488" t="s">
        <v>2956</v>
      </c>
      <c r="E3421" s="488" t="s">
        <v>2888</v>
      </c>
      <c r="F3421" s="489" t="s">
        <v>4128</v>
      </c>
      <c r="G3421" s="490">
        <v>39743.589999999997</v>
      </c>
      <c r="H3421" s="488">
        <v>36</v>
      </c>
      <c r="I3421" s="491">
        <v>0.05</v>
      </c>
      <c r="J3421" s="492">
        <v>1048.79</v>
      </c>
      <c r="K3421">
        <v>37756.410000000003</v>
      </c>
      <c r="L3421">
        <v>1987.18</v>
      </c>
    </row>
    <row r="3422" spans="1:17">
      <c r="A3422">
        <v>2025</v>
      </c>
      <c r="B3422" s="487" t="s">
        <v>3281</v>
      </c>
      <c r="C3422" s="488" t="s">
        <v>2527</v>
      </c>
      <c r="D3422" s="488" t="s">
        <v>2956</v>
      </c>
      <c r="E3422" s="488" t="s">
        <v>2888</v>
      </c>
      <c r="F3422" s="489" t="s">
        <v>4128</v>
      </c>
      <c r="G3422" s="490">
        <v>39743.589999999997</v>
      </c>
      <c r="H3422" s="488">
        <v>36</v>
      </c>
      <c r="I3422" s="491">
        <v>0.05</v>
      </c>
      <c r="J3422" s="492">
        <v>1048.79</v>
      </c>
      <c r="K3422">
        <v>37756.410000000003</v>
      </c>
      <c r="L3422">
        <v>1987.18</v>
      </c>
    </row>
    <row r="3423" spans="1:17">
      <c r="A3423">
        <v>2025</v>
      </c>
      <c r="B3423" s="487" t="s">
        <v>3230</v>
      </c>
      <c r="C3423" s="488" t="s">
        <v>2527</v>
      </c>
      <c r="D3423" s="488" t="s">
        <v>2956</v>
      </c>
      <c r="E3423" s="488" t="s">
        <v>2888</v>
      </c>
      <c r="F3423" s="489" t="s">
        <v>4128</v>
      </c>
      <c r="G3423" s="490">
        <v>66239.31</v>
      </c>
      <c r="H3423" s="488">
        <v>36</v>
      </c>
      <c r="I3423" s="491">
        <v>0.05</v>
      </c>
      <c r="J3423" s="492">
        <v>1747.98</v>
      </c>
      <c r="K3423">
        <v>62927.34</v>
      </c>
      <c r="L3423">
        <v>3311.97</v>
      </c>
    </row>
    <row r="3424" spans="1:17">
      <c r="A3424">
        <v>2025</v>
      </c>
      <c r="B3424" s="487" t="s">
        <v>3342</v>
      </c>
      <c r="C3424" s="488" t="s">
        <v>2527</v>
      </c>
      <c r="D3424" s="488" t="s">
        <v>3343</v>
      </c>
      <c r="E3424" s="488" t="s">
        <v>2888</v>
      </c>
      <c r="F3424" s="489" t="s">
        <v>4128</v>
      </c>
      <c r="G3424" s="490">
        <v>20225.64</v>
      </c>
      <c r="H3424" s="488">
        <v>36</v>
      </c>
      <c r="I3424" s="491">
        <v>0.05</v>
      </c>
      <c r="J3424" s="492">
        <v>533.73</v>
      </c>
      <c r="K3424">
        <v>19214.36</v>
      </c>
      <c r="L3424">
        <v>1011.28</v>
      </c>
    </row>
    <row r="3425" spans="1:12">
      <c r="A3425">
        <v>2025</v>
      </c>
      <c r="B3425" s="487" t="s">
        <v>3517</v>
      </c>
      <c r="C3425" s="488" t="s">
        <v>2527</v>
      </c>
      <c r="D3425" s="488" t="s">
        <v>3343</v>
      </c>
      <c r="E3425" s="488" t="s">
        <v>2888</v>
      </c>
      <c r="F3425" s="489" t="s">
        <v>4128</v>
      </c>
      <c r="G3425" s="490">
        <v>9688</v>
      </c>
      <c r="H3425" s="488">
        <v>36</v>
      </c>
      <c r="I3425" s="491">
        <v>0.05</v>
      </c>
      <c r="J3425" s="492">
        <v>255.66</v>
      </c>
      <c r="K3425">
        <v>9203.6</v>
      </c>
      <c r="L3425">
        <v>484.4</v>
      </c>
    </row>
    <row r="3426" spans="1:12">
      <c r="A3426">
        <v>2025</v>
      </c>
      <c r="B3426" s="487" t="s">
        <v>3282</v>
      </c>
      <c r="C3426" s="488" t="s">
        <v>2527</v>
      </c>
      <c r="D3426" s="488" t="s">
        <v>2956</v>
      </c>
      <c r="E3426" s="488" t="s">
        <v>2888</v>
      </c>
      <c r="F3426" s="489" t="s">
        <v>4128</v>
      </c>
      <c r="G3426" s="490">
        <v>39743.589999999997</v>
      </c>
      <c r="H3426" s="488">
        <v>36</v>
      </c>
      <c r="I3426" s="491">
        <v>0.05</v>
      </c>
      <c r="J3426" s="492">
        <v>1048.79</v>
      </c>
      <c r="K3426">
        <v>37756.410000000003</v>
      </c>
      <c r="L3426">
        <v>1987.18</v>
      </c>
    </row>
    <row r="3427" spans="1:12">
      <c r="A3427">
        <v>2025</v>
      </c>
      <c r="B3427" s="487" t="s">
        <v>3351</v>
      </c>
      <c r="C3427" s="488" t="s">
        <v>2527</v>
      </c>
      <c r="D3427" s="488" t="s">
        <v>3352</v>
      </c>
      <c r="E3427" s="488" t="s">
        <v>2888</v>
      </c>
      <c r="F3427" s="489" t="s">
        <v>4128</v>
      </c>
      <c r="G3427" s="490">
        <v>19376</v>
      </c>
      <c r="H3427" s="488">
        <v>36</v>
      </c>
      <c r="I3427" s="491">
        <v>0.05</v>
      </c>
      <c r="J3427" s="492">
        <v>511.31</v>
      </c>
      <c r="K3427">
        <v>18407.2</v>
      </c>
      <c r="L3427">
        <v>968.8</v>
      </c>
    </row>
    <row r="3428" spans="1:12">
      <c r="A3428">
        <v>2025</v>
      </c>
      <c r="B3428" s="487" t="s">
        <v>3729</v>
      </c>
      <c r="C3428" s="488" t="s">
        <v>2527</v>
      </c>
      <c r="D3428" s="488" t="s">
        <v>3730</v>
      </c>
      <c r="E3428" s="488" t="s">
        <v>2888</v>
      </c>
      <c r="F3428" s="489" t="s">
        <v>4128</v>
      </c>
      <c r="G3428" s="490">
        <v>5299</v>
      </c>
      <c r="H3428" s="488">
        <v>36</v>
      </c>
      <c r="I3428" s="491">
        <v>0.05</v>
      </c>
      <c r="J3428" s="492">
        <v>139.83000000000001</v>
      </c>
      <c r="K3428">
        <v>5034.05</v>
      </c>
      <c r="L3428">
        <v>264.95</v>
      </c>
    </row>
    <row r="3429" spans="1:12">
      <c r="A3429">
        <v>2025</v>
      </c>
      <c r="B3429" s="487" t="s">
        <v>3591</v>
      </c>
      <c r="C3429" s="488" t="s">
        <v>2527</v>
      </c>
      <c r="D3429" s="488" t="s">
        <v>3592</v>
      </c>
      <c r="E3429" s="488" t="s">
        <v>2888</v>
      </c>
      <c r="F3429" s="489" t="s">
        <v>4128</v>
      </c>
      <c r="G3429" s="490">
        <v>7900</v>
      </c>
      <c r="H3429" s="488">
        <v>36</v>
      </c>
      <c r="I3429" s="491">
        <v>0.05</v>
      </c>
      <c r="J3429" s="492">
        <v>208.47</v>
      </c>
      <c r="K3429">
        <v>7505</v>
      </c>
      <c r="L3429">
        <v>395</v>
      </c>
    </row>
    <row r="3430" spans="1:12">
      <c r="A3430">
        <v>2025</v>
      </c>
      <c r="B3430" s="487" t="s">
        <v>3196</v>
      </c>
      <c r="C3430" s="488" t="s">
        <v>2527</v>
      </c>
      <c r="D3430" s="488" t="s">
        <v>2956</v>
      </c>
      <c r="E3430" s="488" t="s">
        <v>2888</v>
      </c>
      <c r="F3430" s="489" t="s">
        <v>4129</v>
      </c>
      <c r="G3430" s="490">
        <v>79487.179999999993</v>
      </c>
      <c r="H3430" s="488">
        <v>36</v>
      </c>
      <c r="I3430" s="491">
        <v>0.05</v>
      </c>
      <c r="J3430" s="492">
        <v>2097.58</v>
      </c>
      <c r="K3430">
        <v>75512.820000000007</v>
      </c>
      <c r="L3430">
        <v>3974.36</v>
      </c>
    </row>
    <row r="3431" spans="1:12">
      <c r="A3431">
        <v>2025</v>
      </c>
      <c r="B3431" s="487" t="s">
        <v>3197</v>
      </c>
      <c r="C3431" s="488" t="s">
        <v>2527</v>
      </c>
      <c r="D3431" s="488" t="s">
        <v>2956</v>
      </c>
      <c r="E3431" s="488" t="s">
        <v>2888</v>
      </c>
      <c r="F3431" s="489" t="s">
        <v>4129</v>
      </c>
      <c r="G3431" s="490">
        <v>79487.179999999993</v>
      </c>
      <c r="H3431" s="488">
        <v>36</v>
      </c>
      <c r="I3431" s="491">
        <v>0.05</v>
      </c>
      <c r="J3431" s="492">
        <v>2097.58</v>
      </c>
      <c r="K3431">
        <v>75512.820000000007</v>
      </c>
      <c r="L3431">
        <v>3974.36</v>
      </c>
    </row>
    <row r="3432" spans="1:12">
      <c r="A3432">
        <v>2025</v>
      </c>
      <c r="B3432" s="487" t="s">
        <v>2960</v>
      </c>
      <c r="C3432" s="488" t="s">
        <v>2527</v>
      </c>
      <c r="D3432" s="488" t="s">
        <v>2956</v>
      </c>
      <c r="E3432" s="488" t="s">
        <v>2888</v>
      </c>
      <c r="F3432" s="489" t="s">
        <v>4129</v>
      </c>
      <c r="G3432" s="490">
        <v>248717.95</v>
      </c>
      <c r="H3432" s="488">
        <v>36</v>
      </c>
      <c r="I3432" s="491">
        <v>0.05</v>
      </c>
      <c r="J3432" s="492">
        <v>6563.39</v>
      </c>
      <c r="K3432">
        <v>236282.05</v>
      </c>
      <c r="L3432">
        <v>12435.9</v>
      </c>
    </row>
    <row r="3433" spans="1:12">
      <c r="A3433">
        <v>2025</v>
      </c>
      <c r="B3433" s="487" t="s">
        <v>3233</v>
      </c>
      <c r="C3433" s="488" t="s">
        <v>2527</v>
      </c>
      <c r="D3433" s="488" t="s">
        <v>2956</v>
      </c>
      <c r="E3433" s="488" t="s">
        <v>2888</v>
      </c>
      <c r="F3433" s="489" t="s">
        <v>4130</v>
      </c>
      <c r="G3433" s="490">
        <v>66239.31</v>
      </c>
      <c r="H3433" s="488">
        <v>36</v>
      </c>
      <c r="I3433" s="491">
        <v>0.05</v>
      </c>
      <c r="J3433" s="492">
        <v>1747.98</v>
      </c>
      <c r="K3433">
        <v>62927.34</v>
      </c>
      <c r="L3433">
        <v>3311.97</v>
      </c>
    </row>
    <row r="3434" spans="1:12">
      <c r="A3434">
        <v>2025</v>
      </c>
      <c r="B3434" s="487" t="s">
        <v>3378</v>
      </c>
      <c r="C3434" s="488" t="s">
        <v>2527</v>
      </c>
      <c r="D3434" s="488" t="s">
        <v>3379</v>
      </c>
      <c r="E3434" s="488" t="s">
        <v>2888</v>
      </c>
      <c r="F3434" s="489" t="s">
        <v>4131</v>
      </c>
      <c r="G3434" s="490">
        <v>16250.87</v>
      </c>
      <c r="H3434" s="488">
        <v>36</v>
      </c>
      <c r="I3434" s="491">
        <v>0.05</v>
      </c>
      <c r="J3434" s="492">
        <v>428.84</v>
      </c>
      <c r="K3434">
        <v>15438.33</v>
      </c>
      <c r="L3434">
        <v>812.54</v>
      </c>
    </row>
    <row r="3435" spans="1:12">
      <c r="A3435">
        <v>2025</v>
      </c>
      <c r="B3435" s="487" t="s">
        <v>3604</v>
      </c>
      <c r="C3435" s="488" t="s">
        <v>2527</v>
      </c>
      <c r="D3435" s="488" t="s">
        <v>3426</v>
      </c>
      <c r="E3435" s="488" t="s">
        <v>2888</v>
      </c>
      <c r="F3435" s="489" t="s">
        <v>4131</v>
      </c>
      <c r="G3435" s="490">
        <v>7485.46</v>
      </c>
      <c r="H3435" s="488">
        <v>36</v>
      </c>
      <c r="I3435" s="491">
        <v>0.05</v>
      </c>
      <c r="J3435" s="492">
        <v>197.53</v>
      </c>
      <c r="K3435">
        <v>7111.19</v>
      </c>
      <c r="L3435">
        <v>374.27</v>
      </c>
    </row>
    <row r="3436" spans="1:12">
      <c r="A3436">
        <v>2025</v>
      </c>
      <c r="B3436" s="487" t="s">
        <v>4299</v>
      </c>
      <c r="C3436" s="488" t="s">
        <v>2527</v>
      </c>
      <c r="D3436" s="488" t="s">
        <v>4300</v>
      </c>
      <c r="E3436" s="488" t="s">
        <v>2888</v>
      </c>
      <c r="F3436" s="489" t="s">
        <v>4131</v>
      </c>
      <c r="G3436" s="490">
        <v>2593.17</v>
      </c>
      <c r="H3436" s="488">
        <v>36</v>
      </c>
      <c r="I3436" s="491">
        <v>0.05</v>
      </c>
      <c r="J3436" s="492">
        <v>68.430000000000007</v>
      </c>
      <c r="K3436">
        <v>2463.5100000000002</v>
      </c>
      <c r="L3436">
        <v>129.66</v>
      </c>
    </row>
    <row r="3437" spans="1:12">
      <c r="A3437">
        <v>2025</v>
      </c>
      <c r="B3437" s="487" t="s">
        <v>3198</v>
      </c>
      <c r="C3437" s="488" t="s">
        <v>2527</v>
      </c>
      <c r="D3437" s="488" t="s">
        <v>2956</v>
      </c>
      <c r="E3437" s="488" t="s">
        <v>2888</v>
      </c>
      <c r="F3437" s="489" t="s">
        <v>4131</v>
      </c>
      <c r="G3437" s="490">
        <v>79487.179999999993</v>
      </c>
      <c r="H3437" s="488">
        <v>36</v>
      </c>
      <c r="I3437" s="491">
        <v>0.05</v>
      </c>
      <c r="J3437" s="492">
        <v>2097.58</v>
      </c>
      <c r="K3437">
        <v>75512.820000000007</v>
      </c>
      <c r="L3437">
        <v>3974.36</v>
      </c>
    </row>
    <row r="3438" spans="1:12">
      <c r="A3438">
        <v>2025</v>
      </c>
      <c r="B3438" s="487" t="s">
        <v>3231</v>
      </c>
      <c r="C3438" s="488" t="s">
        <v>2527</v>
      </c>
      <c r="D3438" s="488" t="s">
        <v>2956</v>
      </c>
      <c r="E3438" s="488" t="s">
        <v>2888</v>
      </c>
      <c r="F3438" s="489" t="s">
        <v>4131</v>
      </c>
      <c r="G3438" s="490">
        <v>66239.31</v>
      </c>
      <c r="H3438" s="488">
        <v>36</v>
      </c>
      <c r="I3438" s="491">
        <v>0.05</v>
      </c>
      <c r="J3438" s="492">
        <v>1747.98</v>
      </c>
      <c r="K3438">
        <v>62927.34</v>
      </c>
      <c r="L3438">
        <v>3311.97</v>
      </c>
    </row>
    <row r="3439" spans="1:12">
      <c r="A3439">
        <v>2025</v>
      </c>
      <c r="B3439" s="487" t="s">
        <v>3518</v>
      </c>
      <c r="C3439" s="488" t="s">
        <v>2527</v>
      </c>
      <c r="D3439" s="488" t="s">
        <v>3379</v>
      </c>
      <c r="E3439" s="488" t="s">
        <v>2888</v>
      </c>
      <c r="F3439" s="489" t="s">
        <v>4131</v>
      </c>
      <c r="G3439" s="490">
        <v>9688</v>
      </c>
      <c r="H3439" s="488">
        <v>36</v>
      </c>
      <c r="I3439" s="491">
        <v>0.05</v>
      </c>
      <c r="J3439" s="492">
        <v>255.66</v>
      </c>
      <c r="K3439">
        <v>9203.6</v>
      </c>
      <c r="L3439">
        <v>484.4</v>
      </c>
    </row>
    <row r="3440" spans="1:12">
      <c r="A3440">
        <v>2025</v>
      </c>
      <c r="B3440" s="487" t="s">
        <v>3232</v>
      </c>
      <c r="C3440" s="488" t="s">
        <v>2527</v>
      </c>
      <c r="D3440" s="488" t="s">
        <v>2956</v>
      </c>
      <c r="E3440" s="488" t="s">
        <v>2888</v>
      </c>
      <c r="F3440" s="489" t="s">
        <v>4132</v>
      </c>
      <c r="G3440" s="490">
        <v>66239.31</v>
      </c>
      <c r="H3440" s="488">
        <v>36</v>
      </c>
      <c r="I3440" s="491">
        <v>0.05</v>
      </c>
      <c r="J3440" s="492">
        <v>1747.98</v>
      </c>
      <c r="K3440">
        <v>62927.34</v>
      </c>
      <c r="L3440">
        <v>3311.97</v>
      </c>
    </row>
    <row r="3441" spans="1:12">
      <c r="A3441">
        <v>2025</v>
      </c>
      <c r="B3441" s="487" t="s">
        <v>3199</v>
      </c>
      <c r="C3441" s="488" t="s">
        <v>2527</v>
      </c>
      <c r="D3441" s="488" t="s">
        <v>2956</v>
      </c>
      <c r="E3441" s="488" t="s">
        <v>2888</v>
      </c>
      <c r="F3441" s="489" t="s">
        <v>4132</v>
      </c>
      <c r="G3441" s="490">
        <v>79487.179999999993</v>
      </c>
      <c r="H3441" s="488">
        <v>36</v>
      </c>
      <c r="I3441" s="491">
        <v>0.05</v>
      </c>
      <c r="J3441" s="492">
        <v>2097.58</v>
      </c>
      <c r="K3441">
        <v>75512.820000000007</v>
      </c>
      <c r="L3441">
        <v>3974.36</v>
      </c>
    </row>
    <row r="3442" spans="1:12">
      <c r="A3442">
        <v>2025</v>
      </c>
      <c r="B3442" s="487" t="s">
        <v>3180</v>
      </c>
      <c r="C3442" s="488" t="s">
        <v>2527</v>
      </c>
      <c r="D3442" s="488" t="s">
        <v>2956</v>
      </c>
      <c r="E3442" s="488" t="s">
        <v>2888</v>
      </c>
      <c r="F3442" s="489" t="s">
        <v>4132</v>
      </c>
      <c r="G3442" s="490">
        <v>92735.039999999994</v>
      </c>
      <c r="H3442" s="488">
        <v>36</v>
      </c>
      <c r="I3442" s="491">
        <v>0.05</v>
      </c>
      <c r="J3442" s="492">
        <v>2447.17</v>
      </c>
      <c r="K3442">
        <v>88098.29</v>
      </c>
      <c r="L3442">
        <v>4636.75</v>
      </c>
    </row>
    <row r="3443" spans="1:12">
      <c r="A3443">
        <v>2025</v>
      </c>
      <c r="B3443" s="487" t="s">
        <v>3607</v>
      </c>
      <c r="C3443" s="488" t="s">
        <v>2527</v>
      </c>
      <c r="D3443" s="488" t="s">
        <v>3608</v>
      </c>
      <c r="E3443" s="488" t="s">
        <v>2888</v>
      </c>
      <c r="F3443" s="489" t="s">
        <v>4132</v>
      </c>
      <c r="G3443" s="490">
        <v>7264.96</v>
      </c>
      <c r="H3443" s="488">
        <v>36</v>
      </c>
      <c r="I3443" s="491">
        <v>0.05</v>
      </c>
      <c r="J3443" s="492">
        <v>191.71</v>
      </c>
      <c r="K3443">
        <v>6901.71</v>
      </c>
      <c r="L3443">
        <v>363.25</v>
      </c>
    </row>
    <row r="3444" spans="1:12">
      <c r="A3444">
        <v>2025</v>
      </c>
      <c r="B3444" s="487" t="s">
        <v>3181</v>
      </c>
      <c r="C3444" s="488" t="s">
        <v>2527</v>
      </c>
      <c r="D3444" s="488" t="s">
        <v>2956</v>
      </c>
      <c r="E3444" s="488" t="s">
        <v>2888</v>
      </c>
      <c r="F3444" s="489" t="s">
        <v>4132</v>
      </c>
      <c r="G3444" s="490">
        <v>92735.039999999994</v>
      </c>
      <c r="H3444" s="488">
        <v>36</v>
      </c>
      <c r="I3444" s="491">
        <v>0.05</v>
      </c>
      <c r="J3444" s="492">
        <v>2447.17</v>
      </c>
      <c r="K3444">
        <v>88098.29</v>
      </c>
      <c r="L3444">
        <v>4636.75</v>
      </c>
    </row>
    <row r="3445" spans="1:12">
      <c r="A3445">
        <v>2025</v>
      </c>
      <c r="B3445" s="487" t="s">
        <v>3182</v>
      </c>
      <c r="C3445" s="488" t="s">
        <v>2527</v>
      </c>
      <c r="D3445" s="488" t="s">
        <v>2956</v>
      </c>
      <c r="E3445" s="488" t="s">
        <v>2888</v>
      </c>
      <c r="F3445" s="489" t="s">
        <v>4132</v>
      </c>
      <c r="G3445" s="490">
        <v>92735.039999999994</v>
      </c>
      <c r="H3445" s="488">
        <v>36</v>
      </c>
      <c r="I3445" s="491">
        <v>0.05</v>
      </c>
      <c r="J3445" s="492">
        <v>2447.17</v>
      </c>
      <c r="K3445">
        <v>88098.29</v>
      </c>
      <c r="L3445">
        <v>4636.75</v>
      </c>
    </row>
    <row r="3446" spans="1:12">
      <c r="A3446">
        <v>2025</v>
      </c>
      <c r="B3446" s="487" t="s">
        <v>3200</v>
      </c>
      <c r="C3446" s="488" t="s">
        <v>2527</v>
      </c>
      <c r="D3446" s="488" t="s">
        <v>2956</v>
      </c>
      <c r="E3446" s="488" t="s">
        <v>2888</v>
      </c>
      <c r="F3446" s="489" t="s">
        <v>4132</v>
      </c>
      <c r="G3446" s="490">
        <v>79487.179999999993</v>
      </c>
      <c r="H3446" s="488">
        <v>36</v>
      </c>
      <c r="I3446" s="491">
        <v>0.05</v>
      </c>
      <c r="J3446" s="492">
        <v>2097.58</v>
      </c>
      <c r="K3446">
        <v>75512.820000000007</v>
      </c>
      <c r="L3446">
        <v>3974.36</v>
      </c>
    </row>
    <row r="3447" spans="1:12">
      <c r="A3447">
        <v>2025</v>
      </c>
      <c r="B3447" s="487" t="s">
        <v>2953</v>
      </c>
      <c r="C3447" s="488" t="s">
        <v>2527</v>
      </c>
      <c r="D3447" s="488" t="s">
        <v>2954</v>
      </c>
      <c r="E3447" s="488" t="s">
        <v>4133</v>
      </c>
      <c r="F3447" s="489" t="s">
        <v>4132</v>
      </c>
      <c r="G3447" s="490">
        <v>412547.01</v>
      </c>
      <c r="H3447" s="488">
        <v>36</v>
      </c>
      <c r="I3447" s="491">
        <v>0.05</v>
      </c>
      <c r="J3447" s="492">
        <v>10886.66</v>
      </c>
      <c r="K3447">
        <v>391919.66</v>
      </c>
      <c r="L3447">
        <v>20627.349999999999</v>
      </c>
    </row>
    <row r="3448" spans="1:12">
      <c r="A3448">
        <v>2025</v>
      </c>
      <c r="B3448" s="487" t="s">
        <v>3270</v>
      </c>
      <c r="C3448" s="488" t="s">
        <v>2527</v>
      </c>
      <c r="D3448" s="488" t="s">
        <v>3271</v>
      </c>
      <c r="E3448" s="488" t="s">
        <v>2888</v>
      </c>
      <c r="F3448" s="489" t="s">
        <v>4132</v>
      </c>
      <c r="G3448" s="490">
        <v>46152.99</v>
      </c>
      <c r="H3448" s="488">
        <v>36</v>
      </c>
      <c r="I3448" s="491">
        <v>0.05</v>
      </c>
      <c r="J3448" s="492">
        <v>1217.93</v>
      </c>
      <c r="K3448">
        <v>43845.34</v>
      </c>
      <c r="L3448">
        <v>2307.65</v>
      </c>
    </row>
    <row r="3449" spans="1:12">
      <c r="A3449">
        <v>2025</v>
      </c>
      <c r="B3449" s="487" t="s">
        <v>3689</v>
      </c>
      <c r="C3449" s="488" t="s">
        <v>2527</v>
      </c>
      <c r="D3449" s="488" t="s">
        <v>3690</v>
      </c>
      <c r="E3449" s="488" t="s">
        <v>2888</v>
      </c>
      <c r="F3449" s="489" t="s">
        <v>4132</v>
      </c>
      <c r="G3449" s="490">
        <v>6588</v>
      </c>
      <c r="H3449" s="488">
        <v>36</v>
      </c>
      <c r="I3449" s="491">
        <v>0.05</v>
      </c>
      <c r="J3449" s="492">
        <v>173.85</v>
      </c>
      <c r="K3449">
        <v>6258.6</v>
      </c>
      <c r="L3449">
        <v>329.4</v>
      </c>
    </row>
    <row r="3450" spans="1:12">
      <c r="A3450">
        <v>2025</v>
      </c>
      <c r="B3450" s="487" t="s">
        <v>2971</v>
      </c>
      <c r="C3450" s="488" t="s">
        <v>2527</v>
      </c>
      <c r="D3450" s="488" t="s">
        <v>2956</v>
      </c>
      <c r="E3450" s="488" t="s">
        <v>2888</v>
      </c>
      <c r="F3450" s="489" t="s">
        <v>4134</v>
      </c>
      <c r="G3450" s="490">
        <v>133620.70000000001</v>
      </c>
      <c r="H3450" s="488">
        <v>36</v>
      </c>
      <c r="I3450" s="491">
        <v>0.05</v>
      </c>
      <c r="J3450" s="492">
        <v>3526.1</v>
      </c>
      <c r="K3450">
        <v>126939.66</v>
      </c>
      <c r="L3450">
        <v>6681.04</v>
      </c>
    </row>
    <row r="3451" spans="1:12">
      <c r="A3451">
        <v>2025</v>
      </c>
      <c r="B3451" s="487" t="s">
        <v>4301</v>
      </c>
      <c r="C3451" s="488" t="s">
        <v>2527</v>
      </c>
      <c r="D3451" s="488" t="s">
        <v>4302</v>
      </c>
      <c r="E3451" s="488" t="s">
        <v>2888</v>
      </c>
      <c r="F3451" s="489" t="s">
        <v>4134</v>
      </c>
      <c r="G3451" s="490">
        <v>1997.87</v>
      </c>
      <c r="H3451" s="488">
        <v>36</v>
      </c>
      <c r="I3451" s="491">
        <v>0.05</v>
      </c>
      <c r="J3451" s="492">
        <v>52.72</v>
      </c>
      <c r="K3451">
        <v>1897.98</v>
      </c>
      <c r="L3451">
        <v>99.89</v>
      </c>
    </row>
    <row r="3452" spans="1:12">
      <c r="A3452">
        <v>2025</v>
      </c>
      <c r="B3452" s="487" t="s">
        <v>4303</v>
      </c>
      <c r="C3452" s="488" t="s">
        <v>2527</v>
      </c>
      <c r="D3452" s="488" t="s">
        <v>4304</v>
      </c>
      <c r="E3452" s="488" t="s">
        <v>2888</v>
      </c>
      <c r="F3452" s="489" t="s">
        <v>4134</v>
      </c>
      <c r="G3452" s="490">
        <v>1898</v>
      </c>
      <c r="H3452" s="488">
        <v>36</v>
      </c>
      <c r="I3452" s="491">
        <v>0.05</v>
      </c>
      <c r="J3452" s="492">
        <v>50.09</v>
      </c>
      <c r="K3452">
        <v>1803.1</v>
      </c>
      <c r="L3452">
        <v>94.9</v>
      </c>
    </row>
    <row r="3453" spans="1:12">
      <c r="A3453">
        <v>2025</v>
      </c>
      <c r="B3453" s="487" t="s">
        <v>2972</v>
      </c>
      <c r="C3453" s="488" t="s">
        <v>2527</v>
      </c>
      <c r="D3453" s="488" t="s">
        <v>2956</v>
      </c>
      <c r="E3453" s="488" t="s">
        <v>2888</v>
      </c>
      <c r="F3453" s="489" t="s">
        <v>4134</v>
      </c>
      <c r="G3453" s="490">
        <v>133620.70000000001</v>
      </c>
      <c r="H3453" s="488">
        <v>36</v>
      </c>
      <c r="I3453" s="491">
        <v>0.05</v>
      </c>
      <c r="J3453" s="492">
        <v>3526.1</v>
      </c>
      <c r="K3453">
        <v>126939.66</v>
      </c>
      <c r="L3453">
        <v>6681.04</v>
      </c>
    </row>
    <row r="3454" spans="1:12">
      <c r="A3454">
        <v>2025</v>
      </c>
      <c r="B3454" s="487" t="s">
        <v>3176</v>
      </c>
      <c r="C3454" s="488" t="s">
        <v>2527</v>
      </c>
      <c r="D3454" s="488" t="s">
        <v>3177</v>
      </c>
      <c r="E3454" s="488" t="s">
        <v>2888</v>
      </c>
      <c r="F3454" s="489" t="s">
        <v>4134</v>
      </c>
      <c r="G3454" s="490">
        <v>93075.86</v>
      </c>
      <c r="H3454" s="488">
        <v>36</v>
      </c>
      <c r="I3454" s="491">
        <v>0.05</v>
      </c>
      <c r="J3454" s="492">
        <v>2456.17</v>
      </c>
      <c r="K3454">
        <v>88422.07</v>
      </c>
      <c r="L3454">
        <v>4653.79</v>
      </c>
    </row>
    <row r="3455" spans="1:12">
      <c r="A3455">
        <v>2025</v>
      </c>
      <c r="B3455" s="487" t="s">
        <v>3396</v>
      </c>
      <c r="C3455" s="488" t="s">
        <v>2527</v>
      </c>
      <c r="D3455" s="488" t="s">
        <v>3179</v>
      </c>
      <c r="E3455" s="488" t="s">
        <v>2888</v>
      </c>
      <c r="F3455" s="489" t="s">
        <v>4134</v>
      </c>
      <c r="G3455" s="490">
        <v>15060.34</v>
      </c>
      <c r="H3455" s="488">
        <v>36</v>
      </c>
      <c r="I3455" s="491">
        <v>0.05</v>
      </c>
      <c r="J3455" s="492">
        <v>397.43</v>
      </c>
      <c r="K3455">
        <v>14307.32</v>
      </c>
      <c r="L3455">
        <v>753.02</v>
      </c>
    </row>
    <row r="3456" spans="1:12">
      <c r="A3456">
        <v>2025</v>
      </c>
      <c r="B3456" s="487" t="s">
        <v>3269</v>
      </c>
      <c r="C3456" s="488" t="s">
        <v>2527</v>
      </c>
      <c r="D3456" s="488" t="s">
        <v>3195</v>
      </c>
      <c r="E3456" s="488" t="s">
        <v>2888</v>
      </c>
      <c r="F3456" s="489" t="s">
        <v>4134</v>
      </c>
      <c r="G3456" s="490">
        <v>46550.86</v>
      </c>
      <c r="H3456" s="488">
        <v>36</v>
      </c>
      <c r="I3456" s="491">
        <v>0.05</v>
      </c>
      <c r="J3456" s="492">
        <v>1228.43</v>
      </c>
      <c r="K3456">
        <v>44223.32</v>
      </c>
      <c r="L3456">
        <v>2327.54</v>
      </c>
    </row>
    <row r="3457" spans="1:12">
      <c r="A3457">
        <v>2025</v>
      </c>
      <c r="B3457" s="487" t="s">
        <v>3341</v>
      </c>
      <c r="C3457" s="488" t="s">
        <v>2527</v>
      </c>
      <c r="D3457" s="488" t="s">
        <v>2944</v>
      </c>
      <c r="E3457" s="488" t="s">
        <v>2888</v>
      </c>
      <c r="F3457" s="489" t="s">
        <v>4134</v>
      </c>
      <c r="G3457" s="490">
        <v>20257.759999999998</v>
      </c>
      <c r="H3457" s="488">
        <v>36</v>
      </c>
      <c r="I3457" s="491">
        <v>0.05</v>
      </c>
      <c r="J3457" s="492">
        <v>534.58000000000004</v>
      </c>
      <c r="K3457">
        <v>19244.87</v>
      </c>
      <c r="L3457">
        <v>1012.89</v>
      </c>
    </row>
    <row r="3458" spans="1:12">
      <c r="A3458">
        <v>2025</v>
      </c>
      <c r="B3458" s="487" t="s">
        <v>2996</v>
      </c>
      <c r="C3458" s="488" t="s">
        <v>2527</v>
      </c>
      <c r="D3458" s="488" t="s">
        <v>2956</v>
      </c>
      <c r="E3458" s="488" t="s">
        <v>2888</v>
      </c>
      <c r="F3458" s="489" t="s">
        <v>4135</v>
      </c>
      <c r="G3458" s="490">
        <v>133620.70000000001</v>
      </c>
      <c r="H3458" s="488">
        <v>36</v>
      </c>
      <c r="I3458" s="491">
        <v>0.05</v>
      </c>
      <c r="J3458" s="492">
        <v>3526.1</v>
      </c>
      <c r="K3458">
        <v>126939.66</v>
      </c>
      <c r="L3458">
        <v>6681.04</v>
      </c>
    </row>
    <row r="3459" spans="1:12">
      <c r="A3459">
        <v>2025</v>
      </c>
      <c r="B3459" s="487" t="s">
        <v>3247</v>
      </c>
      <c r="C3459" s="488" t="s">
        <v>2527</v>
      </c>
      <c r="D3459" s="488" t="s">
        <v>3177</v>
      </c>
      <c r="E3459" s="488" t="s">
        <v>2888</v>
      </c>
      <c r="F3459" s="489" t="s">
        <v>4135</v>
      </c>
      <c r="G3459" s="490">
        <v>58878.45</v>
      </c>
      <c r="H3459" s="488">
        <v>36</v>
      </c>
      <c r="I3459" s="491">
        <v>0.05</v>
      </c>
      <c r="J3459" s="492">
        <v>1553.74</v>
      </c>
      <c r="K3459">
        <v>55934.53</v>
      </c>
      <c r="L3459">
        <v>2943.92</v>
      </c>
    </row>
    <row r="3460" spans="1:12">
      <c r="A3460">
        <v>2025</v>
      </c>
      <c r="B3460" s="487" t="s">
        <v>3316</v>
      </c>
      <c r="C3460" s="488" t="s">
        <v>2527</v>
      </c>
      <c r="D3460" s="488" t="s">
        <v>3177</v>
      </c>
      <c r="E3460" s="488" t="s">
        <v>2888</v>
      </c>
      <c r="F3460" s="489" t="s">
        <v>4135</v>
      </c>
      <c r="G3460" s="490">
        <v>23749.14</v>
      </c>
      <c r="H3460" s="488">
        <v>36</v>
      </c>
      <c r="I3460" s="491">
        <v>0.05</v>
      </c>
      <c r="J3460" s="492">
        <v>626.71</v>
      </c>
      <c r="K3460">
        <v>22561.68</v>
      </c>
      <c r="L3460">
        <v>1187.46</v>
      </c>
    </row>
    <row r="3461" spans="1:12">
      <c r="A3461">
        <v>2025</v>
      </c>
      <c r="B3461" s="487" t="s">
        <v>3321</v>
      </c>
      <c r="C3461" s="488" t="s">
        <v>2527</v>
      </c>
      <c r="D3461" s="488" t="s">
        <v>3177</v>
      </c>
      <c r="E3461" s="488" t="s">
        <v>2888</v>
      </c>
      <c r="F3461" s="489" t="s">
        <v>4135</v>
      </c>
      <c r="G3461" s="490">
        <v>23163.79</v>
      </c>
      <c r="H3461" s="488">
        <v>36</v>
      </c>
      <c r="I3461" s="491">
        <v>0.05</v>
      </c>
      <c r="J3461" s="492">
        <v>611.27</v>
      </c>
      <c r="K3461">
        <v>22005.599999999999</v>
      </c>
      <c r="L3461">
        <v>1158.19</v>
      </c>
    </row>
    <row r="3462" spans="1:12">
      <c r="A3462">
        <v>2025</v>
      </c>
      <c r="B3462" s="487" t="s">
        <v>2997</v>
      </c>
      <c r="C3462" s="488" t="s">
        <v>2527</v>
      </c>
      <c r="D3462" s="488" t="s">
        <v>2956</v>
      </c>
      <c r="E3462" s="488" t="s">
        <v>2888</v>
      </c>
      <c r="F3462" s="489" t="s">
        <v>4135</v>
      </c>
      <c r="G3462" s="490">
        <v>133620.70000000001</v>
      </c>
      <c r="H3462" s="488">
        <v>36</v>
      </c>
      <c r="I3462" s="491">
        <v>0.05</v>
      </c>
      <c r="J3462" s="492">
        <v>3526.1</v>
      </c>
      <c r="K3462">
        <v>126939.66</v>
      </c>
      <c r="L3462">
        <v>6681.04</v>
      </c>
    </row>
    <row r="3463" spans="1:12">
      <c r="A3463">
        <v>2025</v>
      </c>
      <c r="B3463" s="487" t="s">
        <v>3739</v>
      </c>
      <c r="C3463" s="488" t="s">
        <v>3737</v>
      </c>
      <c r="D3463" s="488" t="s">
        <v>3740</v>
      </c>
      <c r="E3463" s="488" t="s">
        <v>2888</v>
      </c>
      <c r="F3463" s="489">
        <v>43312</v>
      </c>
      <c r="G3463" s="490">
        <v>142758.64000000001</v>
      </c>
      <c r="H3463" s="488">
        <v>36</v>
      </c>
      <c r="I3463" s="491">
        <v>4.9999985990340098E-2</v>
      </c>
      <c r="J3463" s="492">
        <v>3767.24</v>
      </c>
      <c r="K3463">
        <v>135620.71</v>
      </c>
      <c r="L3463">
        <v>7137.93</v>
      </c>
    </row>
    <row r="3464" spans="1:12">
      <c r="A3464">
        <v>2025</v>
      </c>
      <c r="B3464" s="487" t="s">
        <v>4305</v>
      </c>
      <c r="C3464" s="488" t="s">
        <v>2527</v>
      </c>
      <c r="D3464" s="488" t="s">
        <v>4300</v>
      </c>
      <c r="E3464" s="488" t="s">
        <v>2888</v>
      </c>
      <c r="F3464" s="489" t="s">
        <v>4136</v>
      </c>
      <c r="G3464" s="490">
        <v>4200</v>
      </c>
      <c r="H3464" s="488">
        <v>36</v>
      </c>
      <c r="I3464" s="491">
        <v>0.05</v>
      </c>
      <c r="J3464" s="492">
        <v>110.83</v>
      </c>
      <c r="K3464">
        <v>3990</v>
      </c>
      <c r="L3464">
        <v>210</v>
      </c>
    </row>
    <row r="3465" spans="1:12">
      <c r="A3465">
        <v>2025</v>
      </c>
      <c r="B3465" s="487" t="s">
        <v>4306</v>
      </c>
      <c r="C3465" s="488" t="s">
        <v>2527</v>
      </c>
      <c r="D3465" s="488" t="s">
        <v>4297</v>
      </c>
      <c r="E3465" s="488" t="s">
        <v>2888</v>
      </c>
      <c r="F3465" s="489" t="s">
        <v>4136</v>
      </c>
      <c r="G3465" s="490">
        <v>2330</v>
      </c>
      <c r="H3465" s="488">
        <v>36</v>
      </c>
      <c r="I3465" s="491">
        <v>0.05</v>
      </c>
      <c r="J3465" s="492">
        <v>61.49</v>
      </c>
      <c r="K3465">
        <v>2213.5</v>
      </c>
      <c r="L3465">
        <v>116.5</v>
      </c>
    </row>
    <row r="3466" spans="1:12">
      <c r="A3466">
        <v>2025</v>
      </c>
      <c r="B3466" s="487" t="s">
        <v>4307</v>
      </c>
      <c r="C3466" s="488" t="s">
        <v>2527</v>
      </c>
      <c r="D3466" s="488" t="s">
        <v>4297</v>
      </c>
      <c r="E3466" s="488" t="s">
        <v>2888</v>
      </c>
      <c r="F3466" s="489" t="s">
        <v>4136</v>
      </c>
      <c r="G3466" s="490">
        <v>2580</v>
      </c>
      <c r="H3466" s="488">
        <v>36</v>
      </c>
      <c r="I3466" s="491">
        <v>0.05</v>
      </c>
      <c r="J3466" s="492">
        <v>68.08</v>
      </c>
      <c r="K3466">
        <v>2451</v>
      </c>
      <c r="L3466">
        <v>129</v>
      </c>
    </row>
    <row r="3467" spans="1:12">
      <c r="A3467">
        <v>2025</v>
      </c>
      <c r="B3467" s="487" t="s">
        <v>4308</v>
      </c>
      <c r="C3467" s="488" t="s">
        <v>2527</v>
      </c>
      <c r="D3467" s="488" t="s">
        <v>4300</v>
      </c>
      <c r="E3467" s="488" t="s">
        <v>2888</v>
      </c>
      <c r="F3467" s="489" t="s">
        <v>4136</v>
      </c>
      <c r="G3467" s="490">
        <v>4200</v>
      </c>
      <c r="H3467" s="488">
        <v>36</v>
      </c>
      <c r="I3467" s="491">
        <v>0.05</v>
      </c>
      <c r="J3467" s="492">
        <v>110.83</v>
      </c>
      <c r="K3467">
        <v>3990</v>
      </c>
      <c r="L3467">
        <v>210</v>
      </c>
    </row>
    <row r="3468" spans="1:12">
      <c r="A3468">
        <v>2025</v>
      </c>
      <c r="B3468" s="487" t="s">
        <v>4309</v>
      </c>
      <c r="C3468" s="488" t="s">
        <v>2527</v>
      </c>
      <c r="D3468" s="488" t="s">
        <v>4297</v>
      </c>
      <c r="E3468" s="488" t="s">
        <v>2888</v>
      </c>
      <c r="F3468" s="489" t="s">
        <v>4136</v>
      </c>
      <c r="G3468" s="490">
        <v>2240.52</v>
      </c>
      <c r="H3468" s="488">
        <v>36</v>
      </c>
      <c r="I3468" s="491">
        <v>0.05</v>
      </c>
      <c r="J3468" s="492">
        <v>59.12</v>
      </c>
      <c r="K3468">
        <v>2128.4899999999998</v>
      </c>
      <c r="L3468">
        <v>112.03</v>
      </c>
    </row>
    <row r="3469" spans="1:12">
      <c r="A3469">
        <v>2025</v>
      </c>
      <c r="B3469" s="487" t="s">
        <v>4310</v>
      </c>
      <c r="C3469" s="488" t="s">
        <v>2527</v>
      </c>
      <c r="D3469" s="488" t="s">
        <v>4297</v>
      </c>
      <c r="E3469" s="488" t="s">
        <v>2888</v>
      </c>
      <c r="F3469" s="489" t="s">
        <v>4136</v>
      </c>
      <c r="G3469" s="490">
        <v>1259</v>
      </c>
      <c r="H3469" s="488">
        <v>36</v>
      </c>
      <c r="I3469" s="491">
        <v>0.05</v>
      </c>
      <c r="J3469" s="492">
        <v>33.22</v>
      </c>
      <c r="K3469">
        <v>1196.05</v>
      </c>
      <c r="L3469">
        <v>62.95</v>
      </c>
    </row>
    <row r="3470" spans="1:12">
      <c r="A3470">
        <v>2025</v>
      </c>
      <c r="B3470" s="487" t="s">
        <v>2955</v>
      </c>
      <c r="C3470" s="488" t="s">
        <v>2527</v>
      </c>
      <c r="D3470" s="488" t="s">
        <v>2956</v>
      </c>
      <c r="E3470" s="488" t="s">
        <v>2888</v>
      </c>
      <c r="F3470" s="489" t="s">
        <v>4136</v>
      </c>
      <c r="G3470" s="490">
        <v>400862.08</v>
      </c>
      <c r="H3470" s="488">
        <v>36</v>
      </c>
      <c r="I3470" s="491">
        <v>0.05</v>
      </c>
      <c r="J3470" s="492">
        <v>10578.3</v>
      </c>
      <c r="K3470">
        <v>380818.98</v>
      </c>
      <c r="L3470">
        <v>20043.099999999999</v>
      </c>
    </row>
    <row r="3471" spans="1:12">
      <c r="A3471">
        <v>2025</v>
      </c>
      <c r="B3471" s="487" t="s">
        <v>3437</v>
      </c>
      <c r="C3471" s="488" t="s">
        <v>2527</v>
      </c>
      <c r="D3471" s="488" t="s">
        <v>3438</v>
      </c>
      <c r="E3471" s="488" t="s">
        <v>2888</v>
      </c>
      <c r="F3471" s="489" t="s">
        <v>4136</v>
      </c>
      <c r="G3471" s="490">
        <v>12662.07</v>
      </c>
      <c r="H3471" s="488">
        <v>36</v>
      </c>
      <c r="I3471" s="491">
        <v>0.05</v>
      </c>
      <c r="J3471" s="492">
        <v>334.14</v>
      </c>
      <c r="K3471">
        <v>12028.97</v>
      </c>
      <c r="L3471">
        <v>633.1</v>
      </c>
    </row>
    <row r="3472" spans="1:12">
      <c r="A3472">
        <v>2025</v>
      </c>
      <c r="B3472" s="487" t="s">
        <v>3178</v>
      </c>
      <c r="C3472" s="488" t="s">
        <v>2527</v>
      </c>
      <c r="D3472" s="488" t="s">
        <v>3179</v>
      </c>
      <c r="E3472" s="488" t="s">
        <v>2888</v>
      </c>
      <c r="F3472" s="489" t="s">
        <v>4136</v>
      </c>
      <c r="G3472" s="490">
        <v>92842.240000000005</v>
      </c>
      <c r="H3472" s="488">
        <v>36</v>
      </c>
      <c r="I3472" s="491">
        <v>0.05</v>
      </c>
      <c r="J3472" s="492">
        <v>2450</v>
      </c>
      <c r="K3472">
        <v>88200.13</v>
      </c>
      <c r="L3472">
        <v>4642.1099999999997</v>
      </c>
    </row>
    <row r="3473" spans="1:12">
      <c r="A3473">
        <v>2025</v>
      </c>
      <c r="B3473" s="487" t="s">
        <v>3238</v>
      </c>
      <c r="C3473" s="488" t="s">
        <v>2527</v>
      </c>
      <c r="D3473" s="488" t="s">
        <v>3239</v>
      </c>
      <c r="E3473" s="488" t="s">
        <v>2888</v>
      </c>
      <c r="F3473" s="489" t="s">
        <v>4136</v>
      </c>
      <c r="G3473" s="490">
        <v>63362.07</v>
      </c>
      <c r="H3473" s="488">
        <v>36</v>
      </c>
      <c r="I3473" s="491">
        <v>0.05</v>
      </c>
      <c r="J3473" s="492">
        <v>1672.05</v>
      </c>
      <c r="K3473">
        <v>60193.97</v>
      </c>
      <c r="L3473">
        <v>3168.1</v>
      </c>
    </row>
    <row r="3474" spans="1:12">
      <c r="A3474">
        <v>2025</v>
      </c>
      <c r="B3474" s="487" t="s">
        <v>3204</v>
      </c>
      <c r="C3474" s="488" t="s">
        <v>2527</v>
      </c>
      <c r="D3474" s="488" t="s">
        <v>3195</v>
      </c>
      <c r="E3474" s="488" t="s">
        <v>2888</v>
      </c>
      <c r="F3474" s="489" t="s">
        <v>4136</v>
      </c>
      <c r="G3474" s="490">
        <v>76724.14</v>
      </c>
      <c r="H3474" s="488">
        <v>36</v>
      </c>
      <c r="I3474" s="491">
        <v>0.05</v>
      </c>
      <c r="J3474" s="492">
        <v>2024.66</v>
      </c>
      <c r="K3474">
        <v>72887.929999999993</v>
      </c>
      <c r="L3474">
        <v>3836.21</v>
      </c>
    </row>
    <row r="3475" spans="1:12">
      <c r="A3475">
        <v>2025</v>
      </c>
      <c r="B3475" s="487" t="s">
        <v>3183</v>
      </c>
      <c r="C3475" s="488" t="s">
        <v>2527</v>
      </c>
      <c r="D3475" s="488" t="s">
        <v>3037</v>
      </c>
      <c r="E3475" s="488" t="s">
        <v>2888</v>
      </c>
      <c r="F3475" s="489" t="s">
        <v>4136</v>
      </c>
      <c r="G3475" s="490">
        <v>91379.32</v>
      </c>
      <c r="H3475" s="488">
        <v>36</v>
      </c>
      <c r="I3475" s="491">
        <v>0.05</v>
      </c>
      <c r="J3475" s="492">
        <v>2411.4</v>
      </c>
      <c r="K3475">
        <v>86810.35</v>
      </c>
      <c r="L3475">
        <v>4568.97</v>
      </c>
    </row>
    <row r="3476" spans="1:12">
      <c r="A3476">
        <v>2025</v>
      </c>
      <c r="B3476" s="487" t="s">
        <v>3272</v>
      </c>
      <c r="C3476" s="488" t="s">
        <v>2527</v>
      </c>
      <c r="D3476" s="488" t="s">
        <v>3037</v>
      </c>
      <c r="E3476" s="488" t="s">
        <v>2888</v>
      </c>
      <c r="F3476" s="489" t="s">
        <v>4136</v>
      </c>
      <c r="G3476" s="490">
        <v>45689.66</v>
      </c>
      <c r="H3476" s="488">
        <v>36</v>
      </c>
      <c r="I3476" s="491">
        <v>0.05</v>
      </c>
      <c r="J3476" s="492">
        <v>1205.7</v>
      </c>
      <c r="K3476">
        <v>43405.18</v>
      </c>
      <c r="L3476">
        <v>2284.48</v>
      </c>
    </row>
    <row r="3477" spans="1:12">
      <c r="A3477">
        <v>2025</v>
      </c>
      <c r="B3477" s="487" t="s">
        <v>3194</v>
      </c>
      <c r="C3477" s="488" t="s">
        <v>2527</v>
      </c>
      <c r="D3477" s="488" t="s">
        <v>3195</v>
      </c>
      <c r="E3477" s="488" t="s">
        <v>2888</v>
      </c>
      <c r="F3477" s="489" t="s">
        <v>4136</v>
      </c>
      <c r="G3477" s="490">
        <v>79827.59</v>
      </c>
      <c r="H3477" s="488">
        <v>36</v>
      </c>
      <c r="I3477" s="491">
        <v>0.05</v>
      </c>
      <c r="J3477" s="492">
        <v>2106.56</v>
      </c>
      <c r="K3477">
        <v>75836.210000000006</v>
      </c>
      <c r="L3477">
        <v>3991.38</v>
      </c>
    </row>
    <row r="3478" spans="1:12">
      <c r="A3478">
        <v>2025</v>
      </c>
      <c r="B3478" s="487" t="s">
        <v>3355</v>
      </c>
      <c r="C3478" s="488" t="s">
        <v>2527</v>
      </c>
      <c r="D3478" s="488" t="s">
        <v>3356</v>
      </c>
      <c r="E3478" s="488" t="s">
        <v>2888</v>
      </c>
      <c r="F3478" s="489" t="s">
        <v>4136</v>
      </c>
      <c r="G3478" s="490">
        <v>18534.48</v>
      </c>
      <c r="H3478" s="488">
        <v>36</v>
      </c>
      <c r="I3478" s="491">
        <v>0.05</v>
      </c>
      <c r="J3478" s="492">
        <v>489.1</v>
      </c>
      <c r="K3478">
        <v>17607.759999999998</v>
      </c>
      <c r="L3478">
        <v>926.72</v>
      </c>
    </row>
    <row r="3479" spans="1:12">
      <c r="A3479">
        <v>2025</v>
      </c>
      <c r="B3479" s="487" t="s">
        <v>3532</v>
      </c>
      <c r="C3479" s="488" t="s">
        <v>2527</v>
      </c>
      <c r="D3479" s="488" t="s">
        <v>2944</v>
      </c>
      <c r="E3479" s="488" t="s">
        <v>2888</v>
      </c>
      <c r="F3479" s="489" t="s">
        <v>4136</v>
      </c>
      <c r="G3479" s="490">
        <v>8800</v>
      </c>
      <c r="H3479" s="488">
        <v>36</v>
      </c>
      <c r="I3479" s="491">
        <v>0.05</v>
      </c>
      <c r="J3479" s="492">
        <v>232.22</v>
      </c>
      <c r="K3479">
        <v>8360</v>
      </c>
      <c r="L3479">
        <v>440</v>
      </c>
    </row>
    <row r="3480" spans="1:12">
      <c r="A3480">
        <v>2025</v>
      </c>
      <c r="B3480" s="487" t="s">
        <v>3522</v>
      </c>
      <c r="C3480" s="488" t="s">
        <v>2527</v>
      </c>
      <c r="D3480" s="488" t="s">
        <v>3187</v>
      </c>
      <c r="E3480" s="488" t="s">
        <v>2888</v>
      </c>
      <c r="F3480" s="489" t="s">
        <v>4136</v>
      </c>
      <c r="G3480" s="490">
        <v>9500</v>
      </c>
      <c r="H3480" s="488">
        <v>37</v>
      </c>
      <c r="I3480" s="491">
        <v>0.05</v>
      </c>
      <c r="J3480" s="492">
        <v>243.92</v>
      </c>
      <c r="K3480">
        <v>9025</v>
      </c>
      <c r="L3480">
        <v>475</v>
      </c>
    </row>
    <row r="3481" spans="1:12">
      <c r="A3481">
        <v>2025</v>
      </c>
      <c r="B3481" s="487" t="s">
        <v>4311</v>
      </c>
      <c r="C3481" s="488" t="s">
        <v>2527</v>
      </c>
      <c r="D3481" s="488" t="s">
        <v>4312</v>
      </c>
      <c r="E3481" s="488" t="s">
        <v>2888</v>
      </c>
      <c r="F3481" s="489" t="s">
        <v>4137</v>
      </c>
      <c r="G3481" s="490">
        <v>2599</v>
      </c>
      <c r="H3481" s="488">
        <v>36</v>
      </c>
      <c r="I3481" s="491">
        <v>0.05</v>
      </c>
      <c r="J3481" s="492">
        <v>68.58</v>
      </c>
      <c r="K3481">
        <v>2469.0500000000002</v>
      </c>
      <c r="L3481">
        <v>129.94999999999999</v>
      </c>
    </row>
    <row r="3482" spans="1:12">
      <c r="A3482">
        <v>2025</v>
      </c>
      <c r="B3482" s="487" t="s">
        <v>4313</v>
      </c>
      <c r="C3482" s="488" t="s">
        <v>2527</v>
      </c>
      <c r="D3482" s="488" t="s">
        <v>4314</v>
      </c>
      <c r="E3482" s="488" t="s">
        <v>2888</v>
      </c>
      <c r="F3482" s="489" t="s">
        <v>4137</v>
      </c>
      <c r="G3482" s="490">
        <v>2377</v>
      </c>
      <c r="H3482" s="488">
        <v>36</v>
      </c>
      <c r="I3482" s="491">
        <v>0.05</v>
      </c>
      <c r="J3482" s="492">
        <v>62.73</v>
      </c>
      <c r="K3482">
        <v>2258.15</v>
      </c>
      <c r="L3482">
        <v>118.85</v>
      </c>
    </row>
    <row r="3483" spans="1:12">
      <c r="A3483">
        <v>2025</v>
      </c>
      <c r="B3483" s="487" t="s">
        <v>2957</v>
      </c>
      <c r="C3483" s="488" t="s">
        <v>2527</v>
      </c>
      <c r="D3483" s="488" t="s">
        <v>2956</v>
      </c>
      <c r="E3483" s="488" t="s">
        <v>2888</v>
      </c>
      <c r="F3483" s="489" t="s">
        <v>4137</v>
      </c>
      <c r="G3483" s="490">
        <v>381034.48</v>
      </c>
      <c r="H3483" s="488">
        <v>36</v>
      </c>
      <c r="I3483" s="491">
        <v>0.05</v>
      </c>
      <c r="J3483" s="492">
        <v>10055.08</v>
      </c>
      <c r="K3483">
        <v>361982.76</v>
      </c>
      <c r="L3483">
        <v>19051.72</v>
      </c>
    </row>
    <row r="3484" spans="1:12">
      <c r="A3484">
        <v>2025</v>
      </c>
      <c r="B3484" s="487" t="s">
        <v>4315</v>
      </c>
      <c r="C3484" s="488" t="s">
        <v>2527</v>
      </c>
      <c r="D3484" s="488" t="s">
        <v>4297</v>
      </c>
      <c r="E3484" s="488" t="s">
        <v>2888</v>
      </c>
      <c r="F3484" s="489" t="s">
        <v>4137</v>
      </c>
      <c r="G3484" s="490">
        <v>2240.52</v>
      </c>
      <c r="H3484" s="488">
        <v>36</v>
      </c>
      <c r="I3484" s="491">
        <v>0.05</v>
      </c>
      <c r="J3484" s="492">
        <v>59.12</v>
      </c>
      <c r="K3484">
        <v>2128.4899999999998</v>
      </c>
      <c r="L3484">
        <v>112.03</v>
      </c>
    </row>
    <row r="3485" spans="1:12">
      <c r="A3485">
        <v>2025</v>
      </c>
      <c r="B3485" s="487" t="s">
        <v>4316</v>
      </c>
      <c r="C3485" s="488" t="s">
        <v>2527</v>
      </c>
      <c r="D3485" s="488" t="s">
        <v>4300</v>
      </c>
      <c r="E3485" s="488" t="s">
        <v>2888</v>
      </c>
      <c r="F3485" s="489" t="s">
        <v>4137</v>
      </c>
      <c r="G3485" s="490">
        <v>1637.07</v>
      </c>
      <c r="H3485" s="488">
        <v>36</v>
      </c>
      <c r="I3485" s="491">
        <v>0.05</v>
      </c>
      <c r="J3485" s="492">
        <v>43.2</v>
      </c>
      <c r="K3485">
        <v>1555.22</v>
      </c>
      <c r="L3485">
        <v>81.849999999999994</v>
      </c>
    </row>
    <row r="3486" spans="1:12">
      <c r="A3486">
        <v>2025</v>
      </c>
      <c r="B3486" s="487" t="s">
        <v>3193</v>
      </c>
      <c r="C3486" s="488" t="s">
        <v>2527</v>
      </c>
      <c r="D3486" s="488" t="s">
        <v>2944</v>
      </c>
      <c r="E3486" s="488" t="s">
        <v>2888</v>
      </c>
      <c r="F3486" s="489" t="s">
        <v>4137</v>
      </c>
      <c r="G3486" s="490">
        <v>81034.48</v>
      </c>
      <c r="H3486" s="488">
        <v>36</v>
      </c>
      <c r="I3486" s="491">
        <v>0.05</v>
      </c>
      <c r="J3486" s="492">
        <v>2138.41</v>
      </c>
      <c r="K3486">
        <v>76982.759999999995</v>
      </c>
      <c r="L3486">
        <v>4051.72</v>
      </c>
    </row>
    <row r="3487" spans="1:12">
      <c r="A3487">
        <v>2025</v>
      </c>
      <c r="B3487" s="487" t="s">
        <v>3273</v>
      </c>
      <c r="C3487" s="488" t="s">
        <v>2527</v>
      </c>
      <c r="D3487" s="488" t="s">
        <v>3251</v>
      </c>
      <c r="E3487" s="488" t="s">
        <v>2888</v>
      </c>
      <c r="F3487" s="489" t="s">
        <v>4137</v>
      </c>
      <c r="G3487" s="490">
        <v>45689.66</v>
      </c>
      <c r="H3487" s="488">
        <v>36</v>
      </c>
      <c r="I3487" s="491">
        <v>0.05</v>
      </c>
      <c r="J3487" s="492">
        <v>1205.7</v>
      </c>
      <c r="K3487">
        <v>43405.18</v>
      </c>
      <c r="L3487">
        <v>2284.48</v>
      </c>
    </row>
    <row r="3488" spans="1:12">
      <c r="A3488">
        <v>2025</v>
      </c>
      <c r="B3488" s="487" t="s">
        <v>3274</v>
      </c>
      <c r="C3488" s="488" t="s">
        <v>2527</v>
      </c>
      <c r="D3488" s="488" t="s">
        <v>3251</v>
      </c>
      <c r="E3488" s="488" t="s">
        <v>2888</v>
      </c>
      <c r="F3488" s="489" t="s">
        <v>4137</v>
      </c>
      <c r="G3488" s="490">
        <v>45689.66</v>
      </c>
      <c r="H3488" s="488">
        <v>36</v>
      </c>
      <c r="I3488" s="491">
        <v>0.05</v>
      </c>
      <c r="J3488" s="492">
        <v>1205.7</v>
      </c>
      <c r="K3488">
        <v>43405.18</v>
      </c>
      <c r="L3488">
        <v>2284.48</v>
      </c>
    </row>
    <row r="3489" spans="1:12">
      <c r="A3489">
        <v>2025</v>
      </c>
      <c r="B3489" s="487" t="s">
        <v>3242</v>
      </c>
      <c r="C3489" s="488" t="s">
        <v>2527</v>
      </c>
      <c r="D3489" s="488" t="s">
        <v>3208</v>
      </c>
      <c r="E3489" s="488" t="s">
        <v>2888</v>
      </c>
      <c r="F3489" s="489" t="s">
        <v>4137</v>
      </c>
      <c r="G3489" s="490">
        <v>63274.34</v>
      </c>
      <c r="H3489" s="488">
        <v>36</v>
      </c>
      <c r="I3489" s="491">
        <v>0.05</v>
      </c>
      <c r="J3489" s="492">
        <v>1669.74</v>
      </c>
      <c r="K3489">
        <v>60110.62</v>
      </c>
      <c r="L3489">
        <v>3163.72</v>
      </c>
    </row>
    <row r="3490" spans="1:12">
      <c r="A3490">
        <v>2025</v>
      </c>
      <c r="B3490" s="487" t="s">
        <v>4317</v>
      </c>
      <c r="C3490" s="488" t="s">
        <v>3737</v>
      </c>
      <c r="D3490" s="488" t="s">
        <v>4318</v>
      </c>
      <c r="E3490" s="488" t="s">
        <v>2888</v>
      </c>
      <c r="F3490" s="489">
        <v>43373</v>
      </c>
      <c r="G3490" s="490">
        <v>4826.72</v>
      </c>
      <c r="H3490" s="488">
        <v>36</v>
      </c>
      <c r="I3490" s="491">
        <v>5.0000828720124603E-2</v>
      </c>
      <c r="J3490" s="492">
        <v>127.37</v>
      </c>
      <c r="K3490">
        <v>4585.38</v>
      </c>
      <c r="L3490">
        <v>241.34</v>
      </c>
    </row>
    <row r="3491" spans="1:12">
      <c r="A3491">
        <v>2025</v>
      </c>
      <c r="B3491" s="487" t="s">
        <v>3748</v>
      </c>
      <c r="C3491" s="488" t="s">
        <v>3737</v>
      </c>
      <c r="D3491" s="488" t="s">
        <v>3747</v>
      </c>
      <c r="E3491" s="488" t="s">
        <v>2888</v>
      </c>
      <c r="F3491" s="489">
        <v>43373</v>
      </c>
      <c r="G3491" s="490">
        <v>65517.25</v>
      </c>
      <c r="H3491" s="488">
        <v>36</v>
      </c>
      <c r="I3491" s="491">
        <v>4.9999961842110301E-2</v>
      </c>
      <c r="J3491" s="492">
        <v>1728.93</v>
      </c>
      <c r="K3491">
        <v>62241.39</v>
      </c>
      <c r="L3491">
        <v>3275.86</v>
      </c>
    </row>
    <row r="3492" spans="1:12">
      <c r="A3492">
        <v>2025</v>
      </c>
      <c r="B3492" s="487" t="s">
        <v>4319</v>
      </c>
      <c r="C3492" s="488" t="s">
        <v>2527</v>
      </c>
      <c r="D3492" s="488" t="s">
        <v>4297</v>
      </c>
      <c r="E3492" s="488" t="s">
        <v>2888</v>
      </c>
      <c r="F3492" s="489" t="s">
        <v>4138</v>
      </c>
      <c r="G3492" s="490">
        <v>4100</v>
      </c>
      <c r="H3492" s="488">
        <v>36</v>
      </c>
      <c r="I3492" s="491">
        <v>0.05</v>
      </c>
      <c r="J3492" s="492">
        <v>108.19</v>
      </c>
      <c r="K3492">
        <v>3895</v>
      </c>
      <c r="L3492">
        <v>205</v>
      </c>
    </row>
    <row r="3493" spans="1:12">
      <c r="A3493">
        <v>2025</v>
      </c>
      <c r="B3493" s="487" t="s">
        <v>4320</v>
      </c>
      <c r="C3493" s="488" t="s">
        <v>2527</v>
      </c>
      <c r="D3493" s="488" t="s">
        <v>3251</v>
      </c>
      <c r="E3493" s="488" t="s">
        <v>2888</v>
      </c>
      <c r="F3493" s="489" t="s">
        <v>4138</v>
      </c>
      <c r="G3493" s="490">
        <v>4568.1000000000004</v>
      </c>
      <c r="H3493" s="488">
        <v>36</v>
      </c>
      <c r="I3493" s="491">
        <v>0.05</v>
      </c>
      <c r="J3493" s="492">
        <v>120.55</v>
      </c>
      <c r="K3493">
        <v>4339.6899999999996</v>
      </c>
      <c r="L3493">
        <v>228.41</v>
      </c>
    </row>
    <row r="3494" spans="1:12">
      <c r="A3494">
        <v>2025</v>
      </c>
      <c r="B3494" s="487" t="s">
        <v>3201</v>
      </c>
      <c r="C3494" s="488" t="s">
        <v>2527</v>
      </c>
      <c r="D3494" s="488" t="s">
        <v>2968</v>
      </c>
      <c r="E3494" s="488" t="s">
        <v>2888</v>
      </c>
      <c r="F3494" s="489" t="s">
        <v>4138</v>
      </c>
      <c r="G3494" s="490">
        <v>79308.62</v>
      </c>
      <c r="H3494" s="488">
        <v>36</v>
      </c>
      <c r="I3494" s="491">
        <v>0.05</v>
      </c>
      <c r="J3494" s="492">
        <v>2092.87</v>
      </c>
      <c r="K3494">
        <v>75343.19</v>
      </c>
      <c r="L3494">
        <v>3965.43</v>
      </c>
    </row>
    <row r="3495" spans="1:12">
      <c r="A3495">
        <v>2025</v>
      </c>
      <c r="B3495" s="487" t="s">
        <v>3324</v>
      </c>
      <c r="C3495" s="488" t="s">
        <v>2527</v>
      </c>
      <c r="D3495" s="488" t="s">
        <v>3037</v>
      </c>
      <c r="E3495" s="488" t="s">
        <v>2888</v>
      </c>
      <c r="F3495" s="489" t="s">
        <v>4138</v>
      </c>
      <c r="G3495" s="490">
        <v>22844.83</v>
      </c>
      <c r="H3495" s="488">
        <v>36</v>
      </c>
      <c r="I3495" s="491">
        <v>0.05</v>
      </c>
      <c r="J3495" s="492">
        <v>602.85</v>
      </c>
      <c r="K3495">
        <v>21702.59</v>
      </c>
      <c r="L3495">
        <v>1142.24</v>
      </c>
    </row>
    <row r="3496" spans="1:12">
      <c r="A3496">
        <v>2025</v>
      </c>
      <c r="B3496" s="487" t="s">
        <v>3235</v>
      </c>
      <c r="C3496" s="488" t="s">
        <v>2527</v>
      </c>
      <c r="D3496" s="488" t="s">
        <v>3003</v>
      </c>
      <c r="E3496" s="488" t="s">
        <v>2888</v>
      </c>
      <c r="F3496" s="489" t="s">
        <v>4138</v>
      </c>
      <c r="G3496" s="490">
        <v>65086.21</v>
      </c>
      <c r="H3496" s="488">
        <v>36</v>
      </c>
      <c r="I3496" s="491">
        <v>0.05</v>
      </c>
      <c r="J3496" s="492">
        <v>1717.55</v>
      </c>
      <c r="K3496">
        <v>61831.9</v>
      </c>
      <c r="L3496">
        <v>3254.31</v>
      </c>
    </row>
    <row r="3497" spans="1:12">
      <c r="A3497">
        <v>2025</v>
      </c>
      <c r="B3497" s="487" t="s">
        <v>3234</v>
      </c>
      <c r="C3497" s="488" t="s">
        <v>2527</v>
      </c>
      <c r="D3497" s="488" t="s">
        <v>3003</v>
      </c>
      <c r="E3497" s="488" t="s">
        <v>2888</v>
      </c>
      <c r="F3497" s="489" t="s">
        <v>4138</v>
      </c>
      <c r="G3497" s="490">
        <v>65775.86</v>
      </c>
      <c r="H3497" s="488">
        <v>36</v>
      </c>
      <c r="I3497" s="491">
        <v>0.05</v>
      </c>
      <c r="J3497" s="492">
        <v>1735.75</v>
      </c>
      <c r="K3497">
        <v>62487.07</v>
      </c>
      <c r="L3497">
        <v>3288.79</v>
      </c>
    </row>
    <row r="3498" spans="1:12">
      <c r="A3498">
        <v>2025</v>
      </c>
      <c r="B3498" s="487" t="s">
        <v>3002</v>
      </c>
      <c r="C3498" s="488" t="s">
        <v>2527</v>
      </c>
      <c r="D3498" s="488" t="s">
        <v>3003</v>
      </c>
      <c r="E3498" s="488" t="s">
        <v>2888</v>
      </c>
      <c r="F3498" s="489" t="s">
        <v>4138</v>
      </c>
      <c r="G3498" s="490">
        <v>130172.42</v>
      </c>
      <c r="H3498" s="488">
        <v>36</v>
      </c>
      <c r="I3498" s="491">
        <v>0.05</v>
      </c>
      <c r="J3498" s="492">
        <v>3435.11</v>
      </c>
      <c r="K3498">
        <v>123663.8</v>
      </c>
      <c r="L3498">
        <v>6508.62</v>
      </c>
    </row>
    <row r="3499" spans="1:12">
      <c r="A3499">
        <v>2025</v>
      </c>
      <c r="B3499" s="487" t="s">
        <v>2967</v>
      </c>
      <c r="C3499" s="488" t="s">
        <v>2527</v>
      </c>
      <c r="D3499" s="488" t="s">
        <v>2968</v>
      </c>
      <c r="E3499" s="488" t="s">
        <v>2888</v>
      </c>
      <c r="F3499" s="489" t="s">
        <v>4138</v>
      </c>
      <c r="G3499" s="490">
        <v>158617.24</v>
      </c>
      <c r="H3499" s="488">
        <v>36</v>
      </c>
      <c r="I3499" s="491">
        <v>0.05</v>
      </c>
      <c r="J3499" s="492">
        <v>4185.7299999999996</v>
      </c>
      <c r="K3499">
        <v>150686.38</v>
      </c>
      <c r="L3499">
        <v>7930.86</v>
      </c>
    </row>
    <row r="3500" spans="1:12">
      <c r="A3500">
        <v>2025</v>
      </c>
      <c r="B3500" s="487" t="s">
        <v>3743</v>
      </c>
      <c r="C3500" s="488" t="s">
        <v>3737</v>
      </c>
      <c r="D3500" s="488" t="s">
        <v>3744</v>
      </c>
      <c r="E3500" s="488" t="s">
        <v>2888</v>
      </c>
      <c r="F3500" s="489">
        <v>43404</v>
      </c>
      <c r="G3500" s="490">
        <v>306206.90000000002</v>
      </c>
      <c r="H3500" s="488">
        <v>36</v>
      </c>
      <c r="I3500" s="491">
        <v>5.0000016328828598E-2</v>
      </c>
      <c r="J3500" s="492">
        <v>8080.46</v>
      </c>
      <c r="K3500">
        <v>290896.55</v>
      </c>
      <c r="L3500">
        <v>15310.35</v>
      </c>
    </row>
    <row r="3501" spans="1:12">
      <c r="A3501">
        <v>2025</v>
      </c>
      <c r="B3501" s="487" t="s">
        <v>3745</v>
      </c>
      <c r="C3501" s="488" t="s">
        <v>3737</v>
      </c>
      <c r="D3501" s="488" t="s">
        <v>3740</v>
      </c>
      <c r="E3501" s="488" t="s">
        <v>2888</v>
      </c>
      <c r="F3501" s="489">
        <v>43404</v>
      </c>
      <c r="G3501" s="490">
        <v>147068.96</v>
      </c>
      <c r="H3501" s="488">
        <v>36</v>
      </c>
      <c r="I3501" s="491">
        <v>5.0000013599062601E-2</v>
      </c>
      <c r="J3501" s="492">
        <v>3880.99</v>
      </c>
      <c r="K3501">
        <v>139715.51</v>
      </c>
      <c r="L3501">
        <v>7353.45</v>
      </c>
    </row>
    <row r="3502" spans="1:12">
      <c r="A3502">
        <v>2025</v>
      </c>
      <c r="B3502" s="487" t="s">
        <v>3746</v>
      </c>
      <c r="C3502" s="488" t="s">
        <v>3737</v>
      </c>
      <c r="D3502" s="488" t="s">
        <v>3747</v>
      </c>
      <c r="E3502" s="488" t="s">
        <v>2888</v>
      </c>
      <c r="F3502" s="489">
        <v>43404</v>
      </c>
      <c r="G3502" s="490">
        <v>181724.14</v>
      </c>
      <c r="H3502" s="488">
        <v>36</v>
      </c>
      <c r="I3502" s="491">
        <v>5.0000016508538699E-2</v>
      </c>
      <c r="J3502" s="492">
        <v>4795.5</v>
      </c>
      <c r="K3502">
        <v>172637.93</v>
      </c>
      <c r="L3502">
        <v>9086.2099999999991</v>
      </c>
    </row>
    <row r="3503" spans="1:12">
      <c r="A3503">
        <v>2025</v>
      </c>
      <c r="B3503" s="487" t="s">
        <v>3741</v>
      </c>
      <c r="C3503" s="488" t="s">
        <v>3737</v>
      </c>
      <c r="D3503" s="488" t="s">
        <v>3742</v>
      </c>
      <c r="E3503" s="488" t="s">
        <v>2888</v>
      </c>
      <c r="F3503" s="489">
        <v>43434</v>
      </c>
      <c r="G3503" s="490">
        <v>202581.9</v>
      </c>
      <c r="H3503" s="488">
        <v>36</v>
      </c>
      <c r="I3503" s="491">
        <v>5.00000246813758E-2</v>
      </c>
      <c r="J3503" s="492">
        <v>5345.91</v>
      </c>
      <c r="K3503">
        <v>192452.8</v>
      </c>
      <c r="L3503">
        <v>10129.1</v>
      </c>
    </row>
    <row r="3504" spans="1:12">
      <c r="A3504">
        <v>2025</v>
      </c>
      <c r="B3504" s="487" t="s">
        <v>3734</v>
      </c>
      <c r="C3504" s="488" t="s">
        <v>2527</v>
      </c>
      <c r="D3504" s="488" t="s">
        <v>3735</v>
      </c>
      <c r="E3504" s="488" t="s">
        <v>2888</v>
      </c>
      <c r="F3504" s="489" t="s">
        <v>4139</v>
      </c>
      <c r="G3504" s="490">
        <v>5137.93</v>
      </c>
      <c r="H3504" s="488">
        <v>36</v>
      </c>
      <c r="I3504" s="491">
        <v>0.05</v>
      </c>
      <c r="J3504" s="492">
        <v>135.58000000000001</v>
      </c>
      <c r="K3504">
        <v>4881.03</v>
      </c>
      <c r="L3504">
        <v>256.89999999999998</v>
      </c>
    </row>
    <row r="3505" spans="1:12">
      <c r="A3505">
        <v>2025</v>
      </c>
      <c r="B3505" s="487" t="s">
        <v>3492</v>
      </c>
      <c r="C3505" s="488" t="s">
        <v>2527</v>
      </c>
      <c r="D3505" s="488" t="s">
        <v>3328</v>
      </c>
      <c r="E3505" s="488" t="s">
        <v>2888</v>
      </c>
      <c r="F3505" s="489" t="s">
        <v>4139</v>
      </c>
      <c r="G3505" s="490">
        <v>10270</v>
      </c>
      <c r="H3505" s="488">
        <v>36</v>
      </c>
      <c r="I3505" s="491">
        <v>0.05</v>
      </c>
      <c r="J3505" s="492">
        <v>271.01</v>
      </c>
      <c r="K3505">
        <v>9756.5</v>
      </c>
      <c r="L3505">
        <v>513.5</v>
      </c>
    </row>
    <row r="3506" spans="1:12">
      <c r="A3506">
        <v>2025</v>
      </c>
      <c r="B3506" s="487" t="s">
        <v>3718</v>
      </c>
      <c r="C3506" s="488" t="s">
        <v>2527</v>
      </c>
      <c r="D3506" s="488" t="s">
        <v>3719</v>
      </c>
      <c r="E3506" s="488" t="s">
        <v>2888</v>
      </c>
      <c r="F3506" s="489" t="s">
        <v>4139</v>
      </c>
      <c r="G3506" s="490">
        <v>5631.07</v>
      </c>
      <c r="H3506" s="488">
        <v>36</v>
      </c>
      <c r="I3506" s="491">
        <v>0.05</v>
      </c>
      <c r="J3506" s="492">
        <v>148.6</v>
      </c>
      <c r="K3506">
        <v>5349.52</v>
      </c>
      <c r="L3506">
        <v>281.55</v>
      </c>
    </row>
    <row r="3507" spans="1:12">
      <c r="A3507">
        <v>2025</v>
      </c>
      <c r="B3507" s="487" t="s">
        <v>3250</v>
      </c>
      <c r="C3507" s="488" t="s">
        <v>2527</v>
      </c>
      <c r="D3507" s="488" t="s">
        <v>3251</v>
      </c>
      <c r="E3507" s="488" t="s">
        <v>2888</v>
      </c>
      <c r="F3507" s="489" t="s">
        <v>4140</v>
      </c>
      <c r="G3507" s="490">
        <v>56982.76</v>
      </c>
      <c r="H3507" s="488">
        <v>36</v>
      </c>
      <c r="I3507" s="491">
        <v>0.05</v>
      </c>
      <c r="J3507" s="492">
        <v>1503.71</v>
      </c>
      <c r="K3507">
        <v>54133.62</v>
      </c>
      <c r="L3507">
        <v>2849.14</v>
      </c>
    </row>
    <row r="3508" spans="1:12">
      <c r="A3508">
        <v>2025</v>
      </c>
      <c r="B3508" s="487" t="s">
        <v>3749</v>
      </c>
      <c r="C3508" s="488" t="s">
        <v>3737</v>
      </c>
      <c r="D3508" s="488" t="s">
        <v>3750</v>
      </c>
      <c r="E3508" s="488" t="s">
        <v>2888</v>
      </c>
      <c r="F3508" s="489">
        <v>43465</v>
      </c>
      <c r="G3508" s="490">
        <v>45793.1</v>
      </c>
      <c r="H3508" s="488">
        <v>36</v>
      </c>
      <c r="I3508" s="491">
        <v>5.0000109186755202E-2</v>
      </c>
      <c r="J3508" s="492">
        <v>1208.43</v>
      </c>
      <c r="K3508">
        <v>43503.44</v>
      </c>
      <c r="L3508">
        <v>2289.66</v>
      </c>
    </row>
    <row r="3509" spans="1:12">
      <c r="A3509">
        <v>2025</v>
      </c>
      <c r="B3509" s="487" t="s">
        <v>3751</v>
      </c>
      <c r="C3509" s="488" t="s">
        <v>3737</v>
      </c>
      <c r="D3509" s="488" t="s">
        <v>3750</v>
      </c>
      <c r="E3509" s="488" t="s">
        <v>2888</v>
      </c>
      <c r="F3509" s="489">
        <v>43465</v>
      </c>
      <c r="G3509" s="490">
        <v>95060.35</v>
      </c>
      <c r="H3509" s="488">
        <v>36</v>
      </c>
      <c r="I3509" s="491">
        <v>5.0000026299082602E-2</v>
      </c>
      <c r="J3509" s="492">
        <v>2508.54</v>
      </c>
      <c r="K3509">
        <v>90307.33</v>
      </c>
      <c r="L3509">
        <v>4753.0200000000004</v>
      </c>
    </row>
    <row r="3510" spans="1:12">
      <c r="A3510">
        <v>2025</v>
      </c>
      <c r="B3510" s="487" t="s">
        <v>3752</v>
      </c>
      <c r="C3510" s="488" t="s">
        <v>3737</v>
      </c>
      <c r="D3510" s="488" t="s">
        <v>3740</v>
      </c>
      <c r="E3510" s="488" t="s">
        <v>2888</v>
      </c>
      <c r="F3510" s="489">
        <v>43465</v>
      </c>
      <c r="G3510" s="490">
        <v>87758.63</v>
      </c>
      <c r="H3510" s="488">
        <v>36</v>
      </c>
      <c r="I3510" s="491">
        <v>4.9999982907663901E-2</v>
      </c>
      <c r="J3510" s="492">
        <v>2315.85</v>
      </c>
      <c r="K3510">
        <v>83370.7</v>
      </c>
      <c r="L3510">
        <v>4387.93</v>
      </c>
    </row>
    <row r="3511" spans="1:12">
      <c r="A3511">
        <v>2025</v>
      </c>
      <c r="B3511" s="487" t="s">
        <v>3753</v>
      </c>
      <c r="C3511" s="488" t="s">
        <v>3737</v>
      </c>
      <c r="D3511" s="488" t="s">
        <v>3750</v>
      </c>
      <c r="E3511" s="488" t="s">
        <v>2888</v>
      </c>
      <c r="F3511" s="489">
        <v>43465</v>
      </c>
      <c r="G3511" s="490">
        <v>52343.1</v>
      </c>
      <c r="H3511" s="488">
        <v>36</v>
      </c>
      <c r="I3511" s="491">
        <v>5.0000095523574303E-2</v>
      </c>
      <c r="J3511" s="492">
        <v>1381.28</v>
      </c>
      <c r="K3511">
        <v>49725.94</v>
      </c>
      <c r="L3511">
        <v>2617.16</v>
      </c>
    </row>
    <row r="3512" spans="1:12">
      <c r="A3512">
        <v>2025</v>
      </c>
      <c r="B3512" s="487" t="s">
        <v>3190</v>
      </c>
      <c r="C3512" s="488" t="s">
        <v>2527</v>
      </c>
      <c r="D3512" s="488" t="s">
        <v>3037</v>
      </c>
      <c r="E3512" s="488" t="s">
        <v>2888</v>
      </c>
      <c r="F3512" s="489" t="s">
        <v>4141</v>
      </c>
      <c r="G3512" s="490">
        <v>86206.03</v>
      </c>
      <c r="H3512" s="488">
        <v>36</v>
      </c>
      <c r="I3512" s="491">
        <v>0.05</v>
      </c>
      <c r="J3512" s="492">
        <v>2274.88</v>
      </c>
      <c r="K3512">
        <v>81895.73</v>
      </c>
      <c r="L3512">
        <v>4310.3</v>
      </c>
    </row>
    <row r="3513" spans="1:12">
      <c r="A3513">
        <v>2025</v>
      </c>
      <c r="B3513" s="487" t="s">
        <v>4321</v>
      </c>
      <c r="C3513" s="488" t="s">
        <v>2527</v>
      </c>
      <c r="D3513" s="488" t="s">
        <v>3735</v>
      </c>
      <c r="E3513" s="488" t="s">
        <v>2888</v>
      </c>
      <c r="F3513" s="489" t="s">
        <v>4141</v>
      </c>
      <c r="G3513" s="490">
        <v>2241.38</v>
      </c>
      <c r="H3513" s="488">
        <v>36</v>
      </c>
      <c r="I3513" s="491">
        <v>0.05</v>
      </c>
      <c r="J3513" s="492">
        <v>59.15</v>
      </c>
      <c r="K3513">
        <v>2129.31</v>
      </c>
      <c r="L3513">
        <v>112.07</v>
      </c>
    </row>
    <row r="3514" spans="1:12">
      <c r="A3514">
        <v>2025</v>
      </c>
      <c r="B3514" s="487" t="s">
        <v>3400</v>
      </c>
      <c r="C3514" s="488" t="s">
        <v>2527</v>
      </c>
      <c r="D3514" s="488" t="s">
        <v>3037</v>
      </c>
      <c r="E3514" s="488" t="s">
        <v>2888</v>
      </c>
      <c r="F3514" s="489" t="s">
        <v>4141</v>
      </c>
      <c r="G3514" s="490">
        <v>14283.62</v>
      </c>
      <c r="H3514" s="488">
        <v>36</v>
      </c>
      <c r="I3514" s="491">
        <v>0.05</v>
      </c>
      <c r="J3514" s="492">
        <v>376.93</v>
      </c>
      <c r="K3514">
        <v>13569.44</v>
      </c>
      <c r="L3514">
        <v>714.18</v>
      </c>
    </row>
    <row r="3515" spans="1:12">
      <c r="A3515">
        <v>2025</v>
      </c>
      <c r="B3515" s="487" t="s">
        <v>3754</v>
      </c>
      <c r="C3515" s="488" t="s">
        <v>3737</v>
      </c>
      <c r="D3515" s="488" t="s">
        <v>3037</v>
      </c>
      <c r="E3515" s="488" t="s">
        <v>2888</v>
      </c>
      <c r="F3515" s="489">
        <v>43496</v>
      </c>
      <c r="G3515" s="490">
        <v>14224.14</v>
      </c>
      <c r="H3515" s="488">
        <v>36</v>
      </c>
      <c r="I3515" s="491">
        <v>5.0000210909060198E-2</v>
      </c>
      <c r="J3515" s="492">
        <v>375.36</v>
      </c>
      <c r="K3515">
        <v>13512.93</v>
      </c>
      <c r="L3515">
        <v>711.21</v>
      </c>
    </row>
    <row r="3516" spans="1:12">
      <c r="A3516">
        <v>2025</v>
      </c>
      <c r="B3516" s="487" t="s">
        <v>3755</v>
      </c>
      <c r="C3516" s="488" t="s">
        <v>3737</v>
      </c>
      <c r="D3516" s="488" t="s">
        <v>3756</v>
      </c>
      <c r="E3516" s="488" t="s">
        <v>2888</v>
      </c>
      <c r="F3516" s="489">
        <v>43496</v>
      </c>
      <c r="G3516" s="490">
        <v>44396.56</v>
      </c>
      <c r="H3516" s="488">
        <v>36</v>
      </c>
      <c r="I3516" s="491">
        <v>5.0000045048535301E-2</v>
      </c>
      <c r="J3516" s="492">
        <v>1171.58</v>
      </c>
      <c r="K3516">
        <v>42176.73</v>
      </c>
      <c r="L3516">
        <v>2219.83</v>
      </c>
    </row>
    <row r="3517" spans="1:12">
      <c r="A3517">
        <v>2025</v>
      </c>
      <c r="B3517" s="487" t="s">
        <v>3757</v>
      </c>
      <c r="C3517" s="488" t="s">
        <v>3737</v>
      </c>
      <c r="D3517" s="488" t="s">
        <v>3750</v>
      </c>
      <c r="E3517" s="488" t="s">
        <v>2888</v>
      </c>
      <c r="F3517" s="489">
        <v>43496</v>
      </c>
      <c r="G3517" s="490">
        <v>85344.83</v>
      </c>
      <c r="H3517" s="488">
        <v>36</v>
      </c>
      <c r="I3517" s="491">
        <v>4.9999982424242903E-2</v>
      </c>
      <c r="J3517" s="492">
        <v>2252.16</v>
      </c>
      <c r="K3517">
        <v>81077.59</v>
      </c>
      <c r="L3517">
        <v>4267.24</v>
      </c>
    </row>
    <row r="3518" spans="1:12">
      <c r="A3518">
        <v>2025</v>
      </c>
      <c r="B3518" s="487" t="s">
        <v>3758</v>
      </c>
      <c r="C3518" s="488" t="s">
        <v>3737</v>
      </c>
      <c r="D3518" s="488" t="s">
        <v>3759</v>
      </c>
      <c r="E3518" s="488" t="s">
        <v>2888</v>
      </c>
      <c r="F3518" s="489">
        <v>43496</v>
      </c>
      <c r="G3518" s="490">
        <v>14224.14</v>
      </c>
      <c r="H3518" s="488">
        <v>36</v>
      </c>
      <c r="I3518" s="491">
        <v>5.0000210909060198E-2</v>
      </c>
      <c r="J3518" s="492">
        <v>375.36</v>
      </c>
      <c r="K3518">
        <v>13512.93</v>
      </c>
      <c r="L3518">
        <v>711.21</v>
      </c>
    </row>
    <row r="3519" spans="1:12">
      <c r="A3519">
        <v>2025</v>
      </c>
      <c r="B3519" s="487" t="s">
        <v>3760</v>
      </c>
      <c r="C3519" s="488" t="s">
        <v>3737</v>
      </c>
      <c r="D3519" s="488" t="s">
        <v>3750</v>
      </c>
      <c r="E3519" s="488" t="s">
        <v>2888</v>
      </c>
      <c r="F3519" s="489">
        <v>43496</v>
      </c>
      <c r="G3519" s="490">
        <v>14309.48</v>
      </c>
      <c r="H3519" s="488">
        <v>36</v>
      </c>
      <c r="I3519" s="491">
        <v>4.9999720465034397E-2</v>
      </c>
      <c r="J3519" s="492">
        <v>377.61</v>
      </c>
      <c r="K3519">
        <v>13594.01</v>
      </c>
      <c r="L3519">
        <v>715.47</v>
      </c>
    </row>
    <row r="3520" spans="1:12">
      <c r="A3520">
        <v>2025</v>
      </c>
      <c r="B3520" s="487" t="s">
        <v>3761</v>
      </c>
      <c r="C3520" s="488" t="s">
        <v>3737</v>
      </c>
      <c r="D3520" s="488" t="s">
        <v>3750</v>
      </c>
      <c r="E3520" s="488" t="s">
        <v>2888</v>
      </c>
      <c r="F3520" s="489">
        <v>43496</v>
      </c>
      <c r="G3520" s="490">
        <v>17672.41</v>
      </c>
      <c r="H3520" s="488">
        <v>36</v>
      </c>
      <c r="I3520" s="491">
        <v>4.9999971707310999E-2</v>
      </c>
      <c r="J3520" s="492">
        <v>466.36</v>
      </c>
      <c r="K3520">
        <v>16788.79</v>
      </c>
      <c r="L3520">
        <v>883.62</v>
      </c>
    </row>
    <row r="3521" spans="1:12">
      <c r="A3521">
        <v>2025</v>
      </c>
      <c r="B3521" s="487" t="s">
        <v>3762</v>
      </c>
      <c r="C3521" s="488" t="s">
        <v>3737</v>
      </c>
      <c r="D3521" s="488" t="s">
        <v>3750</v>
      </c>
      <c r="E3521" s="488" t="s">
        <v>2888</v>
      </c>
      <c r="F3521" s="489">
        <v>43496</v>
      </c>
      <c r="G3521" s="490">
        <v>41551.72</v>
      </c>
      <c r="H3521" s="488">
        <v>36</v>
      </c>
      <c r="I3521" s="491">
        <v>5.0000096265569803E-2</v>
      </c>
      <c r="J3521" s="492">
        <v>1096.5</v>
      </c>
      <c r="K3521">
        <v>39474.129999999997</v>
      </c>
      <c r="L3521">
        <v>2077.59</v>
      </c>
    </row>
    <row r="3522" spans="1:12">
      <c r="A3522">
        <v>2025</v>
      </c>
      <c r="B3522" s="487" t="s">
        <v>3425</v>
      </c>
      <c r="C3522" s="488" t="s">
        <v>2527</v>
      </c>
      <c r="D3522" s="488" t="s">
        <v>3426</v>
      </c>
      <c r="E3522" s="488" t="s">
        <v>2888</v>
      </c>
      <c r="F3522" s="489" t="s">
        <v>4142</v>
      </c>
      <c r="G3522" s="490">
        <v>13226.72</v>
      </c>
      <c r="H3522" s="488">
        <v>36</v>
      </c>
      <c r="I3522" s="491">
        <v>0.05</v>
      </c>
      <c r="J3522" s="492">
        <v>349.04</v>
      </c>
      <c r="K3522">
        <v>12565.72</v>
      </c>
      <c r="L3522">
        <v>661</v>
      </c>
    </row>
    <row r="3523" spans="1:12">
      <c r="A3523">
        <v>2025</v>
      </c>
      <c r="B3523" s="487" t="s">
        <v>4322</v>
      </c>
      <c r="C3523" s="488" t="s">
        <v>2527</v>
      </c>
      <c r="D3523" s="488" t="s">
        <v>4323</v>
      </c>
      <c r="E3523" s="488" t="s">
        <v>2888</v>
      </c>
      <c r="F3523" s="489" t="s">
        <v>4143</v>
      </c>
      <c r="G3523" s="490">
        <v>3439.66</v>
      </c>
      <c r="H3523" s="488">
        <v>36</v>
      </c>
      <c r="I3523" s="491">
        <v>0.05</v>
      </c>
      <c r="J3523" s="492">
        <v>90.77</v>
      </c>
      <c r="K3523">
        <v>3267.68</v>
      </c>
      <c r="L3523">
        <v>171.98</v>
      </c>
    </row>
    <row r="3524" spans="1:12">
      <c r="A3524">
        <v>2025</v>
      </c>
      <c r="B3524" s="487" t="s">
        <v>3289</v>
      </c>
      <c r="C3524" s="488" t="s">
        <v>2527</v>
      </c>
      <c r="D3524" s="488" t="s">
        <v>3290</v>
      </c>
      <c r="E3524" s="488" t="s">
        <v>2888</v>
      </c>
      <c r="F3524" s="489" t="s">
        <v>4143</v>
      </c>
      <c r="G3524" s="490">
        <v>36728.160000000003</v>
      </c>
      <c r="H3524" s="488">
        <v>36</v>
      </c>
      <c r="I3524" s="491">
        <v>0.05</v>
      </c>
      <c r="J3524" s="492">
        <v>969.22</v>
      </c>
      <c r="K3524">
        <v>34891.75</v>
      </c>
      <c r="L3524">
        <v>1836.41</v>
      </c>
    </row>
    <row r="3525" spans="1:12">
      <c r="A3525">
        <v>2025</v>
      </c>
      <c r="B3525" s="487" t="s">
        <v>3763</v>
      </c>
      <c r="C3525" s="488" t="s">
        <v>3737</v>
      </c>
      <c r="D3525" s="488" t="s">
        <v>3750</v>
      </c>
      <c r="E3525" s="488" t="s">
        <v>2888</v>
      </c>
      <c r="F3525" s="489">
        <v>43555</v>
      </c>
      <c r="G3525" s="490">
        <v>6724.14</v>
      </c>
      <c r="H3525" s="488">
        <v>36</v>
      </c>
      <c r="I3525" s="491">
        <v>5.0000446153708897E-2</v>
      </c>
      <c r="J3525" s="492">
        <v>177.44</v>
      </c>
      <c r="K3525">
        <v>6387.93</v>
      </c>
      <c r="L3525">
        <v>336.21</v>
      </c>
    </row>
    <row r="3526" spans="1:12">
      <c r="A3526">
        <v>2025</v>
      </c>
      <c r="B3526" s="487" t="s">
        <v>3764</v>
      </c>
      <c r="C3526" s="488" t="s">
        <v>3737</v>
      </c>
      <c r="D3526" s="488" t="s">
        <v>3750</v>
      </c>
      <c r="E3526" s="488" t="s">
        <v>2888</v>
      </c>
      <c r="F3526" s="489">
        <v>43555</v>
      </c>
      <c r="G3526" s="490">
        <v>93965.53</v>
      </c>
      <c r="H3526" s="488">
        <v>36</v>
      </c>
      <c r="I3526" s="491">
        <v>5.0000037247701398E-2</v>
      </c>
      <c r="J3526" s="492">
        <v>2479.65</v>
      </c>
      <c r="K3526">
        <v>89267.25</v>
      </c>
      <c r="L3526">
        <v>4698.28</v>
      </c>
    </row>
    <row r="3527" spans="1:12">
      <c r="A3527">
        <v>2025</v>
      </c>
      <c r="B3527" s="487" t="s">
        <v>3765</v>
      </c>
      <c r="C3527" s="488" t="s">
        <v>3737</v>
      </c>
      <c r="D3527" s="488" t="s">
        <v>3740</v>
      </c>
      <c r="E3527" s="488" t="s">
        <v>2888</v>
      </c>
      <c r="F3527" s="489">
        <v>43555</v>
      </c>
      <c r="G3527" s="490">
        <v>12931.03</v>
      </c>
      <c r="H3527" s="488">
        <v>36</v>
      </c>
      <c r="I3527" s="491">
        <v>4.9999883999959797E-2</v>
      </c>
      <c r="J3527" s="492">
        <v>341.24</v>
      </c>
      <c r="K3527">
        <v>12284.48</v>
      </c>
      <c r="L3527">
        <v>646.54999999999995</v>
      </c>
    </row>
    <row r="3528" spans="1:12">
      <c r="A3528">
        <v>2025</v>
      </c>
      <c r="B3528" s="487" t="s">
        <v>3766</v>
      </c>
      <c r="C3528" s="488" t="s">
        <v>3737</v>
      </c>
      <c r="D3528" s="488" t="s">
        <v>3767</v>
      </c>
      <c r="E3528" s="488" t="s">
        <v>2888</v>
      </c>
      <c r="F3528" s="489">
        <v>43585</v>
      </c>
      <c r="G3528" s="490">
        <v>25486.720000000001</v>
      </c>
      <c r="H3528" s="488">
        <v>36</v>
      </c>
      <c r="I3528" s="491">
        <v>5.0000156944479297E-2</v>
      </c>
      <c r="J3528" s="492">
        <v>672.57</v>
      </c>
      <c r="K3528">
        <v>24212.38</v>
      </c>
      <c r="L3528">
        <v>1274.3399999999999</v>
      </c>
    </row>
    <row r="3529" spans="1:12">
      <c r="A3529">
        <v>2025</v>
      </c>
      <c r="B3529" s="487" t="s">
        <v>3768</v>
      </c>
      <c r="C3529" s="488" t="s">
        <v>3737</v>
      </c>
      <c r="D3529" s="488" t="s">
        <v>3750</v>
      </c>
      <c r="E3529" s="488" t="s">
        <v>2888</v>
      </c>
      <c r="F3529" s="489">
        <v>43585</v>
      </c>
      <c r="G3529" s="490">
        <v>17256.64</v>
      </c>
      <c r="H3529" s="488">
        <v>36</v>
      </c>
      <c r="I3529" s="491">
        <v>4.9999884102583103E-2</v>
      </c>
      <c r="J3529" s="492">
        <v>455.38</v>
      </c>
      <c r="K3529">
        <v>16393.810000000001</v>
      </c>
      <c r="L3529">
        <v>862.83</v>
      </c>
    </row>
    <row r="3530" spans="1:12">
      <c r="A3530">
        <v>2025</v>
      </c>
      <c r="B3530" s="487" t="s">
        <v>3769</v>
      </c>
      <c r="C3530" s="488" t="s">
        <v>3737</v>
      </c>
      <c r="D3530" s="488" t="s">
        <v>3750</v>
      </c>
      <c r="E3530" s="488" t="s">
        <v>2888</v>
      </c>
      <c r="F3530" s="489">
        <v>43585</v>
      </c>
      <c r="G3530" s="490">
        <v>70796.460000000006</v>
      </c>
      <c r="H3530" s="488">
        <v>36</v>
      </c>
      <c r="I3530" s="491">
        <v>4.9999957624999897E-2</v>
      </c>
      <c r="J3530" s="492">
        <v>1868.24</v>
      </c>
      <c r="K3530">
        <v>67256.639999999999</v>
      </c>
      <c r="L3530">
        <v>3539.82</v>
      </c>
    </row>
    <row r="3531" spans="1:12">
      <c r="A3531">
        <v>2025</v>
      </c>
      <c r="B3531" s="487" t="s">
        <v>3318</v>
      </c>
      <c r="C3531" s="488" t="s">
        <v>2527</v>
      </c>
      <c r="D3531" s="488" t="s">
        <v>3177</v>
      </c>
      <c r="E3531" s="488" t="s">
        <v>2888</v>
      </c>
      <c r="F3531" s="489" t="s">
        <v>4144</v>
      </c>
      <c r="G3531" s="490">
        <v>23469.02</v>
      </c>
      <c r="H3531" s="488">
        <v>36</v>
      </c>
      <c r="I3531" s="491">
        <v>0.05</v>
      </c>
      <c r="J3531" s="492">
        <v>619.32000000000005</v>
      </c>
      <c r="K3531">
        <v>22295.57</v>
      </c>
      <c r="L3531">
        <v>1173.45</v>
      </c>
    </row>
    <row r="3532" spans="1:12">
      <c r="A3532">
        <v>2025</v>
      </c>
      <c r="B3532" s="487" t="s">
        <v>3463</v>
      </c>
      <c r="C3532" s="488" t="s">
        <v>2527</v>
      </c>
      <c r="D3532" s="488" t="s">
        <v>3177</v>
      </c>
      <c r="E3532" s="488" t="s">
        <v>2888</v>
      </c>
      <c r="F3532" s="489" t="s">
        <v>4144</v>
      </c>
      <c r="G3532" s="490">
        <v>10876.11</v>
      </c>
      <c r="H3532" s="488">
        <v>36</v>
      </c>
      <c r="I3532" s="491">
        <v>0.05</v>
      </c>
      <c r="J3532" s="492">
        <v>287.01</v>
      </c>
      <c r="K3532">
        <v>10332.299999999999</v>
      </c>
      <c r="L3532">
        <v>543.80999999999995</v>
      </c>
    </row>
    <row r="3533" spans="1:12">
      <c r="A3533">
        <v>2025</v>
      </c>
      <c r="B3533" s="487" t="s">
        <v>3036</v>
      </c>
      <c r="C3533" s="488" t="s">
        <v>2527</v>
      </c>
      <c r="D3533" s="488" t="s">
        <v>3037</v>
      </c>
      <c r="E3533" s="488" t="s">
        <v>2888</v>
      </c>
      <c r="F3533" s="489" t="s">
        <v>4144</v>
      </c>
      <c r="G3533" s="490">
        <v>112931.03</v>
      </c>
      <c r="H3533" s="488">
        <v>36</v>
      </c>
      <c r="I3533" s="491">
        <v>0.05</v>
      </c>
      <c r="J3533" s="492">
        <v>2980.12</v>
      </c>
      <c r="K3533">
        <v>107284.48</v>
      </c>
      <c r="L3533">
        <v>5646.55</v>
      </c>
    </row>
    <row r="3534" spans="1:12">
      <c r="A3534">
        <v>2025</v>
      </c>
      <c r="B3534" s="487" t="s">
        <v>3770</v>
      </c>
      <c r="C3534" s="488" t="s">
        <v>3737</v>
      </c>
      <c r="D3534" s="488" t="s">
        <v>3750</v>
      </c>
      <c r="E3534" s="488" t="s">
        <v>2888</v>
      </c>
      <c r="F3534" s="489">
        <v>43616</v>
      </c>
      <c r="G3534" s="490">
        <v>54690.27</v>
      </c>
      <c r="H3534" s="488">
        <v>36</v>
      </c>
      <c r="I3534" s="491">
        <v>4.9999936003241499E-2</v>
      </c>
      <c r="J3534" s="492">
        <v>1443.22</v>
      </c>
      <c r="K3534">
        <v>51955.76</v>
      </c>
      <c r="L3534">
        <v>2734.51</v>
      </c>
    </row>
    <row r="3535" spans="1:12">
      <c r="A3535">
        <v>2025</v>
      </c>
      <c r="B3535" s="487" t="s">
        <v>3771</v>
      </c>
      <c r="C3535" s="488" t="s">
        <v>3737</v>
      </c>
      <c r="D3535" s="488" t="s">
        <v>3750</v>
      </c>
      <c r="E3535" s="488" t="s">
        <v>2888</v>
      </c>
      <c r="F3535" s="489">
        <v>43616</v>
      </c>
      <c r="G3535" s="490">
        <v>125663.72</v>
      </c>
      <c r="H3535" s="488">
        <v>36</v>
      </c>
      <c r="I3535" s="491">
        <v>5.0000031830985101E-2</v>
      </c>
      <c r="J3535" s="492">
        <v>3316.13</v>
      </c>
      <c r="K3535">
        <v>119380.53</v>
      </c>
      <c r="L3535">
        <v>6283.19</v>
      </c>
    </row>
    <row r="3536" spans="1:12">
      <c r="A3536">
        <v>2025</v>
      </c>
      <c r="B3536" s="487" t="s">
        <v>4324</v>
      </c>
      <c r="C3536" s="488" t="s">
        <v>3737</v>
      </c>
      <c r="D3536" s="488" t="s">
        <v>3740</v>
      </c>
      <c r="E3536" s="488" t="s">
        <v>2888</v>
      </c>
      <c r="F3536" s="489">
        <v>43616</v>
      </c>
      <c r="G3536" s="490">
        <v>4424.78</v>
      </c>
      <c r="H3536" s="488">
        <v>36</v>
      </c>
      <c r="I3536" s="491">
        <v>5.0000225999936698E-2</v>
      </c>
      <c r="J3536" s="492">
        <v>116.77</v>
      </c>
      <c r="K3536">
        <v>4203.54</v>
      </c>
      <c r="L3536">
        <v>221.24</v>
      </c>
    </row>
    <row r="3537" spans="1:12">
      <c r="A3537">
        <v>2025</v>
      </c>
      <c r="B3537" s="487" t="s">
        <v>4325</v>
      </c>
      <c r="C3537" s="488" t="s">
        <v>3737</v>
      </c>
      <c r="D3537" s="488" t="s">
        <v>3299</v>
      </c>
      <c r="E3537" s="488" t="s">
        <v>2888</v>
      </c>
      <c r="F3537" s="489">
        <v>43616</v>
      </c>
      <c r="G3537" s="490">
        <v>2300</v>
      </c>
      <c r="H3537" s="488">
        <v>36</v>
      </c>
      <c r="I3537" s="491">
        <v>0.05</v>
      </c>
      <c r="J3537" s="492">
        <v>60.69</v>
      </c>
      <c r="K3537">
        <v>2185</v>
      </c>
      <c r="L3537">
        <v>115</v>
      </c>
    </row>
    <row r="3538" spans="1:12">
      <c r="A3538">
        <v>2025</v>
      </c>
      <c r="B3538" s="487" t="s">
        <v>4326</v>
      </c>
      <c r="C3538" s="488" t="s">
        <v>2527</v>
      </c>
      <c r="D3538" s="488" t="s">
        <v>4294</v>
      </c>
      <c r="E3538" s="488" t="s">
        <v>2888</v>
      </c>
      <c r="F3538" s="489" t="s">
        <v>4327</v>
      </c>
      <c r="G3538" s="490">
        <v>3323.86</v>
      </c>
      <c r="H3538" s="488">
        <v>36</v>
      </c>
      <c r="I3538" s="491">
        <v>0.05</v>
      </c>
      <c r="J3538" s="492">
        <v>87.71</v>
      </c>
      <c r="K3538">
        <v>3157.67</v>
      </c>
      <c r="L3538">
        <v>166.19</v>
      </c>
    </row>
    <row r="3539" spans="1:12">
      <c r="A3539">
        <v>2025</v>
      </c>
      <c r="B3539" s="487" t="s">
        <v>4328</v>
      </c>
      <c r="C3539" s="488" t="s">
        <v>2527</v>
      </c>
      <c r="D3539" s="488" t="s">
        <v>3187</v>
      </c>
      <c r="E3539" s="488" t="s">
        <v>2888</v>
      </c>
      <c r="F3539" s="489" t="s">
        <v>4329</v>
      </c>
      <c r="G3539" s="490">
        <v>3309.73</v>
      </c>
      <c r="H3539" s="488">
        <v>36</v>
      </c>
      <c r="I3539" s="491">
        <v>0.05</v>
      </c>
      <c r="J3539" s="492">
        <v>87.34</v>
      </c>
      <c r="K3539">
        <v>3144.24</v>
      </c>
      <c r="L3539">
        <v>165.49</v>
      </c>
    </row>
    <row r="3540" spans="1:12">
      <c r="A3540">
        <v>2025</v>
      </c>
      <c r="B3540" s="487" t="s">
        <v>3772</v>
      </c>
      <c r="C3540" s="488" t="s">
        <v>3737</v>
      </c>
      <c r="D3540" s="488" t="s">
        <v>3740</v>
      </c>
      <c r="E3540" s="488" t="s">
        <v>2888</v>
      </c>
      <c r="F3540" s="489">
        <v>43708</v>
      </c>
      <c r="G3540" s="490">
        <v>40000</v>
      </c>
      <c r="H3540" s="488">
        <v>36</v>
      </c>
      <c r="I3540" s="491">
        <v>0.05</v>
      </c>
      <c r="J3540" s="492">
        <v>1055.56</v>
      </c>
      <c r="K3540">
        <v>38000</v>
      </c>
      <c r="L3540">
        <v>2000</v>
      </c>
    </row>
    <row r="3541" spans="1:12">
      <c r="A3541">
        <v>2025</v>
      </c>
      <c r="B3541" s="487" t="s">
        <v>3773</v>
      </c>
      <c r="C3541" s="488" t="s">
        <v>3737</v>
      </c>
      <c r="D3541" s="488" t="s">
        <v>3774</v>
      </c>
      <c r="E3541" s="488" t="s">
        <v>2888</v>
      </c>
      <c r="F3541" s="489">
        <v>43708</v>
      </c>
      <c r="G3541" s="490">
        <v>73982.3</v>
      </c>
      <c r="H3541" s="488">
        <v>36</v>
      </c>
      <c r="I3541" s="491">
        <v>5.0000067583732898E-2</v>
      </c>
      <c r="J3541" s="492">
        <v>1952.31</v>
      </c>
      <c r="K3541">
        <v>70283.179999999993</v>
      </c>
      <c r="L3541">
        <v>3699.12</v>
      </c>
    </row>
    <row r="3542" spans="1:12">
      <c r="A3542">
        <v>2025</v>
      </c>
      <c r="B3542" s="487" t="s">
        <v>3399</v>
      </c>
      <c r="C3542" s="488" t="s">
        <v>2527</v>
      </c>
      <c r="D3542" s="488" t="s">
        <v>3187</v>
      </c>
      <c r="E3542" s="488" t="s">
        <v>2888</v>
      </c>
      <c r="F3542" s="489" t="s">
        <v>4145</v>
      </c>
      <c r="G3542" s="490">
        <v>14601.77</v>
      </c>
      <c r="H3542" s="488">
        <v>36</v>
      </c>
      <c r="I3542" s="491">
        <v>0.05</v>
      </c>
      <c r="J3542" s="492">
        <v>385.32</v>
      </c>
      <c r="K3542">
        <v>13871.68</v>
      </c>
      <c r="L3542">
        <v>730.09</v>
      </c>
    </row>
    <row r="3543" spans="1:12">
      <c r="A3543">
        <v>2025</v>
      </c>
      <c r="B3543" s="487" t="s">
        <v>3207</v>
      </c>
      <c r="C3543" s="488" t="s">
        <v>2527</v>
      </c>
      <c r="D3543" s="488" t="s">
        <v>3208</v>
      </c>
      <c r="E3543" s="488" t="s">
        <v>2888</v>
      </c>
      <c r="F3543" s="489" t="s">
        <v>4145</v>
      </c>
      <c r="G3543" s="490">
        <v>75221.240000000005</v>
      </c>
      <c r="H3543" s="488">
        <v>36</v>
      </c>
      <c r="I3543" s="491">
        <v>0.05</v>
      </c>
      <c r="J3543" s="492">
        <v>1985</v>
      </c>
      <c r="K3543">
        <v>71460.179999999993</v>
      </c>
      <c r="L3543">
        <v>3761.06</v>
      </c>
    </row>
    <row r="3544" spans="1:12">
      <c r="A3544">
        <v>2025</v>
      </c>
      <c r="B3544" s="487" t="s">
        <v>3209</v>
      </c>
      <c r="C3544" s="488" t="s">
        <v>2527</v>
      </c>
      <c r="D3544" s="488" t="s">
        <v>3208</v>
      </c>
      <c r="E3544" s="488" t="s">
        <v>2888</v>
      </c>
      <c r="F3544" s="489" t="s">
        <v>4145</v>
      </c>
      <c r="G3544" s="490">
        <v>75221.240000000005</v>
      </c>
      <c r="H3544" s="488">
        <v>36</v>
      </c>
      <c r="I3544" s="491">
        <v>0.05</v>
      </c>
      <c r="J3544" s="492">
        <v>1985</v>
      </c>
      <c r="K3544">
        <v>71460.179999999993</v>
      </c>
      <c r="L3544">
        <v>3761.06</v>
      </c>
    </row>
    <row r="3545" spans="1:12">
      <c r="A3545">
        <v>2025</v>
      </c>
      <c r="B3545" s="487" t="s">
        <v>3243</v>
      </c>
      <c r="C3545" s="488" t="s">
        <v>2527</v>
      </c>
      <c r="D3545" s="488" t="s">
        <v>3208</v>
      </c>
      <c r="E3545" s="488" t="s">
        <v>2888</v>
      </c>
      <c r="F3545" s="489" t="s">
        <v>4145</v>
      </c>
      <c r="G3545" s="490">
        <v>63274.34</v>
      </c>
      <c r="H3545" s="488">
        <v>36</v>
      </c>
      <c r="I3545" s="491">
        <v>0.05</v>
      </c>
      <c r="J3545" s="492">
        <v>1669.74</v>
      </c>
      <c r="K3545">
        <v>60110.62</v>
      </c>
      <c r="L3545">
        <v>3163.72</v>
      </c>
    </row>
    <row r="3546" spans="1:12">
      <c r="A3546">
        <v>2025</v>
      </c>
      <c r="B3546" s="487" t="s">
        <v>3244</v>
      </c>
      <c r="C3546" s="488" t="s">
        <v>2527</v>
      </c>
      <c r="D3546" s="488" t="s">
        <v>3208</v>
      </c>
      <c r="E3546" s="488" t="s">
        <v>2888</v>
      </c>
      <c r="F3546" s="489" t="s">
        <v>4145</v>
      </c>
      <c r="G3546" s="490">
        <v>63274.34</v>
      </c>
      <c r="H3546" s="488">
        <v>36</v>
      </c>
      <c r="I3546" s="491">
        <v>0.05</v>
      </c>
      <c r="J3546" s="492">
        <v>1669.74</v>
      </c>
      <c r="K3546">
        <v>60110.62</v>
      </c>
      <c r="L3546">
        <v>3163.72</v>
      </c>
    </row>
    <row r="3547" spans="1:12">
      <c r="A3547">
        <v>2025</v>
      </c>
      <c r="B3547" s="487" t="s">
        <v>4330</v>
      </c>
      <c r="C3547" s="488" t="s">
        <v>3737</v>
      </c>
      <c r="D3547" s="488" t="s">
        <v>3740</v>
      </c>
      <c r="E3547" s="488" t="s">
        <v>2888</v>
      </c>
      <c r="F3547" s="489">
        <v>43738</v>
      </c>
      <c r="G3547" s="490">
        <v>4955.74</v>
      </c>
      <c r="H3547" s="488">
        <v>36</v>
      </c>
      <c r="I3547" s="491">
        <v>0</v>
      </c>
      <c r="J3547" s="492">
        <v>130.78</v>
      </c>
      <c r="K3547">
        <v>4955.74</v>
      </c>
      <c r="L3547">
        <v>0</v>
      </c>
    </row>
    <row r="3548" spans="1:12">
      <c r="A3548">
        <v>2025</v>
      </c>
      <c r="B3548" s="487" t="s">
        <v>3373</v>
      </c>
      <c r="C3548" s="488" t="s">
        <v>2527</v>
      </c>
      <c r="D3548" s="488" t="s">
        <v>3328</v>
      </c>
      <c r="E3548" s="488" t="s">
        <v>2888</v>
      </c>
      <c r="F3548" s="489" t="s">
        <v>4146</v>
      </c>
      <c r="G3548" s="490">
        <v>16967</v>
      </c>
      <c r="H3548" s="488">
        <v>36</v>
      </c>
      <c r="I3548" s="491">
        <v>0.05</v>
      </c>
      <c r="J3548" s="492">
        <v>447.74</v>
      </c>
      <c r="K3548">
        <v>16118.65</v>
      </c>
      <c r="L3548">
        <v>848.35</v>
      </c>
    </row>
    <row r="3549" spans="1:12">
      <c r="A3549">
        <v>2025</v>
      </c>
      <c r="B3549" s="487" t="s">
        <v>3545</v>
      </c>
      <c r="C3549" s="488" t="s">
        <v>2527</v>
      </c>
      <c r="D3549" s="488" t="s">
        <v>3328</v>
      </c>
      <c r="E3549" s="488" t="s">
        <v>2888</v>
      </c>
      <c r="F3549" s="489" t="s">
        <v>4146</v>
      </c>
      <c r="G3549" s="490">
        <v>8698</v>
      </c>
      <c r="H3549" s="488">
        <v>36</v>
      </c>
      <c r="I3549" s="491">
        <v>0.05</v>
      </c>
      <c r="J3549" s="492">
        <v>229.53</v>
      </c>
      <c r="K3549">
        <v>8263.1</v>
      </c>
      <c r="L3549">
        <v>434.9</v>
      </c>
    </row>
    <row r="3550" spans="1:12">
      <c r="A3550">
        <v>2025</v>
      </c>
      <c r="B3550" s="487" t="s">
        <v>3775</v>
      </c>
      <c r="C3550" s="488" t="s">
        <v>3737</v>
      </c>
      <c r="D3550" s="488" t="s">
        <v>3750</v>
      </c>
      <c r="E3550" s="488" t="s">
        <v>2888</v>
      </c>
      <c r="F3550" s="489">
        <v>43769</v>
      </c>
      <c r="G3550" s="490">
        <v>313982.3</v>
      </c>
      <c r="H3550" s="488">
        <v>36</v>
      </c>
      <c r="I3550" s="491">
        <v>5.00000159244645E-2</v>
      </c>
      <c r="J3550" s="492">
        <v>8285.64</v>
      </c>
      <c r="K3550">
        <v>298283.18</v>
      </c>
      <c r="L3550">
        <v>15699.12</v>
      </c>
    </row>
    <row r="3551" spans="1:12">
      <c r="A3551">
        <v>2025</v>
      </c>
      <c r="B3551" s="487" t="s">
        <v>3776</v>
      </c>
      <c r="C3551" s="488" t="s">
        <v>3737</v>
      </c>
      <c r="D3551" s="488" t="s">
        <v>3750</v>
      </c>
      <c r="E3551" s="488" t="s">
        <v>2888</v>
      </c>
      <c r="F3551" s="489">
        <v>43784</v>
      </c>
      <c r="G3551" s="490">
        <v>10000</v>
      </c>
      <c r="H3551" s="488">
        <v>36</v>
      </c>
      <c r="I3551" s="491">
        <v>0.05</v>
      </c>
      <c r="J3551" s="492">
        <v>263.89</v>
      </c>
      <c r="K3551">
        <v>9500</v>
      </c>
      <c r="L3551">
        <v>500</v>
      </c>
    </row>
    <row r="3552" spans="1:12">
      <c r="A3552">
        <v>2025</v>
      </c>
      <c r="B3552" s="487" t="s">
        <v>4331</v>
      </c>
      <c r="C3552" s="488" t="s">
        <v>3737</v>
      </c>
      <c r="D3552" s="488" t="s">
        <v>4332</v>
      </c>
      <c r="E3552" s="488" t="s">
        <v>2888</v>
      </c>
      <c r="F3552" s="489">
        <v>43784</v>
      </c>
      <c r="G3552" s="490">
        <v>2035.4</v>
      </c>
      <c r="H3552" s="488">
        <v>36</v>
      </c>
      <c r="I3552" s="491">
        <v>0.05</v>
      </c>
      <c r="J3552" s="492">
        <v>53.71</v>
      </c>
      <c r="K3552">
        <v>1933.63</v>
      </c>
      <c r="L3552">
        <v>101.77</v>
      </c>
    </row>
    <row r="3553" spans="1:12">
      <c r="A3553">
        <v>2025</v>
      </c>
      <c r="B3553" s="487" t="s">
        <v>3344</v>
      </c>
      <c r="C3553" s="488" t="s">
        <v>2527</v>
      </c>
      <c r="D3553" s="488" t="s">
        <v>3345</v>
      </c>
      <c r="E3553" s="488" t="s">
        <v>2888</v>
      </c>
      <c r="F3553" s="489" t="s">
        <v>4147</v>
      </c>
      <c r="G3553" s="490">
        <v>20177</v>
      </c>
      <c r="H3553" s="488">
        <v>36</v>
      </c>
      <c r="I3553" s="491">
        <v>0.05</v>
      </c>
      <c r="J3553" s="492">
        <v>532.45000000000005</v>
      </c>
      <c r="K3553">
        <v>19168.150000000001</v>
      </c>
      <c r="L3553">
        <v>1008.85</v>
      </c>
    </row>
    <row r="3554" spans="1:12">
      <c r="A3554">
        <v>2025</v>
      </c>
      <c r="B3554" s="487" t="s">
        <v>3034</v>
      </c>
      <c r="C3554" s="488" t="s">
        <v>2527</v>
      </c>
      <c r="D3554" s="488" t="s">
        <v>3035</v>
      </c>
      <c r="E3554" s="488" t="s">
        <v>2888</v>
      </c>
      <c r="F3554" s="489" t="s">
        <v>4147</v>
      </c>
      <c r="G3554" s="490">
        <v>118141.58</v>
      </c>
      <c r="H3554" s="488">
        <v>36</v>
      </c>
      <c r="I3554" s="491">
        <v>0.05</v>
      </c>
      <c r="J3554" s="492">
        <v>3117.63</v>
      </c>
      <c r="K3554">
        <v>112234.5</v>
      </c>
      <c r="L3554">
        <v>5907.08</v>
      </c>
    </row>
    <row r="3555" spans="1:12">
      <c r="A3555">
        <v>2025</v>
      </c>
      <c r="B3555" s="487" t="s">
        <v>2949</v>
      </c>
      <c r="C3555" s="488" t="s">
        <v>2527</v>
      </c>
      <c r="D3555" s="488" t="s">
        <v>2950</v>
      </c>
      <c r="E3555" s="488" t="s">
        <v>2888</v>
      </c>
      <c r="F3555" s="489" t="s">
        <v>4147</v>
      </c>
      <c r="G3555" s="490">
        <v>602035.4</v>
      </c>
      <c r="H3555" s="488">
        <v>36</v>
      </c>
      <c r="I3555" s="491">
        <v>0.05</v>
      </c>
      <c r="J3555" s="492">
        <v>15887.05</v>
      </c>
      <c r="K3555">
        <v>571933.63</v>
      </c>
      <c r="L3555">
        <v>30101.77</v>
      </c>
    </row>
    <row r="3556" spans="1:12">
      <c r="A3556">
        <v>2025</v>
      </c>
      <c r="B3556" s="487" t="s">
        <v>3025</v>
      </c>
      <c r="C3556" s="488" t="s">
        <v>2527</v>
      </c>
      <c r="D3556" s="488" t="s">
        <v>3026</v>
      </c>
      <c r="E3556" s="488" t="s">
        <v>2888</v>
      </c>
      <c r="F3556" s="489" t="s">
        <v>4147</v>
      </c>
      <c r="G3556" s="490">
        <v>126732.74</v>
      </c>
      <c r="H3556" s="488">
        <v>36</v>
      </c>
      <c r="I3556" s="491">
        <v>0.05</v>
      </c>
      <c r="J3556" s="492">
        <v>3344.34</v>
      </c>
      <c r="K3556">
        <v>120396.1</v>
      </c>
      <c r="L3556">
        <v>6336.64</v>
      </c>
    </row>
    <row r="3557" spans="1:12">
      <c r="A3557">
        <v>2025</v>
      </c>
      <c r="B3557" s="487" t="s">
        <v>3365</v>
      </c>
      <c r="C3557" s="488" t="s">
        <v>2527</v>
      </c>
      <c r="D3557" s="488" t="s">
        <v>3366</v>
      </c>
      <c r="E3557" s="488" t="s">
        <v>4148</v>
      </c>
      <c r="F3557" s="489" t="s">
        <v>4127</v>
      </c>
      <c r="G3557" s="490">
        <v>17700</v>
      </c>
      <c r="H3557" s="488">
        <v>60</v>
      </c>
      <c r="I3557" s="491">
        <v>0.05</v>
      </c>
      <c r="J3557" s="492">
        <v>280.25</v>
      </c>
      <c r="K3557">
        <v>16815</v>
      </c>
      <c r="L3557">
        <v>885</v>
      </c>
    </row>
    <row r="3558" spans="1:12">
      <c r="A3558">
        <v>2025</v>
      </c>
      <c r="B3558" s="487" t="s">
        <v>2958</v>
      </c>
      <c r="C3558" s="488" t="s">
        <v>2527</v>
      </c>
      <c r="D3558" s="488" t="s">
        <v>2959</v>
      </c>
      <c r="E3558" s="488" t="s">
        <v>2888</v>
      </c>
      <c r="F3558" s="489" t="s">
        <v>4149</v>
      </c>
      <c r="G3558" s="490">
        <v>280000</v>
      </c>
      <c r="H3558" s="488">
        <v>36</v>
      </c>
      <c r="I3558" s="491">
        <v>0.05</v>
      </c>
      <c r="J3558" s="492">
        <v>7388.89</v>
      </c>
      <c r="K3558">
        <v>266000</v>
      </c>
      <c r="L3558">
        <v>14000</v>
      </c>
    </row>
    <row r="3559" spans="1:12">
      <c r="A3559">
        <v>2025</v>
      </c>
      <c r="B3559" s="487" t="s">
        <v>4333</v>
      </c>
      <c r="C3559" s="488" t="s">
        <v>2527</v>
      </c>
      <c r="D3559" s="488" t="s">
        <v>4334</v>
      </c>
      <c r="E3559" s="488" t="s">
        <v>2888</v>
      </c>
      <c r="F3559" s="489" t="s">
        <v>4149</v>
      </c>
      <c r="G3559" s="490">
        <v>3362.83</v>
      </c>
      <c r="H3559" s="488">
        <v>36</v>
      </c>
      <c r="I3559" s="491">
        <v>0.05</v>
      </c>
      <c r="J3559" s="492">
        <v>88.74</v>
      </c>
      <c r="K3559">
        <v>3194.69</v>
      </c>
      <c r="L3559">
        <v>168.14</v>
      </c>
    </row>
    <row r="3560" spans="1:12">
      <c r="A3560">
        <v>2025</v>
      </c>
      <c r="B3560" s="487" t="s">
        <v>3053</v>
      </c>
      <c r="C3560" s="488" t="s">
        <v>2527</v>
      </c>
      <c r="D3560" s="488" t="s">
        <v>3054</v>
      </c>
      <c r="E3560" s="488" t="s">
        <v>2888</v>
      </c>
      <c r="F3560" s="489" t="s">
        <v>4149</v>
      </c>
      <c r="G3560" s="490">
        <v>107964.6</v>
      </c>
      <c r="H3560" s="488">
        <v>36</v>
      </c>
      <c r="I3560" s="491">
        <v>0.05</v>
      </c>
      <c r="J3560" s="492">
        <v>2849.07</v>
      </c>
      <c r="K3560">
        <v>102566.37</v>
      </c>
      <c r="L3560">
        <v>5398.23</v>
      </c>
    </row>
    <row r="3561" spans="1:12">
      <c r="A3561">
        <v>2025</v>
      </c>
      <c r="B3561" s="487" t="s">
        <v>3184</v>
      </c>
      <c r="C3561" s="488" t="s">
        <v>2527</v>
      </c>
      <c r="D3561" s="488" t="s">
        <v>3185</v>
      </c>
      <c r="E3561" s="488" t="s">
        <v>2888</v>
      </c>
      <c r="F3561" s="489" t="s">
        <v>4149</v>
      </c>
      <c r="G3561" s="490">
        <v>90353.98</v>
      </c>
      <c r="H3561" s="488">
        <v>36</v>
      </c>
      <c r="I3561" s="491">
        <v>0.05</v>
      </c>
      <c r="J3561" s="492">
        <v>2384.34</v>
      </c>
      <c r="K3561">
        <v>85836.28</v>
      </c>
      <c r="L3561">
        <v>4517.7</v>
      </c>
    </row>
    <row r="3562" spans="1:12">
      <c r="A3562">
        <v>2025</v>
      </c>
      <c r="B3562" s="487" t="s">
        <v>3171</v>
      </c>
      <c r="C3562" s="488" t="s">
        <v>2527</v>
      </c>
      <c r="D3562" s="488" t="s">
        <v>3172</v>
      </c>
      <c r="E3562" s="488" t="s">
        <v>2888</v>
      </c>
      <c r="F3562" s="489" t="s">
        <v>4149</v>
      </c>
      <c r="G3562" s="490">
        <v>97699.12</v>
      </c>
      <c r="H3562" s="488">
        <v>36</v>
      </c>
      <c r="I3562" s="491">
        <v>0.05</v>
      </c>
      <c r="J3562" s="492">
        <v>2578.17</v>
      </c>
      <c r="K3562">
        <v>92814.16</v>
      </c>
      <c r="L3562">
        <v>4884.96</v>
      </c>
    </row>
    <row r="3563" spans="1:12">
      <c r="A3563">
        <v>2025</v>
      </c>
      <c r="B3563" s="487" t="s">
        <v>3191</v>
      </c>
      <c r="C3563" s="488" t="s">
        <v>2527</v>
      </c>
      <c r="D3563" s="488" t="s">
        <v>3192</v>
      </c>
      <c r="E3563" s="488" t="s">
        <v>2888</v>
      </c>
      <c r="F3563" s="489" t="s">
        <v>4149</v>
      </c>
      <c r="G3563" s="490">
        <v>85398.23</v>
      </c>
      <c r="H3563" s="488">
        <v>36</v>
      </c>
      <c r="I3563" s="491">
        <v>0.05</v>
      </c>
      <c r="J3563" s="492">
        <v>2253.56</v>
      </c>
      <c r="K3563">
        <v>81128.320000000007</v>
      </c>
      <c r="L3563">
        <v>4269.91</v>
      </c>
    </row>
    <row r="3564" spans="1:12">
      <c r="A3564">
        <v>2025</v>
      </c>
      <c r="B3564" s="487" t="s">
        <v>3705</v>
      </c>
      <c r="C3564" s="488" t="s">
        <v>2527</v>
      </c>
      <c r="D3564" s="488" t="s">
        <v>3706</v>
      </c>
      <c r="E3564" s="488" t="s">
        <v>4148</v>
      </c>
      <c r="F3564" s="489" t="s">
        <v>4128</v>
      </c>
      <c r="G3564" s="490">
        <v>6000</v>
      </c>
      <c r="H3564" s="488">
        <v>60</v>
      </c>
      <c r="I3564" s="491">
        <v>0.05</v>
      </c>
      <c r="J3564" s="492">
        <v>95</v>
      </c>
      <c r="K3564">
        <v>5700</v>
      </c>
      <c r="L3564">
        <v>300</v>
      </c>
    </row>
    <row r="3565" spans="1:12">
      <c r="A3565">
        <v>2025</v>
      </c>
      <c r="B3565" s="487" t="s">
        <v>4335</v>
      </c>
      <c r="C3565" s="488" t="s">
        <v>2527</v>
      </c>
      <c r="D3565" s="488" t="s">
        <v>4336</v>
      </c>
      <c r="E3565" s="488" t="s">
        <v>4148</v>
      </c>
      <c r="F3565" s="489" t="s">
        <v>4128</v>
      </c>
      <c r="G3565" s="490">
        <v>4500</v>
      </c>
      <c r="H3565" s="488">
        <v>60</v>
      </c>
      <c r="I3565" s="491">
        <v>0.05</v>
      </c>
      <c r="J3565" s="492">
        <v>71.25</v>
      </c>
      <c r="K3565">
        <v>4275</v>
      </c>
      <c r="L3565">
        <v>225</v>
      </c>
    </row>
    <row r="3566" spans="1:12">
      <c r="A3566">
        <v>2025</v>
      </c>
      <c r="B3566" s="487" t="s">
        <v>3310</v>
      </c>
      <c r="C3566" s="488" t="s">
        <v>2527</v>
      </c>
      <c r="D3566" s="488" t="s">
        <v>3311</v>
      </c>
      <c r="E3566" s="488" t="s">
        <v>2888</v>
      </c>
      <c r="F3566" s="489" t="s">
        <v>4129</v>
      </c>
      <c r="G3566" s="490">
        <v>26941</v>
      </c>
      <c r="H3566" s="488">
        <v>60</v>
      </c>
      <c r="I3566" s="491">
        <v>0.05</v>
      </c>
      <c r="J3566" s="492">
        <v>426.57</v>
      </c>
      <c r="K3566">
        <v>25593.95</v>
      </c>
      <c r="L3566">
        <v>1347.05</v>
      </c>
    </row>
    <row r="3567" spans="1:12">
      <c r="A3567">
        <v>2025</v>
      </c>
      <c r="B3567" s="487" t="s">
        <v>3304</v>
      </c>
      <c r="C3567" s="488" t="s">
        <v>2527</v>
      </c>
      <c r="D3567" s="488" t="s">
        <v>2907</v>
      </c>
      <c r="E3567" s="488" t="s">
        <v>4148</v>
      </c>
      <c r="F3567" s="489" t="s">
        <v>4129</v>
      </c>
      <c r="G3567" s="490">
        <v>29335</v>
      </c>
      <c r="H3567" s="488">
        <v>60</v>
      </c>
      <c r="I3567" s="491">
        <v>0.05</v>
      </c>
      <c r="J3567" s="492">
        <v>464.47</v>
      </c>
      <c r="K3567">
        <v>27868.25</v>
      </c>
      <c r="L3567">
        <v>1466.75</v>
      </c>
    </row>
    <row r="3568" spans="1:12">
      <c r="A3568">
        <v>2025</v>
      </c>
      <c r="B3568" s="487" t="s">
        <v>3711</v>
      </c>
      <c r="C3568" s="488" t="s">
        <v>2527</v>
      </c>
      <c r="D3568" s="488" t="s">
        <v>3712</v>
      </c>
      <c r="E3568" s="488" t="s">
        <v>2888</v>
      </c>
      <c r="F3568" s="489" t="s">
        <v>4150</v>
      </c>
      <c r="G3568" s="490">
        <v>5840.71</v>
      </c>
      <c r="H3568" s="488">
        <v>36</v>
      </c>
      <c r="I3568" s="491">
        <v>0.05</v>
      </c>
      <c r="J3568" s="492">
        <v>154.13</v>
      </c>
      <c r="K3568">
        <v>5548.67</v>
      </c>
      <c r="L3568">
        <v>292.04000000000002</v>
      </c>
    </row>
    <row r="3569" spans="1:12">
      <c r="A3569">
        <v>2025</v>
      </c>
      <c r="B3569" s="487" t="s">
        <v>3051</v>
      </c>
      <c r="C3569" s="488" t="s">
        <v>2527</v>
      </c>
      <c r="D3569" s="488" t="s">
        <v>3052</v>
      </c>
      <c r="E3569" s="488" t="s">
        <v>2888</v>
      </c>
      <c r="F3569" s="489" t="s">
        <v>4150</v>
      </c>
      <c r="G3569" s="490">
        <v>110004.42</v>
      </c>
      <c r="H3569" s="488">
        <v>36</v>
      </c>
      <c r="I3569" s="491">
        <v>0.05</v>
      </c>
      <c r="J3569" s="492">
        <v>2902.89</v>
      </c>
      <c r="K3569">
        <v>104504.2</v>
      </c>
      <c r="L3569">
        <v>5500.22</v>
      </c>
    </row>
    <row r="3570" spans="1:12">
      <c r="A3570">
        <v>2025</v>
      </c>
      <c r="B3570" s="487" t="s">
        <v>3317</v>
      </c>
      <c r="C3570" s="488" t="s">
        <v>2527</v>
      </c>
      <c r="D3570" s="488" t="s">
        <v>3052</v>
      </c>
      <c r="E3570" s="488" t="s">
        <v>2888</v>
      </c>
      <c r="F3570" s="489" t="s">
        <v>4150</v>
      </c>
      <c r="G3570" s="490">
        <v>23539.82</v>
      </c>
      <c r="H3570" s="488">
        <v>36</v>
      </c>
      <c r="I3570" s="491">
        <v>0.05</v>
      </c>
      <c r="J3570" s="492">
        <v>621.19000000000005</v>
      </c>
      <c r="K3570">
        <v>22362.83</v>
      </c>
      <c r="L3570">
        <v>1176.99</v>
      </c>
    </row>
    <row r="3571" spans="1:12">
      <c r="A3571">
        <v>2025</v>
      </c>
      <c r="B3571" s="487" t="s">
        <v>3644</v>
      </c>
      <c r="C3571" s="488" t="s">
        <v>2527</v>
      </c>
      <c r="D3571" s="488" t="s">
        <v>3345</v>
      </c>
      <c r="E3571" s="488" t="s">
        <v>2888</v>
      </c>
      <c r="F3571" s="489" t="s">
        <v>4150</v>
      </c>
      <c r="G3571" s="490">
        <v>7079.65</v>
      </c>
      <c r="H3571" s="488">
        <v>36</v>
      </c>
      <c r="I3571" s="491">
        <v>0.05</v>
      </c>
      <c r="J3571" s="492">
        <v>186.82</v>
      </c>
      <c r="K3571">
        <v>6725.67</v>
      </c>
      <c r="L3571">
        <v>353.98</v>
      </c>
    </row>
    <row r="3572" spans="1:12">
      <c r="A3572">
        <v>2025</v>
      </c>
      <c r="B3572" s="487" t="s">
        <v>2963</v>
      </c>
      <c r="C3572" s="488" t="s">
        <v>2527</v>
      </c>
      <c r="D3572" s="488" t="s">
        <v>3052</v>
      </c>
      <c r="E3572" s="488" t="s">
        <v>2888</v>
      </c>
      <c r="F3572" s="489" t="s">
        <v>4150</v>
      </c>
      <c r="G3572" s="490">
        <v>203230.09</v>
      </c>
      <c r="H3572" s="488">
        <v>36</v>
      </c>
      <c r="I3572" s="491">
        <v>0.05</v>
      </c>
      <c r="J3572" s="492">
        <v>5363.02</v>
      </c>
      <c r="K3572">
        <v>193068.59</v>
      </c>
      <c r="L3572">
        <v>10161.5</v>
      </c>
    </row>
    <row r="3573" spans="1:12">
      <c r="A3573">
        <v>2025</v>
      </c>
      <c r="B3573" s="487" t="s">
        <v>3186</v>
      </c>
      <c r="C3573" s="488" t="s">
        <v>2527</v>
      </c>
      <c r="D3573" s="488" t="s">
        <v>3187</v>
      </c>
      <c r="E3573" s="488" t="s">
        <v>2888</v>
      </c>
      <c r="F3573" s="489" t="s">
        <v>4150</v>
      </c>
      <c r="G3573" s="490">
        <v>87964.61</v>
      </c>
      <c r="H3573" s="488">
        <v>36</v>
      </c>
      <c r="I3573" s="491">
        <v>0.05</v>
      </c>
      <c r="J3573" s="492">
        <v>2321.29</v>
      </c>
      <c r="K3573">
        <v>83566.38</v>
      </c>
      <c r="L3573">
        <v>4398.2299999999996</v>
      </c>
    </row>
    <row r="3574" spans="1:12">
      <c r="A3574">
        <v>2025</v>
      </c>
      <c r="B3574" s="487" t="s">
        <v>3452</v>
      </c>
      <c r="C3574" s="488" t="s">
        <v>2527</v>
      </c>
      <c r="D3574" s="488" t="s">
        <v>3453</v>
      </c>
      <c r="E3574" s="488" t="s">
        <v>2888</v>
      </c>
      <c r="F3574" s="489" t="s">
        <v>4150</v>
      </c>
      <c r="G3574" s="490">
        <v>11100</v>
      </c>
      <c r="H3574" s="488">
        <v>36</v>
      </c>
      <c r="I3574" s="491">
        <v>0.05</v>
      </c>
      <c r="J3574" s="492">
        <v>292.92</v>
      </c>
      <c r="K3574">
        <v>10545</v>
      </c>
      <c r="L3574">
        <v>555</v>
      </c>
    </row>
    <row r="3575" spans="1:12">
      <c r="A3575">
        <v>2025</v>
      </c>
      <c r="B3575" s="487" t="s">
        <v>3583</v>
      </c>
      <c r="C3575" s="488" t="s">
        <v>2527</v>
      </c>
      <c r="D3575" s="488" t="s">
        <v>4151</v>
      </c>
      <c r="E3575" s="488" t="s">
        <v>2888</v>
      </c>
      <c r="F3575" s="489" t="s">
        <v>4150</v>
      </c>
      <c r="G3575" s="490">
        <v>8000</v>
      </c>
      <c r="H3575" s="488">
        <v>36</v>
      </c>
      <c r="I3575" s="491">
        <v>0.05</v>
      </c>
      <c r="J3575" s="492">
        <v>211.11</v>
      </c>
      <c r="K3575">
        <v>7600</v>
      </c>
      <c r="L3575">
        <v>400</v>
      </c>
    </row>
    <row r="3576" spans="1:12">
      <c r="A3576">
        <v>2025</v>
      </c>
      <c r="B3576" s="487" t="s">
        <v>2970</v>
      </c>
      <c r="C3576" s="488" t="s">
        <v>2527</v>
      </c>
      <c r="D3576" s="488" t="s">
        <v>4152</v>
      </c>
      <c r="E3576" s="488" t="s">
        <v>2888</v>
      </c>
      <c r="F3576" s="489" t="s">
        <v>4153</v>
      </c>
      <c r="G3576" s="490">
        <v>133893.81</v>
      </c>
      <c r="H3576" s="488">
        <v>36</v>
      </c>
      <c r="I3576" s="491">
        <v>0.05</v>
      </c>
      <c r="J3576" s="492">
        <v>3533.31</v>
      </c>
      <c r="K3576">
        <v>127199.12</v>
      </c>
      <c r="L3576">
        <v>6694.69</v>
      </c>
    </row>
    <row r="3577" spans="1:12">
      <c r="A3577">
        <v>2025</v>
      </c>
      <c r="B3577" s="487" t="s">
        <v>4337</v>
      </c>
      <c r="C3577" s="488" t="s">
        <v>2527</v>
      </c>
      <c r="D3577" s="488" t="s">
        <v>4152</v>
      </c>
      <c r="E3577" s="488" t="s">
        <v>2888</v>
      </c>
      <c r="F3577" s="489" t="s">
        <v>4153</v>
      </c>
      <c r="G3577" s="490">
        <v>1769.91</v>
      </c>
      <c r="H3577" s="488">
        <v>36</v>
      </c>
      <c r="I3577" s="491">
        <v>0.05</v>
      </c>
      <c r="J3577" s="492">
        <v>46.71</v>
      </c>
      <c r="K3577">
        <v>1681.41</v>
      </c>
      <c r="L3577">
        <v>88.5</v>
      </c>
    </row>
    <row r="3578" spans="1:12">
      <c r="A3578">
        <v>2025</v>
      </c>
      <c r="B3578" s="487" t="s">
        <v>3380</v>
      </c>
      <c r="C3578" s="488" t="s">
        <v>2527</v>
      </c>
      <c r="D3578" s="488" t="s">
        <v>3381</v>
      </c>
      <c r="E3578" s="488" t="s">
        <v>2888</v>
      </c>
      <c r="F3578" s="489" t="s">
        <v>4153</v>
      </c>
      <c r="G3578" s="490">
        <v>16221.25</v>
      </c>
      <c r="H3578" s="488">
        <v>36</v>
      </c>
      <c r="I3578" s="491">
        <v>0.05</v>
      </c>
      <c r="J3578" s="492">
        <v>428.06</v>
      </c>
      <c r="K3578">
        <v>15410.19</v>
      </c>
      <c r="L3578">
        <v>811.06</v>
      </c>
    </row>
    <row r="3579" spans="1:12">
      <c r="A3579">
        <v>2025</v>
      </c>
      <c r="B3579" s="487" t="s">
        <v>4338</v>
      </c>
      <c r="C3579" s="488" t="s">
        <v>2527</v>
      </c>
      <c r="D3579" s="488" t="s">
        <v>4339</v>
      </c>
      <c r="E3579" s="488" t="s">
        <v>2888</v>
      </c>
      <c r="F3579" s="489" t="s">
        <v>4153</v>
      </c>
      <c r="G3579" s="490">
        <v>1769.91</v>
      </c>
      <c r="H3579" s="488">
        <v>36</v>
      </c>
      <c r="I3579" s="491">
        <v>0.05</v>
      </c>
      <c r="J3579" s="492">
        <v>46.71</v>
      </c>
      <c r="K3579">
        <v>1681.41</v>
      </c>
      <c r="L3579">
        <v>88.5</v>
      </c>
    </row>
    <row r="3580" spans="1:12">
      <c r="A3580">
        <v>2025</v>
      </c>
      <c r="B3580" s="487" t="s">
        <v>2961</v>
      </c>
      <c r="C3580" s="488" t="s">
        <v>2527</v>
      </c>
      <c r="D3580" s="488" t="s">
        <v>4152</v>
      </c>
      <c r="E3580" s="488" t="s">
        <v>2888</v>
      </c>
      <c r="F3580" s="489" t="s">
        <v>4153</v>
      </c>
      <c r="G3580" s="490">
        <v>215929.2</v>
      </c>
      <c r="H3580" s="488">
        <v>36</v>
      </c>
      <c r="I3580" s="491">
        <v>0.05</v>
      </c>
      <c r="J3580" s="492">
        <v>5698.13</v>
      </c>
      <c r="K3580">
        <v>205132.74</v>
      </c>
      <c r="L3580">
        <v>10796.46</v>
      </c>
    </row>
    <row r="3581" spans="1:12">
      <c r="A3581">
        <v>2025</v>
      </c>
      <c r="B3581" s="487" t="s">
        <v>3277</v>
      </c>
      <c r="C3581" s="488" t="s">
        <v>2527</v>
      </c>
      <c r="D3581" s="488" t="s">
        <v>3278</v>
      </c>
      <c r="E3581" s="488" t="s">
        <v>2888</v>
      </c>
      <c r="F3581" s="489" t="s">
        <v>4153</v>
      </c>
      <c r="G3581" s="490">
        <v>41769.919999999998</v>
      </c>
      <c r="H3581" s="488">
        <v>36</v>
      </c>
      <c r="I3581" s="491">
        <v>0.05</v>
      </c>
      <c r="J3581" s="492">
        <v>1102.26</v>
      </c>
      <c r="K3581">
        <v>39681.42</v>
      </c>
      <c r="L3581">
        <v>2088.5</v>
      </c>
    </row>
    <row r="3582" spans="1:12">
      <c r="A3582">
        <v>2025</v>
      </c>
      <c r="B3582" s="487" t="s">
        <v>4340</v>
      </c>
      <c r="C3582" s="488" t="s">
        <v>2527</v>
      </c>
      <c r="D3582" s="488" t="s">
        <v>4341</v>
      </c>
      <c r="E3582" s="488" t="s">
        <v>2888</v>
      </c>
      <c r="F3582" s="489" t="s">
        <v>4153</v>
      </c>
      <c r="G3582" s="490">
        <v>3672.57</v>
      </c>
      <c r="H3582" s="488">
        <v>36</v>
      </c>
      <c r="I3582" s="491">
        <v>0.05</v>
      </c>
      <c r="J3582" s="492">
        <v>96.92</v>
      </c>
      <c r="K3582">
        <v>3488.94</v>
      </c>
      <c r="L3582">
        <v>183.63</v>
      </c>
    </row>
    <row r="3583" spans="1:12">
      <c r="A3583">
        <v>2025</v>
      </c>
      <c r="B3583" s="487" t="s">
        <v>3692</v>
      </c>
      <c r="C3583" s="488" t="s">
        <v>2527</v>
      </c>
      <c r="D3583" s="488" t="s">
        <v>3693</v>
      </c>
      <c r="E3583" s="488" t="s">
        <v>2888</v>
      </c>
      <c r="F3583" s="489" t="s">
        <v>4153</v>
      </c>
      <c r="G3583" s="490">
        <v>6538.05</v>
      </c>
      <c r="H3583" s="488">
        <v>36</v>
      </c>
      <c r="I3583" s="491">
        <v>0.05</v>
      </c>
      <c r="J3583" s="492">
        <v>172.53</v>
      </c>
      <c r="K3583">
        <v>6211.15</v>
      </c>
      <c r="L3583">
        <v>326.89999999999998</v>
      </c>
    </row>
    <row r="3584" spans="1:12">
      <c r="A3584">
        <v>2025</v>
      </c>
      <c r="B3584" s="487" t="s">
        <v>3306</v>
      </c>
      <c r="C3584" s="488" t="s">
        <v>2527</v>
      </c>
      <c r="D3584" s="488" t="s">
        <v>3307</v>
      </c>
      <c r="E3584" s="488" t="s">
        <v>2888</v>
      </c>
      <c r="F3584" s="489" t="s">
        <v>4134</v>
      </c>
      <c r="G3584" s="490">
        <v>28224.14</v>
      </c>
      <c r="H3584" s="488">
        <v>60</v>
      </c>
      <c r="I3584" s="491">
        <v>0.05</v>
      </c>
      <c r="J3584" s="492">
        <v>446.88</v>
      </c>
      <c r="K3584">
        <v>26812.93</v>
      </c>
      <c r="L3584">
        <v>1411.21</v>
      </c>
    </row>
    <row r="3585" spans="1:12">
      <c r="A3585">
        <v>2025</v>
      </c>
      <c r="B3585" s="487" t="s">
        <v>2951</v>
      </c>
      <c r="C3585" s="488" t="s">
        <v>2527</v>
      </c>
      <c r="D3585" s="488" t="s">
        <v>2952</v>
      </c>
      <c r="E3585" s="488" t="s">
        <v>2888</v>
      </c>
      <c r="F3585" s="489" t="s">
        <v>4154</v>
      </c>
      <c r="G3585" s="490">
        <v>601504.42000000004</v>
      </c>
      <c r="H3585" s="488">
        <v>36</v>
      </c>
      <c r="I3585" s="491">
        <v>0.05</v>
      </c>
      <c r="J3585" s="492">
        <v>15873.03</v>
      </c>
      <c r="K3585">
        <v>571429.19999999995</v>
      </c>
      <c r="L3585">
        <v>30075.22</v>
      </c>
    </row>
    <row r="3586" spans="1:12">
      <c r="A3586">
        <v>2025</v>
      </c>
      <c r="B3586" s="487" t="s">
        <v>3212</v>
      </c>
      <c r="C3586" s="488" t="s">
        <v>2527</v>
      </c>
      <c r="D3586" s="488" t="s">
        <v>4155</v>
      </c>
      <c r="E3586" s="488" t="s">
        <v>2888</v>
      </c>
      <c r="F3586" s="489" t="s">
        <v>4154</v>
      </c>
      <c r="G3586" s="490">
        <v>73274.34</v>
      </c>
      <c r="H3586" s="488">
        <v>36</v>
      </c>
      <c r="I3586" s="491">
        <v>0.05</v>
      </c>
      <c r="J3586" s="492">
        <v>1933.63</v>
      </c>
      <c r="K3586">
        <v>69610.62</v>
      </c>
      <c r="L3586">
        <v>3663.72</v>
      </c>
    </row>
    <row r="3587" spans="1:12">
      <c r="A3587">
        <v>2025</v>
      </c>
      <c r="B3587" s="487" t="s">
        <v>3648</v>
      </c>
      <c r="C3587" s="488" t="s">
        <v>2527</v>
      </c>
      <c r="D3587" s="488" t="s">
        <v>4156</v>
      </c>
      <c r="E3587" s="488" t="s">
        <v>2888</v>
      </c>
      <c r="F3587" s="489" t="s">
        <v>4154</v>
      </c>
      <c r="G3587" s="490">
        <v>6991.15</v>
      </c>
      <c r="H3587" s="488">
        <v>36</v>
      </c>
      <c r="I3587" s="491">
        <v>0.05</v>
      </c>
      <c r="J3587" s="492">
        <v>184.49</v>
      </c>
      <c r="K3587">
        <v>6641.59</v>
      </c>
      <c r="L3587">
        <v>349.56</v>
      </c>
    </row>
    <row r="3588" spans="1:12">
      <c r="A3588">
        <v>2025</v>
      </c>
      <c r="B3588" s="487" t="s">
        <v>3602</v>
      </c>
      <c r="C3588" s="488" t="s">
        <v>2527</v>
      </c>
      <c r="D3588" s="488" t="s">
        <v>4157</v>
      </c>
      <c r="E3588" s="488" t="s">
        <v>2888</v>
      </c>
      <c r="F3588" s="489" t="s">
        <v>4154</v>
      </c>
      <c r="G3588" s="490">
        <v>7500</v>
      </c>
      <c r="H3588" s="488">
        <v>36</v>
      </c>
      <c r="I3588" s="491">
        <v>0.05</v>
      </c>
      <c r="J3588" s="492">
        <v>197.92</v>
      </c>
      <c r="K3588">
        <v>7125</v>
      </c>
      <c r="L3588">
        <v>375</v>
      </c>
    </row>
    <row r="3589" spans="1:12">
      <c r="A3589">
        <v>2025</v>
      </c>
      <c r="B3589" s="487" t="s">
        <v>3599</v>
      </c>
      <c r="C3589" s="488" t="s">
        <v>2527</v>
      </c>
      <c r="D3589" s="488" t="s">
        <v>4158</v>
      </c>
      <c r="E3589" s="488" t="s">
        <v>2888</v>
      </c>
      <c r="F3589" s="489" t="s">
        <v>4154</v>
      </c>
      <c r="G3589" s="490">
        <v>7610.62</v>
      </c>
      <c r="H3589" s="488">
        <v>36</v>
      </c>
      <c r="I3589" s="491">
        <v>0.05</v>
      </c>
      <c r="J3589" s="492">
        <v>200.84</v>
      </c>
      <c r="K3589">
        <v>7230.09</v>
      </c>
      <c r="L3589">
        <v>380.53</v>
      </c>
    </row>
    <row r="3590" spans="1:12">
      <c r="A3590">
        <v>2025</v>
      </c>
      <c r="B3590" s="487" t="s">
        <v>3454</v>
      </c>
      <c r="C3590" s="488" t="s">
        <v>2527</v>
      </c>
      <c r="D3590" s="488" t="s">
        <v>4159</v>
      </c>
      <c r="E3590" s="488" t="s">
        <v>2888</v>
      </c>
      <c r="F3590" s="489" t="s">
        <v>4154</v>
      </c>
      <c r="G3590" s="490">
        <v>11017.7</v>
      </c>
      <c r="H3590" s="488">
        <v>36</v>
      </c>
      <c r="I3590" s="491">
        <v>0.05</v>
      </c>
      <c r="J3590" s="492">
        <v>290.74</v>
      </c>
      <c r="K3590">
        <v>10466.81</v>
      </c>
      <c r="L3590">
        <v>550.89</v>
      </c>
    </row>
    <row r="3591" spans="1:12">
      <c r="A3591">
        <v>2025</v>
      </c>
      <c r="B3591" s="487" t="s">
        <v>3855</v>
      </c>
      <c r="C3591" s="488" t="s">
        <v>2527</v>
      </c>
      <c r="D3591" s="488" t="s">
        <v>3856</v>
      </c>
      <c r="E3591" s="488" t="s">
        <v>2888</v>
      </c>
      <c r="F3591" s="489" t="s">
        <v>4154</v>
      </c>
      <c r="G3591" s="490">
        <v>5044.25</v>
      </c>
      <c r="H3591" s="488">
        <v>36</v>
      </c>
      <c r="I3591" s="491">
        <v>0.05</v>
      </c>
      <c r="J3591" s="492">
        <v>133.11000000000001</v>
      </c>
      <c r="K3591">
        <v>4792.2299999999996</v>
      </c>
      <c r="L3591">
        <v>252.02</v>
      </c>
    </row>
    <row r="3592" spans="1:12">
      <c r="A3592">
        <v>2025</v>
      </c>
      <c r="B3592" s="487" t="s">
        <v>3349</v>
      </c>
      <c r="C3592" s="488" t="s">
        <v>2527</v>
      </c>
      <c r="D3592" s="488" t="s">
        <v>3350</v>
      </c>
      <c r="E3592" s="488" t="s">
        <v>2888</v>
      </c>
      <c r="F3592" s="489" t="s">
        <v>4154</v>
      </c>
      <c r="G3592" s="490">
        <v>19450</v>
      </c>
      <c r="H3592" s="488">
        <v>36</v>
      </c>
      <c r="I3592" s="491">
        <v>0.05</v>
      </c>
      <c r="J3592" s="492">
        <v>513.26</v>
      </c>
      <c r="K3592">
        <v>18477.5</v>
      </c>
      <c r="L3592">
        <v>972.5</v>
      </c>
    </row>
    <row r="3593" spans="1:12">
      <c r="A3593">
        <v>2025</v>
      </c>
      <c r="B3593" s="487" t="s">
        <v>3777</v>
      </c>
      <c r="C3593" s="488" t="s">
        <v>3737</v>
      </c>
      <c r="D3593" s="488" t="s">
        <v>3778</v>
      </c>
      <c r="E3593" s="488" t="s">
        <v>2888</v>
      </c>
      <c r="F3593" s="489">
        <v>44011</v>
      </c>
      <c r="G3593" s="490">
        <v>7699.11</v>
      </c>
      <c r="H3593" s="488">
        <v>36</v>
      </c>
      <c r="I3593" s="491">
        <v>5.0000584483141597E-2</v>
      </c>
      <c r="J3593" s="492">
        <v>203.17</v>
      </c>
      <c r="K3593">
        <v>7314.15</v>
      </c>
      <c r="L3593">
        <v>384.96</v>
      </c>
    </row>
    <row r="3594" spans="1:12">
      <c r="A3594">
        <v>2025</v>
      </c>
      <c r="B3594" s="487" t="s">
        <v>3215</v>
      </c>
      <c r="C3594" s="488" t="s">
        <v>2527</v>
      </c>
      <c r="D3594" s="488" t="s">
        <v>3216</v>
      </c>
      <c r="E3594" s="488" t="s">
        <v>4148</v>
      </c>
      <c r="F3594" s="489" t="s">
        <v>4135</v>
      </c>
      <c r="G3594" s="490">
        <v>67652.59</v>
      </c>
      <c r="H3594" s="488">
        <v>60</v>
      </c>
      <c r="I3594" s="491">
        <v>0.05</v>
      </c>
      <c r="J3594" s="492">
        <v>1071.17</v>
      </c>
      <c r="K3594">
        <v>64269.96</v>
      </c>
      <c r="L3594">
        <v>3382.63</v>
      </c>
    </row>
    <row r="3595" spans="1:12">
      <c r="A3595">
        <v>2025</v>
      </c>
      <c r="B3595" s="487" t="s">
        <v>3779</v>
      </c>
      <c r="C3595" s="488" t="s">
        <v>3737</v>
      </c>
      <c r="D3595" s="488" t="s">
        <v>3778</v>
      </c>
      <c r="E3595" s="488" t="s">
        <v>2888</v>
      </c>
      <c r="F3595" s="489">
        <v>44012</v>
      </c>
      <c r="G3595" s="490">
        <v>6814.17</v>
      </c>
      <c r="H3595" s="488">
        <v>36</v>
      </c>
      <c r="I3595" s="491">
        <v>5.0000220129524202E-2</v>
      </c>
      <c r="J3595" s="492">
        <v>179.82</v>
      </c>
      <c r="K3595">
        <v>6473.46</v>
      </c>
      <c r="L3595">
        <v>340.71</v>
      </c>
    </row>
    <row r="3596" spans="1:12">
      <c r="A3596">
        <v>2025</v>
      </c>
      <c r="B3596" s="487" t="s">
        <v>3331</v>
      </c>
      <c r="C3596" s="488" t="s">
        <v>2527</v>
      </c>
      <c r="D3596" s="488" t="s">
        <v>3332</v>
      </c>
      <c r="E3596" s="488" t="s">
        <v>2888</v>
      </c>
      <c r="F3596" s="489" t="s">
        <v>4160</v>
      </c>
      <c r="G3596" s="490">
        <v>22350</v>
      </c>
      <c r="H3596" s="488">
        <v>36</v>
      </c>
      <c r="I3596" s="491">
        <v>0.05</v>
      </c>
      <c r="J3596" s="492">
        <v>589.79</v>
      </c>
      <c r="K3596">
        <v>21232.5</v>
      </c>
      <c r="L3596">
        <v>1117.5</v>
      </c>
    </row>
    <row r="3597" spans="1:12">
      <c r="A3597">
        <v>2025</v>
      </c>
      <c r="B3597" s="487" t="s">
        <v>4342</v>
      </c>
      <c r="C3597" s="488" t="s">
        <v>2527</v>
      </c>
      <c r="D3597" s="488" t="s">
        <v>4343</v>
      </c>
      <c r="E3597" s="488" t="s">
        <v>4148</v>
      </c>
      <c r="F3597" s="489" t="s">
        <v>4160</v>
      </c>
      <c r="G3597" s="490">
        <v>2800</v>
      </c>
      <c r="H3597" s="488">
        <v>36</v>
      </c>
      <c r="I3597" s="491">
        <v>0.05</v>
      </c>
      <c r="J3597" s="492">
        <v>73.89</v>
      </c>
      <c r="K3597">
        <v>2660</v>
      </c>
      <c r="L3597">
        <v>140</v>
      </c>
    </row>
    <row r="3598" spans="1:12">
      <c r="A3598">
        <v>2025</v>
      </c>
      <c r="B3598" s="487" t="s">
        <v>4344</v>
      </c>
      <c r="C3598" s="488" t="s">
        <v>2527</v>
      </c>
      <c r="D3598" s="488" t="s">
        <v>4345</v>
      </c>
      <c r="E3598" s="488" t="s">
        <v>2888</v>
      </c>
      <c r="F3598" s="489" t="s">
        <v>4160</v>
      </c>
      <c r="G3598" s="490">
        <v>4380.53</v>
      </c>
      <c r="H3598" s="488">
        <v>36</v>
      </c>
      <c r="I3598" s="491">
        <v>0.05</v>
      </c>
      <c r="J3598" s="492">
        <v>115.6</v>
      </c>
      <c r="K3598">
        <v>4161.5</v>
      </c>
      <c r="L3598">
        <v>219.03</v>
      </c>
    </row>
    <row r="3599" spans="1:12">
      <c r="A3599">
        <v>2025</v>
      </c>
      <c r="B3599" s="487" t="s">
        <v>3423</v>
      </c>
      <c r="C3599" s="488" t="s">
        <v>2527</v>
      </c>
      <c r="D3599" s="488" t="s">
        <v>3774</v>
      </c>
      <c r="E3599" s="488" t="s">
        <v>2888</v>
      </c>
      <c r="F3599" s="489" t="s">
        <v>4160</v>
      </c>
      <c r="G3599" s="490">
        <v>13274.33</v>
      </c>
      <c r="H3599" s="488">
        <v>36</v>
      </c>
      <c r="I3599" s="491">
        <v>0.05</v>
      </c>
      <c r="J3599" s="492">
        <v>350.29</v>
      </c>
      <c r="K3599">
        <v>12610.61</v>
      </c>
      <c r="L3599">
        <v>663.72</v>
      </c>
    </row>
    <row r="3600" spans="1:12">
      <c r="A3600">
        <v>2025</v>
      </c>
      <c r="B3600" s="487" t="s">
        <v>3546</v>
      </c>
      <c r="C3600" s="488" t="s">
        <v>2527</v>
      </c>
      <c r="D3600" s="488" t="s">
        <v>3547</v>
      </c>
      <c r="E3600" s="488" t="s">
        <v>2888</v>
      </c>
      <c r="F3600" s="489" t="s">
        <v>4160</v>
      </c>
      <c r="G3600" s="490">
        <v>8651.32</v>
      </c>
      <c r="H3600" s="488">
        <v>36</v>
      </c>
      <c r="I3600" s="491">
        <v>0.05</v>
      </c>
      <c r="J3600" s="492">
        <v>228.3</v>
      </c>
      <c r="K3600">
        <v>8218.75</v>
      </c>
      <c r="L3600">
        <v>432.57</v>
      </c>
    </row>
    <row r="3601" spans="1:12">
      <c r="A3601">
        <v>2025</v>
      </c>
      <c r="B3601" s="487" t="s">
        <v>3302</v>
      </c>
      <c r="C3601" s="488" t="s">
        <v>2527</v>
      </c>
      <c r="D3601" s="488" t="s">
        <v>3303</v>
      </c>
      <c r="E3601" s="488" t="s">
        <v>2888</v>
      </c>
      <c r="F3601" s="489" t="s">
        <v>4160</v>
      </c>
      <c r="G3601" s="490">
        <v>29988.53</v>
      </c>
      <c r="H3601" s="488">
        <v>36</v>
      </c>
      <c r="I3601" s="491">
        <v>0.05</v>
      </c>
      <c r="J3601" s="492">
        <v>791.36</v>
      </c>
      <c r="K3601">
        <v>28489.1</v>
      </c>
      <c r="L3601">
        <v>1499.43</v>
      </c>
    </row>
    <row r="3602" spans="1:12">
      <c r="A3602">
        <v>2025</v>
      </c>
      <c r="B3602" s="487" t="s">
        <v>3709</v>
      </c>
      <c r="C3602" s="488" t="s">
        <v>2527</v>
      </c>
      <c r="D3602" s="488" t="s">
        <v>4161</v>
      </c>
      <c r="E3602" s="488" t="s">
        <v>2888</v>
      </c>
      <c r="F3602" s="489" t="s">
        <v>4162</v>
      </c>
      <c r="G3602" s="490">
        <v>5950</v>
      </c>
      <c r="H3602" s="488">
        <v>36</v>
      </c>
      <c r="I3602" s="491">
        <v>0.05</v>
      </c>
      <c r="J3602" s="492">
        <v>157.01</v>
      </c>
      <c r="K3602">
        <v>5652.5</v>
      </c>
      <c r="L3602">
        <v>297.5</v>
      </c>
    </row>
    <row r="3603" spans="1:12">
      <c r="A3603">
        <v>2025</v>
      </c>
      <c r="B3603" s="487" t="s">
        <v>3371</v>
      </c>
      <c r="C3603" s="488" t="s">
        <v>2527</v>
      </c>
      <c r="D3603" s="488" t="s">
        <v>4163</v>
      </c>
      <c r="E3603" s="488" t="s">
        <v>2888</v>
      </c>
      <c r="F3603" s="489" t="s">
        <v>4162</v>
      </c>
      <c r="G3603" s="490">
        <v>16991.150000000001</v>
      </c>
      <c r="H3603" s="488">
        <v>36</v>
      </c>
      <c r="I3603" s="491">
        <v>0.05</v>
      </c>
      <c r="J3603" s="492">
        <v>448.38</v>
      </c>
      <c r="K3603">
        <v>16141.59</v>
      </c>
      <c r="L3603">
        <v>849.56</v>
      </c>
    </row>
    <row r="3604" spans="1:12">
      <c r="A3604">
        <v>2025</v>
      </c>
      <c r="B3604" s="487" t="s">
        <v>3236</v>
      </c>
      <c r="C3604" s="488" t="s">
        <v>2527</v>
      </c>
      <c r="D3604" s="488" t="s">
        <v>3237</v>
      </c>
      <c r="E3604" s="488" t="s">
        <v>2888</v>
      </c>
      <c r="F3604" s="489" t="s">
        <v>4162</v>
      </c>
      <c r="G3604" s="490">
        <v>64159.3</v>
      </c>
      <c r="H3604" s="488">
        <v>36</v>
      </c>
      <c r="I3604" s="491">
        <v>0.05</v>
      </c>
      <c r="J3604" s="492">
        <v>1693.09</v>
      </c>
      <c r="K3604">
        <v>60951.33</v>
      </c>
      <c r="L3604">
        <v>3207.97</v>
      </c>
    </row>
    <row r="3605" spans="1:12">
      <c r="A3605">
        <v>2025</v>
      </c>
      <c r="B3605" s="487" t="s">
        <v>3521</v>
      </c>
      <c r="C3605" s="488" t="s">
        <v>2527</v>
      </c>
      <c r="D3605" s="488" t="s">
        <v>3345</v>
      </c>
      <c r="E3605" s="488" t="s">
        <v>2888</v>
      </c>
      <c r="F3605" s="489" t="s">
        <v>4162</v>
      </c>
      <c r="G3605" s="490">
        <v>9557.52</v>
      </c>
      <c r="H3605" s="488">
        <v>36</v>
      </c>
      <c r="I3605" s="491">
        <v>0.05</v>
      </c>
      <c r="J3605" s="492">
        <v>252.21</v>
      </c>
      <c r="K3605">
        <v>9079.64</v>
      </c>
      <c r="L3605">
        <v>477.88</v>
      </c>
    </row>
    <row r="3606" spans="1:12">
      <c r="A3606">
        <v>2025</v>
      </c>
      <c r="B3606" s="487" t="s">
        <v>3264</v>
      </c>
      <c r="C3606" s="488" t="s">
        <v>2527</v>
      </c>
      <c r="D3606" s="488" t="s">
        <v>3035</v>
      </c>
      <c r="E3606" s="488" t="s">
        <v>2888</v>
      </c>
      <c r="F3606" s="489" t="s">
        <v>4162</v>
      </c>
      <c r="G3606" s="490">
        <v>50265.48</v>
      </c>
      <c r="H3606" s="488">
        <v>36</v>
      </c>
      <c r="I3606" s="491">
        <v>0.05</v>
      </c>
      <c r="J3606" s="492">
        <v>1326.45</v>
      </c>
      <c r="K3606">
        <v>47752.21</v>
      </c>
      <c r="L3606">
        <v>2513.27</v>
      </c>
    </row>
    <row r="3607" spans="1:12">
      <c r="A3607">
        <v>2025</v>
      </c>
      <c r="B3607" s="487" t="s">
        <v>3292</v>
      </c>
      <c r="C3607" s="488" t="s">
        <v>2527</v>
      </c>
      <c r="D3607" s="488" t="s">
        <v>3293</v>
      </c>
      <c r="E3607" s="488" t="s">
        <v>2888</v>
      </c>
      <c r="F3607" s="489" t="s">
        <v>4162</v>
      </c>
      <c r="G3607" s="490">
        <v>35397.35</v>
      </c>
      <c r="H3607" s="488">
        <v>36</v>
      </c>
      <c r="I3607" s="491">
        <v>0.05</v>
      </c>
      <c r="J3607" s="492">
        <v>934.1</v>
      </c>
      <c r="K3607">
        <v>33627.480000000003</v>
      </c>
      <c r="L3607">
        <v>1769.87</v>
      </c>
    </row>
    <row r="3608" spans="1:12">
      <c r="A3608">
        <v>2025</v>
      </c>
      <c r="B3608" s="487" t="s">
        <v>4346</v>
      </c>
      <c r="C3608" s="488" t="s">
        <v>2527</v>
      </c>
      <c r="D3608" s="488" t="s">
        <v>4347</v>
      </c>
      <c r="E3608" s="488" t="s">
        <v>2888</v>
      </c>
      <c r="F3608" s="489" t="s">
        <v>4162</v>
      </c>
      <c r="G3608" s="490">
        <v>3097.35</v>
      </c>
      <c r="H3608" s="488">
        <v>36</v>
      </c>
      <c r="I3608" s="491">
        <v>0.05</v>
      </c>
      <c r="J3608" s="492">
        <v>81.739999999999995</v>
      </c>
      <c r="K3608">
        <v>2942.48</v>
      </c>
      <c r="L3608">
        <v>154.87</v>
      </c>
    </row>
    <row r="3609" spans="1:12">
      <c r="A3609">
        <v>2025</v>
      </c>
      <c r="B3609" s="487" t="s">
        <v>3339</v>
      </c>
      <c r="C3609" s="488" t="s">
        <v>2527</v>
      </c>
      <c r="D3609" s="488" t="s">
        <v>3340</v>
      </c>
      <c r="E3609" s="488" t="s">
        <v>2888</v>
      </c>
      <c r="F3609" s="489" t="s">
        <v>4162</v>
      </c>
      <c r="G3609" s="490">
        <v>21061.95</v>
      </c>
      <c r="H3609" s="488">
        <v>36</v>
      </c>
      <c r="I3609" s="491">
        <v>0.05</v>
      </c>
      <c r="J3609" s="492">
        <v>555.79999999999995</v>
      </c>
      <c r="K3609">
        <v>20008.849999999999</v>
      </c>
      <c r="L3609">
        <v>1053.0999999999999</v>
      </c>
    </row>
    <row r="3610" spans="1:12">
      <c r="A3610">
        <v>2025</v>
      </c>
      <c r="B3610" s="487" t="s">
        <v>4348</v>
      </c>
      <c r="C3610" s="488" t="s">
        <v>2527</v>
      </c>
      <c r="D3610" s="488" t="s">
        <v>3311</v>
      </c>
      <c r="E3610" s="488" t="s">
        <v>2888</v>
      </c>
      <c r="F3610" s="489" t="s">
        <v>4137</v>
      </c>
      <c r="G3610" s="490">
        <v>1988</v>
      </c>
      <c r="H3610" s="488">
        <v>60</v>
      </c>
      <c r="I3610" s="491">
        <v>0.05</v>
      </c>
      <c r="J3610" s="492">
        <v>31.48</v>
      </c>
      <c r="K3610">
        <v>1888.6</v>
      </c>
      <c r="L3610">
        <v>99.4</v>
      </c>
    </row>
    <row r="3611" spans="1:12">
      <c r="A3611">
        <v>2025</v>
      </c>
      <c r="B3611" s="487" t="s">
        <v>3260</v>
      </c>
      <c r="C3611" s="488" t="s">
        <v>2527</v>
      </c>
      <c r="D3611" s="488" t="s">
        <v>4164</v>
      </c>
      <c r="E3611" s="488" t="s">
        <v>2888</v>
      </c>
      <c r="F3611" s="489" t="s">
        <v>4165</v>
      </c>
      <c r="G3611" s="490">
        <v>51238.94</v>
      </c>
      <c r="H3611" s="488">
        <v>36</v>
      </c>
      <c r="I3611" s="491">
        <v>0.05</v>
      </c>
      <c r="J3611" s="492">
        <v>1352.14</v>
      </c>
      <c r="K3611">
        <v>48676.99</v>
      </c>
      <c r="L3611">
        <v>2561.9499999999998</v>
      </c>
    </row>
    <row r="3612" spans="1:12">
      <c r="A3612">
        <v>2025</v>
      </c>
      <c r="B3612" s="487" t="s">
        <v>4349</v>
      </c>
      <c r="C3612" s="488" t="s">
        <v>2527</v>
      </c>
      <c r="D3612" s="488" t="s">
        <v>4350</v>
      </c>
      <c r="E3612" s="488" t="s">
        <v>2888</v>
      </c>
      <c r="F3612" s="489" t="s">
        <v>4165</v>
      </c>
      <c r="G3612" s="490">
        <v>4429</v>
      </c>
      <c r="H3612" s="488">
        <v>36</v>
      </c>
      <c r="I3612" s="491">
        <v>0.05</v>
      </c>
      <c r="J3612" s="492">
        <v>116.88</v>
      </c>
      <c r="K3612">
        <v>4207.55</v>
      </c>
      <c r="L3612">
        <v>221.45</v>
      </c>
    </row>
    <row r="3613" spans="1:12">
      <c r="A3613">
        <v>2025</v>
      </c>
      <c r="B3613" s="487" t="s">
        <v>3403</v>
      </c>
      <c r="C3613" s="488" t="s">
        <v>2527</v>
      </c>
      <c r="D3613" s="488" t="s">
        <v>3404</v>
      </c>
      <c r="E3613" s="488" t="s">
        <v>2888</v>
      </c>
      <c r="F3613" s="489" t="s">
        <v>4165</v>
      </c>
      <c r="G3613" s="490">
        <v>14123.9</v>
      </c>
      <c r="H3613" s="488">
        <v>36</v>
      </c>
      <c r="I3613" s="491">
        <v>0.05</v>
      </c>
      <c r="J3613" s="492">
        <v>372.71</v>
      </c>
      <c r="K3613">
        <v>13417.7</v>
      </c>
      <c r="L3613">
        <v>706.2</v>
      </c>
    </row>
    <row r="3614" spans="1:12">
      <c r="A3614">
        <v>2025</v>
      </c>
      <c r="B3614" s="487" t="s">
        <v>3308</v>
      </c>
      <c r="C3614" s="488" t="s">
        <v>2527</v>
      </c>
      <c r="D3614" s="488" t="s">
        <v>3309</v>
      </c>
      <c r="E3614" s="488" t="s">
        <v>2888</v>
      </c>
      <c r="F3614" s="489" t="s">
        <v>4165</v>
      </c>
      <c r="G3614" s="490">
        <v>28050</v>
      </c>
      <c r="H3614" s="488">
        <v>36</v>
      </c>
      <c r="I3614" s="491">
        <v>0.05</v>
      </c>
      <c r="J3614" s="492">
        <v>740.21</v>
      </c>
      <c r="K3614">
        <v>26647.5</v>
      </c>
      <c r="L3614">
        <v>1402.5</v>
      </c>
    </row>
    <row r="3615" spans="1:12">
      <c r="A3615">
        <v>2025</v>
      </c>
      <c r="B3615" s="487" t="s">
        <v>3252</v>
      </c>
      <c r="C3615" s="488" t="s">
        <v>2527</v>
      </c>
      <c r="D3615" s="488" t="s">
        <v>4166</v>
      </c>
      <c r="E3615" s="488" t="s">
        <v>2888</v>
      </c>
      <c r="F3615" s="489" t="s">
        <v>4165</v>
      </c>
      <c r="G3615" s="490">
        <v>55861.07</v>
      </c>
      <c r="H3615" s="488">
        <v>36</v>
      </c>
      <c r="I3615" s="491">
        <v>0.05</v>
      </c>
      <c r="J3615" s="492">
        <v>1474.11</v>
      </c>
      <c r="K3615">
        <v>53068.02</v>
      </c>
      <c r="L3615">
        <v>2793.05</v>
      </c>
    </row>
    <row r="3616" spans="1:12">
      <c r="A3616">
        <v>2025</v>
      </c>
      <c r="B3616" s="487" t="s">
        <v>3528</v>
      </c>
      <c r="C3616" s="488" t="s">
        <v>2527</v>
      </c>
      <c r="D3616" s="488" t="s">
        <v>3418</v>
      </c>
      <c r="E3616" s="488" t="s">
        <v>2888</v>
      </c>
      <c r="F3616" s="489" t="s">
        <v>4165</v>
      </c>
      <c r="G3616" s="490">
        <v>8849.56</v>
      </c>
      <c r="H3616" s="488">
        <v>36</v>
      </c>
      <c r="I3616" s="491">
        <v>0.05</v>
      </c>
      <c r="J3616" s="492">
        <v>233.53</v>
      </c>
      <c r="K3616">
        <v>8407.08</v>
      </c>
      <c r="L3616">
        <v>442.48</v>
      </c>
    </row>
    <row r="3617" spans="1:12">
      <c r="A3617">
        <v>2025</v>
      </c>
      <c r="B3617" s="487" t="s">
        <v>3417</v>
      </c>
      <c r="C3617" s="488" t="s">
        <v>2527</v>
      </c>
      <c r="D3617" s="488" t="s">
        <v>3418</v>
      </c>
      <c r="E3617" s="488" t="s">
        <v>2888</v>
      </c>
      <c r="F3617" s="489" t="s">
        <v>4165</v>
      </c>
      <c r="G3617" s="490">
        <v>13274.34</v>
      </c>
      <c r="H3617" s="488">
        <v>36</v>
      </c>
      <c r="I3617" s="491">
        <v>0.05</v>
      </c>
      <c r="J3617" s="492">
        <v>350.3</v>
      </c>
      <c r="K3617">
        <v>12610.62</v>
      </c>
      <c r="L3617">
        <v>663.72</v>
      </c>
    </row>
    <row r="3618" spans="1:12">
      <c r="A3618">
        <v>2025</v>
      </c>
      <c r="B3618" s="487" t="s">
        <v>3325</v>
      </c>
      <c r="C3618" s="488" t="s">
        <v>2527</v>
      </c>
      <c r="D3618" s="488" t="s">
        <v>3037</v>
      </c>
      <c r="E3618" s="488" t="s">
        <v>2888</v>
      </c>
      <c r="F3618" s="489" t="s">
        <v>4138</v>
      </c>
      <c r="G3618" s="490">
        <v>13706.9</v>
      </c>
      <c r="H3618" s="488">
        <v>60</v>
      </c>
      <c r="I3618" s="491">
        <v>0.05</v>
      </c>
      <c r="J3618" s="492">
        <v>217.03</v>
      </c>
      <c r="K3618">
        <v>13021.55</v>
      </c>
      <c r="L3618">
        <v>685.35</v>
      </c>
    </row>
    <row r="3619" spans="1:12">
      <c r="A3619">
        <v>2025</v>
      </c>
      <c r="B3619" s="487" t="s">
        <v>3654</v>
      </c>
      <c r="C3619" s="488" t="s">
        <v>2527</v>
      </c>
      <c r="D3619" s="488" t="s">
        <v>3506</v>
      </c>
      <c r="E3619" s="488" t="s">
        <v>2888</v>
      </c>
      <c r="F3619" s="489" t="s">
        <v>4167</v>
      </c>
      <c r="G3619" s="490">
        <v>6920.35</v>
      </c>
      <c r="H3619" s="488">
        <v>36</v>
      </c>
      <c r="I3619" s="491">
        <v>0.05</v>
      </c>
      <c r="J3619" s="492">
        <v>182.62</v>
      </c>
      <c r="K3619">
        <v>6574.33</v>
      </c>
      <c r="L3619">
        <v>346.02</v>
      </c>
    </row>
    <row r="3620" spans="1:12">
      <c r="A3620">
        <v>2025</v>
      </c>
      <c r="B3620" s="487" t="s">
        <v>3169</v>
      </c>
      <c r="C3620" s="488" t="s">
        <v>2527</v>
      </c>
      <c r="D3620" s="488" t="s">
        <v>4168</v>
      </c>
      <c r="E3620" s="488" t="s">
        <v>2888</v>
      </c>
      <c r="F3620" s="489" t="s">
        <v>4169</v>
      </c>
      <c r="G3620" s="490">
        <v>98469.02</v>
      </c>
      <c r="H3620" s="488">
        <v>36</v>
      </c>
      <c r="I3620" s="491">
        <v>0.05</v>
      </c>
      <c r="J3620" s="492">
        <v>2598.4899999999998</v>
      </c>
      <c r="K3620">
        <v>93545.57</v>
      </c>
      <c r="L3620">
        <v>4923.45</v>
      </c>
    </row>
    <row r="3621" spans="1:12">
      <c r="A3621">
        <v>2025</v>
      </c>
      <c r="B3621" s="487" t="s">
        <v>3174</v>
      </c>
      <c r="C3621" s="488" t="s">
        <v>2527</v>
      </c>
      <c r="D3621" s="488" t="s">
        <v>4170</v>
      </c>
      <c r="E3621" s="488" t="s">
        <v>2888</v>
      </c>
      <c r="F3621" s="489" t="s">
        <v>4171</v>
      </c>
      <c r="G3621" s="490">
        <v>96057.52</v>
      </c>
      <c r="H3621" s="488">
        <v>36</v>
      </c>
      <c r="I3621" s="491">
        <v>0.05</v>
      </c>
      <c r="J3621" s="492">
        <v>2534.85</v>
      </c>
      <c r="K3621">
        <v>91254.64</v>
      </c>
      <c r="L3621">
        <v>4802.88</v>
      </c>
    </row>
    <row r="3622" spans="1:12">
      <c r="A3622">
        <v>2025</v>
      </c>
      <c r="B3622" s="487" t="s">
        <v>3248</v>
      </c>
      <c r="C3622" s="488" t="s">
        <v>2527</v>
      </c>
      <c r="D3622" s="488" t="s">
        <v>3249</v>
      </c>
      <c r="E3622" s="488" t="s">
        <v>2888</v>
      </c>
      <c r="F3622" s="489" t="s">
        <v>4171</v>
      </c>
      <c r="G3622" s="490">
        <v>58836.28</v>
      </c>
      <c r="H3622" s="488">
        <v>36</v>
      </c>
      <c r="I3622" s="491">
        <v>0.05</v>
      </c>
      <c r="J3622" s="492">
        <v>1552.62</v>
      </c>
      <c r="K3622">
        <v>55894.47</v>
      </c>
      <c r="L3622">
        <v>2941.81</v>
      </c>
    </row>
    <row r="3623" spans="1:12">
      <c r="A3623">
        <v>2025</v>
      </c>
      <c r="B3623" s="487" t="s">
        <v>3058</v>
      </c>
      <c r="C3623" s="488" t="s">
        <v>2527</v>
      </c>
      <c r="D3623" s="488" t="s">
        <v>3255</v>
      </c>
      <c r="E3623" s="488" t="s">
        <v>2888</v>
      </c>
      <c r="F3623" s="489" t="s">
        <v>4171</v>
      </c>
      <c r="G3623" s="490">
        <v>98955.76</v>
      </c>
      <c r="H3623" s="488">
        <v>36</v>
      </c>
      <c r="I3623" s="491">
        <v>0.05</v>
      </c>
      <c r="J3623" s="492">
        <v>2611.33</v>
      </c>
      <c r="K3623">
        <v>94007.97</v>
      </c>
      <c r="L3623">
        <v>4947.79</v>
      </c>
    </row>
    <row r="3624" spans="1:12">
      <c r="A3624">
        <v>2025</v>
      </c>
      <c r="B3624" s="487" t="s">
        <v>3254</v>
      </c>
      <c r="C3624" s="488" t="s">
        <v>2527</v>
      </c>
      <c r="D3624" s="488" t="s">
        <v>3255</v>
      </c>
      <c r="E3624" s="488" t="s">
        <v>2888</v>
      </c>
      <c r="F3624" s="489" t="s">
        <v>4171</v>
      </c>
      <c r="G3624" s="490">
        <v>54761.06</v>
      </c>
      <c r="H3624" s="488">
        <v>36</v>
      </c>
      <c r="I3624" s="491">
        <v>0.05</v>
      </c>
      <c r="J3624" s="492">
        <v>1445.08</v>
      </c>
      <c r="K3624">
        <v>52023.01</v>
      </c>
      <c r="L3624">
        <v>2738.05</v>
      </c>
    </row>
    <row r="3625" spans="1:12">
      <c r="A3625">
        <v>2025</v>
      </c>
      <c r="B3625" s="487" t="s">
        <v>2943</v>
      </c>
      <c r="C3625" s="488" t="s">
        <v>2527</v>
      </c>
      <c r="D3625" s="488" t="s">
        <v>2944</v>
      </c>
      <c r="E3625" s="488" t="s">
        <v>2888</v>
      </c>
      <c r="F3625" s="489" t="s">
        <v>4171</v>
      </c>
      <c r="G3625" s="490">
        <v>857345.13</v>
      </c>
      <c r="H3625" s="488">
        <v>36</v>
      </c>
      <c r="I3625" s="491">
        <v>0.05</v>
      </c>
      <c r="J3625" s="492">
        <v>22624.39</v>
      </c>
      <c r="K3625">
        <v>814477.87</v>
      </c>
      <c r="L3625">
        <v>42867.26</v>
      </c>
    </row>
    <row r="3626" spans="1:12">
      <c r="A3626">
        <v>2025</v>
      </c>
      <c r="B3626" s="487" t="s">
        <v>3716</v>
      </c>
      <c r="C3626" s="488" t="s">
        <v>2527</v>
      </c>
      <c r="D3626" s="488" t="s">
        <v>3717</v>
      </c>
      <c r="E3626" s="488" t="s">
        <v>2888</v>
      </c>
      <c r="F3626" s="489" t="s">
        <v>4172</v>
      </c>
      <c r="G3626" s="490">
        <v>5751.33</v>
      </c>
      <c r="H3626" s="488">
        <v>36</v>
      </c>
      <c r="I3626" s="491">
        <v>0.05</v>
      </c>
      <c r="J3626" s="492">
        <v>151.77000000000001</v>
      </c>
      <c r="K3626">
        <v>5463.76</v>
      </c>
      <c r="L3626">
        <v>287.57</v>
      </c>
    </row>
    <row r="3627" spans="1:12">
      <c r="A3627">
        <v>2025</v>
      </c>
      <c r="B3627" s="487" t="s">
        <v>3401</v>
      </c>
      <c r="C3627" s="488" t="s">
        <v>2527</v>
      </c>
      <c r="D3627" s="488" t="s">
        <v>4173</v>
      </c>
      <c r="E3627" s="488" t="s">
        <v>2888</v>
      </c>
      <c r="F3627" s="489" t="s">
        <v>4172</v>
      </c>
      <c r="G3627" s="490">
        <v>14141.59</v>
      </c>
      <c r="H3627" s="488">
        <v>36</v>
      </c>
      <c r="I3627" s="491">
        <v>0.05</v>
      </c>
      <c r="J3627" s="492">
        <v>373.18</v>
      </c>
      <c r="K3627">
        <v>13434.51</v>
      </c>
      <c r="L3627">
        <v>707.08</v>
      </c>
    </row>
    <row r="3628" spans="1:12">
      <c r="A3628">
        <v>2025</v>
      </c>
      <c r="B3628" s="487" t="s">
        <v>4351</v>
      </c>
      <c r="C3628" s="488" t="s">
        <v>2527</v>
      </c>
      <c r="D3628" s="488" t="s">
        <v>4352</v>
      </c>
      <c r="E3628" s="488" t="s">
        <v>2888</v>
      </c>
      <c r="F3628" s="489" t="s">
        <v>4175</v>
      </c>
      <c r="G3628" s="490">
        <v>4572.99</v>
      </c>
      <c r="H3628" s="488">
        <v>36</v>
      </c>
      <c r="I3628" s="491">
        <v>0.05</v>
      </c>
      <c r="J3628" s="492">
        <v>120.68</v>
      </c>
      <c r="K3628">
        <v>4344.34</v>
      </c>
      <c r="L3628">
        <v>228.65</v>
      </c>
    </row>
    <row r="3629" spans="1:12">
      <c r="A3629">
        <v>2025</v>
      </c>
      <c r="B3629" s="487" t="s">
        <v>3410</v>
      </c>
      <c r="C3629" s="488" t="s">
        <v>2527</v>
      </c>
      <c r="D3629" s="488" t="s">
        <v>4174</v>
      </c>
      <c r="E3629" s="488" t="s">
        <v>2888</v>
      </c>
      <c r="F3629" s="489" t="s">
        <v>4175</v>
      </c>
      <c r="G3629" s="490">
        <v>13392.03</v>
      </c>
      <c r="H3629" s="488">
        <v>36</v>
      </c>
      <c r="I3629" s="491">
        <v>0.05</v>
      </c>
      <c r="J3629" s="492">
        <v>353.4</v>
      </c>
      <c r="K3629">
        <v>12722.43</v>
      </c>
      <c r="L3629">
        <v>669.6</v>
      </c>
    </row>
    <row r="3630" spans="1:12">
      <c r="A3630">
        <v>2025</v>
      </c>
      <c r="B3630" s="487" t="s">
        <v>3265</v>
      </c>
      <c r="C3630" s="488" t="s">
        <v>2527</v>
      </c>
      <c r="D3630" s="488" t="s">
        <v>4176</v>
      </c>
      <c r="E3630" s="488" t="s">
        <v>2888</v>
      </c>
      <c r="F3630" s="489" t="s">
        <v>4175</v>
      </c>
      <c r="G3630" s="490">
        <v>48672.57</v>
      </c>
      <c r="H3630" s="488">
        <v>36</v>
      </c>
      <c r="I3630" s="491">
        <v>0.05</v>
      </c>
      <c r="J3630" s="492">
        <v>1284.42</v>
      </c>
      <c r="K3630">
        <v>46238.94</v>
      </c>
      <c r="L3630">
        <v>2433.63</v>
      </c>
    </row>
    <row r="3631" spans="1:12">
      <c r="A3631">
        <v>2025</v>
      </c>
      <c r="B3631" s="487" t="s">
        <v>3361</v>
      </c>
      <c r="C3631" s="488" t="s">
        <v>2527</v>
      </c>
      <c r="D3631" s="488" t="s">
        <v>4174</v>
      </c>
      <c r="E3631" s="488" t="s">
        <v>2888</v>
      </c>
      <c r="F3631" s="489" t="s">
        <v>4175</v>
      </c>
      <c r="G3631" s="490">
        <v>18300</v>
      </c>
      <c r="H3631" s="488">
        <v>36</v>
      </c>
      <c r="I3631" s="491">
        <v>0.05</v>
      </c>
      <c r="J3631" s="492">
        <v>482.92</v>
      </c>
      <c r="K3631">
        <v>17385</v>
      </c>
      <c r="L3631">
        <v>915</v>
      </c>
    </row>
    <row r="3632" spans="1:12">
      <c r="A3632">
        <v>2025</v>
      </c>
      <c r="B3632" s="487" t="s">
        <v>3478</v>
      </c>
      <c r="C3632" s="488" t="s">
        <v>2527</v>
      </c>
      <c r="D3632" s="488" t="s">
        <v>3479</v>
      </c>
      <c r="E3632" s="488" t="s">
        <v>2888</v>
      </c>
      <c r="F3632" s="489" t="s">
        <v>4177</v>
      </c>
      <c r="G3632" s="490">
        <v>10398.23</v>
      </c>
      <c r="H3632" s="488">
        <v>36</v>
      </c>
      <c r="I3632" s="491">
        <v>0.05</v>
      </c>
      <c r="J3632" s="492">
        <v>274.39999999999998</v>
      </c>
      <c r="K3632">
        <v>9878.32</v>
      </c>
      <c r="L3632">
        <v>519.91</v>
      </c>
    </row>
    <row r="3633" spans="1:12">
      <c r="A3633">
        <v>2025</v>
      </c>
      <c r="B3633" s="487" t="s">
        <v>4353</v>
      </c>
      <c r="C3633" s="488" t="s">
        <v>2527</v>
      </c>
      <c r="D3633" s="488" t="s">
        <v>4339</v>
      </c>
      <c r="E3633" s="488" t="s">
        <v>2888</v>
      </c>
      <c r="F3633" s="489" t="s">
        <v>4177</v>
      </c>
      <c r="G3633" s="490">
        <v>3008.85</v>
      </c>
      <c r="H3633" s="488">
        <v>36</v>
      </c>
      <c r="I3633" s="491">
        <v>0.05</v>
      </c>
      <c r="J3633" s="492">
        <v>79.400000000000006</v>
      </c>
      <c r="K3633">
        <v>2858.41</v>
      </c>
      <c r="L3633">
        <v>150.44</v>
      </c>
    </row>
    <row r="3634" spans="1:12">
      <c r="A3634">
        <v>2025</v>
      </c>
      <c r="B3634" s="487" t="s">
        <v>3698</v>
      </c>
      <c r="C3634" s="488" t="s">
        <v>2527</v>
      </c>
      <c r="D3634" s="488" t="s">
        <v>3506</v>
      </c>
      <c r="E3634" s="488" t="s">
        <v>2888</v>
      </c>
      <c r="F3634" s="489" t="s">
        <v>4177</v>
      </c>
      <c r="G3634" s="490">
        <v>6221.24</v>
      </c>
      <c r="H3634" s="488">
        <v>36</v>
      </c>
      <c r="I3634" s="491">
        <v>0.05</v>
      </c>
      <c r="J3634" s="492">
        <v>164.17</v>
      </c>
      <c r="K3634">
        <v>5910.18</v>
      </c>
      <c r="L3634">
        <v>311.06</v>
      </c>
    </row>
    <row r="3635" spans="1:12">
      <c r="A3635">
        <v>2025</v>
      </c>
      <c r="B3635" s="487" t="s">
        <v>3505</v>
      </c>
      <c r="C3635" s="488" t="s">
        <v>2527</v>
      </c>
      <c r="D3635" s="488" t="s">
        <v>3506</v>
      </c>
      <c r="E3635" s="488" t="s">
        <v>2888</v>
      </c>
      <c r="F3635" s="489" t="s">
        <v>4177</v>
      </c>
      <c r="G3635" s="490">
        <v>9893.81</v>
      </c>
      <c r="H3635" s="488">
        <v>36</v>
      </c>
      <c r="I3635" s="491">
        <v>0.05</v>
      </c>
      <c r="J3635" s="492">
        <v>261.08999999999997</v>
      </c>
      <c r="K3635">
        <v>9399.1200000000008</v>
      </c>
      <c r="L3635">
        <v>494.69</v>
      </c>
    </row>
    <row r="3636" spans="1:12">
      <c r="A3636">
        <v>2025</v>
      </c>
      <c r="B3636" s="487" t="s">
        <v>2965</v>
      </c>
      <c r="C3636" s="488" t="s">
        <v>2527</v>
      </c>
      <c r="D3636" s="488" t="s">
        <v>2966</v>
      </c>
      <c r="E3636" s="488" t="s">
        <v>2888</v>
      </c>
      <c r="F3636" s="489" t="s">
        <v>4177</v>
      </c>
      <c r="G3636" s="490">
        <v>194158.41</v>
      </c>
      <c r="H3636" s="488">
        <v>36</v>
      </c>
      <c r="I3636" s="491">
        <v>0.05</v>
      </c>
      <c r="J3636" s="492">
        <v>5123.62</v>
      </c>
      <c r="K3636">
        <v>184450.49</v>
      </c>
      <c r="L3636">
        <v>9707.92</v>
      </c>
    </row>
    <row r="3637" spans="1:12">
      <c r="A3637">
        <v>2025</v>
      </c>
      <c r="B3637" s="487" t="s">
        <v>3214</v>
      </c>
      <c r="C3637" s="488" t="s">
        <v>2527</v>
      </c>
      <c r="D3637" s="488" t="s">
        <v>2966</v>
      </c>
      <c r="E3637" s="488" t="s">
        <v>2888</v>
      </c>
      <c r="F3637" s="489" t="s">
        <v>4177</v>
      </c>
      <c r="G3637" s="490">
        <v>69373.45</v>
      </c>
      <c r="H3637" s="488">
        <v>36</v>
      </c>
      <c r="I3637" s="491">
        <v>0.05</v>
      </c>
      <c r="J3637" s="492">
        <v>1830.69</v>
      </c>
      <c r="K3637">
        <v>65904.78</v>
      </c>
      <c r="L3637">
        <v>3468.67</v>
      </c>
    </row>
    <row r="3638" spans="1:12">
      <c r="A3638">
        <v>2025</v>
      </c>
      <c r="B3638" s="487" t="s">
        <v>3173</v>
      </c>
      <c r="C3638" s="488" t="s">
        <v>2527</v>
      </c>
      <c r="D3638" s="488" t="s">
        <v>2966</v>
      </c>
      <c r="E3638" s="488" t="s">
        <v>2888</v>
      </c>
      <c r="F3638" s="489" t="s">
        <v>4177</v>
      </c>
      <c r="G3638" s="490">
        <v>97345.13</v>
      </c>
      <c r="H3638" s="488">
        <v>36</v>
      </c>
      <c r="I3638" s="491">
        <v>0.05</v>
      </c>
      <c r="J3638" s="492">
        <v>2568.83</v>
      </c>
      <c r="K3638">
        <v>92477.87</v>
      </c>
      <c r="L3638">
        <v>4867.26</v>
      </c>
    </row>
    <row r="3639" spans="1:12">
      <c r="A3639">
        <v>2025</v>
      </c>
      <c r="B3639" s="487" t="s">
        <v>3726</v>
      </c>
      <c r="C3639" s="488" t="s">
        <v>2527</v>
      </c>
      <c r="D3639" s="488" t="s">
        <v>3328</v>
      </c>
      <c r="E3639" s="488" t="s">
        <v>2888</v>
      </c>
      <c r="F3639" s="489" t="s">
        <v>4177</v>
      </c>
      <c r="G3639" s="490">
        <v>5397.35</v>
      </c>
      <c r="H3639" s="488">
        <v>36</v>
      </c>
      <c r="I3639" s="491">
        <v>0.05</v>
      </c>
      <c r="J3639" s="492">
        <v>142.43</v>
      </c>
      <c r="K3639">
        <v>5127.4799999999996</v>
      </c>
      <c r="L3639">
        <v>269.87</v>
      </c>
    </row>
    <row r="3640" spans="1:12">
      <c r="A3640">
        <v>2025</v>
      </c>
      <c r="B3640" s="487" t="s">
        <v>3442</v>
      </c>
      <c r="C3640" s="488" t="s">
        <v>2527</v>
      </c>
      <c r="D3640" s="488" t="s">
        <v>3443</v>
      </c>
      <c r="E3640" s="488" t="s">
        <v>2888</v>
      </c>
      <c r="F3640" s="489" t="s">
        <v>4177</v>
      </c>
      <c r="G3640" s="490">
        <v>11899</v>
      </c>
      <c r="H3640" s="488">
        <v>36</v>
      </c>
      <c r="I3640" s="491">
        <v>0.05</v>
      </c>
      <c r="J3640" s="492">
        <v>314</v>
      </c>
      <c r="K3640">
        <v>11304.05</v>
      </c>
      <c r="L3640">
        <v>594.95000000000005</v>
      </c>
    </row>
    <row r="3641" spans="1:12">
      <c r="A3641">
        <v>2025</v>
      </c>
      <c r="B3641" s="487" t="s">
        <v>3333</v>
      </c>
      <c r="C3641" s="488" t="s">
        <v>2527</v>
      </c>
      <c r="D3641" s="488" t="s">
        <v>3334</v>
      </c>
      <c r="E3641" s="488" t="s">
        <v>2888</v>
      </c>
      <c r="F3641" s="489" t="s">
        <v>4177</v>
      </c>
      <c r="G3641" s="490">
        <v>22148.5</v>
      </c>
      <c r="H3641" s="488">
        <v>36</v>
      </c>
      <c r="I3641" s="491">
        <v>0.05</v>
      </c>
      <c r="J3641" s="492">
        <v>584.47</v>
      </c>
      <c r="K3641">
        <v>21041.07</v>
      </c>
      <c r="L3641">
        <v>1107.43</v>
      </c>
    </row>
    <row r="3642" spans="1:12">
      <c r="A3642">
        <v>2025</v>
      </c>
      <c r="B3642" s="487" t="s">
        <v>3322</v>
      </c>
      <c r="C3642" s="488" t="s">
        <v>2527</v>
      </c>
      <c r="D3642" s="488" t="s">
        <v>3323</v>
      </c>
      <c r="E3642" s="488" t="s">
        <v>2888</v>
      </c>
      <c r="F3642" s="489" t="s">
        <v>4178</v>
      </c>
      <c r="G3642" s="490">
        <v>23113.279999999999</v>
      </c>
      <c r="H3642" s="488">
        <v>36</v>
      </c>
      <c r="I3642" s="491">
        <v>0.05</v>
      </c>
      <c r="J3642" s="492">
        <v>609.92999999999995</v>
      </c>
      <c r="K3642">
        <v>21957.62</v>
      </c>
      <c r="L3642">
        <v>1155.6600000000001</v>
      </c>
    </row>
    <row r="3643" spans="1:12">
      <c r="A3643">
        <v>2025</v>
      </c>
      <c r="B3643" s="487" t="s">
        <v>4354</v>
      </c>
      <c r="C3643" s="488" t="s">
        <v>2527</v>
      </c>
      <c r="D3643" s="488" t="s">
        <v>4355</v>
      </c>
      <c r="E3643" s="488" t="s">
        <v>2888</v>
      </c>
      <c r="F3643" s="489" t="s">
        <v>4179</v>
      </c>
      <c r="G3643" s="490">
        <v>3185.84</v>
      </c>
      <c r="H3643" s="488">
        <v>36</v>
      </c>
      <c r="I3643" s="491">
        <v>0.05</v>
      </c>
      <c r="J3643" s="492">
        <v>84.07</v>
      </c>
      <c r="K3643">
        <v>3026.55</v>
      </c>
      <c r="L3643">
        <v>159.29</v>
      </c>
    </row>
    <row r="3644" spans="1:12">
      <c r="A3644">
        <v>2025</v>
      </c>
      <c r="B3644" s="487" t="s">
        <v>3347</v>
      </c>
      <c r="C3644" s="488" t="s">
        <v>2527</v>
      </c>
      <c r="D3644" s="488" t="s">
        <v>3348</v>
      </c>
      <c r="E3644" s="488" t="s">
        <v>2888</v>
      </c>
      <c r="F3644" s="489" t="s">
        <v>4179</v>
      </c>
      <c r="G3644" s="490">
        <v>19960.38</v>
      </c>
      <c r="H3644" s="488">
        <v>36</v>
      </c>
      <c r="I3644" s="491">
        <v>0.05</v>
      </c>
      <c r="J3644" s="492">
        <v>526.73</v>
      </c>
      <c r="K3644">
        <v>18962.36</v>
      </c>
      <c r="L3644">
        <v>998.02</v>
      </c>
    </row>
    <row r="3645" spans="1:12">
      <c r="A3645">
        <v>2025</v>
      </c>
      <c r="B3645" s="487" t="s">
        <v>3205</v>
      </c>
      <c r="C3645" s="488" t="s">
        <v>2527</v>
      </c>
      <c r="D3645" s="488" t="s">
        <v>3206</v>
      </c>
      <c r="E3645" s="488" t="s">
        <v>2888</v>
      </c>
      <c r="F3645" s="489" t="s">
        <v>4180</v>
      </c>
      <c r="G3645" s="490">
        <v>76017.7</v>
      </c>
      <c r="H3645" s="488">
        <v>36</v>
      </c>
      <c r="I3645" s="491">
        <v>0.05</v>
      </c>
      <c r="J3645" s="492">
        <v>2006.02</v>
      </c>
      <c r="K3645">
        <v>72216.81</v>
      </c>
      <c r="L3645">
        <v>3800.89</v>
      </c>
    </row>
    <row r="3646" spans="1:12">
      <c r="A3646">
        <v>2025</v>
      </c>
      <c r="B3646" s="487" t="s">
        <v>3439</v>
      </c>
      <c r="C3646" s="488" t="s">
        <v>2527</v>
      </c>
      <c r="D3646" s="488" t="s">
        <v>3440</v>
      </c>
      <c r="E3646" s="488" t="s">
        <v>2888</v>
      </c>
      <c r="F3646" s="489" t="s">
        <v>4180</v>
      </c>
      <c r="G3646" s="490">
        <v>12144.25</v>
      </c>
      <c r="H3646" s="488">
        <v>36</v>
      </c>
      <c r="I3646" s="491">
        <v>0.05</v>
      </c>
      <c r="J3646" s="492">
        <v>320.47000000000003</v>
      </c>
      <c r="K3646">
        <v>11537.04</v>
      </c>
      <c r="L3646">
        <v>607.21</v>
      </c>
    </row>
    <row r="3647" spans="1:12">
      <c r="A3647">
        <v>2025</v>
      </c>
      <c r="B3647" s="487" t="s">
        <v>3441</v>
      </c>
      <c r="C3647" s="488" t="s">
        <v>2527</v>
      </c>
      <c r="D3647" s="488" t="s">
        <v>3440</v>
      </c>
      <c r="E3647" s="488" t="s">
        <v>2888</v>
      </c>
      <c r="F3647" s="489" t="s">
        <v>4180</v>
      </c>
      <c r="G3647" s="490">
        <v>12144.25</v>
      </c>
      <c r="H3647" s="488">
        <v>36</v>
      </c>
      <c r="I3647" s="491">
        <v>0.05</v>
      </c>
      <c r="J3647" s="492">
        <v>320.47000000000003</v>
      </c>
      <c r="K3647">
        <v>11537.04</v>
      </c>
      <c r="L3647">
        <v>607.21</v>
      </c>
    </row>
    <row r="3648" spans="1:12">
      <c r="A3648">
        <v>2025</v>
      </c>
      <c r="B3648" s="487" t="s">
        <v>3676</v>
      </c>
      <c r="C3648" s="488" t="s">
        <v>2527</v>
      </c>
      <c r="D3648" s="488" t="s">
        <v>3677</v>
      </c>
      <c r="E3648" s="488" t="s">
        <v>2888</v>
      </c>
      <c r="F3648" s="489" t="s">
        <v>4180</v>
      </c>
      <c r="G3648" s="490">
        <v>6900.89</v>
      </c>
      <c r="H3648" s="488">
        <v>36</v>
      </c>
      <c r="I3648" s="491">
        <v>0.05</v>
      </c>
      <c r="J3648" s="492">
        <v>182.11</v>
      </c>
      <c r="K3648">
        <v>6555.85</v>
      </c>
      <c r="L3648">
        <v>345.04</v>
      </c>
    </row>
    <row r="3649" spans="1:12">
      <c r="A3649">
        <v>2025</v>
      </c>
      <c r="B3649" s="487" t="s">
        <v>2941</v>
      </c>
      <c r="C3649" s="488" t="s">
        <v>2527</v>
      </c>
      <c r="D3649" s="488" t="s">
        <v>2942</v>
      </c>
      <c r="E3649" s="488" t="s">
        <v>2888</v>
      </c>
      <c r="F3649" s="489" t="s">
        <v>4181</v>
      </c>
      <c r="G3649" s="490">
        <v>1238938</v>
      </c>
      <c r="H3649" s="488">
        <v>36</v>
      </c>
      <c r="I3649" s="491">
        <v>0.05</v>
      </c>
      <c r="J3649" s="492">
        <v>32694.2</v>
      </c>
      <c r="K3649">
        <v>1176991.1000000001</v>
      </c>
      <c r="L3649">
        <v>61946.900000000103</v>
      </c>
    </row>
    <row r="3650" spans="1:12">
      <c r="A3650">
        <v>2025</v>
      </c>
      <c r="B3650" s="487" t="s">
        <v>3038</v>
      </c>
      <c r="C3650" s="488" t="s">
        <v>2527</v>
      </c>
      <c r="D3650" s="488" t="s">
        <v>3039</v>
      </c>
      <c r="E3650" s="488" t="s">
        <v>2888</v>
      </c>
      <c r="F3650" s="489" t="s">
        <v>4181</v>
      </c>
      <c r="G3650" s="490">
        <v>111858.4</v>
      </c>
      <c r="H3650" s="488">
        <v>36</v>
      </c>
      <c r="I3650" s="491">
        <v>0.05</v>
      </c>
      <c r="J3650" s="492">
        <v>2951.82</v>
      </c>
      <c r="K3650">
        <v>106265.48</v>
      </c>
      <c r="L3650">
        <v>5592.92</v>
      </c>
    </row>
    <row r="3651" spans="1:12">
      <c r="A3651">
        <v>2025</v>
      </c>
      <c r="B3651" s="487" t="s">
        <v>3573</v>
      </c>
      <c r="C3651" s="488" t="s">
        <v>2527</v>
      </c>
      <c r="D3651" s="488" t="s">
        <v>3574</v>
      </c>
      <c r="E3651" s="488" t="s">
        <v>2888</v>
      </c>
      <c r="F3651" s="489" t="s">
        <v>4181</v>
      </c>
      <c r="G3651" s="490">
        <v>8151.33</v>
      </c>
      <c r="H3651" s="488">
        <v>36</v>
      </c>
      <c r="I3651" s="491">
        <v>0.05</v>
      </c>
      <c r="J3651" s="492">
        <v>215.1</v>
      </c>
      <c r="K3651">
        <v>7743.76</v>
      </c>
      <c r="L3651">
        <v>407.57</v>
      </c>
    </row>
    <row r="3652" spans="1:12">
      <c r="A3652">
        <v>2025</v>
      </c>
      <c r="B3652" s="487" t="s">
        <v>3411</v>
      </c>
      <c r="C3652" s="488" t="s">
        <v>2527</v>
      </c>
      <c r="D3652" s="488" t="s">
        <v>3412</v>
      </c>
      <c r="E3652" s="488" t="s">
        <v>2888</v>
      </c>
      <c r="F3652" s="489" t="s">
        <v>4181</v>
      </c>
      <c r="G3652" s="490">
        <v>13392.03</v>
      </c>
      <c r="H3652" s="488">
        <v>36</v>
      </c>
      <c r="I3652" s="491">
        <v>0.05</v>
      </c>
      <c r="J3652" s="492">
        <v>353.4</v>
      </c>
      <c r="K3652">
        <v>12722.43</v>
      </c>
      <c r="L3652">
        <v>669.6</v>
      </c>
    </row>
    <row r="3653" spans="1:12">
      <c r="A3653">
        <v>2025</v>
      </c>
      <c r="B3653" s="487" t="s">
        <v>3413</v>
      </c>
      <c r="C3653" s="488" t="s">
        <v>2527</v>
      </c>
      <c r="D3653" s="488" t="s">
        <v>3414</v>
      </c>
      <c r="E3653" s="488" t="s">
        <v>2888</v>
      </c>
      <c r="F3653" s="489" t="s">
        <v>4181</v>
      </c>
      <c r="G3653" s="490">
        <v>13392.03</v>
      </c>
      <c r="H3653" s="488">
        <v>36</v>
      </c>
      <c r="I3653" s="491">
        <v>0.05</v>
      </c>
      <c r="J3653" s="492">
        <v>353.4</v>
      </c>
      <c r="K3653">
        <v>12722.43</v>
      </c>
      <c r="L3653">
        <v>669.6</v>
      </c>
    </row>
    <row r="3654" spans="1:12">
      <c r="A3654">
        <v>2025</v>
      </c>
      <c r="B3654" s="487" t="s">
        <v>3335</v>
      </c>
      <c r="C3654" s="488" t="s">
        <v>2527</v>
      </c>
      <c r="D3654" s="488" t="s">
        <v>3336</v>
      </c>
      <c r="E3654" s="488" t="s">
        <v>4148</v>
      </c>
      <c r="F3654" s="489" t="s">
        <v>4181</v>
      </c>
      <c r="G3654" s="490">
        <v>22123.9</v>
      </c>
      <c r="H3654" s="488">
        <v>36</v>
      </c>
      <c r="I3654" s="491">
        <v>0.05</v>
      </c>
      <c r="J3654" s="492">
        <v>583.83000000000004</v>
      </c>
      <c r="K3654">
        <v>21017.7</v>
      </c>
      <c r="L3654">
        <v>1106.2</v>
      </c>
    </row>
    <row r="3655" spans="1:12">
      <c r="A3655">
        <v>2025</v>
      </c>
      <c r="B3655" s="487" t="s">
        <v>3408</v>
      </c>
      <c r="C3655" s="488" t="s">
        <v>2527</v>
      </c>
      <c r="D3655" s="488" t="s">
        <v>3409</v>
      </c>
      <c r="E3655" s="488" t="s">
        <v>2888</v>
      </c>
      <c r="F3655" s="489" t="s">
        <v>4182</v>
      </c>
      <c r="G3655" s="490">
        <v>13444.25</v>
      </c>
      <c r="H3655" s="488">
        <v>36</v>
      </c>
      <c r="I3655" s="491">
        <v>0.05</v>
      </c>
      <c r="J3655" s="492">
        <v>354.78</v>
      </c>
      <c r="K3655">
        <v>12772.04</v>
      </c>
      <c r="L3655">
        <v>672.21</v>
      </c>
    </row>
    <row r="3656" spans="1:12">
      <c r="A3656">
        <v>2025</v>
      </c>
      <c r="B3656" s="487" t="s">
        <v>4356</v>
      </c>
      <c r="C3656" s="488" t="s">
        <v>2527</v>
      </c>
      <c r="D3656" s="488" t="s">
        <v>4357</v>
      </c>
      <c r="E3656" s="488" t="s">
        <v>4148</v>
      </c>
      <c r="F3656" s="489" t="s">
        <v>4182</v>
      </c>
      <c r="G3656" s="490">
        <v>973.45</v>
      </c>
      <c r="H3656" s="488">
        <v>36</v>
      </c>
      <c r="I3656" s="491">
        <v>0.05</v>
      </c>
      <c r="J3656" s="492">
        <v>25.69</v>
      </c>
      <c r="K3656">
        <v>924.78</v>
      </c>
      <c r="L3656">
        <v>48.67</v>
      </c>
    </row>
    <row r="3657" spans="1:12">
      <c r="A3657">
        <v>2025</v>
      </c>
      <c r="B3657" s="487" t="s">
        <v>4358</v>
      </c>
      <c r="C3657" s="488" t="s">
        <v>2527</v>
      </c>
      <c r="D3657" s="488" t="s">
        <v>4359</v>
      </c>
      <c r="E3657" s="488" t="s">
        <v>2888</v>
      </c>
      <c r="F3657" s="489" t="s">
        <v>4236</v>
      </c>
      <c r="G3657" s="490">
        <v>3361.06</v>
      </c>
      <c r="H3657" s="488">
        <v>36</v>
      </c>
      <c r="I3657" s="491">
        <v>0.05</v>
      </c>
      <c r="J3657" s="492">
        <v>88.69</v>
      </c>
      <c r="K3657">
        <v>3193.01</v>
      </c>
      <c r="L3657">
        <v>168.05</v>
      </c>
    </row>
    <row r="3658" spans="1:12">
      <c r="A3658">
        <v>2025</v>
      </c>
      <c r="B3658" s="487" t="s">
        <v>2945</v>
      </c>
      <c r="C3658" s="488" t="s">
        <v>2527</v>
      </c>
      <c r="D3658" s="488" t="s">
        <v>2946</v>
      </c>
      <c r="E3658" s="488" t="s">
        <v>2888</v>
      </c>
      <c r="F3658" s="489" t="s">
        <v>4183</v>
      </c>
      <c r="G3658" s="490">
        <v>619469.04</v>
      </c>
      <c r="H3658" s="488">
        <v>36</v>
      </c>
      <c r="I3658" s="491">
        <v>0.05</v>
      </c>
      <c r="J3658" s="492">
        <v>16347.1</v>
      </c>
      <c r="K3658">
        <v>588495.59</v>
      </c>
      <c r="L3658">
        <v>30973.45</v>
      </c>
    </row>
    <row r="3659" spans="1:12">
      <c r="A3659">
        <v>2025</v>
      </c>
      <c r="B3659" s="487" t="s">
        <v>3210</v>
      </c>
      <c r="C3659" s="488" t="s">
        <v>2527</v>
      </c>
      <c r="D3659" s="488" t="s">
        <v>3211</v>
      </c>
      <c r="E3659" s="488" t="s">
        <v>2888</v>
      </c>
      <c r="F3659" s="489" t="s">
        <v>4184</v>
      </c>
      <c r="G3659" s="490">
        <v>75221.23</v>
      </c>
      <c r="H3659" s="488">
        <v>36</v>
      </c>
      <c r="I3659" s="491">
        <v>0.05</v>
      </c>
      <c r="J3659" s="492">
        <v>1985</v>
      </c>
      <c r="K3659">
        <v>71460.17</v>
      </c>
      <c r="L3659">
        <v>3761.06</v>
      </c>
    </row>
    <row r="3660" spans="1:12">
      <c r="A3660">
        <v>2025</v>
      </c>
      <c r="B3660" s="487" t="s">
        <v>4360</v>
      </c>
      <c r="C3660" s="488" t="s">
        <v>2527</v>
      </c>
      <c r="D3660" s="488" t="s">
        <v>4361</v>
      </c>
      <c r="E3660" s="488" t="s">
        <v>2888</v>
      </c>
      <c r="F3660" s="489" t="s">
        <v>4362</v>
      </c>
      <c r="G3660" s="490">
        <v>4335.3999999999996</v>
      </c>
      <c r="H3660" s="488">
        <v>36</v>
      </c>
      <c r="I3660" s="491">
        <v>0.05</v>
      </c>
      <c r="J3660" s="492">
        <v>114.41</v>
      </c>
      <c r="K3660">
        <v>4118.63</v>
      </c>
      <c r="L3660">
        <v>216.77</v>
      </c>
    </row>
    <row r="3661" spans="1:12">
      <c r="A3661">
        <v>2025</v>
      </c>
      <c r="B3661" s="487" t="s">
        <v>3686</v>
      </c>
      <c r="C3661" s="488" t="s">
        <v>2527</v>
      </c>
      <c r="D3661" s="488" t="s">
        <v>3687</v>
      </c>
      <c r="E3661" s="488" t="s">
        <v>2888</v>
      </c>
      <c r="F3661" s="489" t="s">
        <v>4185</v>
      </c>
      <c r="G3661" s="490">
        <v>6690.26</v>
      </c>
      <c r="H3661" s="488">
        <v>36</v>
      </c>
      <c r="I3661" s="491">
        <v>0.05</v>
      </c>
      <c r="J3661" s="492">
        <v>176.55</v>
      </c>
      <c r="K3661">
        <v>6355.75</v>
      </c>
      <c r="L3661">
        <v>334.51</v>
      </c>
    </row>
    <row r="3662" spans="1:12">
      <c r="A3662">
        <v>2025</v>
      </c>
      <c r="B3662" s="487" t="s">
        <v>3684</v>
      </c>
      <c r="C3662" s="488" t="s">
        <v>2527</v>
      </c>
      <c r="D3662" s="488" t="s">
        <v>3685</v>
      </c>
      <c r="E3662" s="488" t="s">
        <v>2888</v>
      </c>
      <c r="F3662" s="489" t="s">
        <v>4186</v>
      </c>
      <c r="G3662" s="490">
        <v>6690.27</v>
      </c>
      <c r="H3662" s="488">
        <v>36</v>
      </c>
      <c r="I3662" s="491">
        <v>0.05</v>
      </c>
      <c r="J3662" s="492">
        <v>176.55</v>
      </c>
      <c r="K3662">
        <v>6355.76</v>
      </c>
      <c r="L3662">
        <v>334.51</v>
      </c>
    </row>
    <row r="3663" spans="1:12">
      <c r="A3663">
        <v>2025</v>
      </c>
      <c r="B3663" s="487" t="s">
        <v>3457</v>
      </c>
      <c r="C3663" s="488" t="s">
        <v>2527</v>
      </c>
      <c r="D3663" s="488" t="s">
        <v>3458</v>
      </c>
      <c r="E3663" s="488" t="s">
        <v>2888</v>
      </c>
      <c r="F3663" s="489" t="s">
        <v>4187</v>
      </c>
      <c r="G3663" s="490">
        <v>10922.48</v>
      </c>
      <c r="H3663" s="488">
        <v>36</v>
      </c>
      <c r="I3663" s="491">
        <v>0.05</v>
      </c>
      <c r="J3663" s="492">
        <v>288.23</v>
      </c>
      <c r="K3663">
        <v>10376.36</v>
      </c>
      <c r="L3663">
        <v>546.12</v>
      </c>
    </row>
    <row r="3664" spans="1:12">
      <c r="A3664">
        <v>2025</v>
      </c>
      <c r="B3664" s="487" t="s">
        <v>3262</v>
      </c>
      <c r="C3664" s="488" t="s">
        <v>2527</v>
      </c>
      <c r="D3664" s="488" t="s">
        <v>3263</v>
      </c>
      <c r="E3664" s="488" t="s">
        <v>2888</v>
      </c>
      <c r="F3664" s="489" t="s">
        <v>4187</v>
      </c>
      <c r="G3664" s="490">
        <v>50297.34</v>
      </c>
      <c r="H3664" s="488">
        <v>36</v>
      </c>
      <c r="I3664" s="491">
        <v>0.05</v>
      </c>
      <c r="J3664" s="492">
        <v>1327.29</v>
      </c>
      <c r="K3664">
        <v>47782.47</v>
      </c>
      <c r="L3664">
        <v>2514.87</v>
      </c>
    </row>
    <row r="3665" spans="1:12">
      <c r="A3665">
        <v>2025</v>
      </c>
      <c r="B3665" s="487" t="s">
        <v>3828</v>
      </c>
      <c r="C3665" s="488" t="s">
        <v>2939</v>
      </c>
      <c r="D3665" s="488" t="s">
        <v>3829</v>
      </c>
      <c r="E3665" s="488" t="s">
        <v>2888</v>
      </c>
      <c r="F3665" s="489" t="s">
        <v>4188</v>
      </c>
      <c r="G3665" s="490">
        <v>303595.64</v>
      </c>
      <c r="H3665" s="488">
        <v>36</v>
      </c>
      <c r="I3665" s="491">
        <v>0.05</v>
      </c>
      <c r="J3665" s="492">
        <v>8011.55</v>
      </c>
      <c r="K3665">
        <v>288415.86</v>
      </c>
      <c r="L3665">
        <v>15179.78</v>
      </c>
    </row>
    <row r="3666" spans="1:12">
      <c r="A3666">
        <v>2025</v>
      </c>
      <c r="B3666" s="487" t="s">
        <v>3830</v>
      </c>
      <c r="C3666" s="488" t="s">
        <v>2939</v>
      </c>
      <c r="D3666" s="488" t="s">
        <v>3831</v>
      </c>
      <c r="E3666" s="488" t="s">
        <v>2888</v>
      </c>
      <c r="F3666" s="489" t="s">
        <v>4188</v>
      </c>
      <c r="G3666" s="490">
        <v>52277.31</v>
      </c>
      <c r="H3666" s="488">
        <v>36</v>
      </c>
      <c r="I3666" s="491">
        <v>0.05</v>
      </c>
      <c r="J3666" s="492">
        <v>1379.54</v>
      </c>
      <c r="K3666">
        <v>49663.44</v>
      </c>
      <c r="L3666">
        <v>2613.87</v>
      </c>
    </row>
    <row r="3667" spans="1:12">
      <c r="A3667">
        <v>2025</v>
      </c>
      <c r="B3667" s="487" t="s">
        <v>3832</v>
      </c>
      <c r="C3667" s="488" t="s">
        <v>2939</v>
      </c>
      <c r="D3667" s="488" t="s">
        <v>3833</v>
      </c>
      <c r="E3667" s="488" t="s">
        <v>2888</v>
      </c>
      <c r="F3667" s="489" t="s">
        <v>4188</v>
      </c>
      <c r="G3667" s="490">
        <v>29042.95</v>
      </c>
      <c r="H3667" s="488">
        <v>36</v>
      </c>
      <c r="I3667" s="491">
        <v>0.05</v>
      </c>
      <c r="J3667" s="492">
        <v>766.41</v>
      </c>
      <c r="K3667">
        <v>27590.799999999999</v>
      </c>
      <c r="L3667">
        <v>1452.15</v>
      </c>
    </row>
    <row r="3668" spans="1:12">
      <c r="A3668">
        <v>2025</v>
      </c>
      <c r="B3668" s="487" t="s">
        <v>3834</v>
      </c>
      <c r="C3668" s="488" t="s">
        <v>2939</v>
      </c>
      <c r="D3668" s="488" t="s">
        <v>3835</v>
      </c>
      <c r="E3668" s="488" t="s">
        <v>2888</v>
      </c>
      <c r="F3668" s="489" t="s">
        <v>4188</v>
      </c>
      <c r="G3668" s="490">
        <v>19361.96</v>
      </c>
      <c r="H3668" s="488">
        <v>36</v>
      </c>
      <c r="I3668" s="491">
        <v>0.05</v>
      </c>
      <c r="J3668" s="492">
        <v>510.94</v>
      </c>
      <c r="K3668">
        <v>18393.86</v>
      </c>
      <c r="L3668">
        <v>968.1</v>
      </c>
    </row>
    <row r="3669" spans="1:12">
      <c r="A3669">
        <v>2025</v>
      </c>
      <c r="B3669" s="487" t="s">
        <v>4363</v>
      </c>
      <c r="C3669" s="488" t="s">
        <v>2939</v>
      </c>
      <c r="D3669" s="488" t="s">
        <v>4364</v>
      </c>
      <c r="E3669" s="488" t="s">
        <v>2888</v>
      </c>
      <c r="F3669" s="489" t="s">
        <v>4188</v>
      </c>
      <c r="G3669" s="490">
        <v>1936.2</v>
      </c>
      <c r="H3669" s="488">
        <v>36</v>
      </c>
      <c r="I3669" s="491">
        <v>0.05</v>
      </c>
      <c r="J3669" s="492">
        <v>51.09</v>
      </c>
      <c r="K3669">
        <v>1839.39</v>
      </c>
      <c r="L3669">
        <v>96.81</v>
      </c>
    </row>
    <row r="3670" spans="1:12">
      <c r="A3670">
        <v>2025</v>
      </c>
      <c r="B3670" s="487" t="s">
        <v>3836</v>
      </c>
      <c r="C3670" s="488" t="s">
        <v>2939</v>
      </c>
      <c r="D3670" s="488" t="s">
        <v>3837</v>
      </c>
      <c r="E3670" s="488" t="s">
        <v>2888</v>
      </c>
      <c r="F3670" s="489" t="s">
        <v>4188</v>
      </c>
      <c r="G3670" s="490">
        <v>11907.61</v>
      </c>
      <c r="H3670" s="488">
        <v>36</v>
      </c>
      <c r="I3670" s="491">
        <v>0.05</v>
      </c>
      <c r="J3670" s="492">
        <v>314.23</v>
      </c>
      <c r="K3670">
        <v>11312.23</v>
      </c>
      <c r="L3670">
        <v>595.38</v>
      </c>
    </row>
    <row r="3671" spans="1:12">
      <c r="A3671">
        <v>2025</v>
      </c>
      <c r="B3671" s="487" t="s">
        <v>3459</v>
      </c>
      <c r="C3671" s="488" t="s">
        <v>2527</v>
      </c>
      <c r="D3671" s="488" t="s">
        <v>3460</v>
      </c>
      <c r="E3671" s="488" t="s">
        <v>2888</v>
      </c>
      <c r="F3671" s="489" t="s">
        <v>4189</v>
      </c>
      <c r="G3671" s="490">
        <v>10911.5</v>
      </c>
      <c r="H3671" s="488">
        <v>36</v>
      </c>
      <c r="I3671" s="491">
        <v>0.05</v>
      </c>
      <c r="J3671" s="492">
        <v>287.94</v>
      </c>
      <c r="K3671">
        <v>10365.92</v>
      </c>
      <c r="L3671">
        <v>545.58000000000004</v>
      </c>
    </row>
    <row r="3672" spans="1:12">
      <c r="A3672">
        <v>2025</v>
      </c>
      <c r="B3672" s="487" t="s">
        <v>3202</v>
      </c>
      <c r="C3672" s="488" t="s">
        <v>2527</v>
      </c>
      <c r="D3672" s="488" t="s">
        <v>3203</v>
      </c>
      <c r="E3672" s="488" t="s">
        <v>2888</v>
      </c>
      <c r="F3672" s="489" t="s">
        <v>4189</v>
      </c>
      <c r="G3672" s="490">
        <v>79283.179999999993</v>
      </c>
      <c r="H3672" s="488">
        <v>36</v>
      </c>
      <c r="I3672" s="491">
        <v>0.05</v>
      </c>
      <c r="J3672" s="492">
        <v>2092.1999999999998</v>
      </c>
      <c r="K3672">
        <v>75319.02</v>
      </c>
      <c r="L3672">
        <v>3964.16</v>
      </c>
    </row>
    <row r="3673" spans="1:12">
      <c r="A3673">
        <v>2025</v>
      </c>
      <c r="B3673" s="487" t="s">
        <v>3275</v>
      </c>
      <c r="C3673" s="488" t="s">
        <v>2527</v>
      </c>
      <c r="D3673" s="488" t="s">
        <v>3276</v>
      </c>
      <c r="E3673" s="488" t="s">
        <v>2888</v>
      </c>
      <c r="F3673" s="489" t="s">
        <v>4189</v>
      </c>
      <c r="G3673" s="490">
        <v>44955.75</v>
      </c>
      <c r="H3673" s="488">
        <v>36</v>
      </c>
      <c r="I3673" s="491">
        <v>0.05</v>
      </c>
      <c r="J3673" s="492">
        <v>1186.33</v>
      </c>
      <c r="K3673">
        <v>42707.96</v>
      </c>
      <c r="L3673">
        <v>2247.79</v>
      </c>
    </row>
    <row r="3674" spans="1:12">
      <c r="A3674">
        <v>2025</v>
      </c>
      <c r="B3674" s="487" t="s">
        <v>4365</v>
      </c>
      <c r="C3674" s="488" t="s">
        <v>2527</v>
      </c>
      <c r="D3674" s="488" t="s">
        <v>4366</v>
      </c>
      <c r="E3674" s="488" t="s">
        <v>2888</v>
      </c>
      <c r="F3674" s="489" t="s">
        <v>4190</v>
      </c>
      <c r="G3674" s="490">
        <v>3538.94</v>
      </c>
      <c r="H3674" s="488">
        <v>36</v>
      </c>
      <c r="I3674" s="491">
        <v>0.05</v>
      </c>
      <c r="J3674" s="492">
        <v>93.39</v>
      </c>
      <c r="K3674">
        <v>3361.99</v>
      </c>
      <c r="L3674">
        <v>176.95</v>
      </c>
    </row>
    <row r="3675" spans="1:12">
      <c r="A3675">
        <v>2025</v>
      </c>
      <c r="B3675" s="487" t="s">
        <v>3561</v>
      </c>
      <c r="C3675" s="488" t="s">
        <v>2527</v>
      </c>
      <c r="D3675" s="488" t="s">
        <v>3562</v>
      </c>
      <c r="E3675" s="488" t="s">
        <v>2888</v>
      </c>
      <c r="F3675" s="489" t="s">
        <v>4190</v>
      </c>
      <c r="G3675" s="490">
        <v>8387.61</v>
      </c>
      <c r="H3675" s="488">
        <v>36</v>
      </c>
      <c r="I3675" s="491">
        <v>0.05</v>
      </c>
      <c r="J3675" s="492">
        <v>221.34</v>
      </c>
      <c r="K3675">
        <v>7968.23</v>
      </c>
      <c r="L3675">
        <v>419.38</v>
      </c>
    </row>
    <row r="3676" spans="1:12">
      <c r="A3676">
        <v>2025</v>
      </c>
      <c r="B3676" s="487" t="s">
        <v>3386</v>
      </c>
      <c r="C3676" s="488" t="s">
        <v>2527</v>
      </c>
      <c r="D3676" s="488" t="s">
        <v>3387</v>
      </c>
      <c r="E3676" s="488" t="s">
        <v>2888</v>
      </c>
      <c r="F3676" s="489" t="s">
        <v>4190</v>
      </c>
      <c r="G3676" s="490">
        <v>15718.35</v>
      </c>
      <c r="H3676" s="488">
        <v>36</v>
      </c>
      <c r="I3676" s="491">
        <v>0.05</v>
      </c>
      <c r="J3676" s="492">
        <v>414.79</v>
      </c>
      <c r="K3676">
        <v>14932.43</v>
      </c>
      <c r="L3676">
        <v>785.92</v>
      </c>
    </row>
    <row r="3677" spans="1:12">
      <c r="A3677">
        <v>2025</v>
      </c>
      <c r="B3677" s="487" t="s">
        <v>3696</v>
      </c>
      <c r="C3677" s="488" t="s">
        <v>2527</v>
      </c>
      <c r="D3677" s="488" t="s">
        <v>3697</v>
      </c>
      <c r="E3677" s="488" t="s">
        <v>2888</v>
      </c>
      <c r="F3677" s="489" t="s">
        <v>4191</v>
      </c>
      <c r="G3677" s="490">
        <v>6309</v>
      </c>
      <c r="H3677" s="488">
        <v>36</v>
      </c>
      <c r="I3677" s="491">
        <v>0.05</v>
      </c>
      <c r="J3677" s="492">
        <v>166.49</v>
      </c>
      <c r="K3677">
        <v>5993.55</v>
      </c>
      <c r="L3677">
        <v>315.45</v>
      </c>
    </row>
    <row r="3678" spans="1:12">
      <c r="A3678">
        <v>2025</v>
      </c>
      <c r="B3678" s="487" t="s">
        <v>3784</v>
      </c>
      <c r="C3678" s="488" t="s">
        <v>2939</v>
      </c>
      <c r="D3678" s="488" t="s">
        <v>3785</v>
      </c>
      <c r="E3678" s="488" t="s">
        <v>2888</v>
      </c>
      <c r="F3678" s="489" t="s">
        <v>4191</v>
      </c>
      <c r="G3678" s="490">
        <v>11681.42</v>
      </c>
      <c r="H3678" s="488">
        <v>36</v>
      </c>
      <c r="I3678" s="491">
        <v>0.05</v>
      </c>
      <c r="J3678" s="492">
        <v>308.26</v>
      </c>
      <c r="K3678">
        <v>11097.35</v>
      </c>
      <c r="L3678">
        <v>584.07000000000005</v>
      </c>
    </row>
    <row r="3679" spans="1:12">
      <c r="A3679">
        <v>2025</v>
      </c>
      <c r="B3679" s="487" t="s">
        <v>3397</v>
      </c>
      <c r="C3679" s="488" t="s">
        <v>2527</v>
      </c>
      <c r="D3679" s="488" t="s">
        <v>3398</v>
      </c>
      <c r="E3679" s="488" t="s">
        <v>2888</v>
      </c>
      <c r="F3679" s="489" t="s">
        <v>4192</v>
      </c>
      <c r="G3679" s="490">
        <v>14699</v>
      </c>
      <c r="H3679" s="488">
        <v>36</v>
      </c>
      <c r="I3679" s="491">
        <v>0.05</v>
      </c>
      <c r="J3679" s="492">
        <v>387.89</v>
      </c>
      <c r="K3679">
        <v>13964.05</v>
      </c>
      <c r="L3679">
        <v>734.95</v>
      </c>
    </row>
    <row r="3680" spans="1:12">
      <c r="A3680">
        <v>2025</v>
      </c>
      <c r="B3680" s="487" t="s">
        <v>3466</v>
      </c>
      <c r="C3680" s="488" t="s">
        <v>2527</v>
      </c>
      <c r="D3680" s="488" t="s">
        <v>3467</v>
      </c>
      <c r="E3680" s="488" t="s">
        <v>2888</v>
      </c>
      <c r="F3680" s="489" t="s">
        <v>4193</v>
      </c>
      <c r="G3680" s="490">
        <v>10619.47</v>
      </c>
      <c r="H3680" s="488">
        <v>36</v>
      </c>
      <c r="I3680" s="491">
        <v>0.05</v>
      </c>
      <c r="J3680" s="492">
        <v>280.24</v>
      </c>
      <c r="K3680">
        <v>10088.5</v>
      </c>
      <c r="L3680">
        <v>530.97</v>
      </c>
    </row>
    <row r="3681" spans="1:12">
      <c r="A3681">
        <v>2025</v>
      </c>
      <c r="B3681" s="487" t="s">
        <v>3681</v>
      </c>
      <c r="C3681" s="488" t="s">
        <v>2527</v>
      </c>
      <c r="D3681" s="488" t="s">
        <v>3682</v>
      </c>
      <c r="E3681" s="488" t="s">
        <v>2888</v>
      </c>
      <c r="F3681" s="489" t="s">
        <v>4193</v>
      </c>
      <c r="G3681" s="490">
        <v>6725.66</v>
      </c>
      <c r="H3681" s="488">
        <v>36</v>
      </c>
      <c r="I3681" s="491">
        <v>0.05</v>
      </c>
      <c r="J3681" s="492">
        <v>177.48</v>
      </c>
      <c r="K3681">
        <v>6389.38</v>
      </c>
      <c r="L3681">
        <v>336.28</v>
      </c>
    </row>
    <row r="3682" spans="1:12">
      <c r="A3682">
        <v>2025</v>
      </c>
      <c r="B3682" s="487" t="s">
        <v>3359</v>
      </c>
      <c r="C3682" s="488" t="s">
        <v>2527</v>
      </c>
      <c r="D3682" s="488" t="s">
        <v>3360</v>
      </c>
      <c r="E3682" s="488" t="s">
        <v>2888</v>
      </c>
      <c r="F3682" s="489" t="s">
        <v>4193</v>
      </c>
      <c r="G3682" s="490">
        <v>18415.93</v>
      </c>
      <c r="H3682" s="488">
        <v>36</v>
      </c>
      <c r="I3682" s="491">
        <v>0.05</v>
      </c>
      <c r="J3682" s="492">
        <v>485.98</v>
      </c>
      <c r="K3682">
        <v>17495.13</v>
      </c>
      <c r="L3682">
        <v>920.8</v>
      </c>
    </row>
    <row r="3683" spans="1:12">
      <c r="A3683">
        <v>2025</v>
      </c>
      <c r="B3683" s="487" t="s">
        <v>3652</v>
      </c>
      <c r="C3683" s="488" t="s">
        <v>2527</v>
      </c>
      <c r="D3683" s="488" t="s">
        <v>3653</v>
      </c>
      <c r="E3683" s="488" t="s">
        <v>2888</v>
      </c>
      <c r="F3683" s="489" t="s">
        <v>4193</v>
      </c>
      <c r="G3683" s="490">
        <v>6946.9</v>
      </c>
      <c r="H3683" s="488">
        <v>36</v>
      </c>
      <c r="I3683" s="491">
        <v>0.05</v>
      </c>
      <c r="J3683" s="492">
        <v>183.32</v>
      </c>
      <c r="K3683">
        <v>6599.55</v>
      </c>
      <c r="L3683">
        <v>347.35</v>
      </c>
    </row>
    <row r="3684" spans="1:12">
      <c r="A3684">
        <v>2025</v>
      </c>
      <c r="B3684" s="487" t="s">
        <v>4367</v>
      </c>
      <c r="C3684" s="488" t="s">
        <v>2527</v>
      </c>
      <c r="D3684" s="488" t="s">
        <v>4368</v>
      </c>
      <c r="E3684" s="488" t="s">
        <v>2888</v>
      </c>
      <c r="F3684" s="489" t="s">
        <v>4193</v>
      </c>
      <c r="G3684" s="490">
        <v>4420.3500000000004</v>
      </c>
      <c r="H3684" s="488">
        <v>36</v>
      </c>
      <c r="I3684" s="491">
        <v>0.05</v>
      </c>
      <c r="J3684" s="492">
        <v>116.65</v>
      </c>
      <c r="K3684">
        <v>4199.33</v>
      </c>
      <c r="L3684">
        <v>221.02</v>
      </c>
    </row>
    <row r="3685" spans="1:12">
      <c r="A3685">
        <v>2025</v>
      </c>
      <c r="B3685" s="487" t="s">
        <v>4369</v>
      </c>
      <c r="C3685" s="488" t="s">
        <v>2527</v>
      </c>
      <c r="D3685" s="488" t="s">
        <v>4370</v>
      </c>
      <c r="E3685" s="488" t="s">
        <v>2888</v>
      </c>
      <c r="F3685" s="489" t="s">
        <v>4193</v>
      </c>
      <c r="G3685" s="490">
        <v>2455.75</v>
      </c>
      <c r="H3685" s="488">
        <v>36</v>
      </c>
      <c r="I3685" s="491">
        <v>0.05</v>
      </c>
      <c r="J3685" s="492">
        <v>64.8</v>
      </c>
      <c r="K3685">
        <v>2332.96</v>
      </c>
      <c r="L3685">
        <v>122.79</v>
      </c>
    </row>
    <row r="3686" spans="1:12">
      <c r="A3686">
        <v>2025</v>
      </c>
      <c r="B3686" s="487" t="s">
        <v>3388</v>
      </c>
      <c r="C3686" s="488" t="s">
        <v>2527</v>
      </c>
      <c r="D3686" s="488" t="s">
        <v>3389</v>
      </c>
      <c r="E3686" s="488" t="s">
        <v>2888</v>
      </c>
      <c r="F3686" s="489" t="s">
        <v>4194</v>
      </c>
      <c r="G3686" s="490">
        <v>15679.53</v>
      </c>
      <c r="H3686" s="488">
        <v>36</v>
      </c>
      <c r="I3686" s="491">
        <v>0.05</v>
      </c>
      <c r="J3686" s="492">
        <v>413.77</v>
      </c>
      <c r="K3686">
        <v>14895.55</v>
      </c>
      <c r="L3686">
        <v>783.98</v>
      </c>
    </row>
    <row r="3687" spans="1:12">
      <c r="A3687">
        <v>2025</v>
      </c>
      <c r="B3687" s="487" t="s">
        <v>3577</v>
      </c>
      <c r="C3687" s="488" t="s">
        <v>2527</v>
      </c>
      <c r="D3687" s="488" t="s">
        <v>3578</v>
      </c>
      <c r="E3687" s="488" t="s">
        <v>2888</v>
      </c>
      <c r="F3687" s="489" t="s">
        <v>4194</v>
      </c>
      <c r="G3687" s="490">
        <v>8068.91</v>
      </c>
      <c r="H3687" s="488">
        <v>36</v>
      </c>
      <c r="I3687" s="491">
        <v>0.05</v>
      </c>
      <c r="J3687" s="492">
        <v>212.93</v>
      </c>
      <c r="K3687">
        <v>7665.46</v>
      </c>
      <c r="L3687">
        <v>403.45</v>
      </c>
    </row>
    <row r="3688" spans="1:12">
      <c r="A3688">
        <v>2025</v>
      </c>
      <c r="B3688" s="487" t="s">
        <v>3579</v>
      </c>
      <c r="C3688" s="488" t="s">
        <v>2527</v>
      </c>
      <c r="D3688" s="488" t="s">
        <v>3580</v>
      </c>
      <c r="E3688" s="488" t="s">
        <v>2888</v>
      </c>
      <c r="F3688" s="489" t="s">
        <v>4194</v>
      </c>
      <c r="G3688" s="490">
        <v>8068.91</v>
      </c>
      <c r="H3688" s="488">
        <v>36</v>
      </c>
      <c r="I3688" s="491">
        <v>0.05</v>
      </c>
      <c r="J3688" s="492">
        <v>212.93</v>
      </c>
      <c r="K3688">
        <v>7665.46</v>
      </c>
      <c r="L3688">
        <v>403.45</v>
      </c>
    </row>
    <row r="3689" spans="1:12">
      <c r="A3689">
        <v>2025</v>
      </c>
      <c r="B3689" s="487" t="s">
        <v>3581</v>
      </c>
      <c r="C3689" s="488" t="s">
        <v>2527</v>
      </c>
      <c r="D3689" s="488" t="s">
        <v>3578</v>
      </c>
      <c r="E3689" s="488" t="s">
        <v>2888</v>
      </c>
      <c r="F3689" s="489" t="s">
        <v>4194</v>
      </c>
      <c r="G3689" s="490">
        <v>8068.91</v>
      </c>
      <c r="H3689" s="488">
        <v>36</v>
      </c>
      <c r="I3689" s="491">
        <v>0.05</v>
      </c>
      <c r="J3689" s="492">
        <v>212.93</v>
      </c>
      <c r="K3689">
        <v>7665.46</v>
      </c>
      <c r="L3689">
        <v>403.45</v>
      </c>
    </row>
    <row r="3690" spans="1:12">
      <c r="A3690">
        <v>2025</v>
      </c>
      <c r="B3690" s="487" t="s">
        <v>3593</v>
      </c>
      <c r="C3690" s="488" t="s">
        <v>2527</v>
      </c>
      <c r="D3690" s="488" t="s">
        <v>3594</v>
      </c>
      <c r="E3690" s="488" t="s">
        <v>2888</v>
      </c>
      <c r="F3690" s="489" t="s">
        <v>4194</v>
      </c>
      <c r="G3690" s="490">
        <v>7803.42</v>
      </c>
      <c r="H3690" s="488">
        <v>36</v>
      </c>
      <c r="I3690" s="491">
        <v>0.05</v>
      </c>
      <c r="J3690" s="492">
        <v>205.92</v>
      </c>
      <c r="K3690">
        <v>7413.25</v>
      </c>
      <c r="L3690">
        <v>390.17</v>
      </c>
    </row>
    <row r="3691" spans="1:12">
      <c r="A3691">
        <v>2025</v>
      </c>
      <c r="B3691" s="487" t="s">
        <v>3305</v>
      </c>
      <c r="C3691" s="488" t="s">
        <v>2527</v>
      </c>
      <c r="D3691" s="488" t="s">
        <v>3033</v>
      </c>
      <c r="E3691" s="488" t="s">
        <v>2888</v>
      </c>
      <c r="F3691" s="489" t="s">
        <v>4195</v>
      </c>
      <c r="G3691" s="490">
        <v>28424.799999999999</v>
      </c>
      <c r="H3691" s="488">
        <v>36</v>
      </c>
      <c r="I3691" s="491">
        <v>0.05</v>
      </c>
      <c r="J3691" s="492">
        <v>750.1</v>
      </c>
      <c r="K3691">
        <v>27003.56</v>
      </c>
      <c r="L3691">
        <v>1421.24</v>
      </c>
    </row>
    <row r="3692" spans="1:12">
      <c r="A3692">
        <v>2025</v>
      </c>
      <c r="B3692" s="487" t="s">
        <v>3326</v>
      </c>
      <c r="C3692" s="488" t="s">
        <v>2527</v>
      </c>
      <c r="D3692" s="488" t="s">
        <v>3033</v>
      </c>
      <c r="E3692" s="488" t="s">
        <v>2888</v>
      </c>
      <c r="F3692" s="489" t="s">
        <v>4195</v>
      </c>
      <c r="G3692" s="490">
        <v>22739.84</v>
      </c>
      <c r="H3692" s="488">
        <v>36</v>
      </c>
      <c r="I3692" s="491">
        <v>0.05</v>
      </c>
      <c r="J3692" s="492">
        <v>600.08000000000004</v>
      </c>
      <c r="K3692">
        <v>21602.85</v>
      </c>
      <c r="L3692">
        <v>1136.99</v>
      </c>
    </row>
    <row r="3693" spans="1:12">
      <c r="A3693">
        <v>2025</v>
      </c>
      <c r="B3693" s="487" t="s">
        <v>3032</v>
      </c>
      <c r="C3693" s="488" t="s">
        <v>2527</v>
      </c>
      <c r="D3693" s="488" t="s">
        <v>3033</v>
      </c>
      <c r="E3693" s="488" t="s">
        <v>2888</v>
      </c>
      <c r="F3693" s="489" t="s">
        <v>4195</v>
      </c>
      <c r="G3693" s="490">
        <v>119384.03</v>
      </c>
      <c r="H3693" s="488">
        <v>36</v>
      </c>
      <c r="I3693" s="491">
        <v>0.05</v>
      </c>
      <c r="J3693" s="492">
        <v>3150.41</v>
      </c>
      <c r="K3693">
        <v>113414.83</v>
      </c>
      <c r="L3693">
        <v>5969.2</v>
      </c>
    </row>
    <row r="3694" spans="1:12">
      <c r="A3694">
        <v>2025</v>
      </c>
      <c r="B3694" s="487" t="s">
        <v>3240</v>
      </c>
      <c r="C3694" s="488" t="s">
        <v>2527</v>
      </c>
      <c r="D3694" s="488" t="s">
        <v>3241</v>
      </c>
      <c r="E3694" s="488" t="s">
        <v>2888</v>
      </c>
      <c r="F3694" s="489" t="s">
        <v>4195</v>
      </c>
      <c r="G3694" s="490">
        <v>63292.05</v>
      </c>
      <c r="H3694" s="488">
        <v>36</v>
      </c>
      <c r="I3694" s="491">
        <v>0.05</v>
      </c>
      <c r="J3694" s="492">
        <v>1670.21</v>
      </c>
      <c r="K3694">
        <v>60127.45</v>
      </c>
      <c r="L3694">
        <v>3164.6</v>
      </c>
    </row>
    <row r="3695" spans="1:12">
      <c r="A3695">
        <v>2025</v>
      </c>
      <c r="B3695" s="487" t="s">
        <v>3810</v>
      </c>
      <c r="C3695" s="488" t="s">
        <v>2939</v>
      </c>
      <c r="D3695" s="488" t="s">
        <v>3811</v>
      </c>
      <c r="E3695" s="488" t="s">
        <v>2888</v>
      </c>
      <c r="F3695" s="489" t="s">
        <v>4196</v>
      </c>
      <c r="G3695" s="490">
        <v>73097.34</v>
      </c>
      <c r="H3695" s="488">
        <v>36</v>
      </c>
      <c r="I3695" s="491">
        <v>0.05</v>
      </c>
      <c r="J3695" s="492">
        <v>1928.96</v>
      </c>
      <c r="K3695">
        <v>69442.47</v>
      </c>
      <c r="L3695">
        <v>3654.87</v>
      </c>
    </row>
    <row r="3696" spans="1:12">
      <c r="A3696">
        <v>2025</v>
      </c>
      <c r="B3696" s="487" t="s">
        <v>3812</v>
      </c>
      <c r="C3696" s="488" t="s">
        <v>2939</v>
      </c>
      <c r="D3696" s="488" t="s">
        <v>3813</v>
      </c>
      <c r="E3696" s="488" t="s">
        <v>2888</v>
      </c>
      <c r="F3696" s="489" t="s">
        <v>4197</v>
      </c>
      <c r="G3696" s="490">
        <v>10407.08</v>
      </c>
      <c r="H3696" s="488">
        <v>36</v>
      </c>
      <c r="I3696" s="491">
        <v>0.05</v>
      </c>
      <c r="J3696" s="492">
        <v>274.63</v>
      </c>
      <c r="K3696">
        <v>9886.73</v>
      </c>
      <c r="L3696">
        <v>520.35</v>
      </c>
    </row>
    <row r="3697" spans="1:12">
      <c r="A3697">
        <v>2025</v>
      </c>
      <c r="B3697" s="487" t="s">
        <v>3814</v>
      </c>
      <c r="C3697" s="488" t="s">
        <v>2939</v>
      </c>
      <c r="D3697" s="488" t="s">
        <v>3815</v>
      </c>
      <c r="E3697" s="488" t="s">
        <v>2888</v>
      </c>
      <c r="F3697" s="489" t="s">
        <v>4197</v>
      </c>
      <c r="G3697" s="490">
        <v>16548.669999999998</v>
      </c>
      <c r="H3697" s="488">
        <v>36</v>
      </c>
      <c r="I3697" s="491">
        <v>0.05</v>
      </c>
      <c r="J3697" s="492">
        <v>436.7</v>
      </c>
      <c r="K3697">
        <v>15721.24</v>
      </c>
      <c r="L3697">
        <v>827.43</v>
      </c>
    </row>
    <row r="3698" spans="1:12">
      <c r="A3698">
        <v>2025</v>
      </c>
      <c r="B3698" s="487" t="s">
        <v>3816</v>
      </c>
      <c r="C3698" s="488" t="s">
        <v>2939</v>
      </c>
      <c r="D3698" s="488" t="s">
        <v>3817</v>
      </c>
      <c r="E3698" s="488" t="s">
        <v>2888</v>
      </c>
      <c r="F3698" s="489" t="s">
        <v>4197</v>
      </c>
      <c r="G3698" s="490">
        <v>15929.21</v>
      </c>
      <c r="H3698" s="488">
        <v>36</v>
      </c>
      <c r="I3698" s="491">
        <v>0.05</v>
      </c>
      <c r="J3698" s="492">
        <v>420.35</v>
      </c>
      <c r="K3698">
        <v>15132.75</v>
      </c>
      <c r="L3698">
        <v>796.46</v>
      </c>
    </row>
    <row r="3699" spans="1:12">
      <c r="A3699">
        <v>2025</v>
      </c>
      <c r="B3699" s="487" t="s">
        <v>2920</v>
      </c>
      <c r="C3699" s="488" t="s">
        <v>2905</v>
      </c>
      <c r="D3699" s="488" t="s">
        <v>4198</v>
      </c>
      <c r="E3699" s="488" t="s">
        <v>2888</v>
      </c>
      <c r="F3699" s="489" t="s">
        <v>4199</v>
      </c>
      <c r="G3699" s="490">
        <v>6620.29</v>
      </c>
      <c r="H3699" s="488">
        <v>36</v>
      </c>
      <c r="I3699" s="491">
        <v>0.05</v>
      </c>
      <c r="J3699" s="492">
        <v>174.7</v>
      </c>
      <c r="K3699">
        <v>6289.28</v>
      </c>
      <c r="L3699">
        <v>331.01</v>
      </c>
    </row>
    <row r="3700" spans="1:12">
      <c r="A3700">
        <v>2025</v>
      </c>
      <c r="B3700" s="487" t="s">
        <v>4371</v>
      </c>
      <c r="C3700" s="488" t="s">
        <v>2905</v>
      </c>
      <c r="D3700" s="488" t="s">
        <v>4372</v>
      </c>
      <c r="E3700" s="488" t="s">
        <v>2888</v>
      </c>
      <c r="F3700" s="489" t="s">
        <v>4199</v>
      </c>
      <c r="G3700" s="490">
        <v>3310.15</v>
      </c>
      <c r="H3700" s="488">
        <v>36</v>
      </c>
      <c r="I3700" s="491">
        <v>0.05</v>
      </c>
      <c r="J3700" s="492">
        <v>87.35</v>
      </c>
      <c r="K3700">
        <v>3144.64</v>
      </c>
      <c r="L3700">
        <v>165.51</v>
      </c>
    </row>
    <row r="3701" spans="1:12">
      <c r="A3701">
        <v>2025</v>
      </c>
      <c r="B3701" s="487" t="s">
        <v>4373</v>
      </c>
      <c r="C3701" s="488" t="s">
        <v>2905</v>
      </c>
      <c r="D3701" s="488" t="s">
        <v>4374</v>
      </c>
      <c r="E3701" s="488" t="s">
        <v>2888</v>
      </c>
      <c r="F3701" s="489" t="s">
        <v>4199</v>
      </c>
      <c r="G3701" s="490">
        <v>2068.84</v>
      </c>
      <c r="H3701" s="488">
        <v>36</v>
      </c>
      <c r="I3701" s="491">
        <v>0.05</v>
      </c>
      <c r="J3701" s="492">
        <v>54.59</v>
      </c>
      <c r="K3701">
        <v>1965.4</v>
      </c>
      <c r="L3701">
        <v>103.44</v>
      </c>
    </row>
    <row r="3702" spans="1:12">
      <c r="A3702">
        <v>2025</v>
      </c>
      <c r="B3702" s="487" t="s">
        <v>4375</v>
      </c>
      <c r="C3702" s="488" t="s">
        <v>2905</v>
      </c>
      <c r="D3702" s="488" t="s">
        <v>4376</v>
      </c>
      <c r="E3702" s="488" t="s">
        <v>2888</v>
      </c>
      <c r="F3702" s="489" t="s">
        <v>4199</v>
      </c>
      <c r="G3702" s="490">
        <v>4551.45</v>
      </c>
      <c r="H3702" s="488">
        <v>36</v>
      </c>
      <c r="I3702" s="491">
        <v>0.05</v>
      </c>
      <c r="J3702" s="492">
        <v>120.11</v>
      </c>
      <c r="K3702">
        <v>4323.88</v>
      </c>
      <c r="L3702">
        <v>227.57</v>
      </c>
    </row>
    <row r="3703" spans="1:12">
      <c r="A3703">
        <v>2025</v>
      </c>
      <c r="B3703" s="487" t="s">
        <v>2922</v>
      </c>
      <c r="C3703" s="488" t="s">
        <v>2905</v>
      </c>
      <c r="D3703" s="488" t="s">
        <v>2923</v>
      </c>
      <c r="E3703" s="488" t="s">
        <v>2888</v>
      </c>
      <c r="F3703" s="489" t="s">
        <v>4199</v>
      </c>
      <c r="G3703" s="490">
        <v>8224.2999999999993</v>
      </c>
      <c r="H3703" s="488">
        <v>36</v>
      </c>
      <c r="I3703" s="491">
        <v>0.05</v>
      </c>
      <c r="J3703" s="492">
        <v>217.03</v>
      </c>
      <c r="K3703">
        <v>7813.09</v>
      </c>
      <c r="L3703">
        <v>411.21</v>
      </c>
    </row>
    <row r="3704" spans="1:12">
      <c r="A3704">
        <v>2025</v>
      </c>
      <c r="B3704" s="487" t="s">
        <v>2924</v>
      </c>
      <c r="C3704" s="488" t="s">
        <v>2905</v>
      </c>
      <c r="D3704" s="488" t="s">
        <v>2925</v>
      </c>
      <c r="E3704" s="488" t="s">
        <v>2888</v>
      </c>
      <c r="F3704" s="489" t="s">
        <v>4199</v>
      </c>
      <c r="G3704" s="490">
        <v>8224.2999999999993</v>
      </c>
      <c r="H3704" s="488">
        <v>36</v>
      </c>
      <c r="I3704" s="491">
        <v>0.05</v>
      </c>
      <c r="J3704" s="492">
        <v>217.03</v>
      </c>
      <c r="K3704">
        <v>7813.09</v>
      </c>
      <c r="L3704">
        <v>411.21</v>
      </c>
    </row>
    <row r="3705" spans="1:12">
      <c r="A3705">
        <v>2025</v>
      </c>
      <c r="B3705" s="487" t="s">
        <v>2926</v>
      </c>
      <c r="C3705" s="488" t="s">
        <v>2905</v>
      </c>
      <c r="D3705" s="488" t="s">
        <v>2927</v>
      </c>
      <c r="E3705" s="488" t="s">
        <v>2888</v>
      </c>
      <c r="F3705" s="489" t="s">
        <v>4199</v>
      </c>
      <c r="G3705" s="490">
        <v>12336.44</v>
      </c>
      <c r="H3705" s="488">
        <v>36</v>
      </c>
      <c r="I3705" s="491">
        <v>0.05</v>
      </c>
      <c r="J3705" s="492">
        <v>325.54000000000002</v>
      </c>
      <c r="K3705">
        <v>11719.62</v>
      </c>
      <c r="L3705">
        <v>616.82000000000005</v>
      </c>
    </row>
    <row r="3706" spans="1:12">
      <c r="A3706">
        <v>2025</v>
      </c>
      <c r="B3706" s="487" t="s">
        <v>2928</v>
      </c>
      <c r="C3706" s="488" t="s">
        <v>2905</v>
      </c>
      <c r="D3706" s="488" t="s">
        <v>4200</v>
      </c>
      <c r="E3706" s="488" t="s">
        <v>2888</v>
      </c>
      <c r="F3706" s="489" t="s">
        <v>4199</v>
      </c>
      <c r="G3706" s="490">
        <v>76531.679999999993</v>
      </c>
      <c r="H3706" s="488">
        <v>36</v>
      </c>
      <c r="I3706" s="491">
        <v>0.05</v>
      </c>
      <c r="J3706" s="492">
        <v>2019.59</v>
      </c>
      <c r="K3706">
        <v>72705.100000000006</v>
      </c>
      <c r="L3706">
        <v>3826.58</v>
      </c>
    </row>
    <row r="3707" spans="1:12">
      <c r="A3707">
        <v>2025</v>
      </c>
      <c r="B3707" s="487" t="s">
        <v>2930</v>
      </c>
      <c r="C3707" s="488" t="s">
        <v>2905</v>
      </c>
      <c r="D3707" s="488" t="s">
        <v>4201</v>
      </c>
      <c r="E3707" s="488" t="s">
        <v>2888</v>
      </c>
      <c r="F3707" s="489" t="s">
        <v>4199</v>
      </c>
      <c r="G3707" s="490">
        <v>25129.8</v>
      </c>
      <c r="H3707" s="488">
        <v>36</v>
      </c>
      <c r="I3707" s="491">
        <v>0.05</v>
      </c>
      <c r="J3707" s="492">
        <v>663.15</v>
      </c>
      <c r="K3707">
        <v>23873.31</v>
      </c>
      <c r="L3707">
        <v>1256.49</v>
      </c>
    </row>
    <row r="3708" spans="1:12">
      <c r="A3708">
        <v>2025</v>
      </c>
      <c r="B3708" s="487" t="s">
        <v>2932</v>
      </c>
      <c r="C3708" s="488" t="s">
        <v>2905</v>
      </c>
      <c r="D3708" s="488" t="s">
        <v>4202</v>
      </c>
      <c r="E3708" s="488" t="s">
        <v>2888</v>
      </c>
      <c r="F3708" s="489" t="s">
        <v>4199</v>
      </c>
      <c r="G3708" s="490">
        <v>8281.41</v>
      </c>
      <c r="H3708" s="488">
        <v>36</v>
      </c>
      <c r="I3708" s="491">
        <v>0.05</v>
      </c>
      <c r="J3708" s="492">
        <v>218.54</v>
      </c>
      <c r="K3708">
        <v>7867.34</v>
      </c>
      <c r="L3708">
        <v>414.07</v>
      </c>
    </row>
    <row r="3709" spans="1:12">
      <c r="A3709">
        <v>2025</v>
      </c>
      <c r="B3709" s="487" t="s">
        <v>2934</v>
      </c>
      <c r="C3709" s="488" t="s">
        <v>2905</v>
      </c>
      <c r="D3709" s="488" t="s">
        <v>2935</v>
      </c>
      <c r="E3709" s="488" t="s">
        <v>2888</v>
      </c>
      <c r="F3709" s="489" t="s">
        <v>4199</v>
      </c>
      <c r="G3709" s="490">
        <v>5266.95</v>
      </c>
      <c r="H3709" s="488">
        <v>36</v>
      </c>
      <c r="I3709" s="491">
        <v>0.05</v>
      </c>
      <c r="J3709" s="492">
        <v>138.99</v>
      </c>
      <c r="K3709">
        <v>5003.6000000000004</v>
      </c>
      <c r="L3709">
        <v>263.35000000000002</v>
      </c>
    </row>
    <row r="3710" spans="1:12">
      <c r="A3710">
        <v>2025</v>
      </c>
      <c r="B3710" s="487" t="s">
        <v>2936</v>
      </c>
      <c r="C3710" s="488" t="s">
        <v>2905</v>
      </c>
      <c r="D3710" s="488" t="s">
        <v>4203</v>
      </c>
      <c r="E3710" s="488" t="s">
        <v>2888</v>
      </c>
      <c r="F3710" s="489" t="s">
        <v>4199</v>
      </c>
      <c r="G3710" s="490">
        <v>5241.0600000000004</v>
      </c>
      <c r="H3710" s="488">
        <v>36</v>
      </c>
      <c r="I3710" s="491">
        <v>0.05</v>
      </c>
      <c r="J3710" s="492">
        <v>138.31</v>
      </c>
      <c r="K3710">
        <v>4979.01</v>
      </c>
      <c r="L3710">
        <v>262.05</v>
      </c>
    </row>
    <row r="3711" spans="1:12">
      <c r="A3711">
        <v>2025</v>
      </c>
      <c r="B3711" s="487" t="s">
        <v>3256</v>
      </c>
      <c r="C3711" s="488" t="s">
        <v>2527</v>
      </c>
      <c r="D3711" s="488" t="s">
        <v>2944</v>
      </c>
      <c r="E3711" s="488" t="s">
        <v>2888</v>
      </c>
      <c r="F3711" s="489" t="s">
        <v>4204</v>
      </c>
      <c r="G3711" s="490">
        <v>53805.31</v>
      </c>
      <c r="H3711" s="488">
        <v>36</v>
      </c>
      <c r="I3711" s="491">
        <v>0.05</v>
      </c>
      <c r="J3711" s="492">
        <v>1419.86</v>
      </c>
      <c r="K3711">
        <v>51115.040000000001</v>
      </c>
      <c r="L3711">
        <v>2690.27</v>
      </c>
    </row>
    <row r="3712" spans="1:12">
      <c r="A3712">
        <v>2025</v>
      </c>
      <c r="B3712" s="487" t="s">
        <v>2947</v>
      </c>
      <c r="C3712" s="488" t="s">
        <v>2527</v>
      </c>
      <c r="D3712" s="488" t="s">
        <v>2948</v>
      </c>
      <c r="E3712" s="488" t="s">
        <v>2888</v>
      </c>
      <c r="F3712" s="489" t="s">
        <v>4204</v>
      </c>
      <c r="G3712" s="490">
        <v>604955.76</v>
      </c>
      <c r="H3712" s="488">
        <v>36</v>
      </c>
      <c r="I3712" s="491">
        <v>0.05</v>
      </c>
      <c r="J3712" s="492">
        <v>15964.11</v>
      </c>
      <c r="K3712">
        <v>574707.97</v>
      </c>
      <c r="L3712">
        <v>30247.79</v>
      </c>
    </row>
    <row r="3713" spans="1:12">
      <c r="A3713">
        <v>2025</v>
      </c>
      <c r="B3713" s="487" t="s">
        <v>3419</v>
      </c>
      <c r="C3713" s="488" t="s">
        <v>2527</v>
      </c>
      <c r="D3713" s="488" t="s">
        <v>3420</v>
      </c>
      <c r="E3713" s="488" t="s">
        <v>2888</v>
      </c>
      <c r="F3713" s="489" t="s">
        <v>4204</v>
      </c>
      <c r="G3713" s="490">
        <v>6637.17</v>
      </c>
      <c r="H3713" s="488">
        <v>36</v>
      </c>
      <c r="I3713" s="491">
        <v>0.05</v>
      </c>
      <c r="J3713" s="492">
        <v>175.15</v>
      </c>
      <c r="K3713">
        <v>6305.31</v>
      </c>
      <c r="L3713">
        <v>331.86</v>
      </c>
    </row>
    <row r="3714" spans="1:12">
      <c r="A3714">
        <v>2025</v>
      </c>
      <c r="B3714" s="487" t="s">
        <v>3575</v>
      </c>
      <c r="C3714" s="488" t="s">
        <v>2527</v>
      </c>
      <c r="D3714" s="488" t="s">
        <v>3576</v>
      </c>
      <c r="E3714" s="488" t="s">
        <v>2888</v>
      </c>
      <c r="F3714" s="489" t="s">
        <v>4204</v>
      </c>
      <c r="G3714" s="490">
        <v>8146.91</v>
      </c>
      <c r="H3714" s="488">
        <v>36</v>
      </c>
      <c r="I3714" s="491">
        <v>0.05</v>
      </c>
      <c r="J3714" s="492">
        <v>214.99</v>
      </c>
      <c r="K3714">
        <v>7739.56</v>
      </c>
      <c r="L3714">
        <v>407.35</v>
      </c>
    </row>
    <row r="3715" spans="1:12">
      <c r="A3715">
        <v>2025</v>
      </c>
      <c r="B3715" s="487" t="s">
        <v>4377</v>
      </c>
      <c r="C3715" s="488" t="s">
        <v>2527</v>
      </c>
      <c r="D3715" s="488" t="s">
        <v>4378</v>
      </c>
      <c r="E3715" s="488" t="s">
        <v>2888</v>
      </c>
      <c r="F3715" s="489" t="s">
        <v>4204</v>
      </c>
      <c r="G3715" s="490">
        <v>1499</v>
      </c>
      <c r="H3715" s="488">
        <v>36</v>
      </c>
      <c r="I3715" s="491">
        <v>0.05</v>
      </c>
      <c r="J3715" s="492">
        <v>39.56</v>
      </c>
      <c r="K3715">
        <v>1424.05</v>
      </c>
      <c r="L3715">
        <v>74.95</v>
      </c>
    </row>
    <row r="3716" spans="1:12">
      <c r="A3716">
        <v>2025</v>
      </c>
      <c r="B3716" s="487" t="s">
        <v>3597</v>
      </c>
      <c r="C3716" s="488" t="s">
        <v>2527</v>
      </c>
      <c r="D3716" s="488" t="s">
        <v>3598</v>
      </c>
      <c r="E3716" s="488" t="s">
        <v>2888</v>
      </c>
      <c r="F3716" s="489" t="s">
        <v>4204</v>
      </c>
      <c r="G3716" s="490">
        <v>7791.74</v>
      </c>
      <c r="H3716" s="488">
        <v>36</v>
      </c>
      <c r="I3716" s="491">
        <v>0.05</v>
      </c>
      <c r="J3716" s="492">
        <v>205.62</v>
      </c>
      <c r="K3716">
        <v>7402.15</v>
      </c>
      <c r="L3716">
        <v>389.59</v>
      </c>
    </row>
    <row r="3717" spans="1:12">
      <c r="A3717">
        <v>2025</v>
      </c>
      <c r="B3717" s="487" t="s">
        <v>4379</v>
      </c>
      <c r="C3717" s="488" t="s">
        <v>2527</v>
      </c>
      <c r="D3717" s="488" t="s">
        <v>4380</v>
      </c>
      <c r="E3717" s="488" t="s">
        <v>2888</v>
      </c>
      <c r="F3717" s="489" t="s">
        <v>4204</v>
      </c>
      <c r="G3717" s="490">
        <v>1759.29</v>
      </c>
      <c r="H3717" s="488">
        <v>36</v>
      </c>
      <c r="I3717" s="491">
        <v>0.05</v>
      </c>
      <c r="J3717" s="492">
        <v>46.43</v>
      </c>
      <c r="K3717">
        <v>1671.33</v>
      </c>
      <c r="L3717">
        <v>87.96</v>
      </c>
    </row>
    <row r="3718" spans="1:12">
      <c r="A3718">
        <v>2025</v>
      </c>
      <c r="B3718" s="487" t="s">
        <v>3314</v>
      </c>
      <c r="C3718" s="488" t="s">
        <v>2527</v>
      </c>
      <c r="D3718" s="488" t="s">
        <v>3315</v>
      </c>
      <c r="E3718" s="488" t="s">
        <v>2888</v>
      </c>
      <c r="F3718" s="489" t="s">
        <v>4204</v>
      </c>
      <c r="G3718" s="490">
        <v>24778.76</v>
      </c>
      <c r="H3718" s="488">
        <v>36</v>
      </c>
      <c r="I3718" s="491">
        <v>0.05</v>
      </c>
      <c r="J3718" s="492">
        <v>653.88</v>
      </c>
      <c r="K3718">
        <v>23539.82</v>
      </c>
      <c r="L3718">
        <v>1238.94</v>
      </c>
    </row>
    <row r="3719" spans="1:12">
      <c r="A3719">
        <v>2025</v>
      </c>
      <c r="B3719" s="487" t="s">
        <v>3283</v>
      </c>
      <c r="C3719" s="488" t="s">
        <v>2527</v>
      </c>
      <c r="D3719" s="488" t="s">
        <v>3284</v>
      </c>
      <c r="E3719" s="488" t="s">
        <v>2888</v>
      </c>
      <c r="F3719" s="489" t="s">
        <v>4204</v>
      </c>
      <c r="G3719" s="490">
        <v>38938.050000000003</v>
      </c>
      <c r="H3719" s="488">
        <v>36</v>
      </c>
      <c r="I3719" s="491">
        <v>0.05</v>
      </c>
      <c r="J3719" s="492">
        <v>1027.53</v>
      </c>
      <c r="K3719">
        <v>36991.15</v>
      </c>
      <c r="L3719">
        <v>1946.9</v>
      </c>
    </row>
    <row r="3720" spans="1:12">
      <c r="A3720">
        <v>2025</v>
      </c>
      <c r="B3720" s="487" t="s">
        <v>3245</v>
      </c>
      <c r="C3720" s="488" t="s">
        <v>2527</v>
      </c>
      <c r="D3720" s="488" t="s">
        <v>3246</v>
      </c>
      <c r="E3720" s="488" t="s">
        <v>2888</v>
      </c>
      <c r="F3720" s="489" t="s">
        <v>4204</v>
      </c>
      <c r="G3720" s="490">
        <v>60176.99</v>
      </c>
      <c r="H3720" s="488">
        <v>36</v>
      </c>
      <c r="I3720" s="491">
        <v>0.05</v>
      </c>
      <c r="J3720" s="492">
        <v>1588</v>
      </c>
      <c r="K3720">
        <v>57168.14</v>
      </c>
      <c r="L3720">
        <v>3008.85</v>
      </c>
    </row>
    <row r="3721" spans="1:12">
      <c r="A3721">
        <v>2025</v>
      </c>
      <c r="B3721" s="487" t="s">
        <v>3525</v>
      </c>
      <c r="C3721" s="488" t="s">
        <v>2527</v>
      </c>
      <c r="D3721" s="488" t="s">
        <v>3526</v>
      </c>
      <c r="E3721" s="488" t="s">
        <v>2888</v>
      </c>
      <c r="F3721" s="489" t="s">
        <v>4204</v>
      </c>
      <c r="G3721" s="490">
        <v>9377.98</v>
      </c>
      <c r="H3721" s="488">
        <v>36</v>
      </c>
      <c r="I3721" s="491">
        <v>0.05</v>
      </c>
      <c r="J3721" s="492">
        <v>247.47</v>
      </c>
      <c r="K3721">
        <v>8909.08</v>
      </c>
      <c r="L3721">
        <v>468.9</v>
      </c>
    </row>
    <row r="3722" spans="1:12">
      <c r="A3722">
        <v>2025</v>
      </c>
      <c r="B3722" s="487" t="s">
        <v>4381</v>
      </c>
      <c r="C3722" s="488" t="s">
        <v>2527</v>
      </c>
      <c r="D3722" s="488" t="s">
        <v>3404</v>
      </c>
      <c r="E3722" s="488" t="s">
        <v>2888</v>
      </c>
      <c r="F3722" s="489" t="s">
        <v>4204</v>
      </c>
      <c r="G3722" s="490">
        <v>928.32</v>
      </c>
      <c r="H3722" s="488">
        <v>36</v>
      </c>
      <c r="I3722" s="491">
        <v>0.05</v>
      </c>
      <c r="J3722" s="492">
        <v>24.5</v>
      </c>
      <c r="K3722">
        <v>881.9</v>
      </c>
      <c r="L3722">
        <v>46.42</v>
      </c>
    </row>
    <row r="3723" spans="1:12">
      <c r="A3723">
        <v>2025</v>
      </c>
      <c r="B3723" s="487" t="s">
        <v>3415</v>
      </c>
      <c r="C3723" s="488" t="s">
        <v>2527</v>
      </c>
      <c r="D3723" s="488" t="s">
        <v>3416</v>
      </c>
      <c r="E3723" s="488" t="s">
        <v>2888</v>
      </c>
      <c r="F3723" s="489" t="s">
        <v>4204</v>
      </c>
      <c r="G3723" s="490">
        <v>13283.7</v>
      </c>
      <c r="H3723" s="488">
        <v>36</v>
      </c>
      <c r="I3723" s="491">
        <v>0.05</v>
      </c>
      <c r="J3723" s="492">
        <v>350.54</v>
      </c>
      <c r="K3723">
        <v>12619.51</v>
      </c>
      <c r="L3723">
        <v>664.19</v>
      </c>
    </row>
    <row r="3724" spans="1:12">
      <c r="A3724">
        <v>2025</v>
      </c>
      <c r="B3724" s="487" t="s">
        <v>4382</v>
      </c>
      <c r="C3724" s="488" t="s">
        <v>2939</v>
      </c>
      <c r="D3724" s="488" t="s">
        <v>4383</v>
      </c>
      <c r="E3724" s="488" t="s">
        <v>2888</v>
      </c>
      <c r="F3724" s="489" t="s">
        <v>4204</v>
      </c>
      <c r="G3724" s="490">
        <v>4113.28</v>
      </c>
      <c r="H3724" s="488">
        <v>36</v>
      </c>
      <c r="I3724" s="491">
        <v>0.05</v>
      </c>
      <c r="J3724" s="492">
        <v>108.54</v>
      </c>
      <c r="K3724">
        <v>3907.62</v>
      </c>
      <c r="L3724">
        <v>205.66</v>
      </c>
    </row>
    <row r="3725" spans="1:12">
      <c r="A3725">
        <v>2025</v>
      </c>
      <c r="B3725" s="487" t="s">
        <v>3820</v>
      </c>
      <c r="C3725" s="488" t="s">
        <v>2939</v>
      </c>
      <c r="D3725" s="488" t="s">
        <v>3821</v>
      </c>
      <c r="E3725" s="488" t="s">
        <v>2888</v>
      </c>
      <c r="F3725" s="489" t="s">
        <v>4204</v>
      </c>
      <c r="G3725" s="490">
        <v>8868</v>
      </c>
      <c r="H3725" s="488">
        <v>36</v>
      </c>
      <c r="I3725" s="491">
        <v>0.05</v>
      </c>
      <c r="J3725" s="492">
        <v>234.02</v>
      </c>
      <c r="K3725">
        <v>8424.6</v>
      </c>
      <c r="L3725">
        <v>443.4</v>
      </c>
    </row>
    <row r="3726" spans="1:12">
      <c r="A3726">
        <v>2025</v>
      </c>
      <c r="B3726" s="487" t="s">
        <v>4384</v>
      </c>
      <c r="C3726" s="488" t="s">
        <v>2939</v>
      </c>
      <c r="D3726" s="488" t="s">
        <v>4385</v>
      </c>
      <c r="E3726" s="488" t="s">
        <v>2888</v>
      </c>
      <c r="F3726" s="489" t="s">
        <v>4204</v>
      </c>
      <c r="G3726" s="490">
        <v>2475.6999999999998</v>
      </c>
      <c r="H3726" s="488">
        <v>36</v>
      </c>
      <c r="I3726" s="491">
        <v>0.05</v>
      </c>
      <c r="J3726" s="492">
        <v>65.33</v>
      </c>
      <c r="K3726">
        <v>2351.91</v>
      </c>
      <c r="L3726">
        <v>123.79</v>
      </c>
    </row>
    <row r="3727" spans="1:12">
      <c r="A3727">
        <v>2025</v>
      </c>
      <c r="B3727" s="487" t="s">
        <v>4386</v>
      </c>
      <c r="C3727" s="488" t="s">
        <v>2939</v>
      </c>
      <c r="D3727" s="488" t="s">
        <v>4387</v>
      </c>
      <c r="E3727" s="488" t="s">
        <v>2888</v>
      </c>
      <c r="F3727" s="489" t="s">
        <v>4204</v>
      </c>
      <c r="G3727" s="490">
        <v>2099</v>
      </c>
      <c r="H3727" s="488">
        <v>36</v>
      </c>
      <c r="I3727" s="491">
        <v>0.05</v>
      </c>
      <c r="J3727" s="492">
        <v>55.39</v>
      </c>
      <c r="K3727">
        <v>1994.05</v>
      </c>
      <c r="L3727">
        <v>104.95</v>
      </c>
    </row>
    <row r="3728" spans="1:12">
      <c r="A3728">
        <v>2025</v>
      </c>
      <c r="B3728" s="487" t="s">
        <v>4388</v>
      </c>
      <c r="C3728" s="488" t="s">
        <v>2939</v>
      </c>
      <c r="D3728" s="488" t="s">
        <v>4389</v>
      </c>
      <c r="E3728" s="488" t="s">
        <v>2888</v>
      </c>
      <c r="F3728" s="489" t="s">
        <v>4204</v>
      </c>
      <c r="G3728" s="490">
        <v>3554.75</v>
      </c>
      <c r="H3728" s="488">
        <v>36</v>
      </c>
      <c r="I3728" s="491">
        <v>0.05</v>
      </c>
      <c r="J3728" s="492">
        <v>93.81</v>
      </c>
      <c r="K3728">
        <v>3377.01</v>
      </c>
      <c r="L3728">
        <v>177.74</v>
      </c>
    </row>
    <row r="3729" spans="1:12">
      <c r="A3729">
        <v>2025</v>
      </c>
      <c r="B3729" s="487" t="s">
        <v>4390</v>
      </c>
      <c r="C3729" s="488" t="s">
        <v>2939</v>
      </c>
      <c r="D3729" s="488" t="s">
        <v>4391</v>
      </c>
      <c r="E3729" s="488" t="s">
        <v>2888</v>
      </c>
      <c r="F3729" s="489" t="s">
        <v>4204</v>
      </c>
      <c r="G3729" s="490">
        <v>1769.03</v>
      </c>
      <c r="H3729" s="488">
        <v>36</v>
      </c>
      <c r="I3729" s="491">
        <v>0.05</v>
      </c>
      <c r="J3729" s="492">
        <v>46.68</v>
      </c>
      <c r="K3729">
        <v>1680.58</v>
      </c>
      <c r="L3729">
        <v>88.45</v>
      </c>
    </row>
    <row r="3730" spans="1:12">
      <c r="A3730">
        <v>2025</v>
      </c>
      <c r="B3730" s="487" t="s">
        <v>4392</v>
      </c>
      <c r="C3730" s="488" t="s">
        <v>2939</v>
      </c>
      <c r="D3730" s="488" t="s">
        <v>4393</v>
      </c>
      <c r="E3730" s="488" t="s">
        <v>2888</v>
      </c>
      <c r="F3730" s="489" t="s">
        <v>4204</v>
      </c>
      <c r="G3730" s="490">
        <v>1371.68</v>
      </c>
      <c r="H3730" s="488">
        <v>36</v>
      </c>
      <c r="I3730" s="491">
        <v>0.05</v>
      </c>
      <c r="J3730" s="492">
        <v>36.200000000000003</v>
      </c>
      <c r="K3730">
        <v>1303.0999999999999</v>
      </c>
      <c r="L3730">
        <v>68.58</v>
      </c>
    </row>
    <row r="3731" spans="1:12">
      <c r="A3731">
        <v>2025</v>
      </c>
      <c r="B3731" s="487" t="s">
        <v>4394</v>
      </c>
      <c r="C3731" s="488" t="s">
        <v>2939</v>
      </c>
      <c r="D3731" s="488" t="s">
        <v>4395</v>
      </c>
      <c r="E3731" s="488" t="s">
        <v>2888</v>
      </c>
      <c r="F3731" s="489" t="s">
        <v>4204</v>
      </c>
      <c r="G3731" s="490">
        <v>2029.05</v>
      </c>
      <c r="H3731" s="488">
        <v>36</v>
      </c>
      <c r="I3731" s="491">
        <v>0.05</v>
      </c>
      <c r="J3731" s="492">
        <v>53.54</v>
      </c>
      <c r="K3731">
        <v>1927.6</v>
      </c>
      <c r="L3731">
        <v>101.45</v>
      </c>
    </row>
    <row r="3732" spans="1:12">
      <c r="A3732">
        <v>2025</v>
      </c>
      <c r="B3732" s="487" t="s">
        <v>3369</v>
      </c>
      <c r="C3732" s="488" t="s">
        <v>2527</v>
      </c>
      <c r="D3732" s="488" t="s">
        <v>3370</v>
      </c>
      <c r="E3732" s="488" t="s">
        <v>2888</v>
      </c>
      <c r="F3732" s="489" t="s">
        <v>4205</v>
      </c>
      <c r="G3732" s="490">
        <v>17519.57</v>
      </c>
      <c r="H3732" s="488">
        <v>36</v>
      </c>
      <c r="I3732" s="491">
        <v>0.05</v>
      </c>
      <c r="J3732" s="492">
        <v>462.32</v>
      </c>
      <c r="K3732">
        <v>16643.59</v>
      </c>
      <c r="L3732">
        <v>875.98</v>
      </c>
    </row>
    <row r="3733" spans="1:12">
      <c r="A3733">
        <v>2025</v>
      </c>
      <c r="B3733" s="487" t="s">
        <v>3363</v>
      </c>
      <c r="C3733" s="488" t="s">
        <v>2527</v>
      </c>
      <c r="D3733" s="488" t="s">
        <v>3364</v>
      </c>
      <c r="E3733" s="488" t="s">
        <v>2888</v>
      </c>
      <c r="F3733" s="489" t="s">
        <v>4205</v>
      </c>
      <c r="G3733" s="490">
        <v>17821.78</v>
      </c>
      <c r="H3733" s="488">
        <v>36</v>
      </c>
      <c r="I3733" s="491">
        <v>0.05</v>
      </c>
      <c r="J3733" s="492">
        <v>470.3</v>
      </c>
      <c r="K3733">
        <v>16930.689999999999</v>
      </c>
      <c r="L3733">
        <v>891.09</v>
      </c>
    </row>
    <row r="3734" spans="1:12">
      <c r="A3734">
        <v>2025</v>
      </c>
      <c r="B3734" s="487" t="s">
        <v>4396</v>
      </c>
      <c r="C3734" s="488" t="s">
        <v>2527</v>
      </c>
      <c r="D3734" s="488" t="s">
        <v>4397</v>
      </c>
      <c r="E3734" s="488" t="s">
        <v>2888</v>
      </c>
      <c r="F3734" s="489" t="s">
        <v>4205</v>
      </c>
      <c r="G3734" s="490">
        <v>4334.51</v>
      </c>
      <c r="H3734" s="488">
        <v>36</v>
      </c>
      <c r="I3734" s="491">
        <v>0.05</v>
      </c>
      <c r="J3734" s="492">
        <v>114.38</v>
      </c>
      <c r="K3734">
        <v>4117.78</v>
      </c>
      <c r="L3734">
        <v>216.73</v>
      </c>
    </row>
    <row r="3735" spans="1:12">
      <c r="A3735">
        <v>2025</v>
      </c>
      <c r="B3735" s="487" t="s">
        <v>4398</v>
      </c>
      <c r="C3735" s="488" t="s">
        <v>2527</v>
      </c>
      <c r="D3735" s="488" t="s">
        <v>4399</v>
      </c>
      <c r="E3735" s="488" t="s">
        <v>2888</v>
      </c>
      <c r="F3735" s="489" t="s">
        <v>4205</v>
      </c>
      <c r="G3735" s="490">
        <v>1238.05</v>
      </c>
      <c r="H3735" s="488">
        <v>36</v>
      </c>
      <c r="I3735" s="491">
        <v>0.05</v>
      </c>
      <c r="J3735" s="492">
        <v>32.67</v>
      </c>
      <c r="K3735">
        <v>1176.1500000000001</v>
      </c>
      <c r="L3735">
        <v>61.9</v>
      </c>
    </row>
    <row r="3736" spans="1:12">
      <c r="A3736">
        <v>2025</v>
      </c>
      <c r="B3736" s="487" t="s">
        <v>4400</v>
      </c>
      <c r="C3736" s="488" t="s">
        <v>2527</v>
      </c>
      <c r="D3736" s="488" t="s">
        <v>4401</v>
      </c>
      <c r="E3736" s="488" t="s">
        <v>2888</v>
      </c>
      <c r="F3736" s="489" t="s">
        <v>4205</v>
      </c>
      <c r="G3736" s="490">
        <v>1016.81</v>
      </c>
      <c r="H3736" s="488">
        <v>36</v>
      </c>
      <c r="I3736" s="491">
        <v>0.05</v>
      </c>
      <c r="J3736" s="492">
        <v>26.83</v>
      </c>
      <c r="K3736">
        <v>965.97</v>
      </c>
      <c r="L3736">
        <v>50.84</v>
      </c>
    </row>
    <row r="3737" spans="1:12">
      <c r="A3737">
        <v>2025</v>
      </c>
      <c r="B3737" s="487" t="s">
        <v>3694</v>
      </c>
      <c r="C3737" s="488" t="s">
        <v>2527</v>
      </c>
      <c r="D3737" s="488" t="s">
        <v>3695</v>
      </c>
      <c r="E3737" s="488" t="s">
        <v>2888</v>
      </c>
      <c r="F3737" s="489" t="s">
        <v>4205</v>
      </c>
      <c r="G3737" s="490">
        <v>6534.64</v>
      </c>
      <c r="H3737" s="488">
        <v>36</v>
      </c>
      <c r="I3737" s="491">
        <v>0.05</v>
      </c>
      <c r="J3737" s="492">
        <v>172.44</v>
      </c>
      <c r="K3737">
        <v>6207.91</v>
      </c>
      <c r="L3737">
        <v>326.73</v>
      </c>
    </row>
    <row r="3738" spans="1:12">
      <c r="A3738">
        <v>2025</v>
      </c>
      <c r="B3738" s="487" t="s">
        <v>3691</v>
      </c>
      <c r="C3738" s="488" t="s">
        <v>2527</v>
      </c>
      <c r="D3738" s="488" t="s">
        <v>3286</v>
      </c>
      <c r="E3738" s="488" t="s">
        <v>2888</v>
      </c>
      <c r="F3738" s="489" t="s">
        <v>4205</v>
      </c>
      <c r="G3738" s="490">
        <v>6547.79</v>
      </c>
      <c r="H3738" s="488">
        <v>36</v>
      </c>
      <c r="I3738" s="491">
        <v>0.05</v>
      </c>
      <c r="J3738" s="492">
        <v>172.79</v>
      </c>
      <c r="K3738">
        <v>6220.4</v>
      </c>
      <c r="L3738">
        <v>327.39</v>
      </c>
    </row>
    <row r="3739" spans="1:12">
      <c r="A3739">
        <v>2025</v>
      </c>
      <c r="B3739" s="487" t="s">
        <v>3588</v>
      </c>
      <c r="C3739" s="488" t="s">
        <v>2527</v>
      </c>
      <c r="D3739" s="488" t="s">
        <v>3416</v>
      </c>
      <c r="E3739" s="488" t="s">
        <v>2888</v>
      </c>
      <c r="F3739" s="489" t="s">
        <v>4205</v>
      </c>
      <c r="G3739" s="490">
        <v>7975.29</v>
      </c>
      <c r="H3739" s="488">
        <v>36</v>
      </c>
      <c r="I3739" s="491">
        <v>0.05</v>
      </c>
      <c r="J3739" s="492">
        <v>210.46</v>
      </c>
      <c r="K3739">
        <v>7576.53</v>
      </c>
      <c r="L3739">
        <v>398.76</v>
      </c>
    </row>
    <row r="3740" spans="1:12">
      <c r="A3740">
        <v>2025</v>
      </c>
      <c r="B3740" s="487" t="s">
        <v>4402</v>
      </c>
      <c r="C3740" s="488" t="s">
        <v>2527</v>
      </c>
      <c r="D3740" s="488" t="s">
        <v>4403</v>
      </c>
      <c r="E3740" s="488" t="s">
        <v>2888</v>
      </c>
      <c r="F3740" s="489" t="s">
        <v>4205</v>
      </c>
      <c r="G3740" s="490">
        <v>599</v>
      </c>
      <c r="H3740" s="488">
        <v>36</v>
      </c>
      <c r="I3740" s="491">
        <v>0.05</v>
      </c>
      <c r="J3740" s="492">
        <v>15.81</v>
      </c>
      <c r="K3740">
        <v>569.04999999999995</v>
      </c>
      <c r="L3740">
        <v>29.95</v>
      </c>
    </row>
    <row r="3741" spans="1:12">
      <c r="A3741">
        <v>2025</v>
      </c>
      <c r="B3741" s="487" t="s">
        <v>4404</v>
      </c>
      <c r="C3741" s="488" t="s">
        <v>2527</v>
      </c>
      <c r="D3741" s="488" t="s">
        <v>4403</v>
      </c>
      <c r="E3741" s="488" t="s">
        <v>2888</v>
      </c>
      <c r="F3741" s="489" t="s">
        <v>4205</v>
      </c>
      <c r="G3741" s="490">
        <v>599</v>
      </c>
      <c r="H3741" s="488">
        <v>36</v>
      </c>
      <c r="I3741" s="491">
        <v>0.05</v>
      </c>
      <c r="J3741" s="492">
        <v>15.81</v>
      </c>
      <c r="K3741">
        <v>569.04999999999995</v>
      </c>
      <c r="L3741">
        <v>29.95</v>
      </c>
    </row>
    <row r="3742" spans="1:12">
      <c r="A3742">
        <v>2025</v>
      </c>
      <c r="B3742" s="487" t="s">
        <v>4405</v>
      </c>
      <c r="C3742" s="488" t="s">
        <v>2527</v>
      </c>
      <c r="D3742" s="488" t="s">
        <v>4406</v>
      </c>
      <c r="E3742" s="488" t="s">
        <v>2888</v>
      </c>
      <c r="F3742" s="489" t="s">
        <v>4205</v>
      </c>
      <c r="G3742" s="490">
        <v>496</v>
      </c>
      <c r="H3742" s="488">
        <v>36</v>
      </c>
      <c r="I3742" s="491">
        <v>0.05</v>
      </c>
      <c r="J3742" s="492">
        <v>13.09</v>
      </c>
      <c r="K3742">
        <v>471.2</v>
      </c>
      <c r="L3742">
        <v>24.8</v>
      </c>
    </row>
    <row r="3743" spans="1:12">
      <c r="A3743">
        <v>2025</v>
      </c>
      <c r="B3743" s="487" t="s">
        <v>4407</v>
      </c>
      <c r="C3743" s="488" t="s">
        <v>2527</v>
      </c>
      <c r="D3743" s="488" t="s">
        <v>4408</v>
      </c>
      <c r="E3743" s="488" t="s">
        <v>2888</v>
      </c>
      <c r="F3743" s="489" t="s">
        <v>4205</v>
      </c>
      <c r="G3743" s="490">
        <v>198</v>
      </c>
      <c r="H3743" s="488">
        <v>36</v>
      </c>
      <c r="I3743" s="491">
        <v>0.05</v>
      </c>
      <c r="J3743" s="492">
        <v>5.23</v>
      </c>
      <c r="K3743">
        <v>188.1</v>
      </c>
      <c r="L3743">
        <v>9.9</v>
      </c>
    </row>
    <row r="3744" spans="1:12">
      <c r="A3744">
        <v>2025</v>
      </c>
      <c r="B3744" s="487" t="s">
        <v>4409</v>
      </c>
      <c r="C3744" s="488" t="s">
        <v>2527</v>
      </c>
      <c r="D3744" s="488" t="s">
        <v>4410</v>
      </c>
      <c r="E3744" s="488" t="s">
        <v>2888</v>
      </c>
      <c r="F3744" s="489" t="s">
        <v>4205</v>
      </c>
      <c r="G3744" s="490">
        <v>1258.4100000000001</v>
      </c>
      <c r="H3744" s="488">
        <v>36</v>
      </c>
      <c r="I3744" s="491">
        <v>0.05</v>
      </c>
      <c r="J3744" s="492">
        <v>33.21</v>
      </c>
      <c r="K3744">
        <v>1195.49</v>
      </c>
      <c r="L3744">
        <v>62.92</v>
      </c>
    </row>
    <row r="3745" spans="1:12">
      <c r="A3745">
        <v>2025</v>
      </c>
      <c r="B3745" s="487" t="s">
        <v>4411</v>
      </c>
      <c r="C3745" s="488" t="s">
        <v>2527</v>
      </c>
      <c r="D3745" s="488" t="s">
        <v>4412</v>
      </c>
      <c r="E3745" s="488" t="s">
        <v>2888</v>
      </c>
      <c r="F3745" s="489" t="s">
        <v>4205</v>
      </c>
      <c r="G3745" s="490">
        <v>259</v>
      </c>
      <c r="H3745" s="488">
        <v>36</v>
      </c>
      <c r="I3745" s="491">
        <v>0.05</v>
      </c>
      <c r="J3745" s="492">
        <v>6.83</v>
      </c>
      <c r="K3745">
        <v>246.05</v>
      </c>
      <c r="L3745">
        <v>12.95</v>
      </c>
    </row>
    <row r="3746" spans="1:12">
      <c r="A3746">
        <v>2025</v>
      </c>
      <c r="B3746" s="487" t="s">
        <v>4413</v>
      </c>
      <c r="C3746" s="488" t="s">
        <v>2527</v>
      </c>
      <c r="D3746" s="488" t="s">
        <v>4414</v>
      </c>
      <c r="E3746" s="488" t="s">
        <v>2888</v>
      </c>
      <c r="F3746" s="489" t="s">
        <v>4205</v>
      </c>
      <c r="G3746" s="490">
        <v>122</v>
      </c>
      <c r="H3746" s="488">
        <v>36</v>
      </c>
      <c r="I3746" s="491">
        <v>0.05</v>
      </c>
      <c r="J3746" s="492">
        <v>3.22</v>
      </c>
      <c r="K3746">
        <v>115.9</v>
      </c>
      <c r="L3746">
        <v>6.1</v>
      </c>
    </row>
    <row r="3747" spans="1:12">
      <c r="A3747">
        <v>2025</v>
      </c>
      <c r="B3747" s="487" t="s">
        <v>4415</v>
      </c>
      <c r="C3747" s="488" t="s">
        <v>2527</v>
      </c>
      <c r="D3747" s="488" t="s">
        <v>4414</v>
      </c>
      <c r="E3747" s="488" t="s">
        <v>2888</v>
      </c>
      <c r="F3747" s="489" t="s">
        <v>4205</v>
      </c>
      <c r="G3747" s="490">
        <v>122</v>
      </c>
      <c r="H3747" s="488">
        <v>36</v>
      </c>
      <c r="I3747" s="491">
        <v>0.05</v>
      </c>
      <c r="J3747" s="492">
        <v>3.22</v>
      </c>
      <c r="K3747">
        <v>115.9</v>
      </c>
      <c r="L3747">
        <v>6.1</v>
      </c>
    </row>
    <row r="3748" spans="1:12">
      <c r="A3748">
        <v>2025</v>
      </c>
      <c r="B3748" s="487" t="s">
        <v>4416</v>
      </c>
      <c r="C3748" s="488" t="s">
        <v>2527</v>
      </c>
      <c r="D3748" s="488" t="s">
        <v>4417</v>
      </c>
      <c r="E3748" s="488" t="s">
        <v>2888</v>
      </c>
      <c r="F3748" s="489" t="s">
        <v>4205</v>
      </c>
      <c r="G3748" s="490">
        <v>259</v>
      </c>
      <c r="H3748" s="488">
        <v>36</v>
      </c>
      <c r="I3748" s="493">
        <v>0.05</v>
      </c>
      <c r="J3748" s="492">
        <v>6.83</v>
      </c>
      <c r="K3748">
        <v>246.05</v>
      </c>
      <c r="L3748">
        <v>12.95</v>
      </c>
    </row>
    <row r="3749" spans="1:12">
      <c r="A3749">
        <v>2025</v>
      </c>
      <c r="B3749" s="487" t="s">
        <v>4418</v>
      </c>
      <c r="C3749" s="488" t="s">
        <v>2527</v>
      </c>
      <c r="D3749" s="488" t="s">
        <v>4417</v>
      </c>
      <c r="E3749" s="488" t="s">
        <v>2888</v>
      </c>
      <c r="F3749" s="489" t="s">
        <v>4205</v>
      </c>
      <c r="G3749" s="490">
        <v>259</v>
      </c>
      <c r="H3749" s="488">
        <v>36</v>
      </c>
      <c r="I3749" s="493">
        <v>0.05</v>
      </c>
      <c r="J3749" s="492">
        <v>6.83</v>
      </c>
      <c r="K3749">
        <v>246.05</v>
      </c>
      <c r="L3749">
        <v>12.95</v>
      </c>
    </row>
    <row r="3750" spans="1:12">
      <c r="A3750">
        <v>2025</v>
      </c>
      <c r="B3750" s="487" t="s">
        <v>4419</v>
      </c>
      <c r="C3750" s="488" t="s">
        <v>2527</v>
      </c>
      <c r="D3750" s="488" t="s">
        <v>4420</v>
      </c>
      <c r="E3750" s="488" t="s">
        <v>2888</v>
      </c>
      <c r="F3750" s="489" t="s">
        <v>4205</v>
      </c>
      <c r="G3750" s="490">
        <v>769</v>
      </c>
      <c r="H3750" s="488">
        <v>36</v>
      </c>
      <c r="I3750" s="493">
        <v>0.05</v>
      </c>
      <c r="J3750" s="492">
        <v>20.29</v>
      </c>
      <c r="K3750">
        <v>730.55</v>
      </c>
      <c r="L3750">
        <v>38.450000000000003</v>
      </c>
    </row>
    <row r="3751" spans="1:12">
      <c r="A3751">
        <v>2025</v>
      </c>
      <c r="B3751" s="487" t="s">
        <v>4421</v>
      </c>
      <c r="C3751" s="488" t="s">
        <v>2527</v>
      </c>
      <c r="D3751" s="488" t="s">
        <v>4422</v>
      </c>
      <c r="E3751" s="488" t="s">
        <v>2888</v>
      </c>
      <c r="F3751" s="489" t="s">
        <v>4205</v>
      </c>
      <c r="G3751" s="490">
        <v>1193.2</v>
      </c>
      <c r="H3751" s="488">
        <v>36</v>
      </c>
      <c r="I3751" s="491">
        <v>0.05</v>
      </c>
      <c r="J3751" s="492">
        <v>31.49</v>
      </c>
      <c r="K3751">
        <v>1133.54</v>
      </c>
      <c r="L3751">
        <v>59.66</v>
      </c>
    </row>
    <row r="3752" spans="1:12">
      <c r="A3752">
        <v>2025</v>
      </c>
      <c r="B3752" s="487" t="s">
        <v>4423</v>
      </c>
      <c r="C3752" s="488" t="s">
        <v>2527</v>
      </c>
      <c r="D3752" s="488" t="s">
        <v>4424</v>
      </c>
      <c r="E3752" s="488" t="s">
        <v>2888</v>
      </c>
      <c r="F3752" s="489" t="s">
        <v>4205</v>
      </c>
      <c r="G3752" s="490">
        <v>299</v>
      </c>
      <c r="H3752" s="488">
        <v>36</v>
      </c>
      <c r="I3752" s="493">
        <v>0.05</v>
      </c>
      <c r="J3752" s="492">
        <v>7.89</v>
      </c>
      <c r="K3752">
        <v>284.05</v>
      </c>
      <c r="L3752">
        <v>14.95</v>
      </c>
    </row>
    <row r="3753" spans="1:12">
      <c r="A3753">
        <v>2025</v>
      </c>
      <c r="B3753" s="487" t="s">
        <v>3294</v>
      </c>
      <c r="C3753" s="488" t="s">
        <v>2527</v>
      </c>
      <c r="D3753" s="488" t="s">
        <v>2907</v>
      </c>
      <c r="E3753" s="488" t="s">
        <v>4148</v>
      </c>
      <c r="F3753" s="489" t="s">
        <v>4146</v>
      </c>
      <c r="G3753" s="490">
        <v>34164.25</v>
      </c>
      <c r="H3753" s="488">
        <v>60</v>
      </c>
      <c r="I3753" s="491">
        <v>0.05</v>
      </c>
      <c r="J3753" s="492">
        <v>540.92999999999995</v>
      </c>
      <c r="K3753">
        <v>32456.04</v>
      </c>
      <c r="L3753">
        <v>1708.21</v>
      </c>
    </row>
    <row r="3754" spans="1:12">
      <c r="A3754">
        <v>2025</v>
      </c>
      <c r="B3754" s="487" t="s">
        <v>4425</v>
      </c>
      <c r="C3754" s="488" t="s">
        <v>2527</v>
      </c>
      <c r="D3754" s="488" t="s">
        <v>4426</v>
      </c>
      <c r="E3754" s="488" t="s">
        <v>2888</v>
      </c>
      <c r="F3754" s="489" t="s">
        <v>4206</v>
      </c>
      <c r="G3754" s="490">
        <v>3538.06</v>
      </c>
      <c r="H3754" s="488">
        <v>36</v>
      </c>
      <c r="I3754" s="491">
        <v>0.05</v>
      </c>
      <c r="J3754" s="492">
        <v>93.37</v>
      </c>
      <c r="K3754">
        <v>3361.16</v>
      </c>
      <c r="L3754">
        <v>176.9</v>
      </c>
    </row>
    <row r="3755" spans="1:12">
      <c r="A3755">
        <v>2025</v>
      </c>
      <c r="B3755" s="487" t="s">
        <v>4427</v>
      </c>
      <c r="C3755" s="488" t="s">
        <v>2527</v>
      </c>
      <c r="D3755" s="488" t="s">
        <v>4428</v>
      </c>
      <c r="E3755" s="488" t="s">
        <v>2888</v>
      </c>
      <c r="F3755" s="489" t="s">
        <v>4206</v>
      </c>
      <c r="G3755" s="490">
        <v>448</v>
      </c>
      <c r="H3755" s="488">
        <v>36</v>
      </c>
      <c r="I3755" s="493">
        <v>0.05</v>
      </c>
      <c r="J3755" s="492">
        <v>11.82</v>
      </c>
      <c r="K3755">
        <v>425.6</v>
      </c>
      <c r="L3755">
        <v>22.4</v>
      </c>
    </row>
    <row r="3756" spans="1:12">
      <c r="A3756">
        <v>2025</v>
      </c>
      <c r="B3756" s="487" t="s">
        <v>4429</v>
      </c>
      <c r="C3756" s="488" t="s">
        <v>2527</v>
      </c>
      <c r="D3756" s="488" t="s">
        <v>4430</v>
      </c>
      <c r="E3756" s="488" t="s">
        <v>2888</v>
      </c>
      <c r="F3756" s="489" t="s">
        <v>4206</v>
      </c>
      <c r="G3756" s="490">
        <v>317.69</v>
      </c>
      <c r="H3756" s="488">
        <v>36</v>
      </c>
      <c r="I3756" s="493">
        <v>0.05</v>
      </c>
      <c r="J3756" s="492">
        <v>8.3800000000000008</v>
      </c>
      <c r="K3756">
        <v>301.81</v>
      </c>
      <c r="L3756">
        <v>15.88</v>
      </c>
    </row>
    <row r="3757" spans="1:12">
      <c r="A3757">
        <v>2025</v>
      </c>
      <c r="B3757" s="487" t="s">
        <v>4431</v>
      </c>
      <c r="C3757" s="488" t="s">
        <v>2527</v>
      </c>
      <c r="D3757" s="488" t="s">
        <v>4432</v>
      </c>
      <c r="E3757" s="488" t="s">
        <v>2888</v>
      </c>
      <c r="F3757" s="489" t="s">
        <v>4206</v>
      </c>
      <c r="G3757" s="490">
        <v>317.69</v>
      </c>
      <c r="H3757" s="488">
        <v>36</v>
      </c>
      <c r="I3757" s="493">
        <v>0.05</v>
      </c>
      <c r="J3757" s="492">
        <v>8.3800000000000008</v>
      </c>
      <c r="K3757">
        <v>301.81</v>
      </c>
      <c r="L3757">
        <v>15.88</v>
      </c>
    </row>
    <row r="3758" spans="1:12">
      <c r="A3758">
        <v>2025</v>
      </c>
      <c r="B3758" s="487" t="s">
        <v>4433</v>
      </c>
      <c r="C3758" s="488" t="s">
        <v>2527</v>
      </c>
      <c r="D3758" s="488" t="s">
        <v>4434</v>
      </c>
      <c r="E3758" s="488" t="s">
        <v>2888</v>
      </c>
      <c r="F3758" s="489" t="s">
        <v>4206</v>
      </c>
      <c r="G3758" s="490">
        <v>1149.54</v>
      </c>
      <c r="H3758" s="488">
        <v>36</v>
      </c>
      <c r="I3758" s="491">
        <v>0.05</v>
      </c>
      <c r="J3758" s="492">
        <v>30.34</v>
      </c>
      <c r="K3758">
        <v>1092.06</v>
      </c>
      <c r="L3758">
        <v>57.48</v>
      </c>
    </row>
    <row r="3759" spans="1:12">
      <c r="A3759">
        <v>2025</v>
      </c>
      <c r="B3759" s="487" t="s">
        <v>4435</v>
      </c>
      <c r="C3759" s="488" t="s">
        <v>2527</v>
      </c>
      <c r="D3759" s="488" t="s">
        <v>4434</v>
      </c>
      <c r="E3759" s="488" t="s">
        <v>2888</v>
      </c>
      <c r="F3759" s="489" t="s">
        <v>4206</v>
      </c>
      <c r="G3759" s="490">
        <v>1149.56</v>
      </c>
      <c r="H3759" s="488">
        <v>36</v>
      </c>
      <c r="I3759" s="491">
        <v>0.05</v>
      </c>
      <c r="J3759" s="492">
        <v>30.34</v>
      </c>
      <c r="K3759">
        <v>1092.08</v>
      </c>
      <c r="L3759">
        <v>57.48</v>
      </c>
    </row>
    <row r="3760" spans="1:12">
      <c r="A3760">
        <v>2025</v>
      </c>
      <c r="B3760" s="487" t="s">
        <v>4436</v>
      </c>
      <c r="C3760" s="488" t="s">
        <v>2527</v>
      </c>
      <c r="D3760" s="488" t="s">
        <v>4437</v>
      </c>
      <c r="E3760" s="488" t="s">
        <v>2888</v>
      </c>
      <c r="F3760" s="489" t="s">
        <v>4206</v>
      </c>
      <c r="G3760" s="490">
        <v>264.58999999999997</v>
      </c>
      <c r="H3760" s="488">
        <v>36</v>
      </c>
      <c r="I3760" s="493">
        <v>0.05</v>
      </c>
      <c r="J3760" s="492">
        <v>6.98</v>
      </c>
      <c r="K3760">
        <v>251.36</v>
      </c>
      <c r="L3760">
        <v>13.23</v>
      </c>
    </row>
    <row r="3761" spans="1:12">
      <c r="A3761">
        <v>2025</v>
      </c>
      <c r="B3761" s="487" t="s">
        <v>4438</v>
      </c>
      <c r="C3761" s="488" t="s">
        <v>2527</v>
      </c>
      <c r="D3761" s="488" t="s">
        <v>4439</v>
      </c>
      <c r="E3761" s="488" t="s">
        <v>2888</v>
      </c>
      <c r="F3761" s="489" t="s">
        <v>4206</v>
      </c>
      <c r="G3761" s="490">
        <v>529</v>
      </c>
      <c r="H3761" s="488">
        <v>36</v>
      </c>
      <c r="I3761" s="491">
        <v>0.05</v>
      </c>
      <c r="J3761" s="492">
        <v>13.96</v>
      </c>
      <c r="K3761">
        <v>502.55</v>
      </c>
      <c r="L3761">
        <v>26.45</v>
      </c>
    </row>
    <row r="3762" spans="1:12">
      <c r="A3762">
        <v>2025</v>
      </c>
      <c r="B3762" s="487" t="s">
        <v>4440</v>
      </c>
      <c r="C3762" s="488" t="s">
        <v>2527</v>
      </c>
      <c r="D3762" s="488" t="s">
        <v>4437</v>
      </c>
      <c r="E3762" s="488" t="s">
        <v>2888</v>
      </c>
      <c r="F3762" s="489" t="s">
        <v>4206</v>
      </c>
      <c r="G3762" s="490">
        <v>618</v>
      </c>
      <c r="H3762" s="488">
        <v>36</v>
      </c>
      <c r="I3762" s="491">
        <v>0.05</v>
      </c>
      <c r="J3762" s="492">
        <v>16.309999999999999</v>
      </c>
      <c r="K3762">
        <v>587.1</v>
      </c>
      <c r="L3762">
        <v>30.9</v>
      </c>
    </row>
    <row r="3763" spans="1:12">
      <c r="A3763">
        <v>2025</v>
      </c>
      <c r="B3763" s="487" t="s">
        <v>4441</v>
      </c>
      <c r="C3763" s="488" t="s">
        <v>2527</v>
      </c>
      <c r="D3763" s="488" t="s">
        <v>4442</v>
      </c>
      <c r="E3763" s="488" t="s">
        <v>2888</v>
      </c>
      <c r="F3763" s="489" t="s">
        <v>4206</v>
      </c>
      <c r="G3763" s="490">
        <v>1326.55</v>
      </c>
      <c r="H3763" s="488">
        <v>36</v>
      </c>
      <c r="I3763" s="491">
        <v>0.05</v>
      </c>
      <c r="J3763" s="492">
        <v>35.01</v>
      </c>
      <c r="K3763">
        <v>1260.22</v>
      </c>
      <c r="L3763">
        <v>66.33</v>
      </c>
    </row>
    <row r="3764" spans="1:12">
      <c r="A3764">
        <v>2025</v>
      </c>
      <c r="B3764" s="487" t="s">
        <v>4443</v>
      </c>
      <c r="C3764" s="488" t="s">
        <v>2527</v>
      </c>
      <c r="D3764" s="488" t="s">
        <v>4444</v>
      </c>
      <c r="E3764" s="488" t="s">
        <v>2888</v>
      </c>
      <c r="F3764" s="489" t="s">
        <v>4206</v>
      </c>
      <c r="G3764" s="490">
        <v>680.52</v>
      </c>
      <c r="H3764" s="488">
        <v>36</v>
      </c>
      <c r="I3764" s="491">
        <v>0.05</v>
      </c>
      <c r="J3764" s="492">
        <v>17.96</v>
      </c>
      <c r="K3764">
        <v>646.49</v>
      </c>
      <c r="L3764">
        <v>34.03</v>
      </c>
    </row>
    <row r="3765" spans="1:12">
      <c r="A3765">
        <v>2025</v>
      </c>
      <c r="B3765" s="487" t="s">
        <v>4445</v>
      </c>
      <c r="C3765" s="488" t="s">
        <v>2527</v>
      </c>
      <c r="D3765" s="488" t="s">
        <v>4446</v>
      </c>
      <c r="E3765" s="488" t="s">
        <v>2888</v>
      </c>
      <c r="F3765" s="489" t="s">
        <v>4206</v>
      </c>
      <c r="G3765" s="490">
        <v>1263</v>
      </c>
      <c r="H3765" s="488">
        <v>36</v>
      </c>
      <c r="I3765" s="491">
        <v>0.05</v>
      </c>
      <c r="J3765" s="492">
        <v>33.33</v>
      </c>
      <c r="K3765">
        <v>1199.8499999999999</v>
      </c>
      <c r="L3765">
        <v>63.15</v>
      </c>
    </row>
    <row r="3766" spans="1:12">
      <c r="A3766">
        <v>2025</v>
      </c>
      <c r="B3766" s="487" t="s">
        <v>4447</v>
      </c>
      <c r="C3766" s="488" t="s">
        <v>2527</v>
      </c>
      <c r="D3766" s="488" t="s">
        <v>4448</v>
      </c>
      <c r="E3766" s="488" t="s">
        <v>2888</v>
      </c>
      <c r="F3766" s="489" t="s">
        <v>4206</v>
      </c>
      <c r="G3766" s="490">
        <v>2300</v>
      </c>
      <c r="H3766" s="488">
        <v>36</v>
      </c>
      <c r="I3766" s="491">
        <v>0.05</v>
      </c>
      <c r="J3766" s="492">
        <v>60.69</v>
      </c>
      <c r="K3766">
        <v>2185</v>
      </c>
      <c r="L3766">
        <v>115</v>
      </c>
    </row>
    <row r="3767" spans="1:12">
      <c r="A3767">
        <v>2025</v>
      </c>
      <c r="B3767" s="487" t="s">
        <v>4449</v>
      </c>
      <c r="C3767" s="488" t="s">
        <v>2527</v>
      </c>
      <c r="D3767" s="488" t="s">
        <v>4450</v>
      </c>
      <c r="E3767" s="488" t="s">
        <v>4148</v>
      </c>
      <c r="F3767" s="489" t="s">
        <v>4206</v>
      </c>
      <c r="G3767" s="490">
        <v>327.98</v>
      </c>
      <c r="H3767" s="488">
        <v>36</v>
      </c>
      <c r="I3767" s="491">
        <v>0.05</v>
      </c>
      <c r="J3767" s="492">
        <v>8.66</v>
      </c>
      <c r="K3767">
        <v>311.58</v>
      </c>
      <c r="L3767">
        <v>16.399999999999999</v>
      </c>
    </row>
    <row r="3768" spans="1:12">
      <c r="A3768">
        <v>2025</v>
      </c>
      <c r="B3768" s="487" t="s">
        <v>4451</v>
      </c>
      <c r="C3768" s="488" t="s">
        <v>2527</v>
      </c>
      <c r="D3768" s="488" t="s">
        <v>4452</v>
      </c>
      <c r="E3768" s="488" t="s">
        <v>4148</v>
      </c>
      <c r="F3768" s="489" t="s">
        <v>4206</v>
      </c>
      <c r="G3768" s="490">
        <v>332.98</v>
      </c>
      <c r="H3768" s="488">
        <v>36</v>
      </c>
      <c r="I3768" s="491">
        <v>0.05</v>
      </c>
      <c r="J3768" s="492">
        <v>8.7899999999999991</v>
      </c>
      <c r="K3768">
        <v>316.33</v>
      </c>
      <c r="L3768">
        <v>16.649999999999999</v>
      </c>
    </row>
    <row r="3769" spans="1:12">
      <c r="A3769">
        <v>2025</v>
      </c>
      <c r="B3769" s="487" t="s">
        <v>3551</v>
      </c>
      <c r="C3769" s="488" t="s">
        <v>2527</v>
      </c>
      <c r="D3769" s="488" t="s">
        <v>3552</v>
      </c>
      <c r="E3769" s="488" t="s">
        <v>2888</v>
      </c>
      <c r="F3769" s="489" t="s">
        <v>4206</v>
      </c>
      <c r="G3769" s="490">
        <v>8490.24</v>
      </c>
      <c r="H3769" s="488">
        <v>36</v>
      </c>
      <c r="I3769" s="491">
        <v>0.05</v>
      </c>
      <c r="J3769" s="492">
        <v>224.05</v>
      </c>
      <c r="K3769">
        <v>8065.73</v>
      </c>
      <c r="L3769">
        <v>424.51</v>
      </c>
    </row>
    <row r="3770" spans="1:12">
      <c r="A3770">
        <v>2025</v>
      </c>
      <c r="B3770" s="487" t="s">
        <v>4453</v>
      </c>
      <c r="C3770" s="488" t="s">
        <v>2527</v>
      </c>
      <c r="D3770" s="488" t="s">
        <v>4454</v>
      </c>
      <c r="E3770" s="488" t="s">
        <v>2888</v>
      </c>
      <c r="F3770" s="489" t="s">
        <v>4206</v>
      </c>
      <c r="G3770" s="490">
        <v>1751.36</v>
      </c>
      <c r="H3770" s="488">
        <v>36</v>
      </c>
      <c r="I3770" s="491">
        <v>0.05</v>
      </c>
      <c r="J3770" s="492">
        <v>46.22</v>
      </c>
      <c r="K3770">
        <v>1663.79</v>
      </c>
      <c r="L3770">
        <v>87.57</v>
      </c>
    </row>
    <row r="3771" spans="1:12">
      <c r="A3771">
        <v>2025</v>
      </c>
      <c r="B3771" s="487" t="s">
        <v>4455</v>
      </c>
      <c r="C3771" s="488" t="s">
        <v>2527</v>
      </c>
      <c r="D3771" s="488" t="s">
        <v>4456</v>
      </c>
      <c r="E3771" s="488" t="s">
        <v>2888</v>
      </c>
      <c r="F3771" s="489" t="s">
        <v>4206</v>
      </c>
      <c r="G3771" s="490">
        <v>3767.26</v>
      </c>
      <c r="H3771" s="488">
        <v>36</v>
      </c>
      <c r="I3771" s="491">
        <v>0.05</v>
      </c>
      <c r="J3771" s="492">
        <v>99.41</v>
      </c>
      <c r="K3771">
        <v>3578.9</v>
      </c>
      <c r="L3771">
        <v>188.36</v>
      </c>
    </row>
    <row r="3772" spans="1:12">
      <c r="A3772">
        <v>2025</v>
      </c>
      <c r="B3772" s="487" t="s">
        <v>4457</v>
      </c>
      <c r="C3772" s="488" t="s">
        <v>2527</v>
      </c>
      <c r="D3772" s="488" t="s">
        <v>4458</v>
      </c>
      <c r="E3772" s="488" t="s">
        <v>2888</v>
      </c>
      <c r="F3772" s="489" t="s">
        <v>4206</v>
      </c>
      <c r="G3772" s="490">
        <v>1247.79</v>
      </c>
      <c r="H3772" s="488">
        <v>36</v>
      </c>
      <c r="I3772" s="491">
        <v>0.05</v>
      </c>
      <c r="J3772" s="492">
        <v>32.93</v>
      </c>
      <c r="K3772">
        <v>1185.4000000000001</v>
      </c>
      <c r="L3772">
        <v>62.39</v>
      </c>
    </row>
    <row r="3773" spans="1:12">
      <c r="A3773">
        <v>2025</v>
      </c>
      <c r="B3773" s="487" t="s">
        <v>3435</v>
      </c>
      <c r="C3773" s="488" t="s">
        <v>2527</v>
      </c>
      <c r="D3773" s="488" t="s">
        <v>3436</v>
      </c>
      <c r="E3773" s="488" t="s">
        <v>2888</v>
      </c>
      <c r="F3773" s="489" t="s">
        <v>4206</v>
      </c>
      <c r="G3773" s="490">
        <v>12902.65</v>
      </c>
      <c r="H3773" s="488">
        <v>36</v>
      </c>
      <c r="I3773" s="491">
        <v>0.05</v>
      </c>
      <c r="J3773" s="492">
        <v>340.49</v>
      </c>
      <c r="K3773">
        <v>12257.52</v>
      </c>
      <c r="L3773">
        <v>645.13</v>
      </c>
    </row>
    <row r="3774" spans="1:12">
      <c r="A3774">
        <v>2025</v>
      </c>
      <c r="B3774" s="487" t="s">
        <v>4459</v>
      </c>
      <c r="C3774" s="488" t="s">
        <v>2527</v>
      </c>
      <c r="D3774" s="488" t="s">
        <v>4460</v>
      </c>
      <c r="E3774" s="488" t="s">
        <v>2888</v>
      </c>
      <c r="F3774" s="489" t="s">
        <v>4206</v>
      </c>
      <c r="G3774" s="490">
        <v>1937.52</v>
      </c>
      <c r="H3774" s="488">
        <v>36</v>
      </c>
      <c r="I3774" s="491">
        <v>0.05</v>
      </c>
      <c r="J3774" s="492">
        <v>51.13</v>
      </c>
      <c r="K3774">
        <v>1840.64</v>
      </c>
      <c r="L3774">
        <v>96.88</v>
      </c>
    </row>
    <row r="3775" spans="1:12">
      <c r="A3775">
        <v>2025</v>
      </c>
      <c r="B3775" s="487" t="s">
        <v>4461</v>
      </c>
      <c r="C3775" s="488" t="s">
        <v>2527</v>
      </c>
      <c r="D3775" s="488" t="s">
        <v>4462</v>
      </c>
      <c r="E3775" s="488" t="s">
        <v>2888</v>
      </c>
      <c r="F3775" s="489" t="s">
        <v>4206</v>
      </c>
      <c r="G3775" s="490">
        <v>501.77</v>
      </c>
      <c r="H3775" s="488">
        <v>36</v>
      </c>
      <c r="I3775" s="491">
        <v>0.05</v>
      </c>
      <c r="J3775" s="492">
        <v>13.24</v>
      </c>
      <c r="K3775">
        <v>476.68</v>
      </c>
      <c r="L3775">
        <v>25.09</v>
      </c>
    </row>
    <row r="3776" spans="1:12">
      <c r="A3776">
        <v>2025</v>
      </c>
      <c r="B3776" s="487" t="s">
        <v>4463</v>
      </c>
      <c r="C3776" s="488" t="s">
        <v>2527</v>
      </c>
      <c r="D3776" s="488" t="s">
        <v>4464</v>
      </c>
      <c r="E3776" s="488" t="s">
        <v>2888</v>
      </c>
      <c r="F3776" s="489" t="s">
        <v>4206</v>
      </c>
      <c r="G3776" s="490">
        <v>2650.44</v>
      </c>
      <c r="H3776" s="488">
        <v>36</v>
      </c>
      <c r="I3776" s="491">
        <v>0.05</v>
      </c>
      <c r="J3776" s="492">
        <v>69.94</v>
      </c>
      <c r="K3776">
        <v>2517.92</v>
      </c>
      <c r="L3776">
        <v>132.52000000000001</v>
      </c>
    </row>
    <row r="3777" spans="1:12">
      <c r="A3777">
        <v>2025</v>
      </c>
      <c r="B3777" s="487" t="s">
        <v>4465</v>
      </c>
      <c r="C3777" s="488" t="s">
        <v>2527</v>
      </c>
      <c r="D3777" s="488" t="s">
        <v>4466</v>
      </c>
      <c r="E3777" s="488" t="s">
        <v>2888</v>
      </c>
      <c r="F3777" s="489" t="s">
        <v>4206</v>
      </c>
      <c r="G3777" s="490">
        <v>199</v>
      </c>
      <c r="H3777" s="488">
        <v>36</v>
      </c>
      <c r="I3777" s="491">
        <v>0.05</v>
      </c>
      <c r="J3777" s="492">
        <v>5.25</v>
      </c>
      <c r="K3777">
        <v>189.05</v>
      </c>
      <c r="L3777">
        <v>9.9499999999999993</v>
      </c>
    </row>
    <row r="3778" spans="1:12">
      <c r="A3778">
        <v>2025</v>
      </c>
      <c r="B3778" s="487" t="s">
        <v>4467</v>
      </c>
      <c r="C3778" s="488" t="s">
        <v>2527</v>
      </c>
      <c r="D3778" s="488" t="s">
        <v>4468</v>
      </c>
      <c r="E3778" s="488" t="s">
        <v>2888</v>
      </c>
      <c r="F3778" s="489" t="s">
        <v>4206</v>
      </c>
      <c r="G3778" s="490">
        <v>79</v>
      </c>
      <c r="H3778" s="488">
        <v>36</v>
      </c>
      <c r="I3778" s="491">
        <v>0.05</v>
      </c>
      <c r="J3778" s="492">
        <v>2.08</v>
      </c>
      <c r="K3778">
        <v>75.05</v>
      </c>
      <c r="L3778">
        <v>3.95</v>
      </c>
    </row>
    <row r="3779" spans="1:12">
      <c r="A3779">
        <v>2025</v>
      </c>
      <c r="B3779" s="487" t="s">
        <v>4469</v>
      </c>
      <c r="C3779" s="488" t="s">
        <v>2527</v>
      </c>
      <c r="D3779" s="488" t="s">
        <v>4470</v>
      </c>
      <c r="E3779" s="488" t="s">
        <v>2888</v>
      </c>
      <c r="F3779" s="489" t="s">
        <v>4206</v>
      </c>
      <c r="G3779" s="490">
        <v>220.35</v>
      </c>
      <c r="H3779" s="488">
        <v>36</v>
      </c>
      <c r="I3779" s="491">
        <v>0.05</v>
      </c>
      <c r="J3779" s="492">
        <v>5.81</v>
      </c>
      <c r="K3779">
        <v>209.33</v>
      </c>
      <c r="L3779">
        <v>11.02</v>
      </c>
    </row>
    <row r="3780" spans="1:12">
      <c r="A3780">
        <v>2025</v>
      </c>
      <c r="B3780" s="487" t="s">
        <v>3822</v>
      </c>
      <c r="C3780" s="488" t="s">
        <v>2939</v>
      </c>
      <c r="D3780" s="488" t="s">
        <v>3823</v>
      </c>
      <c r="E3780" s="488" t="s">
        <v>2888</v>
      </c>
      <c r="F3780" s="489" t="s">
        <v>4206</v>
      </c>
      <c r="G3780" s="490">
        <v>8354.4599999999991</v>
      </c>
      <c r="H3780" s="488">
        <v>36</v>
      </c>
      <c r="I3780" s="491">
        <v>0.05</v>
      </c>
      <c r="J3780" s="492">
        <v>220.46</v>
      </c>
      <c r="K3780">
        <v>7936.74</v>
      </c>
      <c r="L3780">
        <v>417.72</v>
      </c>
    </row>
    <row r="3781" spans="1:12">
      <c r="A3781">
        <v>2025</v>
      </c>
      <c r="B3781" s="487" t="s">
        <v>3824</v>
      </c>
      <c r="C3781" s="488" t="s">
        <v>2939</v>
      </c>
      <c r="D3781" s="488" t="s">
        <v>3825</v>
      </c>
      <c r="E3781" s="488" t="s">
        <v>2888</v>
      </c>
      <c r="F3781" s="489" t="s">
        <v>4206</v>
      </c>
      <c r="G3781" s="490">
        <v>8628.36</v>
      </c>
      <c r="H3781" s="488">
        <v>36</v>
      </c>
      <c r="I3781" s="491">
        <v>0.05</v>
      </c>
      <c r="J3781" s="492">
        <v>227.69</v>
      </c>
      <c r="K3781">
        <v>8196.94</v>
      </c>
      <c r="L3781">
        <v>431.42</v>
      </c>
    </row>
    <row r="3782" spans="1:12">
      <c r="A3782">
        <v>2025</v>
      </c>
      <c r="B3782" s="487" t="s">
        <v>3826</v>
      </c>
      <c r="C3782" s="488" t="s">
        <v>2939</v>
      </c>
      <c r="D3782" s="488" t="s">
        <v>3827</v>
      </c>
      <c r="E3782" s="488" t="s">
        <v>2888</v>
      </c>
      <c r="F3782" s="489" t="s">
        <v>4206</v>
      </c>
      <c r="G3782" s="490">
        <v>8628.36</v>
      </c>
      <c r="H3782" s="488">
        <v>36</v>
      </c>
      <c r="I3782" s="491">
        <v>0.05</v>
      </c>
      <c r="J3782" s="492">
        <v>227.69</v>
      </c>
      <c r="K3782">
        <v>8196.94</v>
      </c>
      <c r="L3782">
        <v>431.42</v>
      </c>
    </row>
    <row r="3783" spans="1:12">
      <c r="A3783">
        <v>2025</v>
      </c>
      <c r="B3783" s="487" t="s">
        <v>4471</v>
      </c>
      <c r="C3783" s="488" t="s">
        <v>2939</v>
      </c>
      <c r="D3783" s="488" t="s">
        <v>4472</v>
      </c>
      <c r="E3783" s="488" t="s">
        <v>2888</v>
      </c>
      <c r="F3783" s="489" t="s">
        <v>4206</v>
      </c>
      <c r="G3783" s="490">
        <v>2700</v>
      </c>
      <c r="H3783" s="488">
        <v>36</v>
      </c>
      <c r="I3783" s="491">
        <v>0.05</v>
      </c>
      <c r="J3783" s="492">
        <v>71.25</v>
      </c>
      <c r="K3783">
        <v>2565</v>
      </c>
      <c r="L3783">
        <v>135</v>
      </c>
    </row>
    <row r="3784" spans="1:12">
      <c r="A3784">
        <v>2025</v>
      </c>
      <c r="B3784" s="487" t="s">
        <v>4473</v>
      </c>
      <c r="C3784" s="488" t="s">
        <v>2939</v>
      </c>
      <c r="D3784" s="488" t="s">
        <v>4474</v>
      </c>
      <c r="E3784" s="488" t="s">
        <v>2888</v>
      </c>
      <c r="F3784" s="489" t="s">
        <v>4206</v>
      </c>
      <c r="G3784" s="490">
        <v>335.7</v>
      </c>
      <c r="H3784" s="488">
        <v>36</v>
      </c>
      <c r="I3784" s="491">
        <v>0.05</v>
      </c>
      <c r="J3784" s="492">
        <v>8.86</v>
      </c>
      <c r="K3784">
        <v>318.91000000000003</v>
      </c>
      <c r="L3784">
        <v>16.79</v>
      </c>
    </row>
    <row r="3785" spans="1:12">
      <c r="A3785">
        <v>2025</v>
      </c>
      <c r="B3785" s="487" t="s">
        <v>3838</v>
      </c>
      <c r="C3785" s="488" t="s">
        <v>2939</v>
      </c>
      <c r="D3785" s="488" t="s">
        <v>3839</v>
      </c>
      <c r="E3785" s="488" t="s">
        <v>2888</v>
      </c>
      <c r="F3785" s="489" t="s">
        <v>4207</v>
      </c>
      <c r="G3785" s="490">
        <v>7280</v>
      </c>
      <c r="H3785" s="488">
        <v>36</v>
      </c>
      <c r="I3785" s="491">
        <v>0.05</v>
      </c>
      <c r="J3785" s="492">
        <v>192.11</v>
      </c>
      <c r="K3785">
        <v>6916</v>
      </c>
      <c r="L3785">
        <v>364</v>
      </c>
    </row>
    <row r="3786" spans="1:12">
      <c r="A3786">
        <v>2025</v>
      </c>
      <c r="B3786" s="487" t="s">
        <v>4475</v>
      </c>
      <c r="C3786" s="488" t="s">
        <v>2939</v>
      </c>
      <c r="D3786" s="488" t="s">
        <v>4476</v>
      </c>
      <c r="E3786" s="488" t="s">
        <v>2888</v>
      </c>
      <c r="F3786" s="489" t="s">
        <v>4207</v>
      </c>
      <c r="G3786" s="490">
        <v>2798</v>
      </c>
      <c r="H3786" s="488">
        <v>36</v>
      </c>
      <c r="I3786" s="491">
        <v>0.05</v>
      </c>
      <c r="J3786" s="492">
        <v>73.84</v>
      </c>
      <c r="K3786">
        <v>2658.1</v>
      </c>
      <c r="L3786">
        <v>139.9</v>
      </c>
    </row>
    <row r="3787" spans="1:12">
      <c r="A3787">
        <v>2025</v>
      </c>
      <c r="B3787" s="487" t="s">
        <v>4477</v>
      </c>
      <c r="C3787" s="488" t="s">
        <v>2527</v>
      </c>
      <c r="D3787" s="488" t="s">
        <v>4478</v>
      </c>
      <c r="E3787" s="488" t="s">
        <v>2888</v>
      </c>
      <c r="F3787" s="489" t="s">
        <v>4208</v>
      </c>
      <c r="G3787" s="490">
        <v>2456</v>
      </c>
      <c r="H3787" s="488">
        <v>36</v>
      </c>
      <c r="I3787" s="491">
        <v>0.05</v>
      </c>
      <c r="J3787" s="492">
        <v>64.81</v>
      </c>
      <c r="K3787">
        <v>2333.1999999999998</v>
      </c>
      <c r="L3787">
        <v>122.8</v>
      </c>
    </row>
    <row r="3788" spans="1:12">
      <c r="A3788">
        <v>2025</v>
      </c>
      <c r="B3788" s="487" t="s">
        <v>3840</v>
      </c>
      <c r="C3788" s="488" t="s">
        <v>2939</v>
      </c>
      <c r="D3788" s="488" t="s">
        <v>3841</v>
      </c>
      <c r="E3788" s="488" t="s">
        <v>2888</v>
      </c>
      <c r="F3788" s="489" t="s">
        <v>4208</v>
      </c>
      <c r="G3788" s="490">
        <v>9066.34</v>
      </c>
      <c r="H3788" s="488">
        <v>36</v>
      </c>
      <c r="I3788" s="491">
        <v>0.05</v>
      </c>
      <c r="J3788" s="492">
        <v>239.25</v>
      </c>
      <c r="K3788">
        <v>8613.02</v>
      </c>
      <c r="L3788">
        <v>453.32</v>
      </c>
    </row>
    <row r="3789" spans="1:12">
      <c r="A3789">
        <v>2025</v>
      </c>
      <c r="B3789" s="487" t="s">
        <v>3842</v>
      </c>
      <c r="C3789" s="488" t="s">
        <v>2939</v>
      </c>
      <c r="D3789" s="488" t="s">
        <v>3590</v>
      </c>
      <c r="E3789" s="488" t="s">
        <v>2888</v>
      </c>
      <c r="F3789" s="489" t="s">
        <v>4209</v>
      </c>
      <c r="G3789" s="490">
        <v>10619.47</v>
      </c>
      <c r="H3789" s="488">
        <v>36</v>
      </c>
      <c r="I3789" s="491">
        <v>0.05</v>
      </c>
      <c r="J3789" s="492">
        <v>280.24</v>
      </c>
      <c r="K3789">
        <v>10088.5</v>
      </c>
      <c r="L3789">
        <v>530.97</v>
      </c>
    </row>
    <row r="3790" spans="1:12">
      <c r="A3790">
        <v>2025</v>
      </c>
      <c r="B3790" s="487" t="s">
        <v>4479</v>
      </c>
      <c r="C3790" s="488" t="s">
        <v>2527</v>
      </c>
      <c r="D3790" s="488" t="s">
        <v>4480</v>
      </c>
      <c r="E3790" s="488" t="s">
        <v>2888</v>
      </c>
      <c r="F3790" s="489" t="s">
        <v>4210</v>
      </c>
      <c r="G3790" s="490">
        <v>3096.46</v>
      </c>
      <c r="H3790" s="488">
        <v>36</v>
      </c>
      <c r="I3790" s="491">
        <v>0.05</v>
      </c>
      <c r="J3790" s="492">
        <v>81.709999999999994</v>
      </c>
      <c r="K3790">
        <v>2941.64</v>
      </c>
      <c r="L3790">
        <v>154.82</v>
      </c>
    </row>
    <row r="3791" spans="1:12">
      <c r="A3791">
        <v>2025</v>
      </c>
      <c r="B3791" s="487" t="s">
        <v>3585</v>
      </c>
      <c r="C3791" s="488" t="s">
        <v>2527</v>
      </c>
      <c r="D3791" s="488" t="s">
        <v>3385</v>
      </c>
      <c r="E3791" s="488" t="s">
        <v>2888</v>
      </c>
      <c r="F3791" s="489" t="s">
        <v>4210</v>
      </c>
      <c r="G3791" s="490">
        <v>7983.19</v>
      </c>
      <c r="H3791" s="488">
        <v>36</v>
      </c>
      <c r="I3791" s="491">
        <v>0.05</v>
      </c>
      <c r="J3791" s="492">
        <v>210.67</v>
      </c>
      <c r="K3791">
        <v>7584.03</v>
      </c>
      <c r="L3791">
        <v>399.16</v>
      </c>
    </row>
    <row r="3792" spans="1:12">
      <c r="A3792">
        <v>2025</v>
      </c>
      <c r="B3792" s="487" t="s">
        <v>4481</v>
      </c>
      <c r="C3792" s="488" t="s">
        <v>2527</v>
      </c>
      <c r="D3792" s="488" t="s">
        <v>4482</v>
      </c>
      <c r="E3792" s="488" t="s">
        <v>2888</v>
      </c>
      <c r="F3792" s="489" t="s">
        <v>4210</v>
      </c>
      <c r="G3792" s="490">
        <v>3884.07</v>
      </c>
      <c r="H3792" s="488">
        <v>36</v>
      </c>
      <c r="I3792" s="491">
        <v>0.05</v>
      </c>
      <c r="J3792" s="492">
        <v>102.5</v>
      </c>
      <c r="K3792">
        <v>3689.87</v>
      </c>
      <c r="L3792">
        <v>194.2</v>
      </c>
    </row>
    <row r="3793" spans="1:12">
      <c r="A3793">
        <v>2025</v>
      </c>
      <c r="B3793" s="487" t="s">
        <v>3571</v>
      </c>
      <c r="C3793" s="488" t="s">
        <v>2527</v>
      </c>
      <c r="D3793" s="488" t="s">
        <v>3572</v>
      </c>
      <c r="E3793" s="488" t="s">
        <v>2888</v>
      </c>
      <c r="F3793" s="489" t="s">
        <v>4210</v>
      </c>
      <c r="G3793" s="490">
        <v>8200.94</v>
      </c>
      <c r="H3793" s="488">
        <v>36</v>
      </c>
      <c r="I3793" s="491">
        <v>0.05</v>
      </c>
      <c r="J3793" s="492">
        <v>216.41</v>
      </c>
      <c r="K3793">
        <v>7790.89</v>
      </c>
      <c r="L3793">
        <v>410.05</v>
      </c>
    </row>
    <row r="3794" spans="1:12">
      <c r="A3794">
        <v>2025</v>
      </c>
      <c r="B3794" s="487" t="s">
        <v>4483</v>
      </c>
      <c r="C3794" s="488" t="s">
        <v>2527</v>
      </c>
      <c r="D3794" s="488" t="s">
        <v>4484</v>
      </c>
      <c r="E3794" s="488" t="s">
        <v>2888</v>
      </c>
      <c r="F3794" s="489" t="s">
        <v>4210</v>
      </c>
      <c r="G3794" s="490">
        <v>4283.1899999999996</v>
      </c>
      <c r="H3794" s="488">
        <v>36</v>
      </c>
      <c r="I3794" s="491">
        <v>0.05</v>
      </c>
      <c r="J3794" s="492">
        <v>113.03</v>
      </c>
      <c r="K3794">
        <v>4069.03</v>
      </c>
      <c r="L3794">
        <v>214.16</v>
      </c>
    </row>
    <row r="3795" spans="1:12">
      <c r="A3795">
        <v>2025</v>
      </c>
      <c r="B3795" s="487" t="s">
        <v>3384</v>
      </c>
      <c r="C3795" s="488" t="s">
        <v>2527</v>
      </c>
      <c r="D3795" s="488" t="s">
        <v>3385</v>
      </c>
      <c r="E3795" s="488" t="s">
        <v>2888</v>
      </c>
      <c r="F3795" s="489" t="s">
        <v>4210</v>
      </c>
      <c r="G3795" s="490">
        <v>15966.37</v>
      </c>
      <c r="H3795" s="488">
        <v>36</v>
      </c>
      <c r="I3795" s="491">
        <v>0.05</v>
      </c>
      <c r="J3795" s="492">
        <v>421.33</v>
      </c>
      <c r="K3795">
        <v>15168.05</v>
      </c>
      <c r="L3795">
        <v>798.32</v>
      </c>
    </row>
    <row r="3796" spans="1:12">
      <c r="A3796">
        <v>2025</v>
      </c>
      <c r="B3796" s="487" t="s">
        <v>3346</v>
      </c>
      <c r="C3796" s="488" t="s">
        <v>2527</v>
      </c>
      <c r="D3796" s="488" t="s">
        <v>3328</v>
      </c>
      <c r="E3796" s="488" t="s">
        <v>2888</v>
      </c>
      <c r="F3796" s="489" t="s">
        <v>4211</v>
      </c>
      <c r="G3796" s="490">
        <v>20069.91</v>
      </c>
      <c r="H3796" s="488">
        <v>36</v>
      </c>
      <c r="I3796" s="491">
        <v>0.05</v>
      </c>
      <c r="J3796" s="492">
        <v>529.62</v>
      </c>
      <c r="K3796">
        <v>19066.41</v>
      </c>
      <c r="L3796">
        <v>1003.5</v>
      </c>
    </row>
    <row r="3797" spans="1:12">
      <c r="A3797">
        <v>2025</v>
      </c>
      <c r="B3797" s="487" t="s">
        <v>4485</v>
      </c>
      <c r="C3797" s="488" t="s">
        <v>2527</v>
      </c>
      <c r="D3797" s="488" t="s">
        <v>4486</v>
      </c>
      <c r="E3797" s="488" t="s">
        <v>2888</v>
      </c>
      <c r="F3797" s="489" t="s">
        <v>4212</v>
      </c>
      <c r="G3797" s="490">
        <v>2798</v>
      </c>
      <c r="H3797" s="488">
        <v>36</v>
      </c>
      <c r="I3797" s="491">
        <v>0.05</v>
      </c>
      <c r="J3797" s="492">
        <v>73.84</v>
      </c>
      <c r="K3797">
        <v>2658.1</v>
      </c>
      <c r="L3797">
        <v>139.9</v>
      </c>
    </row>
    <row r="3798" spans="1:12">
      <c r="A3798">
        <v>2025</v>
      </c>
      <c r="B3798" s="487" t="s">
        <v>4487</v>
      </c>
      <c r="C3798" s="488" t="s">
        <v>2527</v>
      </c>
      <c r="D3798" s="488" t="s">
        <v>4488</v>
      </c>
      <c r="E3798" s="488" t="s">
        <v>2888</v>
      </c>
      <c r="F3798" s="489" t="s">
        <v>4212</v>
      </c>
      <c r="G3798" s="490">
        <v>3295</v>
      </c>
      <c r="H3798" s="488">
        <v>36</v>
      </c>
      <c r="I3798" s="491">
        <v>0.05</v>
      </c>
      <c r="J3798" s="492">
        <v>86.95</v>
      </c>
      <c r="K3798">
        <v>3130.25</v>
      </c>
      <c r="L3798">
        <v>164.75</v>
      </c>
    </row>
    <row r="3799" spans="1:12">
      <c r="A3799">
        <v>2025</v>
      </c>
      <c r="B3799" s="487" t="s">
        <v>3376</v>
      </c>
      <c r="C3799" s="488" t="s">
        <v>2527</v>
      </c>
      <c r="D3799" s="488" t="s">
        <v>3377</v>
      </c>
      <c r="E3799" s="488" t="s">
        <v>2888</v>
      </c>
      <c r="F3799" s="489" t="s">
        <v>4212</v>
      </c>
      <c r="G3799" s="490">
        <v>16698</v>
      </c>
      <c r="H3799" s="488">
        <v>36</v>
      </c>
      <c r="I3799" s="491">
        <v>0.05</v>
      </c>
      <c r="J3799" s="492">
        <v>440.64</v>
      </c>
      <c r="K3799">
        <v>15863.1</v>
      </c>
      <c r="L3799">
        <v>834.9</v>
      </c>
    </row>
    <row r="3800" spans="1:12">
      <c r="A3800">
        <v>2025</v>
      </c>
      <c r="B3800" s="487" t="s">
        <v>3851</v>
      </c>
      <c r="C3800" s="488" t="s">
        <v>2527</v>
      </c>
      <c r="D3800" s="488" t="s">
        <v>3852</v>
      </c>
      <c r="E3800" s="488" t="s">
        <v>2888</v>
      </c>
      <c r="F3800" s="489" t="s">
        <v>4212</v>
      </c>
      <c r="G3800" s="490">
        <v>5119</v>
      </c>
      <c r="H3800" s="488">
        <v>36</v>
      </c>
      <c r="I3800" s="491">
        <v>0.05</v>
      </c>
      <c r="J3800" s="492">
        <v>135.08000000000001</v>
      </c>
      <c r="K3800">
        <v>4863.05</v>
      </c>
      <c r="L3800">
        <v>255.95</v>
      </c>
    </row>
    <row r="3801" spans="1:12">
      <c r="A3801">
        <v>2025</v>
      </c>
      <c r="B3801" s="487" t="s">
        <v>4489</v>
      </c>
      <c r="C3801" s="488" t="s">
        <v>2527</v>
      </c>
      <c r="D3801" s="488" t="s">
        <v>4490</v>
      </c>
      <c r="E3801" s="488" t="s">
        <v>2888</v>
      </c>
      <c r="F3801" s="489" t="s">
        <v>4212</v>
      </c>
      <c r="G3801" s="490">
        <v>4488</v>
      </c>
      <c r="H3801" s="488">
        <v>36</v>
      </c>
      <c r="I3801" s="491">
        <v>0.05</v>
      </c>
      <c r="J3801" s="492">
        <v>118.43</v>
      </c>
      <c r="K3801">
        <v>4263.6000000000004</v>
      </c>
      <c r="L3801">
        <v>224.4</v>
      </c>
    </row>
    <row r="3802" spans="1:12">
      <c r="A3802">
        <v>2025</v>
      </c>
      <c r="B3802" s="487" t="s">
        <v>3586</v>
      </c>
      <c r="C3802" s="488" t="s">
        <v>2527</v>
      </c>
      <c r="D3802" s="488" t="s">
        <v>3385</v>
      </c>
      <c r="E3802" s="488" t="s">
        <v>2888</v>
      </c>
      <c r="F3802" s="489" t="s">
        <v>4212</v>
      </c>
      <c r="G3802" s="490">
        <v>7983.19</v>
      </c>
      <c r="H3802" s="488">
        <v>36</v>
      </c>
      <c r="I3802" s="491">
        <v>0.05</v>
      </c>
      <c r="J3802" s="492">
        <v>210.67</v>
      </c>
      <c r="K3802">
        <v>7584.03</v>
      </c>
      <c r="L3802">
        <v>399.16</v>
      </c>
    </row>
    <row r="3803" spans="1:12">
      <c r="A3803">
        <v>2025</v>
      </c>
      <c r="B3803" s="487" t="s">
        <v>3587</v>
      </c>
      <c r="C3803" s="488" t="s">
        <v>2527</v>
      </c>
      <c r="D3803" s="488" t="s">
        <v>3385</v>
      </c>
      <c r="E3803" s="488" t="s">
        <v>2888</v>
      </c>
      <c r="F3803" s="489" t="s">
        <v>4212</v>
      </c>
      <c r="G3803" s="490">
        <v>7983.19</v>
      </c>
      <c r="H3803" s="488">
        <v>36</v>
      </c>
      <c r="I3803" s="491">
        <v>0.05</v>
      </c>
      <c r="J3803" s="492">
        <v>210.67</v>
      </c>
      <c r="K3803">
        <v>7584.03</v>
      </c>
      <c r="L3803">
        <v>399.16</v>
      </c>
    </row>
    <row r="3804" spans="1:12">
      <c r="A3804">
        <v>2025</v>
      </c>
      <c r="B3804" s="487" t="s">
        <v>3327</v>
      </c>
      <c r="C3804" s="488" t="s">
        <v>2527</v>
      </c>
      <c r="D3804" s="488" t="s">
        <v>3328</v>
      </c>
      <c r="E3804" s="488" t="s">
        <v>2888</v>
      </c>
      <c r="F3804" s="489" t="s">
        <v>4212</v>
      </c>
      <c r="G3804" s="490">
        <v>22699</v>
      </c>
      <c r="H3804" s="488">
        <v>36</v>
      </c>
      <c r="I3804" s="491">
        <v>0.05</v>
      </c>
      <c r="J3804" s="492">
        <v>599</v>
      </c>
      <c r="K3804">
        <v>21564.05</v>
      </c>
      <c r="L3804">
        <v>1134.95</v>
      </c>
    </row>
    <row r="3805" spans="1:12">
      <c r="A3805">
        <v>2025</v>
      </c>
      <c r="B3805" s="487" t="s">
        <v>3612</v>
      </c>
      <c r="C3805" s="488" t="s">
        <v>2527</v>
      </c>
      <c r="D3805" s="488" t="s">
        <v>3613</v>
      </c>
      <c r="E3805" s="488" t="s">
        <v>2888</v>
      </c>
      <c r="F3805" s="489" t="s">
        <v>4213</v>
      </c>
      <c r="G3805" s="490">
        <v>7134.87</v>
      </c>
      <c r="H3805" s="488">
        <v>36</v>
      </c>
      <c r="I3805" s="491">
        <v>0.05</v>
      </c>
      <c r="J3805" s="492">
        <v>188.28</v>
      </c>
      <c r="K3805">
        <v>6778.13</v>
      </c>
      <c r="L3805">
        <v>356.74</v>
      </c>
    </row>
    <row r="3806" spans="1:12">
      <c r="A3806">
        <v>2025</v>
      </c>
      <c r="B3806" s="487" t="s">
        <v>4491</v>
      </c>
      <c r="C3806" s="488" t="s">
        <v>2939</v>
      </c>
      <c r="D3806" s="488" t="s">
        <v>4492</v>
      </c>
      <c r="E3806" s="488" t="s">
        <v>2888</v>
      </c>
      <c r="F3806" s="489" t="s">
        <v>4493</v>
      </c>
      <c r="G3806" s="490">
        <v>4455.45</v>
      </c>
      <c r="H3806" s="488">
        <v>36</v>
      </c>
      <c r="I3806" s="491">
        <v>0.05</v>
      </c>
      <c r="J3806" s="492">
        <v>117.57</v>
      </c>
      <c r="K3806">
        <v>4232.68</v>
      </c>
      <c r="L3806">
        <v>222.77</v>
      </c>
    </row>
    <row r="3807" spans="1:12">
      <c r="A3807">
        <v>2025</v>
      </c>
      <c r="B3807" s="487" t="s">
        <v>4494</v>
      </c>
      <c r="C3807" s="488" t="s">
        <v>2527</v>
      </c>
      <c r="D3807" s="488" t="s">
        <v>4495</v>
      </c>
      <c r="E3807" s="488" t="s">
        <v>2888</v>
      </c>
      <c r="F3807" s="489" t="s">
        <v>4214</v>
      </c>
      <c r="G3807" s="490">
        <v>1485.15</v>
      </c>
      <c r="H3807" s="488">
        <v>36</v>
      </c>
      <c r="I3807" s="491">
        <v>0.05</v>
      </c>
      <c r="J3807" s="492">
        <v>39.19</v>
      </c>
      <c r="K3807">
        <v>1410.89</v>
      </c>
      <c r="L3807">
        <v>74.260000000000005</v>
      </c>
    </row>
    <row r="3808" spans="1:12">
      <c r="A3808">
        <v>2025</v>
      </c>
      <c r="B3808" s="487" t="s">
        <v>3733</v>
      </c>
      <c r="C3808" s="488" t="s">
        <v>2527</v>
      </c>
      <c r="D3808" s="488" t="s">
        <v>3008</v>
      </c>
      <c r="E3808" s="488" t="s">
        <v>2888</v>
      </c>
      <c r="F3808" s="489" t="s">
        <v>4214</v>
      </c>
      <c r="G3808" s="490">
        <v>5138.6099999999997</v>
      </c>
      <c r="H3808" s="488">
        <v>36</v>
      </c>
      <c r="I3808" s="491">
        <v>0.05</v>
      </c>
      <c r="J3808" s="492">
        <v>135.6</v>
      </c>
      <c r="K3808">
        <v>4881.68</v>
      </c>
      <c r="L3808">
        <v>256.93</v>
      </c>
    </row>
    <row r="3809" spans="1:12">
      <c r="A3809">
        <v>2025</v>
      </c>
      <c r="B3809" s="487" t="s">
        <v>3319</v>
      </c>
      <c r="C3809" s="488" t="s">
        <v>2527</v>
      </c>
      <c r="D3809" s="488" t="s">
        <v>3320</v>
      </c>
      <c r="E3809" s="488" t="s">
        <v>2888</v>
      </c>
      <c r="F3809" s="489" t="s">
        <v>4214</v>
      </c>
      <c r="G3809" s="490">
        <v>23271.84</v>
      </c>
      <c r="H3809" s="488">
        <v>36</v>
      </c>
      <c r="I3809" s="491">
        <v>0.05</v>
      </c>
      <c r="J3809" s="492">
        <v>614.12</v>
      </c>
      <c r="K3809">
        <v>22108.25</v>
      </c>
      <c r="L3809">
        <v>1163.5899999999999</v>
      </c>
    </row>
    <row r="3810" spans="1:12">
      <c r="A3810">
        <v>2025</v>
      </c>
      <c r="B3810" s="487" t="s">
        <v>3353</v>
      </c>
      <c r="C3810" s="488" t="s">
        <v>2527</v>
      </c>
      <c r="D3810" s="488" t="s">
        <v>3268</v>
      </c>
      <c r="E3810" s="488" t="s">
        <v>2888</v>
      </c>
      <c r="F3810" s="489" t="s">
        <v>4214</v>
      </c>
      <c r="G3810" s="490">
        <v>19261.95</v>
      </c>
      <c r="H3810" s="488">
        <v>36</v>
      </c>
      <c r="I3810" s="491">
        <v>0.05</v>
      </c>
      <c r="J3810" s="492">
        <v>508.3</v>
      </c>
      <c r="K3810">
        <v>18298.849999999999</v>
      </c>
      <c r="L3810">
        <v>963.1</v>
      </c>
    </row>
    <row r="3811" spans="1:12">
      <c r="A3811">
        <v>2025</v>
      </c>
      <c r="B3811" s="487" t="s">
        <v>4496</v>
      </c>
      <c r="C3811" s="488" t="s">
        <v>2527</v>
      </c>
      <c r="D3811" s="488" t="s">
        <v>4497</v>
      </c>
      <c r="E3811" s="488" t="s">
        <v>2888</v>
      </c>
      <c r="F3811" s="489" t="s">
        <v>4214</v>
      </c>
      <c r="G3811" s="490">
        <v>575.22</v>
      </c>
      <c r="H3811" s="488">
        <v>36</v>
      </c>
      <c r="I3811" s="491">
        <v>0.05</v>
      </c>
      <c r="J3811" s="492">
        <v>15.18</v>
      </c>
      <c r="K3811">
        <v>546.46</v>
      </c>
      <c r="L3811">
        <v>28.76</v>
      </c>
    </row>
    <row r="3812" spans="1:12">
      <c r="A3812">
        <v>2025</v>
      </c>
      <c r="B3812" s="487" t="s">
        <v>3297</v>
      </c>
      <c r="C3812" s="488" t="s">
        <v>2527</v>
      </c>
      <c r="D3812" s="488" t="s">
        <v>3028</v>
      </c>
      <c r="E3812" s="488" t="s">
        <v>2888</v>
      </c>
      <c r="F3812" s="489" t="s">
        <v>4214</v>
      </c>
      <c r="G3812" s="490">
        <v>31858.41</v>
      </c>
      <c r="H3812" s="488">
        <v>36</v>
      </c>
      <c r="I3812" s="491">
        <v>0.05</v>
      </c>
      <c r="J3812" s="492">
        <v>840.71</v>
      </c>
      <c r="K3812">
        <v>30265.49</v>
      </c>
      <c r="L3812">
        <v>1592.92</v>
      </c>
    </row>
    <row r="3813" spans="1:12">
      <c r="A3813">
        <v>2025</v>
      </c>
      <c r="B3813" s="487" t="s">
        <v>4498</v>
      </c>
      <c r="C3813" s="488" t="s">
        <v>2527</v>
      </c>
      <c r="D3813" s="488" t="s">
        <v>4499</v>
      </c>
      <c r="E3813" s="488" t="s">
        <v>2888</v>
      </c>
      <c r="F3813" s="489" t="s">
        <v>4214</v>
      </c>
      <c r="G3813" s="490">
        <v>1896</v>
      </c>
      <c r="H3813" s="488">
        <v>36</v>
      </c>
      <c r="I3813" s="491">
        <v>0.05</v>
      </c>
      <c r="J3813" s="492">
        <v>50.03</v>
      </c>
      <c r="K3813">
        <v>1801.2</v>
      </c>
      <c r="L3813">
        <v>94.8</v>
      </c>
    </row>
    <row r="3814" spans="1:12">
      <c r="A3814">
        <v>2025</v>
      </c>
      <c r="B3814" s="487" t="s">
        <v>3490</v>
      </c>
      <c r="C3814" s="488" t="s">
        <v>2527</v>
      </c>
      <c r="D3814" s="488" t="s">
        <v>3491</v>
      </c>
      <c r="E3814" s="488" t="s">
        <v>2888</v>
      </c>
      <c r="F3814" s="489" t="s">
        <v>4214</v>
      </c>
      <c r="G3814" s="490">
        <v>10309.73</v>
      </c>
      <c r="H3814" s="488">
        <v>36</v>
      </c>
      <c r="I3814" s="491">
        <v>0.05</v>
      </c>
      <c r="J3814" s="492">
        <v>272.06</v>
      </c>
      <c r="K3814">
        <v>9794.24</v>
      </c>
      <c r="L3814">
        <v>515.49</v>
      </c>
    </row>
    <row r="3815" spans="1:12">
      <c r="A3815">
        <v>2025</v>
      </c>
      <c r="B3815" s="487" t="s">
        <v>3267</v>
      </c>
      <c r="C3815" s="488" t="s">
        <v>2527</v>
      </c>
      <c r="D3815" s="488" t="s">
        <v>3268</v>
      </c>
      <c r="E3815" s="488" t="s">
        <v>2888</v>
      </c>
      <c r="F3815" s="489" t="s">
        <v>4214</v>
      </c>
      <c r="G3815" s="490">
        <v>47848.83</v>
      </c>
      <c r="H3815" s="488">
        <v>36</v>
      </c>
      <c r="I3815" s="491">
        <v>0.05</v>
      </c>
      <c r="J3815" s="492">
        <v>1262.68</v>
      </c>
      <c r="K3815">
        <v>45456.39</v>
      </c>
      <c r="L3815">
        <v>2392.44</v>
      </c>
    </row>
    <row r="3816" spans="1:12">
      <c r="A3816">
        <v>2025</v>
      </c>
      <c r="B3816" s="487" t="s">
        <v>3503</v>
      </c>
      <c r="C3816" s="488" t="s">
        <v>2527</v>
      </c>
      <c r="D3816" s="488" t="s">
        <v>3504</v>
      </c>
      <c r="E3816" s="488" t="s">
        <v>2888</v>
      </c>
      <c r="F3816" s="489" t="s">
        <v>4214</v>
      </c>
      <c r="G3816" s="490">
        <v>9910.6200000000008</v>
      </c>
      <c r="H3816" s="488">
        <v>36</v>
      </c>
      <c r="I3816" s="491">
        <v>0.05</v>
      </c>
      <c r="J3816" s="492">
        <v>261.52999999999997</v>
      </c>
      <c r="K3816">
        <v>9415.09</v>
      </c>
      <c r="L3816">
        <v>495.53</v>
      </c>
    </row>
    <row r="3817" spans="1:12">
      <c r="A3817">
        <v>2025</v>
      </c>
      <c r="B3817" s="487" t="s">
        <v>3727</v>
      </c>
      <c r="C3817" s="488" t="s">
        <v>2527</v>
      </c>
      <c r="D3817" s="488" t="s">
        <v>3728</v>
      </c>
      <c r="E3817" s="488" t="s">
        <v>2888</v>
      </c>
      <c r="F3817" s="489" t="s">
        <v>4214</v>
      </c>
      <c r="G3817" s="490">
        <v>5308.85</v>
      </c>
      <c r="H3817" s="488">
        <v>36</v>
      </c>
      <c r="I3817" s="491">
        <v>0.05</v>
      </c>
      <c r="J3817" s="492">
        <v>140.09</v>
      </c>
      <c r="K3817">
        <v>5043.41</v>
      </c>
      <c r="L3817">
        <v>265.44</v>
      </c>
    </row>
    <row r="3818" spans="1:12">
      <c r="A3818">
        <v>2025</v>
      </c>
      <c r="B3818" s="487" t="s">
        <v>4500</v>
      </c>
      <c r="C3818" s="488" t="s">
        <v>2527</v>
      </c>
      <c r="D3818" s="488" t="s">
        <v>4501</v>
      </c>
      <c r="E3818" s="488" t="s">
        <v>2888</v>
      </c>
      <c r="F3818" s="489" t="s">
        <v>4214</v>
      </c>
      <c r="G3818" s="490">
        <v>220.35</v>
      </c>
      <c r="H3818" s="488">
        <v>36</v>
      </c>
      <c r="I3818" s="491">
        <v>0.05</v>
      </c>
      <c r="J3818" s="492">
        <v>5.81</v>
      </c>
      <c r="K3818">
        <v>209.33</v>
      </c>
      <c r="L3818">
        <v>11.02</v>
      </c>
    </row>
    <row r="3819" spans="1:12">
      <c r="A3819">
        <v>2025</v>
      </c>
      <c r="B3819" s="487" t="s">
        <v>4502</v>
      </c>
      <c r="C3819" s="488" t="s">
        <v>2527</v>
      </c>
      <c r="D3819" s="488" t="s">
        <v>4503</v>
      </c>
      <c r="E3819" s="488" t="s">
        <v>2888</v>
      </c>
      <c r="F3819" s="489" t="s">
        <v>4214</v>
      </c>
      <c r="G3819" s="490">
        <v>3815.04</v>
      </c>
      <c r="H3819" s="488">
        <v>36</v>
      </c>
      <c r="I3819" s="491">
        <v>0.05</v>
      </c>
      <c r="J3819" s="492">
        <v>100.67</v>
      </c>
      <c r="K3819">
        <v>845.16</v>
      </c>
      <c r="L3819">
        <v>2969.88</v>
      </c>
    </row>
    <row r="3820" spans="1:12">
      <c r="A3820">
        <v>2025</v>
      </c>
      <c r="B3820" s="487" t="s">
        <v>4504</v>
      </c>
      <c r="C3820" s="488" t="s">
        <v>2527</v>
      </c>
      <c r="D3820" s="488" t="s">
        <v>4505</v>
      </c>
      <c r="E3820" s="488" t="s">
        <v>2888</v>
      </c>
      <c r="F3820" s="489" t="s">
        <v>4506</v>
      </c>
      <c r="G3820" s="490">
        <v>1200</v>
      </c>
      <c r="H3820" s="488">
        <v>36</v>
      </c>
      <c r="I3820" s="491">
        <v>0.05</v>
      </c>
      <c r="J3820" s="492">
        <v>31.67</v>
      </c>
      <c r="K3820">
        <v>1140</v>
      </c>
      <c r="L3820">
        <v>60</v>
      </c>
    </row>
    <row r="3821" spans="1:12">
      <c r="A3821">
        <v>2025</v>
      </c>
      <c r="B3821" s="487" t="s">
        <v>3394</v>
      </c>
      <c r="C3821" s="488" t="s">
        <v>2527</v>
      </c>
      <c r="D3821" s="488" t="s">
        <v>3395</v>
      </c>
      <c r="E3821" s="488" t="s">
        <v>2888</v>
      </c>
      <c r="F3821" s="489" t="s">
        <v>4215</v>
      </c>
      <c r="G3821" s="490">
        <v>15392.92</v>
      </c>
      <c r="H3821" s="488">
        <v>36</v>
      </c>
      <c r="I3821" s="491">
        <v>0.05</v>
      </c>
      <c r="J3821" s="492">
        <v>406.2</v>
      </c>
      <c r="K3821">
        <v>14623.27</v>
      </c>
      <c r="L3821">
        <v>769.65</v>
      </c>
    </row>
    <row r="3822" spans="1:12">
      <c r="A3822">
        <v>2025</v>
      </c>
      <c r="B3822" s="487" t="s">
        <v>4507</v>
      </c>
      <c r="C3822" s="488" t="s">
        <v>2527</v>
      </c>
      <c r="D3822" s="488" t="s">
        <v>4508</v>
      </c>
      <c r="E3822" s="488" t="s">
        <v>2888</v>
      </c>
      <c r="F3822" s="489" t="s">
        <v>4215</v>
      </c>
      <c r="G3822" s="490">
        <v>3448.67</v>
      </c>
      <c r="H3822" s="488">
        <v>36</v>
      </c>
      <c r="I3822" s="491">
        <v>0.05</v>
      </c>
      <c r="J3822" s="492">
        <v>91.01</v>
      </c>
      <c r="K3822">
        <v>3276.24</v>
      </c>
      <c r="L3822">
        <v>172.43</v>
      </c>
    </row>
    <row r="3823" spans="1:12">
      <c r="A3823">
        <v>2025</v>
      </c>
      <c r="B3823" s="487" t="s">
        <v>3736</v>
      </c>
      <c r="C3823" s="488" t="s">
        <v>3737</v>
      </c>
      <c r="D3823" s="488" t="s">
        <v>3738</v>
      </c>
      <c r="E3823" s="488" t="s">
        <v>2889</v>
      </c>
      <c r="F3823" s="489">
        <v>44195</v>
      </c>
      <c r="G3823" s="490">
        <v>463994.65</v>
      </c>
      <c r="H3823" s="488">
        <v>48</v>
      </c>
      <c r="I3823" s="491">
        <v>4.9999994612006798E-2</v>
      </c>
      <c r="J3823" s="492">
        <v>9183.23</v>
      </c>
      <c r="K3823">
        <v>440794.92</v>
      </c>
      <c r="L3823">
        <v>23199.73</v>
      </c>
    </row>
    <row r="3824" spans="1:12">
      <c r="A3824">
        <v>2025</v>
      </c>
      <c r="B3824" s="487" t="s">
        <v>3589</v>
      </c>
      <c r="C3824" s="488" t="s">
        <v>2527</v>
      </c>
      <c r="D3824" s="488" t="s">
        <v>3590</v>
      </c>
      <c r="E3824" s="488" t="s">
        <v>2888</v>
      </c>
      <c r="F3824" s="489" t="s">
        <v>4149</v>
      </c>
      <c r="G3824" s="490">
        <v>7964.6</v>
      </c>
      <c r="H3824" s="488">
        <v>60</v>
      </c>
      <c r="I3824" s="491">
        <v>0.05</v>
      </c>
      <c r="J3824" s="492">
        <v>126.11</v>
      </c>
      <c r="K3824">
        <v>7566.37</v>
      </c>
      <c r="L3824">
        <v>398.23</v>
      </c>
    </row>
    <row r="3825" spans="1:12">
      <c r="A3825">
        <v>2025</v>
      </c>
      <c r="B3825" s="487" t="s">
        <v>3354</v>
      </c>
      <c r="C3825" s="488" t="s">
        <v>2527</v>
      </c>
      <c r="D3825" s="488" t="s">
        <v>3028</v>
      </c>
      <c r="E3825" s="488" t="s">
        <v>2888</v>
      </c>
      <c r="F3825" s="489" t="s">
        <v>4216</v>
      </c>
      <c r="G3825" s="490">
        <v>18979</v>
      </c>
      <c r="H3825" s="488">
        <v>36</v>
      </c>
      <c r="I3825" s="491">
        <v>0.05</v>
      </c>
      <c r="J3825" s="492">
        <v>500.83</v>
      </c>
      <c r="K3825">
        <v>18030.05</v>
      </c>
      <c r="L3825">
        <v>948.95</v>
      </c>
    </row>
    <row r="3826" spans="1:12">
      <c r="A3826">
        <v>2025</v>
      </c>
      <c r="B3826" s="487" t="s">
        <v>4509</v>
      </c>
      <c r="C3826" s="488" t="s">
        <v>2527</v>
      </c>
      <c r="D3826" s="488" t="s">
        <v>4510</v>
      </c>
      <c r="E3826" s="488" t="s">
        <v>2888</v>
      </c>
      <c r="F3826" s="489" t="s">
        <v>4216</v>
      </c>
      <c r="G3826" s="490">
        <v>2538.98</v>
      </c>
      <c r="H3826" s="488">
        <v>36</v>
      </c>
      <c r="I3826" s="491">
        <v>0.05</v>
      </c>
      <c r="J3826" s="492">
        <v>67</v>
      </c>
      <c r="K3826">
        <v>2412.0300000000002</v>
      </c>
      <c r="L3826">
        <v>126.95</v>
      </c>
    </row>
    <row r="3827" spans="1:12">
      <c r="A3827">
        <v>2025</v>
      </c>
      <c r="B3827" s="487" t="s">
        <v>3507</v>
      </c>
      <c r="C3827" s="488" t="s">
        <v>2527</v>
      </c>
      <c r="D3827" s="488" t="s">
        <v>3508</v>
      </c>
      <c r="E3827" s="488" t="s">
        <v>2888</v>
      </c>
      <c r="F3827" s="489" t="s">
        <v>4216</v>
      </c>
      <c r="G3827" s="490">
        <v>9860</v>
      </c>
      <c r="H3827" s="488">
        <v>36</v>
      </c>
      <c r="I3827" s="491">
        <v>0.05</v>
      </c>
      <c r="J3827" s="492">
        <v>260.19</v>
      </c>
      <c r="K3827">
        <v>9367</v>
      </c>
      <c r="L3827">
        <v>493</v>
      </c>
    </row>
    <row r="3828" spans="1:12">
      <c r="A3828">
        <v>2025</v>
      </c>
      <c r="B3828" s="487" t="s">
        <v>4511</v>
      </c>
      <c r="C3828" s="488" t="s">
        <v>2527</v>
      </c>
      <c r="D3828" s="488" t="s">
        <v>4512</v>
      </c>
      <c r="E3828" s="488" t="s">
        <v>2888</v>
      </c>
      <c r="F3828" s="489" t="s">
        <v>4216</v>
      </c>
      <c r="G3828" s="490">
        <v>4785.9799999999996</v>
      </c>
      <c r="H3828" s="488">
        <v>36</v>
      </c>
      <c r="I3828" s="491">
        <v>0.05</v>
      </c>
      <c r="J3828" s="492">
        <v>126.3</v>
      </c>
      <c r="K3828">
        <v>4546.68</v>
      </c>
      <c r="L3828">
        <v>239.3</v>
      </c>
    </row>
    <row r="3829" spans="1:12">
      <c r="A3829">
        <v>2025</v>
      </c>
      <c r="B3829" s="487" t="s">
        <v>4513</v>
      </c>
      <c r="C3829" s="488" t="s">
        <v>2527</v>
      </c>
      <c r="D3829" s="488" t="s">
        <v>4514</v>
      </c>
      <c r="E3829" s="488" t="s">
        <v>2888</v>
      </c>
      <c r="F3829" s="489" t="s">
        <v>4216</v>
      </c>
      <c r="G3829" s="490">
        <v>1794</v>
      </c>
      <c r="H3829" s="488">
        <v>36</v>
      </c>
      <c r="I3829" s="491">
        <v>0.05</v>
      </c>
      <c r="J3829" s="492">
        <v>47.34</v>
      </c>
      <c r="K3829">
        <v>1704.3</v>
      </c>
      <c r="L3829">
        <v>89.7</v>
      </c>
    </row>
    <row r="3830" spans="1:12">
      <c r="A3830">
        <v>2025</v>
      </c>
      <c r="B3830" s="487" t="s">
        <v>3285</v>
      </c>
      <c r="C3830" s="488" t="s">
        <v>2527</v>
      </c>
      <c r="D3830" s="488" t="s">
        <v>3286</v>
      </c>
      <c r="E3830" s="488" t="s">
        <v>2888</v>
      </c>
      <c r="F3830" s="489" t="s">
        <v>4216</v>
      </c>
      <c r="G3830" s="490">
        <v>38938.050000000003</v>
      </c>
      <c r="H3830" s="488">
        <v>36</v>
      </c>
      <c r="I3830" s="491">
        <v>0.05</v>
      </c>
      <c r="J3830" s="492">
        <v>1027.53</v>
      </c>
      <c r="K3830">
        <v>36991.15</v>
      </c>
      <c r="L3830">
        <v>1946.9</v>
      </c>
    </row>
    <row r="3831" spans="1:12">
      <c r="A3831">
        <v>2025</v>
      </c>
      <c r="B3831" s="487" t="s">
        <v>3329</v>
      </c>
      <c r="C3831" s="488" t="s">
        <v>2527</v>
      </c>
      <c r="D3831" s="488" t="s">
        <v>3330</v>
      </c>
      <c r="E3831" s="488" t="s">
        <v>2888</v>
      </c>
      <c r="F3831" s="489" t="s">
        <v>4216</v>
      </c>
      <c r="G3831" s="490">
        <v>22553.1</v>
      </c>
      <c r="H3831" s="488">
        <v>36</v>
      </c>
      <c r="I3831" s="491">
        <v>0.05</v>
      </c>
      <c r="J3831" s="492">
        <v>595.15</v>
      </c>
      <c r="K3831">
        <v>21425.439999999999</v>
      </c>
      <c r="L3831">
        <v>1127.6600000000001</v>
      </c>
    </row>
    <row r="3832" spans="1:12">
      <c r="A3832">
        <v>2025</v>
      </c>
      <c r="B3832" s="487" t="s">
        <v>4515</v>
      </c>
      <c r="C3832" s="488" t="s">
        <v>2527</v>
      </c>
      <c r="D3832" s="488" t="s">
        <v>4516</v>
      </c>
      <c r="E3832" s="488" t="s">
        <v>2888</v>
      </c>
      <c r="F3832" s="489" t="s">
        <v>4216</v>
      </c>
      <c r="G3832" s="490">
        <v>2495</v>
      </c>
      <c r="H3832" s="488">
        <v>36</v>
      </c>
      <c r="I3832" s="491">
        <v>0.05</v>
      </c>
      <c r="J3832" s="492">
        <v>65.84</v>
      </c>
      <c r="K3832">
        <v>2370.25</v>
      </c>
      <c r="L3832">
        <v>124.75</v>
      </c>
    </row>
    <row r="3833" spans="1:12">
      <c r="A3833">
        <v>2025</v>
      </c>
      <c r="B3833" s="487" t="s">
        <v>4517</v>
      </c>
      <c r="C3833" s="488" t="s">
        <v>2527</v>
      </c>
      <c r="D3833" s="488" t="s">
        <v>4518</v>
      </c>
      <c r="E3833" s="488" t="s">
        <v>2888</v>
      </c>
      <c r="F3833" s="489" t="s">
        <v>4216</v>
      </c>
      <c r="G3833" s="490">
        <v>4566.38</v>
      </c>
      <c r="H3833" s="488">
        <v>36</v>
      </c>
      <c r="I3833" s="491">
        <v>0.05</v>
      </c>
      <c r="J3833" s="492">
        <v>120.5</v>
      </c>
      <c r="K3833">
        <v>4338.0600000000004</v>
      </c>
      <c r="L3833">
        <v>228.32</v>
      </c>
    </row>
    <row r="3834" spans="1:12">
      <c r="A3834">
        <v>2025</v>
      </c>
      <c r="B3834" s="487" t="s">
        <v>4519</v>
      </c>
      <c r="C3834" s="488" t="s">
        <v>2527</v>
      </c>
      <c r="D3834" s="488" t="s">
        <v>4520</v>
      </c>
      <c r="E3834" s="488" t="s">
        <v>4148</v>
      </c>
      <c r="F3834" s="489" t="s">
        <v>4216</v>
      </c>
      <c r="G3834" s="490">
        <v>1174</v>
      </c>
      <c r="H3834" s="488">
        <v>36</v>
      </c>
      <c r="I3834" s="491">
        <v>0.05</v>
      </c>
      <c r="J3834" s="492">
        <v>30.98</v>
      </c>
      <c r="K3834">
        <v>1115.3</v>
      </c>
      <c r="L3834">
        <v>58.7</v>
      </c>
    </row>
    <row r="3835" spans="1:12">
      <c r="A3835">
        <v>2025</v>
      </c>
      <c r="B3835" s="487" t="s">
        <v>4521</v>
      </c>
      <c r="C3835" s="488" t="s">
        <v>2527</v>
      </c>
      <c r="D3835" s="488" t="s">
        <v>4297</v>
      </c>
      <c r="E3835" s="488" t="s">
        <v>2888</v>
      </c>
      <c r="F3835" s="489" t="s">
        <v>4216</v>
      </c>
      <c r="G3835" s="490">
        <v>1689.38</v>
      </c>
      <c r="H3835" s="488">
        <v>36</v>
      </c>
      <c r="I3835" s="491">
        <v>0.05</v>
      </c>
      <c r="J3835" s="492">
        <v>44.58</v>
      </c>
      <c r="K3835">
        <v>1604.91</v>
      </c>
      <c r="L3835">
        <v>84.47</v>
      </c>
    </row>
    <row r="3836" spans="1:12">
      <c r="A3836">
        <v>2025</v>
      </c>
      <c r="B3836" s="487" t="s">
        <v>3553</v>
      </c>
      <c r="C3836" s="488" t="s">
        <v>2527</v>
      </c>
      <c r="D3836" s="488" t="s">
        <v>3286</v>
      </c>
      <c r="E3836" s="488" t="s">
        <v>2888</v>
      </c>
      <c r="F3836" s="489" t="s">
        <v>4216</v>
      </c>
      <c r="G3836" s="490">
        <v>8406.19</v>
      </c>
      <c r="H3836" s="488">
        <v>36</v>
      </c>
      <c r="I3836" s="491">
        <v>0.05</v>
      </c>
      <c r="J3836" s="492">
        <v>221.83</v>
      </c>
      <c r="K3836">
        <v>7985.88</v>
      </c>
      <c r="L3836">
        <v>420.31</v>
      </c>
    </row>
    <row r="3837" spans="1:12">
      <c r="A3837">
        <v>2025</v>
      </c>
      <c r="B3837" s="487" t="s">
        <v>4522</v>
      </c>
      <c r="C3837" s="488" t="s">
        <v>2527</v>
      </c>
      <c r="D3837" s="488" t="s">
        <v>3395</v>
      </c>
      <c r="E3837" s="488" t="s">
        <v>2888</v>
      </c>
      <c r="F3837" s="489" t="s">
        <v>4216</v>
      </c>
      <c r="G3837" s="490">
        <v>468.14</v>
      </c>
      <c r="H3837" s="488">
        <v>36</v>
      </c>
      <c r="I3837" s="491">
        <v>0.05</v>
      </c>
      <c r="J3837" s="492">
        <v>12.35</v>
      </c>
      <c r="K3837">
        <v>444.73</v>
      </c>
      <c r="L3837">
        <v>23.41</v>
      </c>
    </row>
    <row r="3838" spans="1:12">
      <c r="A3838">
        <v>2025</v>
      </c>
      <c r="B3838" s="487" t="s">
        <v>4523</v>
      </c>
      <c r="C3838" s="488" t="s">
        <v>2527</v>
      </c>
      <c r="D3838" s="488" t="s">
        <v>3774</v>
      </c>
      <c r="E3838" s="488" t="s">
        <v>2888</v>
      </c>
      <c r="F3838" s="489" t="s">
        <v>4216</v>
      </c>
      <c r="G3838" s="490">
        <v>4115.04</v>
      </c>
      <c r="H3838" s="488">
        <v>36</v>
      </c>
      <c r="I3838" s="491">
        <v>0.05</v>
      </c>
      <c r="J3838" s="492">
        <v>108.59</v>
      </c>
      <c r="K3838">
        <v>3909.29</v>
      </c>
      <c r="L3838">
        <v>205.75</v>
      </c>
    </row>
    <row r="3839" spans="1:12">
      <c r="A3839">
        <v>2025</v>
      </c>
      <c r="B3839" s="487" t="s">
        <v>4524</v>
      </c>
      <c r="C3839" s="488" t="s">
        <v>2527</v>
      </c>
      <c r="D3839" s="488" t="s">
        <v>3008</v>
      </c>
      <c r="E3839" s="488" t="s">
        <v>2888</v>
      </c>
      <c r="F3839" s="489" t="s">
        <v>4217</v>
      </c>
      <c r="G3839" s="490">
        <v>4371.68</v>
      </c>
      <c r="H3839" s="488">
        <v>36</v>
      </c>
      <c r="I3839" s="491">
        <v>0.05</v>
      </c>
      <c r="J3839" s="492">
        <v>115.36</v>
      </c>
      <c r="K3839">
        <v>4153.1000000000004</v>
      </c>
      <c r="L3839">
        <v>218.58</v>
      </c>
    </row>
    <row r="3840" spans="1:12">
      <c r="A3840">
        <v>2025</v>
      </c>
      <c r="B3840" s="487" t="s">
        <v>4525</v>
      </c>
      <c r="C3840" s="488" t="s">
        <v>2527</v>
      </c>
      <c r="D3840" s="488" t="s">
        <v>3008</v>
      </c>
      <c r="E3840" s="488" t="s">
        <v>2888</v>
      </c>
      <c r="F3840" s="489" t="s">
        <v>4217</v>
      </c>
      <c r="G3840" s="490">
        <v>4371.68</v>
      </c>
      <c r="H3840" s="488">
        <v>36</v>
      </c>
      <c r="I3840" s="491">
        <v>0.05</v>
      </c>
      <c r="J3840" s="492">
        <v>115.36</v>
      </c>
      <c r="K3840">
        <v>4153.1000000000004</v>
      </c>
      <c r="L3840">
        <v>218.58</v>
      </c>
    </row>
    <row r="3841" spans="1:12">
      <c r="A3841">
        <v>2025</v>
      </c>
      <c r="B3841" s="487" t="s">
        <v>4526</v>
      </c>
      <c r="C3841" s="488" t="s">
        <v>2527</v>
      </c>
      <c r="D3841" s="488" t="s">
        <v>3008</v>
      </c>
      <c r="E3841" s="488" t="s">
        <v>2888</v>
      </c>
      <c r="F3841" s="489" t="s">
        <v>4217</v>
      </c>
      <c r="G3841" s="490">
        <v>4371.68</v>
      </c>
      <c r="H3841" s="488">
        <v>36</v>
      </c>
      <c r="I3841" s="491">
        <v>0.05</v>
      </c>
      <c r="J3841" s="492">
        <v>115.36</v>
      </c>
      <c r="K3841">
        <v>4153.1000000000004</v>
      </c>
      <c r="L3841">
        <v>218.58</v>
      </c>
    </row>
    <row r="3842" spans="1:12">
      <c r="A3842">
        <v>2025</v>
      </c>
      <c r="B3842" s="487" t="s">
        <v>4527</v>
      </c>
      <c r="C3842" s="488" t="s">
        <v>2527</v>
      </c>
      <c r="D3842" s="488" t="s">
        <v>3008</v>
      </c>
      <c r="E3842" s="488" t="s">
        <v>2888</v>
      </c>
      <c r="F3842" s="489" t="s">
        <v>4217</v>
      </c>
      <c r="G3842" s="490">
        <v>4371.68</v>
      </c>
      <c r="H3842" s="488">
        <v>36</v>
      </c>
      <c r="I3842" s="491">
        <v>0.05</v>
      </c>
      <c r="J3842" s="492">
        <v>115.36</v>
      </c>
      <c r="K3842">
        <v>4153.1000000000004</v>
      </c>
      <c r="L3842">
        <v>218.58</v>
      </c>
    </row>
    <row r="3843" spans="1:12">
      <c r="A3843">
        <v>2025</v>
      </c>
      <c r="B3843" s="487" t="s">
        <v>4528</v>
      </c>
      <c r="C3843" s="488" t="s">
        <v>2527</v>
      </c>
      <c r="D3843" s="488" t="s">
        <v>3008</v>
      </c>
      <c r="E3843" s="488" t="s">
        <v>2888</v>
      </c>
      <c r="F3843" s="489" t="s">
        <v>4217</v>
      </c>
      <c r="G3843" s="490">
        <v>4371.68</v>
      </c>
      <c r="H3843" s="488">
        <v>36</v>
      </c>
      <c r="I3843" s="491">
        <v>0.05</v>
      </c>
      <c r="J3843" s="492">
        <v>115.36</v>
      </c>
      <c r="K3843">
        <v>4153.1000000000004</v>
      </c>
      <c r="L3843">
        <v>218.58</v>
      </c>
    </row>
    <row r="3844" spans="1:12">
      <c r="A3844">
        <v>2025</v>
      </c>
      <c r="B3844" s="487" t="s">
        <v>4529</v>
      </c>
      <c r="C3844" s="488" t="s">
        <v>2527</v>
      </c>
      <c r="D3844" s="488" t="s">
        <v>3008</v>
      </c>
      <c r="E3844" s="488" t="s">
        <v>2888</v>
      </c>
      <c r="F3844" s="489" t="s">
        <v>4217</v>
      </c>
      <c r="G3844" s="490">
        <v>4371.68</v>
      </c>
      <c r="H3844" s="488">
        <v>36</v>
      </c>
      <c r="I3844" s="491">
        <v>0.05</v>
      </c>
      <c r="J3844" s="492">
        <v>115.36</v>
      </c>
      <c r="K3844">
        <v>4153.1000000000004</v>
      </c>
      <c r="L3844">
        <v>218.58</v>
      </c>
    </row>
    <row r="3845" spans="1:12">
      <c r="A3845">
        <v>2025</v>
      </c>
      <c r="B3845" s="487" t="s">
        <v>4530</v>
      </c>
      <c r="C3845" s="488" t="s">
        <v>2527</v>
      </c>
      <c r="D3845" s="488" t="s">
        <v>3008</v>
      </c>
      <c r="E3845" s="488" t="s">
        <v>2888</v>
      </c>
      <c r="F3845" s="489" t="s">
        <v>4217</v>
      </c>
      <c r="G3845" s="490">
        <v>4371.68</v>
      </c>
      <c r="H3845" s="488">
        <v>36</v>
      </c>
      <c r="I3845" s="491">
        <v>0.05</v>
      </c>
      <c r="J3845" s="492">
        <v>115.36</v>
      </c>
      <c r="K3845">
        <v>4153.1000000000004</v>
      </c>
      <c r="L3845">
        <v>218.58</v>
      </c>
    </row>
    <row r="3846" spans="1:12">
      <c r="A3846">
        <v>2025</v>
      </c>
      <c r="B3846" s="487" t="s">
        <v>4531</v>
      </c>
      <c r="C3846" s="488" t="s">
        <v>2527</v>
      </c>
      <c r="D3846" s="488" t="s">
        <v>3008</v>
      </c>
      <c r="E3846" s="488" t="s">
        <v>2888</v>
      </c>
      <c r="F3846" s="489" t="s">
        <v>4217</v>
      </c>
      <c r="G3846" s="490">
        <v>4371.68</v>
      </c>
      <c r="H3846" s="488">
        <v>36</v>
      </c>
      <c r="I3846" s="491">
        <v>0.05</v>
      </c>
      <c r="J3846" s="492">
        <v>115.36</v>
      </c>
      <c r="K3846">
        <v>4153.1000000000004</v>
      </c>
      <c r="L3846">
        <v>218.58</v>
      </c>
    </row>
    <row r="3847" spans="1:12">
      <c r="A3847">
        <v>2025</v>
      </c>
      <c r="B3847" s="487" t="s">
        <v>4532</v>
      </c>
      <c r="C3847" s="488" t="s">
        <v>2527</v>
      </c>
      <c r="D3847" s="488" t="s">
        <v>3008</v>
      </c>
      <c r="E3847" s="488" t="s">
        <v>2888</v>
      </c>
      <c r="F3847" s="489" t="s">
        <v>4217</v>
      </c>
      <c r="G3847" s="490">
        <v>4371.68</v>
      </c>
      <c r="H3847" s="488">
        <v>36</v>
      </c>
      <c r="I3847" s="491">
        <v>0.05</v>
      </c>
      <c r="J3847" s="492">
        <v>115.36</v>
      </c>
      <c r="K3847">
        <v>4153.1000000000004</v>
      </c>
      <c r="L3847">
        <v>218.58</v>
      </c>
    </row>
    <row r="3848" spans="1:12">
      <c r="A3848">
        <v>2025</v>
      </c>
      <c r="B3848" s="487" t="s">
        <v>4533</v>
      </c>
      <c r="C3848" s="488" t="s">
        <v>2527</v>
      </c>
      <c r="D3848" s="488" t="s">
        <v>3008</v>
      </c>
      <c r="E3848" s="488" t="s">
        <v>2888</v>
      </c>
      <c r="F3848" s="489" t="s">
        <v>4217</v>
      </c>
      <c r="G3848" s="490">
        <v>4371.68</v>
      </c>
      <c r="H3848" s="488">
        <v>36</v>
      </c>
      <c r="I3848" s="491">
        <v>0.05</v>
      </c>
      <c r="J3848" s="492">
        <v>115.36</v>
      </c>
      <c r="K3848">
        <v>4153.1000000000004</v>
      </c>
      <c r="L3848">
        <v>218.58</v>
      </c>
    </row>
    <row r="3849" spans="1:12">
      <c r="A3849">
        <v>2025</v>
      </c>
      <c r="B3849" s="487" t="s">
        <v>3495</v>
      </c>
      <c r="C3849" s="488" t="s">
        <v>2527</v>
      </c>
      <c r="D3849" s="488" t="s">
        <v>3008</v>
      </c>
      <c r="E3849" s="488" t="s">
        <v>2888</v>
      </c>
      <c r="F3849" s="489" t="s">
        <v>4217</v>
      </c>
      <c r="G3849" s="490">
        <v>10247.790000000001</v>
      </c>
      <c r="H3849" s="488">
        <v>36</v>
      </c>
      <c r="I3849" s="491">
        <v>0.05</v>
      </c>
      <c r="J3849" s="492">
        <v>270.43</v>
      </c>
      <c r="K3849">
        <v>9735.4</v>
      </c>
      <c r="L3849">
        <v>512.39</v>
      </c>
    </row>
    <row r="3850" spans="1:12">
      <c r="A3850">
        <v>2025</v>
      </c>
      <c r="B3850" s="487" t="s">
        <v>3496</v>
      </c>
      <c r="C3850" s="488" t="s">
        <v>2527</v>
      </c>
      <c r="D3850" s="488" t="s">
        <v>3008</v>
      </c>
      <c r="E3850" s="488" t="s">
        <v>2888</v>
      </c>
      <c r="F3850" s="489" t="s">
        <v>4217</v>
      </c>
      <c r="G3850" s="490">
        <v>10247.790000000001</v>
      </c>
      <c r="H3850" s="488">
        <v>36</v>
      </c>
      <c r="I3850" s="491">
        <v>0.05</v>
      </c>
      <c r="J3850" s="492">
        <v>270.43</v>
      </c>
      <c r="K3850">
        <v>9735.4</v>
      </c>
      <c r="L3850">
        <v>512.39</v>
      </c>
    </row>
    <row r="3851" spans="1:12">
      <c r="A3851">
        <v>2025</v>
      </c>
      <c r="B3851" s="487" t="s">
        <v>3497</v>
      </c>
      <c r="C3851" s="488" t="s">
        <v>2527</v>
      </c>
      <c r="D3851" s="488" t="s">
        <v>3008</v>
      </c>
      <c r="E3851" s="488" t="s">
        <v>2888</v>
      </c>
      <c r="F3851" s="489" t="s">
        <v>4217</v>
      </c>
      <c r="G3851" s="490">
        <v>10247.790000000001</v>
      </c>
      <c r="H3851" s="488">
        <v>36</v>
      </c>
      <c r="I3851" s="491">
        <v>0.05</v>
      </c>
      <c r="J3851" s="492">
        <v>270.43</v>
      </c>
      <c r="K3851">
        <v>9735.4</v>
      </c>
      <c r="L3851">
        <v>512.39</v>
      </c>
    </row>
    <row r="3852" spans="1:12">
      <c r="A3852">
        <v>2025</v>
      </c>
      <c r="B3852" s="487" t="s">
        <v>3720</v>
      </c>
      <c r="C3852" s="488" t="s">
        <v>2527</v>
      </c>
      <c r="D3852" s="488" t="s">
        <v>3721</v>
      </c>
      <c r="E3852" s="488" t="s">
        <v>2888</v>
      </c>
      <c r="F3852" s="489" t="s">
        <v>4217</v>
      </c>
      <c r="G3852" s="490">
        <v>5631</v>
      </c>
      <c r="H3852" s="488">
        <v>36</v>
      </c>
      <c r="I3852" s="491">
        <v>0.05</v>
      </c>
      <c r="J3852" s="492">
        <v>148.6</v>
      </c>
      <c r="K3852">
        <v>5349.45</v>
      </c>
      <c r="L3852">
        <v>281.55</v>
      </c>
    </row>
    <row r="3853" spans="1:12">
      <c r="A3853">
        <v>2025</v>
      </c>
      <c r="B3853" s="487" t="s">
        <v>3462</v>
      </c>
      <c r="C3853" s="488" t="s">
        <v>2527</v>
      </c>
      <c r="D3853" s="488" t="s">
        <v>2999</v>
      </c>
      <c r="E3853" s="488" t="s">
        <v>2888</v>
      </c>
      <c r="F3853" s="489" t="s">
        <v>4217</v>
      </c>
      <c r="G3853" s="490">
        <v>10889.01</v>
      </c>
      <c r="H3853" s="488">
        <v>36</v>
      </c>
      <c r="I3853" s="491">
        <v>0.05</v>
      </c>
      <c r="J3853" s="492">
        <v>287.35000000000002</v>
      </c>
      <c r="K3853">
        <v>10344.56</v>
      </c>
      <c r="L3853">
        <v>544.45000000000005</v>
      </c>
    </row>
    <row r="3854" spans="1:12">
      <c r="A3854">
        <v>2025</v>
      </c>
      <c r="B3854" s="487" t="s">
        <v>4534</v>
      </c>
      <c r="C3854" s="488" t="s">
        <v>2527</v>
      </c>
      <c r="D3854" s="488" t="s">
        <v>4535</v>
      </c>
      <c r="E3854" s="488" t="s">
        <v>2888</v>
      </c>
      <c r="F3854" s="489" t="s">
        <v>4217</v>
      </c>
      <c r="G3854" s="490">
        <v>979.99</v>
      </c>
      <c r="H3854" s="488">
        <v>36</v>
      </c>
      <c r="I3854" s="491">
        <v>0.05</v>
      </c>
      <c r="J3854" s="492">
        <v>25.86</v>
      </c>
      <c r="K3854">
        <v>930.99</v>
      </c>
      <c r="L3854">
        <v>49</v>
      </c>
    </row>
    <row r="3855" spans="1:12">
      <c r="A3855">
        <v>2025</v>
      </c>
      <c r="B3855" s="487" t="s">
        <v>4536</v>
      </c>
      <c r="C3855" s="488" t="s">
        <v>2527</v>
      </c>
      <c r="D3855" s="488" t="s">
        <v>4535</v>
      </c>
      <c r="E3855" s="488" t="s">
        <v>2888</v>
      </c>
      <c r="F3855" s="489" t="s">
        <v>4217</v>
      </c>
      <c r="G3855" s="490">
        <v>979.99</v>
      </c>
      <c r="H3855" s="488">
        <v>36</v>
      </c>
      <c r="I3855" s="491">
        <v>0.05</v>
      </c>
      <c r="J3855" s="492">
        <v>25.86</v>
      </c>
      <c r="K3855">
        <v>930.99</v>
      </c>
      <c r="L3855">
        <v>49</v>
      </c>
    </row>
    <row r="3856" spans="1:12">
      <c r="A3856">
        <v>2025</v>
      </c>
      <c r="B3856" s="487" t="s">
        <v>4537</v>
      </c>
      <c r="C3856" s="488" t="s">
        <v>2527</v>
      </c>
      <c r="D3856" s="488" t="s">
        <v>4535</v>
      </c>
      <c r="E3856" s="488" t="s">
        <v>2888</v>
      </c>
      <c r="F3856" s="489" t="s">
        <v>4217</v>
      </c>
      <c r="G3856" s="490">
        <v>979.99</v>
      </c>
      <c r="H3856" s="488">
        <v>36</v>
      </c>
      <c r="I3856" s="491">
        <v>0.05</v>
      </c>
      <c r="J3856" s="492">
        <v>25.86</v>
      </c>
      <c r="K3856">
        <v>930.99</v>
      </c>
      <c r="L3856">
        <v>49</v>
      </c>
    </row>
    <row r="3857" spans="1:12">
      <c r="A3857">
        <v>2025</v>
      </c>
      <c r="B3857" s="487" t="s">
        <v>4538</v>
      </c>
      <c r="C3857" s="488" t="s">
        <v>2527</v>
      </c>
      <c r="D3857" s="488" t="s">
        <v>4535</v>
      </c>
      <c r="E3857" s="488" t="s">
        <v>2888</v>
      </c>
      <c r="F3857" s="489" t="s">
        <v>4217</v>
      </c>
      <c r="G3857" s="490">
        <v>979.99</v>
      </c>
      <c r="H3857" s="488">
        <v>36</v>
      </c>
      <c r="I3857" s="491">
        <v>0.05</v>
      </c>
      <c r="J3857" s="492">
        <v>25.86</v>
      </c>
      <c r="K3857">
        <v>930.99</v>
      </c>
      <c r="L3857">
        <v>49</v>
      </c>
    </row>
    <row r="3858" spans="1:12">
      <c r="A3858">
        <v>2025</v>
      </c>
      <c r="B3858" s="487" t="s">
        <v>4539</v>
      </c>
      <c r="C3858" s="488" t="s">
        <v>2527</v>
      </c>
      <c r="D3858" s="488" t="s">
        <v>4535</v>
      </c>
      <c r="E3858" s="488" t="s">
        <v>2888</v>
      </c>
      <c r="F3858" s="489" t="s">
        <v>4217</v>
      </c>
      <c r="G3858" s="490">
        <v>979.99</v>
      </c>
      <c r="H3858" s="488">
        <v>36</v>
      </c>
      <c r="I3858" s="491">
        <v>0.05</v>
      </c>
      <c r="J3858" s="492">
        <v>25.86</v>
      </c>
      <c r="K3858">
        <v>930.99</v>
      </c>
      <c r="L3858">
        <v>49</v>
      </c>
    </row>
    <row r="3859" spans="1:12">
      <c r="A3859">
        <v>2025</v>
      </c>
      <c r="B3859" s="487" t="s">
        <v>4540</v>
      </c>
      <c r="C3859" s="488" t="s">
        <v>2527</v>
      </c>
      <c r="D3859" s="488" t="s">
        <v>4541</v>
      </c>
      <c r="E3859" s="488" t="s">
        <v>2888</v>
      </c>
      <c r="F3859" s="489" t="s">
        <v>4217</v>
      </c>
      <c r="G3859" s="490">
        <v>1865.33</v>
      </c>
      <c r="H3859" s="488">
        <v>36</v>
      </c>
      <c r="I3859" s="491">
        <v>0.05</v>
      </c>
      <c r="J3859" s="492">
        <v>49.22</v>
      </c>
      <c r="K3859">
        <v>1772.06</v>
      </c>
      <c r="L3859">
        <v>93.27</v>
      </c>
    </row>
    <row r="3860" spans="1:12">
      <c r="A3860">
        <v>2025</v>
      </c>
      <c r="B3860" s="487" t="s">
        <v>4542</v>
      </c>
      <c r="C3860" s="488" t="s">
        <v>2527</v>
      </c>
      <c r="D3860" s="488" t="s">
        <v>4541</v>
      </c>
      <c r="E3860" s="488" t="s">
        <v>2888</v>
      </c>
      <c r="F3860" s="489" t="s">
        <v>4217</v>
      </c>
      <c r="G3860" s="490">
        <v>1865.33</v>
      </c>
      <c r="H3860" s="488">
        <v>36</v>
      </c>
      <c r="I3860" s="491">
        <v>0.05</v>
      </c>
      <c r="J3860" s="492">
        <v>49.22</v>
      </c>
      <c r="K3860">
        <v>1772.06</v>
      </c>
      <c r="L3860">
        <v>93.27</v>
      </c>
    </row>
    <row r="3861" spans="1:12">
      <c r="A3861">
        <v>2025</v>
      </c>
      <c r="B3861" s="487" t="s">
        <v>4543</v>
      </c>
      <c r="C3861" s="488" t="s">
        <v>2527</v>
      </c>
      <c r="D3861" s="488" t="s">
        <v>4541</v>
      </c>
      <c r="E3861" s="488" t="s">
        <v>2888</v>
      </c>
      <c r="F3861" s="489" t="s">
        <v>4217</v>
      </c>
      <c r="G3861" s="490">
        <v>1865.33</v>
      </c>
      <c r="H3861" s="488">
        <v>36</v>
      </c>
      <c r="I3861" s="491">
        <v>0.05</v>
      </c>
      <c r="J3861" s="492">
        <v>49.22</v>
      </c>
      <c r="K3861">
        <v>1772.06</v>
      </c>
      <c r="L3861">
        <v>93.27</v>
      </c>
    </row>
    <row r="3862" spans="1:12">
      <c r="A3862">
        <v>2025</v>
      </c>
      <c r="B3862" s="487" t="s">
        <v>4544</v>
      </c>
      <c r="C3862" s="488" t="s">
        <v>2527</v>
      </c>
      <c r="D3862" s="488" t="s">
        <v>4541</v>
      </c>
      <c r="E3862" s="488" t="s">
        <v>2888</v>
      </c>
      <c r="F3862" s="489" t="s">
        <v>4217</v>
      </c>
      <c r="G3862" s="490">
        <v>1867</v>
      </c>
      <c r="H3862" s="488">
        <v>36</v>
      </c>
      <c r="I3862" s="491">
        <v>0.05</v>
      </c>
      <c r="J3862" s="492">
        <v>49.27</v>
      </c>
      <c r="K3862">
        <v>1773.65</v>
      </c>
      <c r="L3862">
        <v>93.35</v>
      </c>
    </row>
    <row r="3863" spans="1:12">
      <c r="A3863">
        <v>2025</v>
      </c>
      <c r="B3863" s="487" t="s">
        <v>4545</v>
      </c>
      <c r="C3863" s="488" t="s">
        <v>2527</v>
      </c>
      <c r="D3863" s="488" t="s">
        <v>4541</v>
      </c>
      <c r="E3863" s="488" t="s">
        <v>2888</v>
      </c>
      <c r="F3863" s="489" t="s">
        <v>4217</v>
      </c>
      <c r="G3863" s="490">
        <v>1867</v>
      </c>
      <c r="H3863" s="488">
        <v>36</v>
      </c>
      <c r="I3863" s="491">
        <v>0.05</v>
      </c>
      <c r="J3863" s="492">
        <v>49.27</v>
      </c>
      <c r="K3863">
        <v>1773.65</v>
      </c>
      <c r="L3863">
        <v>93.35</v>
      </c>
    </row>
    <row r="3864" spans="1:12">
      <c r="A3864">
        <v>2025</v>
      </c>
      <c r="B3864" s="487" t="s">
        <v>4546</v>
      </c>
      <c r="C3864" s="488" t="s">
        <v>2527</v>
      </c>
      <c r="D3864" s="488" t="s">
        <v>4547</v>
      </c>
      <c r="E3864" s="488" t="s">
        <v>2888</v>
      </c>
      <c r="F3864" s="489" t="s">
        <v>4217</v>
      </c>
      <c r="G3864" s="490">
        <v>4399</v>
      </c>
      <c r="H3864" s="488">
        <v>36</v>
      </c>
      <c r="I3864" s="491">
        <v>0.05</v>
      </c>
      <c r="J3864" s="492">
        <v>116.08</v>
      </c>
      <c r="K3864">
        <v>4179.05</v>
      </c>
      <c r="L3864">
        <v>219.95</v>
      </c>
    </row>
    <row r="3865" spans="1:12">
      <c r="A3865">
        <v>2025</v>
      </c>
      <c r="B3865" s="487" t="s">
        <v>4548</v>
      </c>
      <c r="C3865" s="488" t="s">
        <v>2527</v>
      </c>
      <c r="D3865" s="488" t="s">
        <v>4547</v>
      </c>
      <c r="E3865" s="488" t="s">
        <v>2888</v>
      </c>
      <c r="F3865" s="489" t="s">
        <v>4217</v>
      </c>
      <c r="G3865" s="490">
        <v>4399</v>
      </c>
      <c r="H3865" s="488">
        <v>36</v>
      </c>
      <c r="I3865" s="491">
        <v>0.05</v>
      </c>
      <c r="J3865" s="492">
        <v>116.08</v>
      </c>
      <c r="K3865">
        <v>4179.05</v>
      </c>
      <c r="L3865">
        <v>219.95</v>
      </c>
    </row>
    <row r="3866" spans="1:12">
      <c r="A3866">
        <v>2025</v>
      </c>
      <c r="B3866" s="487" t="s">
        <v>4549</v>
      </c>
      <c r="C3866" s="488" t="s">
        <v>2527</v>
      </c>
      <c r="D3866" s="488" t="s">
        <v>4547</v>
      </c>
      <c r="E3866" s="488" t="s">
        <v>2888</v>
      </c>
      <c r="F3866" s="489" t="s">
        <v>4217</v>
      </c>
      <c r="G3866" s="490">
        <v>4399</v>
      </c>
      <c r="H3866" s="488">
        <v>36</v>
      </c>
      <c r="I3866" s="491">
        <v>0.05</v>
      </c>
      <c r="J3866" s="492">
        <v>116.08</v>
      </c>
      <c r="K3866">
        <v>4179.05</v>
      </c>
      <c r="L3866">
        <v>219.95</v>
      </c>
    </row>
    <row r="3867" spans="1:12">
      <c r="A3867">
        <v>2025</v>
      </c>
      <c r="B3867" s="487" t="s">
        <v>4550</v>
      </c>
      <c r="C3867" s="488" t="s">
        <v>2527</v>
      </c>
      <c r="D3867" s="488" t="s">
        <v>4547</v>
      </c>
      <c r="E3867" s="488" t="s">
        <v>2888</v>
      </c>
      <c r="F3867" s="489" t="s">
        <v>4217</v>
      </c>
      <c r="G3867" s="490">
        <v>4399</v>
      </c>
      <c r="H3867" s="488">
        <v>36</v>
      </c>
      <c r="I3867" s="491">
        <v>0.05</v>
      </c>
      <c r="J3867" s="492">
        <v>116.08</v>
      </c>
      <c r="K3867">
        <v>4179.05</v>
      </c>
      <c r="L3867">
        <v>219.95</v>
      </c>
    </row>
    <row r="3868" spans="1:12">
      <c r="A3868">
        <v>2025</v>
      </c>
      <c r="B3868" s="487" t="s">
        <v>3582</v>
      </c>
      <c r="C3868" s="488" t="s">
        <v>2527</v>
      </c>
      <c r="D3868" s="488" t="s">
        <v>2999</v>
      </c>
      <c r="E3868" s="488" t="s">
        <v>2888</v>
      </c>
      <c r="F3868" s="489" t="s">
        <v>4217</v>
      </c>
      <c r="G3868" s="490">
        <v>8068.04</v>
      </c>
      <c r="H3868" s="488">
        <v>36</v>
      </c>
      <c r="I3868" s="491">
        <v>0.05</v>
      </c>
      <c r="J3868" s="492">
        <v>212.91</v>
      </c>
      <c r="K3868">
        <v>7664.64</v>
      </c>
      <c r="L3868">
        <v>403.4</v>
      </c>
    </row>
    <row r="3869" spans="1:12">
      <c r="A3869">
        <v>2025</v>
      </c>
      <c r="B3869" s="487" t="s">
        <v>3055</v>
      </c>
      <c r="C3869" s="488" t="s">
        <v>2527</v>
      </c>
      <c r="D3869" s="488" t="s">
        <v>3056</v>
      </c>
      <c r="E3869" s="488" t="s">
        <v>2888</v>
      </c>
      <c r="F3869" s="489" t="s">
        <v>4217</v>
      </c>
      <c r="G3869" s="490">
        <v>106194.71</v>
      </c>
      <c r="H3869" s="488">
        <v>36</v>
      </c>
      <c r="I3869" s="491">
        <v>0.05</v>
      </c>
      <c r="J3869" s="492">
        <v>2802.36</v>
      </c>
      <c r="K3869">
        <v>100884.97</v>
      </c>
      <c r="L3869">
        <v>5309.74</v>
      </c>
    </row>
    <row r="3870" spans="1:12">
      <c r="A3870">
        <v>2025</v>
      </c>
      <c r="B3870" s="487" t="s">
        <v>3057</v>
      </c>
      <c r="C3870" s="488" t="s">
        <v>2527</v>
      </c>
      <c r="D3870" s="488" t="s">
        <v>3056</v>
      </c>
      <c r="E3870" s="488" t="s">
        <v>2888</v>
      </c>
      <c r="F3870" s="489" t="s">
        <v>4217</v>
      </c>
      <c r="G3870" s="490">
        <v>106194.69</v>
      </c>
      <c r="H3870" s="488">
        <v>36</v>
      </c>
      <c r="I3870" s="491">
        <v>0.05</v>
      </c>
      <c r="J3870" s="492">
        <v>2802.36</v>
      </c>
      <c r="K3870">
        <v>100884.96</v>
      </c>
      <c r="L3870">
        <v>5309.73</v>
      </c>
    </row>
    <row r="3871" spans="1:12">
      <c r="A3871">
        <v>2025</v>
      </c>
      <c r="B3871" s="487" t="s">
        <v>4551</v>
      </c>
      <c r="C3871" s="488" t="s">
        <v>2527</v>
      </c>
      <c r="D3871" s="488" t="s">
        <v>4552</v>
      </c>
      <c r="E3871" s="488" t="s">
        <v>2888</v>
      </c>
      <c r="F3871" s="489" t="s">
        <v>4218</v>
      </c>
      <c r="G3871" s="490">
        <v>1469</v>
      </c>
      <c r="H3871" s="488">
        <v>36</v>
      </c>
      <c r="I3871" s="491">
        <v>0.05</v>
      </c>
      <c r="J3871" s="492">
        <v>38.770000000000003</v>
      </c>
      <c r="K3871">
        <v>1395.55</v>
      </c>
      <c r="L3871">
        <v>73.45</v>
      </c>
    </row>
    <row r="3872" spans="1:12">
      <c r="A3872">
        <v>2025</v>
      </c>
      <c r="B3872" s="487" t="s">
        <v>4553</v>
      </c>
      <c r="C3872" s="488" t="s">
        <v>2527</v>
      </c>
      <c r="D3872" s="488" t="s">
        <v>4552</v>
      </c>
      <c r="E3872" s="488" t="s">
        <v>2888</v>
      </c>
      <c r="F3872" s="489" t="s">
        <v>4218</v>
      </c>
      <c r="G3872" s="490">
        <v>1469</v>
      </c>
      <c r="H3872" s="488">
        <v>36</v>
      </c>
      <c r="I3872" s="491">
        <v>0.05</v>
      </c>
      <c r="J3872" s="492">
        <v>38.770000000000003</v>
      </c>
      <c r="K3872">
        <v>1395.55</v>
      </c>
      <c r="L3872">
        <v>73.45</v>
      </c>
    </row>
    <row r="3873" spans="1:12">
      <c r="A3873">
        <v>2025</v>
      </c>
      <c r="B3873" s="487" t="s">
        <v>3554</v>
      </c>
      <c r="C3873" s="488" t="s">
        <v>2527</v>
      </c>
      <c r="D3873" s="488" t="s">
        <v>3286</v>
      </c>
      <c r="E3873" s="488" t="s">
        <v>2888</v>
      </c>
      <c r="F3873" s="489" t="s">
        <v>4218</v>
      </c>
      <c r="G3873" s="490">
        <v>8406.19</v>
      </c>
      <c r="H3873" s="488">
        <v>36</v>
      </c>
      <c r="I3873" s="491">
        <v>0.05</v>
      </c>
      <c r="J3873" s="492">
        <v>221.83</v>
      </c>
      <c r="K3873">
        <v>7985.88</v>
      </c>
      <c r="L3873">
        <v>420.31</v>
      </c>
    </row>
    <row r="3874" spans="1:12">
      <c r="A3874">
        <v>2025</v>
      </c>
      <c r="B3874" s="487" t="s">
        <v>3498</v>
      </c>
      <c r="C3874" s="488" t="s">
        <v>2527</v>
      </c>
      <c r="D3874" s="488" t="s">
        <v>2999</v>
      </c>
      <c r="E3874" s="488" t="s">
        <v>2888</v>
      </c>
      <c r="F3874" s="489" t="s">
        <v>4218</v>
      </c>
      <c r="G3874" s="490">
        <v>10137.93</v>
      </c>
      <c r="H3874" s="488">
        <v>36</v>
      </c>
      <c r="I3874" s="491">
        <v>0.05</v>
      </c>
      <c r="J3874" s="492">
        <v>267.52999999999997</v>
      </c>
      <c r="K3874">
        <v>9631.0300000000007</v>
      </c>
      <c r="L3874">
        <v>506.9</v>
      </c>
    </row>
    <row r="3875" spans="1:12">
      <c r="A3875">
        <v>2025</v>
      </c>
      <c r="B3875" s="487" t="s">
        <v>3509</v>
      </c>
      <c r="C3875" s="488" t="s">
        <v>2527</v>
      </c>
      <c r="D3875" s="488" t="s">
        <v>2999</v>
      </c>
      <c r="E3875" s="488" t="s">
        <v>2888</v>
      </c>
      <c r="F3875" s="489" t="s">
        <v>4218</v>
      </c>
      <c r="G3875" s="490">
        <v>9752.43</v>
      </c>
      <c r="H3875" s="488">
        <v>36</v>
      </c>
      <c r="I3875" s="491">
        <v>0.05</v>
      </c>
      <c r="J3875" s="492">
        <v>257.36</v>
      </c>
      <c r="K3875">
        <v>9264.81</v>
      </c>
      <c r="L3875">
        <v>487.62</v>
      </c>
    </row>
    <row r="3876" spans="1:12">
      <c r="A3876">
        <v>2025</v>
      </c>
      <c r="B3876" s="487" t="s">
        <v>3510</v>
      </c>
      <c r="C3876" s="488" t="s">
        <v>2527</v>
      </c>
      <c r="D3876" s="488" t="s">
        <v>2999</v>
      </c>
      <c r="E3876" s="488" t="s">
        <v>2888</v>
      </c>
      <c r="F3876" s="489" t="s">
        <v>4218</v>
      </c>
      <c r="G3876" s="490">
        <v>9752.43</v>
      </c>
      <c r="H3876" s="488">
        <v>36</v>
      </c>
      <c r="I3876" s="491">
        <v>0.05</v>
      </c>
      <c r="J3876" s="492">
        <v>257.36</v>
      </c>
      <c r="K3876">
        <v>9264.81</v>
      </c>
      <c r="L3876">
        <v>487.62</v>
      </c>
    </row>
    <row r="3877" spans="1:12">
      <c r="A3877">
        <v>2025</v>
      </c>
      <c r="B3877" s="487" t="s">
        <v>3511</v>
      </c>
      <c r="C3877" s="488" t="s">
        <v>2527</v>
      </c>
      <c r="D3877" s="488" t="s">
        <v>2999</v>
      </c>
      <c r="E3877" s="488" t="s">
        <v>2888</v>
      </c>
      <c r="F3877" s="489" t="s">
        <v>4218</v>
      </c>
      <c r="G3877" s="490">
        <v>9752.43</v>
      </c>
      <c r="H3877" s="488">
        <v>36</v>
      </c>
      <c r="I3877" s="491">
        <v>0.05</v>
      </c>
      <c r="J3877" s="492">
        <v>257.36</v>
      </c>
      <c r="K3877">
        <v>9264.81</v>
      </c>
      <c r="L3877">
        <v>487.62</v>
      </c>
    </row>
    <row r="3878" spans="1:12">
      <c r="A3878">
        <v>2025</v>
      </c>
      <c r="B3878" s="487" t="s">
        <v>3555</v>
      </c>
      <c r="C3878" s="488" t="s">
        <v>2527</v>
      </c>
      <c r="D3878" s="488" t="s">
        <v>3286</v>
      </c>
      <c r="E3878" s="488" t="s">
        <v>2888</v>
      </c>
      <c r="F3878" s="489" t="s">
        <v>4218</v>
      </c>
      <c r="G3878" s="490">
        <v>8406.19</v>
      </c>
      <c r="H3878" s="488">
        <v>36</v>
      </c>
      <c r="I3878" s="491">
        <v>0.05</v>
      </c>
      <c r="J3878" s="492">
        <v>221.83</v>
      </c>
      <c r="K3878">
        <v>7985.88</v>
      </c>
      <c r="L3878">
        <v>420.31</v>
      </c>
    </row>
    <row r="3879" spans="1:12">
      <c r="A3879">
        <v>2025</v>
      </c>
      <c r="B3879" s="487" t="s">
        <v>3556</v>
      </c>
      <c r="C3879" s="488" t="s">
        <v>2527</v>
      </c>
      <c r="D3879" s="488" t="s">
        <v>3286</v>
      </c>
      <c r="E3879" s="488" t="s">
        <v>2888</v>
      </c>
      <c r="F3879" s="489" t="s">
        <v>4218</v>
      </c>
      <c r="G3879" s="490">
        <v>8406.19</v>
      </c>
      <c r="H3879" s="488">
        <v>36</v>
      </c>
      <c r="I3879" s="491">
        <v>0.05</v>
      </c>
      <c r="J3879" s="492">
        <v>221.83</v>
      </c>
      <c r="K3879">
        <v>7985.88</v>
      </c>
      <c r="L3879">
        <v>420.31</v>
      </c>
    </row>
    <row r="3880" spans="1:12">
      <c r="A3880">
        <v>2025</v>
      </c>
      <c r="B3880" s="487" t="s">
        <v>3557</v>
      </c>
      <c r="C3880" s="488" t="s">
        <v>2527</v>
      </c>
      <c r="D3880" s="488" t="s">
        <v>3286</v>
      </c>
      <c r="E3880" s="488" t="s">
        <v>2888</v>
      </c>
      <c r="F3880" s="489" t="s">
        <v>4218</v>
      </c>
      <c r="G3880" s="490">
        <v>8406.19</v>
      </c>
      <c r="H3880" s="488">
        <v>36</v>
      </c>
      <c r="I3880" s="491">
        <v>0.05</v>
      </c>
      <c r="J3880" s="492">
        <v>221.83</v>
      </c>
      <c r="K3880">
        <v>7985.88</v>
      </c>
      <c r="L3880">
        <v>420.31</v>
      </c>
    </row>
    <row r="3881" spans="1:12">
      <c r="A3881">
        <v>2025</v>
      </c>
      <c r="B3881" s="487" t="s">
        <v>3558</v>
      </c>
      <c r="C3881" s="488" t="s">
        <v>2527</v>
      </c>
      <c r="D3881" s="488" t="s">
        <v>3286</v>
      </c>
      <c r="E3881" s="488" t="s">
        <v>2888</v>
      </c>
      <c r="F3881" s="489" t="s">
        <v>4218</v>
      </c>
      <c r="G3881" s="490">
        <v>8406.19</v>
      </c>
      <c r="H3881" s="488">
        <v>36</v>
      </c>
      <c r="I3881" s="491">
        <v>0.05</v>
      </c>
      <c r="J3881" s="492">
        <v>221.83</v>
      </c>
      <c r="K3881">
        <v>7985.88</v>
      </c>
      <c r="L3881">
        <v>420.31</v>
      </c>
    </row>
    <row r="3882" spans="1:12">
      <c r="A3882">
        <v>2025</v>
      </c>
      <c r="B3882" s="487" t="s">
        <v>3300</v>
      </c>
      <c r="C3882" s="488" t="s">
        <v>2527</v>
      </c>
      <c r="D3882" s="488" t="s">
        <v>3301</v>
      </c>
      <c r="E3882" s="488" t="s">
        <v>2888</v>
      </c>
      <c r="F3882" s="489" t="s">
        <v>4218</v>
      </c>
      <c r="G3882" s="490">
        <v>30973.45</v>
      </c>
      <c r="H3882" s="488">
        <v>36</v>
      </c>
      <c r="I3882" s="491">
        <v>0.05</v>
      </c>
      <c r="J3882" s="492">
        <v>817.35</v>
      </c>
      <c r="K3882">
        <v>29424.78</v>
      </c>
      <c r="L3882">
        <v>1548.67</v>
      </c>
    </row>
    <row r="3883" spans="1:12">
      <c r="A3883">
        <v>2025</v>
      </c>
      <c r="B3883" s="487" t="s">
        <v>4554</v>
      </c>
      <c r="C3883" s="488" t="s">
        <v>2527</v>
      </c>
      <c r="D3883" s="488" t="s">
        <v>4555</v>
      </c>
      <c r="E3883" s="488" t="s">
        <v>2888</v>
      </c>
      <c r="F3883" s="489" t="s">
        <v>4218</v>
      </c>
      <c r="G3883" s="490">
        <v>2150</v>
      </c>
      <c r="H3883" s="488">
        <v>36</v>
      </c>
      <c r="I3883" s="491">
        <v>0.05</v>
      </c>
      <c r="J3883" s="492">
        <v>56.74</v>
      </c>
      <c r="K3883">
        <v>2042.5</v>
      </c>
      <c r="L3883">
        <v>107.5</v>
      </c>
    </row>
    <row r="3884" spans="1:12">
      <c r="A3884">
        <v>2025</v>
      </c>
      <c r="B3884" s="487" t="s">
        <v>4556</v>
      </c>
      <c r="C3884" s="488" t="s">
        <v>2527</v>
      </c>
      <c r="D3884" s="488" t="s">
        <v>4557</v>
      </c>
      <c r="E3884" s="488" t="s">
        <v>2888</v>
      </c>
      <c r="F3884" s="489" t="s">
        <v>4218</v>
      </c>
      <c r="G3884" s="490">
        <v>2250</v>
      </c>
      <c r="H3884" s="488">
        <v>36</v>
      </c>
      <c r="I3884" s="491">
        <v>0.05</v>
      </c>
      <c r="J3884" s="492">
        <v>59.38</v>
      </c>
      <c r="K3884">
        <v>2137.5</v>
      </c>
      <c r="L3884">
        <v>112.5</v>
      </c>
    </row>
    <row r="3885" spans="1:12">
      <c r="A3885">
        <v>2025</v>
      </c>
      <c r="B3885" s="487" t="s">
        <v>4558</v>
      </c>
      <c r="C3885" s="488" t="s">
        <v>2527</v>
      </c>
      <c r="D3885" s="488" t="s">
        <v>4559</v>
      </c>
      <c r="E3885" s="488" t="s">
        <v>2888</v>
      </c>
      <c r="F3885" s="489" t="s">
        <v>4218</v>
      </c>
      <c r="G3885" s="490">
        <v>2950</v>
      </c>
      <c r="H3885" s="488">
        <v>36</v>
      </c>
      <c r="I3885" s="491">
        <v>0.05</v>
      </c>
      <c r="J3885" s="492">
        <v>77.849999999999994</v>
      </c>
      <c r="K3885">
        <v>2802.5</v>
      </c>
      <c r="L3885">
        <v>147.5</v>
      </c>
    </row>
    <row r="3886" spans="1:12">
      <c r="A3886">
        <v>2025</v>
      </c>
      <c r="B3886" s="487" t="s">
        <v>4560</v>
      </c>
      <c r="C3886" s="488" t="s">
        <v>2527</v>
      </c>
      <c r="D3886" s="488" t="s">
        <v>3299</v>
      </c>
      <c r="E3886" s="488" t="s">
        <v>2888</v>
      </c>
      <c r="F3886" s="489" t="s">
        <v>4218</v>
      </c>
      <c r="G3886" s="490">
        <v>1583.19</v>
      </c>
      <c r="H3886" s="488">
        <v>36</v>
      </c>
      <c r="I3886" s="491">
        <v>0.05</v>
      </c>
      <c r="J3886" s="492">
        <v>41.78</v>
      </c>
      <c r="K3886">
        <v>1504.03</v>
      </c>
      <c r="L3886">
        <v>79.16</v>
      </c>
    </row>
    <row r="3887" spans="1:12">
      <c r="A3887">
        <v>2025</v>
      </c>
      <c r="B3887" s="487" t="s">
        <v>4561</v>
      </c>
      <c r="C3887" s="488" t="s">
        <v>2527</v>
      </c>
      <c r="D3887" s="488" t="s">
        <v>4562</v>
      </c>
      <c r="E3887" s="488" t="s">
        <v>2888</v>
      </c>
      <c r="F3887" s="489" t="s">
        <v>4218</v>
      </c>
      <c r="G3887" s="490">
        <v>1580</v>
      </c>
      <c r="H3887" s="488">
        <v>36</v>
      </c>
      <c r="I3887" s="491">
        <v>0.05</v>
      </c>
      <c r="J3887" s="492">
        <v>41.69</v>
      </c>
      <c r="K3887">
        <v>1501</v>
      </c>
      <c r="L3887">
        <v>79</v>
      </c>
    </row>
    <row r="3888" spans="1:12">
      <c r="A3888">
        <v>2025</v>
      </c>
      <c r="B3888" s="487" t="s">
        <v>4563</v>
      </c>
      <c r="C3888" s="488" t="s">
        <v>2527</v>
      </c>
      <c r="D3888" s="488" t="s">
        <v>4562</v>
      </c>
      <c r="E3888" s="488" t="s">
        <v>2888</v>
      </c>
      <c r="F3888" s="489" t="s">
        <v>4218</v>
      </c>
      <c r="G3888" s="490">
        <v>1580</v>
      </c>
      <c r="H3888" s="488">
        <v>36</v>
      </c>
      <c r="I3888" s="491">
        <v>0.05</v>
      </c>
      <c r="J3888" s="492">
        <v>41.69</v>
      </c>
      <c r="K3888">
        <v>1501</v>
      </c>
      <c r="L3888">
        <v>79</v>
      </c>
    </row>
    <row r="3889" spans="1:12">
      <c r="A3889">
        <v>2025</v>
      </c>
      <c r="B3889" s="487" t="s">
        <v>4564</v>
      </c>
      <c r="C3889" s="488" t="s">
        <v>2527</v>
      </c>
      <c r="D3889" s="488" t="s">
        <v>4562</v>
      </c>
      <c r="E3889" s="488" t="s">
        <v>2888</v>
      </c>
      <c r="F3889" s="489" t="s">
        <v>4218</v>
      </c>
      <c r="G3889" s="490">
        <v>1580</v>
      </c>
      <c r="H3889" s="488">
        <v>36</v>
      </c>
      <c r="I3889" s="491">
        <v>0.05</v>
      </c>
      <c r="J3889" s="492">
        <v>41.69</v>
      </c>
      <c r="K3889">
        <v>1501</v>
      </c>
      <c r="L3889">
        <v>79</v>
      </c>
    </row>
    <row r="3890" spans="1:12">
      <c r="A3890">
        <v>2025</v>
      </c>
      <c r="B3890" s="487" t="s">
        <v>4565</v>
      </c>
      <c r="C3890" s="488" t="s">
        <v>2527</v>
      </c>
      <c r="D3890" s="488" t="s">
        <v>4562</v>
      </c>
      <c r="E3890" s="488" t="s">
        <v>2888</v>
      </c>
      <c r="F3890" s="489" t="s">
        <v>4218</v>
      </c>
      <c r="G3890" s="490">
        <v>1580</v>
      </c>
      <c r="H3890" s="488">
        <v>36</v>
      </c>
      <c r="I3890" s="491">
        <v>0.05</v>
      </c>
      <c r="J3890" s="492">
        <v>41.69</v>
      </c>
      <c r="K3890">
        <v>1501</v>
      </c>
      <c r="L3890">
        <v>79</v>
      </c>
    </row>
    <row r="3891" spans="1:12">
      <c r="A3891">
        <v>2025</v>
      </c>
      <c r="B3891" s="487" t="s">
        <v>4566</v>
      </c>
      <c r="C3891" s="488" t="s">
        <v>2527</v>
      </c>
      <c r="D3891" s="488" t="s">
        <v>4562</v>
      </c>
      <c r="E3891" s="488" t="s">
        <v>2888</v>
      </c>
      <c r="F3891" s="489" t="s">
        <v>4218</v>
      </c>
      <c r="G3891" s="490">
        <v>1580</v>
      </c>
      <c r="H3891" s="488">
        <v>36</v>
      </c>
      <c r="I3891" s="491">
        <v>0.05</v>
      </c>
      <c r="J3891" s="492">
        <v>41.69</v>
      </c>
      <c r="K3891">
        <v>1501</v>
      </c>
      <c r="L3891">
        <v>79</v>
      </c>
    </row>
    <row r="3892" spans="1:12">
      <c r="A3892">
        <v>2025</v>
      </c>
      <c r="B3892" s="487" t="s">
        <v>4567</v>
      </c>
      <c r="C3892" s="488" t="s">
        <v>2527</v>
      </c>
      <c r="D3892" s="488" t="s">
        <v>4562</v>
      </c>
      <c r="E3892" s="488" t="s">
        <v>2888</v>
      </c>
      <c r="F3892" s="489" t="s">
        <v>4218</v>
      </c>
      <c r="G3892" s="490">
        <v>1580</v>
      </c>
      <c r="H3892" s="488">
        <v>36</v>
      </c>
      <c r="I3892" s="491">
        <v>0.05</v>
      </c>
      <c r="J3892" s="492">
        <v>41.69</v>
      </c>
      <c r="K3892">
        <v>1501</v>
      </c>
      <c r="L3892">
        <v>79</v>
      </c>
    </row>
    <row r="3893" spans="1:12">
      <c r="A3893">
        <v>2025</v>
      </c>
      <c r="B3893" s="487" t="s">
        <v>3010</v>
      </c>
      <c r="C3893" s="488" t="s">
        <v>2905</v>
      </c>
      <c r="D3893" s="488" t="s">
        <v>2999</v>
      </c>
      <c r="E3893" s="488" t="s">
        <v>2888</v>
      </c>
      <c r="F3893" s="489">
        <v>44620</v>
      </c>
      <c r="G3893" s="490">
        <v>22525.25</v>
      </c>
      <c r="H3893" s="488">
        <v>36</v>
      </c>
      <c r="I3893" s="493">
        <v>0.05</v>
      </c>
      <c r="J3893" s="492">
        <v>594.41999999999996</v>
      </c>
      <c r="K3893">
        <v>21398.99</v>
      </c>
      <c r="L3893">
        <v>1126.26</v>
      </c>
    </row>
    <row r="3894" spans="1:12">
      <c r="A3894">
        <v>2025</v>
      </c>
      <c r="B3894" s="487" t="s">
        <v>3011</v>
      </c>
      <c r="C3894" s="488" t="s">
        <v>2905</v>
      </c>
      <c r="D3894" s="488" t="s">
        <v>2999</v>
      </c>
      <c r="E3894" s="488" t="s">
        <v>2888</v>
      </c>
      <c r="F3894" s="489">
        <v>44620</v>
      </c>
      <c r="G3894" s="490">
        <v>22525.25</v>
      </c>
      <c r="H3894" s="488">
        <v>36</v>
      </c>
      <c r="I3894" s="493">
        <v>0.05</v>
      </c>
      <c r="J3894" s="492">
        <v>594.41999999999996</v>
      </c>
      <c r="K3894">
        <v>21398.99</v>
      </c>
      <c r="L3894">
        <v>1126.26</v>
      </c>
    </row>
    <row r="3895" spans="1:12">
      <c r="A3895">
        <v>2025</v>
      </c>
      <c r="B3895" s="487" t="s">
        <v>3012</v>
      </c>
      <c r="C3895" s="488" t="s">
        <v>2905</v>
      </c>
      <c r="D3895" s="488" t="s">
        <v>2999</v>
      </c>
      <c r="E3895" s="488" t="s">
        <v>2888</v>
      </c>
      <c r="F3895" s="489">
        <v>44620</v>
      </c>
      <c r="G3895" s="490">
        <v>22525.25</v>
      </c>
      <c r="H3895" s="488">
        <v>36</v>
      </c>
      <c r="I3895" s="493">
        <v>0.05</v>
      </c>
      <c r="J3895" s="492">
        <v>594.41999999999996</v>
      </c>
      <c r="K3895">
        <v>21398.99</v>
      </c>
      <c r="L3895">
        <v>1126.26</v>
      </c>
    </row>
    <row r="3896" spans="1:12">
      <c r="A3896">
        <v>2025</v>
      </c>
      <c r="B3896" s="487" t="s">
        <v>3013</v>
      </c>
      <c r="C3896" s="488" t="s">
        <v>2905</v>
      </c>
      <c r="D3896" s="488" t="s">
        <v>2999</v>
      </c>
      <c r="E3896" s="488" t="s">
        <v>2888</v>
      </c>
      <c r="F3896" s="489">
        <v>44620</v>
      </c>
      <c r="G3896" s="490">
        <v>22525.25</v>
      </c>
      <c r="H3896" s="488">
        <v>36</v>
      </c>
      <c r="I3896" s="493">
        <v>0.05</v>
      </c>
      <c r="J3896" s="492">
        <v>594.41999999999996</v>
      </c>
      <c r="K3896">
        <v>21398.99</v>
      </c>
      <c r="L3896">
        <v>1126.26</v>
      </c>
    </row>
    <row r="3897" spans="1:12">
      <c r="A3897">
        <v>2025</v>
      </c>
      <c r="B3897" s="487" t="s">
        <v>3014</v>
      </c>
      <c r="C3897" s="488" t="s">
        <v>2905</v>
      </c>
      <c r="D3897" s="488" t="s">
        <v>2999</v>
      </c>
      <c r="E3897" s="488" t="s">
        <v>2888</v>
      </c>
      <c r="F3897" s="489">
        <v>44620</v>
      </c>
      <c r="G3897" s="490">
        <v>22525.25</v>
      </c>
      <c r="H3897" s="488">
        <v>36</v>
      </c>
      <c r="I3897" s="493">
        <v>0.05</v>
      </c>
      <c r="J3897" s="492">
        <v>594.41999999999996</v>
      </c>
      <c r="K3897">
        <v>21398.99</v>
      </c>
      <c r="L3897">
        <v>1126.26</v>
      </c>
    </row>
    <row r="3898" spans="1:12">
      <c r="A3898">
        <v>2025</v>
      </c>
      <c r="B3898" s="487" t="s">
        <v>3015</v>
      </c>
      <c r="C3898" s="488" t="s">
        <v>2905</v>
      </c>
      <c r="D3898" s="488" t="s">
        <v>2999</v>
      </c>
      <c r="E3898" s="488" t="s">
        <v>2888</v>
      </c>
      <c r="F3898" s="489">
        <v>44620</v>
      </c>
      <c r="G3898" s="490">
        <v>22525.25</v>
      </c>
      <c r="H3898" s="488">
        <v>36</v>
      </c>
      <c r="I3898" s="493">
        <v>0.05</v>
      </c>
      <c r="J3898" s="492">
        <v>594.41999999999996</v>
      </c>
      <c r="K3898">
        <v>21398.99</v>
      </c>
      <c r="L3898">
        <v>1126.26</v>
      </c>
    </row>
    <row r="3899" spans="1:12">
      <c r="A3899">
        <v>2025</v>
      </c>
      <c r="B3899" s="487" t="s">
        <v>3016</v>
      </c>
      <c r="C3899" s="488" t="s">
        <v>2905</v>
      </c>
      <c r="D3899" s="488" t="s">
        <v>2999</v>
      </c>
      <c r="E3899" s="488" t="s">
        <v>2888</v>
      </c>
      <c r="F3899" s="489">
        <v>44620</v>
      </c>
      <c r="G3899" s="490">
        <v>22525.25</v>
      </c>
      <c r="H3899" s="488">
        <v>36</v>
      </c>
      <c r="I3899" s="493">
        <v>0.05</v>
      </c>
      <c r="J3899" s="492">
        <v>594.41999999999996</v>
      </c>
      <c r="K3899">
        <v>21398.99</v>
      </c>
      <c r="L3899">
        <v>1126.26</v>
      </c>
    </row>
    <row r="3900" spans="1:12">
      <c r="A3900">
        <v>2025</v>
      </c>
      <c r="B3900" s="487" t="s">
        <v>3017</v>
      </c>
      <c r="C3900" s="488" t="s">
        <v>2905</v>
      </c>
      <c r="D3900" s="488" t="s">
        <v>2999</v>
      </c>
      <c r="E3900" s="488" t="s">
        <v>2888</v>
      </c>
      <c r="F3900" s="489">
        <v>44620</v>
      </c>
      <c r="G3900" s="490">
        <v>22525.25</v>
      </c>
      <c r="H3900" s="488">
        <v>36</v>
      </c>
      <c r="I3900" s="493">
        <v>0.05</v>
      </c>
      <c r="J3900" s="492">
        <v>594.41999999999996</v>
      </c>
      <c r="K3900">
        <v>21398.99</v>
      </c>
      <c r="L3900">
        <v>1126.26</v>
      </c>
    </row>
    <row r="3901" spans="1:12">
      <c r="A3901">
        <v>2025</v>
      </c>
      <c r="B3901" s="487" t="s">
        <v>3018</v>
      </c>
      <c r="C3901" s="488" t="s">
        <v>2905</v>
      </c>
      <c r="D3901" s="488" t="s">
        <v>2999</v>
      </c>
      <c r="E3901" s="488" t="s">
        <v>2888</v>
      </c>
      <c r="F3901" s="489">
        <v>44620</v>
      </c>
      <c r="G3901" s="490">
        <v>22525.25</v>
      </c>
      <c r="H3901" s="488">
        <v>36</v>
      </c>
      <c r="I3901" s="493">
        <v>0.05</v>
      </c>
      <c r="J3901" s="492">
        <v>594.41999999999996</v>
      </c>
      <c r="K3901">
        <v>21398.99</v>
      </c>
      <c r="L3901">
        <v>1126.26</v>
      </c>
    </row>
    <row r="3902" spans="1:12">
      <c r="A3902">
        <v>2025</v>
      </c>
      <c r="B3902" s="487" t="s">
        <v>3019</v>
      </c>
      <c r="C3902" s="488" t="s">
        <v>2905</v>
      </c>
      <c r="D3902" s="488" t="s">
        <v>2999</v>
      </c>
      <c r="E3902" s="488" t="s">
        <v>2888</v>
      </c>
      <c r="F3902" s="489">
        <v>44620</v>
      </c>
      <c r="G3902" s="490">
        <v>22525.25</v>
      </c>
      <c r="H3902" s="488">
        <v>36</v>
      </c>
      <c r="I3902" s="493">
        <v>0.05</v>
      </c>
      <c r="J3902" s="492">
        <v>594.41999999999996</v>
      </c>
      <c r="K3902">
        <v>21398.99</v>
      </c>
      <c r="L3902">
        <v>1126.26</v>
      </c>
    </row>
    <row r="3903" spans="1:12">
      <c r="A3903">
        <v>2025</v>
      </c>
      <c r="B3903" s="487" t="s">
        <v>2998</v>
      </c>
      <c r="C3903" s="488" t="s">
        <v>2905</v>
      </c>
      <c r="D3903" s="488" t="s">
        <v>2999</v>
      </c>
      <c r="E3903" s="488" t="s">
        <v>2888</v>
      </c>
      <c r="F3903" s="489">
        <v>44620</v>
      </c>
      <c r="G3903" s="490">
        <v>32072.85</v>
      </c>
      <c r="H3903" s="488">
        <v>36</v>
      </c>
      <c r="I3903" s="493">
        <v>0.05</v>
      </c>
      <c r="J3903" s="492">
        <v>846.37</v>
      </c>
      <c r="K3903">
        <v>30469.21</v>
      </c>
      <c r="L3903">
        <v>1603.64</v>
      </c>
    </row>
    <row r="3904" spans="1:12">
      <c r="A3904">
        <v>2025</v>
      </c>
      <c r="B3904" s="487" t="s">
        <v>3020</v>
      </c>
      <c r="C3904" s="488" t="s">
        <v>2905</v>
      </c>
      <c r="D3904" s="488" t="s">
        <v>2999</v>
      </c>
      <c r="E3904" s="488" t="s">
        <v>2888</v>
      </c>
      <c r="F3904" s="489">
        <v>44620</v>
      </c>
      <c r="G3904" s="490">
        <v>22525.25</v>
      </c>
      <c r="H3904" s="488">
        <v>36</v>
      </c>
      <c r="I3904" s="493">
        <v>0.05</v>
      </c>
      <c r="J3904" s="492">
        <v>594.41999999999996</v>
      </c>
      <c r="K3904">
        <v>21398.99</v>
      </c>
      <c r="L3904">
        <v>1126.26</v>
      </c>
    </row>
    <row r="3905" spans="1:12">
      <c r="A3905">
        <v>2025</v>
      </c>
      <c r="B3905" s="487" t="s">
        <v>3021</v>
      </c>
      <c r="C3905" s="488" t="s">
        <v>2905</v>
      </c>
      <c r="D3905" s="488" t="s">
        <v>2999</v>
      </c>
      <c r="E3905" s="488" t="s">
        <v>2888</v>
      </c>
      <c r="F3905" s="489">
        <v>44620</v>
      </c>
      <c r="G3905" s="490">
        <v>22525.25</v>
      </c>
      <c r="H3905" s="488">
        <v>36</v>
      </c>
      <c r="I3905" s="493">
        <v>0.05</v>
      </c>
      <c r="J3905" s="492">
        <v>594.41999999999996</v>
      </c>
      <c r="K3905">
        <v>21398.99</v>
      </c>
      <c r="L3905">
        <v>1126.26</v>
      </c>
    </row>
    <row r="3906" spans="1:12">
      <c r="A3906">
        <v>2025</v>
      </c>
      <c r="B3906" s="487" t="s">
        <v>3022</v>
      </c>
      <c r="C3906" s="488" t="s">
        <v>2905</v>
      </c>
      <c r="D3906" s="488" t="s">
        <v>2999</v>
      </c>
      <c r="E3906" s="488" t="s">
        <v>2888</v>
      </c>
      <c r="F3906" s="489">
        <v>44620</v>
      </c>
      <c r="G3906" s="490">
        <v>22525.25</v>
      </c>
      <c r="H3906" s="488">
        <v>36</v>
      </c>
      <c r="I3906" s="493">
        <v>0.05</v>
      </c>
      <c r="J3906" s="492">
        <v>594.41999999999996</v>
      </c>
      <c r="K3906">
        <v>21398.99</v>
      </c>
      <c r="L3906">
        <v>1126.26</v>
      </c>
    </row>
    <row r="3907" spans="1:12">
      <c r="A3907">
        <v>2025</v>
      </c>
      <c r="B3907" s="487" t="s">
        <v>4568</v>
      </c>
      <c r="C3907" s="488" t="s">
        <v>2905</v>
      </c>
      <c r="D3907" s="488" t="s">
        <v>3404</v>
      </c>
      <c r="E3907" s="488" t="s">
        <v>2888</v>
      </c>
      <c r="F3907" s="489">
        <v>44620</v>
      </c>
      <c r="G3907" s="490">
        <v>1580.87</v>
      </c>
      <c r="H3907" s="488">
        <v>36</v>
      </c>
      <c r="I3907" s="493">
        <v>0.05</v>
      </c>
      <c r="J3907" s="492">
        <v>41.72</v>
      </c>
      <c r="K3907">
        <v>1501.83</v>
      </c>
      <c r="L3907">
        <v>79.040000000000006</v>
      </c>
    </row>
    <row r="3908" spans="1:12">
      <c r="A3908">
        <v>2025</v>
      </c>
      <c r="B3908" s="487" t="s">
        <v>4569</v>
      </c>
      <c r="C3908" s="488" t="s">
        <v>2905</v>
      </c>
      <c r="D3908" s="488" t="s">
        <v>3404</v>
      </c>
      <c r="E3908" s="488" t="s">
        <v>2888</v>
      </c>
      <c r="F3908" s="489">
        <v>44620</v>
      </c>
      <c r="G3908" s="490">
        <v>1580.87</v>
      </c>
      <c r="H3908" s="488">
        <v>36</v>
      </c>
      <c r="I3908" s="493">
        <v>0.05</v>
      </c>
      <c r="J3908" s="492">
        <v>41.72</v>
      </c>
      <c r="K3908">
        <v>1501.83</v>
      </c>
      <c r="L3908">
        <v>79.040000000000006</v>
      </c>
    </row>
    <row r="3909" spans="1:12">
      <c r="A3909">
        <v>2025</v>
      </c>
      <c r="B3909" s="487" t="s">
        <v>4570</v>
      </c>
      <c r="C3909" s="488" t="s">
        <v>2905</v>
      </c>
      <c r="D3909" s="488" t="s">
        <v>3404</v>
      </c>
      <c r="E3909" s="488" t="s">
        <v>2888</v>
      </c>
      <c r="F3909" s="489">
        <v>44620</v>
      </c>
      <c r="G3909" s="490">
        <v>1580.87</v>
      </c>
      <c r="H3909" s="488">
        <v>36</v>
      </c>
      <c r="I3909" s="493">
        <v>0.05</v>
      </c>
      <c r="J3909" s="492">
        <v>41.72</v>
      </c>
      <c r="K3909">
        <v>1501.83</v>
      </c>
      <c r="L3909">
        <v>79.040000000000006</v>
      </c>
    </row>
    <row r="3910" spans="1:12">
      <c r="A3910">
        <v>2025</v>
      </c>
      <c r="B3910" s="487" t="s">
        <v>4571</v>
      </c>
      <c r="C3910" s="488" t="s">
        <v>2905</v>
      </c>
      <c r="D3910" s="488" t="s">
        <v>3404</v>
      </c>
      <c r="E3910" s="488" t="s">
        <v>2888</v>
      </c>
      <c r="F3910" s="489">
        <v>44620</v>
      </c>
      <c r="G3910" s="490">
        <v>1580.87</v>
      </c>
      <c r="H3910" s="488">
        <v>36</v>
      </c>
      <c r="I3910" s="493">
        <v>0.05</v>
      </c>
      <c r="J3910" s="492">
        <v>41.72</v>
      </c>
      <c r="K3910">
        <v>1501.83</v>
      </c>
      <c r="L3910">
        <v>79.040000000000006</v>
      </c>
    </row>
    <row r="3911" spans="1:12">
      <c r="A3911">
        <v>2025</v>
      </c>
      <c r="B3911" s="487" t="s">
        <v>4572</v>
      </c>
      <c r="C3911" s="488" t="s">
        <v>2905</v>
      </c>
      <c r="D3911" s="488" t="s">
        <v>3404</v>
      </c>
      <c r="E3911" s="488" t="s">
        <v>2888</v>
      </c>
      <c r="F3911" s="489">
        <v>44620</v>
      </c>
      <c r="G3911" s="490">
        <v>1580.87</v>
      </c>
      <c r="H3911" s="488">
        <v>36</v>
      </c>
      <c r="I3911" s="493">
        <v>0.05</v>
      </c>
      <c r="J3911" s="492">
        <v>41.72</v>
      </c>
      <c r="K3911">
        <v>1501.83</v>
      </c>
      <c r="L3911">
        <v>79.040000000000006</v>
      </c>
    </row>
    <row r="3912" spans="1:12">
      <c r="A3912">
        <v>2025</v>
      </c>
      <c r="B3912" s="487" t="s">
        <v>4573</v>
      </c>
      <c r="C3912" s="488" t="s">
        <v>2905</v>
      </c>
      <c r="D3912" s="488" t="s">
        <v>3404</v>
      </c>
      <c r="E3912" s="488" t="s">
        <v>2888</v>
      </c>
      <c r="F3912" s="489">
        <v>44620</v>
      </c>
      <c r="G3912" s="490">
        <v>1580.87</v>
      </c>
      <c r="H3912" s="488">
        <v>36</v>
      </c>
      <c r="I3912" s="493">
        <v>0.05</v>
      </c>
      <c r="J3912" s="492">
        <v>41.72</v>
      </c>
      <c r="K3912">
        <v>1501.83</v>
      </c>
      <c r="L3912">
        <v>79.040000000000006</v>
      </c>
    </row>
    <row r="3913" spans="1:12">
      <c r="A3913">
        <v>2025</v>
      </c>
      <c r="B3913" s="487" t="s">
        <v>4574</v>
      </c>
      <c r="C3913" s="488" t="s">
        <v>2905</v>
      </c>
      <c r="D3913" s="488" t="s">
        <v>3404</v>
      </c>
      <c r="E3913" s="488" t="s">
        <v>2888</v>
      </c>
      <c r="F3913" s="489">
        <v>44620</v>
      </c>
      <c r="G3913" s="490">
        <v>1580.87</v>
      </c>
      <c r="H3913" s="488">
        <v>36</v>
      </c>
      <c r="I3913" s="493">
        <v>0.05</v>
      </c>
      <c r="J3913" s="492">
        <v>41.72</v>
      </c>
      <c r="K3913">
        <v>1501.83</v>
      </c>
      <c r="L3913">
        <v>79.040000000000006</v>
      </c>
    </row>
    <row r="3914" spans="1:12">
      <c r="A3914">
        <v>2025</v>
      </c>
      <c r="B3914" s="487" t="s">
        <v>4575</v>
      </c>
      <c r="C3914" s="488" t="s">
        <v>2905</v>
      </c>
      <c r="D3914" s="488" t="s">
        <v>3404</v>
      </c>
      <c r="E3914" s="488" t="s">
        <v>2888</v>
      </c>
      <c r="F3914" s="489">
        <v>44620</v>
      </c>
      <c r="G3914" s="490">
        <v>1580.87</v>
      </c>
      <c r="H3914" s="488">
        <v>36</v>
      </c>
      <c r="I3914" s="493">
        <v>0.05</v>
      </c>
      <c r="J3914" s="492">
        <v>41.72</v>
      </c>
      <c r="K3914">
        <v>1501.83</v>
      </c>
      <c r="L3914">
        <v>79.040000000000006</v>
      </c>
    </row>
    <row r="3915" spans="1:12">
      <c r="A3915">
        <v>2025</v>
      </c>
      <c r="B3915" s="487" t="s">
        <v>4576</v>
      </c>
      <c r="C3915" s="488" t="s">
        <v>2905</v>
      </c>
      <c r="D3915" s="488" t="s">
        <v>3404</v>
      </c>
      <c r="E3915" s="488" t="s">
        <v>2888</v>
      </c>
      <c r="F3915" s="489">
        <v>44620</v>
      </c>
      <c r="G3915" s="490">
        <v>1580.87</v>
      </c>
      <c r="H3915" s="488">
        <v>36</v>
      </c>
      <c r="I3915" s="493">
        <v>0.05</v>
      </c>
      <c r="J3915" s="492">
        <v>41.72</v>
      </c>
      <c r="K3915">
        <v>1501.83</v>
      </c>
      <c r="L3915">
        <v>79.040000000000006</v>
      </c>
    </row>
    <row r="3916" spans="1:12">
      <c r="A3916">
        <v>2025</v>
      </c>
      <c r="B3916" s="487" t="s">
        <v>4577</v>
      </c>
      <c r="C3916" s="488" t="s">
        <v>2905</v>
      </c>
      <c r="D3916" s="488" t="s">
        <v>3404</v>
      </c>
      <c r="E3916" s="488" t="s">
        <v>2888</v>
      </c>
      <c r="F3916" s="489">
        <v>44620</v>
      </c>
      <c r="G3916" s="490">
        <v>1580.87</v>
      </c>
      <c r="H3916" s="488">
        <v>36</v>
      </c>
      <c r="I3916" s="493">
        <v>0.05</v>
      </c>
      <c r="J3916" s="492">
        <v>41.72</v>
      </c>
      <c r="K3916">
        <v>1501.83</v>
      </c>
      <c r="L3916">
        <v>79.040000000000006</v>
      </c>
    </row>
    <row r="3917" spans="1:12">
      <c r="A3917">
        <v>2025</v>
      </c>
      <c r="B3917" s="487" t="s">
        <v>4578</v>
      </c>
      <c r="C3917" s="488" t="s">
        <v>2905</v>
      </c>
      <c r="D3917" s="488" t="s">
        <v>3404</v>
      </c>
      <c r="E3917" s="488" t="s">
        <v>2888</v>
      </c>
      <c r="F3917" s="489">
        <v>44620</v>
      </c>
      <c r="G3917" s="490">
        <v>1580.87</v>
      </c>
      <c r="H3917" s="488">
        <v>36</v>
      </c>
      <c r="I3917" s="493">
        <v>0.05</v>
      </c>
      <c r="J3917" s="492">
        <v>41.72</v>
      </c>
      <c r="K3917">
        <v>1501.83</v>
      </c>
      <c r="L3917">
        <v>79.040000000000006</v>
      </c>
    </row>
    <row r="3918" spans="1:12">
      <c r="A3918">
        <v>2025</v>
      </c>
      <c r="B3918" s="487" t="s">
        <v>4579</v>
      </c>
      <c r="C3918" s="488" t="s">
        <v>2905</v>
      </c>
      <c r="D3918" s="488" t="s">
        <v>3404</v>
      </c>
      <c r="E3918" s="488" t="s">
        <v>2888</v>
      </c>
      <c r="F3918" s="489">
        <v>44620</v>
      </c>
      <c r="G3918" s="490">
        <v>1580.87</v>
      </c>
      <c r="H3918" s="488">
        <v>36</v>
      </c>
      <c r="I3918" s="493">
        <v>0.05</v>
      </c>
      <c r="J3918" s="492">
        <v>41.72</v>
      </c>
      <c r="K3918">
        <v>1501.83</v>
      </c>
      <c r="L3918">
        <v>79.040000000000006</v>
      </c>
    </row>
    <row r="3919" spans="1:12">
      <c r="A3919">
        <v>2025</v>
      </c>
      <c r="B3919" s="487" t="s">
        <v>4580</v>
      </c>
      <c r="C3919" s="488" t="s">
        <v>2905</v>
      </c>
      <c r="D3919" s="488" t="s">
        <v>3404</v>
      </c>
      <c r="E3919" s="488" t="s">
        <v>2888</v>
      </c>
      <c r="F3919" s="489">
        <v>44620</v>
      </c>
      <c r="G3919" s="490">
        <v>1580.87</v>
      </c>
      <c r="H3919" s="488">
        <v>36</v>
      </c>
      <c r="I3919" s="493">
        <v>0.05</v>
      </c>
      <c r="J3919" s="492">
        <v>41.72</v>
      </c>
      <c r="K3919">
        <v>1501.83</v>
      </c>
      <c r="L3919">
        <v>79.040000000000006</v>
      </c>
    </row>
    <row r="3920" spans="1:12">
      <c r="A3920">
        <v>2025</v>
      </c>
      <c r="B3920" s="487" t="s">
        <v>4581</v>
      </c>
      <c r="C3920" s="488" t="s">
        <v>2905</v>
      </c>
      <c r="D3920" s="488" t="s">
        <v>3404</v>
      </c>
      <c r="E3920" s="488" t="s">
        <v>2888</v>
      </c>
      <c r="F3920" s="489">
        <v>44620</v>
      </c>
      <c r="G3920" s="490">
        <v>1580.87</v>
      </c>
      <c r="H3920" s="488">
        <v>36</v>
      </c>
      <c r="I3920" s="493">
        <v>0.05</v>
      </c>
      <c r="J3920" s="492">
        <v>41.72</v>
      </c>
      <c r="K3920">
        <v>1501.83</v>
      </c>
      <c r="L3920">
        <v>79.040000000000006</v>
      </c>
    </row>
    <row r="3921" spans="1:12">
      <c r="A3921">
        <v>2025</v>
      </c>
      <c r="B3921" s="487" t="s">
        <v>4582</v>
      </c>
      <c r="C3921" s="488" t="s">
        <v>2905</v>
      </c>
      <c r="D3921" s="488" t="s">
        <v>3404</v>
      </c>
      <c r="E3921" s="488" t="s">
        <v>2888</v>
      </c>
      <c r="F3921" s="489">
        <v>44620</v>
      </c>
      <c r="G3921" s="490">
        <v>1580.87</v>
      </c>
      <c r="H3921" s="488">
        <v>36</v>
      </c>
      <c r="I3921" s="493">
        <v>0.05</v>
      </c>
      <c r="J3921" s="492">
        <v>41.72</v>
      </c>
      <c r="K3921">
        <v>1501.83</v>
      </c>
      <c r="L3921">
        <v>79.040000000000006</v>
      </c>
    </row>
    <row r="3922" spans="1:12">
      <c r="A3922">
        <v>2025</v>
      </c>
      <c r="B3922" s="487" t="s">
        <v>4583</v>
      </c>
      <c r="C3922" s="488" t="s">
        <v>2905</v>
      </c>
      <c r="D3922" s="488" t="s">
        <v>3404</v>
      </c>
      <c r="E3922" s="488" t="s">
        <v>2888</v>
      </c>
      <c r="F3922" s="489">
        <v>44620</v>
      </c>
      <c r="G3922" s="490">
        <v>1580.87</v>
      </c>
      <c r="H3922" s="488">
        <v>36</v>
      </c>
      <c r="I3922" s="493">
        <v>0.05</v>
      </c>
      <c r="J3922" s="492">
        <v>41.72</v>
      </c>
      <c r="K3922">
        <v>1501.83</v>
      </c>
      <c r="L3922">
        <v>79.040000000000006</v>
      </c>
    </row>
    <row r="3923" spans="1:12">
      <c r="A3923">
        <v>2025</v>
      </c>
      <c r="B3923" s="487" t="s">
        <v>4584</v>
      </c>
      <c r="C3923" s="488" t="s">
        <v>2905</v>
      </c>
      <c r="D3923" s="488" t="s">
        <v>3404</v>
      </c>
      <c r="E3923" s="488" t="s">
        <v>2888</v>
      </c>
      <c r="F3923" s="489">
        <v>44620</v>
      </c>
      <c r="G3923" s="490">
        <v>1580.87</v>
      </c>
      <c r="H3923" s="488">
        <v>36</v>
      </c>
      <c r="I3923" s="493">
        <v>0.05</v>
      </c>
      <c r="J3923" s="492">
        <v>41.72</v>
      </c>
      <c r="K3923">
        <v>1501.83</v>
      </c>
      <c r="L3923">
        <v>79.040000000000006</v>
      </c>
    </row>
    <row r="3924" spans="1:12">
      <c r="A3924">
        <v>2025</v>
      </c>
      <c r="B3924" s="487" t="s">
        <v>4585</v>
      </c>
      <c r="C3924" s="488" t="s">
        <v>2905</v>
      </c>
      <c r="D3924" s="488" t="s">
        <v>3404</v>
      </c>
      <c r="E3924" s="488" t="s">
        <v>2888</v>
      </c>
      <c r="F3924" s="489">
        <v>44620</v>
      </c>
      <c r="G3924" s="490">
        <v>1580.87</v>
      </c>
      <c r="H3924" s="488">
        <v>36</v>
      </c>
      <c r="I3924" s="493">
        <v>0.05</v>
      </c>
      <c r="J3924" s="492">
        <v>41.72</v>
      </c>
      <c r="K3924">
        <v>1501.83</v>
      </c>
      <c r="L3924">
        <v>79.040000000000006</v>
      </c>
    </row>
    <row r="3925" spans="1:12">
      <c r="A3925">
        <v>2025</v>
      </c>
      <c r="B3925" s="487" t="s">
        <v>4586</v>
      </c>
      <c r="C3925" s="488" t="s">
        <v>2905</v>
      </c>
      <c r="D3925" s="488" t="s">
        <v>3404</v>
      </c>
      <c r="E3925" s="488" t="s">
        <v>2888</v>
      </c>
      <c r="F3925" s="489">
        <v>44620</v>
      </c>
      <c r="G3925" s="490">
        <v>1586.35</v>
      </c>
      <c r="H3925" s="488">
        <v>36</v>
      </c>
      <c r="I3925" s="493">
        <v>0.05</v>
      </c>
      <c r="J3925" s="492">
        <v>41.86</v>
      </c>
      <c r="K3925">
        <v>1507.03</v>
      </c>
      <c r="L3925">
        <v>79.319999999999993</v>
      </c>
    </row>
    <row r="3926" spans="1:12">
      <c r="A3926">
        <v>2025</v>
      </c>
      <c r="B3926" s="487" t="s">
        <v>4587</v>
      </c>
      <c r="C3926" s="488" t="s">
        <v>2905</v>
      </c>
      <c r="D3926" s="488" t="s">
        <v>3404</v>
      </c>
      <c r="E3926" s="488" t="s">
        <v>2888</v>
      </c>
      <c r="F3926" s="489">
        <v>44620</v>
      </c>
      <c r="G3926" s="490">
        <v>1580.87</v>
      </c>
      <c r="H3926" s="488">
        <v>36</v>
      </c>
      <c r="I3926" s="493">
        <v>0.05</v>
      </c>
      <c r="J3926" s="492">
        <v>41.72</v>
      </c>
      <c r="K3926">
        <v>1501.83</v>
      </c>
      <c r="L3926">
        <v>79.040000000000006</v>
      </c>
    </row>
    <row r="3927" spans="1:12">
      <c r="A3927">
        <v>2025</v>
      </c>
      <c r="B3927" s="487" t="s">
        <v>4588</v>
      </c>
      <c r="C3927" s="488" t="s">
        <v>2905</v>
      </c>
      <c r="D3927" s="488" t="s">
        <v>3404</v>
      </c>
      <c r="E3927" s="488" t="s">
        <v>2888</v>
      </c>
      <c r="F3927" s="489">
        <v>44620</v>
      </c>
      <c r="G3927" s="490">
        <v>1580.87</v>
      </c>
      <c r="H3927" s="488">
        <v>36</v>
      </c>
      <c r="I3927" s="493">
        <v>0.05</v>
      </c>
      <c r="J3927" s="492">
        <v>41.72</v>
      </c>
      <c r="K3927">
        <v>1501.83</v>
      </c>
      <c r="L3927">
        <v>79.040000000000006</v>
      </c>
    </row>
    <row r="3928" spans="1:12">
      <c r="A3928">
        <v>2025</v>
      </c>
      <c r="B3928" s="487" t="s">
        <v>4589</v>
      </c>
      <c r="C3928" s="488" t="s">
        <v>2905</v>
      </c>
      <c r="D3928" s="488" t="s">
        <v>3404</v>
      </c>
      <c r="E3928" s="488" t="s">
        <v>2888</v>
      </c>
      <c r="F3928" s="489">
        <v>44620</v>
      </c>
      <c r="G3928" s="490">
        <v>1580.87</v>
      </c>
      <c r="H3928" s="488">
        <v>36</v>
      </c>
      <c r="I3928" s="493">
        <v>0.05</v>
      </c>
      <c r="J3928" s="492">
        <v>41.72</v>
      </c>
      <c r="K3928">
        <v>1501.83</v>
      </c>
      <c r="L3928">
        <v>79.040000000000006</v>
      </c>
    </row>
    <row r="3929" spans="1:12">
      <c r="A3929">
        <v>2025</v>
      </c>
      <c r="B3929" s="487" t="s">
        <v>4590</v>
      </c>
      <c r="C3929" s="488" t="s">
        <v>2905</v>
      </c>
      <c r="D3929" s="488" t="s">
        <v>3404</v>
      </c>
      <c r="E3929" s="488" t="s">
        <v>2888</v>
      </c>
      <c r="F3929" s="489">
        <v>44620</v>
      </c>
      <c r="G3929" s="490">
        <v>1580.87</v>
      </c>
      <c r="H3929" s="488">
        <v>36</v>
      </c>
      <c r="I3929" s="493">
        <v>0.05</v>
      </c>
      <c r="J3929" s="492">
        <v>41.72</v>
      </c>
      <c r="K3929">
        <v>1501.83</v>
      </c>
      <c r="L3929">
        <v>79.040000000000006</v>
      </c>
    </row>
    <row r="3930" spans="1:12">
      <c r="A3930">
        <v>2025</v>
      </c>
      <c r="B3930" s="487" t="s">
        <v>4591</v>
      </c>
      <c r="C3930" s="488" t="s">
        <v>2905</v>
      </c>
      <c r="D3930" s="488" t="s">
        <v>3404</v>
      </c>
      <c r="E3930" s="488" t="s">
        <v>2888</v>
      </c>
      <c r="F3930" s="489">
        <v>44620</v>
      </c>
      <c r="G3930" s="490">
        <v>1580.87</v>
      </c>
      <c r="H3930" s="488">
        <v>36</v>
      </c>
      <c r="I3930" s="493">
        <v>0.05</v>
      </c>
      <c r="J3930" s="492">
        <v>41.72</v>
      </c>
      <c r="K3930">
        <v>1501.83</v>
      </c>
      <c r="L3930">
        <v>79.040000000000006</v>
      </c>
    </row>
    <row r="3931" spans="1:12">
      <c r="A3931">
        <v>2025</v>
      </c>
      <c r="B3931" s="487" t="s">
        <v>3030</v>
      </c>
      <c r="C3931" s="488" t="s">
        <v>2527</v>
      </c>
      <c r="D3931" s="488" t="s">
        <v>3031</v>
      </c>
      <c r="E3931" s="488" t="s">
        <v>4148</v>
      </c>
      <c r="F3931" s="489" t="s">
        <v>4150</v>
      </c>
      <c r="G3931" s="490">
        <v>126242.83</v>
      </c>
      <c r="H3931" s="488">
        <v>60</v>
      </c>
      <c r="I3931" s="491">
        <v>0.05</v>
      </c>
      <c r="J3931" s="492">
        <v>1998.84</v>
      </c>
      <c r="K3931">
        <v>119930.69</v>
      </c>
      <c r="L3931">
        <v>6312.14</v>
      </c>
    </row>
    <row r="3932" spans="1:12">
      <c r="A3932">
        <v>2025</v>
      </c>
      <c r="B3932" s="487" t="s">
        <v>4592</v>
      </c>
      <c r="C3932" s="488" t="s">
        <v>2527</v>
      </c>
      <c r="D3932" s="488" t="s">
        <v>4593</v>
      </c>
      <c r="E3932" s="488" t="s">
        <v>4148</v>
      </c>
      <c r="F3932" s="489" t="s">
        <v>4150</v>
      </c>
      <c r="G3932" s="490">
        <v>2400</v>
      </c>
      <c r="H3932" s="488">
        <v>60</v>
      </c>
      <c r="I3932" s="491">
        <v>0.05</v>
      </c>
      <c r="J3932" s="492">
        <v>38</v>
      </c>
      <c r="K3932">
        <v>2280</v>
      </c>
      <c r="L3932">
        <v>120</v>
      </c>
    </row>
    <row r="3933" spans="1:12">
      <c r="A3933">
        <v>2025</v>
      </c>
      <c r="B3933" s="487" t="s">
        <v>3611</v>
      </c>
      <c r="C3933" s="488" t="s">
        <v>2527</v>
      </c>
      <c r="D3933" s="488" t="s">
        <v>3286</v>
      </c>
      <c r="E3933" s="488" t="s">
        <v>2888</v>
      </c>
      <c r="F3933" s="489" t="s">
        <v>4219</v>
      </c>
      <c r="G3933" s="490">
        <v>7168.14</v>
      </c>
      <c r="H3933" s="488">
        <v>36</v>
      </c>
      <c r="I3933" s="491">
        <v>0.05</v>
      </c>
      <c r="J3933" s="492">
        <v>189.16</v>
      </c>
      <c r="K3933">
        <v>6809.73</v>
      </c>
      <c r="L3933">
        <v>358.41</v>
      </c>
    </row>
    <row r="3934" spans="1:12">
      <c r="A3934">
        <v>2025</v>
      </c>
      <c r="B3934" s="487" t="s">
        <v>4594</v>
      </c>
      <c r="C3934" s="488" t="s">
        <v>2527</v>
      </c>
      <c r="D3934" s="488" t="s">
        <v>4595</v>
      </c>
      <c r="E3934" s="488" t="s">
        <v>2888</v>
      </c>
      <c r="F3934" s="489" t="s">
        <v>4219</v>
      </c>
      <c r="G3934" s="490">
        <v>3499</v>
      </c>
      <c r="H3934" s="488">
        <v>36</v>
      </c>
      <c r="I3934" s="491">
        <v>0.05</v>
      </c>
      <c r="J3934" s="492">
        <v>92.33</v>
      </c>
      <c r="K3934">
        <v>3324.05</v>
      </c>
      <c r="L3934">
        <v>174.95</v>
      </c>
    </row>
    <row r="3935" spans="1:12">
      <c r="A3935">
        <v>2025</v>
      </c>
      <c r="B3935" s="487" t="s">
        <v>4596</v>
      </c>
      <c r="C3935" s="488" t="s">
        <v>2527</v>
      </c>
      <c r="D3935" s="488" t="s">
        <v>4595</v>
      </c>
      <c r="E3935" s="488" t="s">
        <v>2888</v>
      </c>
      <c r="F3935" s="489" t="s">
        <v>4219</v>
      </c>
      <c r="G3935" s="490">
        <v>3499</v>
      </c>
      <c r="H3935" s="488">
        <v>36</v>
      </c>
      <c r="I3935" s="491">
        <v>0.05</v>
      </c>
      <c r="J3935" s="492">
        <v>92.33</v>
      </c>
      <c r="K3935">
        <v>3324.05</v>
      </c>
      <c r="L3935">
        <v>174.95</v>
      </c>
    </row>
    <row r="3936" spans="1:12">
      <c r="A3936">
        <v>2025</v>
      </c>
      <c r="B3936" s="487" t="s">
        <v>3529</v>
      </c>
      <c r="C3936" s="488" t="s">
        <v>2527</v>
      </c>
      <c r="D3936" s="488" t="s">
        <v>2999</v>
      </c>
      <c r="E3936" s="488" t="s">
        <v>2888</v>
      </c>
      <c r="F3936" s="489" t="s">
        <v>4219</v>
      </c>
      <c r="G3936" s="490">
        <v>8849.56</v>
      </c>
      <c r="H3936" s="488">
        <v>36</v>
      </c>
      <c r="I3936" s="491">
        <v>0.05</v>
      </c>
      <c r="J3936" s="492">
        <v>233.53</v>
      </c>
      <c r="K3936">
        <v>8407.08</v>
      </c>
      <c r="L3936">
        <v>442.48</v>
      </c>
    </row>
    <row r="3937" spans="1:12">
      <c r="A3937">
        <v>2025</v>
      </c>
      <c r="B3937" s="487" t="s">
        <v>3530</v>
      </c>
      <c r="C3937" s="488" t="s">
        <v>2527</v>
      </c>
      <c r="D3937" s="488" t="s">
        <v>2999</v>
      </c>
      <c r="E3937" s="488" t="s">
        <v>2888</v>
      </c>
      <c r="F3937" s="489" t="s">
        <v>4219</v>
      </c>
      <c r="G3937" s="490">
        <v>8849.56</v>
      </c>
      <c r="H3937" s="488">
        <v>36</v>
      </c>
      <c r="I3937" s="491">
        <v>0.05</v>
      </c>
      <c r="J3937" s="492">
        <v>233.53</v>
      </c>
      <c r="K3937">
        <v>8407.08</v>
      </c>
      <c r="L3937">
        <v>442.48</v>
      </c>
    </row>
    <row r="3938" spans="1:12">
      <c r="A3938">
        <v>2025</v>
      </c>
      <c r="B3938" s="487" t="s">
        <v>3559</v>
      </c>
      <c r="C3938" s="488" t="s">
        <v>2527</v>
      </c>
      <c r="D3938" s="488" t="s">
        <v>3286</v>
      </c>
      <c r="E3938" s="488" t="s">
        <v>2888</v>
      </c>
      <c r="F3938" s="489" t="s">
        <v>4219</v>
      </c>
      <c r="G3938" s="490">
        <v>8406.19</v>
      </c>
      <c r="H3938" s="488">
        <v>36</v>
      </c>
      <c r="I3938" s="491">
        <v>0.05</v>
      </c>
      <c r="J3938" s="492">
        <v>221.83</v>
      </c>
      <c r="K3938">
        <v>7985.88</v>
      </c>
      <c r="L3938">
        <v>420.31</v>
      </c>
    </row>
    <row r="3939" spans="1:12">
      <c r="A3939">
        <v>2025</v>
      </c>
      <c r="B3939" s="487" t="s">
        <v>3560</v>
      </c>
      <c r="C3939" s="488" t="s">
        <v>2527</v>
      </c>
      <c r="D3939" s="488" t="s">
        <v>3286</v>
      </c>
      <c r="E3939" s="488" t="s">
        <v>2888</v>
      </c>
      <c r="F3939" s="489" t="s">
        <v>4219</v>
      </c>
      <c r="G3939" s="490">
        <v>8406.19</v>
      </c>
      <c r="H3939" s="488">
        <v>36</v>
      </c>
      <c r="I3939" s="491">
        <v>0.05</v>
      </c>
      <c r="J3939" s="492">
        <v>221.83</v>
      </c>
      <c r="K3939">
        <v>7985.88</v>
      </c>
      <c r="L3939">
        <v>420.31</v>
      </c>
    </row>
    <row r="3940" spans="1:12">
      <c r="A3940">
        <v>2025</v>
      </c>
      <c r="B3940" s="487" t="s">
        <v>3601</v>
      </c>
      <c r="C3940" s="488" t="s">
        <v>2527</v>
      </c>
      <c r="D3940" s="488" t="s">
        <v>3286</v>
      </c>
      <c r="E3940" s="488" t="s">
        <v>2888</v>
      </c>
      <c r="F3940" s="489" t="s">
        <v>4219</v>
      </c>
      <c r="G3940" s="490">
        <v>7599</v>
      </c>
      <c r="H3940" s="488">
        <v>36</v>
      </c>
      <c r="I3940" s="491">
        <v>0.05</v>
      </c>
      <c r="J3940" s="492">
        <v>200.53</v>
      </c>
      <c r="K3940">
        <v>7219.05</v>
      </c>
      <c r="L3940">
        <v>379.95</v>
      </c>
    </row>
    <row r="3941" spans="1:12">
      <c r="A3941">
        <v>2025</v>
      </c>
      <c r="B3941" s="487" t="s">
        <v>4597</v>
      </c>
      <c r="C3941" s="488" t="s">
        <v>2527</v>
      </c>
      <c r="D3941" s="488" t="s">
        <v>4598</v>
      </c>
      <c r="E3941" s="488" t="s">
        <v>2888</v>
      </c>
      <c r="F3941" s="489" t="s">
        <v>4219</v>
      </c>
      <c r="G3941" s="490">
        <v>2059</v>
      </c>
      <c r="H3941" s="488">
        <v>36</v>
      </c>
      <c r="I3941" s="491">
        <v>0.05</v>
      </c>
      <c r="J3941" s="492">
        <v>54.33</v>
      </c>
      <c r="K3941">
        <v>1956.05</v>
      </c>
      <c r="L3941">
        <v>102.95</v>
      </c>
    </row>
    <row r="3942" spans="1:12">
      <c r="A3942">
        <v>2025</v>
      </c>
      <c r="B3942" s="487" t="s">
        <v>4599</v>
      </c>
      <c r="C3942" s="488" t="s">
        <v>2527</v>
      </c>
      <c r="D3942" s="488" t="s">
        <v>4598</v>
      </c>
      <c r="E3942" s="488" t="s">
        <v>2888</v>
      </c>
      <c r="F3942" s="489" t="s">
        <v>4219</v>
      </c>
      <c r="G3942" s="490">
        <v>2059</v>
      </c>
      <c r="H3942" s="488">
        <v>36</v>
      </c>
      <c r="I3942" s="491">
        <v>0.05</v>
      </c>
      <c r="J3942" s="492">
        <v>54.33</v>
      </c>
      <c r="K3942">
        <v>1956.05</v>
      </c>
      <c r="L3942">
        <v>102.95</v>
      </c>
    </row>
    <row r="3943" spans="1:12">
      <c r="A3943">
        <v>2025</v>
      </c>
      <c r="B3943" s="487" t="s">
        <v>4600</v>
      </c>
      <c r="C3943" s="488" t="s">
        <v>2527</v>
      </c>
      <c r="D3943" s="488" t="s">
        <v>4601</v>
      </c>
      <c r="E3943" s="488" t="s">
        <v>2888</v>
      </c>
      <c r="F3943" s="489" t="s">
        <v>4219</v>
      </c>
      <c r="G3943" s="490">
        <v>478</v>
      </c>
      <c r="H3943" s="488">
        <v>36</v>
      </c>
      <c r="I3943" s="491">
        <v>0.05</v>
      </c>
      <c r="J3943" s="492">
        <v>12.61</v>
      </c>
      <c r="K3943">
        <v>454.1</v>
      </c>
      <c r="L3943">
        <v>23.9</v>
      </c>
    </row>
    <row r="3944" spans="1:12">
      <c r="A3944">
        <v>2025</v>
      </c>
      <c r="B3944" s="487" t="s">
        <v>4602</v>
      </c>
      <c r="C3944" s="488" t="s">
        <v>2527</v>
      </c>
      <c r="D3944" s="488" t="s">
        <v>4601</v>
      </c>
      <c r="E3944" s="488" t="s">
        <v>2888</v>
      </c>
      <c r="F3944" s="489" t="s">
        <v>4219</v>
      </c>
      <c r="G3944" s="490">
        <v>478</v>
      </c>
      <c r="H3944" s="488">
        <v>36</v>
      </c>
      <c r="I3944" s="491">
        <v>0.05</v>
      </c>
      <c r="J3944" s="492">
        <v>12.61</v>
      </c>
      <c r="K3944">
        <v>454.1</v>
      </c>
      <c r="L3944">
        <v>23.9</v>
      </c>
    </row>
    <row r="3945" spans="1:12">
      <c r="A3945">
        <v>2025</v>
      </c>
      <c r="B3945" s="487" t="s">
        <v>4603</v>
      </c>
      <c r="C3945" s="488" t="s">
        <v>2527</v>
      </c>
      <c r="D3945" s="488" t="s">
        <v>4601</v>
      </c>
      <c r="E3945" s="488" t="s">
        <v>2888</v>
      </c>
      <c r="F3945" s="489" t="s">
        <v>4219</v>
      </c>
      <c r="G3945" s="490">
        <v>478</v>
      </c>
      <c r="H3945" s="488">
        <v>36</v>
      </c>
      <c r="I3945" s="491">
        <v>0.05</v>
      </c>
      <c r="J3945" s="492">
        <v>12.61</v>
      </c>
      <c r="K3945">
        <v>454.1</v>
      </c>
      <c r="L3945">
        <v>23.9</v>
      </c>
    </row>
    <row r="3946" spans="1:12">
      <c r="A3946">
        <v>2025</v>
      </c>
      <c r="B3946" s="487" t="s">
        <v>4604</v>
      </c>
      <c r="C3946" s="488" t="s">
        <v>2527</v>
      </c>
      <c r="D3946" s="488" t="s">
        <v>4601</v>
      </c>
      <c r="E3946" s="488" t="s">
        <v>2888</v>
      </c>
      <c r="F3946" s="489" t="s">
        <v>4219</v>
      </c>
      <c r="G3946" s="490">
        <v>478</v>
      </c>
      <c r="H3946" s="488">
        <v>36</v>
      </c>
      <c r="I3946" s="491">
        <v>0.05</v>
      </c>
      <c r="J3946" s="492">
        <v>12.61</v>
      </c>
      <c r="K3946">
        <v>454.1</v>
      </c>
      <c r="L3946">
        <v>23.9</v>
      </c>
    </row>
    <row r="3947" spans="1:12">
      <c r="A3947">
        <v>2025</v>
      </c>
      <c r="B3947" s="487" t="s">
        <v>4605</v>
      </c>
      <c r="C3947" s="488" t="s">
        <v>2527</v>
      </c>
      <c r="D3947" s="488" t="s">
        <v>4601</v>
      </c>
      <c r="E3947" s="488" t="s">
        <v>2888</v>
      </c>
      <c r="F3947" s="489" t="s">
        <v>4219</v>
      </c>
      <c r="G3947" s="490">
        <v>478</v>
      </c>
      <c r="H3947" s="488">
        <v>36</v>
      </c>
      <c r="I3947" s="491">
        <v>0.05</v>
      </c>
      <c r="J3947" s="492">
        <v>12.61</v>
      </c>
      <c r="K3947">
        <v>454.1</v>
      </c>
      <c r="L3947">
        <v>23.9</v>
      </c>
    </row>
    <row r="3948" spans="1:12">
      <c r="A3948">
        <v>2025</v>
      </c>
      <c r="B3948" s="487" t="s">
        <v>4606</v>
      </c>
      <c r="C3948" s="488" t="s">
        <v>2527</v>
      </c>
      <c r="D3948" s="488" t="s">
        <v>4601</v>
      </c>
      <c r="E3948" s="488" t="s">
        <v>2888</v>
      </c>
      <c r="F3948" s="489" t="s">
        <v>4219</v>
      </c>
      <c r="G3948" s="490">
        <v>478</v>
      </c>
      <c r="H3948" s="488">
        <v>36</v>
      </c>
      <c r="I3948" s="491">
        <v>0.05</v>
      </c>
      <c r="J3948" s="492">
        <v>12.61</v>
      </c>
      <c r="K3948">
        <v>454.1</v>
      </c>
      <c r="L3948">
        <v>23.9</v>
      </c>
    </row>
    <row r="3949" spans="1:12">
      <c r="A3949">
        <v>2025</v>
      </c>
      <c r="B3949" s="487" t="s">
        <v>4607</v>
      </c>
      <c r="C3949" s="488" t="s">
        <v>2527</v>
      </c>
      <c r="D3949" s="488" t="s">
        <v>4601</v>
      </c>
      <c r="E3949" s="488" t="s">
        <v>2888</v>
      </c>
      <c r="F3949" s="489" t="s">
        <v>4219</v>
      </c>
      <c r="G3949" s="490">
        <v>478</v>
      </c>
      <c r="H3949" s="488">
        <v>36</v>
      </c>
      <c r="I3949" s="491">
        <v>0.05</v>
      </c>
      <c r="J3949" s="492">
        <v>12.61</v>
      </c>
      <c r="K3949">
        <v>454.1</v>
      </c>
      <c r="L3949">
        <v>23.9</v>
      </c>
    </row>
    <row r="3950" spans="1:12">
      <c r="A3950">
        <v>2025</v>
      </c>
      <c r="B3950" s="487" t="s">
        <v>4608</v>
      </c>
      <c r="C3950" s="488" t="s">
        <v>2527</v>
      </c>
      <c r="D3950" s="488" t="s">
        <v>4601</v>
      </c>
      <c r="E3950" s="488" t="s">
        <v>2888</v>
      </c>
      <c r="F3950" s="489" t="s">
        <v>4219</v>
      </c>
      <c r="G3950" s="490">
        <v>478</v>
      </c>
      <c r="H3950" s="488">
        <v>36</v>
      </c>
      <c r="I3950" s="491">
        <v>0.05</v>
      </c>
      <c r="J3950" s="492">
        <v>12.61</v>
      </c>
      <c r="K3950">
        <v>454.1</v>
      </c>
      <c r="L3950">
        <v>23.9</v>
      </c>
    </row>
    <row r="3951" spans="1:12">
      <c r="A3951">
        <v>2025</v>
      </c>
      <c r="B3951" s="487" t="s">
        <v>4609</v>
      </c>
      <c r="C3951" s="488" t="s">
        <v>2527</v>
      </c>
      <c r="D3951" s="488" t="s">
        <v>4601</v>
      </c>
      <c r="E3951" s="488" t="s">
        <v>2888</v>
      </c>
      <c r="F3951" s="489" t="s">
        <v>4219</v>
      </c>
      <c r="G3951" s="490">
        <v>478</v>
      </c>
      <c r="H3951" s="488">
        <v>36</v>
      </c>
      <c r="I3951" s="491">
        <v>0.05</v>
      </c>
      <c r="J3951" s="492">
        <v>12.61</v>
      </c>
      <c r="K3951">
        <v>454.1</v>
      </c>
      <c r="L3951">
        <v>23.9</v>
      </c>
    </row>
    <row r="3952" spans="1:12">
      <c r="A3952">
        <v>2025</v>
      </c>
      <c r="B3952" s="487" t="s">
        <v>4610</v>
      </c>
      <c r="C3952" s="488" t="s">
        <v>2527</v>
      </c>
      <c r="D3952" s="488" t="s">
        <v>4601</v>
      </c>
      <c r="E3952" s="488" t="s">
        <v>2888</v>
      </c>
      <c r="F3952" s="489" t="s">
        <v>4219</v>
      </c>
      <c r="G3952" s="490">
        <v>478</v>
      </c>
      <c r="H3952" s="488">
        <v>36</v>
      </c>
      <c r="I3952" s="491">
        <v>0.05</v>
      </c>
      <c r="J3952" s="492">
        <v>12.61</v>
      </c>
      <c r="K3952">
        <v>454.1</v>
      </c>
      <c r="L3952">
        <v>23.9</v>
      </c>
    </row>
    <row r="3953" spans="1:12">
      <c r="A3953">
        <v>2025</v>
      </c>
      <c r="B3953" s="487" t="s">
        <v>4611</v>
      </c>
      <c r="C3953" s="488" t="s">
        <v>2527</v>
      </c>
      <c r="D3953" s="488" t="s">
        <v>4601</v>
      </c>
      <c r="E3953" s="488" t="s">
        <v>2888</v>
      </c>
      <c r="F3953" s="489" t="s">
        <v>4219</v>
      </c>
      <c r="G3953" s="490">
        <v>478</v>
      </c>
      <c r="H3953" s="488">
        <v>36</v>
      </c>
      <c r="I3953" s="491">
        <v>0.05</v>
      </c>
      <c r="J3953" s="492">
        <v>12.61</v>
      </c>
      <c r="K3953">
        <v>454.1</v>
      </c>
      <c r="L3953">
        <v>23.9</v>
      </c>
    </row>
    <row r="3954" spans="1:12">
      <c r="A3954">
        <v>2025</v>
      </c>
      <c r="B3954" s="487" t="s">
        <v>4612</v>
      </c>
      <c r="C3954" s="488" t="s">
        <v>2527</v>
      </c>
      <c r="D3954" s="488" t="s">
        <v>4601</v>
      </c>
      <c r="E3954" s="488" t="s">
        <v>2888</v>
      </c>
      <c r="F3954" s="489" t="s">
        <v>4219</v>
      </c>
      <c r="G3954" s="490">
        <v>478</v>
      </c>
      <c r="H3954" s="488">
        <v>36</v>
      </c>
      <c r="I3954" s="491">
        <v>0.05</v>
      </c>
      <c r="J3954" s="492">
        <v>12.61</v>
      </c>
      <c r="K3954">
        <v>454.1</v>
      </c>
      <c r="L3954">
        <v>23.9</v>
      </c>
    </row>
    <row r="3955" spans="1:12">
      <c r="A3955">
        <v>2025</v>
      </c>
      <c r="B3955" s="487" t="s">
        <v>4613</v>
      </c>
      <c r="C3955" s="488" t="s">
        <v>2527</v>
      </c>
      <c r="D3955" s="488" t="s">
        <v>4601</v>
      </c>
      <c r="E3955" s="488" t="s">
        <v>2888</v>
      </c>
      <c r="F3955" s="489" t="s">
        <v>4219</v>
      </c>
      <c r="G3955" s="490">
        <v>290</v>
      </c>
      <c r="H3955" s="488">
        <v>36</v>
      </c>
      <c r="I3955" s="491">
        <v>0.05</v>
      </c>
      <c r="J3955" s="492">
        <v>7.65</v>
      </c>
      <c r="K3955">
        <v>275.5</v>
      </c>
      <c r="L3955">
        <v>14.5</v>
      </c>
    </row>
    <row r="3956" spans="1:12">
      <c r="A3956">
        <v>2025</v>
      </c>
      <c r="B3956" s="487" t="s">
        <v>4614</v>
      </c>
      <c r="C3956" s="488" t="s">
        <v>2527</v>
      </c>
      <c r="D3956" s="488" t="s">
        <v>4601</v>
      </c>
      <c r="E3956" s="488" t="s">
        <v>2888</v>
      </c>
      <c r="F3956" s="489" t="s">
        <v>4219</v>
      </c>
      <c r="G3956" s="490">
        <v>290</v>
      </c>
      <c r="H3956" s="488">
        <v>36</v>
      </c>
      <c r="I3956" s="491">
        <v>0.05</v>
      </c>
      <c r="J3956" s="492">
        <v>7.65</v>
      </c>
      <c r="K3956">
        <v>275.5</v>
      </c>
      <c r="L3956">
        <v>14.5</v>
      </c>
    </row>
    <row r="3957" spans="1:12">
      <c r="A3957">
        <v>2025</v>
      </c>
      <c r="B3957" s="487" t="s">
        <v>4615</v>
      </c>
      <c r="C3957" s="488" t="s">
        <v>2527</v>
      </c>
      <c r="D3957" s="488" t="s">
        <v>4601</v>
      </c>
      <c r="E3957" s="488" t="s">
        <v>2888</v>
      </c>
      <c r="F3957" s="489" t="s">
        <v>4219</v>
      </c>
      <c r="G3957" s="490">
        <v>290</v>
      </c>
      <c r="H3957" s="488">
        <v>36</v>
      </c>
      <c r="I3957" s="491">
        <v>0.05</v>
      </c>
      <c r="J3957" s="492">
        <v>7.65</v>
      </c>
      <c r="K3957">
        <v>275.5</v>
      </c>
      <c r="L3957">
        <v>14.5</v>
      </c>
    </row>
    <row r="3958" spans="1:12">
      <c r="A3958">
        <v>2025</v>
      </c>
      <c r="B3958" s="487" t="s">
        <v>4616</v>
      </c>
      <c r="C3958" s="488" t="s">
        <v>2527</v>
      </c>
      <c r="D3958" s="488" t="s">
        <v>4601</v>
      </c>
      <c r="E3958" s="488" t="s">
        <v>2888</v>
      </c>
      <c r="F3958" s="489" t="s">
        <v>4219</v>
      </c>
      <c r="G3958" s="490">
        <v>290</v>
      </c>
      <c r="H3958" s="488">
        <v>36</v>
      </c>
      <c r="I3958" s="491">
        <v>0.05</v>
      </c>
      <c r="J3958" s="492">
        <v>7.65</v>
      </c>
      <c r="K3958">
        <v>275.5</v>
      </c>
      <c r="L3958">
        <v>14.5</v>
      </c>
    </row>
    <row r="3959" spans="1:12">
      <c r="A3959">
        <v>2025</v>
      </c>
      <c r="B3959" s="487" t="s">
        <v>4617</v>
      </c>
      <c r="C3959" s="488" t="s">
        <v>2527</v>
      </c>
      <c r="D3959" s="488" t="s">
        <v>4601</v>
      </c>
      <c r="E3959" s="488" t="s">
        <v>2888</v>
      </c>
      <c r="F3959" s="489" t="s">
        <v>4219</v>
      </c>
      <c r="G3959" s="490">
        <v>290</v>
      </c>
      <c r="H3959" s="488">
        <v>36</v>
      </c>
      <c r="I3959" s="491">
        <v>0.05</v>
      </c>
      <c r="J3959" s="492">
        <v>7.65</v>
      </c>
      <c r="K3959">
        <v>275.5</v>
      </c>
      <c r="L3959">
        <v>14.5</v>
      </c>
    </row>
    <row r="3960" spans="1:12">
      <c r="A3960">
        <v>2025</v>
      </c>
      <c r="B3960" s="487" t="s">
        <v>4618</v>
      </c>
      <c r="C3960" s="488" t="s">
        <v>2527</v>
      </c>
      <c r="D3960" s="488" t="s">
        <v>4601</v>
      </c>
      <c r="E3960" s="488" t="s">
        <v>2888</v>
      </c>
      <c r="F3960" s="489" t="s">
        <v>4219</v>
      </c>
      <c r="G3960" s="490">
        <v>290</v>
      </c>
      <c r="H3960" s="488">
        <v>36</v>
      </c>
      <c r="I3960" s="491">
        <v>0.05</v>
      </c>
      <c r="J3960" s="492">
        <v>7.65</v>
      </c>
      <c r="K3960">
        <v>275.5</v>
      </c>
      <c r="L3960">
        <v>14.5</v>
      </c>
    </row>
    <row r="3961" spans="1:12">
      <c r="A3961">
        <v>2025</v>
      </c>
      <c r="B3961" s="487" t="s">
        <v>4619</v>
      </c>
      <c r="C3961" s="488" t="s">
        <v>2527</v>
      </c>
      <c r="D3961" s="488" t="s">
        <v>4601</v>
      </c>
      <c r="E3961" s="488" t="s">
        <v>2888</v>
      </c>
      <c r="F3961" s="489" t="s">
        <v>4219</v>
      </c>
      <c r="G3961" s="490">
        <v>290</v>
      </c>
      <c r="H3961" s="488">
        <v>36</v>
      </c>
      <c r="I3961" s="491">
        <v>0.05</v>
      </c>
      <c r="J3961" s="492">
        <v>7.65</v>
      </c>
      <c r="K3961">
        <v>275.5</v>
      </c>
      <c r="L3961">
        <v>14.5</v>
      </c>
    </row>
    <row r="3962" spans="1:12">
      <c r="A3962">
        <v>2025</v>
      </c>
      <c r="B3962" s="487" t="s">
        <v>4620</v>
      </c>
      <c r="C3962" s="488" t="s">
        <v>2527</v>
      </c>
      <c r="D3962" s="488" t="s">
        <v>4601</v>
      </c>
      <c r="E3962" s="488" t="s">
        <v>2888</v>
      </c>
      <c r="F3962" s="489" t="s">
        <v>4219</v>
      </c>
      <c r="G3962" s="490">
        <v>290</v>
      </c>
      <c r="H3962" s="488">
        <v>36</v>
      </c>
      <c r="I3962" s="491">
        <v>0.05</v>
      </c>
      <c r="J3962" s="492">
        <v>7.65</v>
      </c>
      <c r="K3962">
        <v>275.5</v>
      </c>
      <c r="L3962">
        <v>14.5</v>
      </c>
    </row>
    <row r="3963" spans="1:12">
      <c r="A3963">
        <v>2025</v>
      </c>
      <c r="B3963" s="487" t="s">
        <v>3563</v>
      </c>
      <c r="C3963" s="488" t="s">
        <v>2527</v>
      </c>
      <c r="D3963" s="488" t="s">
        <v>3286</v>
      </c>
      <c r="E3963" s="488" t="s">
        <v>2888</v>
      </c>
      <c r="F3963" s="489" t="s">
        <v>4219</v>
      </c>
      <c r="G3963" s="490">
        <v>8245.14</v>
      </c>
      <c r="H3963" s="488">
        <v>36</v>
      </c>
      <c r="I3963" s="491">
        <v>0.05</v>
      </c>
      <c r="J3963" s="492">
        <v>217.58</v>
      </c>
      <c r="K3963">
        <v>7832.88</v>
      </c>
      <c r="L3963">
        <v>412.26</v>
      </c>
    </row>
    <row r="3964" spans="1:12">
      <c r="A3964">
        <v>2025</v>
      </c>
      <c r="B3964" s="487" t="s">
        <v>4621</v>
      </c>
      <c r="C3964" s="488" t="s">
        <v>2527</v>
      </c>
      <c r="D3964" s="488" t="s">
        <v>4622</v>
      </c>
      <c r="E3964" s="488" t="s">
        <v>2888</v>
      </c>
      <c r="F3964" s="489" t="s">
        <v>4219</v>
      </c>
      <c r="G3964" s="490">
        <v>4069.91</v>
      </c>
      <c r="H3964" s="488">
        <v>36</v>
      </c>
      <c r="I3964" s="491">
        <v>0.05</v>
      </c>
      <c r="J3964" s="492">
        <v>107.4</v>
      </c>
      <c r="K3964">
        <v>3866.41</v>
      </c>
      <c r="L3964">
        <v>203.5</v>
      </c>
    </row>
    <row r="3965" spans="1:12">
      <c r="A3965">
        <v>2025</v>
      </c>
      <c r="B3965" s="487" t="s">
        <v>4623</v>
      </c>
      <c r="C3965" s="488" t="s">
        <v>2527</v>
      </c>
      <c r="D3965" s="488" t="s">
        <v>4622</v>
      </c>
      <c r="E3965" s="488" t="s">
        <v>2888</v>
      </c>
      <c r="F3965" s="489" t="s">
        <v>4219</v>
      </c>
      <c r="G3965" s="490">
        <v>4069.91</v>
      </c>
      <c r="H3965" s="488">
        <v>36</v>
      </c>
      <c r="I3965" s="491">
        <v>0.05</v>
      </c>
      <c r="J3965" s="492">
        <v>107.4</v>
      </c>
      <c r="K3965">
        <v>3866.41</v>
      </c>
      <c r="L3965">
        <v>203.5</v>
      </c>
    </row>
    <row r="3966" spans="1:12">
      <c r="A3966">
        <v>2025</v>
      </c>
      <c r="B3966" s="487" t="s">
        <v>3701</v>
      </c>
      <c r="C3966" s="488" t="s">
        <v>2527</v>
      </c>
      <c r="D3966" s="488" t="s">
        <v>3286</v>
      </c>
      <c r="E3966" s="488" t="s">
        <v>2888</v>
      </c>
      <c r="F3966" s="489" t="s">
        <v>4219</v>
      </c>
      <c r="G3966" s="490">
        <v>6193.81</v>
      </c>
      <c r="H3966" s="488">
        <v>36</v>
      </c>
      <c r="I3966" s="491">
        <v>0.05</v>
      </c>
      <c r="J3966" s="492">
        <v>163.44999999999999</v>
      </c>
      <c r="K3966">
        <v>5884.12</v>
      </c>
      <c r="L3966">
        <v>309.69</v>
      </c>
    </row>
    <row r="3967" spans="1:12">
      <c r="A3967">
        <v>2025</v>
      </c>
      <c r="B3967" s="487" t="s">
        <v>4624</v>
      </c>
      <c r="C3967" s="488" t="s">
        <v>2527</v>
      </c>
      <c r="D3967" s="488" t="s">
        <v>4622</v>
      </c>
      <c r="E3967" s="488" t="s">
        <v>2888</v>
      </c>
      <c r="F3967" s="489" t="s">
        <v>4219</v>
      </c>
      <c r="G3967" s="490">
        <v>4069.91</v>
      </c>
      <c r="H3967" s="488">
        <v>36</v>
      </c>
      <c r="I3967" s="491">
        <v>0.05</v>
      </c>
      <c r="J3967" s="492">
        <v>107.4</v>
      </c>
      <c r="K3967">
        <v>3866.41</v>
      </c>
      <c r="L3967">
        <v>203.5</v>
      </c>
    </row>
    <row r="3968" spans="1:12">
      <c r="A3968">
        <v>2025</v>
      </c>
      <c r="B3968" s="487" t="s">
        <v>3337</v>
      </c>
      <c r="C3968" s="488" t="s">
        <v>2527</v>
      </c>
      <c r="D3968" s="488" t="s">
        <v>3338</v>
      </c>
      <c r="E3968" s="488" t="s">
        <v>4148</v>
      </c>
      <c r="F3968" s="489" t="s">
        <v>4153</v>
      </c>
      <c r="G3968" s="490">
        <v>21238.94</v>
      </c>
      <c r="H3968" s="488">
        <v>60</v>
      </c>
      <c r="I3968" s="491">
        <v>0.05</v>
      </c>
      <c r="J3968" s="492">
        <v>336.28</v>
      </c>
      <c r="K3968">
        <v>20176.990000000002</v>
      </c>
      <c r="L3968">
        <v>1061.95</v>
      </c>
    </row>
    <row r="3969" spans="1:12">
      <c r="A3969">
        <v>2025</v>
      </c>
      <c r="B3969" s="487" t="s">
        <v>4625</v>
      </c>
      <c r="C3969" s="488" t="s">
        <v>2527</v>
      </c>
      <c r="D3969" s="488" t="s">
        <v>4626</v>
      </c>
      <c r="E3969" s="488" t="s">
        <v>2888</v>
      </c>
      <c r="F3969" s="489" t="s">
        <v>4220</v>
      </c>
      <c r="G3969" s="490">
        <v>2499</v>
      </c>
      <c r="H3969" s="488">
        <v>36</v>
      </c>
      <c r="I3969" s="491">
        <v>0.05</v>
      </c>
      <c r="J3969" s="492">
        <v>65.95</v>
      </c>
      <c r="K3969">
        <v>2374.0500000000002</v>
      </c>
      <c r="L3969">
        <v>124.95</v>
      </c>
    </row>
    <row r="3970" spans="1:12">
      <c r="A3970">
        <v>2025</v>
      </c>
      <c r="B3970" s="487" t="s">
        <v>3548</v>
      </c>
      <c r="C3970" s="488" t="s">
        <v>2527</v>
      </c>
      <c r="D3970" s="488" t="s">
        <v>3008</v>
      </c>
      <c r="E3970" s="488" t="s">
        <v>2888</v>
      </c>
      <c r="F3970" s="489" t="s">
        <v>4220</v>
      </c>
      <c r="G3970" s="490">
        <v>8584.07</v>
      </c>
      <c r="H3970" s="488">
        <v>36</v>
      </c>
      <c r="I3970" s="491">
        <v>0.05</v>
      </c>
      <c r="J3970" s="492">
        <v>226.52</v>
      </c>
      <c r="K3970">
        <v>8154.87</v>
      </c>
      <c r="L3970">
        <v>429.2</v>
      </c>
    </row>
    <row r="3971" spans="1:12">
      <c r="A3971">
        <v>2025</v>
      </c>
      <c r="B3971" s="487" t="s">
        <v>3549</v>
      </c>
      <c r="C3971" s="488" t="s">
        <v>2527</v>
      </c>
      <c r="D3971" s="488" t="s">
        <v>3008</v>
      </c>
      <c r="E3971" s="488" t="s">
        <v>2888</v>
      </c>
      <c r="F3971" s="489" t="s">
        <v>4220</v>
      </c>
      <c r="G3971" s="490">
        <v>8584.07</v>
      </c>
      <c r="H3971" s="488">
        <v>36</v>
      </c>
      <c r="I3971" s="491">
        <v>0.05</v>
      </c>
      <c r="J3971" s="492">
        <v>226.52</v>
      </c>
      <c r="K3971">
        <v>8154.87</v>
      </c>
      <c r="L3971">
        <v>429.2</v>
      </c>
    </row>
    <row r="3972" spans="1:12">
      <c r="A3972">
        <v>2025</v>
      </c>
      <c r="B3972" s="487" t="s">
        <v>3550</v>
      </c>
      <c r="C3972" s="488" t="s">
        <v>2527</v>
      </c>
      <c r="D3972" s="488" t="s">
        <v>3008</v>
      </c>
      <c r="E3972" s="488" t="s">
        <v>2888</v>
      </c>
      <c r="F3972" s="489" t="s">
        <v>4220</v>
      </c>
      <c r="G3972" s="490">
        <v>8584.07</v>
      </c>
      <c r="H3972" s="488">
        <v>36</v>
      </c>
      <c r="I3972" s="491">
        <v>0.05</v>
      </c>
      <c r="J3972" s="492">
        <v>226.52</v>
      </c>
      <c r="K3972">
        <v>8154.87</v>
      </c>
      <c r="L3972">
        <v>429.2</v>
      </c>
    </row>
    <row r="3973" spans="1:12">
      <c r="A3973">
        <v>2025</v>
      </c>
      <c r="B3973" s="487" t="s">
        <v>4627</v>
      </c>
      <c r="C3973" s="488" t="s">
        <v>2527</v>
      </c>
      <c r="D3973" s="488" t="s">
        <v>3404</v>
      </c>
      <c r="E3973" s="488" t="s">
        <v>2888</v>
      </c>
      <c r="F3973" s="489" t="s">
        <v>4220</v>
      </c>
      <c r="G3973" s="490">
        <v>1017.7</v>
      </c>
      <c r="H3973" s="488">
        <v>36</v>
      </c>
      <c r="I3973" s="491">
        <v>0.05</v>
      </c>
      <c r="J3973" s="492">
        <v>26.86</v>
      </c>
      <c r="K3973">
        <v>966.81</v>
      </c>
      <c r="L3973">
        <v>50.89</v>
      </c>
    </row>
    <row r="3974" spans="1:12">
      <c r="A3974">
        <v>2025</v>
      </c>
      <c r="B3974" s="487" t="s">
        <v>4628</v>
      </c>
      <c r="C3974" s="488" t="s">
        <v>2527</v>
      </c>
      <c r="D3974" s="488" t="s">
        <v>3404</v>
      </c>
      <c r="E3974" s="488" t="s">
        <v>2888</v>
      </c>
      <c r="F3974" s="489" t="s">
        <v>4220</v>
      </c>
      <c r="G3974" s="490">
        <v>1017.7</v>
      </c>
      <c r="H3974" s="488">
        <v>36</v>
      </c>
      <c r="I3974" s="491">
        <v>0.05</v>
      </c>
      <c r="J3974" s="492">
        <v>26.86</v>
      </c>
      <c r="K3974">
        <v>966.81</v>
      </c>
      <c r="L3974">
        <v>50.89</v>
      </c>
    </row>
    <row r="3975" spans="1:12">
      <c r="A3975">
        <v>2025</v>
      </c>
      <c r="B3975" s="487" t="s">
        <v>4629</v>
      </c>
      <c r="C3975" s="488" t="s">
        <v>2527</v>
      </c>
      <c r="D3975" s="488" t="s">
        <v>3404</v>
      </c>
      <c r="E3975" s="488" t="s">
        <v>2888</v>
      </c>
      <c r="F3975" s="489" t="s">
        <v>4220</v>
      </c>
      <c r="G3975" s="490">
        <v>1017.7</v>
      </c>
      <c r="H3975" s="488">
        <v>36</v>
      </c>
      <c r="I3975" s="491">
        <v>0.05</v>
      </c>
      <c r="J3975" s="492">
        <v>26.86</v>
      </c>
      <c r="K3975">
        <v>966.81</v>
      </c>
      <c r="L3975">
        <v>50.89</v>
      </c>
    </row>
    <row r="3976" spans="1:12">
      <c r="A3976">
        <v>2025</v>
      </c>
      <c r="B3976" s="487" t="s">
        <v>4630</v>
      </c>
      <c r="C3976" s="488" t="s">
        <v>2527</v>
      </c>
      <c r="D3976" s="488" t="s">
        <v>3404</v>
      </c>
      <c r="E3976" s="488" t="s">
        <v>2888</v>
      </c>
      <c r="F3976" s="489" t="s">
        <v>4220</v>
      </c>
      <c r="G3976" s="490">
        <v>1017.7</v>
      </c>
      <c r="H3976" s="488">
        <v>36</v>
      </c>
      <c r="I3976" s="491">
        <v>0.05</v>
      </c>
      <c r="J3976" s="492">
        <v>26.86</v>
      </c>
      <c r="K3976">
        <v>966.81</v>
      </c>
      <c r="L3976">
        <v>50.89</v>
      </c>
    </row>
    <row r="3977" spans="1:12">
      <c r="A3977">
        <v>2025</v>
      </c>
      <c r="B3977" s="487" t="s">
        <v>3678</v>
      </c>
      <c r="C3977" s="488" t="s">
        <v>2527</v>
      </c>
      <c r="D3977" s="488" t="s">
        <v>3286</v>
      </c>
      <c r="E3977" s="488" t="s">
        <v>2888</v>
      </c>
      <c r="F3977" s="489" t="s">
        <v>4220</v>
      </c>
      <c r="G3977" s="490">
        <v>6813.27</v>
      </c>
      <c r="H3977" s="488">
        <v>36</v>
      </c>
      <c r="I3977" s="491">
        <v>0.05</v>
      </c>
      <c r="J3977" s="492">
        <v>179.79</v>
      </c>
      <c r="K3977">
        <v>6472.61</v>
      </c>
      <c r="L3977">
        <v>340.66</v>
      </c>
    </row>
    <row r="3978" spans="1:12">
      <c r="A3978">
        <v>2025</v>
      </c>
      <c r="B3978" s="487" t="s">
        <v>4631</v>
      </c>
      <c r="C3978" s="488" t="s">
        <v>2527</v>
      </c>
      <c r="D3978" s="488" t="s">
        <v>4632</v>
      </c>
      <c r="E3978" s="488" t="s">
        <v>2888</v>
      </c>
      <c r="F3978" s="489" t="s">
        <v>4220</v>
      </c>
      <c r="G3978" s="490">
        <v>1911.49</v>
      </c>
      <c r="H3978" s="488">
        <v>36</v>
      </c>
      <c r="I3978" s="491">
        <v>0.05</v>
      </c>
      <c r="J3978" s="492">
        <v>50.44</v>
      </c>
      <c r="K3978">
        <v>1815.92</v>
      </c>
      <c r="L3978">
        <v>95.57</v>
      </c>
    </row>
    <row r="3979" spans="1:12">
      <c r="A3979">
        <v>2025</v>
      </c>
      <c r="B3979" s="487" t="s">
        <v>3645</v>
      </c>
      <c r="C3979" s="488" t="s">
        <v>2527</v>
      </c>
      <c r="D3979" s="488" t="s">
        <v>3404</v>
      </c>
      <c r="E3979" s="488" t="s">
        <v>2888</v>
      </c>
      <c r="F3979" s="489" t="s">
        <v>4220</v>
      </c>
      <c r="G3979" s="490">
        <v>7035.4</v>
      </c>
      <c r="H3979" s="488">
        <v>36</v>
      </c>
      <c r="I3979" s="491">
        <v>0.05</v>
      </c>
      <c r="J3979" s="492">
        <v>185.66</v>
      </c>
      <c r="K3979">
        <v>6683.63</v>
      </c>
      <c r="L3979">
        <v>351.77</v>
      </c>
    </row>
    <row r="3980" spans="1:12">
      <c r="A3980">
        <v>2025</v>
      </c>
      <c r="B3980" s="487" t="s">
        <v>3405</v>
      </c>
      <c r="C3980" s="488" t="s">
        <v>2527</v>
      </c>
      <c r="D3980" s="488" t="s">
        <v>3028</v>
      </c>
      <c r="E3980" s="488" t="s">
        <v>2888</v>
      </c>
      <c r="F3980" s="489" t="s">
        <v>4220</v>
      </c>
      <c r="G3980" s="490">
        <v>14070.8</v>
      </c>
      <c r="H3980" s="488">
        <v>36</v>
      </c>
      <c r="I3980" s="491">
        <v>0.05</v>
      </c>
      <c r="J3980" s="492">
        <v>371.31</v>
      </c>
      <c r="K3980">
        <v>13367.26</v>
      </c>
      <c r="L3980">
        <v>703.54</v>
      </c>
    </row>
    <row r="3981" spans="1:12">
      <c r="A3981">
        <v>2025</v>
      </c>
      <c r="B3981" s="487" t="s">
        <v>3295</v>
      </c>
      <c r="C3981" s="488" t="s">
        <v>2527</v>
      </c>
      <c r="D3981" s="488" t="s">
        <v>3296</v>
      </c>
      <c r="E3981" s="488" t="s">
        <v>2888</v>
      </c>
      <c r="F3981" s="489" t="s">
        <v>4220</v>
      </c>
      <c r="G3981" s="490">
        <v>32305.31</v>
      </c>
      <c r="H3981" s="488">
        <v>36</v>
      </c>
      <c r="I3981" s="491">
        <v>0.05</v>
      </c>
      <c r="J3981" s="492">
        <v>852.5</v>
      </c>
      <c r="K3981">
        <v>30690.04</v>
      </c>
      <c r="L3981">
        <v>1615.27</v>
      </c>
    </row>
    <row r="3982" spans="1:12">
      <c r="A3982">
        <v>2025</v>
      </c>
      <c r="B3982" s="487" t="s">
        <v>3519</v>
      </c>
      <c r="C3982" s="488" t="s">
        <v>2527</v>
      </c>
      <c r="D3982" s="488" t="s">
        <v>3520</v>
      </c>
      <c r="E3982" s="488" t="s">
        <v>2888</v>
      </c>
      <c r="F3982" s="489" t="s">
        <v>4220</v>
      </c>
      <c r="G3982" s="490">
        <v>9603</v>
      </c>
      <c r="H3982" s="488">
        <v>36</v>
      </c>
      <c r="I3982" s="491">
        <v>0.05</v>
      </c>
      <c r="J3982" s="492">
        <v>253.41</v>
      </c>
      <c r="K3982">
        <v>9122.85</v>
      </c>
      <c r="L3982">
        <v>480.15</v>
      </c>
    </row>
    <row r="3983" spans="1:12">
      <c r="A3983">
        <v>2025</v>
      </c>
      <c r="B3983" s="487" t="s">
        <v>4633</v>
      </c>
      <c r="C3983" s="488" t="s">
        <v>2527</v>
      </c>
      <c r="D3983" s="488" t="s">
        <v>4634</v>
      </c>
      <c r="E3983" s="488" t="s">
        <v>4148</v>
      </c>
      <c r="F3983" s="489" t="s">
        <v>4154</v>
      </c>
      <c r="G3983" s="490">
        <v>4600</v>
      </c>
      <c r="H3983" s="488">
        <v>60</v>
      </c>
      <c r="I3983" s="491">
        <v>0.05</v>
      </c>
      <c r="J3983" s="492">
        <v>72.83</v>
      </c>
      <c r="K3983">
        <v>4370</v>
      </c>
      <c r="L3983">
        <v>230</v>
      </c>
    </row>
    <row r="3984" spans="1:12">
      <c r="A3984">
        <v>2025</v>
      </c>
      <c r="B3984" s="487" t="s">
        <v>3382</v>
      </c>
      <c r="C3984" s="488" t="s">
        <v>2527</v>
      </c>
      <c r="D3984" s="488" t="s">
        <v>3383</v>
      </c>
      <c r="E3984" s="488" t="s">
        <v>4148</v>
      </c>
      <c r="F3984" s="489" t="s">
        <v>4154</v>
      </c>
      <c r="G3984" s="490">
        <v>16000</v>
      </c>
      <c r="H3984" s="488">
        <v>60</v>
      </c>
      <c r="I3984" s="491">
        <v>0.05</v>
      </c>
      <c r="J3984" s="492">
        <v>253.33</v>
      </c>
      <c r="K3984">
        <v>15200</v>
      </c>
      <c r="L3984">
        <v>800</v>
      </c>
    </row>
    <row r="3985" spans="1:12">
      <c r="A3985">
        <v>2025</v>
      </c>
      <c r="B3985" s="487" t="s">
        <v>3688</v>
      </c>
      <c r="C3985" s="488" t="s">
        <v>2527</v>
      </c>
      <c r="D3985" s="488" t="s">
        <v>3338</v>
      </c>
      <c r="E3985" s="488" t="s">
        <v>4148</v>
      </c>
      <c r="F3985" s="489" t="s">
        <v>4154</v>
      </c>
      <c r="G3985" s="490">
        <v>6637.17</v>
      </c>
      <c r="H3985" s="488">
        <v>60</v>
      </c>
      <c r="I3985" s="491">
        <v>0.05</v>
      </c>
      <c r="J3985" s="492">
        <v>105.09</v>
      </c>
      <c r="K3985">
        <v>6305.31</v>
      </c>
      <c r="L3985">
        <v>331.86</v>
      </c>
    </row>
    <row r="3986" spans="1:12">
      <c r="A3986">
        <v>2025</v>
      </c>
      <c r="B3986" s="487" t="s">
        <v>4635</v>
      </c>
      <c r="C3986" s="488" t="s">
        <v>2527</v>
      </c>
      <c r="D3986" s="488" t="s">
        <v>4636</v>
      </c>
      <c r="E3986" s="488" t="s">
        <v>2888</v>
      </c>
      <c r="F3986" s="489" t="s">
        <v>4221</v>
      </c>
      <c r="G3986" s="490">
        <v>508.9</v>
      </c>
      <c r="H3986" s="488">
        <v>36</v>
      </c>
      <c r="I3986" s="491">
        <v>0.05</v>
      </c>
      <c r="J3986" s="492">
        <v>13.43</v>
      </c>
      <c r="K3986">
        <v>483.45</v>
      </c>
      <c r="L3986">
        <v>25.45</v>
      </c>
    </row>
    <row r="3987" spans="1:12">
      <c r="A3987">
        <v>2025</v>
      </c>
      <c r="B3987" s="487" t="s">
        <v>4637</v>
      </c>
      <c r="C3987" s="488" t="s">
        <v>2527</v>
      </c>
      <c r="D3987" s="488" t="s">
        <v>4636</v>
      </c>
      <c r="E3987" s="488" t="s">
        <v>2888</v>
      </c>
      <c r="F3987" s="489" t="s">
        <v>4221</v>
      </c>
      <c r="G3987" s="490">
        <v>508.9</v>
      </c>
      <c r="H3987" s="488">
        <v>36</v>
      </c>
      <c r="I3987" s="491">
        <v>0.05</v>
      </c>
      <c r="J3987" s="492">
        <v>13.43</v>
      </c>
      <c r="K3987">
        <v>483.45</v>
      </c>
      <c r="L3987">
        <v>25.45</v>
      </c>
    </row>
    <row r="3988" spans="1:12">
      <c r="A3988">
        <v>2025</v>
      </c>
      <c r="B3988" s="487" t="s">
        <v>4638</v>
      </c>
      <c r="C3988" s="488" t="s">
        <v>2527</v>
      </c>
      <c r="D3988" s="488" t="s">
        <v>4636</v>
      </c>
      <c r="E3988" s="488" t="s">
        <v>2888</v>
      </c>
      <c r="F3988" s="489" t="s">
        <v>4221</v>
      </c>
      <c r="G3988" s="490">
        <v>508.9</v>
      </c>
      <c r="H3988" s="488">
        <v>36</v>
      </c>
      <c r="I3988" s="491">
        <v>0.05</v>
      </c>
      <c r="J3988" s="492">
        <v>13.43</v>
      </c>
      <c r="K3988">
        <v>483.45</v>
      </c>
      <c r="L3988">
        <v>25.45</v>
      </c>
    </row>
    <row r="3989" spans="1:12">
      <c r="A3989">
        <v>2025</v>
      </c>
      <c r="B3989" s="487" t="s">
        <v>4639</v>
      </c>
      <c r="C3989" s="488" t="s">
        <v>2527</v>
      </c>
      <c r="D3989" s="488" t="s">
        <v>4636</v>
      </c>
      <c r="E3989" s="488" t="s">
        <v>2888</v>
      </c>
      <c r="F3989" s="489" t="s">
        <v>4221</v>
      </c>
      <c r="G3989" s="490">
        <v>508.9</v>
      </c>
      <c r="H3989" s="488">
        <v>36</v>
      </c>
      <c r="I3989" s="491">
        <v>0.05</v>
      </c>
      <c r="J3989" s="492">
        <v>13.43</v>
      </c>
      <c r="K3989">
        <v>483.45</v>
      </c>
      <c r="L3989">
        <v>25.45</v>
      </c>
    </row>
    <row r="3990" spans="1:12">
      <c r="A3990">
        <v>2025</v>
      </c>
      <c r="B3990" s="487" t="s">
        <v>4640</v>
      </c>
      <c r="C3990" s="488" t="s">
        <v>2527</v>
      </c>
      <c r="D3990" s="488" t="s">
        <v>4636</v>
      </c>
      <c r="E3990" s="488" t="s">
        <v>2888</v>
      </c>
      <c r="F3990" s="489" t="s">
        <v>4221</v>
      </c>
      <c r="G3990" s="490">
        <v>508.9</v>
      </c>
      <c r="H3990" s="488">
        <v>36</v>
      </c>
      <c r="I3990" s="491">
        <v>0.05</v>
      </c>
      <c r="J3990" s="492">
        <v>13.43</v>
      </c>
      <c r="K3990">
        <v>483.45</v>
      </c>
      <c r="L3990">
        <v>25.45</v>
      </c>
    </row>
    <row r="3991" spans="1:12">
      <c r="A3991">
        <v>2025</v>
      </c>
      <c r="B3991" s="487" t="s">
        <v>4641</v>
      </c>
      <c r="C3991" s="488" t="s">
        <v>2527</v>
      </c>
      <c r="D3991" s="488" t="s">
        <v>4636</v>
      </c>
      <c r="E3991" s="488" t="s">
        <v>2888</v>
      </c>
      <c r="F3991" s="489" t="s">
        <v>4221</v>
      </c>
      <c r="G3991" s="490">
        <v>508.9</v>
      </c>
      <c r="H3991" s="488">
        <v>36</v>
      </c>
      <c r="I3991" s="491">
        <v>0.05</v>
      </c>
      <c r="J3991" s="492">
        <v>13.43</v>
      </c>
      <c r="K3991">
        <v>483.45</v>
      </c>
      <c r="L3991">
        <v>25.45</v>
      </c>
    </row>
    <row r="3992" spans="1:12">
      <c r="A3992">
        <v>2025</v>
      </c>
      <c r="B3992" s="487" t="s">
        <v>4642</v>
      </c>
      <c r="C3992" s="488" t="s">
        <v>2527</v>
      </c>
      <c r="D3992" s="488" t="s">
        <v>4636</v>
      </c>
      <c r="E3992" s="488" t="s">
        <v>2888</v>
      </c>
      <c r="F3992" s="489" t="s">
        <v>4221</v>
      </c>
      <c r="G3992" s="490">
        <v>508.9</v>
      </c>
      <c r="H3992" s="488">
        <v>36</v>
      </c>
      <c r="I3992" s="491">
        <v>0.05</v>
      </c>
      <c r="J3992" s="492">
        <v>13.43</v>
      </c>
      <c r="K3992">
        <v>483.45</v>
      </c>
      <c r="L3992">
        <v>25.45</v>
      </c>
    </row>
    <row r="3993" spans="1:12">
      <c r="A3993">
        <v>2025</v>
      </c>
      <c r="B3993" s="487" t="s">
        <v>4643</v>
      </c>
      <c r="C3993" s="488" t="s">
        <v>2527</v>
      </c>
      <c r="D3993" s="488" t="s">
        <v>4636</v>
      </c>
      <c r="E3993" s="488" t="s">
        <v>2888</v>
      </c>
      <c r="F3993" s="489" t="s">
        <v>4221</v>
      </c>
      <c r="G3993" s="490">
        <v>508.9</v>
      </c>
      <c r="H3993" s="488">
        <v>36</v>
      </c>
      <c r="I3993" s="491">
        <v>0.05</v>
      </c>
      <c r="J3993" s="492">
        <v>13.43</v>
      </c>
      <c r="K3993">
        <v>483.45</v>
      </c>
      <c r="L3993">
        <v>25.45</v>
      </c>
    </row>
    <row r="3994" spans="1:12">
      <c r="A3994">
        <v>2025</v>
      </c>
      <c r="B3994" s="487" t="s">
        <v>4644</v>
      </c>
      <c r="C3994" s="488" t="s">
        <v>2527</v>
      </c>
      <c r="D3994" s="488" t="s">
        <v>4636</v>
      </c>
      <c r="E3994" s="488" t="s">
        <v>2888</v>
      </c>
      <c r="F3994" s="489" t="s">
        <v>4221</v>
      </c>
      <c r="G3994" s="490">
        <v>508.9</v>
      </c>
      <c r="H3994" s="488">
        <v>36</v>
      </c>
      <c r="I3994" s="491">
        <v>0.05</v>
      </c>
      <c r="J3994" s="492">
        <v>13.43</v>
      </c>
      <c r="K3994">
        <v>483.45</v>
      </c>
      <c r="L3994">
        <v>25.45</v>
      </c>
    </row>
    <row r="3995" spans="1:12">
      <c r="A3995">
        <v>2025</v>
      </c>
      <c r="B3995" s="487" t="s">
        <v>4645</v>
      </c>
      <c r="C3995" s="488" t="s">
        <v>2527</v>
      </c>
      <c r="D3995" s="488" t="s">
        <v>4636</v>
      </c>
      <c r="E3995" s="488" t="s">
        <v>2888</v>
      </c>
      <c r="F3995" s="489" t="s">
        <v>4221</v>
      </c>
      <c r="G3995" s="490">
        <v>508.9</v>
      </c>
      <c r="H3995" s="488">
        <v>36</v>
      </c>
      <c r="I3995" s="491">
        <v>0.05</v>
      </c>
      <c r="J3995" s="492">
        <v>13.43</v>
      </c>
      <c r="K3995">
        <v>483.45</v>
      </c>
      <c r="L3995">
        <v>25.45</v>
      </c>
    </row>
    <row r="3996" spans="1:12">
      <c r="A3996">
        <v>2025</v>
      </c>
      <c r="B3996" s="487" t="s">
        <v>4646</v>
      </c>
      <c r="C3996" s="488" t="s">
        <v>2527</v>
      </c>
      <c r="D3996" s="488" t="s">
        <v>4636</v>
      </c>
      <c r="E3996" s="488" t="s">
        <v>2888</v>
      </c>
      <c r="F3996" s="489" t="s">
        <v>4221</v>
      </c>
      <c r="G3996" s="490">
        <v>508.9</v>
      </c>
      <c r="H3996" s="488">
        <v>36</v>
      </c>
      <c r="I3996" s="491">
        <v>0.05</v>
      </c>
      <c r="J3996" s="492">
        <v>13.43</v>
      </c>
      <c r="K3996">
        <v>483.45</v>
      </c>
      <c r="L3996">
        <v>25.45</v>
      </c>
    </row>
    <row r="3997" spans="1:12">
      <c r="A3997">
        <v>2025</v>
      </c>
      <c r="B3997" s="487" t="s">
        <v>4647</v>
      </c>
      <c r="C3997" s="488" t="s">
        <v>2527</v>
      </c>
      <c r="D3997" s="488" t="s">
        <v>4636</v>
      </c>
      <c r="E3997" s="488" t="s">
        <v>2888</v>
      </c>
      <c r="F3997" s="489" t="s">
        <v>4221</v>
      </c>
      <c r="G3997" s="490">
        <v>508.9</v>
      </c>
      <c r="H3997" s="488">
        <v>36</v>
      </c>
      <c r="I3997" s="491">
        <v>0.05</v>
      </c>
      <c r="J3997" s="492">
        <v>13.43</v>
      </c>
      <c r="K3997">
        <v>483.45</v>
      </c>
      <c r="L3997">
        <v>25.45</v>
      </c>
    </row>
    <row r="3998" spans="1:12">
      <c r="A3998">
        <v>2025</v>
      </c>
      <c r="B3998" s="487" t="s">
        <v>4648</v>
      </c>
      <c r="C3998" s="488" t="s">
        <v>2527</v>
      </c>
      <c r="D3998" s="488" t="s">
        <v>4636</v>
      </c>
      <c r="E3998" s="488" t="s">
        <v>2888</v>
      </c>
      <c r="F3998" s="489" t="s">
        <v>4221</v>
      </c>
      <c r="G3998" s="490">
        <v>508.9</v>
      </c>
      <c r="H3998" s="488">
        <v>36</v>
      </c>
      <c r="I3998" s="491">
        <v>0.05</v>
      </c>
      <c r="J3998" s="492">
        <v>13.43</v>
      </c>
      <c r="K3998">
        <v>483.45</v>
      </c>
      <c r="L3998">
        <v>25.45</v>
      </c>
    </row>
    <row r="3999" spans="1:12">
      <c r="A3999">
        <v>2025</v>
      </c>
      <c r="B3999" s="487" t="s">
        <v>4649</v>
      </c>
      <c r="C3999" s="488" t="s">
        <v>2527</v>
      </c>
      <c r="D3999" s="488" t="s">
        <v>4636</v>
      </c>
      <c r="E3999" s="488" t="s">
        <v>2888</v>
      </c>
      <c r="F3999" s="489" t="s">
        <v>4221</v>
      </c>
      <c r="G3999" s="490">
        <v>508.9</v>
      </c>
      <c r="H3999" s="488">
        <v>36</v>
      </c>
      <c r="I3999" s="491">
        <v>0.05</v>
      </c>
      <c r="J3999" s="492">
        <v>13.43</v>
      </c>
      <c r="K3999">
        <v>483.45</v>
      </c>
      <c r="L3999">
        <v>25.45</v>
      </c>
    </row>
    <row r="4000" spans="1:12">
      <c r="A4000">
        <v>2025</v>
      </c>
      <c r="B4000" s="487" t="s">
        <v>4650</v>
      </c>
      <c r="C4000" s="488" t="s">
        <v>2527</v>
      </c>
      <c r="D4000" s="488" t="s">
        <v>4636</v>
      </c>
      <c r="E4000" s="488" t="s">
        <v>2888</v>
      </c>
      <c r="F4000" s="489" t="s">
        <v>4221</v>
      </c>
      <c r="G4000" s="490">
        <v>508.9</v>
      </c>
      <c r="H4000" s="488">
        <v>36</v>
      </c>
      <c r="I4000" s="491">
        <v>0.05</v>
      </c>
      <c r="J4000" s="492">
        <v>13.43</v>
      </c>
      <c r="K4000">
        <v>483.45</v>
      </c>
      <c r="L4000">
        <v>25.45</v>
      </c>
    </row>
    <row r="4001" spans="1:12">
      <c r="A4001">
        <v>2025</v>
      </c>
      <c r="B4001" s="487" t="s">
        <v>4651</v>
      </c>
      <c r="C4001" s="488" t="s">
        <v>2527</v>
      </c>
      <c r="D4001" s="488" t="s">
        <v>4636</v>
      </c>
      <c r="E4001" s="488" t="s">
        <v>2888</v>
      </c>
      <c r="F4001" s="489" t="s">
        <v>4221</v>
      </c>
      <c r="G4001" s="490">
        <v>508.9</v>
      </c>
      <c r="H4001" s="488">
        <v>36</v>
      </c>
      <c r="I4001" s="491">
        <v>0.05</v>
      </c>
      <c r="J4001" s="492">
        <v>13.43</v>
      </c>
      <c r="K4001">
        <v>483.45</v>
      </c>
      <c r="L4001">
        <v>25.45</v>
      </c>
    </row>
    <row r="4002" spans="1:12">
      <c r="A4002">
        <v>2025</v>
      </c>
      <c r="B4002" s="487" t="s">
        <v>4652</v>
      </c>
      <c r="C4002" s="488" t="s">
        <v>2527</v>
      </c>
      <c r="D4002" s="488" t="s">
        <v>4636</v>
      </c>
      <c r="E4002" s="488" t="s">
        <v>2888</v>
      </c>
      <c r="F4002" s="489" t="s">
        <v>4221</v>
      </c>
      <c r="G4002" s="490">
        <v>508.9</v>
      </c>
      <c r="H4002" s="488">
        <v>36</v>
      </c>
      <c r="I4002" s="491">
        <v>0.05</v>
      </c>
      <c r="J4002" s="492">
        <v>13.43</v>
      </c>
      <c r="K4002">
        <v>483.45</v>
      </c>
      <c r="L4002">
        <v>25.45</v>
      </c>
    </row>
    <row r="4003" spans="1:12">
      <c r="A4003">
        <v>2025</v>
      </c>
      <c r="B4003" s="487" t="s">
        <v>4653</v>
      </c>
      <c r="C4003" s="488" t="s">
        <v>2527</v>
      </c>
      <c r="D4003" s="488" t="s">
        <v>4636</v>
      </c>
      <c r="E4003" s="488" t="s">
        <v>2888</v>
      </c>
      <c r="F4003" s="489" t="s">
        <v>4221</v>
      </c>
      <c r="G4003" s="490">
        <v>508.9</v>
      </c>
      <c r="H4003" s="488">
        <v>36</v>
      </c>
      <c r="I4003" s="491">
        <v>0.05</v>
      </c>
      <c r="J4003" s="492">
        <v>13.43</v>
      </c>
      <c r="K4003">
        <v>483.45</v>
      </c>
      <c r="L4003">
        <v>25.45</v>
      </c>
    </row>
    <row r="4004" spans="1:12">
      <c r="A4004">
        <v>2025</v>
      </c>
      <c r="B4004" s="487" t="s">
        <v>4654</v>
      </c>
      <c r="C4004" s="488" t="s">
        <v>2527</v>
      </c>
      <c r="D4004" s="488" t="s">
        <v>4636</v>
      </c>
      <c r="E4004" s="488" t="s">
        <v>2888</v>
      </c>
      <c r="F4004" s="489" t="s">
        <v>4221</v>
      </c>
      <c r="G4004" s="490">
        <v>508.9</v>
      </c>
      <c r="H4004" s="488">
        <v>36</v>
      </c>
      <c r="I4004" s="491">
        <v>0.05</v>
      </c>
      <c r="J4004" s="492">
        <v>13.43</v>
      </c>
      <c r="K4004">
        <v>483.45</v>
      </c>
      <c r="L4004">
        <v>25.45</v>
      </c>
    </row>
    <row r="4005" spans="1:12">
      <c r="A4005">
        <v>2025</v>
      </c>
      <c r="B4005" s="487" t="s">
        <v>4655</v>
      </c>
      <c r="C4005" s="488" t="s">
        <v>2527</v>
      </c>
      <c r="D4005" s="488" t="s">
        <v>4636</v>
      </c>
      <c r="E4005" s="488" t="s">
        <v>2888</v>
      </c>
      <c r="F4005" s="489" t="s">
        <v>4221</v>
      </c>
      <c r="G4005" s="490">
        <v>508.9</v>
      </c>
      <c r="H4005" s="488">
        <v>36</v>
      </c>
      <c r="I4005" s="491">
        <v>0.05</v>
      </c>
      <c r="J4005" s="492">
        <v>13.43</v>
      </c>
      <c r="K4005">
        <v>483.45</v>
      </c>
      <c r="L4005">
        <v>25.45</v>
      </c>
    </row>
    <row r="4006" spans="1:12">
      <c r="A4006">
        <v>2025</v>
      </c>
      <c r="B4006" s="487" t="s">
        <v>3675</v>
      </c>
      <c r="C4006" s="488" t="s">
        <v>2527</v>
      </c>
      <c r="D4006" s="488" t="s">
        <v>3286</v>
      </c>
      <c r="E4006" s="488" t="s">
        <v>2888</v>
      </c>
      <c r="F4006" s="489" t="s">
        <v>4221</v>
      </c>
      <c r="G4006" s="490">
        <v>6902.64</v>
      </c>
      <c r="H4006" s="488">
        <v>36</v>
      </c>
      <c r="I4006" s="491">
        <v>0.05</v>
      </c>
      <c r="J4006" s="492">
        <v>182.15</v>
      </c>
      <c r="K4006">
        <v>6557.51</v>
      </c>
      <c r="L4006">
        <v>345.13</v>
      </c>
    </row>
    <row r="4007" spans="1:12">
      <c r="A4007">
        <v>2025</v>
      </c>
      <c r="B4007" s="487" t="s">
        <v>3655</v>
      </c>
      <c r="C4007" s="488" t="s">
        <v>2527</v>
      </c>
      <c r="D4007" s="488" t="s">
        <v>3286</v>
      </c>
      <c r="E4007" s="488" t="s">
        <v>2888</v>
      </c>
      <c r="F4007" s="489" t="s">
        <v>4221</v>
      </c>
      <c r="G4007" s="490">
        <v>6902.65</v>
      </c>
      <c r="H4007" s="488">
        <v>36</v>
      </c>
      <c r="I4007" s="491">
        <v>0.05</v>
      </c>
      <c r="J4007" s="492">
        <v>182.15</v>
      </c>
      <c r="K4007">
        <v>6557.52</v>
      </c>
      <c r="L4007">
        <v>345.13</v>
      </c>
    </row>
    <row r="4008" spans="1:12">
      <c r="A4008">
        <v>2025</v>
      </c>
      <c r="B4008" s="487" t="s">
        <v>3658</v>
      </c>
      <c r="C4008" s="488" t="s">
        <v>2527</v>
      </c>
      <c r="D4008" s="488" t="s">
        <v>3286</v>
      </c>
      <c r="E4008" s="488" t="s">
        <v>2888</v>
      </c>
      <c r="F4008" s="489" t="s">
        <v>4221</v>
      </c>
      <c r="G4008" s="490">
        <v>6902.65</v>
      </c>
      <c r="H4008" s="488">
        <v>36</v>
      </c>
      <c r="I4008" s="491">
        <v>0.05</v>
      </c>
      <c r="J4008" s="492">
        <v>182.15</v>
      </c>
      <c r="K4008">
        <v>6557.52</v>
      </c>
      <c r="L4008">
        <v>345.13</v>
      </c>
    </row>
    <row r="4009" spans="1:12">
      <c r="A4009">
        <v>2025</v>
      </c>
      <c r="B4009" s="487" t="s">
        <v>3659</v>
      </c>
      <c r="C4009" s="488" t="s">
        <v>2527</v>
      </c>
      <c r="D4009" s="488" t="s">
        <v>3286</v>
      </c>
      <c r="E4009" s="488" t="s">
        <v>2888</v>
      </c>
      <c r="F4009" s="489" t="s">
        <v>4221</v>
      </c>
      <c r="G4009" s="490">
        <v>6902.65</v>
      </c>
      <c r="H4009" s="488">
        <v>36</v>
      </c>
      <c r="I4009" s="491">
        <v>0.05</v>
      </c>
      <c r="J4009" s="492">
        <v>182.15</v>
      </c>
      <c r="K4009">
        <v>6557.52</v>
      </c>
      <c r="L4009">
        <v>345.13</v>
      </c>
    </row>
    <row r="4010" spans="1:12">
      <c r="A4010">
        <v>2025</v>
      </c>
      <c r="B4010" s="487" t="s">
        <v>3674</v>
      </c>
      <c r="C4010" s="488" t="s">
        <v>2527</v>
      </c>
      <c r="D4010" s="488" t="s">
        <v>3286</v>
      </c>
      <c r="E4010" s="488" t="s">
        <v>2888</v>
      </c>
      <c r="F4010" s="489" t="s">
        <v>4221</v>
      </c>
      <c r="G4010" s="490">
        <v>6902.65</v>
      </c>
      <c r="H4010" s="488">
        <v>36</v>
      </c>
      <c r="I4010" s="491">
        <v>0.05</v>
      </c>
      <c r="J4010" s="492">
        <v>182.15</v>
      </c>
      <c r="K4010">
        <v>6557.52</v>
      </c>
      <c r="L4010">
        <v>345.13</v>
      </c>
    </row>
    <row r="4011" spans="1:12">
      <c r="A4011">
        <v>2025</v>
      </c>
      <c r="B4011" s="487" t="s">
        <v>3512</v>
      </c>
      <c r="C4011" s="488" t="s">
        <v>2527</v>
      </c>
      <c r="D4011" s="488" t="s">
        <v>3008</v>
      </c>
      <c r="E4011" s="488" t="s">
        <v>2888</v>
      </c>
      <c r="F4011" s="489" t="s">
        <v>4221</v>
      </c>
      <c r="G4011" s="490">
        <v>9734.52</v>
      </c>
      <c r="H4011" s="488">
        <v>36</v>
      </c>
      <c r="I4011" s="491">
        <v>0.05</v>
      </c>
      <c r="J4011" s="492">
        <v>256.88</v>
      </c>
      <c r="K4011">
        <v>9247.7900000000009</v>
      </c>
      <c r="L4011">
        <v>486.73</v>
      </c>
    </row>
    <row r="4012" spans="1:12">
      <c r="A4012">
        <v>2025</v>
      </c>
      <c r="B4012" s="487" t="s">
        <v>3513</v>
      </c>
      <c r="C4012" s="488" t="s">
        <v>2527</v>
      </c>
      <c r="D4012" s="488" t="s">
        <v>3008</v>
      </c>
      <c r="E4012" s="488" t="s">
        <v>2888</v>
      </c>
      <c r="F4012" s="489" t="s">
        <v>4221</v>
      </c>
      <c r="G4012" s="490">
        <v>9734.52</v>
      </c>
      <c r="H4012" s="488">
        <v>36</v>
      </c>
      <c r="I4012" s="491">
        <v>0.05</v>
      </c>
      <c r="J4012" s="492">
        <v>256.88</v>
      </c>
      <c r="K4012">
        <v>9247.7900000000009</v>
      </c>
      <c r="L4012">
        <v>486.73</v>
      </c>
    </row>
    <row r="4013" spans="1:12">
      <c r="A4013">
        <v>2025</v>
      </c>
      <c r="B4013" s="487" t="s">
        <v>3514</v>
      </c>
      <c r="C4013" s="488" t="s">
        <v>2527</v>
      </c>
      <c r="D4013" s="488" t="s">
        <v>3008</v>
      </c>
      <c r="E4013" s="488" t="s">
        <v>2888</v>
      </c>
      <c r="F4013" s="489" t="s">
        <v>4221</v>
      </c>
      <c r="G4013" s="490">
        <v>9734.52</v>
      </c>
      <c r="H4013" s="488">
        <v>36</v>
      </c>
      <c r="I4013" s="491">
        <v>0.05</v>
      </c>
      <c r="J4013" s="492">
        <v>256.88</v>
      </c>
      <c r="K4013">
        <v>9247.7900000000009</v>
      </c>
      <c r="L4013">
        <v>486.73</v>
      </c>
    </row>
    <row r="4014" spans="1:12">
      <c r="A4014">
        <v>2025</v>
      </c>
      <c r="B4014" s="487" t="s">
        <v>3515</v>
      </c>
      <c r="C4014" s="488" t="s">
        <v>2527</v>
      </c>
      <c r="D4014" s="488" t="s">
        <v>3008</v>
      </c>
      <c r="E4014" s="488" t="s">
        <v>2888</v>
      </c>
      <c r="F4014" s="489" t="s">
        <v>4221</v>
      </c>
      <c r="G4014" s="490">
        <v>9734.52</v>
      </c>
      <c r="H4014" s="488">
        <v>36</v>
      </c>
      <c r="I4014" s="491">
        <v>0.05</v>
      </c>
      <c r="J4014" s="492">
        <v>256.88</v>
      </c>
      <c r="K4014">
        <v>9247.7900000000009</v>
      </c>
      <c r="L4014">
        <v>486.73</v>
      </c>
    </row>
    <row r="4015" spans="1:12">
      <c r="A4015">
        <v>2025</v>
      </c>
      <c r="B4015" s="487" t="s">
        <v>3516</v>
      </c>
      <c r="C4015" s="488" t="s">
        <v>2527</v>
      </c>
      <c r="D4015" s="488" t="s">
        <v>3008</v>
      </c>
      <c r="E4015" s="488" t="s">
        <v>2888</v>
      </c>
      <c r="F4015" s="489" t="s">
        <v>4221</v>
      </c>
      <c r="G4015" s="490">
        <v>9734.52</v>
      </c>
      <c r="H4015" s="488">
        <v>36</v>
      </c>
      <c r="I4015" s="491">
        <v>0.05</v>
      </c>
      <c r="J4015" s="492">
        <v>256.88</v>
      </c>
      <c r="K4015">
        <v>9247.7900000000009</v>
      </c>
      <c r="L4015">
        <v>486.73</v>
      </c>
    </row>
    <row r="4016" spans="1:12">
      <c r="A4016">
        <v>2025</v>
      </c>
      <c r="B4016" s="487" t="s">
        <v>4656</v>
      </c>
      <c r="C4016" s="488" t="s">
        <v>2527</v>
      </c>
      <c r="D4016" s="488" t="s">
        <v>4657</v>
      </c>
      <c r="E4016" s="488" t="s">
        <v>2888</v>
      </c>
      <c r="F4016" s="489" t="s">
        <v>4221</v>
      </c>
      <c r="G4016" s="490">
        <v>2894.25</v>
      </c>
      <c r="H4016" s="488">
        <v>36</v>
      </c>
      <c r="I4016" s="491">
        <v>0.05</v>
      </c>
      <c r="J4016" s="492">
        <v>76.38</v>
      </c>
      <c r="K4016">
        <v>2749.54</v>
      </c>
      <c r="L4016">
        <v>144.71</v>
      </c>
    </row>
    <row r="4017" spans="1:12">
      <c r="A4017">
        <v>2025</v>
      </c>
      <c r="B4017" s="487" t="s">
        <v>4658</v>
      </c>
      <c r="C4017" s="488" t="s">
        <v>2527</v>
      </c>
      <c r="D4017" s="488" t="s">
        <v>4657</v>
      </c>
      <c r="E4017" s="488" t="s">
        <v>2888</v>
      </c>
      <c r="F4017" s="489" t="s">
        <v>4221</v>
      </c>
      <c r="G4017" s="490">
        <v>2894.24</v>
      </c>
      <c r="H4017" s="488">
        <v>36</v>
      </c>
      <c r="I4017" s="491">
        <v>0.05</v>
      </c>
      <c r="J4017" s="492">
        <v>76.38</v>
      </c>
      <c r="K4017">
        <v>2749.53</v>
      </c>
      <c r="L4017">
        <v>144.71</v>
      </c>
    </row>
    <row r="4018" spans="1:12">
      <c r="A4018">
        <v>2025</v>
      </c>
      <c r="B4018" s="487" t="s">
        <v>4659</v>
      </c>
      <c r="C4018" s="488" t="s">
        <v>2527</v>
      </c>
      <c r="D4018" s="488" t="s">
        <v>4657</v>
      </c>
      <c r="E4018" s="488" t="s">
        <v>2888</v>
      </c>
      <c r="F4018" s="489" t="s">
        <v>4221</v>
      </c>
      <c r="G4018" s="490">
        <v>2894.25</v>
      </c>
      <c r="H4018" s="488">
        <v>36</v>
      </c>
      <c r="I4018" s="491">
        <v>0.05</v>
      </c>
      <c r="J4018" s="492">
        <v>76.38</v>
      </c>
      <c r="K4018">
        <v>2749.54</v>
      </c>
      <c r="L4018">
        <v>144.71</v>
      </c>
    </row>
    <row r="4019" spans="1:12">
      <c r="A4019">
        <v>2025</v>
      </c>
      <c r="B4019" s="487" t="s">
        <v>4660</v>
      </c>
      <c r="C4019" s="488" t="s">
        <v>2527</v>
      </c>
      <c r="D4019" s="488" t="s">
        <v>4657</v>
      </c>
      <c r="E4019" s="488" t="s">
        <v>2888</v>
      </c>
      <c r="F4019" s="489" t="s">
        <v>4221</v>
      </c>
      <c r="G4019" s="490">
        <v>2894.25</v>
      </c>
      <c r="H4019" s="488">
        <v>36</v>
      </c>
      <c r="I4019" s="491">
        <v>0.05</v>
      </c>
      <c r="J4019" s="492">
        <v>76.38</v>
      </c>
      <c r="K4019">
        <v>2749.54</v>
      </c>
      <c r="L4019">
        <v>144.71</v>
      </c>
    </row>
    <row r="4020" spans="1:12">
      <c r="A4020">
        <v>2025</v>
      </c>
      <c r="B4020" s="487" t="s">
        <v>3533</v>
      </c>
      <c r="C4020" s="488" t="s">
        <v>2527</v>
      </c>
      <c r="D4020" s="488" t="s">
        <v>3286</v>
      </c>
      <c r="E4020" s="488" t="s">
        <v>2888</v>
      </c>
      <c r="F4020" s="489" t="s">
        <v>4221</v>
      </c>
      <c r="G4020" s="490">
        <v>8761.06</v>
      </c>
      <c r="H4020" s="488">
        <v>36</v>
      </c>
      <c r="I4020" s="491">
        <v>0.05</v>
      </c>
      <c r="J4020" s="492">
        <v>231.19</v>
      </c>
      <c r="K4020">
        <v>8323.01</v>
      </c>
      <c r="L4020">
        <v>438.05</v>
      </c>
    </row>
    <row r="4021" spans="1:12">
      <c r="A4021">
        <v>2025</v>
      </c>
      <c r="B4021" s="487" t="s">
        <v>3534</v>
      </c>
      <c r="C4021" s="488" t="s">
        <v>2527</v>
      </c>
      <c r="D4021" s="488" t="s">
        <v>3286</v>
      </c>
      <c r="E4021" s="488" t="s">
        <v>2888</v>
      </c>
      <c r="F4021" s="489" t="s">
        <v>4221</v>
      </c>
      <c r="G4021" s="490">
        <v>8761.06</v>
      </c>
      <c r="H4021" s="488">
        <v>36</v>
      </c>
      <c r="I4021" s="491">
        <v>0.05</v>
      </c>
      <c r="J4021" s="492">
        <v>231.19</v>
      </c>
      <c r="K4021">
        <v>8323.01</v>
      </c>
      <c r="L4021">
        <v>438.05</v>
      </c>
    </row>
    <row r="4022" spans="1:12">
      <c r="A4022">
        <v>2025</v>
      </c>
      <c r="B4022" s="487" t="s">
        <v>3699</v>
      </c>
      <c r="C4022" s="488" t="s">
        <v>2527</v>
      </c>
      <c r="D4022" s="488" t="s">
        <v>3286</v>
      </c>
      <c r="E4022" s="488" t="s">
        <v>2888</v>
      </c>
      <c r="F4022" s="489" t="s">
        <v>4221</v>
      </c>
      <c r="G4022" s="490">
        <v>6194.69</v>
      </c>
      <c r="H4022" s="488">
        <v>36</v>
      </c>
      <c r="I4022" s="491">
        <v>0.05</v>
      </c>
      <c r="J4022" s="492">
        <v>163.47</v>
      </c>
      <c r="K4022">
        <v>5884.96</v>
      </c>
      <c r="L4022">
        <v>309.73</v>
      </c>
    </row>
    <row r="4023" spans="1:12">
      <c r="A4023">
        <v>2025</v>
      </c>
      <c r="B4023" s="487" t="s">
        <v>3700</v>
      </c>
      <c r="C4023" s="488" t="s">
        <v>2527</v>
      </c>
      <c r="D4023" s="488" t="s">
        <v>3028</v>
      </c>
      <c r="E4023" s="488" t="s">
        <v>2888</v>
      </c>
      <c r="F4023" s="489" t="s">
        <v>4221</v>
      </c>
      <c r="G4023" s="490">
        <v>6194.69</v>
      </c>
      <c r="H4023" s="488">
        <v>36</v>
      </c>
      <c r="I4023" s="491">
        <v>0.05</v>
      </c>
      <c r="J4023" s="492">
        <v>163.47</v>
      </c>
      <c r="K4023">
        <v>5884.96</v>
      </c>
      <c r="L4023">
        <v>309.73</v>
      </c>
    </row>
    <row r="4024" spans="1:12">
      <c r="A4024">
        <v>2025</v>
      </c>
      <c r="B4024" s="487" t="s">
        <v>3704</v>
      </c>
      <c r="C4024" s="488" t="s">
        <v>2527</v>
      </c>
      <c r="D4024" s="488" t="s">
        <v>3008</v>
      </c>
      <c r="E4024" s="488" t="s">
        <v>2888</v>
      </c>
      <c r="F4024" s="489" t="s">
        <v>4221</v>
      </c>
      <c r="G4024" s="490">
        <v>6017.7</v>
      </c>
      <c r="H4024" s="488">
        <v>36</v>
      </c>
      <c r="I4024" s="491">
        <v>0.05</v>
      </c>
      <c r="J4024" s="492">
        <v>158.80000000000001</v>
      </c>
      <c r="K4024">
        <v>5716.81</v>
      </c>
      <c r="L4024">
        <v>300.89</v>
      </c>
    </row>
    <row r="4025" spans="1:12">
      <c r="A4025">
        <v>2025</v>
      </c>
      <c r="B4025" s="487" t="s">
        <v>3427</v>
      </c>
      <c r="C4025" s="488" t="s">
        <v>2527</v>
      </c>
      <c r="D4025" s="488" t="s">
        <v>3008</v>
      </c>
      <c r="E4025" s="488" t="s">
        <v>2888</v>
      </c>
      <c r="F4025" s="489" t="s">
        <v>4221</v>
      </c>
      <c r="G4025" s="490">
        <v>13097.35</v>
      </c>
      <c r="H4025" s="488">
        <v>36</v>
      </c>
      <c r="I4025" s="491">
        <v>0.05</v>
      </c>
      <c r="J4025" s="492">
        <v>345.62</v>
      </c>
      <c r="K4025">
        <v>12442.48</v>
      </c>
      <c r="L4025">
        <v>654.87</v>
      </c>
    </row>
    <row r="4026" spans="1:12">
      <c r="A4026">
        <v>2025</v>
      </c>
      <c r="B4026" s="487" t="s">
        <v>3291</v>
      </c>
      <c r="C4026" s="488" t="s">
        <v>2527</v>
      </c>
      <c r="D4026" s="488" t="s">
        <v>3008</v>
      </c>
      <c r="E4026" s="488" t="s">
        <v>2888</v>
      </c>
      <c r="F4026" s="489" t="s">
        <v>4221</v>
      </c>
      <c r="G4026" s="490">
        <v>36637.17</v>
      </c>
      <c r="H4026" s="488">
        <v>36</v>
      </c>
      <c r="I4026" s="491">
        <v>0.05</v>
      </c>
      <c r="J4026" s="492">
        <v>966.81</v>
      </c>
      <c r="K4026">
        <v>34805.31</v>
      </c>
      <c r="L4026">
        <v>1831.86</v>
      </c>
    </row>
    <row r="4027" spans="1:12">
      <c r="A4027">
        <v>2025</v>
      </c>
      <c r="B4027" s="487" t="s">
        <v>3449</v>
      </c>
      <c r="C4027" s="488" t="s">
        <v>2527</v>
      </c>
      <c r="D4027" s="488" t="s">
        <v>3008</v>
      </c>
      <c r="E4027" s="488" t="s">
        <v>2888</v>
      </c>
      <c r="F4027" s="489" t="s">
        <v>4221</v>
      </c>
      <c r="G4027" s="490">
        <v>11168.14</v>
      </c>
      <c r="H4027" s="488">
        <v>36</v>
      </c>
      <c r="I4027" s="491">
        <v>0.05</v>
      </c>
      <c r="J4027" s="492">
        <v>294.70999999999998</v>
      </c>
      <c r="K4027">
        <v>10609.73</v>
      </c>
      <c r="L4027">
        <v>558.41</v>
      </c>
    </row>
    <row r="4028" spans="1:12">
      <c r="A4028">
        <v>2025</v>
      </c>
      <c r="B4028" s="487" t="s">
        <v>3450</v>
      </c>
      <c r="C4028" s="488" t="s">
        <v>2527</v>
      </c>
      <c r="D4028" s="488" t="s">
        <v>3451</v>
      </c>
      <c r="E4028" s="488" t="s">
        <v>2888</v>
      </c>
      <c r="F4028" s="489" t="s">
        <v>4221</v>
      </c>
      <c r="G4028" s="490">
        <v>11168.14</v>
      </c>
      <c r="H4028" s="488">
        <v>36</v>
      </c>
      <c r="I4028" s="491">
        <v>0.05</v>
      </c>
      <c r="J4028" s="492">
        <v>294.70999999999998</v>
      </c>
      <c r="K4028">
        <v>10609.73</v>
      </c>
      <c r="L4028">
        <v>558.41</v>
      </c>
    </row>
    <row r="4029" spans="1:12">
      <c r="A4029">
        <v>2025</v>
      </c>
      <c r="B4029" s="487" t="s">
        <v>3500</v>
      </c>
      <c r="C4029" s="488" t="s">
        <v>2527</v>
      </c>
      <c r="D4029" s="488" t="s">
        <v>3451</v>
      </c>
      <c r="E4029" s="488" t="s">
        <v>2888</v>
      </c>
      <c r="F4029" s="489" t="s">
        <v>4221</v>
      </c>
      <c r="G4029" s="490">
        <v>10000</v>
      </c>
      <c r="H4029" s="488">
        <v>36</v>
      </c>
      <c r="I4029" s="491">
        <v>0.05</v>
      </c>
      <c r="J4029" s="492">
        <v>263.89</v>
      </c>
      <c r="K4029">
        <v>9500</v>
      </c>
      <c r="L4029">
        <v>500</v>
      </c>
    </row>
    <row r="4030" spans="1:12">
      <c r="A4030">
        <v>2025</v>
      </c>
      <c r="B4030" s="487" t="s">
        <v>3312</v>
      </c>
      <c r="C4030" s="488" t="s">
        <v>2527</v>
      </c>
      <c r="D4030" s="488" t="s">
        <v>3313</v>
      </c>
      <c r="E4030" s="488" t="s">
        <v>4148</v>
      </c>
      <c r="F4030" s="489" t="s">
        <v>4160</v>
      </c>
      <c r="G4030" s="490">
        <v>25544.55</v>
      </c>
      <c r="H4030" s="488">
        <v>60</v>
      </c>
      <c r="I4030" s="491">
        <v>0.05</v>
      </c>
      <c r="J4030" s="492">
        <v>404.46</v>
      </c>
      <c r="K4030">
        <v>24267.32</v>
      </c>
      <c r="L4030">
        <v>1277.23</v>
      </c>
    </row>
    <row r="4031" spans="1:12">
      <c r="A4031">
        <v>2025</v>
      </c>
      <c r="B4031" s="487" t="s">
        <v>3531</v>
      </c>
      <c r="C4031" s="488" t="s">
        <v>2527</v>
      </c>
      <c r="D4031" s="488" t="s">
        <v>3008</v>
      </c>
      <c r="E4031" s="488" t="s">
        <v>2888</v>
      </c>
      <c r="F4031" s="489" t="s">
        <v>4222</v>
      </c>
      <c r="G4031" s="490">
        <v>8848.67</v>
      </c>
      <c r="H4031" s="488">
        <v>36</v>
      </c>
      <c r="I4031" s="491">
        <v>0.05</v>
      </c>
      <c r="J4031" s="492">
        <v>233.51</v>
      </c>
      <c r="K4031">
        <v>8406.24</v>
      </c>
      <c r="L4031">
        <v>442.43</v>
      </c>
    </row>
    <row r="4032" spans="1:12">
      <c r="A4032">
        <v>2025</v>
      </c>
      <c r="B4032" s="487" t="s">
        <v>3217</v>
      </c>
      <c r="C4032" s="488" t="s">
        <v>2527</v>
      </c>
      <c r="D4032" s="488" t="s">
        <v>3218</v>
      </c>
      <c r="E4032" s="488" t="s">
        <v>2888</v>
      </c>
      <c r="F4032" s="489" t="s">
        <v>4222</v>
      </c>
      <c r="G4032" s="490">
        <v>66371.679999999993</v>
      </c>
      <c r="H4032" s="488">
        <v>36</v>
      </c>
      <c r="I4032" s="491">
        <v>0.05</v>
      </c>
      <c r="J4032" s="492">
        <v>1751.47</v>
      </c>
      <c r="K4032">
        <v>63053.1</v>
      </c>
      <c r="L4032">
        <v>3318.58</v>
      </c>
    </row>
    <row r="4033" spans="1:12">
      <c r="A4033">
        <v>2025</v>
      </c>
      <c r="B4033" s="487" t="s">
        <v>3219</v>
      </c>
      <c r="C4033" s="488" t="s">
        <v>2527</v>
      </c>
      <c r="D4033" s="488" t="s">
        <v>3218</v>
      </c>
      <c r="E4033" s="488" t="s">
        <v>2888</v>
      </c>
      <c r="F4033" s="489" t="s">
        <v>4222</v>
      </c>
      <c r="G4033" s="490">
        <v>66371.679999999993</v>
      </c>
      <c r="H4033" s="488">
        <v>36</v>
      </c>
      <c r="I4033" s="491">
        <v>0.05</v>
      </c>
      <c r="J4033" s="492">
        <v>1751.47</v>
      </c>
      <c r="K4033">
        <v>63053.1</v>
      </c>
      <c r="L4033">
        <v>3318.58</v>
      </c>
    </row>
    <row r="4034" spans="1:12">
      <c r="A4034">
        <v>2025</v>
      </c>
      <c r="B4034" s="487" t="s">
        <v>3220</v>
      </c>
      <c r="C4034" s="488" t="s">
        <v>2527</v>
      </c>
      <c r="D4034" s="488" t="s">
        <v>3218</v>
      </c>
      <c r="E4034" s="488" t="s">
        <v>2888</v>
      </c>
      <c r="F4034" s="489" t="s">
        <v>4222</v>
      </c>
      <c r="G4034" s="490">
        <v>66371.679999999993</v>
      </c>
      <c r="H4034" s="488">
        <v>36</v>
      </c>
      <c r="I4034" s="491">
        <v>0.05</v>
      </c>
      <c r="J4034" s="492">
        <v>1751.47</v>
      </c>
      <c r="K4034">
        <v>63053.1</v>
      </c>
      <c r="L4034">
        <v>3318.58</v>
      </c>
    </row>
    <row r="4035" spans="1:12">
      <c r="A4035">
        <v>2025</v>
      </c>
      <c r="B4035" s="487" t="s">
        <v>3221</v>
      </c>
      <c r="C4035" s="488" t="s">
        <v>2527</v>
      </c>
      <c r="D4035" s="488" t="s">
        <v>3218</v>
      </c>
      <c r="E4035" s="488" t="s">
        <v>2888</v>
      </c>
      <c r="F4035" s="489" t="s">
        <v>4222</v>
      </c>
      <c r="G4035" s="490">
        <v>66371.679999999993</v>
      </c>
      <c r="H4035" s="488">
        <v>36</v>
      </c>
      <c r="I4035" s="491">
        <v>0.05</v>
      </c>
      <c r="J4035" s="492">
        <v>1751.47</v>
      </c>
      <c r="K4035">
        <v>63053.1</v>
      </c>
      <c r="L4035">
        <v>3318.58</v>
      </c>
    </row>
    <row r="4036" spans="1:12">
      <c r="A4036">
        <v>2025</v>
      </c>
      <c r="B4036" s="487" t="s">
        <v>3188</v>
      </c>
      <c r="C4036" s="488" t="s">
        <v>2527</v>
      </c>
      <c r="D4036" s="488" t="s">
        <v>2944</v>
      </c>
      <c r="E4036" s="488" t="s">
        <v>2888</v>
      </c>
      <c r="F4036" s="489" t="s">
        <v>4222</v>
      </c>
      <c r="G4036" s="490">
        <v>86725.68</v>
      </c>
      <c r="H4036" s="488">
        <v>36</v>
      </c>
      <c r="I4036" s="491">
        <v>0.05</v>
      </c>
      <c r="J4036" s="492">
        <v>2288.59</v>
      </c>
      <c r="K4036">
        <v>82389.399999999994</v>
      </c>
      <c r="L4036">
        <v>4336.28</v>
      </c>
    </row>
    <row r="4037" spans="1:12">
      <c r="A4037">
        <v>2025</v>
      </c>
      <c r="B4037" s="487" t="s">
        <v>4661</v>
      </c>
      <c r="C4037" s="488" t="s">
        <v>2527</v>
      </c>
      <c r="D4037" s="488" t="s">
        <v>3690</v>
      </c>
      <c r="E4037" s="488" t="s">
        <v>2888</v>
      </c>
      <c r="F4037" s="489" t="s">
        <v>4222</v>
      </c>
      <c r="G4037" s="490">
        <v>884.08</v>
      </c>
      <c r="H4037" s="488">
        <v>36</v>
      </c>
      <c r="I4037" s="491">
        <v>0.05</v>
      </c>
      <c r="J4037" s="492">
        <v>23.33</v>
      </c>
      <c r="K4037">
        <v>839.88</v>
      </c>
      <c r="L4037">
        <v>44.2</v>
      </c>
    </row>
    <row r="4038" spans="1:12">
      <c r="A4038">
        <v>2025</v>
      </c>
      <c r="B4038" s="487" t="s">
        <v>4662</v>
      </c>
      <c r="C4038" s="488" t="s">
        <v>2527</v>
      </c>
      <c r="D4038" s="488" t="s">
        <v>3690</v>
      </c>
      <c r="E4038" s="488" t="s">
        <v>2888</v>
      </c>
      <c r="F4038" s="489" t="s">
        <v>4222</v>
      </c>
      <c r="G4038" s="490">
        <v>884.07</v>
      </c>
      <c r="H4038" s="488">
        <v>36</v>
      </c>
      <c r="I4038" s="491">
        <v>0.05</v>
      </c>
      <c r="J4038" s="492">
        <v>23.33</v>
      </c>
      <c r="K4038">
        <v>839.87</v>
      </c>
      <c r="L4038">
        <v>44.2</v>
      </c>
    </row>
    <row r="4039" spans="1:12">
      <c r="A4039">
        <v>2025</v>
      </c>
      <c r="B4039" s="487" t="s">
        <v>4663</v>
      </c>
      <c r="C4039" s="488" t="s">
        <v>2527</v>
      </c>
      <c r="D4039" s="488" t="s">
        <v>3690</v>
      </c>
      <c r="E4039" s="488" t="s">
        <v>2888</v>
      </c>
      <c r="F4039" s="489" t="s">
        <v>4222</v>
      </c>
      <c r="G4039" s="490">
        <v>884.07</v>
      </c>
      <c r="H4039" s="488">
        <v>36</v>
      </c>
      <c r="I4039" s="491">
        <v>0.05</v>
      </c>
      <c r="J4039" s="492">
        <v>23.33</v>
      </c>
      <c r="K4039">
        <v>839.87</v>
      </c>
      <c r="L4039">
        <v>44.2</v>
      </c>
    </row>
    <row r="4040" spans="1:12">
      <c r="A4040">
        <v>2025</v>
      </c>
      <c r="B4040" s="487" t="s">
        <v>4664</v>
      </c>
      <c r="C4040" s="488" t="s">
        <v>2527</v>
      </c>
      <c r="D4040" s="488" t="s">
        <v>3690</v>
      </c>
      <c r="E4040" s="488" t="s">
        <v>2888</v>
      </c>
      <c r="F4040" s="489" t="s">
        <v>4222</v>
      </c>
      <c r="G4040" s="490">
        <v>884.07</v>
      </c>
      <c r="H4040" s="488">
        <v>36</v>
      </c>
      <c r="I4040" s="491">
        <v>0.05</v>
      </c>
      <c r="J4040" s="492">
        <v>23.33</v>
      </c>
      <c r="K4040">
        <v>839.87</v>
      </c>
      <c r="L4040">
        <v>44.2</v>
      </c>
    </row>
    <row r="4041" spans="1:12">
      <c r="A4041">
        <v>2025</v>
      </c>
      <c r="B4041" s="487" t="s">
        <v>4665</v>
      </c>
      <c r="C4041" s="488" t="s">
        <v>2527</v>
      </c>
      <c r="D4041" s="488" t="s">
        <v>3690</v>
      </c>
      <c r="E4041" s="488" t="s">
        <v>2888</v>
      </c>
      <c r="F4041" s="489" t="s">
        <v>4222</v>
      </c>
      <c r="G4041" s="490">
        <v>884.07</v>
      </c>
      <c r="H4041" s="488">
        <v>36</v>
      </c>
      <c r="I4041" s="491">
        <v>0.05</v>
      </c>
      <c r="J4041" s="492">
        <v>23.33</v>
      </c>
      <c r="K4041">
        <v>839.87</v>
      </c>
      <c r="L4041">
        <v>44.2</v>
      </c>
    </row>
    <row r="4042" spans="1:12">
      <c r="A4042">
        <v>2025</v>
      </c>
      <c r="B4042" s="487" t="s">
        <v>4666</v>
      </c>
      <c r="C4042" s="488" t="s">
        <v>2527</v>
      </c>
      <c r="D4042" s="488" t="s">
        <v>3690</v>
      </c>
      <c r="E4042" s="488" t="s">
        <v>2888</v>
      </c>
      <c r="F4042" s="489" t="s">
        <v>4222</v>
      </c>
      <c r="G4042" s="490">
        <v>884.07</v>
      </c>
      <c r="H4042" s="488">
        <v>36</v>
      </c>
      <c r="I4042" s="491">
        <v>0.05</v>
      </c>
      <c r="J4042" s="492">
        <v>23.33</v>
      </c>
      <c r="K4042">
        <v>839.87</v>
      </c>
      <c r="L4042">
        <v>44.2</v>
      </c>
    </row>
    <row r="4043" spans="1:12">
      <c r="A4043">
        <v>2025</v>
      </c>
      <c r="B4043" s="487" t="s">
        <v>4667</v>
      </c>
      <c r="C4043" s="488" t="s">
        <v>2527</v>
      </c>
      <c r="D4043" s="488" t="s">
        <v>3690</v>
      </c>
      <c r="E4043" s="488" t="s">
        <v>2888</v>
      </c>
      <c r="F4043" s="489" t="s">
        <v>4222</v>
      </c>
      <c r="G4043" s="490">
        <v>884.07</v>
      </c>
      <c r="H4043" s="488">
        <v>36</v>
      </c>
      <c r="I4043" s="491">
        <v>0.05</v>
      </c>
      <c r="J4043" s="492">
        <v>23.33</v>
      </c>
      <c r="K4043">
        <v>839.87</v>
      </c>
      <c r="L4043">
        <v>44.2</v>
      </c>
    </row>
    <row r="4044" spans="1:12">
      <c r="A4044">
        <v>2025</v>
      </c>
      <c r="B4044" s="487" t="s">
        <v>4668</v>
      </c>
      <c r="C4044" s="488" t="s">
        <v>2527</v>
      </c>
      <c r="D4044" s="488" t="s">
        <v>3690</v>
      </c>
      <c r="E4044" s="488" t="s">
        <v>2888</v>
      </c>
      <c r="F4044" s="489" t="s">
        <v>4222</v>
      </c>
      <c r="G4044" s="490">
        <v>884.07</v>
      </c>
      <c r="H4044" s="488">
        <v>36</v>
      </c>
      <c r="I4044" s="491">
        <v>0.05</v>
      </c>
      <c r="J4044" s="492">
        <v>23.33</v>
      </c>
      <c r="K4044">
        <v>839.87</v>
      </c>
      <c r="L4044">
        <v>44.2</v>
      </c>
    </row>
    <row r="4045" spans="1:12">
      <c r="A4045">
        <v>2025</v>
      </c>
      <c r="B4045" s="487" t="s">
        <v>3713</v>
      </c>
      <c r="C4045" s="488" t="s">
        <v>2527</v>
      </c>
      <c r="D4045" s="488" t="s">
        <v>3286</v>
      </c>
      <c r="E4045" s="488" t="s">
        <v>2888</v>
      </c>
      <c r="F4045" s="489" t="s">
        <v>4222</v>
      </c>
      <c r="G4045" s="490">
        <v>5839.82</v>
      </c>
      <c r="H4045" s="488">
        <v>36</v>
      </c>
      <c r="I4045" s="491">
        <v>0.05</v>
      </c>
      <c r="J4045" s="492">
        <v>154.11000000000001</v>
      </c>
      <c r="K4045">
        <v>5547.83</v>
      </c>
      <c r="L4045">
        <v>291.99</v>
      </c>
    </row>
    <row r="4046" spans="1:12">
      <c r="A4046">
        <v>2025</v>
      </c>
      <c r="B4046" s="487" t="s">
        <v>4669</v>
      </c>
      <c r="C4046" s="488" t="s">
        <v>2527</v>
      </c>
      <c r="D4046" s="488" t="s">
        <v>3404</v>
      </c>
      <c r="E4046" s="488" t="s">
        <v>2888</v>
      </c>
      <c r="F4046" s="489" t="s">
        <v>4222</v>
      </c>
      <c r="G4046" s="490">
        <v>751.23</v>
      </c>
      <c r="H4046" s="488">
        <v>36</v>
      </c>
      <c r="I4046" s="491">
        <v>0.05</v>
      </c>
      <c r="J4046" s="492">
        <v>19.82</v>
      </c>
      <c r="K4046">
        <v>713.67</v>
      </c>
      <c r="L4046">
        <v>37.56</v>
      </c>
    </row>
    <row r="4047" spans="1:12">
      <c r="A4047">
        <v>2025</v>
      </c>
      <c r="B4047" s="487" t="s">
        <v>4670</v>
      </c>
      <c r="C4047" s="488" t="s">
        <v>2527</v>
      </c>
      <c r="D4047" s="488" t="s">
        <v>3404</v>
      </c>
      <c r="E4047" s="488" t="s">
        <v>2888</v>
      </c>
      <c r="F4047" s="489" t="s">
        <v>4222</v>
      </c>
      <c r="G4047" s="490">
        <v>751.24</v>
      </c>
      <c r="H4047" s="488">
        <v>36</v>
      </c>
      <c r="I4047" s="491">
        <v>0.05</v>
      </c>
      <c r="J4047" s="492">
        <v>19.82</v>
      </c>
      <c r="K4047">
        <v>713.68</v>
      </c>
      <c r="L4047">
        <v>37.56</v>
      </c>
    </row>
    <row r="4048" spans="1:12">
      <c r="A4048">
        <v>2025</v>
      </c>
      <c r="B4048" s="487" t="s">
        <v>4671</v>
      </c>
      <c r="C4048" s="488" t="s">
        <v>2527</v>
      </c>
      <c r="D4048" s="488" t="s">
        <v>3404</v>
      </c>
      <c r="E4048" s="488" t="s">
        <v>2888</v>
      </c>
      <c r="F4048" s="489" t="s">
        <v>4222</v>
      </c>
      <c r="G4048" s="490">
        <v>751.24</v>
      </c>
      <c r="H4048" s="488">
        <v>36</v>
      </c>
      <c r="I4048" s="491">
        <v>0.05</v>
      </c>
      <c r="J4048" s="492">
        <v>19.82</v>
      </c>
      <c r="K4048">
        <v>713.68</v>
      </c>
      <c r="L4048">
        <v>37.56</v>
      </c>
    </row>
    <row r="4049" spans="1:12">
      <c r="A4049">
        <v>2025</v>
      </c>
      <c r="B4049" s="487" t="s">
        <v>4672</v>
      </c>
      <c r="C4049" s="488" t="s">
        <v>2527</v>
      </c>
      <c r="D4049" s="488" t="s">
        <v>3404</v>
      </c>
      <c r="E4049" s="488" t="s">
        <v>2888</v>
      </c>
      <c r="F4049" s="489" t="s">
        <v>4222</v>
      </c>
      <c r="G4049" s="490">
        <v>751.24</v>
      </c>
      <c r="H4049" s="488">
        <v>36</v>
      </c>
      <c r="I4049" s="491">
        <v>0.05</v>
      </c>
      <c r="J4049" s="492">
        <v>19.82</v>
      </c>
      <c r="K4049">
        <v>713.68</v>
      </c>
      <c r="L4049">
        <v>37.56</v>
      </c>
    </row>
    <row r="4050" spans="1:12">
      <c r="A4050">
        <v>2025</v>
      </c>
      <c r="B4050" s="487" t="s">
        <v>4673</v>
      </c>
      <c r="C4050" s="488" t="s">
        <v>2527</v>
      </c>
      <c r="D4050" s="488" t="s">
        <v>3404</v>
      </c>
      <c r="E4050" s="488" t="s">
        <v>2888</v>
      </c>
      <c r="F4050" s="489" t="s">
        <v>4222</v>
      </c>
      <c r="G4050" s="490">
        <v>751.24</v>
      </c>
      <c r="H4050" s="488">
        <v>36</v>
      </c>
      <c r="I4050" s="491">
        <v>0.05</v>
      </c>
      <c r="J4050" s="492">
        <v>19.82</v>
      </c>
      <c r="K4050">
        <v>713.68</v>
      </c>
      <c r="L4050">
        <v>37.56</v>
      </c>
    </row>
    <row r="4051" spans="1:12">
      <c r="A4051">
        <v>2025</v>
      </c>
      <c r="B4051" s="487" t="s">
        <v>4674</v>
      </c>
      <c r="C4051" s="488" t="s">
        <v>2527</v>
      </c>
      <c r="D4051" s="488" t="s">
        <v>3404</v>
      </c>
      <c r="E4051" s="488" t="s">
        <v>2888</v>
      </c>
      <c r="F4051" s="489" t="s">
        <v>4222</v>
      </c>
      <c r="G4051" s="490">
        <v>751.24</v>
      </c>
      <c r="H4051" s="488">
        <v>36</v>
      </c>
      <c r="I4051" s="491">
        <v>0.05</v>
      </c>
      <c r="J4051" s="492">
        <v>19.82</v>
      </c>
      <c r="K4051">
        <v>713.68</v>
      </c>
      <c r="L4051">
        <v>37.56</v>
      </c>
    </row>
    <row r="4052" spans="1:12">
      <c r="A4052">
        <v>2025</v>
      </c>
      <c r="B4052" s="487" t="s">
        <v>4675</v>
      </c>
      <c r="C4052" s="488" t="s">
        <v>2527</v>
      </c>
      <c r="D4052" s="488" t="s">
        <v>3404</v>
      </c>
      <c r="E4052" s="488" t="s">
        <v>2888</v>
      </c>
      <c r="F4052" s="489" t="s">
        <v>4222</v>
      </c>
      <c r="G4052" s="490">
        <v>751.24</v>
      </c>
      <c r="H4052" s="488">
        <v>36</v>
      </c>
      <c r="I4052" s="491">
        <v>0.05</v>
      </c>
      <c r="J4052" s="492">
        <v>19.82</v>
      </c>
      <c r="K4052">
        <v>713.68</v>
      </c>
      <c r="L4052">
        <v>37.56</v>
      </c>
    </row>
    <row r="4053" spans="1:12">
      <c r="A4053">
        <v>2025</v>
      </c>
      <c r="B4053" s="487" t="s">
        <v>4676</v>
      </c>
      <c r="C4053" s="488" t="s">
        <v>2527</v>
      </c>
      <c r="D4053" s="488" t="s">
        <v>3404</v>
      </c>
      <c r="E4053" s="488" t="s">
        <v>2888</v>
      </c>
      <c r="F4053" s="489" t="s">
        <v>4222</v>
      </c>
      <c r="G4053" s="490">
        <v>751.24</v>
      </c>
      <c r="H4053" s="488">
        <v>36</v>
      </c>
      <c r="I4053" s="491">
        <v>0.05</v>
      </c>
      <c r="J4053" s="492">
        <v>19.82</v>
      </c>
      <c r="K4053">
        <v>713.68</v>
      </c>
      <c r="L4053">
        <v>37.56</v>
      </c>
    </row>
    <row r="4054" spans="1:12">
      <c r="A4054">
        <v>2025</v>
      </c>
      <c r="B4054" s="487" t="s">
        <v>4677</v>
      </c>
      <c r="C4054" s="488" t="s">
        <v>2527</v>
      </c>
      <c r="D4054" s="488" t="s">
        <v>3404</v>
      </c>
      <c r="E4054" s="488" t="s">
        <v>2888</v>
      </c>
      <c r="F4054" s="489" t="s">
        <v>4222</v>
      </c>
      <c r="G4054" s="490">
        <v>751.24</v>
      </c>
      <c r="H4054" s="488">
        <v>36</v>
      </c>
      <c r="I4054" s="491">
        <v>0.05</v>
      </c>
      <c r="J4054" s="492">
        <v>19.82</v>
      </c>
      <c r="K4054">
        <v>713.68</v>
      </c>
      <c r="L4054">
        <v>37.56</v>
      </c>
    </row>
    <row r="4055" spans="1:12">
      <c r="A4055">
        <v>2025</v>
      </c>
      <c r="B4055" s="487" t="s">
        <v>4678</v>
      </c>
      <c r="C4055" s="488" t="s">
        <v>2527</v>
      </c>
      <c r="D4055" s="488" t="s">
        <v>3404</v>
      </c>
      <c r="E4055" s="488" t="s">
        <v>2888</v>
      </c>
      <c r="F4055" s="489" t="s">
        <v>4222</v>
      </c>
      <c r="G4055" s="490">
        <v>751.24</v>
      </c>
      <c r="H4055" s="488">
        <v>36</v>
      </c>
      <c r="I4055" s="491">
        <v>0.05</v>
      </c>
      <c r="J4055" s="492">
        <v>19.82</v>
      </c>
      <c r="K4055">
        <v>713.68</v>
      </c>
      <c r="L4055">
        <v>37.56</v>
      </c>
    </row>
    <row r="4056" spans="1:12">
      <c r="A4056">
        <v>2025</v>
      </c>
      <c r="B4056" s="487" t="s">
        <v>3702</v>
      </c>
      <c r="C4056" s="488" t="s">
        <v>2527</v>
      </c>
      <c r="D4056" s="488" t="s">
        <v>4223</v>
      </c>
      <c r="E4056" s="488" t="s">
        <v>2888</v>
      </c>
      <c r="F4056" s="489" t="s">
        <v>4222</v>
      </c>
      <c r="G4056" s="490">
        <v>6132.08</v>
      </c>
      <c r="H4056" s="488">
        <v>36</v>
      </c>
      <c r="I4056" s="491">
        <v>0.05</v>
      </c>
      <c r="J4056" s="492">
        <v>161.82</v>
      </c>
      <c r="K4056">
        <v>5825.48</v>
      </c>
      <c r="L4056">
        <v>306.60000000000002</v>
      </c>
    </row>
    <row r="4057" spans="1:12">
      <c r="A4057">
        <v>2025</v>
      </c>
      <c r="B4057" s="487" t="s">
        <v>3537</v>
      </c>
      <c r="C4057" s="488" t="s">
        <v>2527</v>
      </c>
      <c r="D4057" s="488" t="s">
        <v>3041</v>
      </c>
      <c r="E4057" s="488" t="s">
        <v>2888</v>
      </c>
      <c r="F4057" s="489" t="s">
        <v>4222</v>
      </c>
      <c r="G4057" s="490">
        <v>8716.81</v>
      </c>
      <c r="H4057" s="488">
        <v>36</v>
      </c>
      <c r="I4057" s="491">
        <v>0.05</v>
      </c>
      <c r="J4057" s="492">
        <v>230.03</v>
      </c>
      <c r="K4057">
        <v>8280.9699999999993</v>
      </c>
      <c r="L4057">
        <v>435.84</v>
      </c>
    </row>
    <row r="4058" spans="1:12">
      <c r="A4058">
        <v>2025</v>
      </c>
      <c r="B4058" s="487" t="s">
        <v>3538</v>
      </c>
      <c r="C4058" s="488" t="s">
        <v>2527</v>
      </c>
      <c r="D4058" s="488" t="s">
        <v>3041</v>
      </c>
      <c r="E4058" s="488" t="s">
        <v>2888</v>
      </c>
      <c r="F4058" s="489" t="s">
        <v>4222</v>
      </c>
      <c r="G4058" s="490">
        <v>8716.81</v>
      </c>
      <c r="H4058" s="488">
        <v>36</v>
      </c>
      <c r="I4058" s="491">
        <v>0.05</v>
      </c>
      <c r="J4058" s="492">
        <v>230.03</v>
      </c>
      <c r="K4058">
        <v>8280.9699999999993</v>
      </c>
      <c r="L4058">
        <v>435.84</v>
      </c>
    </row>
    <row r="4059" spans="1:12">
      <c r="A4059">
        <v>2025</v>
      </c>
      <c r="B4059" s="487" t="s">
        <v>3539</v>
      </c>
      <c r="C4059" s="488" t="s">
        <v>2527</v>
      </c>
      <c r="D4059" s="488" t="s">
        <v>3041</v>
      </c>
      <c r="E4059" s="488" t="s">
        <v>2888</v>
      </c>
      <c r="F4059" s="489" t="s">
        <v>4222</v>
      </c>
      <c r="G4059" s="490">
        <v>8716.81</v>
      </c>
      <c r="H4059" s="488">
        <v>36</v>
      </c>
      <c r="I4059" s="491">
        <v>0.05</v>
      </c>
      <c r="J4059" s="492">
        <v>230.03</v>
      </c>
      <c r="K4059">
        <v>8280.9699999999993</v>
      </c>
      <c r="L4059">
        <v>435.84</v>
      </c>
    </row>
    <row r="4060" spans="1:12">
      <c r="A4060">
        <v>2025</v>
      </c>
      <c r="B4060" s="487" t="s">
        <v>3540</v>
      </c>
      <c r="C4060" s="488" t="s">
        <v>2527</v>
      </c>
      <c r="D4060" s="488" t="s">
        <v>3041</v>
      </c>
      <c r="E4060" s="488" t="s">
        <v>2888</v>
      </c>
      <c r="F4060" s="489" t="s">
        <v>4222</v>
      </c>
      <c r="G4060" s="490">
        <v>8716.81</v>
      </c>
      <c r="H4060" s="488">
        <v>36</v>
      </c>
      <c r="I4060" s="491">
        <v>0.05</v>
      </c>
      <c r="J4060" s="492">
        <v>230.03</v>
      </c>
      <c r="K4060">
        <v>8280.9699999999993</v>
      </c>
      <c r="L4060">
        <v>435.84</v>
      </c>
    </row>
    <row r="4061" spans="1:12">
      <c r="A4061">
        <v>2025</v>
      </c>
      <c r="B4061" s="487" t="s">
        <v>3428</v>
      </c>
      <c r="C4061" s="488" t="s">
        <v>2527</v>
      </c>
      <c r="D4061" s="488" t="s">
        <v>3028</v>
      </c>
      <c r="E4061" s="488" t="s">
        <v>2888</v>
      </c>
      <c r="F4061" s="489" t="s">
        <v>4222</v>
      </c>
      <c r="G4061" s="490">
        <v>13097.35</v>
      </c>
      <c r="H4061" s="488">
        <v>36</v>
      </c>
      <c r="I4061" s="491">
        <v>0.05</v>
      </c>
      <c r="J4061" s="492">
        <v>345.62</v>
      </c>
      <c r="K4061">
        <v>12442.48</v>
      </c>
      <c r="L4061">
        <v>654.87</v>
      </c>
    </row>
    <row r="4062" spans="1:12">
      <c r="A4062">
        <v>2025</v>
      </c>
      <c r="B4062" s="487" t="s">
        <v>3429</v>
      </c>
      <c r="C4062" s="488" t="s">
        <v>2527</v>
      </c>
      <c r="D4062" s="488" t="s">
        <v>3028</v>
      </c>
      <c r="E4062" s="488" t="s">
        <v>2888</v>
      </c>
      <c r="F4062" s="489" t="s">
        <v>4222</v>
      </c>
      <c r="G4062" s="490">
        <v>13097.35</v>
      </c>
      <c r="H4062" s="488">
        <v>36</v>
      </c>
      <c r="I4062" s="491">
        <v>0.05</v>
      </c>
      <c r="J4062" s="492">
        <v>345.62</v>
      </c>
      <c r="K4062">
        <v>12442.48</v>
      </c>
      <c r="L4062">
        <v>654.87</v>
      </c>
    </row>
    <row r="4063" spans="1:12">
      <c r="A4063">
        <v>2025</v>
      </c>
      <c r="B4063" s="487" t="s">
        <v>3430</v>
      </c>
      <c r="C4063" s="488" t="s">
        <v>2527</v>
      </c>
      <c r="D4063" s="488" t="s">
        <v>3028</v>
      </c>
      <c r="E4063" s="488" t="s">
        <v>2888</v>
      </c>
      <c r="F4063" s="489" t="s">
        <v>4222</v>
      </c>
      <c r="G4063" s="490">
        <v>13097.35</v>
      </c>
      <c r="H4063" s="488">
        <v>36</v>
      </c>
      <c r="I4063" s="491">
        <v>0.05</v>
      </c>
      <c r="J4063" s="492">
        <v>345.62</v>
      </c>
      <c r="K4063">
        <v>12442.48</v>
      </c>
      <c r="L4063">
        <v>654.87</v>
      </c>
    </row>
    <row r="4064" spans="1:12">
      <c r="A4064">
        <v>2025</v>
      </c>
      <c r="B4064" s="487" t="s">
        <v>3431</v>
      </c>
      <c r="C4064" s="488" t="s">
        <v>2527</v>
      </c>
      <c r="D4064" s="488" t="s">
        <v>3028</v>
      </c>
      <c r="E4064" s="488" t="s">
        <v>2888</v>
      </c>
      <c r="F4064" s="489" t="s">
        <v>4222</v>
      </c>
      <c r="G4064" s="490">
        <v>13097.35</v>
      </c>
      <c r="H4064" s="488">
        <v>36</v>
      </c>
      <c r="I4064" s="491">
        <v>0.05</v>
      </c>
      <c r="J4064" s="492">
        <v>345.62</v>
      </c>
      <c r="K4064">
        <v>12442.48</v>
      </c>
      <c r="L4064">
        <v>654.87</v>
      </c>
    </row>
    <row r="4065" spans="1:12">
      <c r="A4065">
        <v>2025</v>
      </c>
      <c r="B4065" s="487" t="s">
        <v>3374</v>
      </c>
      <c r="C4065" s="488" t="s">
        <v>2527</v>
      </c>
      <c r="D4065" s="488" t="s">
        <v>3375</v>
      </c>
      <c r="E4065" s="488" t="s">
        <v>4148</v>
      </c>
      <c r="F4065" s="489" t="s">
        <v>4162</v>
      </c>
      <c r="G4065" s="490">
        <v>16831.68</v>
      </c>
      <c r="H4065" s="488">
        <v>60</v>
      </c>
      <c r="I4065" s="491">
        <v>0.05</v>
      </c>
      <c r="J4065" s="492">
        <v>266.5</v>
      </c>
      <c r="K4065">
        <v>15990.1</v>
      </c>
      <c r="L4065">
        <v>841.58</v>
      </c>
    </row>
    <row r="4066" spans="1:12">
      <c r="A4066">
        <v>2025</v>
      </c>
      <c r="B4066" s="487" t="s">
        <v>3683</v>
      </c>
      <c r="C4066" s="488" t="s">
        <v>2527</v>
      </c>
      <c r="D4066" s="488" t="s">
        <v>3286</v>
      </c>
      <c r="E4066" s="488" t="s">
        <v>2888</v>
      </c>
      <c r="F4066" s="489" t="s">
        <v>4224</v>
      </c>
      <c r="G4066" s="490">
        <v>6724.78</v>
      </c>
      <c r="H4066" s="488">
        <v>36</v>
      </c>
      <c r="I4066" s="491">
        <v>0.05</v>
      </c>
      <c r="J4066" s="492">
        <v>177.46</v>
      </c>
      <c r="K4066">
        <v>6388.54</v>
      </c>
      <c r="L4066">
        <v>336.24</v>
      </c>
    </row>
    <row r="4067" spans="1:12">
      <c r="A4067">
        <v>2025</v>
      </c>
      <c r="B4067" s="487" t="s">
        <v>4679</v>
      </c>
      <c r="C4067" s="488" t="s">
        <v>2527</v>
      </c>
      <c r="D4067" s="488" t="s">
        <v>3404</v>
      </c>
      <c r="E4067" s="488" t="s">
        <v>2888</v>
      </c>
      <c r="F4067" s="489" t="s">
        <v>4224</v>
      </c>
      <c r="G4067" s="490">
        <v>1017.69</v>
      </c>
      <c r="H4067" s="488">
        <v>36</v>
      </c>
      <c r="I4067" s="491">
        <v>0.05</v>
      </c>
      <c r="J4067" s="492">
        <v>26.86</v>
      </c>
      <c r="K4067">
        <v>966.81</v>
      </c>
      <c r="L4067">
        <v>50.88</v>
      </c>
    </row>
    <row r="4068" spans="1:12">
      <c r="A4068">
        <v>2025</v>
      </c>
      <c r="B4068" s="487" t="s">
        <v>4680</v>
      </c>
      <c r="C4068" s="488" t="s">
        <v>2527</v>
      </c>
      <c r="D4068" s="488" t="s">
        <v>3404</v>
      </c>
      <c r="E4068" s="488" t="s">
        <v>2888</v>
      </c>
      <c r="F4068" s="489" t="s">
        <v>4224</v>
      </c>
      <c r="G4068" s="490">
        <v>1017.7</v>
      </c>
      <c r="H4068" s="488">
        <v>36</v>
      </c>
      <c r="I4068" s="491">
        <v>0.05</v>
      </c>
      <c r="J4068" s="492">
        <v>26.86</v>
      </c>
      <c r="K4068">
        <v>966.81</v>
      </c>
      <c r="L4068">
        <v>50.89</v>
      </c>
    </row>
    <row r="4069" spans="1:12">
      <c r="A4069">
        <v>2025</v>
      </c>
      <c r="B4069" s="487" t="s">
        <v>4681</v>
      </c>
      <c r="C4069" s="488" t="s">
        <v>2527</v>
      </c>
      <c r="D4069" s="488" t="s">
        <v>3404</v>
      </c>
      <c r="E4069" s="488" t="s">
        <v>2888</v>
      </c>
      <c r="F4069" s="489" t="s">
        <v>4224</v>
      </c>
      <c r="G4069" s="490">
        <v>1017.7</v>
      </c>
      <c r="H4069" s="488">
        <v>36</v>
      </c>
      <c r="I4069" s="491">
        <v>0.05</v>
      </c>
      <c r="J4069" s="492">
        <v>26.86</v>
      </c>
      <c r="K4069">
        <v>966.81</v>
      </c>
      <c r="L4069">
        <v>50.89</v>
      </c>
    </row>
    <row r="4070" spans="1:12">
      <c r="A4070">
        <v>2025</v>
      </c>
      <c r="B4070" s="487" t="s">
        <v>4682</v>
      </c>
      <c r="C4070" s="488" t="s">
        <v>2527</v>
      </c>
      <c r="D4070" s="488" t="s">
        <v>3404</v>
      </c>
      <c r="E4070" s="488" t="s">
        <v>2888</v>
      </c>
      <c r="F4070" s="489" t="s">
        <v>4224</v>
      </c>
      <c r="G4070" s="490">
        <v>1017.7</v>
      </c>
      <c r="H4070" s="488">
        <v>36</v>
      </c>
      <c r="I4070" s="491">
        <v>0.05</v>
      </c>
      <c r="J4070" s="492">
        <v>26.86</v>
      </c>
      <c r="K4070">
        <v>966.81</v>
      </c>
      <c r="L4070">
        <v>50.89</v>
      </c>
    </row>
    <row r="4071" spans="1:12">
      <c r="A4071">
        <v>2025</v>
      </c>
      <c r="B4071" s="487" t="s">
        <v>4683</v>
      </c>
      <c r="C4071" s="488" t="s">
        <v>2527</v>
      </c>
      <c r="D4071" s="488" t="s">
        <v>3404</v>
      </c>
      <c r="E4071" s="488" t="s">
        <v>2888</v>
      </c>
      <c r="F4071" s="489" t="s">
        <v>4224</v>
      </c>
      <c r="G4071" s="490">
        <v>1017.7</v>
      </c>
      <c r="H4071" s="488">
        <v>36</v>
      </c>
      <c r="I4071" s="491">
        <v>0.05</v>
      </c>
      <c r="J4071" s="492">
        <v>26.86</v>
      </c>
      <c r="K4071">
        <v>966.81</v>
      </c>
      <c r="L4071">
        <v>50.89</v>
      </c>
    </row>
    <row r="4072" spans="1:12">
      <c r="A4072">
        <v>2025</v>
      </c>
      <c r="B4072" s="487" t="s">
        <v>4684</v>
      </c>
      <c r="C4072" s="488" t="s">
        <v>2527</v>
      </c>
      <c r="D4072" s="488" t="s">
        <v>3404</v>
      </c>
      <c r="E4072" s="488" t="s">
        <v>2888</v>
      </c>
      <c r="F4072" s="489" t="s">
        <v>4224</v>
      </c>
      <c r="G4072" s="490">
        <v>1017.7</v>
      </c>
      <c r="H4072" s="488">
        <v>36</v>
      </c>
      <c r="I4072" s="491">
        <v>0.05</v>
      </c>
      <c r="J4072" s="492">
        <v>26.86</v>
      </c>
      <c r="K4072">
        <v>966.81</v>
      </c>
      <c r="L4072">
        <v>50.89</v>
      </c>
    </row>
    <row r="4073" spans="1:12">
      <c r="A4073">
        <v>2025</v>
      </c>
      <c r="B4073" s="487" t="s">
        <v>3843</v>
      </c>
      <c r="C4073" s="488" t="s">
        <v>2527</v>
      </c>
      <c r="D4073" s="488" t="s">
        <v>3041</v>
      </c>
      <c r="E4073" s="488" t="s">
        <v>2888</v>
      </c>
      <c r="F4073" s="489" t="s">
        <v>4224</v>
      </c>
      <c r="G4073" s="490">
        <v>5132.74</v>
      </c>
      <c r="H4073" s="488">
        <v>36</v>
      </c>
      <c r="I4073" s="491">
        <v>0.05</v>
      </c>
      <c r="J4073" s="492">
        <v>135.44999999999999</v>
      </c>
      <c r="K4073">
        <v>4876.1000000000004</v>
      </c>
      <c r="L4073">
        <v>256.64</v>
      </c>
    </row>
    <row r="4074" spans="1:12">
      <c r="A4074">
        <v>2025</v>
      </c>
      <c r="B4074" s="487" t="s">
        <v>3846</v>
      </c>
      <c r="C4074" s="488" t="s">
        <v>2527</v>
      </c>
      <c r="D4074" s="488" t="s">
        <v>3041</v>
      </c>
      <c r="E4074" s="488" t="s">
        <v>2888</v>
      </c>
      <c r="F4074" s="489" t="s">
        <v>4224</v>
      </c>
      <c r="G4074" s="490">
        <v>5132.74</v>
      </c>
      <c r="H4074" s="488">
        <v>36</v>
      </c>
      <c r="I4074" s="491">
        <v>0.05</v>
      </c>
      <c r="J4074" s="492">
        <v>135.44999999999999</v>
      </c>
      <c r="K4074">
        <v>4876.1000000000004</v>
      </c>
      <c r="L4074">
        <v>256.64</v>
      </c>
    </row>
    <row r="4075" spans="1:12">
      <c r="A4075">
        <v>2025</v>
      </c>
      <c r="B4075" s="487" t="s">
        <v>3847</v>
      </c>
      <c r="C4075" s="488" t="s">
        <v>2527</v>
      </c>
      <c r="D4075" s="488" t="s">
        <v>3041</v>
      </c>
      <c r="E4075" s="488" t="s">
        <v>2888</v>
      </c>
      <c r="F4075" s="489" t="s">
        <v>4224</v>
      </c>
      <c r="G4075" s="490">
        <v>5132.74</v>
      </c>
      <c r="H4075" s="488">
        <v>36</v>
      </c>
      <c r="I4075" s="491">
        <v>0.05</v>
      </c>
      <c r="J4075" s="492">
        <v>135.44999999999999</v>
      </c>
      <c r="K4075">
        <v>4876.1000000000004</v>
      </c>
      <c r="L4075">
        <v>256.64</v>
      </c>
    </row>
    <row r="4076" spans="1:12">
      <c r="A4076">
        <v>2025</v>
      </c>
      <c r="B4076" s="487" t="s">
        <v>3848</v>
      </c>
      <c r="C4076" s="488" t="s">
        <v>2527</v>
      </c>
      <c r="D4076" s="488" t="s">
        <v>3041</v>
      </c>
      <c r="E4076" s="488" t="s">
        <v>2888</v>
      </c>
      <c r="F4076" s="489" t="s">
        <v>4224</v>
      </c>
      <c r="G4076" s="490">
        <v>5132.74</v>
      </c>
      <c r="H4076" s="488">
        <v>36</v>
      </c>
      <c r="I4076" s="491">
        <v>0.05</v>
      </c>
      <c r="J4076" s="492">
        <v>135.44999999999999</v>
      </c>
      <c r="K4076">
        <v>4876.1000000000004</v>
      </c>
      <c r="L4076">
        <v>256.64</v>
      </c>
    </row>
    <row r="4077" spans="1:12">
      <c r="A4077">
        <v>2025</v>
      </c>
      <c r="B4077" s="487" t="s">
        <v>3849</v>
      </c>
      <c r="C4077" s="488" t="s">
        <v>2527</v>
      </c>
      <c r="D4077" s="488" t="s">
        <v>3041</v>
      </c>
      <c r="E4077" s="488" t="s">
        <v>2888</v>
      </c>
      <c r="F4077" s="489" t="s">
        <v>4224</v>
      </c>
      <c r="G4077" s="490">
        <v>5132.74</v>
      </c>
      <c r="H4077" s="488">
        <v>36</v>
      </c>
      <c r="I4077" s="491">
        <v>0.05</v>
      </c>
      <c r="J4077" s="492">
        <v>135.44999999999999</v>
      </c>
      <c r="K4077">
        <v>4876.1000000000004</v>
      </c>
      <c r="L4077">
        <v>256.64</v>
      </c>
    </row>
    <row r="4078" spans="1:12">
      <c r="A4078">
        <v>2025</v>
      </c>
      <c r="B4078" s="487" t="s">
        <v>3850</v>
      </c>
      <c r="C4078" s="488" t="s">
        <v>2527</v>
      </c>
      <c r="D4078" s="488" t="s">
        <v>3041</v>
      </c>
      <c r="E4078" s="488" t="s">
        <v>2888</v>
      </c>
      <c r="F4078" s="489" t="s">
        <v>4224</v>
      </c>
      <c r="G4078" s="490">
        <v>5132.74</v>
      </c>
      <c r="H4078" s="488">
        <v>36</v>
      </c>
      <c r="I4078" s="491">
        <v>0.05</v>
      </c>
      <c r="J4078" s="492">
        <v>135.44999999999999</v>
      </c>
      <c r="K4078">
        <v>4876.1000000000004</v>
      </c>
      <c r="L4078">
        <v>256.64</v>
      </c>
    </row>
    <row r="4079" spans="1:12">
      <c r="A4079">
        <v>2025</v>
      </c>
      <c r="B4079" s="487" t="s">
        <v>4685</v>
      </c>
      <c r="C4079" s="488" t="s">
        <v>2527</v>
      </c>
      <c r="D4079" s="488" t="s">
        <v>4686</v>
      </c>
      <c r="E4079" s="488" t="s">
        <v>2888</v>
      </c>
      <c r="F4079" s="489" t="s">
        <v>4224</v>
      </c>
      <c r="G4079" s="490">
        <v>4070.8</v>
      </c>
      <c r="H4079" s="488">
        <v>36</v>
      </c>
      <c r="I4079" s="491">
        <v>0.05</v>
      </c>
      <c r="J4079" s="492">
        <v>107.42</v>
      </c>
      <c r="K4079">
        <v>3867.26</v>
      </c>
      <c r="L4079">
        <v>203.54</v>
      </c>
    </row>
    <row r="4080" spans="1:12">
      <c r="A4080">
        <v>2025</v>
      </c>
      <c r="B4080" s="487" t="s">
        <v>4687</v>
      </c>
      <c r="C4080" s="488" t="s">
        <v>2527</v>
      </c>
      <c r="D4080" s="488" t="s">
        <v>4686</v>
      </c>
      <c r="E4080" s="488" t="s">
        <v>2888</v>
      </c>
      <c r="F4080" s="489" t="s">
        <v>4224</v>
      </c>
      <c r="G4080" s="490">
        <v>4070.8</v>
      </c>
      <c r="H4080" s="488">
        <v>36</v>
      </c>
      <c r="I4080" s="491">
        <v>0.05</v>
      </c>
      <c r="J4080" s="492">
        <v>107.42</v>
      </c>
      <c r="K4080">
        <v>3867.26</v>
      </c>
      <c r="L4080">
        <v>203.54</v>
      </c>
    </row>
    <row r="4081" spans="1:12">
      <c r="A4081">
        <v>2025</v>
      </c>
      <c r="B4081" s="487" t="s">
        <v>4688</v>
      </c>
      <c r="C4081" s="488" t="s">
        <v>2527</v>
      </c>
      <c r="D4081" s="488" t="s">
        <v>4686</v>
      </c>
      <c r="E4081" s="488" t="s">
        <v>2888</v>
      </c>
      <c r="F4081" s="489" t="s">
        <v>4224</v>
      </c>
      <c r="G4081" s="490">
        <v>4070.8</v>
      </c>
      <c r="H4081" s="488">
        <v>36</v>
      </c>
      <c r="I4081" s="491">
        <v>0.05</v>
      </c>
      <c r="J4081" s="492">
        <v>107.42</v>
      </c>
      <c r="K4081">
        <v>3867.26</v>
      </c>
      <c r="L4081">
        <v>203.54</v>
      </c>
    </row>
    <row r="4082" spans="1:12">
      <c r="A4082">
        <v>2025</v>
      </c>
      <c r="B4082" s="487" t="s">
        <v>4689</v>
      </c>
      <c r="C4082" s="488" t="s">
        <v>2527</v>
      </c>
      <c r="D4082" s="488" t="s">
        <v>4686</v>
      </c>
      <c r="E4082" s="488" t="s">
        <v>2888</v>
      </c>
      <c r="F4082" s="489" t="s">
        <v>4224</v>
      </c>
      <c r="G4082" s="490">
        <v>4070.8</v>
      </c>
      <c r="H4082" s="488">
        <v>36</v>
      </c>
      <c r="I4082" s="491">
        <v>0.05</v>
      </c>
      <c r="J4082" s="492">
        <v>107.42</v>
      </c>
      <c r="K4082">
        <v>3867.26</v>
      </c>
      <c r="L4082">
        <v>203.54</v>
      </c>
    </row>
    <row r="4083" spans="1:12">
      <c r="A4083">
        <v>2025</v>
      </c>
      <c r="B4083" s="487" t="s">
        <v>4690</v>
      </c>
      <c r="C4083" s="488" t="s">
        <v>2527</v>
      </c>
      <c r="D4083" s="488" t="s">
        <v>4686</v>
      </c>
      <c r="E4083" s="488" t="s">
        <v>2888</v>
      </c>
      <c r="F4083" s="489" t="s">
        <v>4224</v>
      </c>
      <c r="G4083" s="490">
        <v>4070.8</v>
      </c>
      <c r="H4083" s="488">
        <v>36</v>
      </c>
      <c r="I4083" s="491">
        <v>0.05</v>
      </c>
      <c r="J4083" s="492">
        <v>107.42</v>
      </c>
      <c r="K4083">
        <v>3867.26</v>
      </c>
      <c r="L4083">
        <v>203.54</v>
      </c>
    </row>
    <row r="4084" spans="1:12">
      <c r="A4084">
        <v>2025</v>
      </c>
      <c r="B4084" s="487" t="s">
        <v>4691</v>
      </c>
      <c r="C4084" s="488" t="s">
        <v>2527</v>
      </c>
      <c r="D4084" s="488" t="s">
        <v>4686</v>
      </c>
      <c r="E4084" s="488" t="s">
        <v>2888</v>
      </c>
      <c r="F4084" s="489" t="s">
        <v>4224</v>
      </c>
      <c r="G4084" s="490">
        <v>4070.8</v>
      </c>
      <c r="H4084" s="488">
        <v>36</v>
      </c>
      <c r="I4084" s="491">
        <v>0.05</v>
      </c>
      <c r="J4084" s="492">
        <v>107.42</v>
      </c>
      <c r="K4084">
        <v>3867.26</v>
      </c>
      <c r="L4084">
        <v>203.54</v>
      </c>
    </row>
    <row r="4085" spans="1:12">
      <c r="A4085">
        <v>2025</v>
      </c>
      <c r="B4085" s="487" t="s">
        <v>3480</v>
      </c>
      <c r="C4085" s="488" t="s">
        <v>2527</v>
      </c>
      <c r="D4085" s="488" t="s">
        <v>3041</v>
      </c>
      <c r="E4085" s="488" t="s">
        <v>2888</v>
      </c>
      <c r="F4085" s="489" t="s">
        <v>4224</v>
      </c>
      <c r="G4085" s="490">
        <v>10326.549999999999</v>
      </c>
      <c r="H4085" s="488">
        <v>36</v>
      </c>
      <c r="I4085" s="491">
        <v>0.05</v>
      </c>
      <c r="J4085" s="492">
        <v>272.51</v>
      </c>
      <c r="K4085">
        <v>9810.2199999999993</v>
      </c>
      <c r="L4085">
        <v>516.33000000000004</v>
      </c>
    </row>
    <row r="4086" spans="1:12">
      <c r="A4086">
        <v>2025</v>
      </c>
      <c r="B4086" s="487" t="s">
        <v>3489</v>
      </c>
      <c r="C4086" s="488" t="s">
        <v>2527</v>
      </c>
      <c r="D4086" s="488" t="s">
        <v>3041</v>
      </c>
      <c r="E4086" s="488" t="s">
        <v>2888</v>
      </c>
      <c r="F4086" s="489" t="s">
        <v>4224</v>
      </c>
      <c r="G4086" s="490">
        <v>10326.42</v>
      </c>
      <c r="H4086" s="488">
        <v>36</v>
      </c>
      <c r="I4086" s="491">
        <v>0.05</v>
      </c>
      <c r="J4086" s="492">
        <v>272.5</v>
      </c>
      <c r="K4086">
        <v>9810.1</v>
      </c>
      <c r="L4086">
        <v>516.32000000000005</v>
      </c>
    </row>
    <row r="4087" spans="1:12">
      <c r="A4087">
        <v>2025</v>
      </c>
      <c r="B4087" s="487" t="s">
        <v>3481</v>
      </c>
      <c r="C4087" s="488" t="s">
        <v>2527</v>
      </c>
      <c r="D4087" s="488" t="s">
        <v>3041</v>
      </c>
      <c r="E4087" s="488" t="s">
        <v>2888</v>
      </c>
      <c r="F4087" s="489" t="s">
        <v>4224</v>
      </c>
      <c r="G4087" s="490">
        <v>10326.549999999999</v>
      </c>
      <c r="H4087" s="488">
        <v>36</v>
      </c>
      <c r="I4087" s="491">
        <v>0.05</v>
      </c>
      <c r="J4087" s="492">
        <v>272.51</v>
      </c>
      <c r="K4087">
        <v>9810.2199999999993</v>
      </c>
      <c r="L4087">
        <v>516.33000000000004</v>
      </c>
    </row>
    <row r="4088" spans="1:12">
      <c r="A4088">
        <v>2025</v>
      </c>
      <c r="B4088" s="487" t="s">
        <v>3482</v>
      </c>
      <c r="C4088" s="488" t="s">
        <v>2527</v>
      </c>
      <c r="D4088" s="488" t="s">
        <v>3041</v>
      </c>
      <c r="E4088" s="488" t="s">
        <v>2888</v>
      </c>
      <c r="F4088" s="489" t="s">
        <v>4224</v>
      </c>
      <c r="G4088" s="490">
        <v>10326.549999999999</v>
      </c>
      <c r="H4088" s="488">
        <v>36</v>
      </c>
      <c r="I4088" s="491">
        <v>0.05</v>
      </c>
      <c r="J4088" s="492">
        <v>272.51</v>
      </c>
      <c r="K4088">
        <v>9810.2199999999993</v>
      </c>
      <c r="L4088">
        <v>516.33000000000004</v>
      </c>
    </row>
    <row r="4089" spans="1:12">
      <c r="A4089">
        <v>2025</v>
      </c>
      <c r="B4089" s="487" t="s">
        <v>3483</v>
      </c>
      <c r="C4089" s="488" t="s">
        <v>2527</v>
      </c>
      <c r="D4089" s="488" t="s">
        <v>3041</v>
      </c>
      <c r="E4089" s="488" t="s">
        <v>2888</v>
      </c>
      <c r="F4089" s="489" t="s">
        <v>4224</v>
      </c>
      <c r="G4089" s="490">
        <v>10326.549999999999</v>
      </c>
      <c r="H4089" s="488">
        <v>36</v>
      </c>
      <c r="I4089" s="491">
        <v>0.05</v>
      </c>
      <c r="J4089" s="492">
        <v>272.51</v>
      </c>
      <c r="K4089">
        <v>9810.2199999999993</v>
      </c>
      <c r="L4089">
        <v>516.33000000000004</v>
      </c>
    </row>
    <row r="4090" spans="1:12">
      <c r="A4090">
        <v>2025</v>
      </c>
      <c r="B4090" s="487" t="s">
        <v>3484</v>
      </c>
      <c r="C4090" s="488" t="s">
        <v>2527</v>
      </c>
      <c r="D4090" s="488" t="s">
        <v>3041</v>
      </c>
      <c r="E4090" s="488" t="s">
        <v>2888</v>
      </c>
      <c r="F4090" s="489" t="s">
        <v>4224</v>
      </c>
      <c r="G4090" s="490">
        <v>10326.549999999999</v>
      </c>
      <c r="H4090" s="488">
        <v>36</v>
      </c>
      <c r="I4090" s="491">
        <v>0.05</v>
      </c>
      <c r="J4090" s="492">
        <v>272.51</v>
      </c>
      <c r="K4090">
        <v>9810.2199999999993</v>
      </c>
      <c r="L4090">
        <v>516.33000000000004</v>
      </c>
    </row>
    <row r="4091" spans="1:12">
      <c r="A4091">
        <v>2025</v>
      </c>
      <c r="B4091" s="487" t="s">
        <v>3485</v>
      </c>
      <c r="C4091" s="488" t="s">
        <v>2527</v>
      </c>
      <c r="D4091" s="488" t="s">
        <v>3041</v>
      </c>
      <c r="E4091" s="488" t="s">
        <v>2888</v>
      </c>
      <c r="F4091" s="489" t="s">
        <v>4224</v>
      </c>
      <c r="G4091" s="490">
        <v>10326.549999999999</v>
      </c>
      <c r="H4091" s="488">
        <v>36</v>
      </c>
      <c r="I4091" s="491">
        <v>0.05</v>
      </c>
      <c r="J4091" s="492">
        <v>272.51</v>
      </c>
      <c r="K4091">
        <v>9810.2199999999993</v>
      </c>
      <c r="L4091">
        <v>516.33000000000004</v>
      </c>
    </row>
    <row r="4092" spans="1:12">
      <c r="A4092">
        <v>2025</v>
      </c>
      <c r="B4092" s="487" t="s">
        <v>3486</v>
      </c>
      <c r="C4092" s="488" t="s">
        <v>2527</v>
      </c>
      <c r="D4092" s="488" t="s">
        <v>3041</v>
      </c>
      <c r="E4092" s="488" t="s">
        <v>2888</v>
      </c>
      <c r="F4092" s="489" t="s">
        <v>4224</v>
      </c>
      <c r="G4092" s="490">
        <v>10326.549999999999</v>
      </c>
      <c r="H4092" s="488">
        <v>36</v>
      </c>
      <c r="I4092" s="491">
        <v>0.05</v>
      </c>
      <c r="J4092" s="492">
        <v>272.51</v>
      </c>
      <c r="K4092">
        <v>9810.2199999999993</v>
      </c>
      <c r="L4092">
        <v>516.33000000000004</v>
      </c>
    </row>
    <row r="4093" spans="1:12">
      <c r="A4093">
        <v>2025</v>
      </c>
      <c r="B4093" s="487" t="s">
        <v>3487</v>
      </c>
      <c r="C4093" s="488" t="s">
        <v>2527</v>
      </c>
      <c r="D4093" s="488" t="s">
        <v>3041</v>
      </c>
      <c r="E4093" s="488" t="s">
        <v>2888</v>
      </c>
      <c r="F4093" s="489" t="s">
        <v>4224</v>
      </c>
      <c r="G4093" s="490">
        <v>10326.549999999999</v>
      </c>
      <c r="H4093" s="488">
        <v>36</v>
      </c>
      <c r="I4093" s="491">
        <v>0.05</v>
      </c>
      <c r="J4093" s="492">
        <v>272.51</v>
      </c>
      <c r="K4093">
        <v>9810.2199999999993</v>
      </c>
      <c r="L4093">
        <v>516.33000000000004</v>
      </c>
    </row>
    <row r="4094" spans="1:12">
      <c r="A4094">
        <v>2025</v>
      </c>
      <c r="B4094" s="487" t="s">
        <v>3488</v>
      </c>
      <c r="C4094" s="488" t="s">
        <v>2527</v>
      </c>
      <c r="D4094" s="488" t="s">
        <v>3041</v>
      </c>
      <c r="E4094" s="488" t="s">
        <v>2888</v>
      </c>
      <c r="F4094" s="489" t="s">
        <v>4224</v>
      </c>
      <c r="G4094" s="490">
        <v>10326.549999999999</v>
      </c>
      <c r="H4094" s="488">
        <v>36</v>
      </c>
      <c r="I4094" s="491">
        <v>0.05</v>
      </c>
      <c r="J4094" s="492">
        <v>272.51</v>
      </c>
      <c r="K4094">
        <v>9810.2199999999993</v>
      </c>
      <c r="L4094">
        <v>516.33000000000004</v>
      </c>
    </row>
    <row r="4095" spans="1:12">
      <c r="A4095">
        <v>2025</v>
      </c>
      <c r="B4095" s="487" t="s">
        <v>3468</v>
      </c>
      <c r="C4095" s="488" t="s">
        <v>2527</v>
      </c>
      <c r="D4095" s="488" t="s">
        <v>3028</v>
      </c>
      <c r="E4095" s="488" t="s">
        <v>2888</v>
      </c>
      <c r="F4095" s="489" t="s">
        <v>4224</v>
      </c>
      <c r="G4095" s="490">
        <v>10575.22</v>
      </c>
      <c r="H4095" s="488">
        <v>36</v>
      </c>
      <c r="I4095" s="491">
        <v>0.05</v>
      </c>
      <c r="J4095" s="492">
        <v>279.07</v>
      </c>
      <c r="K4095">
        <v>10046.459999999999</v>
      </c>
      <c r="L4095">
        <v>528.76</v>
      </c>
    </row>
    <row r="4096" spans="1:12">
      <c r="A4096">
        <v>2025</v>
      </c>
      <c r="B4096" s="487" t="s">
        <v>3469</v>
      </c>
      <c r="C4096" s="488" t="s">
        <v>2527</v>
      </c>
      <c r="D4096" s="488" t="s">
        <v>3028</v>
      </c>
      <c r="E4096" s="488" t="s">
        <v>2888</v>
      </c>
      <c r="F4096" s="489" t="s">
        <v>4224</v>
      </c>
      <c r="G4096" s="490">
        <v>10575.22</v>
      </c>
      <c r="H4096" s="488">
        <v>36</v>
      </c>
      <c r="I4096" s="491">
        <v>0.05</v>
      </c>
      <c r="J4096" s="492">
        <v>279.07</v>
      </c>
      <c r="K4096">
        <v>10046.459999999999</v>
      </c>
      <c r="L4096">
        <v>528.76</v>
      </c>
    </row>
    <row r="4097" spans="1:12">
      <c r="A4097">
        <v>2025</v>
      </c>
      <c r="B4097" s="487" t="s">
        <v>3470</v>
      </c>
      <c r="C4097" s="488" t="s">
        <v>2527</v>
      </c>
      <c r="D4097" s="488" t="s">
        <v>3028</v>
      </c>
      <c r="E4097" s="488" t="s">
        <v>2888</v>
      </c>
      <c r="F4097" s="489" t="s">
        <v>4224</v>
      </c>
      <c r="G4097" s="490">
        <v>10575.22</v>
      </c>
      <c r="H4097" s="488">
        <v>36</v>
      </c>
      <c r="I4097" s="491">
        <v>0.05</v>
      </c>
      <c r="J4097" s="492">
        <v>279.07</v>
      </c>
      <c r="K4097">
        <v>10046.459999999999</v>
      </c>
      <c r="L4097">
        <v>528.76</v>
      </c>
    </row>
    <row r="4098" spans="1:12">
      <c r="A4098">
        <v>2025</v>
      </c>
      <c r="B4098" s="487" t="s">
        <v>3471</v>
      </c>
      <c r="C4098" s="488" t="s">
        <v>2527</v>
      </c>
      <c r="D4098" s="488" t="s">
        <v>3028</v>
      </c>
      <c r="E4098" s="488" t="s">
        <v>2888</v>
      </c>
      <c r="F4098" s="489" t="s">
        <v>4224</v>
      </c>
      <c r="G4098" s="490">
        <v>10575.22</v>
      </c>
      <c r="H4098" s="488">
        <v>36</v>
      </c>
      <c r="I4098" s="491">
        <v>0.05</v>
      </c>
      <c r="J4098" s="492">
        <v>279.07</v>
      </c>
      <c r="K4098">
        <v>10046.459999999999</v>
      </c>
      <c r="L4098">
        <v>528.76</v>
      </c>
    </row>
    <row r="4099" spans="1:12">
      <c r="A4099">
        <v>2025</v>
      </c>
      <c r="B4099" s="487" t="s">
        <v>3472</v>
      </c>
      <c r="C4099" s="488" t="s">
        <v>2527</v>
      </c>
      <c r="D4099" s="488" t="s">
        <v>3028</v>
      </c>
      <c r="E4099" s="488" t="s">
        <v>2888</v>
      </c>
      <c r="F4099" s="489" t="s">
        <v>4224</v>
      </c>
      <c r="G4099" s="490">
        <v>10575.22</v>
      </c>
      <c r="H4099" s="488">
        <v>36</v>
      </c>
      <c r="I4099" s="491">
        <v>0.05</v>
      </c>
      <c r="J4099" s="492">
        <v>279.07</v>
      </c>
      <c r="K4099">
        <v>10046.459999999999</v>
      </c>
      <c r="L4099">
        <v>528.76</v>
      </c>
    </row>
    <row r="4100" spans="1:12">
      <c r="A4100">
        <v>2025</v>
      </c>
      <c r="B4100" s="487" t="s">
        <v>3473</v>
      </c>
      <c r="C4100" s="488" t="s">
        <v>2527</v>
      </c>
      <c r="D4100" s="488" t="s">
        <v>3028</v>
      </c>
      <c r="E4100" s="488" t="s">
        <v>2888</v>
      </c>
      <c r="F4100" s="489" t="s">
        <v>4224</v>
      </c>
      <c r="G4100" s="490">
        <v>10575.22</v>
      </c>
      <c r="H4100" s="488">
        <v>36</v>
      </c>
      <c r="I4100" s="491">
        <v>0.05</v>
      </c>
      <c r="J4100" s="492">
        <v>279.07</v>
      </c>
      <c r="K4100">
        <v>10046.459999999999</v>
      </c>
      <c r="L4100">
        <v>528.76</v>
      </c>
    </row>
    <row r="4101" spans="1:12">
      <c r="A4101">
        <v>2025</v>
      </c>
      <c r="B4101" s="487" t="s">
        <v>3474</v>
      </c>
      <c r="C4101" s="488" t="s">
        <v>2527</v>
      </c>
      <c r="D4101" s="488" t="s">
        <v>3028</v>
      </c>
      <c r="E4101" s="488" t="s">
        <v>2888</v>
      </c>
      <c r="F4101" s="489" t="s">
        <v>4224</v>
      </c>
      <c r="G4101" s="490">
        <v>10575.22</v>
      </c>
      <c r="H4101" s="488">
        <v>36</v>
      </c>
      <c r="I4101" s="491">
        <v>0.05</v>
      </c>
      <c r="J4101" s="492">
        <v>279.07</v>
      </c>
      <c r="K4101">
        <v>10046.459999999999</v>
      </c>
      <c r="L4101">
        <v>528.76</v>
      </c>
    </row>
    <row r="4102" spans="1:12">
      <c r="A4102">
        <v>2025</v>
      </c>
      <c r="B4102" s="487" t="s">
        <v>3475</v>
      </c>
      <c r="C4102" s="488" t="s">
        <v>2527</v>
      </c>
      <c r="D4102" s="488" t="s">
        <v>3028</v>
      </c>
      <c r="E4102" s="488" t="s">
        <v>2888</v>
      </c>
      <c r="F4102" s="489" t="s">
        <v>4224</v>
      </c>
      <c r="G4102" s="490">
        <v>10575.22</v>
      </c>
      <c r="H4102" s="488">
        <v>36</v>
      </c>
      <c r="I4102" s="491">
        <v>0.05</v>
      </c>
      <c r="J4102" s="492">
        <v>279.07</v>
      </c>
      <c r="K4102">
        <v>10046.459999999999</v>
      </c>
      <c r="L4102">
        <v>528.76</v>
      </c>
    </row>
    <row r="4103" spans="1:12">
      <c r="A4103">
        <v>2025</v>
      </c>
      <c r="B4103" s="487" t="s">
        <v>3476</v>
      </c>
      <c r="C4103" s="488" t="s">
        <v>2527</v>
      </c>
      <c r="D4103" s="488" t="s">
        <v>3028</v>
      </c>
      <c r="E4103" s="488" t="s">
        <v>2888</v>
      </c>
      <c r="F4103" s="489" t="s">
        <v>4224</v>
      </c>
      <c r="G4103" s="490">
        <v>10575.22</v>
      </c>
      <c r="H4103" s="488">
        <v>36</v>
      </c>
      <c r="I4103" s="491">
        <v>0.05</v>
      </c>
      <c r="J4103" s="492">
        <v>279.07</v>
      </c>
      <c r="K4103">
        <v>10046.459999999999</v>
      </c>
      <c r="L4103">
        <v>528.76</v>
      </c>
    </row>
    <row r="4104" spans="1:12">
      <c r="A4104">
        <v>2025</v>
      </c>
      <c r="B4104" s="487" t="s">
        <v>3477</v>
      </c>
      <c r="C4104" s="488" t="s">
        <v>2527</v>
      </c>
      <c r="D4104" s="488" t="s">
        <v>3028</v>
      </c>
      <c r="E4104" s="488" t="s">
        <v>2888</v>
      </c>
      <c r="F4104" s="489" t="s">
        <v>4224</v>
      </c>
      <c r="G4104" s="490">
        <v>10575.22</v>
      </c>
      <c r="H4104" s="488">
        <v>36</v>
      </c>
      <c r="I4104" s="491">
        <v>0.05</v>
      </c>
      <c r="J4104" s="492">
        <v>279.07</v>
      </c>
      <c r="K4104">
        <v>10046.459999999999</v>
      </c>
      <c r="L4104">
        <v>528.76</v>
      </c>
    </row>
    <row r="4105" spans="1:12">
      <c r="A4105">
        <v>2025</v>
      </c>
      <c r="B4105" s="487" t="s">
        <v>3527</v>
      </c>
      <c r="C4105" s="488" t="s">
        <v>2527</v>
      </c>
      <c r="D4105" s="488" t="s">
        <v>3041</v>
      </c>
      <c r="E4105" s="488" t="s">
        <v>2888</v>
      </c>
      <c r="F4105" s="489" t="s">
        <v>4224</v>
      </c>
      <c r="G4105" s="490">
        <v>9088.5</v>
      </c>
      <c r="H4105" s="488">
        <v>36</v>
      </c>
      <c r="I4105" s="491">
        <v>0.05</v>
      </c>
      <c r="J4105" s="492">
        <v>239.84</v>
      </c>
      <c r="K4105">
        <v>8634.07</v>
      </c>
      <c r="L4105">
        <v>454.43</v>
      </c>
    </row>
    <row r="4106" spans="1:12">
      <c r="A4106">
        <v>2025</v>
      </c>
      <c r="B4106" s="487" t="s">
        <v>4692</v>
      </c>
      <c r="C4106" s="488" t="s">
        <v>2527</v>
      </c>
      <c r="D4106" s="488" t="s">
        <v>3404</v>
      </c>
      <c r="E4106" s="488" t="s">
        <v>2888</v>
      </c>
      <c r="F4106" s="489" t="s">
        <v>4224</v>
      </c>
      <c r="G4106" s="490">
        <v>1061.95</v>
      </c>
      <c r="H4106" s="488">
        <v>36</v>
      </c>
      <c r="I4106" s="491">
        <v>0.05</v>
      </c>
      <c r="J4106" s="492">
        <v>28.02</v>
      </c>
      <c r="K4106">
        <v>1008.85</v>
      </c>
      <c r="L4106">
        <v>53.1</v>
      </c>
    </row>
    <row r="4107" spans="1:12">
      <c r="A4107">
        <v>2025</v>
      </c>
      <c r="B4107" s="487" t="s">
        <v>4693</v>
      </c>
      <c r="C4107" s="488" t="s">
        <v>2527</v>
      </c>
      <c r="D4107" s="488" t="s">
        <v>4694</v>
      </c>
      <c r="E4107" s="488" t="s">
        <v>2888</v>
      </c>
      <c r="F4107" s="489" t="s">
        <v>4224</v>
      </c>
      <c r="G4107" s="490">
        <v>884.96</v>
      </c>
      <c r="H4107" s="488">
        <v>36</v>
      </c>
      <c r="I4107" s="491">
        <v>0.05</v>
      </c>
      <c r="J4107" s="492">
        <v>23.35</v>
      </c>
      <c r="K4107">
        <v>840.71</v>
      </c>
      <c r="L4107">
        <v>44.25</v>
      </c>
    </row>
    <row r="4108" spans="1:12">
      <c r="A4108">
        <v>2025</v>
      </c>
      <c r="B4108" s="487" t="s">
        <v>4695</v>
      </c>
      <c r="C4108" s="488" t="s">
        <v>2527</v>
      </c>
      <c r="D4108" s="488" t="s">
        <v>4694</v>
      </c>
      <c r="E4108" s="488" t="s">
        <v>2888</v>
      </c>
      <c r="F4108" s="489" t="s">
        <v>4224</v>
      </c>
      <c r="G4108" s="490">
        <v>884.96</v>
      </c>
      <c r="H4108" s="488">
        <v>36</v>
      </c>
      <c r="I4108" s="491">
        <v>0.05</v>
      </c>
      <c r="J4108" s="492">
        <v>23.35</v>
      </c>
      <c r="K4108">
        <v>840.71</v>
      </c>
      <c r="L4108">
        <v>44.25</v>
      </c>
    </row>
    <row r="4109" spans="1:12">
      <c r="A4109">
        <v>2025</v>
      </c>
      <c r="B4109" s="487" t="s">
        <v>4696</v>
      </c>
      <c r="C4109" s="488" t="s">
        <v>2527</v>
      </c>
      <c r="D4109" s="488" t="s">
        <v>4694</v>
      </c>
      <c r="E4109" s="488" t="s">
        <v>2888</v>
      </c>
      <c r="F4109" s="489" t="s">
        <v>4224</v>
      </c>
      <c r="G4109" s="490">
        <v>884.96</v>
      </c>
      <c r="H4109" s="488">
        <v>36</v>
      </c>
      <c r="I4109" s="491">
        <v>0.05</v>
      </c>
      <c r="J4109" s="492">
        <v>23.35</v>
      </c>
      <c r="K4109">
        <v>840.71</v>
      </c>
      <c r="L4109">
        <v>44.25</v>
      </c>
    </row>
    <row r="4110" spans="1:12">
      <c r="A4110">
        <v>2025</v>
      </c>
      <c r="B4110" s="487" t="s">
        <v>4697</v>
      </c>
      <c r="C4110" s="488" t="s">
        <v>2527</v>
      </c>
      <c r="D4110" s="488" t="s">
        <v>4694</v>
      </c>
      <c r="E4110" s="488" t="s">
        <v>2888</v>
      </c>
      <c r="F4110" s="489" t="s">
        <v>4224</v>
      </c>
      <c r="G4110" s="490">
        <v>884.96</v>
      </c>
      <c r="H4110" s="488">
        <v>36</v>
      </c>
      <c r="I4110" s="491">
        <v>0.05</v>
      </c>
      <c r="J4110" s="492">
        <v>23.35</v>
      </c>
      <c r="K4110">
        <v>840.71</v>
      </c>
      <c r="L4110">
        <v>44.25</v>
      </c>
    </row>
    <row r="4111" spans="1:12">
      <c r="A4111">
        <v>2025</v>
      </c>
      <c r="B4111" s="487" t="s">
        <v>4698</v>
      </c>
      <c r="C4111" s="488" t="s">
        <v>2527</v>
      </c>
      <c r="D4111" s="488" t="s">
        <v>4694</v>
      </c>
      <c r="E4111" s="488" t="s">
        <v>2888</v>
      </c>
      <c r="F4111" s="489" t="s">
        <v>4224</v>
      </c>
      <c r="G4111" s="490">
        <v>884.96</v>
      </c>
      <c r="H4111" s="488">
        <v>36</v>
      </c>
      <c r="I4111" s="491">
        <v>0.05</v>
      </c>
      <c r="J4111" s="492">
        <v>23.35</v>
      </c>
      <c r="K4111">
        <v>840.71</v>
      </c>
      <c r="L4111">
        <v>44.25</v>
      </c>
    </row>
    <row r="4112" spans="1:12">
      <c r="A4112">
        <v>2025</v>
      </c>
      <c r="B4112" s="487" t="s">
        <v>4699</v>
      </c>
      <c r="C4112" s="488" t="s">
        <v>2527</v>
      </c>
      <c r="D4112" s="488" t="s">
        <v>4694</v>
      </c>
      <c r="E4112" s="488" t="s">
        <v>2888</v>
      </c>
      <c r="F4112" s="489" t="s">
        <v>4224</v>
      </c>
      <c r="G4112" s="490">
        <v>884.96</v>
      </c>
      <c r="H4112" s="488">
        <v>36</v>
      </c>
      <c r="I4112" s="491">
        <v>0.05</v>
      </c>
      <c r="J4112" s="492">
        <v>23.35</v>
      </c>
      <c r="K4112">
        <v>840.71</v>
      </c>
      <c r="L4112">
        <v>44.25</v>
      </c>
    </row>
    <row r="4113" spans="1:12">
      <c r="A4113">
        <v>2025</v>
      </c>
      <c r="B4113" s="487" t="s">
        <v>4700</v>
      </c>
      <c r="C4113" s="488" t="s">
        <v>2527</v>
      </c>
      <c r="D4113" s="488" t="s">
        <v>4694</v>
      </c>
      <c r="E4113" s="488" t="s">
        <v>2888</v>
      </c>
      <c r="F4113" s="489" t="s">
        <v>4224</v>
      </c>
      <c r="G4113" s="490">
        <v>884.96</v>
      </c>
      <c r="H4113" s="488">
        <v>36</v>
      </c>
      <c r="I4113" s="491">
        <v>0.05</v>
      </c>
      <c r="J4113" s="492">
        <v>23.35</v>
      </c>
      <c r="K4113">
        <v>840.71</v>
      </c>
      <c r="L4113">
        <v>44.25</v>
      </c>
    </row>
    <row r="4114" spans="1:12">
      <c r="A4114">
        <v>2025</v>
      </c>
      <c r="B4114" s="487" t="s">
        <v>4701</v>
      </c>
      <c r="C4114" s="488" t="s">
        <v>2527</v>
      </c>
      <c r="D4114" s="488" t="s">
        <v>4694</v>
      </c>
      <c r="E4114" s="488" t="s">
        <v>2888</v>
      </c>
      <c r="F4114" s="489" t="s">
        <v>4224</v>
      </c>
      <c r="G4114" s="490">
        <v>884.96</v>
      </c>
      <c r="H4114" s="488">
        <v>36</v>
      </c>
      <c r="I4114" s="491">
        <v>0.05</v>
      </c>
      <c r="J4114" s="492">
        <v>23.35</v>
      </c>
      <c r="K4114">
        <v>840.71</v>
      </c>
      <c r="L4114">
        <v>44.25</v>
      </c>
    </row>
    <row r="4115" spans="1:12">
      <c r="A4115">
        <v>2025</v>
      </c>
      <c r="B4115" s="487" t="s">
        <v>4702</v>
      </c>
      <c r="C4115" s="488" t="s">
        <v>2527</v>
      </c>
      <c r="D4115" s="488" t="s">
        <v>4694</v>
      </c>
      <c r="E4115" s="488" t="s">
        <v>2888</v>
      </c>
      <c r="F4115" s="489" t="s">
        <v>4224</v>
      </c>
      <c r="G4115" s="490">
        <v>884.96</v>
      </c>
      <c r="H4115" s="488">
        <v>36</v>
      </c>
      <c r="I4115" s="491">
        <v>0.05</v>
      </c>
      <c r="J4115" s="492">
        <v>23.35</v>
      </c>
      <c r="K4115">
        <v>840.71</v>
      </c>
      <c r="L4115">
        <v>44.25</v>
      </c>
    </row>
    <row r="4116" spans="1:12">
      <c r="A4116">
        <v>2025</v>
      </c>
      <c r="B4116" s="487" t="s">
        <v>4703</v>
      </c>
      <c r="C4116" s="488" t="s">
        <v>2527</v>
      </c>
      <c r="D4116" s="488" t="s">
        <v>4694</v>
      </c>
      <c r="E4116" s="488" t="s">
        <v>2888</v>
      </c>
      <c r="F4116" s="489" t="s">
        <v>4224</v>
      </c>
      <c r="G4116" s="490">
        <v>884.96</v>
      </c>
      <c r="H4116" s="488">
        <v>36</v>
      </c>
      <c r="I4116" s="491">
        <v>0.05</v>
      </c>
      <c r="J4116" s="492">
        <v>23.35</v>
      </c>
      <c r="K4116">
        <v>840.71</v>
      </c>
      <c r="L4116">
        <v>44.25</v>
      </c>
    </row>
    <row r="4117" spans="1:12">
      <c r="A4117">
        <v>2025</v>
      </c>
      <c r="B4117" s="487" t="s">
        <v>4704</v>
      </c>
      <c r="C4117" s="488" t="s">
        <v>2527</v>
      </c>
      <c r="D4117" s="488" t="s">
        <v>4694</v>
      </c>
      <c r="E4117" s="488" t="s">
        <v>2888</v>
      </c>
      <c r="F4117" s="489" t="s">
        <v>4224</v>
      </c>
      <c r="G4117" s="490">
        <v>884.96</v>
      </c>
      <c r="H4117" s="488">
        <v>36</v>
      </c>
      <c r="I4117" s="491">
        <v>0.05</v>
      </c>
      <c r="J4117" s="492">
        <v>23.35</v>
      </c>
      <c r="K4117">
        <v>840.71</v>
      </c>
      <c r="L4117">
        <v>44.25</v>
      </c>
    </row>
    <row r="4118" spans="1:12">
      <c r="A4118">
        <v>2025</v>
      </c>
      <c r="B4118" s="487" t="s">
        <v>4705</v>
      </c>
      <c r="C4118" s="488" t="s">
        <v>2527</v>
      </c>
      <c r="D4118" s="488" t="s">
        <v>4694</v>
      </c>
      <c r="E4118" s="488" t="s">
        <v>2888</v>
      </c>
      <c r="F4118" s="489" t="s">
        <v>4224</v>
      </c>
      <c r="G4118" s="490">
        <v>884.96</v>
      </c>
      <c r="H4118" s="488">
        <v>36</v>
      </c>
      <c r="I4118" s="491">
        <v>0.05</v>
      </c>
      <c r="J4118" s="492">
        <v>23.35</v>
      </c>
      <c r="K4118">
        <v>840.71</v>
      </c>
      <c r="L4118">
        <v>44.25</v>
      </c>
    </row>
    <row r="4119" spans="1:12">
      <c r="A4119">
        <v>2025</v>
      </c>
      <c r="B4119" s="487" t="s">
        <v>4706</v>
      </c>
      <c r="C4119" s="488" t="s">
        <v>2527</v>
      </c>
      <c r="D4119" s="488" t="s">
        <v>4694</v>
      </c>
      <c r="E4119" s="488" t="s">
        <v>2888</v>
      </c>
      <c r="F4119" s="489" t="s">
        <v>4224</v>
      </c>
      <c r="G4119" s="490">
        <v>884.96</v>
      </c>
      <c r="H4119" s="488">
        <v>36</v>
      </c>
      <c r="I4119" s="491">
        <v>0.05</v>
      </c>
      <c r="J4119" s="492">
        <v>23.35</v>
      </c>
      <c r="K4119">
        <v>840.71</v>
      </c>
      <c r="L4119">
        <v>44.25</v>
      </c>
    </row>
    <row r="4120" spans="1:12">
      <c r="A4120">
        <v>2025</v>
      </c>
      <c r="B4120" s="487" t="s">
        <v>4707</v>
      </c>
      <c r="C4120" s="488" t="s">
        <v>2527</v>
      </c>
      <c r="D4120" s="488" t="s">
        <v>4694</v>
      </c>
      <c r="E4120" s="488" t="s">
        <v>2888</v>
      </c>
      <c r="F4120" s="489" t="s">
        <v>4224</v>
      </c>
      <c r="G4120" s="490">
        <v>884.96</v>
      </c>
      <c r="H4120" s="488">
        <v>36</v>
      </c>
      <c r="I4120" s="491">
        <v>0.05</v>
      </c>
      <c r="J4120" s="492">
        <v>23.35</v>
      </c>
      <c r="K4120">
        <v>840.71</v>
      </c>
      <c r="L4120">
        <v>44.25</v>
      </c>
    </row>
    <row r="4121" spans="1:12">
      <c r="A4121">
        <v>2025</v>
      </c>
      <c r="B4121" s="487" t="s">
        <v>4708</v>
      </c>
      <c r="C4121" s="488" t="s">
        <v>2527</v>
      </c>
      <c r="D4121" s="488" t="s">
        <v>4694</v>
      </c>
      <c r="E4121" s="488" t="s">
        <v>2888</v>
      </c>
      <c r="F4121" s="489" t="s">
        <v>4224</v>
      </c>
      <c r="G4121" s="490">
        <v>884.96</v>
      </c>
      <c r="H4121" s="488">
        <v>36</v>
      </c>
      <c r="I4121" s="491">
        <v>0.05</v>
      </c>
      <c r="J4121" s="492">
        <v>23.35</v>
      </c>
      <c r="K4121">
        <v>840.71</v>
      </c>
      <c r="L4121">
        <v>44.25</v>
      </c>
    </row>
    <row r="4122" spans="1:12">
      <c r="A4122">
        <v>2025</v>
      </c>
      <c r="B4122" s="487" t="s">
        <v>4709</v>
      </c>
      <c r="C4122" s="488" t="s">
        <v>2527</v>
      </c>
      <c r="D4122" s="488" t="s">
        <v>4694</v>
      </c>
      <c r="E4122" s="488" t="s">
        <v>2888</v>
      </c>
      <c r="F4122" s="489" t="s">
        <v>4224</v>
      </c>
      <c r="G4122" s="490">
        <v>884.96</v>
      </c>
      <c r="H4122" s="488">
        <v>36</v>
      </c>
      <c r="I4122" s="491">
        <v>0.05</v>
      </c>
      <c r="J4122" s="492">
        <v>23.35</v>
      </c>
      <c r="K4122">
        <v>840.71</v>
      </c>
      <c r="L4122">
        <v>44.25</v>
      </c>
    </row>
    <row r="4123" spans="1:12">
      <c r="A4123">
        <v>2025</v>
      </c>
      <c r="B4123" s="487" t="s">
        <v>4710</v>
      </c>
      <c r="C4123" s="488" t="s">
        <v>2527</v>
      </c>
      <c r="D4123" s="488" t="s">
        <v>4694</v>
      </c>
      <c r="E4123" s="488" t="s">
        <v>2888</v>
      </c>
      <c r="F4123" s="489" t="s">
        <v>4224</v>
      </c>
      <c r="G4123" s="490">
        <v>884.96</v>
      </c>
      <c r="H4123" s="488">
        <v>36</v>
      </c>
      <c r="I4123" s="491">
        <v>0.05</v>
      </c>
      <c r="J4123" s="492">
        <v>23.35</v>
      </c>
      <c r="K4123">
        <v>840.71</v>
      </c>
      <c r="L4123">
        <v>44.25</v>
      </c>
    </row>
    <row r="4124" spans="1:12">
      <c r="A4124">
        <v>2025</v>
      </c>
      <c r="B4124" s="487" t="s">
        <v>4711</v>
      </c>
      <c r="C4124" s="488" t="s">
        <v>2527</v>
      </c>
      <c r="D4124" s="488" t="s">
        <v>4694</v>
      </c>
      <c r="E4124" s="488" t="s">
        <v>2888</v>
      </c>
      <c r="F4124" s="489" t="s">
        <v>4224</v>
      </c>
      <c r="G4124" s="490">
        <v>884.96</v>
      </c>
      <c r="H4124" s="488">
        <v>36</v>
      </c>
      <c r="I4124" s="491">
        <v>0.05</v>
      </c>
      <c r="J4124" s="492">
        <v>23.35</v>
      </c>
      <c r="K4124">
        <v>840.71</v>
      </c>
      <c r="L4124">
        <v>44.25</v>
      </c>
    </row>
    <row r="4125" spans="1:12">
      <c r="A4125">
        <v>2025</v>
      </c>
      <c r="B4125" s="487" t="s">
        <v>4712</v>
      </c>
      <c r="C4125" s="488" t="s">
        <v>2527</v>
      </c>
      <c r="D4125" s="488" t="s">
        <v>4694</v>
      </c>
      <c r="E4125" s="488" t="s">
        <v>2888</v>
      </c>
      <c r="F4125" s="489" t="s">
        <v>4224</v>
      </c>
      <c r="G4125" s="490">
        <v>884.96</v>
      </c>
      <c r="H4125" s="488">
        <v>36</v>
      </c>
      <c r="I4125" s="491">
        <v>0.05</v>
      </c>
      <c r="J4125" s="492">
        <v>23.35</v>
      </c>
      <c r="K4125">
        <v>840.71</v>
      </c>
      <c r="L4125">
        <v>44.25</v>
      </c>
    </row>
    <row r="4126" spans="1:12">
      <c r="A4126">
        <v>2025</v>
      </c>
      <c r="B4126" s="487" t="s">
        <v>4713</v>
      </c>
      <c r="C4126" s="488" t="s">
        <v>2527</v>
      </c>
      <c r="D4126" s="488" t="s">
        <v>4694</v>
      </c>
      <c r="E4126" s="488" t="s">
        <v>2888</v>
      </c>
      <c r="F4126" s="489" t="s">
        <v>4224</v>
      </c>
      <c r="G4126" s="490">
        <v>884.96</v>
      </c>
      <c r="H4126" s="488">
        <v>36</v>
      </c>
      <c r="I4126" s="491">
        <v>0.05</v>
      </c>
      <c r="J4126" s="492">
        <v>23.35</v>
      </c>
      <c r="K4126">
        <v>840.71</v>
      </c>
      <c r="L4126">
        <v>44.25</v>
      </c>
    </row>
    <row r="4127" spans="1:12">
      <c r="A4127">
        <v>2025</v>
      </c>
      <c r="B4127" s="487" t="s">
        <v>4714</v>
      </c>
      <c r="C4127" s="488" t="s">
        <v>2527</v>
      </c>
      <c r="D4127" s="488" t="s">
        <v>4694</v>
      </c>
      <c r="E4127" s="488" t="s">
        <v>2888</v>
      </c>
      <c r="F4127" s="489" t="s">
        <v>4224</v>
      </c>
      <c r="G4127" s="490">
        <v>884.96</v>
      </c>
      <c r="H4127" s="488">
        <v>36</v>
      </c>
      <c r="I4127" s="491">
        <v>0.05</v>
      </c>
      <c r="J4127" s="492">
        <v>23.35</v>
      </c>
      <c r="K4127">
        <v>840.71</v>
      </c>
      <c r="L4127">
        <v>44.25</v>
      </c>
    </row>
    <row r="4128" spans="1:12">
      <c r="A4128">
        <v>2025</v>
      </c>
      <c r="B4128" s="487" t="s">
        <v>4715</v>
      </c>
      <c r="C4128" s="488" t="s">
        <v>2527</v>
      </c>
      <c r="D4128" s="488" t="s">
        <v>4694</v>
      </c>
      <c r="E4128" s="488" t="s">
        <v>2888</v>
      </c>
      <c r="F4128" s="489" t="s">
        <v>4224</v>
      </c>
      <c r="G4128" s="490">
        <v>884.96</v>
      </c>
      <c r="H4128" s="488">
        <v>36</v>
      </c>
      <c r="I4128" s="491">
        <v>0.05</v>
      </c>
      <c r="J4128" s="492">
        <v>23.35</v>
      </c>
      <c r="K4128">
        <v>840.71</v>
      </c>
      <c r="L4128">
        <v>44.25</v>
      </c>
    </row>
    <row r="4129" spans="1:12">
      <c r="A4129">
        <v>2025</v>
      </c>
      <c r="B4129" s="487" t="s">
        <v>4716</v>
      </c>
      <c r="C4129" s="488" t="s">
        <v>2527</v>
      </c>
      <c r="D4129" s="488" t="s">
        <v>4694</v>
      </c>
      <c r="E4129" s="488" t="s">
        <v>2888</v>
      </c>
      <c r="F4129" s="489" t="s">
        <v>4224</v>
      </c>
      <c r="G4129" s="490">
        <v>884.96</v>
      </c>
      <c r="H4129" s="488">
        <v>36</v>
      </c>
      <c r="I4129" s="491">
        <v>0.05</v>
      </c>
      <c r="J4129" s="492">
        <v>23.35</v>
      </c>
      <c r="K4129">
        <v>840.71</v>
      </c>
      <c r="L4129">
        <v>44.25</v>
      </c>
    </row>
    <row r="4130" spans="1:12">
      <c r="A4130">
        <v>2025</v>
      </c>
      <c r="B4130" s="487" t="s">
        <v>4717</v>
      </c>
      <c r="C4130" s="488" t="s">
        <v>2527</v>
      </c>
      <c r="D4130" s="488" t="s">
        <v>4694</v>
      </c>
      <c r="E4130" s="488" t="s">
        <v>2888</v>
      </c>
      <c r="F4130" s="489" t="s">
        <v>4224</v>
      </c>
      <c r="G4130" s="490">
        <v>884.96</v>
      </c>
      <c r="H4130" s="488">
        <v>36</v>
      </c>
      <c r="I4130" s="491">
        <v>0.05</v>
      </c>
      <c r="J4130" s="492">
        <v>23.35</v>
      </c>
      <c r="K4130">
        <v>840.71</v>
      </c>
      <c r="L4130">
        <v>44.25</v>
      </c>
    </row>
    <row r="4131" spans="1:12">
      <c r="A4131">
        <v>2025</v>
      </c>
      <c r="B4131" s="487" t="s">
        <v>4718</v>
      </c>
      <c r="C4131" s="488" t="s">
        <v>2527</v>
      </c>
      <c r="D4131" s="488" t="s">
        <v>4694</v>
      </c>
      <c r="E4131" s="488" t="s">
        <v>2888</v>
      </c>
      <c r="F4131" s="489" t="s">
        <v>4224</v>
      </c>
      <c r="G4131" s="490">
        <v>884.96</v>
      </c>
      <c r="H4131" s="488">
        <v>36</v>
      </c>
      <c r="I4131" s="491">
        <v>0.05</v>
      </c>
      <c r="J4131" s="492">
        <v>23.35</v>
      </c>
      <c r="K4131">
        <v>840.71</v>
      </c>
      <c r="L4131">
        <v>44.25</v>
      </c>
    </row>
    <row r="4132" spans="1:12">
      <c r="A4132">
        <v>2025</v>
      </c>
      <c r="B4132" s="487" t="s">
        <v>4719</v>
      </c>
      <c r="C4132" s="488" t="s">
        <v>2527</v>
      </c>
      <c r="D4132" s="488" t="s">
        <v>4694</v>
      </c>
      <c r="E4132" s="488" t="s">
        <v>2888</v>
      </c>
      <c r="F4132" s="489" t="s">
        <v>4224</v>
      </c>
      <c r="G4132" s="490">
        <v>884.96</v>
      </c>
      <c r="H4132" s="488">
        <v>36</v>
      </c>
      <c r="I4132" s="491">
        <v>0.05</v>
      </c>
      <c r="J4132" s="492">
        <v>23.35</v>
      </c>
      <c r="K4132">
        <v>840.71</v>
      </c>
      <c r="L4132">
        <v>44.25</v>
      </c>
    </row>
    <row r="4133" spans="1:12">
      <c r="A4133">
        <v>2025</v>
      </c>
      <c r="B4133" s="487" t="s">
        <v>4720</v>
      </c>
      <c r="C4133" s="488" t="s">
        <v>2527</v>
      </c>
      <c r="D4133" s="488" t="s">
        <v>4694</v>
      </c>
      <c r="E4133" s="488" t="s">
        <v>2888</v>
      </c>
      <c r="F4133" s="489" t="s">
        <v>4224</v>
      </c>
      <c r="G4133" s="490">
        <v>884.96</v>
      </c>
      <c r="H4133" s="488">
        <v>36</v>
      </c>
      <c r="I4133" s="491">
        <v>0.05</v>
      </c>
      <c r="J4133" s="492">
        <v>23.35</v>
      </c>
      <c r="K4133">
        <v>840.71</v>
      </c>
      <c r="L4133">
        <v>44.25</v>
      </c>
    </row>
    <row r="4134" spans="1:12">
      <c r="A4134">
        <v>2025</v>
      </c>
      <c r="B4134" s="487" t="s">
        <v>4721</v>
      </c>
      <c r="C4134" s="488" t="s">
        <v>2527</v>
      </c>
      <c r="D4134" s="488" t="s">
        <v>4694</v>
      </c>
      <c r="E4134" s="488" t="s">
        <v>2888</v>
      </c>
      <c r="F4134" s="489" t="s">
        <v>4224</v>
      </c>
      <c r="G4134" s="490">
        <v>884.96</v>
      </c>
      <c r="H4134" s="488">
        <v>36</v>
      </c>
      <c r="I4134" s="491">
        <v>0.05</v>
      </c>
      <c r="J4134" s="492">
        <v>23.35</v>
      </c>
      <c r="K4134">
        <v>840.71</v>
      </c>
      <c r="L4134">
        <v>44.25</v>
      </c>
    </row>
    <row r="4135" spans="1:12">
      <c r="A4135">
        <v>2025</v>
      </c>
      <c r="B4135" s="487" t="s">
        <v>4722</v>
      </c>
      <c r="C4135" s="488" t="s">
        <v>2527</v>
      </c>
      <c r="D4135" s="488" t="s">
        <v>4694</v>
      </c>
      <c r="E4135" s="488" t="s">
        <v>2888</v>
      </c>
      <c r="F4135" s="489" t="s">
        <v>4224</v>
      </c>
      <c r="G4135" s="490">
        <v>884.96</v>
      </c>
      <c r="H4135" s="488">
        <v>36</v>
      </c>
      <c r="I4135" s="491">
        <v>0.05</v>
      </c>
      <c r="J4135" s="492">
        <v>23.35</v>
      </c>
      <c r="K4135">
        <v>840.71</v>
      </c>
      <c r="L4135">
        <v>44.25</v>
      </c>
    </row>
    <row r="4136" spans="1:12">
      <c r="A4136">
        <v>2025</v>
      </c>
      <c r="B4136" s="487" t="s">
        <v>4723</v>
      </c>
      <c r="C4136" s="488" t="s">
        <v>2527</v>
      </c>
      <c r="D4136" s="488" t="s">
        <v>4694</v>
      </c>
      <c r="E4136" s="488" t="s">
        <v>2888</v>
      </c>
      <c r="F4136" s="489" t="s">
        <v>4224</v>
      </c>
      <c r="G4136" s="490">
        <v>884.95</v>
      </c>
      <c r="H4136" s="488">
        <v>36</v>
      </c>
      <c r="I4136" s="491">
        <v>0.05</v>
      </c>
      <c r="J4136" s="492">
        <v>23.35</v>
      </c>
      <c r="K4136">
        <v>840.7</v>
      </c>
      <c r="L4136">
        <v>44.25</v>
      </c>
    </row>
    <row r="4137" spans="1:12">
      <c r="A4137">
        <v>2025</v>
      </c>
      <c r="B4137" s="487" t="s">
        <v>3222</v>
      </c>
      <c r="C4137" s="488" t="s">
        <v>2527</v>
      </c>
      <c r="D4137" s="488" t="s">
        <v>3218</v>
      </c>
      <c r="E4137" s="488" t="s">
        <v>2888</v>
      </c>
      <c r="F4137" s="489" t="s">
        <v>4225</v>
      </c>
      <c r="G4137" s="490">
        <v>66371.679999999993</v>
      </c>
      <c r="H4137" s="488">
        <v>36</v>
      </c>
      <c r="I4137" s="491">
        <v>0.05</v>
      </c>
      <c r="J4137" s="492">
        <v>1751.47</v>
      </c>
      <c r="K4137">
        <v>63053.1</v>
      </c>
      <c r="L4137">
        <v>3318.58</v>
      </c>
    </row>
    <row r="4138" spans="1:12">
      <c r="A4138">
        <v>2025</v>
      </c>
      <c r="B4138" s="487" t="s">
        <v>3223</v>
      </c>
      <c r="C4138" s="488" t="s">
        <v>2527</v>
      </c>
      <c r="D4138" s="488" t="s">
        <v>3218</v>
      </c>
      <c r="E4138" s="488" t="s">
        <v>2888</v>
      </c>
      <c r="F4138" s="489" t="s">
        <v>4225</v>
      </c>
      <c r="G4138" s="490">
        <v>66371.679999999993</v>
      </c>
      <c r="H4138" s="488">
        <v>36</v>
      </c>
      <c r="I4138" s="491">
        <v>0.05</v>
      </c>
      <c r="J4138" s="492">
        <v>1751.47</v>
      </c>
      <c r="K4138">
        <v>63053.1</v>
      </c>
      <c r="L4138">
        <v>3318.58</v>
      </c>
    </row>
    <row r="4139" spans="1:12">
      <c r="A4139">
        <v>2025</v>
      </c>
      <c r="B4139" s="487" t="s">
        <v>3224</v>
      </c>
      <c r="C4139" s="488" t="s">
        <v>2527</v>
      </c>
      <c r="D4139" s="488" t="s">
        <v>3218</v>
      </c>
      <c r="E4139" s="488" t="s">
        <v>2888</v>
      </c>
      <c r="F4139" s="489" t="s">
        <v>4225</v>
      </c>
      <c r="G4139" s="490">
        <v>66371.679999999993</v>
      </c>
      <c r="H4139" s="488">
        <v>36</v>
      </c>
      <c r="I4139" s="491">
        <v>0.05</v>
      </c>
      <c r="J4139" s="492">
        <v>1751.47</v>
      </c>
      <c r="K4139">
        <v>63053.1</v>
      </c>
      <c r="L4139">
        <v>3318.58</v>
      </c>
    </row>
    <row r="4140" spans="1:12">
      <c r="A4140">
        <v>2025</v>
      </c>
      <c r="B4140" s="487" t="s">
        <v>3225</v>
      </c>
      <c r="C4140" s="488" t="s">
        <v>2527</v>
      </c>
      <c r="D4140" s="488" t="s">
        <v>3218</v>
      </c>
      <c r="E4140" s="488" t="s">
        <v>2888</v>
      </c>
      <c r="F4140" s="489" t="s">
        <v>4225</v>
      </c>
      <c r="G4140" s="490">
        <v>66371.679999999993</v>
      </c>
      <c r="H4140" s="488">
        <v>36</v>
      </c>
      <c r="I4140" s="491">
        <v>0.05</v>
      </c>
      <c r="J4140" s="492">
        <v>1751.47</v>
      </c>
      <c r="K4140">
        <v>63053.1</v>
      </c>
      <c r="L4140">
        <v>3318.58</v>
      </c>
    </row>
    <row r="4141" spans="1:12">
      <c r="A4141">
        <v>2025</v>
      </c>
      <c r="B4141" s="487" t="s">
        <v>3189</v>
      </c>
      <c r="C4141" s="488" t="s">
        <v>2527</v>
      </c>
      <c r="D4141" s="488" t="s">
        <v>2944</v>
      </c>
      <c r="E4141" s="488" t="s">
        <v>2888</v>
      </c>
      <c r="F4141" s="489" t="s">
        <v>4225</v>
      </c>
      <c r="G4141" s="490">
        <v>86725.68</v>
      </c>
      <c r="H4141" s="488">
        <v>36</v>
      </c>
      <c r="I4141" s="491">
        <v>0.05</v>
      </c>
      <c r="J4141" s="492">
        <v>2288.59</v>
      </c>
      <c r="K4141">
        <v>82389.399999999994</v>
      </c>
      <c r="L4141">
        <v>4336.28</v>
      </c>
    </row>
    <row r="4142" spans="1:12">
      <c r="A4142">
        <v>2025</v>
      </c>
      <c r="B4142" s="487" t="s">
        <v>3448</v>
      </c>
      <c r="C4142" s="488" t="s">
        <v>2527</v>
      </c>
      <c r="D4142" s="488" t="s">
        <v>3404</v>
      </c>
      <c r="E4142" s="488" t="s">
        <v>2888</v>
      </c>
      <c r="F4142" s="489" t="s">
        <v>4225</v>
      </c>
      <c r="G4142" s="490">
        <v>11499</v>
      </c>
      <c r="H4142" s="488">
        <v>36</v>
      </c>
      <c r="I4142" s="491">
        <v>0.05</v>
      </c>
      <c r="J4142" s="492">
        <v>303.45</v>
      </c>
      <c r="K4142">
        <v>10924.05</v>
      </c>
      <c r="L4142">
        <v>574.95000000000005</v>
      </c>
    </row>
    <row r="4143" spans="1:12">
      <c r="A4143">
        <v>2025</v>
      </c>
      <c r="B4143" s="487" t="s">
        <v>3499</v>
      </c>
      <c r="C4143" s="488" t="s">
        <v>2527</v>
      </c>
      <c r="D4143" s="488" t="s">
        <v>3328</v>
      </c>
      <c r="E4143" s="488" t="s">
        <v>2888</v>
      </c>
      <c r="F4143" s="489" t="s">
        <v>4225</v>
      </c>
      <c r="G4143" s="490">
        <v>10066</v>
      </c>
      <c r="H4143" s="488">
        <v>36</v>
      </c>
      <c r="I4143" s="491">
        <v>0.05</v>
      </c>
      <c r="J4143" s="492">
        <v>265.63</v>
      </c>
      <c r="K4143">
        <v>9562.7000000000007</v>
      </c>
      <c r="L4143">
        <v>503.3</v>
      </c>
    </row>
    <row r="4144" spans="1:12">
      <c r="A4144">
        <v>2025</v>
      </c>
      <c r="B4144" s="487" t="s">
        <v>4724</v>
      </c>
      <c r="C4144" s="488" t="s">
        <v>2527</v>
      </c>
      <c r="D4144" s="488" t="s">
        <v>3328</v>
      </c>
      <c r="E4144" s="488" t="s">
        <v>2888</v>
      </c>
      <c r="F4144" s="489" t="s">
        <v>4225</v>
      </c>
      <c r="G4144" s="490">
        <v>3096.46</v>
      </c>
      <c r="H4144" s="488">
        <v>36</v>
      </c>
      <c r="I4144" s="491">
        <v>0.05</v>
      </c>
      <c r="J4144" s="492">
        <v>81.709999999999994</v>
      </c>
      <c r="K4144">
        <v>2941.64</v>
      </c>
      <c r="L4144">
        <v>154.82</v>
      </c>
    </row>
    <row r="4145" spans="1:12">
      <c r="A4145">
        <v>2025</v>
      </c>
      <c r="B4145" s="487" t="s">
        <v>3616</v>
      </c>
      <c r="C4145" s="488" t="s">
        <v>2905</v>
      </c>
      <c r="D4145" s="488" t="s">
        <v>3041</v>
      </c>
      <c r="E4145" s="488" t="s">
        <v>2888</v>
      </c>
      <c r="F4145" s="489" t="s">
        <v>4225</v>
      </c>
      <c r="G4145" s="490">
        <v>9631.27</v>
      </c>
      <c r="H4145" s="488">
        <v>36</v>
      </c>
      <c r="I4145" s="491">
        <v>0.05</v>
      </c>
      <c r="J4145" s="492">
        <v>254.16</v>
      </c>
      <c r="K4145">
        <v>9149.7099999999991</v>
      </c>
      <c r="L4145">
        <v>481.56</v>
      </c>
    </row>
    <row r="4146" spans="1:12">
      <c r="A4146">
        <v>2025</v>
      </c>
      <c r="B4146" s="487" t="s">
        <v>3617</v>
      </c>
      <c r="C4146" s="488" t="s">
        <v>2905</v>
      </c>
      <c r="D4146" s="488" t="s">
        <v>3041</v>
      </c>
      <c r="E4146" s="488" t="s">
        <v>2888</v>
      </c>
      <c r="F4146" s="489" t="s">
        <v>4225</v>
      </c>
      <c r="G4146" s="490">
        <v>9631.27</v>
      </c>
      <c r="H4146" s="488">
        <v>36</v>
      </c>
      <c r="I4146" s="491">
        <v>0.05</v>
      </c>
      <c r="J4146" s="492">
        <v>254.16</v>
      </c>
      <c r="K4146">
        <v>9149.7099999999991</v>
      </c>
      <c r="L4146">
        <v>481.56</v>
      </c>
    </row>
    <row r="4147" spans="1:12">
      <c r="A4147">
        <v>2025</v>
      </c>
      <c r="B4147" s="487" t="s">
        <v>3618</v>
      </c>
      <c r="C4147" s="488" t="s">
        <v>2905</v>
      </c>
      <c r="D4147" s="488" t="s">
        <v>3041</v>
      </c>
      <c r="E4147" s="488" t="s">
        <v>2888</v>
      </c>
      <c r="F4147" s="489" t="s">
        <v>4225</v>
      </c>
      <c r="G4147" s="490">
        <v>9631.27</v>
      </c>
      <c r="H4147" s="488">
        <v>36</v>
      </c>
      <c r="I4147" s="491">
        <v>0.05</v>
      </c>
      <c r="J4147" s="492">
        <v>254.16</v>
      </c>
      <c r="K4147">
        <v>9149.7099999999991</v>
      </c>
      <c r="L4147">
        <v>481.56</v>
      </c>
    </row>
    <row r="4148" spans="1:12">
      <c r="A4148">
        <v>2025</v>
      </c>
      <c r="B4148" s="487" t="s">
        <v>3619</v>
      </c>
      <c r="C4148" s="488" t="s">
        <v>2905</v>
      </c>
      <c r="D4148" s="488" t="s">
        <v>3041</v>
      </c>
      <c r="E4148" s="488" t="s">
        <v>2888</v>
      </c>
      <c r="F4148" s="489" t="s">
        <v>4225</v>
      </c>
      <c r="G4148" s="490">
        <v>9631.27</v>
      </c>
      <c r="H4148" s="488">
        <v>36</v>
      </c>
      <c r="I4148" s="491">
        <v>0.05</v>
      </c>
      <c r="J4148" s="492">
        <v>254.16</v>
      </c>
      <c r="K4148">
        <v>9149.7099999999991</v>
      </c>
      <c r="L4148">
        <v>481.56</v>
      </c>
    </row>
    <row r="4149" spans="1:12">
      <c r="A4149">
        <v>2025</v>
      </c>
      <c r="B4149" s="487" t="s">
        <v>3620</v>
      </c>
      <c r="C4149" s="488" t="s">
        <v>2905</v>
      </c>
      <c r="D4149" s="488" t="s">
        <v>3041</v>
      </c>
      <c r="E4149" s="488" t="s">
        <v>2888</v>
      </c>
      <c r="F4149" s="489" t="s">
        <v>4225</v>
      </c>
      <c r="G4149" s="490">
        <v>9631.27</v>
      </c>
      <c r="H4149" s="488">
        <v>36</v>
      </c>
      <c r="I4149" s="491">
        <v>0.05</v>
      </c>
      <c r="J4149" s="492">
        <v>254.16</v>
      </c>
      <c r="K4149">
        <v>9149.7099999999991</v>
      </c>
      <c r="L4149">
        <v>481.56</v>
      </c>
    </row>
    <row r="4150" spans="1:12">
      <c r="A4150">
        <v>2025</v>
      </c>
      <c r="B4150" s="487" t="s">
        <v>3621</v>
      </c>
      <c r="C4150" s="488" t="s">
        <v>2905</v>
      </c>
      <c r="D4150" s="488" t="s">
        <v>3041</v>
      </c>
      <c r="E4150" s="488" t="s">
        <v>2888</v>
      </c>
      <c r="F4150" s="489" t="s">
        <v>4225</v>
      </c>
      <c r="G4150" s="490">
        <v>9631.27</v>
      </c>
      <c r="H4150" s="488">
        <v>36</v>
      </c>
      <c r="I4150" s="491">
        <v>0.05</v>
      </c>
      <c r="J4150" s="492">
        <v>254.16</v>
      </c>
      <c r="K4150">
        <v>9149.7099999999991</v>
      </c>
      <c r="L4150">
        <v>481.56</v>
      </c>
    </row>
    <row r="4151" spans="1:12">
      <c r="A4151">
        <v>2025</v>
      </c>
      <c r="B4151" s="487" t="s">
        <v>3622</v>
      </c>
      <c r="C4151" s="488" t="s">
        <v>2905</v>
      </c>
      <c r="D4151" s="488" t="s">
        <v>3041</v>
      </c>
      <c r="E4151" s="488" t="s">
        <v>2888</v>
      </c>
      <c r="F4151" s="489" t="s">
        <v>4225</v>
      </c>
      <c r="G4151" s="490">
        <v>9631.27</v>
      </c>
      <c r="H4151" s="488">
        <v>36</v>
      </c>
      <c r="I4151" s="491">
        <v>0.05</v>
      </c>
      <c r="J4151" s="492">
        <v>254.16</v>
      </c>
      <c r="K4151">
        <v>9149.7099999999991</v>
      </c>
      <c r="L4151">
        <v>481.56</v>
      </c>
    </row>
    <row r="4152" spans="1:12">
      <c r="A4152">
        <v>2025</v>
      </c>
      <c r="B4152" s="487" t="s">
        <v>3623</v>
      </c>
      <c r="C4152" s="488" t="s">
        <v>2905</v>
      </c>
      <c r="D4152" s="488" t="s">
        <v>3041</v>
      </c>
      <c r="E4152" s="488" t="s">
        <v>2888</v>
      </c>
      <c r="F4152" s="489" t="s">
        <v>4225</v>
      </c>
      <c r="G4152" s="490">
        <v>9631.27</v>
      </c>
      <c r="H4152" s="488">
        <v>36</v>
      </c>
      <c r="I4152" s="491">
        <v>0.05</v>
      </c>
      <c r="J4152" s="492">
        <v>254.16</v>
      </c>
      <c r="K4152">
        <v>9149.7099999999991</v>
      </c>
      <c r="L4152">
        <v>481.56</v>
      </c>
    </row>
    <row r="4153" spans="1:12">
      <c r="A4153">
        <v>2025</v>
      </c>
      <c r="B4153" s="487" t="s">
        <v>3624</v>
      </c>
      <c r="C4153" s="488" t="s">
        <v>2905</v>
      </c>
      <c r="D4153" s="488" t="s">
        <v>3041</v>
      </c>
      <c r="E4153" s="488" t="s">
        <v>2888</v>
      </c>
      <c r="F4153" s="489" t="s">
        <v>4225</v>
      </c>
      <c r="G4153" s="490">
        <v>9631.27</v>
      </c>
      <c r="H4153" s="488">
        <v>36</v>
      </c>
      <c r="I4153" s="491">
        <v>0.05</v>
      </c>
      <c r="J4153" s="492">
        <v>254.16</v>
      </c>
      <c r="K4153">
        <v>9149.7099999999991</v>
      </c>
      <c r="L4153">
        <v>481.56</v>
      </c>
    </row>
    <row r="4154" spans="1:12">
      <c r="A4154">
        <v>2025</v>
      </c>
      <c r="B4154" s="487" t="s">
        <v>3625</v>
      </c>
      <c r="C4154" s="488" t="s">
        <v>2905</v>
      </c>
      <c r="D4154" s="488" t="s">
        <v>3041</v>
      </c>
      <c r="E4154" s="488" t="s">
        <v>2888</v>
      </c>
      <c r="F4154" s="489" t="s">
        <v>4225</v>
      </c>
      <c r="G4154" s="490">
        <v>9631.27</v>
      </c>
      <c r="H4154" s="488">
        <v>36</v>
      </c>
      <c r="I4154" s="491">
        <v>0.05</v>
      </c>
      <c r="J4154" s="492">
        <v>254.16</v>
      </c>
      <c r="K4154">
        <v>9149.7099999999991</v>
      </c>
      <c r="L4154">
        <v>481.56</v>
      </c>
    </row>
    <row r="4155" spans="1:12">
      <c r="A4155">
        <v>2025</v>
      </c>
      <c r="B4155" s="487" t="s">
        <v>3626</v>
      </c>
      <c r="C4155" s="488" t="s">
        <v>2905</v>
      </c>
      <c r="D4155" s="488" t="s">
        <v>3041</v>
      </c>
      <c r="E4155" s="488" t="s">
        <v>2888</v>
      </c>
      <c r="F4155" s="489" t="s">
        <v>4225</v>
      </c>
      <c r="G4155" s="490">
        <v>9631.27</v>
      </c>
      <c r="H4155" s="488">
        <v>36</v>
      </c>
      <c r="I4155" s="491">
        <v>0.05</v>
      </c>
      <c r="J4155" s="492">
        <v>254.16</v>
      </c>
      <c r="K4155">
        <v>9149.7099999999991</v>
      </c>
      <c r="L4155">
        <v>481.56</v>
      </c>
    </row>
    <row r="4156" spans="1:12">
      <c r="A4156">
        <v>2025</v>
      </c>
      <c r="B4156" s="487" t="s">
        <v>3627</v>
      </c>
      <c r="C4156" s="488" t="s">
        <v>2905</v>
      </c>
      <c r="D4156" s="488" t="s">
        <v>3041</v>
      </c>
      <c r="E4156" s="488" t="s">
        <v>2888</v>
      </c>
      <c r="F4156" s="489" t="s">
        <v>4225</v>
      </c>
      <c r="G4156" s="490">
        <v>9631.27</v>
      </c>
      <c r="H4156" s="488">
        <v>36</v>
      </c>
      <c r="I4156" s="491">
        <v>0.05</v>
      </c>
      <c r="J4156" s="492">
        <v>254.16</v>
      </c>
      <c r="K4156">
        <v>9149.7099999999991</v>
      </c>
      <c r="L4156">
        <v>481.56</v>
      </c>
    </row>
    <row r="4157" spans="1:12">
      <c r="A4157">
        <v>2025</v>
      </c>
      <c r="B4157" s="487" t="s">
        <v>3628</v>
      </c>
      <c r="C4157" s="488" t="s">
        <v>2905</v>
      </c>
      <c r="D4157" s="488" t="s">
        <v>3041</v>
      </c>
      <c r="E4157" s="488" t="s">
        <v>2888</v>
      </c>
      <c r="F4157" s="489" t="s">
        <v>4225</v>
      </c>
      <c r="G4157" s="490">
        <v>9631.27</v>
      </c>
      <c r="H4157" s="488">
        <v>36</v>
      </c>
      <c r="I4157" s="491">
        <v>0.05</v>
      </c>
      <c r="J4157" s="492">
        <v>254.16</v>
      </c>
      <c r="K4157">
        <v>9149.7099999999991</v>
      </c>
      <c r="L4157">
        <v>481.56</v>
      </c>
    </row>
    <row r="4158" spans="1:12">
      <c r="A4158">
        <v>2025</v>
      </c>
      <c r="B4158" s="487" t="s">
        <v>3629</v>
      </c>
      <c r="C4158" s="488" t="s">
        <v>2905</v>
      </c>
      <c r="D4158" s="488" t="s">
        <v>3041</v>
      </c>
      <c r="E4158" s="488" t="s">
        <v>2888</v>
      </c>
      <c r="F4158" s="489" t="s">
        <v>4225</v>
      </c>
      <c r="G4158" s="490">
        <v>9631.27</v>
      </c>
      <c r="H4158" s="488">
        <v>36</v>
      </c>
      <c r="I4158" s="491">
        <v>0.05</v>
      </c>
      <c r="J4158" s="492">
        <v>254.16</v>
      </c>
      <c r="K4158">
        <v>9149.7099999999991</v>
      </c>
      <c r="L4158">
        <v>481.56</v>
      </c>
    </row>
    <row r="4159" spans="1:12">
      <c r="A4159">
        <v>2025</v>
      </c>
      <c r="B4159" s="487" t="s">
        <v>3630</v>
      </c>
      <c r="C4159" s="488" t="s">
        <v>2905</v>
      </c>
      <c r="D4159" s="488" t="s">
        <v>3041</v>
      </c>
      <c r="E4159" s="488" t="s">
        <v>2888</v>
      </c>
      <c r="F4159" s="489" t="s">
        <v>4225</v>
      </c>
      <c r="G4159" s="490">
        <v>9631.27</v>
      </c>
      <c r="H4159" s="488">
        <v>36</v>
      </c>
      <c r="I4159" s="491">
        <v>0.05</v>
      </c>
      <c r="J4159" s="492">
        <v>254.16</v>
      </c>
      <c r="K4159">
        <v>9149.7099999999991</v>
      </c>
      <c r="L4159">
        <v>481.56</v>
      </c>
    </row>
    <row r="4160" spans="1:12">
      <c r="A4160">
        <v>2025</v>
      </c>
      <c r="B4160" s="487" t="s">
        <v>3631</v>
      </c>
      <c r="C4160" s="488" t="s">
        <v>2905</v>
      </c>
      <c r="D4160" s="488" t="s">
        <v>3041</v>
      </c>
      <c r="E4160" s="488" t="s">
        <v>2888</v>
      </c>
      <c r="F4160" s="489" t="s">
        <v>4225</v>
      </c>
      <c r="G4160" s="490">
        <v>9631.27</v>
      </c>
      <c r="H4160" s="488">
        <v>36</v>
      </c>
      <c r="I4160" s="491">
        <v>0.05</v>
      </c>
      <c r="J4160" s="492">
        <v>254.16</v>
      </c>
      <c r="K4160">
        <v>9149.7099999999991</v>
      </c>
      <c r="L4160">
        <v>481.56</v>
      </c>
    </row>
    <row r="4161" spans="1:12">
      <c r="A4161">
        <v>2025</v>
      </c>
      <c r="B4161" s="487" t="s">
        <v>3632</v>
      </c>
      <c r="C4161" s="488" t="s">
        <v>2905</v>
      </c>
      <c r="D4161" s="488" t="s">
        <v>3041</v>
      </c>
      <c r="E4161" s="488" t="s">
        <v>2888</v>
      </c>
      <c r="F4161" s="489" t="s">
        <v>4225</v>
      </c>
      <c r="G4161" s="490">
        <v>9631.27</v>
      </c>
      <c r="H4161" s="488">
        <v>36</v>
      </c>
      <c r="I4161" s="491">
        <v>0.05</v>
      </c>
      <c r="J4161" s="492">
        <v>254.16</v>
      </c>
      <c r="K4161">
        <v>9149.7099999999991</v>
      </c>
      <c r="L4161">
        <v>481.56</v>
      </c>
    </row>
    <row r="4162" spans="1:12">
      <c r="A4162">
        <v>2025</v>
      </c>
      <c r="B4162" s="487" t="s">
        <v>3633</v>
      </c>
      <c r="C4162" s="488" t="s">
        <v>2905</v>
      </c>
      <c r="D4162" s="488" t="s">
        <v>3041</v>
      </c>
      <c r="E4162" s="488" t="s">
        <v>2888</v>
      </c>
      <c r="F4162" s="489" t="s">
        <v>4225</v>
      </c>
      <c r="G4162" s="490">
        <v>9631.27</v>
      </c>
      <c r="H4162" s="488">
        <v>36</v>
      </c>
      <c r="I4162" s="491">
        <v>0.05</v>
      </c>
      <c r="J4162" s="492">
        <v>254.16</v>
      </c>
      <c r="K4162">
        <v>9149.7099999999991</v>
      </c>
      <c r="L4162">
        <v>481.56</v>
      </c>
    </row>
    <row r="4163" spans="1:12">
      <c r="A4163">
        <v>2025</v>
      </c>
      <c r="B4163" s="487" t="s">
        <v>3634</v>
      </c>
      <c r="C4163" s="488" t="s">
        <v>2905</v>
      </c>
      <c r="D4163" s="488" t="s">
        <v>3041</v>
      </c>
      <c r="E4163" s="488" t="s">
        <v>2888</v>
      </c>
      <c r="F4163" s="489" t="s">
        <v>4225</v>
      </c>
      <c r="G4163" s="490">
        <v>9631.27</v>
      </c>
      <c r="H4163" s="488">
        <v>36</v>
      </c>
      <c r="I4163" s="491">
        <v>0.05</v>
      </c>
      <c r="J4163" s="492">
        <v>254.16</v>
      </c>
      <c r="K4163">
        <v>9149.7099999999991</v>
      </c>
      <c r="L4163">
        <v>481.56</v>
      </c>
    </row>
    <row r="4164" spans="1:12">
      <c r="A4164">
        <v>2025</v>
      </c>
      <c r="B4164" s="487" t="s">
        <v>3635</v>
      </c>
      <c r="C4164" s="488" t="s">
        <v>2905</v>
      </c>
      <c r="D4164" s="488" t="s">
        <v>3041</v>
      </c>
      <c r="E4164" s="488" t="s">
        <v>2888</v>
      </c>
      <c r="F4164" s="489" t="s">
        <v>4225</v>
      </c>
      <c r="G4164" s="490">
        <v>9631.27</v>
      </c>
      <c r="H4164" s="488">
        <v>36</v>
      </c>
      <c r="I4164" s="491">
        <v>0.05</v>
      </c>
      <c r="J4164" s="492">
        <v>254.16</v>
      </c>
      <c r="K4164">
        <v>9149.7099999999991</v>
      </c>
      <c r="L4164">
        <v>481.56</v>
      </c>
    </row>
    <row r="4165" spans="1:12">
      <c r="A4165">
        <v>2025</v>
      </c>
      <c r="B4165" s="487" t="s">
        <v>3636</v>
      </c>
      <c r="C4165" s="488" t="s">
        <v>2905</v>
      </c>
      <c r="D4165" s="488" t="s">
        <v>3041</v>
      </c>
      <c r="E4165" s="488" t="s">
        <v>2888</v>
      </c>
      <c r="F4165" s="489" t="s">
        <v>4225</v>
      </c>
      <c r="G4165" s="490">
        <v>9631.27</v>
      </c>
      <c r="H4165" s="488">
        <v>36</v>
      </c>
      <c r="I4165" s="491">
        <v>0.05</v>
      </c>
      <c r="J4165" s="492">
        <v>254.16</v>
      </c>
      <c r="K4165">
        <v>9149.7099999999991</v>
      </c>
      <c r="L4165">
        <v>481.56</v>
      </c>
    </row>
    <row r="4166" spans="1:12">
      <c r="A4166">
        <v>2025</v>
      </c>
      <c r="B4166" s="487" t="s">
        <v>3637</v>
      </c>
      <c r="C4166" s="488" t="s">
        <v>2905</v>
      </c>
      <c r="D4166" s="488" t="s">
        <v>3041</v>
      </c>
      <c r="E4166" s="488" t="s">
        <v>2888</v>
      </c>
      <c r="F4166" s="489" t="s">
        <v>4225</v>
      </c>
      <c r="G4166" s="490">
        <v>9631.27</v>
      </c>
      <c r="H4166" s="488">
        <v>36</v>
      </c>
      <c r="I4166" s="491">
        <v>0.05</v>
      </c>
      <c r="J4166" s="492">
        <v>254.16</v>
      </c>
      <c r="K4166">
        <v>9149.7099999999991</v>
      </c>
      <c r="L4166">
        <v>481.56</v>
      </c>
    </row>
    <row r="4167" spans="1:12">
      <c r="A4167">
        <v>2025</v>
      </c>
      <c r="B4167" s="487" t="s">
        <v>3638</v>
      </c>
      <c r="C4167" s="488" t="s">
        <v>2905</v>
      </c>
      <c r="D4167" s="488" t="s">
        <v>3041</v>
      </c>
      <c r="E4167" s="488" t="s">
        <v>2888</v>
      </c>
      <c r="F4167" s="489" t="s">
        <v>4225</v>
      </c>
      <c r="G4167" s="490">
        <v>9631.27</v>
      </c>
      <c r="H4167" s="488">
        <v>36</v>
      </c>
      <c r="I4167" s="491">
        <v>0.05</v>
      </c>
      <c r="J4167" s="492">
        <v>254.16</v>
      </c>
      <c r="K4167">
        <v>9149.7099999999991</v>
      </c>
      <c r="L4167">
        <v>481.56</v>
      </c>
    </row>
    <row r="4168" spans="1:12">
      <c r="A4168">
        <v>2025</v>
      </c>
      <c r="B4168" s="487" t="s">
        <v>3639</v>
      </c>
      <c r="C4168" s="488" t="s">
        <v>2905</v>
      </c>
      <c r="D4168" s="488" t="s">
        <v>3041</v>
      </c>
      <c r="E4168" s="488" t="s">
        <v>2888</v>
      </c>
      <c r="F4168" s="489" t="s">
        <v>4225</v>
      </c>
      <c r="G4168" s="490">
        <v>9631.27</v>
      </c>
      <c r="H4168" s="488">
        <v>36</v>
      </c>
      <c r="I4168" s="491">
        <v>0.05</v>
      </c>
      <c r="J4168" s="492">
        <v>254.16</v>
      </c>
      <c r="K4168">
        <v>9149.7099999999991</v>
      </c>
      <c r="L4168">
        <v>481.56</v>
      </c>
    </row>
    <row r="4169" spans="1:12">
      <c r="A4169">
        <v>2025</v>
      </c>
      <c r="B4169" s="487" t="s">
        <v>3640</v>
      </c>
      <c r="C4169" s="488" t="s">
        <v>2905</v>
      </c>
      <c r="D4169" s="488" t="s">
        <v>3041</v>
      </c>
      <c r="E4169" s="488" t="s">
        <v>2888</v>
      </c>
      <c r="F4169" s="489" t="s">
        <v>4225</v>
      </c>
      <c r="G4169" s="490">
        <v>9631.27</v>
      </c>
      <c r="H4169" s="488">
        <v>36</v>
      </c>
      <c r="I4169" s="491">
        <v>0.05</v>
      </c>
      <c r="J4169" s="492">
        <v>254.16</v>
      </c>
      <c r="K4169">
        <v>9149.7099999999991</v>
      </c>
      <c r="L4169">
        <v>481.56</v>
      </c>
    </row>
    <row r="4170" spans="1:12">
      <c r="A4170">
        <v>2025</v>
      </c>
      <c r="B4170" s="487" t="s">
        <v>3641</v>
      </c>
      <c r="C4170" s="488" t="s">
        <v>2905</v>
      </c>
      <c r="D4170" s="488" t="s">
        <v>3041</v>
      </c>
      <c r="E4170" s="488" t="s">
        <v>2888</v>
      </c>
      <c r="F4170" s="489" t="s">
        <v>4225</v>
      </c>
      <c r="G4170" s="490">
        <v>9631.27</v>
      </c>
      <c r="H4170" s="488">
        <v>36</v>
      </c>
      <c r="I4170" s="491">
        <v>0.05</v>
      </c>
      <c r="J4170" s="492">
        <v>254.16</v>
      </c>
      <c r="K4170">
        <v>9149.7099999999991</v>
      </c>
      <c r="L4170">
        <v>481.56</v>
      </c>
    </row>
    <row r="4171" spans="1:12">
      <c r="A4171">
        <v>2025</v>
      </c>
      <c r="B4171" s="487" t="s">
        <v>3642</v>
      </c>
      <c r="C4171" s="488" t="s">
        <v>2905</v>
      </c>
      <c r="D4171" s="488" t="s">
        <v>3041</v>
      </c>
      <c r="E4171" s="488" t="s">
        <v>2888</v>
      </c>
      <c r="F4171" s="489" t="s">
        <v>4225</v>
      </c>
      <c r="G4171" s="490">
        <v>9631.27</v>
      </c>
      <c r="H4171" s="488">
        <v>36</v>
      </c>
      <c r="I4171" s="491">
        <v>0.05</v>
      </c>
      <c r="J4171" s="492">
        <v>254.16</v>
      </c>
      <c r="K4171">
        <v>9149.7099999999991</v>
      </c>
      <c r="L4171">
        <v>481.56</v>
      </c>
    </row>
    <row r="4172" spans="1:12">
      <c r="A4172">
        <v>2025</v>
      </c>
      <c r="B4172" s="487" t="s">
        <v>3643</v>
      </c>
      <c r="C4172" s="488" t="s">
        <v>2905</v>
      </c>
      <c r="D4172" s="488" t="s">
        <v>3041</v>
      </c>
      <c r="E4172" s="488" t="s">
        <v>2888</v>
      </c>
      <c r="F4172" s="489" t="s">
        <v>4225</v>
      </c>
      <c r="G4172" s="490">
        <v>9631.27</v>
      </c>
      <c r="H4172" s="488">
        <v>36</v>
      </c>
      <c r="I4172" s="491">
        <v>0.05</v>
      </c>
      <c r="J4172" s="492">
        <v>254.16</v>
      </c>
      <c r="K4172">
        <v>9149.7099999999991</v>
      </c>
      <c r="L4172">
        <v>481.56</v>
      </c>
    </row>
    <row r="4173" spans="1:12">
      <c r="A4173">
        <v>2025</v>
      </c>
      <c r="B4173" s="487" t="s">
        <v>3614</v>
      </c>
      <c r="C4173" s="488" t="s">
        <v>2905</v>
      </c>
      <c r="D4173" s="488" t="s">
        <v>3041</v>
      </c>
      <c r="E4173" s="488" t="s">
        <v>2888</v>
      </c>
      <c r="F4173" s="489" t="s">
        <v>4225</v>
      </c>
      <c r="G4173" s="490">
        <v>9631.2900000000009</v>
      </c>
      <c r="H4173" s="488">
        <v>36</v>
      </c>
      <c r="I4173" s="491">
        <v>0.05</v>
      </c>
      <c r="J4173" s="492">
        <v>254.16</v>
      </c>
      <c r="K4173">
        <v>9149.73</v>
      </c>
      <c r="L4173">
        <v>481.56</v>
      </c>
    </row>
    <row r="4174" spans="1:12">
      <c r="A4174">
        <v>2025</v>
      </c>
      <c r="B4174" s="487" t="s">
        <v>3615</v>
      </c>
      <c r="C4174" s="488" t="s">
        <v>2905</v>
      </c>
      <c r="D4174" s="488" t="s">
        <v>3041</v>
      </c>
      <c r="E4174" s="488" t="s">
        <v>2888</v>
      </c>
      <c r="F4174" s="489" t="s">
        <v>4225</v>
      </c>
      <c r="G4174" s="490">
        <v>9631.2900000000009</v>
      </c>
      <c r="H4174" s="488">
        <v>36</v>
      </c>
      <c r="I4174" s="491">
        <v>0.05</v>
      </c>
      <c r="J4174" s="492">
        <v>254.16</v>
      </c>
      <c r="K4174">
        <v>9149.73</v>
      </c>
      <c r="L4174">
        <v>481.56</v>
      </c>
    </row>
    <row r="4175" spans="1:12">
      <c r="A4175">
        <v>2025</v>
      </c>
      <c r="B4175" s="487" t="s">
        <v>3060</v>
      </c>
      <c r="C4175" s="488" t="s">
        <v>2905</v>
      </c>
      <c r="D4175" s="488" t="s">
        <v>3028</v>
      </c>
      <c r="E4175" s="488" t="s">
        <v>2888</v>
      </c>
      <c r="F4175" s="489" t="s">
        <v>4225</v>
      </c>
      <c r="G4175" s="490">
        <v>10575.22</v>
      </c>
      <c r="H4175" s="488">
        <v>36</v>
      </c>
      <c r="I4175" s="491">
        <v>0.05</v>
      </c>
      <c r="J4175" s="492">
        <v>279.07</v>
      </c>
      <c r="K4175">
        <v>10046.459999999999</v>
      </c>
      <c r="L4175">
        <v>528.76</v>
      </c>
    </row>
    <row r="4176" spans="1:12">
      <c r="A4176">
        <v>2025</v>
      </c>
      <c r="B4176" s="487" t="s">
        <v>3061</v>
      </c>
      <c r="C4176" s="488" t="s">
        <v>2905</v>
      </c>
      <c r="D4176" s="488" t="s">
        <v>3028</v>
      </c>
      <c r="E4176" s="488" t="s">
        <v>2888</v>
      </c>
      <c r="F4176" s="489" t="s">
        <v>4225</v>
      </c>
      <c r="G4176" s="490">
        <v>10575.22</v>
      </c>
      <c r="H4176" s="488">
        <v>36</v>
      </c>
      <c r="I4176" s="491">
        <v>0.05</v>
      </c>
      <c r="J4176" s="492">
        <v>279.07</v>
      </c>
      <c r="K4176">
        <v>10046.459999999999</v>
      </c>
      <c r="L4176">
        <v>528.76</v>
      </c>
    </row>
    <row r="4177" spans="1:12">
      <c r="A4177">
        <v>2025</v>
      </c>
      <c r="B4177" s="487" t="s">
        <v>3062</v>
      </c>
      <c r="C4177" s="488" t="s">
        <v>2905</v>
      </c>
      <c r="D4177" s="488" t="s">
        <v>3028</v>
      </c>
      <c r="E4177" s="488" t="s">
        <v>2888</v>
      </c>
      <c r="F4177" s="489" t="s">
        <v>4225</v>
      </c>
      <c r="G4177" s="490">
        <v>10575.22</v>
      </c>
      <c r="H4177" s="488">
        <v>36</v>
      </c>
      <c r="I4177" s="491">
        <v>0.05</v>
      </c>
      <c r="J4177" s="492">
        <v>279.07</v>
      </c>
      <c r="K4177">
        <v>10046.459999999999</v>
      </c>
      <c r="L4177">
        <v>528.76</v>
      </c>
    </row>
    <row r="4178" spans="1:12">
      <c r="A4178">
        <v>2025</v>
      </c>
      <c r="B4178" s="487" t="s">
        <v>3063</v>
      </c>
      <c r="C4178" s="488" t="s">
        <v>2905</v>
      </c>
      <c r="D4178" s="488" t="s">
        <v>3028</v>
      </c>
      <c r="E4178" s="488" t="s">
        <v>2888</v>
      </c>
      <c r="F4178" s="489" t="s">
        <v>4225</v>
      </c>
      <c r="G4178" s="490">
        <v>10575.22</v>
      </c>
      <c r="H4178" s="488">
        <v>36</v>
      </c>
      <c r="I4178" s="491">
        <v>0.05</v>
      </c>
      <c r="J4178" s="492">
        <v>279.07</v>
      </c>
      <c r="K4178">
        <v>10046.459999999999</v>
      </c>
      <c r="L4178">
        <v>528.76</v>
      </c>
    </row>
    <row r="4179" spans="1:12">
      <c r="A4179">
        <v>2025</v>
      </c>
      <c r="B4179" s="487" t="s">
        <v>3064</v>
      </c>
      <c r="C4179" s="488" t="s">
        <v>2905</v>
      </c>
      <c r="D4179" s="488" t="s">
        <v>3028</v>
      </c>
      <c r="E4179" s="488" t="s">
        <v>2888</v>
      </c>
      <c r="F4179" s="489" t="s">
        <v>4225</v>
      </c>
      <c r="G4179" s="490">
        <v>10575.22</v>
      </c>
      <c r="H4179" s="488">
        <v>36</v>
      </c>
      <c r="I4179" s="491">
        <v>0.05</v>
      </c>
      <c r="J4179" s="492">
        <v>279.07</v>
      </c>
      <c r="K4179">
        <v>10046.459999999999</v>
      </c>
      <c r="L4179">
        <v>528.76</v>
      </c>
    </row>
    <row r="4180" spans="1:12">
      <c r="A4180">
        <v>2025</v>
      </c>
      <c r="B4180" s="487" t="s">
        <v>3065</v>
      </c>
      <c r="C4180" s="488" t="s">
        <v>2905</v>
      </c>
      <c r="D4180" s="488" t="s">
        <v>3028</v>
      </c>
      <c r="E4180" s="488" t="s">
        <v>2888</v>
      </c>
      <c r="F4180" s="489" t="s">
        <v>4225</v>
      </c>
      <c r="G4180" s="490">
        <v>10575.22</v>
      </c>
      <c r="H4180" s="488">
        <v>36</v>
      </c>
      <c r="I4180" s="491">
        <v>0.05</v>
      </c>
      <c r="J4180" s="492">
        <v>279.07</v>
      </c>
      <c r="K4180">
        <v>10046.459999999999</v>
      </c>
      <c r="L4180">
        <v>528.76</v>
      </c>
    </row>
    <row r="4181" spans="1:12">
      <c r="A4181">
        <v>2025</v>
      </c>
      <c r="B4181" s="487" t="s">
        <v>3066</v>
      </c>
      <c r="C4181" s="488" t="s">
        <v>2905</v>
      </c>
      <c r="D4181" s="488" t="s">
        <v>3028</v>
      </c>
      <c r="E4181" s="488" t="s">
        <v>2888</v>
      </c>
      <c r="F4181" s="489" t="s">
        <v>4225</v>
      </c>
      <c r="G4181" s="490">
        <v>10575.22</v>
      </c>
      <c r="H4181" s="488">
        <v>36</v>
      </c>
      <c r="I4181" s="491">
        <v>0.05</v>
      </c>
      <c r="J4181" s="492">
        <v>279.07</v>
      </c>
      <c r="K4181">
        <v>10046.459999999999</v>
      </c>
      <c r="L4181">
        <v>528.76</v>
      </c>
    </row>
    <row r="4182" spans="1:12">
      <c r="A4182">
        <v>2025</v>
      </c>
      <c r="B4182" s="487" t="s">
        <v>3067</v>
      </c>
      <c r="C4182" s="488" t="s">
        <v>2905</v>
      </c>
      <c r="D4182" s="488" t="s">
        <v>3028</v>
      </c>
      <c r="E4182" s="488" t="s">
        <v>2888</v>
      </c>
      <c r="F4182" s="489" t="s">
        <v>4225</v>
      </c>
      <c r="G4182" s="490">
        <v>10575.22</v>
      </c>
      <c r="H4182" s="488">
        <v>36</v>
      </c>
      <c r="I4182" s="491">
        <v>0.05</v>
      </c>
      <c r="J4182" s="492">
        <v>279.07</v>
      </c>
      <c r="K4182">
        <v>10046.459999999999</v>
      </c>
      <c r="L4182">
        <v>528.76</v>
      </c>
    </row>
    <row r="4183" spans="1:12">
      <c r="A4183">
        <v>2025</v>
      </c>
      <c r="B4183" s="487" t="s">
        <v>3068</v>
      </c>
      <c r="C4183" s="488" t="s">
        <v>2905</v>
      </c>
      <c r="D4183" s="488" t="s">
        <v>3028</v>
      </c>
      <c r="E4183" s="488" t="s">
        <v>2888</v>
      </c>
      <c r="F4183" s="489" t="s">
        <v>4225</v>
      </c>
      <c r="G4183" s="490">
        <v>10575.22</v>
      </c>
      <c r="H4183" s="488">
        <v>36</v>
      </c>
      <c r="I4183" s="491">
        <v>0.05</v>
      </c>
      <c r="J4183" s="492">
        <v>279.07</v>
      </c>
      <c r="K4183">
        <v>10046.459999999999</v>
      </c>
      <c r="L4183">
        <v>528.76</v>
      </c>
    </row>
    <row r="4184" spans="1:12">
      <c r="A4184">
        <v>2025</v>
      </c>
      <c r="B4184" s="487" t="s">
        <v>3069</v>
      </c>
      <c r="C4184" s="488" t="s">
        <v>2905</v>
      </c>
      <c r="D4184" s="488" t="s">
        <v>3028</v>
      </c>
      <c r="E4184" s="488" t="s">
        <v>2888</v>
      </c>
      <c r="F4184" s="489" t="s">
        <v>4225</v>
      </c>
      <c r="G4184" s="490">
        <v>10575.22</v>
      </c>
      <c r="H4184" s="488">
        <v>36</v>
      </c>
      <c r="I4184" s="491">
        <v>0.05</v>
      </c>
      <c r="J4184" s="492">
        <v>279.07</v>
      </c>
      <c r="K4184">
        <v>10046.459999999999</v>
      </c>
      <c r="L4184">
        <v>528.76</v>
      </c>
    </row>
    <row r="4185" spans="1:12">
      <c r="A4185">
        <v>2025</v>
      </c>
      <c r="B4185" s="487" t="s">
        <v>3070</v>
      </c>
      <c r="C4185" s="488" t="s">
        <v>2905</v>
      </c>
      <c r="D4185" s="488" t="s">
        <v>3028</v>
      </c>
      <c r="E4185" s="488" t="s">
        <v>2888</v>
      </c>
      <c r="F4185" s="489" t="s">
        <v>4225</v>
      </c>
      <c r="G4185" s="490">
        <v>10575.22</v>
      </c>
      <c r="H4185" s="488">
        <v>36</v>
      </c>
      <c r="I4185" s="491">
        <v>0.05</v>
      </c>
      <c r="J4185" s="492">
        <v>279.07</v>
      </c>
      <c r="K4185">
        <v>10046.459999999999</v>
      </c>
      <c r="L4185">
        <v>528.76</v>
      </c>
    </row>
    <row r="4186" spans="1:12">
      <c r="A4186">
        <v>2025</v>
      </c>
      <c r="B4186" s="487" t="s">
        <v>3071</v>
      </c>
      <c r="C4186" s="488" t="s">
        <v>2905</v>
      </c>
      <c r="D4186" s="488" t="s">
        <v>3028</v>
      </c>
      <c r="E4186" s="488" t="s">
        <v>2888</v>
      </c>
      <c r="F4186" s="489" t="s">
        <v>4225</v>
      </c>
      <c r="G4186" s="490">
        <v>10575.22</v>
      </c>
      <c r="H4186" s="488">
        <v>36</v>
      </c>
      <c r="I4186" s="491">
        <v>0.05</v>
      </c>
      <c r="J4186" s="492">
        <v>279.07</v>
      </c>
      <c r="K4186">
        <v>10046.459999999999</v>
      </c>
      <c r="L4186">
        <v>528.76</v>
      </c>
    </row>
    <row r="4187" spans="1:12">
      <c r="A4187">
        <v>2025</v>
      </c>
      <c r="B4187" s="487" t="s">
        <v>3072</v>
      </c>
      <c r="C4187" s="488" t="s">
        <v>2905</v>
      </c>
      <c r="D4187" s="488" t="s">
        <v>3028</v>
      </c>
      <c r="E4187" s="488" t="s">
        <v>2888</v>
      </c>
      <c r="F4187" s="489" t="s">
        <v>4225</v>
      </c>
      <c r="G4187" s="490">
        <v>10575.22</v>
      </c>
      <c r="H4187" s="488">
        <v>36</v>
      </c>
      <c r="I4187" s="491">
        <v>0.05</v>
      </c>
      <c r="J4187" s="492">
        <v>279.07</v>
      </c>
      <c r="K4187">
        <v>10046.459999999999</v>
      </c>
      <c r="L4187">
        <v>528.76</v>
      </c>
    </row>
    <row r="4188" spans="1:12">
      <c r="A4188">
        <v>2025</v>
      </c>
      <c r="B4188" s="487" t="s">
        <v>3073</v>
      </c>
      <c r="C4188" s="488" t="s">
        <v>2905</v>
      </c>
      <c r="D4188" s="488" t="s">
        <v>3028</v>
      </c>
      <c r="E4188" s="488" t="s">
        <v>2888</v>
      </c>
      <c r="F4188" s="489" t="s">
        <v>4225</v>
      </c>
      <c r="G4188" s="490">
        <v>10575.22</v>
      </c>
      <c r="H4188" s="488">
        <v>36</v>
      </c>
      <c r="I4188" s="491">
        <v>0.05</v>
      </c>
      <c r="J4188" s="492">
        <v>279.07</v>
      </c>
      <c r="K4188">
        <v>10046.459999999999</v>
      </c>
      <c r="L4188">
        <v>528.76</v>
      </c>
    </row>
    <row r="4189" spans="1:12">
      <c r="A4189">
        <v>2025</v>
      </c>
      <c r="B4189" s="487" t="s">
        <v>3074</v>
      </c>
      <c r="C4189" s="488" t="s">
        <v>2905</v>
      </c>
      <c r="D4189" s="488" t="s">
        <v>3028</v>
      </c>
      <c r="E4189" s="488" t="s">
        <v>2888</v>
      </c>
      <c r="F4189" s="489" t="s">
        <v>4225</v>
      </c>
      <c r="G4189" s="490">
        <v>10575.22</v>
      </c>
      <c r="H4189" s="488">
        <v>36</v>
      </c>
      <c r="I4189" s="491">
        <v>0.05</v>
      </c>
      <c r="J4189" s="492">
        <v>279.07</v>
      </c>
      <c r="K4189">
        <v>10046.459999999999</v>
      </c>
      <c r="L4189">
        <v>528.76</v>
      </c>
    </row>
    <row r="4190" spans="1:12">
      <c r="A4190">
        <v>2025</v>
      </c>
      <c r="B4190" s="487" t="s">
        <v>3075</v>
      </c>
      <c r="C4190" s="488" t="s">
        <v>2905</v>
      </c>
      <c r="D4190" s="488" t="s">
        <v>3028</v>
      </c>
      <c r="E4190" s="488" t="s">
        <v>2888</v>
      </c>
      <c r="F4190" s="489" t="s">
        <v>4225</v>
      </c>
      <c r="G4190" s="490">
        <v>10575.22</v>
      </c>
      <c r="H4190" s="488">
        <v>36</v>
      </c>
      <c r="I4190" s="491">
        <v>0.05</v>
      </c>
      <c r="J4190" s="492">
        <v>279.07</v>
      </c>
      <c r="K4190">
        <v>10046.459999999999</v>
      </c>
      <c r="L4190">
        <v>528.76</v>
      </c>
    </row>
    <row r="4191" spans="1:12">
      <c r="A4191">
        <v>2025</v>
      </c>
      <c r="B4191" s="487" t="s">
        <v>3076</v>
      </c>
      <c r="C4191" s="488" t="s">
        <v>2905</v>
      </c>
      <c r="D4191" s="488" t="s">
        <v>3028</v>
      </c>
      <c r="E4191" s="488" t="s">
        <v>2888</v>
      </c>
      <c r="F4191" s="489" t="s">
        <v>4225</v>
      </c>
      <c r="G4191" s="490">
        <v>10575.22</v>
      </c>
      <c r="H4191" s="488">
        <v>36</v>
      </c>
      <c r="I4191" s="491">
        <v>0.05</v>
      </c>
      <c r="J4191" s="492">
        <v>279.07</v>
      </c>
      <c r="K4191">
        <v>10046.459999999999</v>
      </c>
      <c r="L4191">
        <v>528.76</v>
      </c>
    </row>
    <row r="4192" spans="1:12">
      <c r="A4192">
        <v>2025</v>
      </c>
      <c r="B4192" s="487" t="s">
        <v>3077</v>
      </c>
      <c r="C4192" s="488" t="s">
        <v>2905</v>
      </c>
      <c r="D4192" s="488" t="s">
        <v>3028</v>
      </c>
      <c r="E4192" s="488" t="s">
        <v>2888</v>
      </c>
      <c r="F4192" s="489" t="s">
        <v>4225</v>
      </c>
      <c r="G4192" s="490">
        <v>10575.22</v>
      </c>
      <c r="H4192" s="488">
        <v>36</v>
      </c>
      <c r="I4192" s="491">
        <v>0.05</v>
      </c>
      <c r="J4192" s="492">
        <v>279.07</v>
      </c>
      <c r="K4192">
        <v>10046.459999999999</v>
      </c>
      <c r="L4192">
        <v>528.76</v>
      </c>
    </row>
    <row r="4193" spans="1:12">
      <c r="A4193">
        <v>2025</v>
      </c>
      <c r="B4193" s="487" t="s">
        <v>3078</v>
      </c>
      <c r="C4193" s="488" t="s">
        <v>2905</v>
      </c>
      <c r="D4193" s="488" t="s">
        <v>3028</v>
      </c>
      <c r="E4193" s="488" t="s">
        <v>2888</v>
      </c>
      <c r="F4193" s="489" t="s">
        <v>4225</v>
      </c>
      <c r="G4193" s="490">
        <v>10575.22</v>
      </c>
      <c r="H4193" s="488">
        <v>36</v>
      </c>
      <c r="I4193" s="491">
        <v>0.05</v>
      </c>
      <c r="J4193" s="492">
        <v>279.07</v>
      </c>
      <c r="K4193">
        <v>10046.459999999999</v>
      </c>
      <c r="L4193">
        <v>528.76</v>
      </c>
    </row>
    <row r="4194" spans="1:12">
      <c r="A4194">
        <v>2025</v>
      </c>
      <c r="B4194" s="487" t="s">
        <v>3079</v>
      </c>
      <c r="C4194" s="488" t="s">
        <v>2905</v>
      </c>
      <c r="D4194" s="488" t="s">
        <v>3028</v>
      </c>
      <c r="E4194" s="488" t="s">
        <v>2888</v>
      </c>
      <c r="F4194" s="489" t="s">
        <v>4225</v>
      </c>
      <c r="G4194" s="490">
        <v>10575.22</v>
      </c>
      <c r="H4194" s="488">
        <v>36</v>
      </c>
      <c r="I4194" s="491">
        <v>0.05</v>
      </c>
      <c r="J4194" s="492">
        <v>279.07</v>
      </c>
      <c r="K4194">
        <v>10046.459999999999</v>
      </c>
      <c r="L4194">
        <v>528.76</v>
      </c>
    </row>
    <row r="4195" spans="1:12">
      <c r="A4195">
        <v>2025</v>
      </c>
      <c r="B4195" s="487" t="s">
        <v>3080</v>
      </c>
      <c r="C4195" s="488" t="s">
        <v>2905</v>
      </c>
      <c r="D4195" s="488" t="s">
        <v>3028</v>
      </c>
      <c r="E4195" s="488" t="s">
        <v>2888</v>
      </c>
      <c r="F4195" s="489" t="s">
        <v>4225</v>
      </c>
      <c r="G4195" s="490">
        <v>10575.22</v>
      </c>
      <c r="H4195" s="488">
        <v>36</v>
      </c>
      <c r="I4195" s="491">
        <v>0.05</v>
      </c>
      <c r="J4195" s="492">
        <v>279.07</v>
      </c>
      <c r="K4195">
        <v>10046.459999999999</v>
      </c>
      <c r="L4195">
        <v>528.76</v>
      </c>
    </row>
    <row r="4196" spans="1:12">
      <c r="A4196">
        <v>2025</v>
      </c>
      <c r="B4196" s="487" t="s">
        <v>3081</v>
      </c>
      <c r="C4196" s="488" t="s">
        <v>2905</v>
      </c>
      <c r="D4196" s="488" t="s">
        <v>3028</v>
      </c>
      <c r="E4196" s="488" t="s">
        <v>2888</v>
      </c>
      <c r="F4196" s="489" t="s">
        <v>4225</v>
      </c>
      <c r="G4196" s="490">
        <v>10575.22</v>
      </c>
      <c r="H4196" s="488">
        <v>36</v>
      </c>
      <c r="I4196" s="491">
        <v>0.05</v>
      </c>
      <c r="J4196" s="492">
        <v>279.07</v>
      </c>
      <c r="K4196">
        <v>10046.459999999999</v>
      </c>
      <c r="L4196">
        <v>528.76</v>
      </c>
    </row>
    <row r="4197" spans="1:12">
      <c r="A4197">
        <v>2025</v>
      </c>
      <c r="B4197" s="487" t="s">
        <v>3082</v>
      </c>
      <c r="C4197" s="488" t="s">
        <v>2905</v>
      </c>
      <c r="D4197" s="488" t="s">
        <v>3028</v>
      </c>
      <c r="E4197" s="488" t="s">
        <v>2888</v>
      </c>
      <c r="F4197" s="489" t="s">
        <v>4225</v>
      </c>
      <c r="G4197" s="490">
        <v>10575.22</v>
      </c>
      <c r="H4197" s="488">
        <v>36</v>
      </c>
      <c r="I4197" s="491">
        <v>0.05</v>
      </c>
      <c r="J4197" s="492">
        <v>279.07</v>
      </c>
      <c r="K4197">
        <v>10046.459999999999</v>
      </c>
      <c r="L4197">
        <v>528.76</v>
      </c>
    </row>
    <row r="4198" spans="1:12">
      <c r="A4198">
        <v>2025</v>
      </c>
      <c r="B4198" s="487" t="s">
        <v>3083</v>
      </c>
      <c r="C4198" s="488" t="s">
        <v>2905</v>
      </c>
      <c r="D4198" s="488" t="s">
        <v>3028</v>
      </c>
      <c r="E4198" s="488" t="s">
        <v>2888</v>
      </c>
      <c r="F4198" s="489" t="s">
        <v>4225</v>
      </c>
      <c r="G4198" s="490">
        <v>10575.22</v>
      </c>
      <c r="H4198" s="488">
        <v>36</v>
      </c>
      <c r="I4198" s="491">
        <v>0.05</v>
      </c>
      <c r="J4198" s="492">
        <v>279.07</v>
      </c>
      <c r="K4198">
        <v>10046.459999999999</v>
      </c>
      <c r="L4198">
        <v>528.76</v>
      </c>
    </row>
    <row r="4199" spans="1:12">
      <c r="A4199">
        <v>2025</v>
      </c>
      <c r="B4199" s="487" t="s">
        <v>3084</v>
      </c>
      <c r="C4199" s="488" t="s">
        <v>2905</v>
      </c>
      <c r="D4199" s="488" t="s">
        <v>3028</v>
      </c>
      <c r="E4199" s="488" t="s">
        <v>2888</v>
      </c>
      <c r="F4199" s="489" t="s">
        <v>4225</v>
      </c>
      <c r="G4199" s="490">
        <v>10575.22</v>
      </c>
      <c r="H4199" s="488">
        <v>36</v>
      </c>
      <c r="I4199" s="491">
        <v>0.05</v>
      </c>
      <c r="J4199" s="492">
        <v>279.07</v>
      </c>
      <c r="K4199">
        <v>10046.459999999999</v>
      </c>
      <c r="L4199">
        <v>528.76</v>
      </c>
    </row>
    <row r="4200" spans="1:12">
      <c r="A4200">
        <v>2025</v>
      </c>
      <c r="B4200" s="487" t="s">
        <v>3085</v>
      </c>
      <c r="C4200" s="488" t="s">
        <v>2905</v>
      </c>
      <c r="D4200" s="488" t="s">
        <v>3028</v>
      </c>
      <c r="E4200" s="488" t="s">
        <v>2888</v>
      </c>
      <c r="F4200" s="489" t="s">
        <v>4225</v>
      </c>
      <c r="G4200" s="490">
        <v>10575.22</v>
      </c>
      <c r="H4200" s="488">
        <v>36</v>
      </c>
      <c r="I4200" s="491">
        <v>0.05</v>
      </c>
      <c r="J4200" s="492">
        <v>279.07</v>
      </c>
      <c r="K4200">
        <v>10046.459999999999</v>
      </c>
      <c r="L4200">
        <v>528.76</v>
      </c>
    </row>
    <row r="4201" spans="1:12">
      <c r="A4201">
        <v>2025</v>
      </c>
      <c r="B4201" s="487" t="s">
        <v>3086</v>
      </c>
      <c r="C4201" s="488" t="s">
        <v>2905</v>
      </c>
      <c r="D4201" s="488" t="s">
        <v>3028</v>
      </c>
      <c r="E4201" s="488" t="s">
        <v>2888</v>
      </c>
      <c r="F4201" s="489" t="s">
        <v>4225</v>
      </c>
      <c r="G4201" s="490">
        <v>10575.22</v>
      </c>
      <c r="H4201" s="488">
        <v>36</v>
      </c>
      <c r="I4201" s="491">
        <v>0.05</v>
      </c>
      <c r="J4201" s="492">
        <v>279.07</v>
      </c>
      <c r="K4201">
        <v>10046.459999999999</v>
      </c>
      <c r="L4201">
        <v>528.76</v>
      </c>
    </row>
    <row r="4202" spans="1:12">
      <c r="A4202">
        <v>2025</v>
      </c>
      <c r="B4202" s="487" t="s">
        <v>3087</v>
      </c>
      <c r="C4202" s="488" t="s">
        <v>2905</v>
      </c>
      <c r="D4202" s="488" t="s">
        <v>3028</v>
      </c>
      <c r="E4202" s="488" t="s">
        <v>2888</v>
      </c>
      <c r="F4202" s="489" t="s">
        <v>4225</v>
      </c>
      <c r="G4202" s="490">
        <v>10575.22</v>
      </c>
      <c r="H4202" s="488">
        <v>36</v>
      </c>
      <c r="I4202" s="491">
        <v>0.05</v>
      </c>
      <c r="J4202" s="492">
        <v>279.07</v>
      </c>
      <c r="K4202">
        <v>10046.459999999999</v>
      </c>
      <c r="L4202">
        <v>528.76</v>
      </c>
    </row>
    <row r="4203" spans="1:12">
      <c r="A4203">
        <v>2025</v>
      </c>
      <c r="B4203" s="487" t="s">
        <v>3088</v>
      </c>
      <c r="C4203" s="488" t="s">
        <v>2905</v>
      </c>
      <c r="D4203" s="488" t="s">
        <v>3028</v>
      </c>
      <c r="E4203" s="488" t="s">
        <v>2888</v>
      </c>
      <c r="F4203" s="489" t="s">
        <v>4225</v>
      </c>
      <c r="G4203" s="490">
        <v>10575.22</v>
      </c>
      <c r="H4203" s="488">
        <v>36</v>
      </c>
      <c r="I4203" s="491">
        <v>0.05</v>
      </c>
      <c r="J4203" s="492">
        <v>279.07</v>
      </c>
      <c r="K4203">
        <v>10046.459999999999</v>
      </c>
      <c r="L4203">
        <v>528.76</v>
      </c>
    </row>
    <row r="4204" spans="1:12">
      <c r="A4204">
        <v>2025</v>
      </c>
      <c r="B4204" s="487" t="s">
        <v>3564</v>
      </c>
      <c r="C4204" s="488" t="s">
        <v>2905</v>
      </c>
      <c r="D4204" s="488" t="s">
        <v>3028</v>
      </c>
      <c r="E4204" s="488" t="s">
        <v>2888</v>
      </c>
      <c r="F4204" s="489" t="s">
        <v>4225</v>
      </c>
      <c r="G4204" s="490">
        <v>10575.1</v>
      </c>
      <c r="H4204" s="488">
        <v>36</v>
      </c>
      <c r="I4204" s="491">
        <v>0.05</v>
      </c>
      <c r="J4204" s="492">
        <v>279.07</v>
      </c>
      <c r="K4204">
        <v>10046.34</v>
      </c>
      <c r="L4204">
        <v>528.76</v>
      </c>
    </row>
    <row r="4205" spans="1:12">
      <c r="A4205">
        <v>2025</v>
      </c>
      <c r="B4205" s="487" t="s">
        <v>3609</v>
      </c>
      <c r="C4205" s="488" t="s">
        <v>2527</v>
      </c>
      <c r="D4205" s="488" t="s">
        <v>3610</v>
      </c>
      <c r="E4205" s="488" t="s">
        <v>2888</v>
      </c>
      <c r="F4205" s="489" t="s">
        <v>4167</v>
      </c>
      <c r="G4205" s="490">
        <v>7168.14</v>
      </c>
      <c r="H4205" s="488">
        <v>60</v>
      </c>
      <c r="I4205" s="491">
        <v>0.05</v>
      </c>
      <c r="J4205" s="492">
        <v>113.5</v>
      </c>
      <c r="K4205">
        <v>6809.73</v>
      </c>
      <c r="L4205">
        <v>358.41</v>
      </c>
    </row>
    <row r="4206" spans="1:12">
      <c r="A4206">
        <v>2025</v>
      </c>
      <c r="B4206" s="487" t="s">
        <v>3456</v>
      </c>
      <c r="C4206" s="488" t="s">
        <v>2527</v>
      </c>
      <c r="D4206" s="488" t="s">
        <v>3041</v>
      </c>
      <c r="E4206" s="488" t="s">
        <v>2888</v>
      </c>
      <c r="F4206" s="489" t="s">
        <v>4226</v>
      </c>
      <c r="G4206" s="490">
        <v>10964.8</v>
      </c>
      <c r="H4206" s="488">
        <v>36</v>
      </c>
      <c r="I4206" s="491">
        <v>0.05</v>
      </c>
      <c r="J4206" s="492">
        <v>289.35000000000002</v>
      </c>
      <c r="K4206">
        <v>10416.56</v>
      </c>
      <c r="L4206">
        <v>548.24</v>
      </c>
    </row>
    <row r="4207" spans="1:12">
      <c r="A4207">
        <v>2025</v>
      </c>
      <c r="B4207" s="487" t="s">
        <v>3714</v>
      </c>
      <c r="C4207" s="488" t="s">
        <v>2527</v>
      </c>
      <c r="D4207" s="488" t="s">
        <v>3041</v>
      </c>
      <c r="E4207" s="488" t="s">
        <v>2888</v>
      </c>
      <c r="F4207" s="489" t="s">
        <v>4226</v>
      </c>
      <c r="G4207" s="490">
        <v>5827.43</v>
      </c>
      <c r="H4207" s="488">
        <v>36</v>
      </c>
      <c r="I4207" s="491">
        <v>0.05</v>
      </c>
      <c r="J4207" s="492">
        <v>153.78</v>
      </c>
      <c r="K4207">
        <v>5536.06</v>
      </c>
      <c r="L4207">
        <v>291.37</v>
      </c>
    </row>
    <row r="4208" spans="1:12">
      <c r="A4208">
        <v>2025</v>
      </c>
      <c r="B4208" s="487" t="s">
        <v>3715</v>
      </c>
      <c r="C4208" s="488" t="s">
        <v>2527</v>
      </c>
      <c r="D4208" s="488" t="s">
        <v>3041</v>
      </c>
      <c r="E4208" s="488" t="s">
        <v>2888</v>
      </c>
      <c r="F4208" s="489" t="s">
        <v>4226</v>
      </c>
      <c r="G4208" s="490">
        <v>5827.43</v>
      </c>
      <c r="H4208" s="488">
        <v>36</v>
      </c>
      <c r="I4208" s="491">
        <v>0.05</v>
      </c>
      <c r="J4208" s="492">
        <v>153.78</v>
      </c>
      <c r="K4208">
        <v>5536.06</v>
      </c>
      <c r="L4208">
        <v>291.37</v>
      </c>
    </row>
    <row r="4209" spans="1:12">
      <c r="A4209">
        <v>2025</v>
      </c>
      <c r="B4209" s="487" t="s">
        <v>4725</v>
      </c>
      <c r="C4209" s="488" t="s">
        <v>2527</v>
      </c>
      <c r="D4209" s="488" t="s">
        <v>3041</v>
      </c>
      <c r="E4209" s="488" t="s">
        <v>2888</v>
      </c>
      <c r="F4209" s="489" t="s">
        <v>4226</v>
      </c>
      <c r="G4209" s="490">
        <v>4796.46</v>
      </c>
      <c r="H4209" s="488">
        <v>36</v>
      </c>
      <c r="I4209" s="491">
        <v>0.05</v>
      </c>
      <c r="J4209" s="492">
        <v>126.57</v>
      </c>
      <c r="K4209">
        <v>4556.6400000000003</v>
      </c>
      <c r="L4209">
        <v>239.82</v>
      </c>
    </row>
    <row r="4210" spans="1:12">
      <c r="A4210">
        <v>2025</v>
      </c>
      <c r="B4210" s="487" t="s">
        <v>4726</v>
      </c>
      <c r="C4210" s="488" t="s">
        <v>2527</v>
      </c>
      <c r="D4210" s="488" t="s">
        <v>3041</v>
      </c>
      <c r="E4210" s="488" t="s">
        <v>2888</v>
      </c>
      <c r="F4210" s="489" t="s">
        <v>4226</v>
      </c>
      <c r="G4210" s="490">
        <v>4796.46</v>
      </c>
      <c r="H4210" s="488">
        <v>36</v>
      </c>
      <c r="I4210" s="491">
        <v>0.05</v>
      </c>
      <c r="J4210" s="492">
        <v>126.57</v>
      </c>
      <c r="K4210">
        <v>4556.6400000000003</v>
      </c>
      <c r="L4210">
        <v>239.82</v>
      </c>
    </row>
    <row r="4211" spans="1:12">
      <c r="A4211">
        <v>2025</v>
      </c>
      <c r="B4211" s="487" t="s">
        <v>4727</v>
      </c>
      <c r="C4211" s="488" t="s">
        <v>2527</v>
      </c>
      <c r="D4211" s="488" t="s">
        <v>3041</v>
      </c>
      <c r="E4211" s="488" t="s">
        <v>2888</v>
      </c>
      <c r="F4211" s="489" t="s">
        <v>4226</v>
      </c>
      <c r="G4211" s="490">
        <v>4796.46</v>
      </c>
      <c r="H4211" s="488">
        <v>36</v>
      </c>
      <c r="I4211" s="491">
        <v>0.05</v>
      </c>
      <c r="J4211" s="492">
        <v>126.57</v>
      </c>
      <c r="K4211">
        <v>4556.6400000000003</v>
      </c>
      <c r="L4211">
        <v>239.82</v>
      </c>
    </row>
    <row r="4212" spans="1:12">
      <c r="A4212">
        <v>2025</v>
      </c>
      <c r="B4212" s="487" t="s">
        <v>4728</v>
      </c>
      <c r="C4212" s="488" t="s">
        <v>2527</v>
      </c>
      <c r="D4212" s="488" t="s">
        <v>3404</v>
      </c>
      <c r="E4212" s="488" t="s">
        <v>2888</v>
      </c>
      <c r="F4212" s="489" t="s">
        <v>4226</v>
      </c>
      <c r="G4212" s="490">
        <v>694.69</v>
      </c>
      <c r="H4212" s="488">
        <v>36</v>
      </c>
      <c r="I4212" s="491">
        <v>0.05</v>
      </c>
      <c r="J4212" s="492">
        <v>18.329999999999998</v>
      </c>
      <c r="K4212">
        <v>659.96</v>
      </c>
      <c r="L4212">
        <v>34.729999999999997</v>
      </c>
    </row>
    <row r="4213" spans="1:12">
      <c r="A4213">
        <v>2025</v>
      </c>
      <c r="B4213" s="487" t="s">
        <v>4729</v>
      </c>
      <c r="C4213" s="488" t="s">
        <v>2527</v>
      </c>
      <c r="D4213" s="488" t="s">
        <v>3404</v>
      </c>
      <c r="E4213" s="488" t="s">
        <v>2888</v>
      </c>
      <c r="F4213" s="489" t="s">
        <v>4226</v>
      </c>
      <c r="G4213" s="490">
        <v>694.69</v>
      </c>
      <c r="H4213" s="488">
        <v>36</v>
      </c>
      <c r="I4213" s="491">
        <v>0.05</v>
      </c>
      <c r="J4213" s="492">
        <v>18.329999999999998</v>
      </c>
      <c r="K4213">
        <v>659.96</v>
      </c>
      <c r="L4213">
        <v>34.729999999999997</v>
      </c>
    </row>
    <row r="4214" spans="1:12">
      <c r="A4214">
        <v>2025</v>
      </c>
      <c r="B4214" s="487" t="s">
        <v>4730</v>
      </c>
      <c r="C4214" s="488" t="s">
        <v>2527</v>
      </c>
      <c r="D4214" s="488" t="s">
        <v>3404</v>
      </c>
      <c r="E4214" s="488" t="s">
        <v>2888</v>
      </c>
      <c r="F4214" s="489" t="s">
        <v>4226</v>
      </c>
      <c r="G4214" s="490">
        <v>694.69</v>
      </c>
      <c r="H4214" s="488">
        <v>36</v>
      </c>
      <c r="I4214" s="491">
        <v>0.05</v>
      </c>
      <c r="J4214" s="492">
        <v>18.329999999999998</v>
      </c>
      <c r="K4214">
        <v>659.96</v>
      </c>
      <c r="L4214">
        <v>34.729999999999997</v>
      </c>
    </row>
    <row r="4215" spans="1:12">
      <c r="A4215">
        <v>2025</v>
      </c>
      <c r="B4215" s="487" t="s">
        <v>4731</v>
      </c>
      <c r="C4215" s="488" t="s">
        <v>2527</v>
      </c>
      <c r="D4215" s="488" t="s">
        <v>3404</v>
      </c>
      <c r="E4215" s="488" t="s">
        <v>2888</v>
      </c>
      <c r="F4215" s="489" t="s">
        <v>4226</v>
      </c>
      <c r="G4215" s="490">
        <v>694.69</v>
      </c>
      <c r="H4215" s="488">
        <v>36</v>
      </c>
      <c r="I4215" s="491">
        <v>0.05</v>
      </c>
      <c r="J4215" s="492">
        <v>18.329999999999998</v>
      </c>
      <c r="K4215">
        <v>659.96</v>
      </c>
      <c r="L4215">
        <v>34.729999999999997</v>
      </c>
    </row>
    <row r="4216" spans="1:12">
      <c r="A4216">
        <v>2025</v>
      </c>
      <c r="B4216" s="487" t="s">
        <v>4732</v>
      </c>
      <c r="C4216" s="488" t="s">
        <v>2527</v>
      </c>
      <c r="D4216" s="488" t="s">
        <v>3404</v>
      </c>
      <c r="E4216" s="488" t="s">
        <v>2888</v>
      </c>
      <c r="F4216" s="489" t="s">
        <v>4226</v>
      </c>
      <c r="G4216" s="490">
        <v>694.69</v>
      </c>
      <c r="H4216" s="488">
        <v>36</v>
      </c>
      <c r="I4216" s="491">
        <v>0.05</v>
      </c>
      <c r="J4216" s="492">
        <v>18.329999999999998</v>
      </c>
      <c r="K4216">
        <v>659.96</v>
      </c>
      <c r="L4216">
        <v>34.729999999999997</v>
      </c>
    </row>
    <row r="4217" spans="1:12">
      <c r="A4217">
        <v>2025</v>
      </c>
      <c r="B4217" s="487" t="s">
        <v>4733</v>
      </c>
      <c r="C4217" s="488" t="s">
        <v>2527</v>
      </c>
      <c r="D4217" s="488" t="s">
        <v>3404</v>
      </c>
      <c r="E4217" s="488" t="s">
        <v>2888</v>
      </c>
      <c r="F4217" s="489" t="s">
        <v>4226</v>
      </c>
      <c r="G4217" s="490">
        <v>694.69</v>
      </c>
      <c r="H4217" s="488">
        <v>36</v>
      </c>
      <c r="I4217" s="491">
        <v>0.05</v>
      </c>
      <c r="J4217" s="492">
        <v>18.329999999999998</v>
      </c>
      <c r="K4217">
        <v>659.96</v>
      </c>
      <c r="L4217">
        <v>34.729999999999997</v>
      </c>
    </row>
    <row r="4218" spans="1:12">
      <c r="A4218">
        <v>2025</v>
      </c>
      <c r="B4218" s="487" t="s">
        <v>4734</v>
      </c>
      <c r="C4218" s="488" t="s">
        <v>2527</v>
      </c>
      <c r="D4218" s="488" t="s">
        <v>3404</v>
      </c>
      <c r="E4218" s="488" t="s">
        <v>2888</v>
      </c>
      <c r="F4218" s="489" t="s">
        <v>4226</v>
      </c>
      <c r="G4218" s="490">
        <v>694.69</v>
      </c>
      <c r="H4218" s="488">
        <v>36</v>
      </c>
      <c r="I4218" s="491">
        <v>0.05</v>
      </c>
      <c r="J4218" s="492">
        <v>18.329999999999998</v>
      </c>
      <c r="K4218">
        <v>659.96</v>
      </c>
      <c r="L4218">
        <v>34.729999999999997</v>
      </c>
    </row>
    <row r="4219" spans="1:12">
      <c r="A4219">
        <v>2025</v>
      </c>
      <c r="B4219" s="487" t="s">
        <v>4735</v>
      </c>
      <c r="C4219" s="488" t="s">
        <v>2527</v>
      </c>
      <c r="D4219" s="488" t="s">
        <v>3404</v>
      </c>
      <c r="E4219" s="488" t="s">
        <v>2888</v>
      </c>
      <c r="F4219" s="489" t="s">
        <v>4226</v>
      </c>
      <c r="G4219" s="490">
        <v>694.69</v>
      </c>
      <c r="H4219" s="488">
        <v>36</v>
      </c>
      <c r="I4219" s="491">
        <v>0.05</v>
      </c>
      <c r="J4219" s="492">
        <v>18.329999999999998</v>
      </c>
      <c r="K4219">
        <v>659.96</v>
      </c>
      <c r="L4219">
        <v>34.729999999999997</v>
      </c>
    </row>
    <row r="4220" spans="1:12">
      <c r="A4220">
        <v>2025</v>
      </c>
      <c r="B4220" s="487" t="s">
        <v>4736</v>
      </c>
      <c r="C4220" s="488" t="s">
        <v>2527</v>
      </c>
      <c r="D4220" s="488" t="s">
        <v>3404</v>
      </c>
      <c r="E4220" s="488" t="s">
        <v>2888</v>
      </c>
      <c r="F4220" s="489" t="s">
        <v>4226</v>
      </c>
      <c r="G4220" s="490">
        <v>694.69</v>
      </c>
      <c r="H4220" s="488">
        <v>36</v>
      </c>
      <c r="I4220" s="491">
        <v>0.05</v>
      </c>
      <c r="J4220" s="492">
        <v>18.329999999999998</v>
      </c>
      <c r="K4220">
        <v>659.96</v>
      </c>
      <c r="L4220">
        <v>34.729999999999997</v>
      </c>
    </row>
    <row r="4221" spans="1:12">
      <c r="A4221">
        <v>2025</v>
      </c>
      <c r="B4221" s="487" t="s">
        <v>4737</v>
      </c>
      <c r="C4221" s="488" t="s">
        <v>2527</v>
      </c>
      <c r="D4221" s="488" t="s">
        <v>3404</v>
      </c>
      <c r="E4221" s="488" t="s">
        <v>2888</v>
      </c>
      <c r="F4221" s="489" t="s">
        <v>4226</v>
      </c>
      <c r="G4221" s="490">
        <v>694.69</v>
      </c>
      <c r="H4221" s="488">
        <v>36</v>
      </c>
      <c r="I4221" s="491">
        <v>0.05</v>
      </c>
      <c r="J4221" s="492">
        <v>18.329999999999998</v>
      </c>
      <c r="K4221">
        <v>659.96</v>
      </c>
      <c r="L4221">
        <v>34.729999999999997</v>
      </c>
    </row>
    <row r="4222" spans="1:12">
      <c r="A4222">
        <v>2025</v>
      </c>
      <c r="B4222" s="487" t="s">
        <v>4738</v>
      </c>
      <c r="C4222" s="488" t="s">
        <v>2527</v>
      </c>
      <c r="D4222" s="488" t="s">
        <v>3404</v>
      </c>
      <c r="E4222" s="488" t="s">
        <v>2888</v>
      </c>
      <c r="F4222" s="489" t="s">
        <v>4226</v>
      </c>
      <c r="G4222" s="490">
        <v>694.69</v>
      </c>
      <c r="H4222" s="488">
        <v>36</v>
      </c>
      <c r="I4222" s="491">
        <v>0.05</v>
      </c>
      <c r="J4222" s="492">
        <v>18.329999999999998</v>
      </c>
      <c r="K4222">
        <v>659.96</v>
      </c>
      <c r="L4222">
        <v>34.729999999999997</v>
      </c>
    </row>
    <row r="4223" spans="1:12">
      <c r="A4223">
        <v>2025</v>
      </c>
      <c r="B4223" s="487" t="s">
        <v>4739</v>
      </c>
      <c r="C4223" s="488" t="s">
        <v>2527</v>
      </c>
      <c r="D4223" s="488" t="s">
        <v>3404</v>
      </c>
      <c r="E4223" s="488" t="s">
        <v>2888</v>
      </c>
      <c r="F4223" s="489" t="s">
        <v>4226</v>
      </c>
      <c r="G4223" s="490">
        <v>694.69</v>
      </c>
      <c r="H4223" s="488">
        <v>36</v>
      </c>
      <c r="I4223" s="491">
        <v>0.05</v>
      </c>
      <c r="J4223" s="492">
        <v>18.329999999999998</v>
      </c>
      <c r="K4223">
        <v>659.96</v>
      </c>
      <c r="L4223">
        <v>34.729999999999997</v>
      </c>
    </row>
    <row r="4224" spans="1:12">
      <c r="A4224">
        <v>2025</v>
      </c>
      <c r="B4224" s="487" t="s">
        <v>4740</v>
      </c>
      <c r="C4224" s="488" t="s">
        <v>2527</v>
      </c>
      <c r="D4224" s="488" t="s">
        <v>3404</v>
      </c>
      <c r="E4224" s="488" t="s">
        <v>2888</v>
      </c>
      <c r="F4224" s="489" t="s">
        <v>4226</v>
      </c>
      <c r="G4224" s="490">
        <v>694.69</v>
      </c>
      <c r="H4224" s="488">
        <v>36</v>
      </c>
      <c r="I4224" s="491">
        <v>0.05</v>
      </c>
      <c r="J4224" s="492">
        <v>18.329999999999998</v>
      </c>
      <c r="K4224">
        <v>659.96</v>
      </c>
      <c r="L4224">
        <v>34.729999999999997</v>
      </c>
    </row>
    <row r="4225" spans="1:12">
      <c r="A4225">
        <v>2025</v>
      </c>
      <c r="B4225" s="487" t="s">
        <v>4741</v>
      </c>
      <c r="C4225" s="488" t="s">
        <v>2527</v>
      </c>
      <c r="D4225" s="488" t="s">
        <v>3404</v>
      </c>
      <c r="E4225" s="488" t="s">
        <v>2888</v>
      </c>
      <c r="F4225" s="489" t="s">
        <v>4226</v>
      </c>
      <c r="G4225" s="490">
        <v>694.69</v>
      </c>
      <c r="H4225" s="488">
        <v>36</v>
      </c>
      <c r="I4225" s="491">
        <v>0.05</v>
      </c>
      <c r="J4225" s="492">
        <v>18.329999999999998</v>
      </c>
      <c r="K4225">
        <v>659.96</v>
      </c>
      <c r="L4225">
        <v>34.729999999999997</v>
      </c>
    </row>
    <row r="4226" spans="1:12">
      <c r="A4226">
        <v>2025</v>
      </c>
      <c r="B4226" s="487" t="s">
        <v>4742</v>
      </c>
      <c r="C4226" s="488" t="s">
        <v>2527</v>
      </c>
      <c r="D4226" s="488" t="s">
        <v>3404</v>
      </c>
      <c r="E4226" s="488" t="s">
        <v>2888</v>
      </c>
      <c r="F4226" s="489" t="s">
        <v>4226</v>
      </c>
      <c r="G4226" s="490">
        <v>694.69</v>
      </c>
      <c r="H4226" s="488">
        <v>36</v>
      </c>
      <c r="I4226" s="491">
        <v>0.05</v>
      </c>
      <c r="J4226" s="492">
        <v>18.329999999999998</v>
      </c>
      <c r="K4226">
        <v>659.96</v>
      </c>
      <c r="L4226">
        <v>34.729999999999997</v>
      </c>
    </row>
    <row r="4227" spans="1:12">
      <c r="A4227">
        <v>2025</v>
      </c>
      <c r="B4227" s="487" t="s">
        <v>4743</v>
      </c>
      <c r="C4227" s="488" t="s">
        <v>2527</v>
      </c>
      <c r="D4227" s="488" t="s">
        <v>3404</v>
      </c>
      <c r="E4227" s="488" t="s">
        <v>2888</v>
      </c>
      <c r="F4227" s="489" t="s">
        <v>4226</v>
      </c>
      <c r="G4227" s="490">
        <v>694.69</v>
      </c>
      <c r="H4227" s="488">
        <v>36</v>
      </c>
      <c r="I4227" s="491">
        <v>0.05</v>
      </c>
      <c r="J4227" s="492">
        <v>18.329999999999998</v>
      </c>
      <c r="K4227">
        <v>659.96</v>
      </c>
      <c r="L4227">
        <v>34.729999999999997</v>
      </c>
    </row>
    <row r="4228" spans="1:12">
      <c r="A4228">
        <v>2025</v>
      </c>
      <c r="B4228" s="487" t="s">
        <v>4744</v>
      </c>
      <c r="C4228" s="488" t="s">
        <v>2527</v>
      </c>
      <c r="D4228" s="488" t="s">
        <v>3404</v>
      </c>
      <c r="E4228" s="488" t="s">
        <v>2888</v>
      </c>
      <c r="F4228" s="489" t="s">
        <v>4226</v>
      </c>
      <c r="G4228" s="490">
        <v>694.69</v>
      </c>
      <c r="H4228" s="488">
        <v>36</v>
      </c>
      <c r="I4228" s="491">
        <v>0.05</v>
      </c>
      <c r="J4228" s="492">
        <v>18.329999999999998</v>
      </c>
      <c r="K4228">
        <v>659.96</v>
      </c>
      <c r="L4228">
        <v>34.729999999999997</v>
      </c>
    </row>
    <row r="4229" spans="1:12">
      <c r="A4229">
        <v>2025</v>
      </c>
      <c r="B4229" s="487" t="s">
        <v>4745</v>
      </c>
      <c r="C4229" s="488" t="s">
        <v>2527</v>
      </c>
      <c r="D4229" s="488" t="s">
        <v>3404</v>
      </c>
      <c r="E4229" s="488" t="s">
        <v>2888</v>
      </c>
      <c r="F4229" s="489" t="s">
        <v>4226</v>
      </c>
      <c r="G4229" s="490">
        <v>694.69</v>
      </c>
      <c r="H4229" s="488">
        <v>36</v>
      </c>
      <c r="I4229" s="491">
        <v>0.05</v>
      </c>
      <c r="J4229" s="492">
        <v>18.329999999999998</v>
      </c>
      <c r="K4229">
        <v>659.96</v>
      </c>
      <c r="L4229">
        <v>34.729999999999997</v>
      </c>
    </row>
    <row r="4230" spans="1:12">
      <c r="A4230">
        <v>2025</v>
      </c>
      <c r="B4230" s="487" t="s">
        <v>4746</v>
      </c>
      <c r="C4230" s="488" t="s">
        <v>2527</v>
      </c>
      <c r="D4230" s="488" t="s">
        <v>3404</v>
      </c>
      <c r="E4230" s="488" t="s">
        <v>2888</v>
      </c>
      <c r="F4230" s="489" t="s">
        <v>4226</v>
      </c>
      <c r="G4230" s="490">
        <v>694.69</v>
      </c>
      <c r="H4230" s="488">
        <v>36</v>
      </c>
      <c r="I4230" s="491">
        <v>0.05</v>
      </c>
      <c r="J4230" s="492">
        <v>18.329999999999998</v>
      </c>
      <c r="K4230">
        <v>659.96</v>
      </c>
      <c r="L4230">
        <v>34.729999999999997</v>
      </c>
    </row>
    <row r="4231" spans="1:12">
      <c r="A4231">
        <v>2025</v>
      </c>
      <c r="B4231" s="487" t="s">
        <v>4747</v>
      </c>
      <c r="C4231" s="488" t="s">
        <v>2527</v>
      </c>
      <c r="D4231" s="488" t="s">
        <v>3404</v>
      </c>
      <c r="E4231" s="488" t="s">
        <v>2888</v>
      </c>
      <c r="F4231" s="489" t="s">
        <v>4226</v>
      </c>
      <c r="G4231" s="490">
        <v>694.69</v>
      </c>
      <c r="H4231" s="488">
        <v>36</v>
      </c>
      <c r="I4231" s="491">
        <v>0.05</v>
      </c>
      <c r="J4231" s="492">
        <v>18.329999999999998</v>
      </c>
      <c r="K4231">
        <v>659.96</v>
      </c>
      <c r="L4231">
        <v>34.729999999999997</v>
      </c>
    </row>
    <row r="4232" spans="1:12">
      <c r="A4232">
        <v>2025</v>
      </c>
      <c r="B4232" s="487" t="s">
        <v>4748</v>
      </c>
      <c r="C4232" s="488" t="s">
        <v>2527</v>
      </c>
      <c r="D4232" s="488" t="s">
        <v>3404</v>
      </c>
      <c r="E4232" s="488" t="s">
        <v>2888</v>
      </c>
      <c r="F4232" s="489" t="s">
        <v>4226</v>
      </c>
      <c r="G4232" s="490">
        <v>694.69</v>
      </c>
      <c r="H4232" s="488">
        <v>36</v>
      </c>
      <c r="I4232" s="491">
        <v>0.05</v>
      </c>
      <c r="J4232" s="492">
        <v>18.329999999999998</v>
      </c>
      <c r="K4232">
        <v>659.96</v>
      </c>
      <c r="L4232">
        <v>34.729999999999997</v>
      </c>
    </row>
    <row r="4233" spans="1:12">
      <c r="A4233">
        <v>2025</v>
      </c>
      <c r="B4233" s="487" t="s">
        <v>4749</v>
      </c>
      <c r="C4233" s="488" t="s">
        <v>2527</v>
      </c>
      <c r="D4233" s="488" t="s">
        <v>3404</v>
      </c>
      <c r="E4233" s="488" t="s">
        <v>2888</v>
      </c>
      <c r="F4233" s="489" t="s">
        <v>4226</v>
      </c>
      <c r="G4233" s="490">
        <v>694.69</v>
      </c>
      <c r="H4233" s="488">
        <v>36</v>
      </c>
      <c r="I4233" s="491">
        <v>0.05</v>
      </c>
      <c r="J4233" s="492">
        <v>18.329999999999998</v>
      </c>
      <c r="K4233">
        <v>659.96</v>
      </c>
      <c r="L4233">
        <v>34.729999999999997</v>
      </c>
    </row>
    <row r="4234" spans="1:12">
      <c r="A4234">
        <v>2025</v>
      </c>
      <c r="B4234" s="487" t="s">
        <v>4750</v>
      </c>
      <c r="C4234" s="488" t="s">
        <v>2527</v>
      </c>
      <c r="D4234" s="488" t="s">
        <v>3404</v>
      </c>
      <c r="E4234" s="488" t="s">
        <v>2888</v>
      </c>
      <c r="F4234" s="489" t="s">
        <v>4226</v>
      </c>
      <c r="G4234" s="490">
        <v>694.69</v>
      </c>
      <c r="H4234" s="488">
        <v>36</v>
      </c>
      <c r="I4234" s="491">
        <v>0.05</v>
      </c>
      <c r="J4234" s="492">
        <v>18.329999999999998</v>
      </c>
      <c r="K4234">
        <v>659.96</v>
      </c>
      <c r="L4234">
        <v>34.729999999999997</v>
      </c>
    </row>
    <row r="4235" spans="1:12">
      <c r="A4235">
        <v>2025</v>
      </c>
      <c r="B4235" s="487" t="s">
        <v>4751</v>
      </c>
      <c r="C4235" s="488" t="s">
        <v>2527</v>
      </c>
      <c r="D4235" s="488" t="s">
        <v>3404</v>
      </c>
      <c r="E4235" s="488" t="s">
        <v>2888</v>
      </c>
      <c r="F4235" s="489" t="s">
        <v>4226</v>
      </c>
      <c r="G4235" s="490">
        <v>694.69</v>
      </c>
      <c r="H4235" s="488">
        <v>36</v>
      </c>
      <c r="I4235" s="491">
        <v>0.05</v>
      </c>
      <c r="J4235" s="492">
        <v>18.329999999999998</v>
      </c>
      <c r="K4235">
        <v>659.96</v>
      </c>
      <c r="L4235">
        <v>34.729999999999997</v>
      </c>
    </row>
    <row r="4236" spans="1:12">
      <c r="A4236">
        <v>2025</v>
      </c>
      <c r="B4236" s="487" t="s">
        <v>4752</v>
      </c>
      <c r="C4236" s="488" t="s">
        <v>2527</v>
      </c>
      <c r="D4236" s="488" t="s">
        <v>3404</v>
      </c>
      <c r="E4236" s="488" t="s">
        <v>2888</v>
      </c>
      <c r="F4236" s="489" t="s">
        <v>4226</v>
      </c>
      <c r="G4236" s="490">
        <v>694.69</v>
      </c>
      <c r="H4236" s="488">
        <v>36</v>
      </c>
      <c r="I4236" s="491">
        <v>0.05</v>
      </c>
      <c r="J4236" s="492">
        <v>18.329999999999998</v>
      </c>
      <c r="K4236">
        <v>659.96</v>
      </c>
      <c r="L4236">
        <v>34.729999999999997</v>
      </c>
    </row>
    <row r="4237" spans="1:12">
      <c r="A4237">
        <v>2025</v>
      </c>
      <c r="B4237" s="487" t="s">
        <v>4753</v>
      </c>
      <c r="C4237" s="488" t="s">
        <v>2527</v>
      </c>
      <c r="D4237" s="488" t="s">
        <v>3404</v>
      </c>
      <c r="E4237" s="488" t="s">
        <v>2888</v>
      </c>
      <c r="F4237" s="489" t="s">
        <v>4226</v>
      </c>
      <c r="G4237" s="490">
        <v>694.69</v>
      </c>
      <c r="H4237" s="488">
        <v>36</v>
      </c>
      <c r="I4237" s="491">
        <v>0.05</v>
      </c>
      <c r="J4237" s="492">
        <v>18.329999999999998</v>
      </c>
      <c r="K4237">
        <v>659.96</v>
      </c>
      <c r="L4237">
        <v>34.729999999999997</v>
      </c>
    </row>
    <row r="4238" spans="1:12">
      <c r="A4238">
        <v>2025</v>
      </c>
      <c r="B4238" s="487" t="s">
        <v>4754</v>
      </c>
      <c r="C4238" s="488" t="s">
        <v>2527</v>
      </c>
      <c r="D4238" s="488" t="s">
        <v>3404</v>
      </c>
      <c r="E4238" s="488" t="s">
        <v>2888</v>
      </c>
      <c r="F4238" s="489" t="s">
        <v>4226</v>
      </c>
      <c r="G4238" s="490">
        <v>694.69</v>
      </c>
      <c r="H4238" s="488">
        <v>36</v>
      </c>
      <c r="I4238" s="491">
        <v>0.05</v>
      </c>
      <c r="J4238" s="492">
        <v>18.329999999999998</v>
      </c>
      <c r="K4238">
        <v>659.96</v>
      </c>
      <c r="L4238">
        <v>34.729999999999997</v>
      </c>
    </row>
    <row r="4239" spans="1:12">
      <c r="A4239">
        <v>2025</v>
      </c>
      <c r="B4239" s="487" t="s">
        <v>4755</v>
      </c>
      <c r="C4239" s="488" t="s">
        <v>2527</v>
      </c>
      <c r="D4239" s="488" t="s">
        <v>3404</v>
      </c>
      <c r="E4239" s="488" t="s">
        <v>2888</v>
      </c>
      <c r="F4239" s="489" t="s">
        <v>4226</v>
      </c>
      <c r="G4239" s="490">
        <v>694.69</v>
      </c>
      <c r="H4239" s="488">
        <v>36</v>
      </c>
      <c r="I4239" s="491">
        <v>0.05</v>
      </c>
      <c r="J4239" s="492">
        <v>18.329999999999998</v>
      </c>
      <c r="K4239">
        <v>659.96</v>
      </c>
      <c r="L4239">
        <v>34.729999999999997</v>
      </c>
    </row>
    <row r="4240" spans="1:12">
      <c r="A4240">
        <v>2025</v>
      </c>
      <c r="B4240" s="487" t="s">
        <v>4756</v>
      </c>
      <c r="C4240" s="488" t="s">
        <v>2527</v>
      </c>
      <c r="D4240" s="488" t="s">
        <v>3404</v>
      </c>
      <c r="E4240" s="488" t="s">
        <v>2888</v>
      </c>
      <c r="F4240" s="489" t="s">
        <v>4226</v>
      </c>
      <c r="G4240" s="490">
        <v>694.69</v>
      </c>
      <c r="H4240" s="488">
        <v>36</v>
      </c>
      <c r="I4240" s="491">
        <v>0.05</v>
      </c>
      <c r="J4240" s="492">
        <v>18.329999999999998</v>
      </c>
      <c r="K4240">
        <v>659.96</v>
      </c>
      <c r="L4240">
        <v>34.729999999999997</v>
      </c>
    </row>
    <row r="4241" spans="1:12">
      <c r="A4241">
        <v>2025</v>
      </c>
      <c r="B4241" s="487" t="s">
        <v>4757</v>
      </c>
      <c r="C4241" s="488" t="s">
        <v>2527</v>
      </c>
      <c r="D4241" s="488" t="s">
        <v>3404</v>
      </c>
      <c r="E4241" s="488" t="s">
        <v>2888</v>
      </c>
      <c r="F4241" s="489" t="s">
        <v>4226</v>
      </c>
      <c r="G4241" s="490">
        <v>694.69</v>
      </c>
      <c r="H4241" s="488">
        <v>36</v>
      </c>
      <c r="I4241" s="491">
        <v>0.05</v>
      </c>
      <c r="J4241" s="492">
        <v>18.329999999999998</v>
      </c>
      <c r="K4241">
        <v>659.96</v>
      </c>
      <c r="L4241">
        <v>34.729999999999997</v>
      </c>
    </row>
    <row r="4242" spans="1:12">
      <c r="A4242">
        <v>2025</v>
      </c>
      <c r="B4242" s="487" t="s">
        <v>4758</v>
      </c>
      <c r="C4242" s="488" t="s">
        <v>2527</v>
      </c>
      <c r="D4242" s="488" t="s">
        <v>3404</v>
      </c>
      <c r="E4242" s="488" t="s">
        <v>2888</v>
      </c>
      <c r="F4242" s="489" t="s">
        <v>4226</v>
      </c>
      <c r="G4242" s="490">
        <v>694.69</v>
      </c>
      <c r="H4242" s="488">
        <v>36</v>
      </c>
      <c r="I4242" s="491">
        <v>0.05</v>
      </c>
      <c r="J4242" s="492">
        <v>18.329999999999998</v>
      </c>
      <c r="K4242">
        <v>659.96</v>
      </c>
      <c r="L4242">
        <v>34.729999999999997</v>
      </c>
    </row>
    <row r="4243" spans="1:12">
      <c r="A4243">
        <v>2025</v>
      </c>
      <c r="B4243" s="487" t="s">
        <v>4759</v>
      </c>
      <c r="C4243" s="488" t="s">
        <v>2527</v>
      </c>
      <c r="D4243" s="488" t="s">
        <v>3404</v>
      </c>
      <c r="E4243" s="488" t="s">
        <v>2888</v>
      </c>
      <c r="F4243" s="489" t="s">
        <v>4226</v>
      </c>
      <c r="G4243" s="490">
        <v>694.69</v>
      </c>
      <c r="H4243" s="488">
        <v>36</v>
      </c>
      <c r="I4243" s="491">
        <v>0.05</v>
      </c>
      <c r="J4243" s="492">
        <v>18.329999999999998</v>
      </c>
      <c r="K4243">
        <v>659.96</v>
      </c>
      <c r="L4243">
        <v>34.729999999999997</v>
      </c>
    </row>
    <row r="4244" spans="1:12">
      <c r="A4244">
        <v>2025</v>
      </c>
      <c r="B4244" s="487" t="s">
        <v>4760</v>
      </c>
      <c r="C4244" s="488" t="s">
        <v>2527</v>
      </c>
      <c r="D4244" s="488" t="s">
        <v>3404</v>
      </c>
      <c r="E4244" s="488" t="s">
        <v>2888</v>
      </c>
      <c r="F4244" s="489" t="s">
        <v>4226</v>
      </c>
      <c r="G4244" s="490">
        <v>694.69</v>
      </c>
      <c r="H4244" s="488">
        <v>36</v>
      </c>
      <c r="I4244" s="491">
        <v>0.05</v>
      </c>
      <c r="J4244" s="492">
        <v>18.329999999999998</v>
      </c>
      <c r="K4244">
        <v>659.96</v>
      </c>
      <c r="L4244">
        <v>34.729999999999997</v>
      </c>
    </row>
    <row r="4245" spans="1:12">
      <c r="A4245">
        <v>2025</v>
      </c>
      <c r="B4245" s="487" t="s">
        <v>4761</v>
      </c>
      <c r="C4245" s="488" t="s">
        <v>2527</v>
      </c>
      <c r="D4245" s="488" t="s">
        <v>3404</v>
      </c>
      <c r="E4245" s="488" t="s">
        <v>2888</v>
      </c>
      <c r="F4245" s="489" t="s">
        <v>4226</v>
      </c>
      <c r="G4245" s="490">
        <v>694.69</v>
      </c>
      <c r="H4245" s="488">
        <v>36</v>
      </c>
      <c r="I4245" s="491">
        <v>0.05</v>
      </c>
      <c r="J4245" s="492">
        <v>18.329999999999998</v>
      </c>
      <c r="K4245">
        <v>659.96</v>
      </c>
      <c r="L4245">
        <v>34.729999999999997</v>
      </c>
    </row>
    <row r="4246" spans="1:12">
      <c r="A4246">
        <v>2025</v>
      </c>
      <c r="B4246" s="487" t="s">
        <v>4762</v>
      </c>
      <c r="C4246" s="488" t="s">
        <v>2527</v>
      </c>
      <c r="D4246" s="488" t="s">
        <v>3404</v>
      </c>
      <c r="E4246" s="488" t="s">
        <v>2888</v>
      </c>
      <c r="F4246" s="489" t="s">
        <v>4226</v>
      </c>
      <c r="G4246" s="490">
        <v>694.69</v>
      </c>
      <c r="H4246" s="488">
        <v>36</v>
      </c>
      <c r="I4246" s="491">
        <v>0.05</v>
      </c>
      <c r="J4246" s="492">
        <v>18.329999999999998</v>
      </c>
      <c r="K4246">
        <v>659.96</v>
      </c>
      <c r="L4246">
        <v>34.729999999999997</v>
      </c>
    </row>
    <row r="4247" spans="1:12">
      <c r="A4247">
        <v>2025</v>
      </c>
      <c r="B4247" s="487" t="s">
        <v>4763</v>
      </c>
      <c r="C4247" s="488" t="s">
        <v>2527</v>
      </c>
      <c r="D4247" s="488" t="s">
        <v>3404</v>
      </c>
      <c r="E4247" s="488" t="s">
        <v>2888</v>
      </c>
      <c r="F4247" s="489" t="s">
        <v>4226</v>
      </c>
      <c r="G4247" s="490">
        <v>694.69</v>
      </c>
      <c r="H4247" s="488">
        <v>36</v>
      </c>
      <c r="I4247" s="491">
        <v>0.05</v>
      </c>
      <c r="J4247" s="492">
        <v>18.329999999999998</v>
      </c>
      <c r="K4247">
        <v>659.96</v>
      </c>
      <c r="L4247">
        <v>34.729999999999997</v>
      </c>
    </row>
    <row r="4248" spans="1:12">
      <c r="A4248">
        <v>2025</v>
      </c>
      <c r="B4248" s="487" t="s">
        <v>4764</v>
      </c>
      <c r="C4248" s="488" t="s">
        <v>2527</v>
      </c>
      <c r="D4248" s="488" t="s">
        <v>3404</v>
      </c>
      <c r="E4248" s="488" t="s">
        <v>2888</v>
      </c>
      <c r="F4248" s="489" t="s">
        <v>4226</v>
      </c>
      <c r="G4248" s="490">
        <v>694.69</v>
      </c>
      <c r="H4248" s="488">
        <v>36</v>
      </c>
      <c r="I4248" s="491">
        <v>0.05</v>
      </c>
      <c r="J4248" s="492">
        <v>18.329999999999998</v>
      </c>
      <c r="K4248">
        <v>659.96</v>
      </c>
      <c r="L4248">
        <v>34.729999999999997</v>
      </c>
    </row>
    <row r="4249" spans="1:12">
      <c r="A4249">
        <v>2025</v>
      </c>
      <c r="B4249" s="487" t="s">
        <v>3646</v>
      </c>
      <c r="C4249" s="488" t="s">
        <v>2527</v>
      </c>
      <c r="D4249" s="488" t="s">
        <v>3647</v>
      </c>
      <c r="E4249" s="488" t="s">
        <v>4148</v>
      </c>
      <c r="F4249" s="489" t="s">
        <v>4171</v>
      </c>
      <c r="G4249" s="490">
        <v>7000</v>
      </c>
      <c r="H4249" s="488">
        <v>60</v>
      </c>
      <c r="I4249" s="491">
        <v>0.05</v>
      </c>
      <c r="J4249" s="492">
        <v>110.83</v>
      </c>
      <c r="K4249">
        <v>6650</v>
      </c>
      <c r="L4249">
        <v>350</v>
      </c>
    </row>
    <row r="4250" spans="1:12">
      <c r="A4250">
        <v>2025</v>
      </c>
      <c r="B4250" s="487" t="s">
        <v>3853</v>
      </c>
      <c r="C4250" s="488" t="s">
        <v>2527</v>
      </c>
      <c r="D4250" s="488" t="s">
        <v>3041</v>
      </c>
      <c r="E4250" s="488" t="s">
        <v>2888</v>
      </c>
      <c r="F4250" s="489" t="s">
        <v>4227</v>
      </c>
      <c r="G4250" s="490">
        <v>5092.92</v>
      </c>
      <c r="H4250" s="488">
        <v>36</v>
      </c>
      <c r="I4250" s="491">
        <v>0.05</v>
      </c>
      <c r="J4250" s="492">
        <v>134.4</v>
      </c>
      <c r="K4250">
        <v>4838.2700000000004</v>
      </c>
      <c r="L4250">
        <v>254.65</v>
      </c>
    </row>
    <row r="4251" spans="1:12">
      <c r="A4251">
        <v>2025</v>
      </c>
      <c r="B4251" s="487" t="s">
        <v>3854</v>
      </c>
      <c r="C4251" s="488" t="s">
        <v>2527</v>
      </c>
      <c r="D4251" s="488" t="s">
        <v>3041</v>
      </c>
      <c r="E4251" s="488" t="s">
        <v>2888</v>
      </c>
      <c r="F4251" s="489" t="s">
        <v>4227</v>
      </c>
      <c r="G4251" s="490">
        <v>5092.92</v>
      </c>
      <c r="H4251" s="488">
        <v>36</v>
      </c>
      <c r="I4251" s="491">
        <v>0.05</v>
      </c>
      <c r="J4251" s="492">
        <v>134.4</v>
      </c>
      <c r="K4251">
        <v>4838.2700000000004</v>
      </c>
      <c r="L4251">
        <v>254.65</v>
      </c>
    </row>
    <row r="4252" spans="1:12">
      <c r="A4252">
        <v>2025</v>
      </c>
      <c r="B4252" s="487" t="s">
        <v>4765</v>
      </c>
      <c r="C4252" s="488" t="s">
        <v>2527</v>
      </c>
      <c r="D4252" s="488" t="s">
        <v>4686</v>
      </c>
      <c r="E4252" s="488" t="s">
        <v>2888</v>
      </c>
      <c r="F4252" s="489" t="s">
        <v>4227</v>
      </c>
      <c r="G4252" s="490">
        <v>4070.8</v>
      </c>
      <c r="H4252" s="488">
        <v>36</v>
      </c>
      <c r="I4252" s="491">
        <v>0.05</v>
      </c>
      <c r="J4252" s="492">
        <v>107.42</v>
      </c>
      <c r="K4252">
        <v>3867.26</v>
      </c>
      <c r="L4252">
        <v>203.54</v>
      </c>
    </row>
    <row r="4253" spans="1:12">
      <c r="A4253">
        <v>2025</v>
      </c>
      <c r="B4253" s="487" t="s">
        <v>4766</v>
      </c>
      <c r="C4253" s="488" t="s">
        <v>2527</v>
      </c>
      <c r="D4253" s="488" t="s">
        <v>4686</v>
      </c>
      <c r="E4253" s="488" t="s">
        <v>2888</v>
      </c>
      <c r="F4253" s="489" t="s">
        <v>4227</v>
      </c>
      <c r="G4253" s="490">
        <v>4070.8</v>
      </c>
      <c r="H4253" s="488">
        <v>36</v>
      </c>
      <c r="I4253" s="491">
        <v>0.05</v>
      </c>
      <c r="J4253" s="492">
        <v>107.42</v>
      </c>
      <c r="K4253">
        <v>3867.26</v>
      </c>
      <c r="L4253">
        <v>203.54</v>
      </c>
    </row>
    <row r="4254" spans="1:12">
      <c r="A4254">
        <v>2025</v>
      </c>
      <c r="B4254" s="487" t="s">
        <v>3523</v>
      </c>
      <c r="C4254" s="488" t="s">
        <v>2527</v>
      </c>
      <c r="D4254" s="488" t="s">
        <v>3524</v>
      </c>
      <c r="E4254" s="488" t="s">
        <v>2888</v>
      </c>
      <c r="F4254" s="489" t="s">
        <v>4227</v>
      </c>
      <c r="G4254" s="490">
        <v>9469.0300000000007</v>
      </c>
      <c r="H4254" s="488">
        <v>36</v>
      </c>
      <c r="I4254" s="491">
        <v>0.05</v>
      </c>
      <c r="J4254" s="492">
        <v>249.88</v>
      </c>
      <c r="K4254">
        <v>8995.58</v>
      </c>
      <c r="L4254">
        <v>473.45</v>
      </c>
    </row>
    <row r="4255" spans="1:12">
      <c r="A4255">
        <v>2025</v>
      </c>
      <c r="B4255" s="487" t="s">
        <v>3287</v>
      </c>
      <c r="C4255" s="488" t="s">
        <v>2527</v>
      </c>
      <c r="D4255" s="488" t="s">
        <v>4228</v>
      </c>
      <c r="E4255" s="488" t="s">
        <v>4148</v>
      </c>
      <c r="F4255" s="489" t="s">
        <v>4172</v>
      </c>
      <c r="G4255" s="490">
        <v>37000</v>
      </c>
      <c r="H4255" s="488">
        <v>60</v>
      </c>
      <c r="I4255" s="491">
        <v>0.05</v>
      </c>
      <c r="J4255" s="492">
        <v>585.83000000000004</v>
      </c>
      <c r="K4255">
        <v>35150</v>
      </c>
      <c r="L4255">
        <v>1850</v>
      </c>
    </row>
    <row r="4256" spans="1:12">
      <c r="A4256">
        <v>2025</v>
      </c>
      <c r="B4256" s="487" t="s">
        <v>3257</v>
      </c>
      <c r="C4256" s="488" t="s">
        <v>2527</v>
      </c>
      <c r="D4256" s="488" t="s">
        <v>3258</v>
      </c>
      <c r="E4256" s="488" t="s">
        <v>2888</v>
      </c>
      <c r="F4256" s="489" t="s">
        <v>4229</v>
      </c>
      <c r="G4256" s="490">
        <v>53433.63</v>
      </c>
      <c r="H4256" s="488">
        <v>36</v>
      </c>
      <c r="I4256" s="491">
        <v>0.05</v>
      </c>
      <c r="J4256" s="492">
        <v>1410.05</v>
      </c>
      <c r="K4256">
        <v>50761.95</v>
      </c>
      <c r="L4256">
        <v>2671.68</v>
      </c>
    </row>
    <row r="4257" spans="1:12">
      <c r="A4257">
        <v>2025</v>
      </c>
      <c r="B4257" s="487" t="s">
        <v>3259</v>
      </c>
      <c r="C4257" s="488" t="s">
        <v>2527</v>
      </c>
      <c r="D4257" s="488" t="s">
        <v>3258</v>
      </c>
      <c r="E4257" s="488" t="s">
        <v>2888</v>
      </c>
      <c r="F4257" s="489" t="s">
        <v>4229</v>
      </c>
      <c r="G4257" s="490">
        <v>53433.63</v>
      </c>
      <c r="H4257" s="488">
        <v>36</v>
      </c>
      <c r="I4257" s="491">
        <v>0.05</v>
      </c>
      <c r="J4257" s="492">
        <v>1410.05</v>
      </c>
      <c r="K4257">
        <v>50761.95</v>
      </c>
      <c r="L4257">
        <v>2671.68</v>
      </c>
    </row>
    <row r="4258" spans="1:12">
      <c r="A4258">
        <v>2025</v>
      </c>
      <c r="B4258" s="487" t="s">
        <v>3535</v>
      </c>
      <c r="C4258" s="488" t="s">
        <v>2527</v>
      </c>
      <c r="D4258" s="488" t="s">
        <v>3028</v>
      </c>
      <c r="E4258" s="488" t="s">
        <v>2888</v>
      </c>
      <c r="F4258" s="489" t="s">
        <v>4229</v>
      </c>
      <c r="G4258" s="490">
        <v>8716.82</v>
      </c>
      <c r="H4258" s="488">
        <v>36</v>
      </c>
      <c r="I4258" s="491">
        <v>0.05</v>
      </c>
      <c r="J4258" s="492">
        <v>230.03</v>
      </c>
      <c r="K4258">
        <v>8280.98</v>
      </c>
      <c r="L4258">
        <v>435.84</v>
      </c>
    </row>
    <row r="4259" spans="1:12">
      <c r="A4259">
        <v>2025</v>
      </c>
      <c r="B4259" s="487" t="s">
        <v>3536</v>
      </c>
      <c r="C4259" s="488" t="s">
        <v>2527</v>
      </c>
      <c r="D4259" s="488" t="s">
        <v>3028</v>
      </c>
      <c r="E4259" s="488" t="s">
        <v>2888</v>
      </c>
      <c r="F4259" s="489" t="s">
        <v>4229</v>
      </c>
      <c r="G4259" s="490">
        <v>8716.82</v>
      </c>
      <c r="H4259" s="488">
        <v>36</v>
      </c>
      <c r="I4259" s="491">
        <v>0.05</v>
      </c>
      <c r="J4259" s="492">
        <v>230.03</v>
      </c>
      <c r="K4259">
        <v>8280.98</v>
      </c>
      <c r="L4259">
        <v>435.84</v>
      </c>
    </row>
    <row r="4260" spans="1:12">
      <c r="A4260">
        <v>2025</v>
      </c>
      <c r="B4260" s="487" t="s">
        <v>3541</v>
      </c>
      <c r="C4260" s="488" t="s">
        <v>2527</v>
      </c>
      <c r="D4260" s="488" t="s">
        <v>3028</v>
      </c>
      <c r="E4260" s="488" t="s">
        <v>2888</v>
      </c>
      <c r="F4260" s="489" t="s">
        <v>4229</v>
      </c>
      <c r="G4260" s="490">
        <v>8716.81</v>
      </c>
      <c r="H4260" s="488">
        <v>36</v>
      </c>
      <c r="I4260" s="491">
        <v>0.05</v>
      </c>
      <c r="J4260" s="492">
        <v>230.03</v>
      </c>
      <c r="K4260">
        <v>8280.9699999999993</v>
      </c>
      <c r="L4260">
        <v>435.84</v>
      </c>
    </row>
    <row r="4261" spans="1:12">
      <c r="A4261">
        <v>2025</v>
      </c>
      <c r="B4261" s="487" t="s">
        <v>3542</v>
      </c>
      <c r="C4261" s="488" t="s">
        <v>2527</v>
      </c>
      <c r="D4261" s="488" t="s">
        <v>3028</v>
      </c>
      <c r="E4261" s="488" t="s">
        <v>2888</v>
      </c>
      <c r="F4261" s="489" t="s">
        <v>4229</v>
      </c>
      <c r="G4261" s="490">
        <v>8716.81</v>
      </c>
      <c r="H4261" s="488">
        <v>36</v>
      </c>
      <c r="I4261" s="491">
        <v>0.05</v>
      </c>
      <c r="J4261" s="492">
        <v>230.03</v>
      </c>
      <c r="K4261">
        <v>8280.9699999999993</v>
      </c>
      <c r="L4261">
        <v>435.84</v>
      </c>
    </row>
    <row r="4262" spans="1:12">
      <c r="A4262">
        <v>2025</v>
      </c>
      <c r="B4262" s="487" t="s">
        <v>3543</v>
      </c>
      <c r="C4262" s="488" t="s">
        <v>2527</v>
      </c>
      <c r="D4262" s="488" t="s">
        <v>3028</v>
      </c>
      <c r="E4262" s="488" t="s">
        <v>2888</v>
      </c>
      <c r="F4262" s="489" t="s">
        <v>4229</v>
      </c>
      <c r="G4262" s="490">
        <v>8716.81</v>
      </c>
      <c r="H4262" s="488">
        <v>36</v>
      </c>
      <c r="I4262" s="491">
        <v>0.05</v>
      </c>
      <c r="J4262" s="492">
        <v>230.03</v>
      </c>
      <c r="K4262">
        <v>8280.9699999999993</v>
      </c>
      <c r="L4262">
        <v>435.84</v>
      </c>
    </row>
    <row r="4263" spans="1:12">
      <c r="A4263">
        <v>2025</v>
      </c>
      <c r="B4263" s="487" t="s">
        <v>3544</v>
      </c>
      <c r="C4263" s="488" t="s">
        <v>2527</v>
      </c>
      <c r="D4263" s="488" t="s">
        <v>3028</v>
      </c>
      <c r="E4263" s="488" t="s">
        <v>2888</v>
      </c>
      <c r="F4263" s="489" t="s">
        <v>4229</v>
      </c>
      <c r="G4263" s="490">
        <v>8716.81</v>
      </c>
      <c r="H4263" s="488">
        <v>36</v>
      </c>
      <c r="I4263" s="491">
        <v>0.05</v>
      </c>
      <c r="J4263" s="492">
        <v>230.03</v>
      </c>
      <c r="K4263">
        <v>8280.9699999999993</v>
      </c>
      <c r="L4263">
        <v>435.84</v>
      </c>
    </row>
    <row r="4264" spans="1:12">
      <c r="A4264">
        <v>2025</v>
      </c>
      <c r="B4264" s="487" t="s">
        <v>4767</v>
      </c>
      <c r="C4264" s="488" t="s">
        <v>2527</v>
      </c>
      <c r="D4264" s="488" t="s">
        <v>4768</v>
      </c>
      <c r="E4264" s="488" t="s">
        <v>2888</v>
      </c>
      <c r="F4264" s="489" t="s">
        <v>4229</v>
      </c>
      <c r="G4264" s="490">
        <v>1899</v>
      </c>
      <c r="H4264" s="488">
        <v>36</v>
      </c>
      <c r="I4264" s="491">
        <v>0.05</v>
      </c>
      <c r="J4264" s="492">
        <v>50.11</v>
      </c>
      <c r="K4264">
        <v>1804.05</v>
      </c>
      <c r="L4264">
        <v>94.95</v>
      </c>
    </row>
    <row r="4265" spans="1:12">
      <c r="A4265">
        <v>2025</v>
      </c>
      <c r="B4265" s="487" t="s">
        <v>4769</v>
      </c>
      <c r="C4265" s="488" t="s">
        <v>2527</v>
      </c>
      <c r="D4265" s="488" t="s">
        <v>4770</v>
      </c>
      <c r="E4265" s="488" t="s">
        <v>2888</v>
      </c>
      <c r="F4265" s="489" t="s">
        <v>4229</v>
      </c>
      <c r="G4265" s="490">
        <v>3099</v>
      </c>
      <c r="H4265" s="488">
        <v>36</v>
      </c>
      <c r="I4265" s="491">
        <v>0.05</v>
      </c>
      <c r="J4265" s="492">
        <v>81.78</v>
      </c>
      <c r="K4265">
        <v>2944.05</v>
      </c>
      <c r="L4265">
        <v>154.94999999999999</v>
      </c>
    </row>
    <row r="4266" spans="1:12">
      <c r="A4266">
        <v>2025</v>
      </c>
      <c r="B4266" s="487" t="s">
        <v>4771</v>
      </c>
      <c r="C4266" s="488" t="s">
        <v>2527</v>
      </c>
      <c r="D4266" s="488" t="s">
        <v>4772</v>
      </c>
      <c r="E4266" s="488" t="s">
        <v>2888</v>
      </c>
      <c r="F4266" s="489" t="s">
        <v>4229</v>
      </c>
      <c r="G4266" s="490">
        <v>2452.5</v>
      </c>
      <c r="H4266" s="488">
        <v>36</v>
      </c>
      <c r="I4266" s="491">
        <v>0.05</v>
      </c>
      <c r="J4266" s="492">
        <v>64.72</v>
      </c>
      <c r="K4266">
        <v>2329.87</v>
      </c>
      <c r="L4266">
        <v>122.63</v>
      </c>
    </row>
    <row r="4267" spans="1:12">
      <c r="A4267">
        <v>2025</v>
      </c>
      <c r="B4267" s="487" t="s">
        <v>4773</v>
      </c>
      <c r="C4267" s="488" t="s">
        <v>2527</v>
      </c>
      <c r="D4267" s="488" t="s">
        <v>4772</v>
      </c>
      <c r="E4267" s="488" t="s">
        <v>2888</v>
      </c>
      <c r="F4267" s="489" t="s">
        <v>4229</v>
      </c>
      <c r="G4267" s="490">
        <v>2452.5</v>
      </c>
      <c r="H4267" s="488">
        <v>36</v>
      </c>
      <c r="I4267" s="491">
        <v>0.05</v>
      </c>
      <c r="J4267" s="492">
        <v>64.72</v>
      </c>
      <c r="K4267">
        <v>2329.87</v>
      </c>
      <c r="L4267">
        <v>122.63</v>
      </c>
    </row>
    <row r="4268" spans="1:12">
      <c r="A4268">
        <v>2025</v>
      </c>
      <c r="B4268" s="487" t="s">
        <v>3565</v>
      </c>
      <c r="C4268" s="488" t="s">
        <v>2905</v>
      </c>
      <c r="D4268" s="488" t="s">
        <v>3566</v>
      </c>
      <c r="E4268" s="488" t="s">
        <v>2888</v>
      </c>
      <c r="F4268" s="489" t="s">
        <v>4229</v>
      </c>
      <c r="G4268" s="490">
        <v>10389.379999999999</v>
      </c>
      <c r="H4268" s="488">
        <v>36</v>
      </c>
      <c r="I4268" s="491">
        <v>0.05</v>
      </c>
      <c r="J4268" s="492">
        <v>274.16000000000003</v>
      </c>
      <c r="K4268">
        <v>9869.91</v>
      </c>
      <c r="L4268">
        <v>519.47</v>
      </c>
    </row>
    <row r="4269" spans="1:12">
      <c r="A4269">
        <v>2025</v>
      </c>
      <c r="B4269" s="487" t="s">
        <v>3567</v>
      </c>
      <c r="C4269" s="488" t="s">
        <v>2905</v>
      </c>
      <c r="D4269" s="488" t="s">
        <v>3566</v>
      </c>
      <c r="E4269" s="488" t="s">
        <v>2888</v>
      </c>
      <c r="F4269" s="489" t="s">
        <v>4229</v>
      </c>
      <c r="G4269" s="490">
        <v>10389.379999999999</v>
      </c>
      <c r="H4269" s="488">
        <v>36</v>
      </c>
      <c r="I4269" s="491">
        <v>0.05</v>
      </c>
      <c r="J4269" s="492">
        <v>274.16000000000003</v>
      </c>
      <c r="K4269">
        <v>9869.91</v>
      </c>
      <c r="L4269">
        <v>519.47</v>
      </c>
    </row>
    <row r="4270" spans="1:12">
      <c r="A4270">
        <v>2025</v>
      </c>
      <c r="B4270" s="487" t="s">
        <v>3568</v>
      </c>
      <c r="C4270" s="488" t="s">
        <v>2905</v>
      </c>
      <c r="D4270" s="488" t="s">
        <v>3566</v>
      </c>
      <c r="E4270" s="488" t="s">
        <v>2888</v>
      </c>
      <c r="F4270" s="489" t="s">
        <v>4229</v>
      </c>
      <c r="G4270" s="490">
        <v>10389.379999999999</v>
      </c>
      <c r="H4270" s="488">
        <v>36</v>
      </c>
      <c r="I4270" s="491">
        <v>0.05</v>
      </c>
      <c r="J4270" s="492">
        <v>274.16000000000003</v>
      </c>
      <c r="K4270">
        <v>9869.91</v>
      </c>
      <c r="L4270">
        <v>519.47</v>
      </c>
    </row>
    <row r="4271" spans="1:12">
      <c r="A4271">
        <v>2025</v>
      </c>
      <c r="B4271" s="487" t="s">
        <v>3569</v>
      </c>
      <c r="C4271" s="488" t="s">
        <v>2905</v>
      </c>
      <c r="D4271" s="488" t="s">
        <v>3566</v>
      </c>
      <c r="E4271" s="488" t="s">
        <v>2888</v>
      </c>
      <c r="F4271" s="489" t="s">
        <v>4229</v>
      </c>
      <c r="G4271" s="490">
        <v>10389.379999999999</v>
      </c>
      <c r="H4271" s="488">
        <v>36</v>
      </c>
      <c r="I4271" s="491">
        <v>0.05</v>
      </c>
      <c r="J4271" s="492">
        <v>274.16000000000003</v>
      </c>
      <c r="K4271">
        <v>9869.91</v>
      </c>
      <c r="L4271">
        <v>519.47</v>
      </c>
    </row>
    <row r="4272" spans="1:12">
      <c r="A4272">
        <v>2025</v>
      </c>
      <c r="B4272" s="487" t="s">
        <v>3570</v>
      </c>
      <c r="C4272" s="488" t="s">
        <v>2905</v>
      </c>
      <c r="D4272" s="488" t="s">
        <v>3566</v>
      </c>
      <c r="E4272" s="488" t="s">
        <v>2888</v>
      </c>
      <c r="F4272" s="489" t="s">
        <v>4229</v>
      </c>
      <c r="G4272" s="490">
        <v>10389.379999999999</v>
      </c>
      <c r="H4272" s="488">
        <v>36</v>
      </c>
      <c r="I4272" s="491">
        <v>0.05</v>
      </c>
      <c r="J4272" s="492">
        <v>274.16000000000003</v>
      </c>
      <c r="K4272">
        <v>9869.91</v>
      </c>
      <c r="L4272">
        <v>519.47</v>
      </c>
    </row>
    <row r="4273" spans="1:12">
      <c r="A4273">
        <v>2025</v>
      </c>
      <c r="B4273" s="487" t="s">
        <v>3657</v>
      </c>
      <c r="C4273" s="488" t="s">
        <v>2905</v>
      </c>
      <c r="D4273" s="488" t="s">
        <v>3028</v>
      </c>
      <c r="E4273" s="488" t="s">
        <v>2888</v>
      </c>
      <c r="F4273" s="489" t="s">
        <v>4229</v>
      </c>
      <c r="G4273" s="490">
        <v>8716.82</v>
      </c>
      <c r="H4273" s="488">
        <v>36</v>
      </c>
      <c r="I4273" s="491">
        <v>0.05</v>
      </c>
      <c r="J4273" s="492">
        <v>230.03</v>
      </c>
      <c r="K4273">
        <v>8280.98</v>
      </c>
      <c r="L4273">
        <v>435.84</v>
      </c>
    </row>
    <row r="4274" spans="1:12">
      <c r="A4274">
        <v>2025</v>
      </c>
      <c r="B4274" s="487" t="s">
        <v>3660</v>
      </c>
      <c r="C4274" s="488" t="s">
        <v>2905</v>
      </c>
      <c r="D4274" s="488" t="s">
        <v>3028</v>
      </c>
      <c r="E4274" s="488" t="s">
        <v>2888</v>
      </c>
      <c r="F4274" s="489" t="s">
        <v>4229</v>
      </c>
      <c r="G4274" s="490">
        <v>8716.81</v>
      </c>
      <c r="H4274" s="488">
        <v>36</v>
      </c>
      <c r="I4274" s="491">
        <v>0.05</v>
      </c>
      <c r="J4274" s="492">
        <v>230.03</v>
      </c>
      <c r="K4274">
        <v>8280.9699999999993</v>
      </c>
      <c r="L4274">
        <v>435.84</v>
      </c>
    </row>
    <row r="4275" spans="1:12">
      <c r="A4275">
        <v>2025</v>
      </c>
      <c r="B4275" s="487" t="s">
        <v>3661</v>
      </c>
      <c r="C4275" s="488" t="s">
        <v>2905</v>
      </c>
      <c r="D4275" s="488" t="s">
        <v>3028</v>
      </c>
      <c r="E4275" s="488" t="s">
        <v>2888</v>
      </c>
      <c r="F4275" s="489" t="s">
        <v>4229</v>
      </c>
      <c r="G4275" s="490">
        <v>8716.81</v>
      </c>
      <c r="H4275" s="488">
        <v>36</v>
      </c>
      <c r="I4275" s="491">
        <v>0.05</v>
      </c>
      <c r="J4275" s="492">
        <v>230.03</v>
      </c>
      <c r="K4275">
        <v>8280.9699999999993</v>
      </c>
      <c r="L4275">
        <v>435.84</v>
      </c>
    </row>
    <row r="4276" spans="1:12">
      <c r="A4276">
        <v>2025</v>
      </c>
      <c r="B4276" s="487" t="s">
        <v>3662</v>
      </c>
      <c r="C4276" s="488" t="s">
        <v>2905</v>
      </c>
      <c r="D4276" s="488" t="s">
        <v>3028</v>
      </c>
      <c r="E4276" s="488" t="s">
        <v>2888</v>
      </c>
      <c r="F4276" s="489" t="s">
        <v>4229</v>
      </c>
      <c r="G4276" s="490">
        <v>8716.81</v>
      </c>
      <c r="H4276" s="488">
        <v>36</v>
      </c>
      <c r="I4276" s="491">
        <v>0.05</v>
      </c>
      <c r="J4276" s="492">
        <v>230.03</v>
      </c>
      <c r="K4276">
        <v>8280.9699999999993</v>
      </c>
      <c r="L4276">
        <v>435.84</v>
      </c>
    </row>
    <row r="4277" spans="1:12">
      <c r="A4277">
        <v>2025</v>
      </c>
      <c r="B4277" s="487" t="s">
        <v>3663</v>
      </c>
      <c r="C4277" s="488" t="s">
        <v>2905</v>
      </c>
      <c r="D4277" s="488" t="s">
        <v>3028</v>
      </c>
      <c r="E4277" s="488" t="s">
        <v>2888</v>
      </c>
      <c r="F4277" s="489" t="s">
        <v>4229</v>
      </c>
      <c r="G4277" s="490">
        <v>8716.81</v>
      </c>
      <c r="H4277" s="488">
        <v>36</v>
      </c>
      <c r="I4277" s="491">
        <v>0.05</v>
      </c>
      <c r="J4277" s="492">
        <v>230.03</v>
      </c>
      <c r="K4277">
        <v>8280.9699999999993</v>
      </c>
      <c r="L4277">
        <v>435.84</v>
      </c>
    </row>
    <row r="4278" spans="1:12">
      <c r="A4278">
        <v>2025</v>
      </c>
      <c r="B4278" s="487" t="s">
        <v>3040</v>
      </c>
      <c r="C4278" s="488" t="s">
        <v>2905</v>
      </c>
      <c r="D4278" s="488" t="s">
        <v>3041</v>
      </c>
      <c r="E4278" s="488" t="s">
        <v>2888</v>
      </c>
      <c r="F4278" s="489" t="s">
        <v>4229</v>
      </c>
      <c r="G4278" s="490">
        <v>12955.76</v>
      </c>
      <c r="H4278" s="488">
        <v>36</v>
      </c>
      <c r="I4278" s="491">
        <v>0.05</v>
      </c>
      <c r="J4278" s="492">
        <v>341.89</v>
      </c>
      <c r="K4278">
        <v>12307.97</v>
      </c>
      <c r="L4278">
        <v>647.79</v>
      </c>
    </row>
    <row r="4279" spans="1:12">
      <c r="A4279">
        <v>2025</v>
      </c>
      <c r="B4279" s="487" t="s">
        <v>3042</v>
      </c>
      <c r="C4279" s="488" t="s">
        <v>2905</v>
      </c>
      <c r="D4279" s="488" t="s">
        <v>3041</v>
      </c>
      <c r="E4279" s="488" t="s">
        <v>2888</v>
      </c>
      <c r="F4279" s="489" t="s">
        <v>4229</v>
      </c>
      <c r="G4279" s="490">
        <v>12955.76</v>
      </c>
      <c r="H4279" s="488">
        <v>36</v>
      </c>
      <c r="I4279" s="491">
        <v>0.05</v>
      </c>
      <c r="J4279" s="492">
        <v>341.89</v>
      </c>
      <c r="K4279">
        <v>12307.97</v>
      </c>
      <c r="L4279">
        <v>647.79</v>
      </c>
    </row>
    <row r="4280" spans="1:12">
      <c r="A4280">
        <v>2025</v>
      </c>
      <c r="B4280" s="487" t="s">
        <v>3043</v>
      </c>
      <c r="C4280" s="488" t="s">
        <v>2905</v>
      </c>
      <c r="D4280" s="488" t="s">
        <v>3041</v>
      </c>
      <c r="E4280" s="488" t="s">
        <v>2888</v>
      </c>
      <c r="F4280" s="489" t="s">
        <v>4229</v>
      </c>
      <c r="G4280" s="490">
        <v>12955.76</v>
      </c>
      <c r="H4280" s="488">
        <v>36</v>
      </c>
      <c r="I4280" s="491">
        <v>0.05</v>
      </c>
      <c r="J4280" s="492">
        <v>341.89</v>
      </c>
      <c r="K4280">
        <v>12307.97</v>
      </c>
      <c r="L4280">
        <v>647.79</v>
      </c>
    </row>
    <row r="4281" spans="1:12">
      <c r="A4281">
        <v>2025</v>
      </c>
      <c r="B4281" s="487" t="s">
        <v>3044</v>
      </c>
      <c r="C4281" s="488" t="s">
        <v>2905</v>
      </c>
      <c r="D4281" s="488" t="s">
        <v>3041</v>
      </c>
      <c r="E4281" s="488" t="s">
        <v>2888</v>
      </c>
      <c r="F4281" s="489" t="s">
        <v>4229</v>
      </c>
      <c r="G4281" s="490">
        <v>12955.76</v>
      </c>
      <c r="H4281" s="488">
        <v>36</v>
      </c>
      <c r="I4281" s="491">
        <v>0.05</v>
      </c>
      <c r="J4281" s="492">
        <v>341.89</v>
      </c>
      <c r="K4281">
        <v>12307.97</v>
      </c>
      <c r="L4281">
        <v>647.79</v>
      </c>
    </row>
    <row r="4282" spans="1:12">
      <c r="A4282">
        <v>2025</v>
      </c>
      <c r="B4282" s="487" t="s">
        <v>3045</v>
      </c>
      <c r="C4282" s="488" t="s">
        <v>2905</v>
      </c>
      <c r="D4282" s="488" t="s">
        <v>3041</v>
      </c>
      <c r="E4282" s="488" t="s">
        <v>2888</v>
      </c>
      <c r="F4282" s="489" t="s">
        <v>4229</v>
      </c>
      <c r="G4282" s="490">
        <v>12955.76</v>
      </c>
      <c r="H4282" s="488">
        <v>36</v>
      </c>
      <c r="I4282" s="491">
        <v>0.05</v>
      </c>
      <c r="J4282" s="492">
        <v>341.89</v>
      </c>
      <c r="K4282">
        <v>12307.97</v>
      </c>
      <c r="L4282">
        <v>647.79</v>
      </c>
    </row>
    <row r="4283" spans="1:12">
      <c r="A4283">
        <v>2025</v>
      </c>
      <c r="B4283" s="487" t="s">
        <v>3046</v>
      </c>
      <c r="C4283" s="488" t="s">
        <v>2905</v>
      </c>
      <c r="D4283" s="488" t="s">
        <v>3041</v>
      </c>
      <c r="E4283" s="488" t="s">
        <v>2888</v>
      </c>
      <c r="F4283" s="489" t="s">
        <v>4229</v>
      </c>
      <c r="G4283" s="490">
        <v>12955.75</v>
      </c>
      <c r="H4283" s="488">
        <v>36</v>
      </c>
      <c r="I4283" s="491">
        <v>0.05</v>
      </c>
      <c r="J4283" s="492">
        <v>341.89</v>
      </c>
      <c r="K4283">
        <v>12307.96</v>
      </c>
      <c r="L4283">
        <v>647.79</v>
      </c>
    </row>
    <row r="4284" spans="1:12">
      <c r="A4284">
        <v>2025</v>
      </c>
      <c r="B4284" s="487" t="s">
        <v>3047</v>
      </c>
      <c r="C4284" s="488" t="s">
        <v>2905</v>
      </c>
      <c r="D4284" s="488" t="s">
        <v>3041</v>
      </c>
      <c r="E4284" s="488" t="s">
        <v>2888</v>
      </c>
      <c r="F4284" s="489" t="s">
        <v>4229</v>
      </c>
      <c r="G4284" s="490">
        <v>12955.75</v>
      </c>
      <c r="H4284" s="488">
        <v>36</v>
      </c>
      <c r="I4284" s="491">
        <v>0.05</v>
      </c>
      <c r="J4284" s="492">
        <v>341.89</v>
      </c>
      <c r="K4284">
        <v>12307.96</v>
      </c>
      <c r="L4284">
        <v>647.79</v>
      </c>
    </row>
    <row r="4285" spans="1:12">
      <c r="A4285">
        <v>2025</v>
      </c>
      <c r="B4285" s="487" t="s">
        <v>3048</v>
      </c>
      <c r="C4285" s="488" t="s">
        <v>2905</v>
      </c>
      <c r="D4285" s="488" t="s">
        <v>3041</v>
      </c>
      <c r="E4285" s="488" t="s">
        <v>2888</v>
      </c>
      <c r="F4285" s="489" t="s">
        <v>4229</v>
      </c>
      <c r="G4285" s="490">
        <v>12955.75</v>
      </c>
      <c r="H4285" s="488">
        <v>36</v>
      </c>
      <c r="I4285" s="491">
        <v>0.05</v>
      </c>
      <c r="J4285" s="492">
        <v>341.89</v>
      </c>
      <c r="K4285">
        <v>12307.96</v>
      </c>
      <c r="L4285">
        <v>647.79</v>
      </c>
    </row>
    <row r="4286" spans="1:12">
      <c r="A4286">
        <v>2025</v>
      </c>
      <c r="B4286" s="487" t="s">
        <v>3049</v>
      </c>
      <c r="C4286" s="488" t="s">
        <v>2905</v>
      </c>
      <c r="D4286" s="488" t="s">
        <v>3041</v>
      </c>
      <c r="E4286" s="488" t="s">
        <v>2888</v>
      </c>
      <c r="F4286" s="489" t="s">
        <v>4229</v>
      </c>
      <c r="G4286" s="490">
        <v>12955.75</v>
      </c>
      <c r="H4286" s="488">
        <v>36</v>
      </c>
      <c r="I4286" s="491">
        <v>0.05</v>
      </c>
      <c r="J4286" s="492">
        <v>341.89</v>
      </c>
      <c r="K4286">
        <v>12307.96</v>
      </c>
      <c r="L4286">
        <v>647.79</v>
      </c>
    </row>
    <row r="4287" spans="1:12">
      <c r="A4287">
        <v>2025</v>
      </c>
      <c r="B4287" s="487" t="s">
        <v>3050</v>
      </c>
      <c r="C4287" s="488" t="s">
        <v>2905</v>
      </c>
      <c r="D4287" s="488" t="s">
        <v>3041</v>
      </c>
      <c r="E4287" s="488" t="s">
        <v>2888</v>
      </c>
      <c r="F4287" s="489" t="s">
        <v>4229</v>
      </c>
      <c r="G4287" s="490">
        <v>12955.75</v>
      </c>
      <c r="H4287" s="488">
        <v>36</v>
      </c>
      <c r="I4287" s="491">
        <v>0.05</v>
      </c>
      <c r="J4287" s="492">
        <v>341.89</v>
      </c>
      <c r="K4287">
        <v>12307.96</v>
      </c>
      <c r="L4287">
        <v>647.79</v>
      </c>
    </row>
    <row r="4288" spans="1:12">
      <c r="A4288">
        <v>2025</v>
      </c>
      <c r="B4288" s="487" t="s">
        <v>3664</v>
      </c>
      <c r="C4288" s="488" t="s">
        <v>2905</v>
      </c>
      <c r="D4288" s="488" t="s">
        <v>3028</v>
      </c>
      <c r="E4288" s="488" t="s">
        <v>2888</v>
      </c>
      <c r="F4288" s="489" t="s">
        <v>4229</v>
      </c>
      <c r="G4288" s="490">
        <v>8716.81</v>
      </c>
      <c r="H4288" s="488">
        <v>36</v>
      </c>
      <c r="I4288" s="491">
        <v>0.05</v>
      </c>
      <c r="J4288" s="492">
        <v>230.03</v>
      </c>
      <c r="K4288">
        <v>8280.9699999999993</v>
      </c>
      <c r="L4288">
        <v>435.84</v>
      </c>
    </row>
    <row r="4289" spans="1:12">
      <c r="A4289">
        <v>2025</v>
      </c>
      <c r="B4289" s="487" t="s">
        <v>3665</v>
      </c>
      <c r="C4289" s="488" t="s">
        <v>2905</v>
      </c>
      <c r="D4289" s="488" t="s">
        <v>3028</v>
      </c>
      <c r="E4289" s="488" t="s">
        <v>2888</v>
      </c>
      <c r="F4289" s="489" t="s">
        <v>4229</v>
      </c>
      <c r="G4289" s="490">
        <v>8716.81</v>
      </c>
      <c r="H4289" s="488">
        <v>36</v>
      </c>
      <c r="I4289" s="491">
        <v>0.05</v>
      </c>
      <c r="J4289" s="492">
        <v>230.03</v>
      </c>
      <c r="K4289">
        <v>8280.9699999999993</v>
      </c>
      <c r="L4289">
        <v>435.84</v>
      </c>
    </row>
    <row r="4290" spans="1:12">
      <c r="A4290">
        <v>2025</v>
      </c>
      <c r="B4290" s="487" t="s">
        <v>3666</v>
      </c>
      <c r="C4290" s="488" t="s">
        <v>2905</v>
      </c>
      <c r="D4290" s="488" t="s">
        <v>3028</v>
      </c>
      <c r="E4290" s="488" t="s">
        <v>2888</v>
      </c>
      <c r="F4290" s="489" t="s">
        <v>4229</v>
      </c>
      <c r="G4290" s="490">
        <v>8716.81</v>
      </c>
      <c r="H4290" s="488">
        <v>36</v>
      </c>
      <c r="I4290" s="491">
        <v>0.05</v>
      </c>
      <c r="J4290" s="492">
        <v>230.03</v>
      </c>
      <c r="K4290">
        <v>8280.9699999999993</v>
      </c>
      <c r="L4290">
        <v>435.84</v>
      </c>
    </row>
    <row r="4291" spans="1:12">
      <c r="A4291">
        <v>2025</v>
      </c>
      <c r="B4291" s="487" t="s">
        <v>3667</v>
      </c>
      <c r="C4291" s="488" t="s">
        <v>2905</v>
      </c>
      <c r="D4291" s="488" t="s">
        <v>3028</v>
      </c>
      <c r="E4291" s="488" t="s">
        <v>2888</v>
      </c>
      <c r="F4291" s="489" t="s">
        <v>4229</v>
      </c>
      <c r="G4291" s="490">
        <v>8716.81</v>
      </c>
      <c r="H4291" s="488">
        <v>36</v>
      </c>
      <c r="I4291" s="491">
        <v>0.05</v>
      </c>
      <c r="J4291" s="492">
        <v>230.03</v>
      </c>
      <c r="K4291">
        <v>8280.9699999999993</v>
      </c>
      <c r="L4291">
        <v>435.84</v>
      </c>
    </row>
    <row r="4292" spans="1:12">
      <c r="A4292">
        <v>2025</v>
      </c>
      <c r="B4292" s="487" t="s">
        <v>3668</v>
      </c>
      <c r="C4292" s="488" t="s">
        <v>2905</v>
      </c>
      <c r="D4292" s="488" t="s">
        <v>3028</v>
      </c>
      <c r="E4292" s="488" t="s">
        <v>2888</v>
      </c>
      <c r="F4292" s="489" t="s">
        <v>4229</v>
      </c>
      <c r="G4292" s="490">
        <v>8716.81</v>
      </c>
      <c r="H4292" s="488">
        <v>36</v>
      </c>
      <c r="I4292" s="491">
        <v>0.05</v>
      </c>
      <c r="J4292" s="492">
        <v>230.03</v>
      </c>
      <c r="K4292">
        <v>8280.9699999999993</v>
      </c>
      <c r="L4292">
        <v>435.84</v>
      </c>
    </row>
    <row r="4293" spans="1:12">
      <c r="A4293">
        <v>2025</v>
      </c>
      <c r="B4293" s="487" t="s">
        <v>3669</v>
      </c>
      <c r="C4293" s="488" t="s">
        <v>2905</v>
      </c>
      <c r="D4293" s="488" t="s">
        <v>3028</v>
      </c>
      <c r="E4293" s="488" t="s">
        <v>2888</v>
      </c>
      <c r="F4293" s="489" t="s">
        <v>4229</v>
      </c>
      <c r="G4293" s="490">
        <v>8716.81</v>
      </c>
      <c r="H4293" s="488">
        <v>36</v>
      </c>
      <c r="I4293" s="491">
        <v>0.05</v>
      </c>
      <c r="J4293" s="492">
        <v>230.03</v>
      </c>
      <c r="K4293">
        <v>8280.9699999999993</v>
      </c>
      <c r="L4293">
        <v>435.84</v>
      </c>
    </row>
    <row r="4294" spans="1:12">
      <c r="A4294">
        <v>2025</v>
      </c>
      <c r="B4294" s="487" t="s">
        <v>3670</v>
      </c>
      <c r="C4294" s="488" t="s">
        <v>2905</v>
      </c>
      <c r="D4294" s="488" t="s">
        <v>3028</v>
      </c>
      <c r="E4294" s="488" t="s">
        <v>2888</v>
      </c>
      <c r="F4294" s="489" t="s">
        <v>4229</v>
      </c>
      <c r="G4294" s="490">
        <v>8716.81</v>
      </c>
      <c r="H4294" s="488">
        <v>36</v>
      </c>
      <c r="I4294" s="491">
        <v>0.05</v>
      </c>
      <c r="J4294" s="492">
        <v>230.03</v>
      </c>
      <c r="K4294">
        <v>8280.9699999999993</v>
      </c>
      <c r="L4294">
        <v>435.84</v>
      </c>
    </row>
    <row r="4295" spans="1:12">
      <c r="A4295">
        <v>2025</v>
      </c>
      <c r="B4295" s="487" t="s">
        <v>3671</v>
      </c>
      <c r="C4295" s="488" t="s">
        <v>2905</v>
      </c>
      <c r="D4295" s="488" t="s">
        <v>3028</v>
      </c>
      <c r="E4295" s="488" t="s">
        <v>2888</v>
      </c>
      <c r="F4295" s="489" t="s">
        <v>4229</v>
      </c>
      <c r="G4295" s="490">
        <v>8716.81</v>
      </c>
      <c r="H4295" s="488">
        <v>36</v>
      </c>
      <c r="I4295" s="491">
        <v>0.05</v>
      </c>
      <c r="J4295" s="492">
        <v>230.03</v>
      </c>
      <c r="K4295">
        <v>8280.9699999999993</v>
      </c>
      <c r="L4295">
        <v>435.84</v>
      </c>
    </row>
    <row r="4296" spans="1:12">
      <c r="A4296">
        <v>2025</v>
      </c>
      <c r="B4296" s="487" t="s">
        <v>3672</v>
      </c>
      <c r="C4296" s="488" t="s">
        <v>2905</v>
      </c>
      <c r="D4296" s="488" t="s">
        <v>3028</v>
      </c>
      <c r="E4296" s="488" t="s">
        <v>2888</v>
      </c>
      <c r="F4296" s="489" t="s">
        <v>4229</v>
      </c>
      <c r="G4296" s="490">
        <v>8716.81</v>
      </c>
      <c r="H4296" s="488">
        <v>36</v>
      </c>
      <c r="I4296" s="491">
        <v>0.05</v>
      </c>
      <c r="J4296" s="492">
        <v>230.03</v>
      </c>
      <c r="K4296">
        <v>8280.9699999999993</v>
      </c>
      <c r="L4296">
        <v>435.84</v>
      </c>
    </row>
    <row r="4297" spans="1:12">
      <c r="A4297">
        <v>2025</v>
      </c>
      <c r="B4297" s="487" t="s">
        <v>3673</v>
      </c>
      <c r="C4297" s="488" t="s">
        <v>2905</v>
      </c>
      <c r="D4297" s="488" t="s">
        <v>3028</v>
      </c>
      <c r="E4297" s="488" t="s">
        <v>2888</v>
      </c>
      <c r="F4297" s="489" t="s">
        <v>4229</v>
      </c>
      <c r="G4297" s="490">
        <v>8716.81</v>
      </c>
      <c r="H4297" s="488">
        <v>36</v>
      </c>
      <c r="I4297" s="491">
        <v>0.05</v>
      </c>
      <c r="J4297" s="492">
        <v>230.03</v>
      </c>
      <c r="K4297">
        <v>8280.9699999999993</v>
      </c>
      <c r="L4297">
        <v>435.84</v>
      </c>
    </row>
    <row r="4298" spans="1:12">
      <c r="A4298">
        <v>2025</v>
      </c>
      <c r="B4298" s="487" t="s">
        <v>4774</v>
      </c>
      <c r="C4298" s="488" t="s">
        <v>2905</v>
      </c>
      <c r="D4298" s="488" t="s">
        <v>4775</v>
      </c>
      <c r="E4298" s="488" t="s">
        <v>2888</v>
      </c>
      <c r="F4298" s="489" t="s">
        <v>4229</v>
      </c>
      <c r="G4298" s="490">
        <v>2097.35</v>
      </c>
      <c r="H4298" s="488">
        <v>36</v>
      </c>
      <c r="I4298" s="491">
        <v>0.05</v>
      </c>
      <c r="J4298" s="492">
        <v>55.35</v>
      </c>
      <c r="K4298">
        <v>1992.48</v>
      </c>
      <c r="L4298">
        <v>104.87</v>
      </c>
    </row>
    <row r="4299" spans="1:12">
      <c r="A4299">
        <v>2025</v>
      </c>
      <c r="B4299" s="487" t="s">
        <v>4776</v>
      </c>
      <c r="C4299" s="488" t="s">
        <v>2905</v>
      </c>
      <c r="D4299" s="488" t="s">
        <v>4777</v>
      </c>
      <c r="E4299" s="488" t="s">
        <v>2888</v>
      </c>
      <c r="F4299" s="489" t="s">
        <v>4229</v>
      </c>
      <c r="G4299" s="490">
        <v>2035.4</v>
      </c>
      <c r="H4299" s="488">
        <v>36</v>
      </c>
      <c r="I4299" s="491">
        <v>0.05</v>
      </c>
      <c r="J4299" s="492">
        <v>53.71</v>
      </c>
      <c r="K4299">
        <v>1933.63</v>
      </c>
      <c r="L4299">
        <v>101.77</v>
      </c>
    </row>
    <row r="4300" spans="1:12">
      <c r="A4300">
        <v>2025</v>
      </c>
      <c r="B4300" s="487" t="s">
        <v>4778</v>
      </c>
      <c r="C4300" s="488" t="s">
        <v>2905</v>
      </c>
      <c r="D4300" s="488" t="s">
        <v>4777</v>
      </c>
      <c r="E4300" s="488" t="s">
        <v>2888</v>
      </c>
      <c r="F4300" s="489" t="s">
        <v>4229</v>
      </c>
      <c r="G4300" s="490">
        <v>2035.4</v>
      </c>
      <c r="H4300" s="488">
        <v>36</v>
      </c>
      <c r="I4300" s="491">
        <v>0.05</v>
      </c>
      <c r="J4300" s="492">
        <v>53.71</v>
      </c>
      <c r="K4300">
        <v>1933.63</v>
      </c>
      <c r="L4300">
        <v>101.77</v>
      </c>
    </row>
    <row r="4301" spans="1:12">
      <c r="A4301">
        <v>2025</v>
      </c>
      <c r="B4301" s="487" t="s">
        <v>4779</v>
      </c>
      <c r="C4301" s="488" t="s">
        <v>2905</v>
      </c>
      <c r="D4301" s="488" t="s">
        <v>4780</v>
      </c>
      <c r="E4301" s="488" t="s">
        <v>2888</v>
      </c>
      <c r="F4301" s="489" t="s">
        <v>4229</v>
      </c>
      <c r="G4301" s="490">
        <v>1238.94</v>
      </c>
      <c r="H4301" s="488">
        <v>36</v>
      </c>
      <c r="I4301" s="491">
        <v>0.05</v>
      </c>
      <c r="J4301" s="492">
        <v>32.69</v>
      </c>
      <c r="K4301">
        <v>1176.99</v>
      </c>
      <c r="L4301">
        <v>61.95</v>
      </c>
    </row>
    <row r="4302" spans="1:12">
      <c r="A4302">
        <v>2025</v>
      </c>
      <c r="B4302" s="487" t="s">
        <v>4781</v>
      </c>
      <c r="C4302" s="488" t="s">
        <v>2905</v>
      </c>
      <c r="D4302" s="488" t="s">
        <v>4780</v>
      </c>
      <c r="E4302" s="488" t="s">
        <v>2888</v>
      </c>
      <c r="F4302" s="489" t="s">
        <v>4229</v>
      </c>
      <c r="G4302" s="490">
        <v>1238.94</v>
      </c>
      <c r="H4302" s="488">
        <v>36</v>
      </c>
      <c r="I4302" s="491">
        <v>0.05</v>
      </c>
      <c r="J4302" s="492">
        <v>32.69</v>
      </c>
      <c r="K4302">
        <v>1176.99</v>
      </c>
      <c r="L4302">
        <v>61.95</v>
      </c>
    </row>
    <row r="4303" spans="1:12">
      <c r="A4303">
        <v>2025</v>
      </c>
      <c r="B4303" s="487" t="s">
        <v>4782</v>
      </c>
      <c r="C4303" s="488" t="s">
        <v>2905</v>
      </c>
      <c r="D4303" s="488" t="s">
        <v>4780</v>
      </c>
      <c r="E4303" s="488" t="s">
        <v>2888</v>
      </c>
      <c r="F4303" s="489" t="s">
        <v>4229</v>
      </c>
      <c r="G4303" s="490">
        <v>1238.94</v>
      </c>
      <c r="H4303" s="488">
        <v>36</v>
      </c>
      <c r="I4303" s="491">
        <v>0.05</v>
      </c>
      <c r="J4303" s="492">
        <v>32.69</v>
      </c>
      <c r="K4303">
        <v>1176.99</v>
      </c>
      <c r="L4303">
        <v>61.95</v>
      </c>
    </row>
    <row r="4304" spans="1:12">
      <c r="A4304">
        <v>2025</v>
      </c>
      <c r="B4304" s="487" t="s">
        <v>4783</v>
      </c>
      <c r="C4304" s="488" t="s">
        <v>2905</v>
      </c>
      <c r="D4304" s="488" t="s">
        <v>4780</v>
      </c>
      <c r="E4304" s="488" t="s">
        <v>2888</v>
      </c>
      <c r="F4304" s="489" t="s">
        <v>4229</v>
      </c>
      <c r="G4304" s="490">
        <v>1238.94</v>
      </c>
      <c r="H4304" s="488">
        <v>36</v>
      </c>
      <c r="I4304" s="491">
        <v>0.05</v>
      </c>
      <c r="J4304" s="492">
        <v>32.69</v>
      </c>
      <c r="K4304">
        <v>1176.99</v>
      </c>
      <c r="L4304">
        <v>61.95</v>
      </c>
    </row>
    <row r="4305" spans="1:12">
      <c r="A4305">
        <v>2025</v>
      </c>
      <c r="B4305" s="487" t="s">
        <v>4784</v>
      </c>
      <c r="C4305" s="488" t="s">
        <v>2905</v>
      </c>
      <c r="D4305" s="488" t="s">
        <v>4780</v>
      </c>
      <c r="E4305" s="488" t="s">
        <v>2888</v>
      </c>
      <c r="F4305" s="489" t="s">
        <v>4229</v>
      </c>
      <c r="G4305" s="490">
        <v>1238.94</v>
      </c>
      <c r="H4305" s="488">
        <v>36</v>
      </c>
      <c r="I4305" s="491">
        <v>0.05</v>
      </c>
      <c r="J4305" s="492">
        <v>32.69</v>
      </c>
      <c r="K4305">
        <v>1176.99</v>
      </c>
      <c r="L4305">
        <v>61.95</v>
      </c>
    </row>
    <row r="4306" spans="1:12">
      <c r="A4306">
        <v>2025</v>
      </c>
      <c r="B4306" s="487" t="s">
        <v>4785</v>
      </c>
      <c r="C4306" s="488" t="s">
        <v>2905</v>
      </c>
      <c r="D4306" s="488" t="s">
        <v>4780</v>
      </c>
      <c r="E4306" s="488" t="s">
        <v>2888</v>
      </c>
      <c r="F4306" s="489" t="s">
        <v>4229</v>
      </c>
      <c r="G4306" s="490">
        <v>1238.94</v>
      </c>
      <c r="H4306" s="488">
        <v>36</v>
      </c>
      <c r="I4306" s="491">
        <v>0.05</v>
      </c>
      <c r="J4306" s="492">
        <v>32.69</v>
      </c>
      <c r="K4306">
        <v>1176.99</v>
      </c>
      <c r="L4306">
        <v>61.95</v>
      </c>
    </row>
    <row r="4307" spans="1:12">
      <c r="A4307">
        <v>2025</v>
      </c>
      <c r="B4307" s="487" t="s">
        <v>4786</v>
      </c>
      <c r="C4307" s="488" t="s">
        <v>2905</v>
      </c>
      <c r="D4307" s="488" t="s">
        <v>3187</v>
      </c>
      <c r="E4307" s="488" t="s">
        <v>2888</v>
      </c>
      <c r="F4307" s="489" t="s">
        <v>4229</v>
      </c>
      <c r="G4307" s="490">
        <v>2814.16</v>
      </c>
      <c r="H4307" s="488">
        <v>36</v>
      </c>
      <c r="I4307" s="491">
        <v>0.05</v>
      </c>
      <c r="J4307" s="492">
        <v>74.260000000000005</v>
      </c>
      <c r="K4307">
        <v>2673.45</v>
      </c>
      <c r="L4307">
        <v>140.71</v>
      </c>
    </row>
    <row r="4308" spans="1:12">
      <c r="A4308">
        <v>2025</v>
      </c>
      <c r="B4308" s="487" t="s">
        <v>4787</v>
      </c>
      <c r="C4308" s="488" t="s">
        <v>2905</v>
      </c>
      <c r="D4308" s="488" t="s">
        <v>3187</v>
      </c>
      <c r="E4308" s="488" t="s">
        <v>2888</v>
      </c>
      <c r="F4308" s="489" t="s">
        <v>4229</v>
      </c>
      <c r="G4308" s="490">
        <v>2814.16</v>
      </c>
      <c r="H4308" s="488">
        <v>36</v>
      </c>
      <c r="I4308" s="491">
        <v>0.05</v>
      </c>
      <c r="J4308" s="492">
        <v>74.260000000000005</v>
      </c>
      <c r="K4308">
        <v>2673.45</v>
      </c>
      <c r="L4308">
        <v>140.71</v>
      </c>
    </row>
    <row r="4309" spans="1:12">
      <c r="A4309">
        <v>2025</v>
      </c>
      <c r="B4309" s="487" t="s">
        <v>4788</v>
      </c>
      <c r="C4309" s="488" t="s">
        <v>2905</v>
      </c>
      <c r="D4309" s="488" t="s">
        <v>4789</v>
      </c>
      <c r="E4309" s="488" t="s">
        <v>2888</v>
      </c>
      <c r="F4309" s="489" t="s">
        <v>4229</v>
      </c>
      <c r="G4309" s="490">
        <v>1415.93</v>
      </c>
      <c r="H4309" s="488">
        <v>36</v>
      </c>
      <c r="I4309" s="491">
        <v>0.05</v>
      </c>
      <c r="J4309" s="492">
        <v>37.36</v>
      </c>
      <c r="K4309">
        <v>1345.13</v>
      </c>
      <c r="L4309">
        <v>70.8</v>
      </c>
    </row>
    <row r="4310" spans="1:12">
      <c r="A4310">
        <v>2025</v>
      </c>
      <c r="B4310" s="487" t="s">
        <v>4790</v>
      </c>
      <c r="C4310" s="488" t="s">
        <v>2905</v>
      </c>
      <c r="D4310" s="488" t="s">
        <v>4791</v>
      </c>
      <c r="E4310" s="488" t="s">
        <v>2888</v>
      </c>
      <c r="F4310" s="489" t="s">
        <v>4229</v>
      </c>
      <c r="G4310" s="490">
        <v>3982.3</v>
      </c>
      <c r="H4310" s="488">
        <v>36</v>
      </c>
      <c r="I4310" s="491">
        <v>0.05</v>
      </c>
      <c r="J4310" s="492">
        <v>105.09</v>
      </c>
      <c r="K4310">
        <v>3783.18</v>
      </c>
      <c r="L4310">
        <v>199.12</v>
      </c>
    </row>
    <row r="4311" spans="1:12">
      <c r="A4311">
        <v>2025</v>
      </c>
      <c r="B4311" s="487" t="s">
        <v>4792</v>
      </c>
      <c r="C4311" s="488" t="s">
        <v>2905</v>
      </c>
      <c r="D4311" s="488" t="s">
        <v>4793</v>
      </c>
      <c r="E4311" s="488" t="s">
        <v>2888</v>
      </c>
      <c r="F4311" s="489" t="s">
        <v>4229</v>
      </c>
      <c r="G4311" s="490">
        <v>1619.47</v>
      </c>
      <c r="H4311" s="488">
        <v>36</v>
      </c>
      <c r="I4311" s="491">
        <v>0.05</v>
      </c>
      <c r="J4311" s="492">
        <v>42.74</v>
      </c>
      <c r="K4311">
        <v>1538.5</v>
      </c>
      <c r="L4311">
        <v>80.97</v>
      </c>
    </row>
    <row r="4312" spans="1:12">
      <c r="A4312">
        <v>2025</v>
      </c>
      <c r="B4312" s="487" t="s">
        <v>3000</v>
      </c>
      <c r="C4312" s="488" t="s">
        <v>2905</v>
      </c>
      <c r="D4312" s="488" t="s">
        <v>3001</v>
      </c>
      <c r="E4312" s="488" t="s">
        <v>2888</v>
      </c>
      <c r="F4312" s="489" t="s">
        <v>4229</v>
      </c>
      <c r="G4312" s="490">
        <v>31123.89</v>
      </c>
      <c r="H4312" s="488">
        <v>36</v>
      </c>
      <c r="I4312" s="491">
        <v>0.05</v>
      </c>
      <c r="J4312" s="492">
        <v>821.32</v>
      </c>
      <c r="K4312">
        <v>29567.7</v>
      </c>
      <c r="L4312">
        <v>1556.19</v>
      </c>
    </row>
    <row r="4313" spans="1:12">
      <c r="A4313">
        <v>2025</v>
      </c>
      <c r="B4313" s="487" t="s">
        <v>3004</v>
      </c>
      <c r="C4313" s="488" t="s">
        <v>2905</v>
      </c>
      <c r="D4313" s="488" t="s">
        <v>3005</v>
      </c>
      <c r="E4313" s="488" t="s">
        <v>2888</v>
      </c>
      <c r="F4313" s="489" t="s">
        <v>4229</v>
      </c>
      <c r="G4313" s="490">
        <v>26814.16</v>
      </c>
      <c r="H4313" s="488">
        <v>36</v>
      </c>
      <c r="I4313" s="491">
        <v>0.05</v>
      </c>
      <c r="J4313" s="492">
        <v>707.6</v>
      </c>
      <c r="K4313">
        <v>25473.45</v>
      </c>
      <c r="L4313">
        <v>1340.71</v>
      </c>
    </row>
    <row r="4314" spans="1:12">
      <c r="A4314">
        <v>2025</v>
      </c>
      <c r="B4314" s="487" t="s">
        <v>3357</v>
      </c>
      <c r="C4314" s="488" t="s">
        <v>2527</v>
      </c>
      <c r="D4314" s="488" t="s">
        <v>4230</v>
      </c>
      <c r="E4314" s="488" t="s">
        <v>4148</v>
      </c>
      <c r="F4314" s="489" t="s">
        <v>4175</v>
      </c>
      <c r="G4314" s="490">
        <v>18500</v>
      </c>
      <c r="H4314" s="488">
        <v>60</v>
      </c>
      <c r="I4314" s="491">
        <v>0.05</v>
      </c>
      <c r="J4314" s="492">
        <v>292.92</v>
      </c>
      <c r="K4314">
        <v>17575</v>
      </c>
      <c r="L4314">
        <v>925</v>
      </c>
    </row>
    <row r="4315" spans="1:12">
      <c r="A4315">
        <v>2025</v>
      </c>
      <c r="B4315" s="487" t="s">
        <v>3461</v>
      </c>
      <c r="C4315" s="488" t="s">
        <v>2527</v>
      </c>
      <c r="D4315" s="488" t="s">
        <v>2913</v>
      </c>
      <c r="E4315" s="488" t="s">
        <v>4148</v>
      </c>
      <c r="F4315" s="489" t="s">
        <v>4175</v>
      </c>
      <c r="G4315" s="490">
        <v>10891.09</v>
      </c>
      <c r="H4315" s="488">
        <v>60</v>
      </c>
      <c r="I4315" s="491">
        <v>0.05</v>
      </c>
      <c r="J4315" s="492">
        <v>172.44</v>
      </c>
      <c r="K4315">
        <v>10346.540000000001</v>
      </c>
      <c r="L4315">
        <v>544.54999999999995</v>
      </c>
    </row>
    <row r="4316" spans="1:12">
      <c r="A4316">
        <v>2025</v>
      </c>
      <c r="B4316" s="487" t="s">
        <v>3707</v>
      </c>
      <c r="C4316" s="488" t="s">
        <v>2527</v>
      </c>
      <c r="D4316" s="488" t="s">
        <v>4231</v>
      </c>
      <c r="E4316" s="488" t="s">
        <v>4148</v>
      </c>
      <c r="F4316" s="489" t="s">
        <v>4175</v>
      </c>
      <c r="G4316" s="490">
        <v>6000</v>
      </c>
      <c r="H4316" s="488">
        <v>60</v>
      </c>
      <c r="I4316" s="491">
        <v>0.05</v>
      </c>
      <c r="J4316" s="492">
        <v>95</v>
      </c>
      <c r="K4316">
        <v>5700</v>
      </c>
      <c r="L4316">
        <v>300</v>
      </c>
    </row>
    <row r="4317" spans="1:12">
      <c r="A4317">
        <v>2025</v>
      </c>
      <c r="B4317" s="487" t="s">
        <v>3432</v>
      </c>
      <c r="C4317" s="488" t="s">
        <v>2527</v>
      </c>
      <c r="D4317" s="488" t="s">
        <v>4232</v>
      </c>
      <c r="E4317" s="488" t="s">
        <v>2888</v>
      </c>
      <c r="F4317" s="489" t="s">
        <v>4175</v>
      </c>
      <c r="G4317" s="490">
        <v>13092.92</v>
      </c>
      <c r="H4317" s="488">
        <v>60</v>
      </c>
      <c r="I4317" s="491">
        <v>0.05</v>
      </c>
      <c r="J4317" s="492">
        <v>207.3</v>
      </c>
      <c r="K4317">
        <v>12438.27</v>
      </c>
      <c r="L4317">
        <v>654.65</v>
      </c>
    </row>
    <row r="4318" spans="1:12">
      <c r="A4318">
        <v>2025</v>
      </c>
      <c r="B4318" s="487" t="s">
        <v>2969</v>
      </c>
      <c r="C4318" s="488" t="s">
        <v>2527</v>
      </c>
      <c r="D4318" s="488" t="s">
        <v>2944</v>
      </c>
      <c r="E4318" s="488" t="s">
        <v>2888</v>
      </c>
      <c r="F4318" s="489" t="s">
        <v>4233</v>
      </c>
      <c r="G4318" s="490">
        <v>149380.54</v>
      </c>
      <c r="H4318" s="488">
        <v>36</v>
      </c>
      <c r="I4318" s="491">
        <v>0.05</v>
      </c>
      <c r="J4318" s="492">
        <v>3941.99</v>
      </c>
      <c r="K4318">
        <v>141911.51</v>
      </c>
      <c r="L4318">
        <v>7469.03</v>
      </c>
    </row>
    <row r="4319" spans="1:12">
      <c r="A4319">
        <v>2025</v>
      </c>
      <c r="B4319" s="487" t="s">
        <v>3226</v>
      </c>
      <c r="C4319" s="488" t="s">
        <v>2527</v>
      </c>
      <c r="D4319" s="488" t="s">
        <v>3218</v>
      </c>
      <c r="E4319" s="488" t="s">
        <v>2888</v>
      </c>
      <c r="F4319" s="489" t="s">
        <v>4233</v>
      </c>
      <c r="G4319" s="490">
        <v>66371.679999999993</v>
      </c>
      <c r="H4319" s="488">
        <v>36</v>
      </c>
      <c r="I4319" s="491">
        <v>0.05</v>
      </c>
      <c r="J4319" s="492">
        <v>1751.47</v>
      </c>
      <c r="K4319">
        <v>63053.1</v>
      </c>
      <c r="L4319">
        <v>3318.58</v>
      </c>
    </row>
    <row r="4320" spans="1:12">
      <c r="A4320">
        <v>2025</v>
      </c>
      <c r="B4320" s="487" t="s">
        <v>3227</v>
      </c>
      <c r="C4320" s="488" t="s">
        <v>2527</v>
      </c>
      <c r="D4320" s="488" t="s">
        <v>3218</v>
      </c>
      <c r="E4320" s="488" t="s">
        <v>2888</v>
      </c>
      <c r="F4320" s="489" t="s">
        <v>4233</v>
      </c>
      <c r="G4320" s="490">
        <v>66371.679999999993</v>
      </c>
      <c r="H4320" s="488">
        <v>36</v>
      </c>
      <c r="I4320" s="491">
        <v>0.05</v>
      </c>
      <c r="J4320" s="492">
        <v>1751.47</v>
      </c>
      <c r="K4320">
        <v>63053.1</v>
      </c>
      <c r="L4320">
        <v>3318.58</v>
      </c>
    </row>
    <row r="4321" spans="1:12">
      <c r="A4321">
        <v>2025</v>
      </c>
      <c r="B4321" s="487" t="s">
        <v>3228</v>
      </c>
      <c r="C4321" s="488" t="s">
        <v>2527</v>
      </c>
      <c r="D4321" s="488" t="s">
        <v>3218</v>
      </c>
      <c r="E4321" s="488" t="s">
        <v>2888</v>
      </c>
      <c r="F4321" s="489" t="s">
        <v>4233</v>
      </c>
      <c r="G4321" s="490">
        <v>66371.679999999993</v>
      </c>
      <c r="H4321" s="488">
        <v>36</v>
      </c>
      <c r="I4321" s="491">
        <v>0.05</v>
      </c>
      <c r="J4321" s="492">
        <v>1751.47</v>
      </c>
      <c r="K4321">
        <v>63053.1</v>
      </c>
      <c r="L4321">
        <v>3318.58</v>
      </c>
    </row>
    <row r="4322" spans="1:12">
      <c r="A4322">
        <v>2025</v>
      </c>
      <c r="B4322" s="487" t="s">
        <v>3229</v>
      </c>
      <c r="C4322" s="488" t="s">
        <v>2527</v>
      </c>
      <c r="D4322" s="488" t="s">
        <v>3218</v>
      </c>
      <c r="E4322" s="488" t="s">
        <v>2888</v>
      </c>
      <c r="F4322" s="489" t="s">
        <v>4233</v>
      </c>
      <c r="G4322" s="490">
        <v>66371.679999999993</v>
      </c>
      <c r="H4322" s="488">
        <v>36</v>
      </c>
      <c r="I4322" s="491">
        <v>0.05</v>
      </c>
      <c r="J4322" s="492">
        <v>1751.47</v>
      </c>
      <c r="K4322">
        <v>63053.1</v>
      </c>
      <c r="L4322">
        <v>3318.58</v>
      </c>
    </row>
    <row r="4323" spans="1:12">
      <c r="A4323">
        <v>2025</v>
      </c>
      <c r="B4323" s="487" t="s">
        <v>2976</v>
      </c>
      <c r="C4323" s="488" t="s">
        <v>2905</v>
      </c>
      <c r="D4323" s="488" t="s">
        <v>2944</v>
      </c>
      <c r="E4323" s="488" t="s">
        <v>2888</v>
      </c>
      <c r="F4323" s="489" t="s">
        <v>4233</v>
      </c>
      <c r="G4323" s="490">
        <v>46194.79</v>
      </c>
      <c r="H4323" s="488">
        <v>36</v>
      </c>
      <c r="I4323" s="491">
        <v>0.05</v>
      </c>
      <c r="J4323" s="492">
        <v>1219.03</v>
      </c>
      <c r="K4323">
        <v>43885.05</v>
      </c>
      <c r="L4323">
        <v>2309.7399999999998</v>
      </c>
    </row>
    <row r="4324" spans="1:12">
      <c r="A4324">
        <v>2025</v>
      </c>
      <c r="B4324" s="487" t="s">
        <v>2978</v>
      </c>
      <c r="C4324" s="488" t="s">
        <v>2905</v>
      </c>
      <c r="D4324" s="488" t="s">
        <v>2944</v>
      </c>
      <c r="E4324" s="488" t="s">
        <v>2888</v>
      </c>
      <c r="F4324" s="489" t="s">
        <v>4233</v>
      </c>
      <c r="G4324" s="490">
        <v>46194.69</v>
      </c>
      <c r="H4324" s="488">
        <v>36</v>
      </c>
      <c r="I4324" s="491">
        <v>0.05</v>
      </c>
      <c r="J4324" s="492">
        <v>1219.03</v>
      </c>
      <c r="K4324">
        <v>43884.959999999999</v>
      </c>
      <c r="L4324">
        <v>2309.73</v>
      </c>
    </row>
    <row r="4325" spans="1:12">
      <c r="A4325">
        <v>2025</v>
      </c>
      <c r="B4325" s="487" t="s">
        <v>2979</v>
      </c>
      <c r="C4325" s="488" t="s">
        <v>2905</v>
      </c>
      <c r="D4325" s="488" t="s">
        <v>2944</v>
      </c>
      <c r="E4325" s="488" t="s">
        <v>2888</v>
      </c>
      <c r="F4325" s="489" t="s">
        <v>4233</v>
      </c>
      <c r="G4325" s="490">
        <v>46194.69</v>
      </c>
      <c r="H4325" s="488">
        <v>36</v>
      </c>
      <c r="I4325" s="491">
        <v>0.05</v>
      </c>
      <c r="J4325" s="492">
        <v>1219.03</v>
      </c>
      <c r="K4325">
        <v>43884.959999999999</v>
      </c>
      <c r="L4325">
        <v>2309.73</v>
      </c>
    </row>
    <row r="4326" spans="1:12">
      <c r="A4326">
        <v>2025</v>
      </c>
      <c r="B4326" s="487" t="s">
        <v>2980</v>
      </c>
      <c r="C4326" s="488" t="s">
        <v>2905</v>
      </c>
      <c r="D4326" s="488" t="s">
        <v>2944</v>
      </c>
      <c r="E4326" s="488" t="s">
        <v>2888</v>
      </c>
      <c r="F4326" s="489" t="s">
        <v>4233</v>
      </c>
      <c r="G4326" s="490">
        <v>46194.69</v>
      </c>
      <c r="H4326" s="488">
        <v>36</v>
      </c>
      <c r="I4326" s="491">
        <v>0.05</v>
      </c>
      <c r="J4326" s="492">
        <v>1219.03</v>
      </c>
      <c r="K4326">
        <v>43884.959999999999</v>
      </c>
      <c r="L4326">
        <v>2309.73</v>
      </c>
    </row>
    <row r="4327" spans="1:12">
      <c r="A4327">
        <v>2025</v>
      </c>
      <c r="B4327" s="487" t="s">
        <v>2981</v>
      </c>
      <c r="C4327" s="488" t="s">
        <v>2905</v>
      </c>
      <c r="D4327" s="488" t="s">
        <v>2944</v>
      </c>
      <c r="E4327" s="488" t="s">
        <v>2888</v>
      </c>
      <c r="F4327" s="489" t="s">
        <v>4233</v>
      </c>
      <c r="G4327" s="490">
        <v>46194.69</v>
      </c>
      <c r="H4327" s="488">
        <v>36</v>
      </c>
      <c r="I4327" s="491">
        <v>0.05</v>
      </c>
      <c r="J4327" s="492">
        <v>1219.03</v>
      </c>
      <c r="K4327">
        <v>43884.959999999999</v>
      </c>
      <c r="L4327">
        <v>2309.73</v>
      </c>
    </row>
    <row r="4328" spans="1:12">
      <c r="A4328">
        <v>2025</v>
      </c>
      <c r="B4328" s="487" t="s">
        <v>2982</v>
      </c>
      <c r="C4328" s="488" t="s">
        <v>2905</v>
      </c>
      <c r="D4328" s="488" t="s">
        <v>2944</v>
      </c>
      <c r="E4328" s="488" t="s">
        <v>2888</v>
      </c>
      <c r="F4328" s="489" t="s">
        <v>4233</v>
      </c>
      <c r="G4328" s="490">
        <v>46194.69</v>
      </c>
      <c r="H4328" s="488">
        <v>36</v>
      </c>
      <c r="I4328" s="491">
        <v>0.05</v>
      </c>
      <c r="J4328" s="492">
        <v>1219.03</v>
      </c>
      <c r="K4328">
        <v>43884.959999999999</v>
      </c>
      <c r="L4328">
        <v>2309.73</v>
      </c>
    </row>
    <row r="4329" spans="1:12">
      <c r="A4329">
        <v>2025</v>
      </c>
      <c r="B4329" s="487" t="s">
        <v>2983</v>
      </c>
      <c r="C4329" s="488" t="s">
        <v>2905</v>
      </c>
      <c r="D4329" s="488" t="s">
        <v>2944</v>
      </c>
      <c r="E4329" s="488" t="s">
        <v>2888</v>
      </c>
      <c r="F4329" s="489" t="s">
        <v>4233</v>
      </c>
      <c r="G4329" s="490">
        <v>46194.69</v>
      </c>
      <c r="H4329" s="488">
        <v>36</v>
      </c>
      <c r="I4329" s="491">
        <v>0.05</v>
      </c>
      <c r="J4329" s="492">
        <v>1219.03</v>
      </c>
      <c r="K4329">
        <v>43884.959999999999</v>
      </c>
      <c r="L4329">
        <v>2309.73</v>
      </c>
    </row>
    <row r="4330" spans="1:12">
      <c r="A4330">
        <v>2025</v>
      </c>
      <c r="B4330" s="487" t="s">
        <v>2984</v>
      </c>
      <c r="C4330" s="488" t="s">
        <v>2905</v>
      </c>
      <c r="D4330" s="488" t="s">
        <v>2944</v>
      </c>
      <c r="E4330" s="488" t="s">
        <v>2888</v>
      </c>
      <c r="F4330" s="489" t="s">
        <v>4233</v>
      </c>
      <c r="G4330" s="490">
        <v>46194.69</v>
      </c>
      <c r="H4330" s="488">
        <v>36</v>
      </c>
      <c r="I4330" s="491">
        <v>0.05</v>
      </c>
      <c r="J4330" s="492">
        <v>1219.03</v>
      </c>
      <c r="K4330">
        <v>43884.959999999999</v>
      </c>
      <c r="L4330">
        <v>2309.73</v>
      </c>
    </row>
    <row r="4331" spans="1:12">
      <c r="A4331">
        <v>2025</v>
      </c>
      <c r="B4331" s="487" t="s">
        <v>2985</v>
      </c>
      <c r="C4331" s="488" t="s">
        <v>2905</v>
      </c>
      <c r="D4331" s="488" t="s">
        <v>2944</v>
      </c>
      <c r="E4331" s="488" t="s">
        <v>2888</v>
      </c>
      <c r="F4331" s="489" t="s">
        <v>4233</v>
      </c>
      <c r="G4331" s="490">
        <v>46194.69</v>
      </c>
      <c r="H4331" s="488">
        <v>36</v>
      </c>
      <c r="I4331" s="491">
        <v>0.05</v>
      </c>
      <c r="J4331" s="492">
        <v>1219.03</v>
      </c>
      <c r="K4331">
        <v>43884.959999999999</v>
      </c>
      <c r="L4331">
        <v>2309.73</v>
      </c>
    </row>
    <row r="4332" spans="1:12">
      <c r="A4332">
        <v>2025</v>
      </c>
      <c r="B4332" s="487" t="s">
        <v>2986</v>
      </c>
      <c r="C4332" s="488" t="s">
        <v>2905</v>
      </c>
      <c r="D4332" s="488" t="s">
        <v>2944</v>
      </c>
      <c r="E4332" s="488" t="s">
        <v>2888</v>
      </c>
      <c r="F4332" s="489" t="s">
        <v>4233</v>
      </c>
      <c r="G4332" s="490">
        <v>46194.69</v>
      </c>
      <c r="H4332" s="488">
        <v>36</v>
      </c>
      <c r="I4332" s="491">
        <v>0.05</v>
      </c>
      <c r="J4332" s="492">
        <v>1219.03</v>
      </c>
      <c r="K4332">
        <v>43884.959999999999</v>
      </c>
      <c r="L4332">
        <v>2309.73</v>
      </c>
    </row>
    <row r="4333" spans="1:12">
      <c r="A4333">
        <v>2025</v>
      </c>
      <c r="B4333" s="487" t="s">
        <v>3089</v>
      </c>
      <c r="C4333" s="488" t="s">
        <v>2905</v>
      </c>
      <c r="D4333" s="488" t="s">
        <v>3028</v>
      </c>
      <c r="E4333" s="488" t="s">
        <v>2888</v>
      </c>
      <c r="F4333" s="489" t="s">
        <v>4233</v>
      </c>
      <c r="G4333" s="490">
        <v>10575.22</v>
      </c>
      <c r="H4333" s="488">
        <v>36</v>
      </c>
      <c r="I4333" s="491">
        <v>0.05</v>
      </c>
      <c r="J4333" s="492">
        <v>279.07</v>
      </c>
      <c r="K4333">
        <v>10046.459999999999</v>
      </c>
      <c r="L4333">
        <v>528.76</v>
      </c>
    </row>
    <row r="4334" spans="1:12">
      <c r="A4334">
        <v>2025</v>
      </c>
      <c r="B4334" s="487" t="s">
        <v>3090</v>
      </c>
      <c r="C4334" s="488" t="s">
        <v>2905</v>
      </c>
      <c r="D4334" s="488" t="s">
        <v>3028</v>
      </c>
      <c r="E4334" s="488" t="s">
        <v>2888</v>
      </c>
      <c r="F4334" s="489" t="s">
        <v>4233</v>
      </c>
      <c r="G4334" s="490">
        <v>10575.22</v>
      </c>
      <c r="H4334" s="488">
        <v>36</v>
      </c>
      <c r="I4334" s="491">
        <v>0.05</v>
      </c>
      <c r="J4334" s="492">
        <v>279.07</v>
      </c>
      <c r="K4334">
        <v>10046.459999999999</v>
      </c>
      <c r="L4334">
        <v>528.76</v>
      </c>
    </row>
    <row r="4335" spans="1:12">
      <c r="A4335">
        <v>2025</v>
      </c>
      <c r="B4335" s="487" t="s">
        <v>3091</v>
      </c>
      <c r="C4335" s="488" t="s">
        <v>2905</v>
      </c>
      <c r="D4335" s="488" t="s">
        <v>3028</v>
      </c>
      <c r="E4335" s="488" t="s">
        <v>2888</v>
      </c>
      <c r="F4335" s="489" t="s">
        <v>4233</v>
      </c>
      <c r="G4335" s="490">
        <v>10575.22</v>
      </c>
      <c r="H4335" s="488">
        <v>36</v>
      </c>
      <c r="I4335" s="491">
        <v>0.05</v>
      </c>
      <c r="J4335" s="492">
        <v>279.07</v>
      </c>
      <c r="K4335">
        <v>10046.459999999999</v>
      </c>
      <c r="L4335">
        <v>528.76</v>
      </c>
    </row>
    <row r="4336" spans="1:12">
      <c r="A4336">
        <v>2025</v>
      </c>
      <c r="B4336" s="487" t="s">
        <v>3092</v>
      </c>
      <c r="C4336" s="488" t="s">
        <v>2905</v>
      </c>
      <c r="D4336" s="488" t="s">
        <v>3028</v>
      </c>
      <c r="E4336" s="488" t="s">
        <v>2888</v>
      </c>
      <c r="F4336" s="489" t="s">
        <v>4233</v>
      </c>
      <c r="G4336" s="490">
        <v>10575.22</v>
      </c>
      <c r="H4336" s="488">
        <v>36</v>
      </c>
      <c r="I4336" s="491">
        <v>0.05</v>
      </c>
      <c r="J4336" s="492">
        <v>279.07</v>
      </c>
      <c r="K4336">
        <v>10046.459999999999</v>
      </c>
      <c r="L4336">
        <v>528.76</v>
      </c>
    </row>
    <row r="4337" spans="1:12">
      <c r="A4337">
        <v>2025</v>
      </c>
      <c r="B4337" s="487" t="s">
        <v>3093</v>
      </c>
      <c r="C4337" s="488" t="s">
        <v>2905</v>
      </c>
      <c r="D4337" s="488" t="s">
        <v>3028</v>
      </c>
      <c r="E4337" s="488" t="s">
        <v>2888</v>
      </c>
      <c r="F4337" s="489" t="s">
        <v>4233</v>
      </c>
      <c r="G4337" s="490">
        <v>10575.22</v>
      </c>
      <c r="H4337" s="488">
        <v>36</v>
      </c>
      <c r="I4337" s="491">
        <v>0.05</v>
      </c>
      <c r="J4337" s="492">
        <v>279.07</v>
      </c>
      <c r="K4337">
        <v>10046.459999999999</v>
      </c>
      <c r="L4337">
        <v>528.76</v>
      </c>
    </row>
    <row r="4338" spans="1:12">
      <c r="A4338">
        <v>2025</v>
      </c>
      <c r="B4338" s="487" t="s">
        <v>3094</v>
      </c>
      <c r="C4338" s="488" t="s">
        <v>2905</v>
      </c>
      <c r="D4338" s="488" t="s">
        <v>3028</v>
      </c>
      <c r="E4338" s="488" t="s">
        <v>2888</v>
      </c>
      <c r="F4338" s="489" t="s">
        <v>4233</v>
      </c>
      <c r="G4338" s="490">
        <v>10575.22</v>
      </c>
      <c r="H4338" s="488">
        <v>36</v>
      </c>
      <c r="I4338" s="491">
        <v>0.05</v>
      </c>
      <c r="J4338" s="492">
        <v>279.07</v>
      </c>
      <c r="K4338">
        <v>10046.459999999999</v>
      </c>
      <c r="L4338">
        <v>528.76</v>
      </c>
    </row>
    <row r="4339" spans="1:12">
      <c r="A4339">
        <v>2025</v>
      </c>
      <c r="B4339" s="487" t="s">
        <v>3095</v>
      </c>
      <c r="C4339" s="488" t="s">
        <v>2905</v>
      </c>
      <c r="D4339" s="488" t="s">
        <v>3028</v>
      </c>
      <c r="E4339" s="488" t="s">
        <v>2888</v>
      </c>
      <c r="F4339" s="489" t="s">
        <v>4233</v>
      </c>
      <c r="G4339" s="490">
        <v>10575.22</v>
      </c>
      <c r="H4339" s="488">
        <v>36</v>
      </c>
      <c r="I4339" s="491">
        <v>0.05</v>
      </c>
      <c r="J4339" s="492">
        <v>279.07</v>
      </c>
      <c r="K4339">
        <v>10046.459999999999</v>
      </c>
      <c r="L4339">
        <v>528.76</v>
      </c>
    </row>
    <row r="4340" spans="1:12">
      <c r="A4340">
        <v>2025</v>
      </c>
      <c r="B4340" s="487" t="s">
        <v>3096</v>
      </c>
      <c r="C4340" s="488" t="s">
        <v>2905</v>
      </c>
      <c r="D4340" s="488" t="s">
        <v>3028</v>
      </c>
      <c r="E4340" s="488" t="s">
        <v>2888</v>
      </c>
      <c r="F4340" s="489" t="s">
        <v>4233</v>
      </c>
      <c r="G4340" s="490">
        <v>10575.22</v>
      </c>
      <c r="H4340" s="488">
        <v>36</v>
      </c>
      <c r="I4340" s="491">
        <v>0.05</v>
      </c>
      <c r="J4340" s="492">
        <v>279.07</v>
      </c>
      <c r="K4340">
        <v>10046.459999999999</v>
      </c>
      <c r="L4340">
        <v>528.76</v>
      </c>
    </row>
    <row r="4341" spans="1:12">
      <c r="A4341">
        <v>2025</v>
      </c>
      <c r="B4341" s="487" t="s">
        <v>3097</v>
      </c>
      <c r="C4341" s="488" t="s">
        <v>2905</v>
      </c>
      <c r="D4341" s="488" t="s">
        <v>3028</v>
      </c>
      <c r="E4341" s="488" t="s">
        <v>2888</v>
      </c>
      <c r="F4341" s="489" t="s">
        <v>4233</v>
      </c>
      <c r="G4341" s="490">
        <v>10575.22</v>
      </c>
      <c r="H4341" s="488">
        <v>36</v>
      </c>
      <c r="I4341" s="491">
        <v>0.05</v>
      </c>
      <c r="J4341" s="492">
        <v>279.07</v>
      </c>
      <c r="K4341">
        <v>10046.459999999999</v>
      </c>
      <c r="L4341">
        <v>528.76</v>
      </c>
    </row>
    <row r="4342" spans="1:12">
      <c r="A4342">
        <v>2025</v>
      </c>
      <c r="B4342" s="487" t="s">
        <v>3098</v>
      </c>
      <c r="C4342" s="488" t="s">
        <v>2905</v>
      </c>
      <c r="D4342" s="488" t="s">
        <v>3028</v>
      </c>
      <c r="E4342" s="488" t="s">
        <v>2888</v>
      </c>
      <c r="F4342" s="489" t="s">
        <v>4233</v>
      </c>
      <c r="G4342" s="490">
        <v>10575.22</v>
      </c>
      <c r="H4342" s="488">
        <v>36</v>
      </c>
      <c r="I4342" s="491">
        <v>0.05</v>
      </c>
      <c r="J4342" s="492">
        <v>279.07</v>
      </c>
      <c r="K4342">
        <v>10046.459999999999</v>
      </c>
      <c r="L4342">
        <v>528.76</v>
      </c>
    </row>
    <row r="4343" spans="1:12">
      <c r="A4343">
        <v>2025</v>
      </c>
      <c r="B4343" s="487" t="s">
        <v>3099</v>
      </c>
      <c r="C4343" s="488" t="s">
        <v>2905</v>
      </c>
      <c r="D4343" s="488" t="s">
        <v>3028</v>
      </c>
      <c r="E4343" s="488" t="s">
        <v>2888</v>
      </c>
      <c r="F4343" s="489" t="s">
        <v>4233</v>
      </c>
      <c r="G4343" s="490">
        <v>10575.22</v>
      </c>
      <c r="H4343" s="488">
        <v>36</v>
      </c>
      <c r="I4343" s="491">
        <v>0.05</v>
      </c>
      <c r="J4343" s="492">
        <v>279.07</v>
      </c>
      <c r="K4343">
        <v>10046.459999999999</v>
      </c>
      <c r="L4343">
        <v>528.76</v>
      </c>
    </row>
    <row r="4344" spans="1:12">
      <c r="A4344">
        <v>2025</v>
      </c>
      <c r="B4344" s="487" t="s">
        <v>3100</v>
      </c>
      <c r="C4344" s="488" t="s">
        <v>2905</v>
      </c>
      <c r="D4344" s="488" t="s">
        <v>3028</v>
      </c>
      <c r="E4344" s="488" t="s">
        <v>2888</v>
      </c>
      <c r="F4344" s="489" t="s">
        <v>4233</v>
      </c>
      <c r="G4344" s="490">
        <v>10575.22</v>
      </c>
      <c r="H4344" s="488">
        <v>36</v>
      </c>
      <c r="I4344" s="491">
        <v>0.05</v>
      </c>
      <c r="J4344" s="492">
        <v>279.07</v>
      </c>
      <c r="K4344">
        <v>10046.459999999999</v>
      </c>
      <c r="L4344">
        <v>528.76</v>
      </c>
    </row>
    <row r="4345" spans="1:12">
      <c r="A4345">
        <v>2025</v>
      </c>
      <c r="B4345" s="487" t="s">
        <v>3101</v>
      </c>
      <c r="C4345" s="488" t="s">
        <v>2905</v>
      </c>
      <c r="D4345" s="488" t="s">
        <v>3028</v>
      </c>
      <c r="E4345" s="488" t="s">
        <v>2888</v>
      </c>
      <c r="F4345" s="489" t="s">
        <v>4233</v>
      </c>
      <c r="G4345" s="490">
        <v>10575.22</v>
      </c>
      <c r="H4345" s="488">
        <v>36</v>
      </c>
      <c r="I4345" s="491">
        <v>0.05</v>
      </c>
      <c r="J4345" s="492">
        <v>279.07</v>
      </c>
      <c r="K4345">
        <v>10046.459999999999</v>
      </c>
      <c r="L4345">
        <v>528.76</v>
      </c>
    </row>
    <row r="4346" spans="1:12">
      <c r="A4346">
        <v>2025</v>
      </c>
      <c r="B4346" s="487" t="s">
        <v>3102</v>
      </c>
      <c r="C4346" s="488" t="s">
        <v>2905</v>
      </c>
      <c r="D4346" s="488" t="s">
        <v>3028</v>
      </c>
      <c r="E4346" s="488" t="s">
        <v>2888</v>
      </c>
      <c r="F4346" s="489" t="s">
        <v>4233</v>
      </c>
      <c r="G4346" s="490">
        <v>10575.22</v>
      </c>
      <c r="H4346" s="488">
        <v>36</v>
      </c>
      <c r="I4346" s="491">
        <v>0.05</v>
      </c>
      <c r="J4346" s="492">
        <v>279.07</v>
      </c>
      <c r="K4346">
        <v>10046.459999999999</v>
      </c>
      <c r="L4346">
        <v>528.76</v>
      </c>
    </row>
    <row r="4347" spans="1:12">
      <c r="A4347">
        <v>2025</v>
      </c>
      <c r="B4347" s="487" t="s">
        <v>3103</v>
      </c>
      <c r="C4347" s="488" t="s">
        <v>2905</v>
      </c>
      <c r="D4347" s="488" t="s">
        <v>3028</v>
      </c>
      <c r="E4347" s="488" t="s">
        <v>2888</v>
      </c>
      <c r="F4347" s="489" t="s">
        <v>4233</v>
      </c>
      <c r="G4347" s="490">
        <v>10575.22</v>
      </c>
      <c r="H4347" s="488">
        <v>36</v>
      </c>
      <c r="I4347" s="491">
        <v>0.05</v>
      </c>
      <c r="J4347" s="492">
        <v>279.07</v>
      </c>
      <c r="K4347">
        <v>10046.459999999999</v>
      </c>
      <c r="L4347">
        <v>528.76</v>
      </c>
    </row>
    <row r="4348" spans="1:12">
      <c r="A4348">
        <v>2025</v>
      </c>
      <c r="B4348" s="487" t="s">
        <v>3104</v>
      </c>
      <c r="C4348" s="488" t="s">
        <v>2905</v>
      </c>
      <c r="D4348" s="488" t="s">
        <v>3028</v>
      </c>
      <c r="E4348" s="488" t="s">
        <v>2888</v>
      </c>
      <c r="F4348" s="489" t="s">
        <v>4233</v>
      </c>
      <c r="G4348" s="490">
        <v>10575.22</v>
      </c>
      <c r="H4348" s="488">
        <v>36</v>
      </c>
      <c r="I4348" s="491">
        <v>0.05</v>
      </c>
      <c r="J4348" s="492">
        <v>279.07</v>
      </c>
      <c r="K4348">
        <v>10046.459999999999</v>
      </c>
      <c r="L4348">
        <v>528.76</v>
      </c>
    </row>
    <row r="4349" spans="1:12">
      <c r="A4349">
        <v>2025</v>
      </c>
      <c r="B4349" s="487" t="s">
        <v>3105</v>
      </c>
      <c r="C4349" s="488" t="s">
        <v>2905</v>
      </c>
      <c r="D4349" s="488" t="s">
        <v>3028</v>
      </c>
      <c r="E4349" s="488" t="s">
        <v>2888</v>
      </c>
      <c r="F4349" s="489" t="s">
        <v>4233</v>
      </c>
      <c r="G4349" s="490">
        <v>10575.22</v>
      </c>
      <c r="H4349" s="488">
        <v>36</v>
      </c>
      <c r="I4349" s="491">
        <v>0.05</v>
      </c>
      <c r="J4349" s="492">
        <v>279.07</v>
      </c>
      <c r="K4349">
        <v>10046.459999999999</v>
      </c>
      <c r="L4349">
        <v>528.76</v>
      </c>
    </row>
    <row r="4350" spans="1:12">
      <c r="A4350">
        <v>2025</v>
      </c>
      <c r="B4350" s="487" t="s">
        <v>3106</v>
      </c>
      <c r="C4350" s="488" t="s">
        <v>2905</v>
      </c>
      <c r="D4350" s="488" t="s">
        <v>3028</v>
      </c>
      <c r="E4350" s="488" t="s">
        <v>2888</v>
      </c>
      <c r="F4350" s="489" t="s">
        <v>4233</v>
      </c>
      <c r="G4350" s="490">
        <v>10575.22</v>
      </c>
      <c r="H4350" s="488">
        <v>36</v>
      </c>
      <c r="I4350" s="491">
        <v>0.05</v>
      </c>
      <c r="J4350" s="492">
        <v>279.07</v>
      </c>
      <c r="K4350">
        <v>10046.459999999999</v>
      </c>
      <c r="L4350">
        <v>528.76</v>
      </c>
    </row>
    <row r="4351" spans="1:12">
      <c r="A4351">
        <v>2025</v>
      </c>
      <c r="B4351" s="487" t="s">
        <v>3107</v>
      </c>
      <c r="C4351" s="488" t="s">
        <v>2905</v>
      </c>
      <c r="D4351" s="488" t="s">
        <v>3028</v>
      </c>
      <c r="E4351" s="488" t="s">
        <v>2888</v>
      </c>
      <c r="F4351" s="489" t="s">
        <v>4233</v>
      </c>
      <c r="G4351" s="490">
        <v>10575.22</v>
      </c>
      <c r="H4351" s="488">
        <v>36</v>
      </c>
      <c r="I4351" s="491">
        <v>0.05</v>
      </c>
      <c r="J4351" s="492">
        <v>279.07</v>
      </c>
      <c r="K4351">
        <v>10046.459999999999</v>
      </c>
      <c r="L4351">
        <v>528.76</v>
      </c>
    </row>
    <row r="4352" spans="1:12">
      <c r="A4352">
        <v>2025</v>
      </c>
      <c r="B4352" s="487" t="s">
        <v>3108</v>
      </c>
      <c r="C4352" s="488" t="s">
        <v>2905</v>
      </c>
      <c r="D4352" s="488" t="s">
        <v>3028</v>
      </c>
      <c r="E4352" s="488" t="s">
        <v>2888</v>
      </c>
      <c r="F4352" s="489" t="s">
        <v>4233</v>
      </c>
      <c r="G4352" s="490">
        <v>10575.22</v>
      </c>
      <c r="H4352" s="488">
        <v>36</v>
      </c>
      <c r="I4352" s="491">
        <v>0.05</v>
      </c>
      <c r="J4352" s="492">
        <v>279.07</v>
      </c>
      <c r="K4352">
        <v>10046.459999999999</v>
      </c>
      <c r="L4352">
        <v>528.76</v>
      </c>
    </row>
    <row r="4353" spans="1:12">
      <c r="A4353">
        <v>2025</v>
      </c>
      <c r="B4353" s="487" t="s">
        <v>3109</v>
      </c>
      <c r="C4353" s="488" t="s">
        <v>2905</v>
      </c>
      <c r="D4353" s="488" t="s">
        <v>3028</v>
      </c>
      <c r="E4353" s="488" t="s">
        <v>2888</v>
      </c>
      <c r="F4353" s="489" t="s">
        <v>4233</v>
      </c>
      <c r="G4353" s="490">
        <v>10575.22</v>
      </c>
      <c r="H4353" s="488">
        <v>36</v>
      </c>
      <c r="I4353" s="491">
        <v>0.05</v>
      </c>
      <c r="J4353" s="492">
        <v>279.07</v>
      </c>
      <c r="K4353">
        <v>10046.459999999999</v>
      </c>
      <c r="L4353">
        <v>528.76</v>
      </c>
    </row>
    <row r="4354" spans="1:12">
      <c r="A4354">
        <v>2025</v>
      </c>
      <c r="B4354" s="487" t="s">
        <v>3110</v>
      </c>
      <c r="C4354" s="488" t="s">
        <v>2905</v>
      </c>
      <c r="D4354" s="488" t="s">
        <v>3028</v>
      </c>
      <c r="E4354" s="488" t="s">
        <v>2888</v>
      </c>
      <c r="F4354" s="489" t="s">
        <v>4233</v>
      </c>
      <c r="G4354" s="490">
        <v>10575.22</v>
      </c>
      <c r="H4354" s="488">
        <v>36</v>
      </c>
      <c r="I4354" s="491">
        <v>0.05</v>
      </c>
      <c r="J4354" s="492">
        <v>279.07</v>
      </c>
      <c r="K4354">
        <v>10046.459999999999</v>
      </c>
      <c r="L4354">
        <v>528.76</v>
      </c>
    </row>
    <row r="4355" spans="1:12">
      <c r="A4355">
        <v>2025</v>
      </c>
      <c r="B4355" s="487" t="s">
        <v>3111</v>
      </c>
      <c r="C4355" s="488" t="s">
        <v>2905</v>
      </c>
      <c r="D4355" s="488" t="s">
        <v>3028</v>
      </c>
      <c r="E4355" s="488" t="s">
        <v>2888</v>
      </c>
      <c r="F4355" s="489" t="s">
        <v>4233</v>
      </c>
      <c r="G4355" s="490">
        <v>10575.22</v>
      </c>
      <c r="H4355" s="488">
        <v>36</v>
      </c>
      <c r="I4355" s="491">
        <v>0.05</v>
      </c>
      <c r="J4355" s="492">
        <v>279.07</v>
      </c>
      <c r="K4355">
        <v>10046.459999999999</v>
      </c>
      <c r="L4355">
        <v>528.76</v>
      </c>
    </row>
    <row r="4356" spans="1:12">
      <c r="A4356">
        <v>2025</v>
      </c>
      <c r="B4356" s="487" t="s">
        <v>3112</v>
      </c>
      <c r="C4356" s="488" t="s">
        <v>2905</v>
      </c>
      <c r="D4356" s="488" t="s">
        <v>3028</v>
      </c>
      <c r="E4356" s="488" t="s">
        <v>2888</v>
      </c>
      <c r="F4356" s="489" t="s">
        <v>4233</v>
      </c>
      <c r="G4356" s="490">
        <v>10575.22</v>
      </c>
      <c r="H4356" s="488">
        <v>36</v>
      </c>
      <c r="I4356" s="491">
        <v>0.05</v>
      </c>
      <c r="J4356" s="492">
        <v>279.07</v>
      </c>
      <c r="K4356">
        <v>10046.459999999999</v>
      </c>
      <c r="L4356">
        <v>528.76</v>
      </c>
    </row>
    <row r="4357" spans="1:12">
      <c r="A4357">
        <v>2025</v>
      </c>
      <c r="B4357" s="487" t="s">
        <v>3113</v>
      </c>
      <c r="C4357" s="488" t="s">
        <v>2905</v>
      </c>
      <c r="D4357" s="488" t="s">
        <v>3028</v>
      </c>
      <c r="E4357" s="488" t="s">
        <v>2888</v>
      </c>
      <c r="F4357" s="489" t="s">
        <v>4233</v>
      </c>
      <c r="G4357" s="490">
        <v>10575.22</v>
      </c>
      <c r="H4357" s="488">
        <v>36</v>
      </c>
      <c r="I4357" s="491">
        <v>0.05</v>
      </c>
      <c r="J4357" s="492">
        <v>279.07</v>
      </c>
      <c r="K4357">
        <v>10046.459999999999</v>
      </c>
      <c r="L4357">
        <v>528.76</v>
      </c>
    </row>
    <row r="4358" spans="1:12">
      <c r="A4358">
        <v>2025</v>
      </c>
      <c r="B4358" s="487" t="s">
        <v>3114</v>
      </c>
      <c r="C4358" s="488" t="s">
        <v>2905</v>
      </c>
      <c r="D4358" s="488" t="s">
        <v>3028</v>
      </c>
      <c r="E4358" s="488" t="s">
        <v>2888</v>
      </c>
      <c r="F4358" s="489" t="s">
        <v>4233</v>
      </c>
      <c r="G4358" s="490">
        <v>10575.22</v>
      </c>
      <c r="H4358" s="488">
        <v>36</v>
      </c>
      <c r="I4358" s="491">
        <v>0.05</v>
      </c>
      <c r="J4358" s="492">
        <v>279.07</v>
      </c>
      <c r="K4358">
        <v>10046.459999999999</v>
      </c>
      <c r="L4358">
        <v>528.76</v>
      </c>
    </row>
    <row r="4359" spans="1:12">
      <c r="A4359">
        <v>2025</v>
      </c>
      <c r="B4359" s="487" t="s">
        <v>3115</v>
      </c>
      <c r="C4359" s="488" t="s">
        <v>2905</v>
      </c>
      <c r="D4359" s="488" t="s">
        <v>3028</v>
      </c>
      <c r="E4359" s="488" t="s">
        <v>2888</v>
      </c>
      <c r="F4359" s="489" t="s">
        <v>4233</v>
      </c>
      <c r="G4359" s="490">
        <v>10575.22</v>
      </c>
      <c r="H4359" s="488">
        <v>36</v>
      </c>
      <c r="I4359" s="491">
        <v>0.05</v>
      </c>
      <c r="J4359" s="492">
        <v>279.07</v>
      </c>
      <c r="K4359">
        <v>10046.459999999999</v>
      </c>
      <c r="L4359">
        <v>528.76</v>
      </c>
    </row>
    <row r="4360" spans="1:12">
      <c r="A4360">
        <v>2025</v>
      </c>
      <c r="B4360" s="487" t="s">
        <v>3116</v>
      </c>
      <c r="C4360" s="488" t="s">
        <v>2905</v>
      </c>
      <c r="D4360" s="488" t="s">
        <v>3028</v>
      </c>
      <c r="E4360" s="488" t="s">
        <v>2888</v>
      </c>
      <c r="F4360" s="489" t="s">
        <v>4233</v>
      </c>
      <c r="G4360" s="490">
        <v>10575.22</v>
      </c>
      <c r="H4360" s="488">
        <v>36</v>
      </c>
      <c r="I4360" s="491">
        <v>0.05</v>
      </c>
      <c r="J4360" s="492">
        <v>279.07</v>
      </c>
      <c r="K4360">
        <v>10046.459999999999</v>
      </c>
      <c r="L4360">
        <v>528.76</v>
      </c>
    </row>
    <row r="4361" spans="1:12">
      <c r="A4361">
        <v>2025</v>
      </c>
      <c r="B4361" s="487" t="s">
        <v>3117</v>
      </c>
      <c r="C4361" s="488" t="s">
        <v>2905</v>
      </c>
      <c r="D4361" s="488" t="s">
        <v>3028</v>
      </c>
      <c r="E4361" s="488" t="s">
        <v>2888</v>
      </c>
      <c r="F4361" s="489" t="s">
        <v>4233</v>
      </c>
      <c r="G4361" s="490">
        <v>10575.22</v>
      </c>
      <c r="H4361" s="488">
        <v>36</v>
      </c>
      <c r="I4361" s="491">
        <v>0.05</v>
      </c>
      <c r="J4361" s="492">
        <v>279.07</v>
      </c>
      <c r="K4361">
        <v>10046.459999999999</v>
      </c>
      <c r="L4361">
        <v>528.76</v>
      </c>
    </row>
    <row r="4362" spans="1:12">
      <c r="A4362">
        <v>2025</v>
      </c>
      <c r="B4362" s="487" t="s">
        <v>3118</v>
      </c>
      <c r="C4362" s="488" t="s">
        <v>2905</v>
      </c>
      <c r="D4362" s="488" t="s">
        <v>3028</v>
      </c>
      <c r="E4362" s="488" t="s">
        <v>2888</v>
      </c>
      <c r="F4362" s="489" t="s">
        <v>4233</v>
      </c>
      <c r="G4362" s="490">
        <v>10575.22</v>
      </c>
      <c r="H4362" s="488">
        <v>36</v>
      </c>
      <c r="I4362" s="491">
        <v>0.05</v>
      </c>
      <c r="J4362" s="492">
        <v>279.07</v>
      </c>
      <c r="K4362">
        <v>10046.459999999999</v>
      </c>
      <c r="L4362">
        <v>528.76</v>
      </c>
    </row>
    <row r="4363" spans="1:12">
      <c r="A4363">
        <v>2025</v>
      </c>
      <c r="B4363" s="487" t="s">
        <v>3119</v>
      </c>
      <c r="C4363" s="488" t="s">
        <v>2905</v>
      </c>
      <c r="D4363" s="488" t="s">
        <v>3028</v>
      </c>
      <c r="E4363" s="488" t="s">
        <v>2888</v>
      </c>
      <c r="F4363" s="489" t="s">
        <v>4233</v>
      </c>
      <c r="G4363" s="490">
        <v>10575.22</v>
      </c>
      <c r="H4363" s="488">
        <v>36</v>
      </c>
      <c r="I4363" s="491">
        <v>0.05</v>
      </c>
      <c r="J4363" s="492">
        <v>279.07</v>
      </c>
      <c r="K4363">
        <v>10046.459999999999</v>
      </c>
      <c r="L4363">
        <v>528.76</v>
      </c>
    </row>
    <row r="4364" spans="1:12">
      <c r="A4364">
        <v>2025</v>
      </c>
      <c r="B4364" s="487" t="s">
        <v>3120</v>
      </c>
      <c r="C4364" s="488" t="s">
        <v>2905</v>
      </c>
      <c r="D4364" s="488" t="s">
        <v>3028</v>
      </c>
      <c r="E4364" s="488" t="s">
        <v>2888</v>
      </c>
      <c r="F4364" s="489" t="s">
        <v>4233</v>
      </c>
      <c r="G4364" s="490">
        <v>10575.22</v>
      </c>
      <c r="H4364" s="488">
        <v>36</v>
      </c>
      <c r="I4364" s="491">
        <v>0.05</v>
      </c>
      <c r="J4364" s="492">
        <v>279.07</v>
      </c>
      <c r="K4364">
        <v>10046.459999999999</v>
      </c>
      <c r="L4364">
        <v>528.76</v>
      </c>
    </row>
    <row r="4365" spans="1:12">
      <c r="A4365">
        <v>2025</v>
      </c>
      <c r="B4365" s="487" t="s">
        <v>3121</v>
      </c>
      <c r="C4365" s="488" t="s">
        <v>2905</v>
      </c>
      <c r="D4365" s="488" t="s">
        <v>3028</v>
      </c>
      <c r="E4365" s="488" t="s">
        <v>2888</v>
      </c>
      <c r="F4365" s="489" t="s">
        <v>4233</v>
      </c>
      <c r="G4365" s="490">
        <v>10575.22</v>
      </c>
      <c r="H4365" s="488">
        <v>36</v>
      </c>
      <c r="I4365" s="491">
        <v>0.05</v>
      </c>
      <c r="J4365" s="492">
        <v>279.07</v>
      </c>
      <c r="K4365">
        <v>10046.459999999999</v>
      </c>
      <c r="L4365">
        <v>528.76</v>
      </c>
    </row>
    <row r="4366" spans="1:12">
      <c r="A4366">
        <v>2025</v>
      </c>
      <c r="B4366" s="487" t="s">
        <v>3122</v>
      </c>
      <c r="C4366" s="488" t="s">
        <v>2905</v>
      </c>
      <c r="D4366" s="488" t="s">
        <v>3028</v>
      </c>
      <c r="E4366" s="488" t="s">
        <v>2888</v>
      </c>
      <c r="F4366" s="489" t="s">
        <v>4233</v>
      </c>
      <c r="G4366" s="490">
        <v>10575.22</v>
      </c>
      <c r="H4366" s="488">
        <v>36</v>
      </c>
      <c r="I4366" s="491">
        <v>0.05</v>
      </c>
      <c r="J4366" s="492">
        <v>279.07</v>
      </c>
      <c r="K4366">
        <v>10046.459999999999</v>
      </c>
      <c r="L4366">
        <v>528.76</v>
      </c>
    </row>
    <row r="4367" spans="1:12">
      <c r="A4367">
        <v>2025</v>
      </c>
      <c r="B4367" s="487" t="s">
        <v>3123</v>
      </c>
      <c r="C4367" s="488" t="s">
        <v>2905</v>
      </c>
      <c r="D4367" s="488" t="s">
        <v>3028</v>
      </c>
      <c r="E4367" s="488" t="s">
        <v>2888</v>
      </c>
      <c r="F4367" s="489" t="s">
        <v>4233</v>
      </c>
      <c r="G4367" s="490">
        <v>10575.22</v>
      </c>
      <c r="H4367" s="488">
        <v>36</v>
      </c>
      <c r="I4367" s="491">
        <v>0.05</v>
      </c>
      <c r="J4367" s="492">
        <v>279.07</v>
      </c>
      <c r="K4367">
        <v>10046.459999999999</v>
      </c>
      <c r="L4367">
        <v>528.76</v>
      </c>
    </row>
    <row r="4368" spans="1:12">
      <c r="A4368">
        <v>2025</v>
      </c>
      <c r="B4368" s="487" t="s">
        <v>3124</v>
      </c>
      <c r="C4368" s="488" t="s">
        <v>2905</v>
      </c>
      <c r="D4368" s="488" t="s">
        <v>3028</v>
      </c>
      <c r="E4368" s="488" t="s">
        <v>2888</v>
      </c>
      <c r="F4368" s="489" t="s">
        <v>4233</v>
      </c>
      <c r="G4368" s="490">
        <v>10575.22</v>
      </c>
      <c r="H4368" s="488">
        <v>36</v>
      </c>
      <c r="I4368" s="491">
        <v>0.05</v>
      </c>
      <c r="J4368" s="492">
        <v>279.07</v>
      </c>
      <c r="K4368">
        <v>10046.459999999999</v>
      </c>
      <c r="L4368">
        <v>528.76</v>
      </c>
    </row>
    <row r="4369" spans="1:12">
      <c r="A4369">
        <v>2025</v>
      </c>
      <c r="B4369" s="487" t="s">
        <v>3125</v>
      </c>
      <c r="C4369" s="488" t="s">
        <v>2905</v>
      </c>
      <c r="D4369" s="488" t="s">
        <v>3028</v>
      </c>
      <c r="E4369" s="488" t="s">
        <v>2888</v>
      </c>
      <c r="F4369" s="489" t="s">
        <v>4233</v>
      </c>
      <c r="G4369" s="490">
        <v>10575.22</v>
      </c>
      <c r="H4369" s="488">
        <v>36</v>
      </c>
      <c r="I4369" s="491">
        <v>0.05</v>
      </c>
      <c r="J4369" s="492">
        <v>279.07</v>
      </c>
      <c r="K4369">
        <v>10046.459999999999</v>
      </c>
      <c r="L4369">
        <v>528.76</v>
      </c>
    </row>
    <row r="4370" spans="1:12">
      <c r="A4370">
        <v>2025</v>
      </c>
      <c r="B4370" s="487" t="s">
        <v>3126</v>
      </c>
      <c r="C4370" s="488" t="s">
        <v>2905</v>
      </c>
      <c r="D4370" s="488" t="s">
        <v>3028</v>
      </c>
      <c r="E4370" s="488" t="s">
        <v>2888</v>
      </c>
      <c r="F4370" s="489" t="s">
        <v>4233</v>
      </c>
      <c r="G4370" s="490">
        <v>10575.22</v>
      </c>
      <c r="H4370" s="488">
        <v>36</v>
      </c>
      <c r="I4370" s="491">
        <v>0.05</v>
      </c>
      <c r="J4370" s="492">
        <v>279.07</v>
      </c>
      <c r="K4370">
        <v>10046.459999999999</v>
      </c>
      <c r="L4370">
        <v>528.76</v>
      </c>
    </row>
    <row r="4371" spans="1:12">
      <c r="A4371">
        <v>2025</v>
      </c>
      <c r="B4371" s="487" t="s">
        <v>3127</v>
      </c>
      <c r="C4371" s="488" t="s">
        <v>2905</v>
      </c>
      <c r="D4371" s="488" t="s">
        <v>3028</v>
      </c>
      <c r="E4371" s="488" t="s">
        <v>2888</v>
      </c>
      <c r="F4371" s="489" t="s">
        <v>4233</v>
      </c>
      <c r="G4371" s="490">
        <v>10575.22</v>
      </c>
      <c r="H4371" s="488">
        <v>36</v>
      </c>
      <c r="I4371" s="491">
        <v>0.05</v>
      </c>
      <c r="J4371" s="492">
        <v>279.07</v>
      </c>
      <c r="K4371">
        <v>10046.459999999999</v>
      </c>
      <c r="L4371">
        <v>528.76</v>
      </c>
    </row>
    <row r="4372" spans="1:12">
      <c r="A4372">
        <v>2025</v>
      </c>
      <c r="B4372" s="487" t="s">
        <v>3128</v>
      </c>
      <c r="C4372" s="488" t="s">
        <v>2905</v>
      </c>
      <c r="D4372" s="488" t="s">
        <v>3028</v>
      </c>
      <c r="E4372" s="488" t="s">
        <v>2888</v>
      </c>
      <c r="F4372" s="489" t="s">
        <v>4233</v>
      </c>
      <c r="G4372" s="490">
        <v>10575.22</v>
      </c>
      <c r="H4372" s="488">
        <v>36</v>
      </c>
      <c r="I4372" s="491">
        <v>0.05</v>
      </c>
      <c r="J4372" s="492">
        <v>279.07</v>
      </c>
      <c r="K4372">
        <v>10046.459999999999</v>
      </c>
      <c r="L4372">
        <v>528.76</v>
      </c>
    </row>
    <row r="4373" spans="1:12">
      <c r="A4373">
        <v>2025</v>
      </c>
      <c r="B4373" s="487" t="s">
        <v>2977</v>
      </c>
      <c r="C4373" s="488" t="s">
        <v>2905</v>
      </c>
      <c r="D4373" s="488" t="s">
        <v>2944</v>
      </c>
      <c r="E4373" s="488" t="s">
        <v>2888</v>
      </c>
      <c r="F4373" s="489" t="s">
        <v>4233</v>
      </c>
      <c r="G4373" s="490">
        <v>46194.79</v>
      </c>
      <c r="H4373" s="488">
        <v>36</v>
      </c>
      <c r="I4373" s="491">
        <v>0.05</v>
      </c>
      <c r="J4373" s="492">
        <v>1219.03</v>
      </c>
      <c r="K4373">
        <v>43885.05</v>
      </c>
      <c r="L4373">
        <v>2309.7399999999998</v>
      </c>
    </row>
    <row r="4374" spans="1:12">
      <c r="A4374">
        <v>2025</v>
      </c>
      <c r="B4374" s="487" t="s">
        <v>2987</v>
      </c>
      <c r="C4374" s="488" t="s">
        <v>2905</v>
      </c>
      <c r="D4374" s="488" t="s">
        <v>2944</v>
      </c>
      <c r="E4374" s="488" t="s">
        <v>2888</v>
      </c>
      <c r="F4374" s="489" t="s">
        <v>4233</v>
      </c>
      <c r="G4374" s="490">
        <v>46194.69</v>
      </c>
      <c r="H4374" s="488">
        <v>36</v>
      </c>
      <c r="I4374" s="491">
        <v>0.05</v>
      </c>
      <c r="J4374" s="492">
        <v>1219.03</v>
      </c>
      <c r="K4374">
        <v>43884.959999999999</v>
      </c>
      <c r="L4374">
        <v>2309.73</v>
      </c>
    </row>
    <row r="4375" spans="1:12">
      <c r="A4375">
        <v>2025</v>
      </c>
      <c r="B4375" s="487" t="s">
        <v>2988</v>
      </c>
      <c r="C4375" s="488" t="s">
        <v>2905</v>
      </c>
      <c r="D4375" s="488" t="s">
        <v>2944</v>
      </c>
      <c r="E4375" s="488" t="s">
        <v>2888</v>
      </c>
      <c r="F4375" s="489" t="s">
        <v>4233</v>
      </c>
      <c r="G4375" s="490">
        <v>46194.69</v>
      </c>
      <c r="H4375" s="488">
        <v>36</v>
      </c>
      <c r="I4375" s="491">
        <v>0.05</v>
      </c>
      <c r="J4375" s="492">
        <v>1219.03</v>
      </c>
      <c r="K4375">
        <v>43884.959999999999</v>
      </c>
      <c r="L4375">
        <v>2309.73</v>
      </c>
    </row>
    <row r="4376" spans="1:12">
      <c r="A4376">
        <v>2025</v>
      </c>
      <c r="B4376" s="487" t="s">
        <v>2989</v>
      </c>
      <c r="C4376" s="488" t="s">
        <v>2905</v>
      </c>
      <c r="D4376" s="488" t="s">
        <v>2944</v>
      </c>
      <c r="E4376" s="488" t="s">
        <v>2888</v>
      </c>
      <c r="F4376" s="489" t="s">
        <v>4233</v>
      </c>
      <c r="G4376" s="490">
        <v>46194.69</v>
      </c>
      <c r="H4376" s="488">
        <v>36</v>
      </c>
      <c r="I4376" s="491">
        <v>0.05</v>
      </c>
      <c r="J4376" s="492">
        <v>1219.03</v>
      </c>
      <c r="K4376">
        <v>43884.959999999999</v>
      </c>
      <c r="L4376">
        <v>2309.73</v>
      </c>
    </row>
    <row r="4377" spans="1:12">
      <c r="A4377">
        <v>2025</v>
      </c>
      <c r="B4377" s="487" t="s">
        <v>2990</v>
      </c>
      <c r="C4377" s="488" t="s">
        <v>2905</v>
      </c>
      <c r="D4377" s="488" t="s">
        <v>2944</v>
      </c>
      <c r="E4377" s="488" t="s">
        <v>2888</v>
      </c>
      <c r="F4377" s="489" t="s">
        <v>4233</v>
      </c>
      <c r="G4377" s="490">
        <v>46194.69</v>
      </c>
      <c r="H4377" s="488">
        <v>36</v>
      </c>
      <c r="I4377" s="491">
        <v>0.05</v>
      </c>
      <c r="J4377" s="492">
        <v>1219.03</v>
      </c>
      <c r="K4377">
        <v>43884.959999999999</v>
      </c>
      <c r="L4377">
        <v>2309.73</v>
      </c>
    </row>
    <row r="4378" spans="1:12">
      <c r="A4378">
        <v>2025</v>
      </c>
      <c r="B4378" s="487" t="s">
        <v>2991</v>
      </c>
      <c r="C4378" s="488" t="s">
        <v>2905</v>
      </c>
      <c r="D4378" s="488" t="s">
        <v>2944</v>
      </c>
      <c r="E4378" s="488" t="s">
        <v>2888</v>
      </c>
      <c r="F4378" s="489" t="s">
        <v>4233</v>
      </c>
      <c r="G4378" s="490">
        <v>46194.69</v>
      </c>
      <c r="H4378" s="488">
        <v>36</v>
      </c>
      <c r="I4378" s="491">
        <v>0.05</v>
      </c>
      <c r="J4378" s="492">
        <v>1219.03</v>
      </c>
      <c r="K4378">
        <v>43884.959999999999</v>
      </c>
      <c r="L4378">
        <v>2309.73</v>
      </c>
    </row>
    <row r="4379" spans="1:12">
      <c r="A4379">
        <v>2025</v>
      </c>
      <c r="B4379" s="487" t="s">
        <v>2992</v>
      </c>
      <c r="C4379" s="488" t="s">
        <v>2905</v>
      </c>
      <c r="D4379" s="488" t="s">
        <v>2944</v>
      </c>
      <c r="E4379" s="488" t="s">
        <v>2888</v>
      </c>
      <c r="F4379" s="489" t="s">
        <v>4233</v>
      </c>
      <c r="G4379" s="490">
        <v>46194.69</v>
      </c>
      <c r="H4379" s="488">
        <v>36</v>
      </c>
      <c r="I4379" s="491">
        <v>0.05</v>
      </c>
      <c r="J4379" s="492">
        <v>1219.03</v>
      </c>
      <c r="K4379">
        <v>43884.959999999999</v>
      </c>
      <c r="L4379">
        <v>2309.73</v>
      </c>
    </row>
    <row r="4380" spans="1:12">
      <c r="A4380">
        <v>2025</v>
      </c>
      <c r="B4380" s="487" t="s">
        <v>2993</v>
      </c>
      <c r="C4380" s="488" t="s">
        <v>2905</v>
      </c>
      <c r="D4380" s="488" t="s">
        <v>2944</v>
      </c>
      <c r="E4380" s="488" t="s">
        <v>2888</v>
      </c>
      <c r="F4380" s="489" t="s">
        <v>4233</v>
      </c>
      <c r="G4380" s="490">
        <v>46194.69</v>
      </c>
      <c r="H4380" s="488">
        <v>36</v>
      </c>
      <c r="I4380" s="491">
        <v>0.05</v>
      </c>
      <c r="J4380" s="492">
        <v>1219.03</v>
      </c>
      <c r="K4380">
        <v>43884.959999999999</v>
      </c>
      <c r="L4380">
        <v>2309.73</v>
      </c>
    </row>
    <row r="4381" spans="1:12">
      <c r="A4381">
        <v>2025</v>
      </c>
      <c r="B4381" s="487" t="s">
        <v>2994</v>
      </c>
      <c r="C4381" s="488" t="s">
        <v>2905</v>
      </c>
      <c r="D4381" s="488" t="s">
        <v>2944</v>
      </c>
      <c r="E4381" s="488" t="s">
        <v>2888</v>
      </c>
      <c r="F4381" s="489" t="s">
        <v>4233</v>
      </c>
      <c r="G4381" s="490">
        <v>46194.69</v>
      </c>
      <c r="H4381" s="488">
        <v>36</v>
      </c>
      <c r="I4381" s="491">
        <v>0.05</v>
      </c>
      <c r="J4381" s="492">
        <v>1219.03</v>
      </c>
      <c r="K4381">
        <v>43884.959999999999</v>
      </c>
      <c r="L4381">
        <v>2309.73</v>
      </c>
    </row>
    <row r="4382" spans="1:12">
      <c r="A4382">
        <v>2025</v>
      </c>
      <c r="B4382" s="487" t="s">
        <v>2995</v>
      </c>
      <c r="C4382" s="488" t="s">
        <v>2905</v>
      </c>
      <c r="D4382" s="488" t="s">
        <v>2944</v>
      </c>
      <c r="E4382" s="488" t="s">
        <v>2888</v>
      </c>
      <c r="F4382" s="489" t="s">
        <v>4233</v>
      </c>
      <c r="G4382" s="490">
        <v>46194.69</v>
      </c>
      <c r="H4382" s="488">
        <v>36</v>
      </c>
      <c r="I4382" s="491">
        <v>0.05</v>
      </c>
      <c r="J4382" s="492">
        <v>1219.03</v>
      </c>
      <c r="K4382">
        <v>43884.959999999999</v>
      </c>
      <c r="L4382">
        <v>2309.73</v>
      </c>
    </row>
    <row r="4383" spans="1:12">
      <c r="A4383">
        <v>2025</v>
      </c>
      <c r="B4383" s="487" t="s">
        <v>3129</v>
      </c>
      <c r="C4383" s="488" t="s">
        <v>2905</v>
      </c>
      <c r="D4383" s="488" t="s">
        <v>3028</v>
      </c>
      <c r="E4383" s="488" t="s">
        <v>2888</v>
      </c>
      <c r="F4383" s="489" t="s">
        <v>4233</v>
      </c>
      <c r="G4383" s="490">
        <v>10575.22</v>
      </c>
      <c r="H4383" s="488">
        <v>36</v>
      </c>
      <c r="I4383" s="491">
        <v>0.05</v>
      </c>
      <c r="J4383" s="492">
        <v>279.07</v>
      </c>
      <c r="K4383">
        <v>10046.459999999999</v>
      </c>
      <c r="L4383">
        <v>528.76</v>
      </c>
    </row>
    <row r="4384" spans="1:12">
      <c r="A4384">
        <v>2025</v>
      </c>
      <c r="B4384" s="487" t="s">
        <v>3130</v>
      </c>
      <c r="C4384" s="488" t="s">
        <v>2905</v>
      </c>
      <c r="D4384" s="488" t="s">
        <v>3028</v>
      </c>
      <c r="E4384" s="488" t="s">
        <v>2888</v>
      </c>
      <c r="F4384" s="489" t="s">
        <v>4233</v>
      </c>
      <c r="G4384" s="490">
        <v>10575.22</v>
      </c>
      <c r="H4384" s="488">
        <v>36</v>
      </c>
      <c r="I4384" s="491">
        <v>0.05</v>
      </c>
      <c r="J4384" s="492">
        <v>279.07</v>
      </c>
      <c r="K4384">
        <v>10046.459999999999</v>
      </c>
      <c r="L4384">
        <v>528.76</v>
      </c>
    </row>
    <row r="4385" spans="1:12">
      <c r="A4385">
        <v>2025</v>
      </c>
      <c r="B4385" s="487" t="s">
        <v>3131</v>
      </c>
      <c r="C4385" s="488" t="s">
        <v>2905</v>
      </c>
      <c r="D4385" s="488" t="s">
        <v>3028</v>
      </c>
      <c r="E4385" s="488" t="s">
        <v>2888</v>
      </c>
      <c r="F4385" s="489" t="s">
        <v>4233</v>
      </c>
      <c r="G4385" s="490">
        <v>10575.22</v>
      </c>
      <c r="H4385" s="488">
        <v>36</v>
      </c>
      <c r="I4385" s="491">
        <v>0.05</v>
      </c>
      <c r="J4385" s="492">
        <v>279.07</v>
      </c>
      <c r="K4385">
        <v>10046.459999999999</v>
      </c>
      <c r="L4385">
        <v>528.76</v>
      </c>
    </row>
    <row r="4386" spans="1:12">
      <c r="A4386">
        <v>2025</v>
      </c>
      <c r="B4386" s="487" t="s">
        <v>3132</v>
      </c>
      <c r="C4386" s="488" t="s">
        <v>2905</v>
      </c>
      <c r="D4386" s="488" t="s">
        <v>3028</v>
      </c>
      <c r="E4386" s="488" t="s">
        <v>2888</v>
      </c>
      <c r="F4386" s="489" t="s">
        <v>4233</v>
      </c>
      <c r="G4386" s="490">
        <v>10575.22</v>
      </c>
      <c r="H4386" s="488">
        <v>36</v>
      </c>
      <c r="I4386" s="491">
        <v>0.05</v>
      </c>
      <c r="J4386" s="492">
        <v>279.07</v>
      </c>
      <c r="K4386">
        <v>10046.459999999999</v>
      </c>
      <c r="L4386">
        <v>528.76</v>
      </c>
    </row>
    <row r="4387" spans="1:12">
      <c r="A4387">
        <v>2025</v>
      </c>
      <c r="B4387" s="487" t="s">
        <v>3133</v>
      </c>
      <c r="C4387" s="488" t="s">
        <v>2905</v>
      </c>
      <c r="D4387" s="488" t="s">
        <v>3028</v>
      </c>
      <c r="E4387" s="488" t="s">
        <v>2888</v>
      </c>
      <c r="F4387" s="489" t="s">
        <v>4233</v>
      </c>
      <c r="G4387" s="490">
        <v>10575.22</v>
      </c>
      <c r="H4387" s="488">
        <v>36</v>
      </c>
      <c r="I4387" s="491">
        <v>0.05</v>
      </c>
      <c r="J4387" s="492">
        <v>279.07</v>
      </c>
      <c r="K4387">
        <v>10046.459999999999</v>
      </c>
      <c r="L4387">
        <v>528.76</v>
      </c>
    </row>
    <row r="4388" spans="1:12">
      <c r="A4388">
        <v>2025</v>
      </c>
      <c r="B4388" s="487" t="s">
        <v>3134</v>
      </c>
      <c r="C4388" s="488" t="s">
        <v>2905</v>
      </c>
      <c r="D4388" s="488" t="s">
        <v>3028</v>
      </c>
      <c r="E4388" s="488" t="s">
        <v>2888</v>
      </c>
      <c r="F4388" s="489" t="s">
        <v>4233</v>
      </c>
      <c r="G4388" s="490">
        <v>10575.22</v>
      </c>
      <c r="H4388" s="488">
        <v>36</v>
      </c>
      <c r="I4388" s="491">
        <v>0.05</v>
      </c>
      <c r="J4388" s="492">
        <v>279.07</v>
      </c>
      <c r="K4388">
        <v>10046.459999999999</v>
      </c>
      <c r="L4388">
        <v>528.76</v>
      </c>
    </row>
    <row r="4389" spans="1:12">
      <c r="A4389">
        <v>2025</v>
      </c>
      <c r="B4389" s="487" t="s">
        <v>3135</v>
      </c>
      <c r="C4389" s="488" t="s">
        <v>2905</v>
      </c>
      <c r="D4389" s="488" t="s">
        <v>3028</v>
      </c>
      <c r="E4389" s="488" t="s">
        <v>2888</v>
      </c>
      <c r="F4389" s="489" t="s">
        <v>4233</v>
      </c>
      <c r="G4389" s="490">
        <v>10575.22</v>
      </c>
      <c r="H4389" s="488">
        <v>36</v>
      </c>
      <c r="I4389" s="491">
        <v>0.05</v>
      </c>
      <c r="J4389" s="492">
        <v>279.07</v>
      </c>
      <c r="K4389">
        <v>10046.459999999999</v>
      </c>
      <c r="L4389">
        <v>528.76</v>
      </c>
    </row>
    <row r="4390" spans="1:12">
      <c r="A4390">
        <v>2025</v>
      </c>
      <c r="B4390" s="487" t="s">
        <v>3136</v>
      </c>
      <c r="C4390" s="488" t="s">
        <v>2905</v>
      </c>
      <c r="D4390" s="488" t="s">
        <v>3028</v>
      </c>
      <c r="E4390" s="488" t="s">
        <v>2888</v>
      </c>
      <c r="F4390" s="489" t="s">
        <v>4233</v>
      </c>
      <c r="G4390" s="490">
        <v>10575.22</v>
      </c>
      <c r="H4390" s="488">
        <v>36</v>
      </c>
      <c r="I4390" s="491">
        <v>0.05</v>
      </c>
      <c r="J4390" s="492">
        <v>279.07</v>
      </c>
      <c r="K4390">
        <v>10046.459999999999</v>
      </c>
      <c r="L4390">
        <v>528.76</v>
      </c>
    </row>
    <row r="4391" spans="1:12">
      <c r="A4391">
        <v>2025</v>
      </c>
      <c r="B4391" s="487" t="s">
        <v>3137</v>
      </c>
      <c r="C4391" s="488" t="s">
        <v>2905</v>
      </c>
      <c r="D4391" s="488" t="s">
        <v>3028</v>
      </c>
      <c r="E4391" s="488" t="s">
        <v>2888</v>
      </c>
      <c r="F4391" s="489" t="s">
        <v>4233</v>
      </c>
      <c r="G4391" s="490">
        <v>10575.22</v>
      </c>
      <c r="H4391" s="488">
        <v>36</v>
      </c>
      <c r="I4391" s="491">
        <v>0.05</v>
      </c>
      <c r="J4391" s="492">
        <v>279.07</v>
      </c>
      <c r="K4391">
        <v>10046.459999999999</v>
      </c>
      <c r="L4391">
        <v>528.76</v>
      </c>
    </row>
    <row r="4392" spans="1:12">
      <c r="A4392">
        <v>2025</v>
      </c>
      <c r="B4392" s="487" t="s">
        <v>3138</v>
      </c>
      <c r="C4392" s="488" t="s">
        <v>2905</v>
      </c>
      <c r="D4392" s="488" t="s">
        <v>3028</v>
      </c>
      <c r="E4392" s="488" t="s">
        <v>2888</v>
      </c>
      <c r="F4392" s="489" t="s">
        <v>4233</v>
      </c>
      <c r="G4392" s="490">
        <v>10575.22</v>
      </c>
      <c r="H4392" s="488">
        <v>36</v>
      </c>
      <c r="I4392" s="491">
        <v>0.05</v>
      </c>
      <c r="J4392" s="492">
        <v>279.07</v>
      </c>
      <c r="K4392">
        <v>10046.459999999999</v>
      </c>
      <c r="L4392">
        <v>528.76</v>
      </c>
    </row>
    <row r="4393" spans="1:12">
      <c r="A4393">
        <v>2025</v>
      </c>
      <c r="B4393" s="487" t="s">
        <v>3139</v>
      </c>
      <c r="C4393" s="488" t="s">
        <v>2905</v>
      </c>
      <c r="D4393" s="488" t="s">
        <v>3028</v>
      </c>
      <c r="E4393" s="488" t="s">
        <v>2888</v>
      </c>
      <c r="F4393" s="489" t="s">
        <v>4233</v>
      </c>
      <c r="G4393" s="490">
        <v>10575.22</v>
      </c>
      <c r="H4393" s="488">
        <v>36</v>
      </c>
      <c r="I4393" s="491">
        <v>0.05</v>
      </c>
      <c r="J4393" s="492">
        <v>279.07</v>
      </c>
      <c r="K4393">
        <v>10046.459999999999</v>
      </c>
      <c r="L4393">
        <v>528.76</v>
      </c>
    </row>
    <row r="4394" spans="1:12">
      <c r="A4394">
        <v>2025</v>
      </c>
      <c r="B4394" s="487" t="s">
        <v>3140</v>
      </c>
      <c r="C4394" s="488" t="s">
        <v>2905</v>
      </c>
      <c r="D4394" s="488" t="s">
        <v>3028</v>
      </c>
      <c r="E4394" s="488" t="s">
        <v>2888</v>
      </c>
      <c r="F4394" s="489" t="s">
        <v>4233</v>
      </c>
      <c r="G4394" s="490">
        <v>10575.22</v>
      </c>
      <c r="H4394" s="488">
        <v>36</v>
      </c>
      <c r="I4394" s="491">
        <v>0.05</v>
      </c>
      <c r="J4394" s="492">
        <v>279.07</v>
      </c>
      <c r="K4394">
        <v>10046.459999999999</v>
      </c>
      <c r="L4394">
        <v>528.76</v>
      </c>
    </row>
    <row r="4395" spans="1:12">
      <c r="A4395">
        <v>2025</v>
      </c>
      <c r="B4395" s="487" t="s">
        <v>3141</v>
      </c>
      <c r="C4395" s="488" t="s">
        <v>2905</v>
      </c>
      <c r="D4395" s="488" t="s">
        <v>3028</v>
      </c>
      <c r="E4395" s="488" t="s">
        <v>2888</v>
      </c>
      <c r="F4395" s="489" t="s">
        <v>4233</v>
      </c>
      <c r="G4395" s="490">
        <v>10575.22</v>
      </c>
      <c r="H4395" s="488">
        <v>36</v>
      </c>
      <c r="I4395" s="491">
        <v>0.05</v>
      </c>
      <c r="J4395" s="492">
        <v>279.07</v>
      </c>
      <c r="K4395">
        <v>10046.459999999999</v>
      </c>
      <c r="L4395">
        <v>528.76</v>
      </c>
    </row>
    <row r="4396" spans="1:12">
      <c r="A4396">
        <v>2025</v>
      </c>
      <c r="B4396" s="487" t="s">
        <v>3142</v>
      </c>
      <c r="C4396" s="488" t="s">
        <v>2905</v>
      </c>
      <c r="D4396" s="488" t="s">
        <v>3028</v>
      </c>
      <c r="E4396" s="488" t="s">
        <v>2888</v>
      </c>
      <c r="F4396" s="489" t="s">
        <v>4233</v>
      </c>
      <c r="G4396" s="490">
        <v>10575.22</v>
      </c>
      <c r="H4396" s="488">
        <v>36</v>
      </c>
      <c r="I4396" s="491">
        <v>0.05</v>
      </c>
      <c r="J4396" s="492">
        <v>279.07</v>
      </c>
      <c r="K4396">
        <v>10046.459999999999</v>
      </c>
      <c r="L4396">
        <v>528.76</v>
      </c>
    </row>
    <row r="4397" spans="1:12">
      <c r="A4397">
        <v>2025</v>
      </c>
      <c r="B4397" s="487" t="s">
        <v>3143</v>
      </c>
      <c r="C4397" s="488" t="s">
        <v>2905</v>
      </c>
      <c r="D4397" s="488" t="s">
        <v>3028</v>
      </c>
      <c r="E4397" s="488" t="s">
        <v>2888</v>
      </c>
      <c r="F4397" s="489" t="s">
        <v>4233</v>
      </c>
      <c r="G4397" s="490">
        <v>10575.22</v>
      </c>
      <c r="H4397" s="488">
        <v>36</v>
      </c>
      <c r="I4397" s="491">
        <v>0.05</v>
      </c>
      <c r="J4397" s="492">
        <v>279.07</v>
      </c>
      <c r="K4397">
        <v>10046.459999999999</v>
      </c>
      <c r="L4397">
        <v>528.76</v>
      </c>
    </row>
    <row r="4398" spans="1:12">
      <c r="A4398">
        <v>2025</v>
      </c>
      <c r="B4398" s="487" t="s">
        <v>3144</v>
      </c>
      <c r="C4398" s="488" t="s">
        <v>2905</v>
      </c>
      <c r="D4398" s="488" t="s">
        <v>3028</v>
      </c>
      <c r="E4398" s="488" t="s">
        <v>2888</v>
      </c>
      <c r="F4398" s="489" t="s">
        <v>4233</v>
      </c>
      <c r="G4398" s="490">
        <v>10575.22</v>
      </c>
      <c r="H4398" s="488">
        <v>36</v>
      </c>
      <c r="I4398" s="491">
        <v>0.05</v>
      </c>
      <c r="J4398" s="492">
        <v>279.07</v>
      </c>
      <c r="K4398">
        <v>10046.459999999999</v>
      </c>
      <c r="L4398">
        <v>528.76</v>
      </c>
    </row>
    <row r="4399" spans="1:12">
      <c r="A4399">
        <v>2025</v>
      </c>
      <c r="B4399" s="487" t="s">
        <v>3145</v>
      </c>
      <c r="C4399" s="488" t="s">
        <v>2905</v>
      </c>
      <c r="D4399" s="488" t="s">
        <v>3028</v>
      </c>
      <c r="E4399" s="488" t="s">
        <v>2888</v>
      </c>
      <c r="F4399" s="489" t="s">
        <v>4233</v>
      </c>
      <c r="G4399" s="490">
        <v>10575.22</v>
      </c>
      <c r="H4399" s="488">
        <v>36</v>
      </c>
      <c r="I4399" s="491">
        <v>0.05</v>
      </c>
      <c r="J4399" s="492">
        <v>279.07</v>
      </c>
      <c r="K4399">
        <v>10046.459999999999</v>
      </c>
      <c r="L4399">
        <v>528.76</v>
      </c>
    </row>
    <row r="4400" spans="1:12">
      <c r="A4400">
        <v>2025</v>
      </c>
      <c r="B4400" s="487" t="s">
        <v>3146</v>
      </c>
      <c r="C4400" s="488" t="s">
        <v>2905</v>
      </c>
      <c r="D4400" s="488" t="s">
        <v>3028</v>
      </c>
      <c r="E4400" s="488" t="s">
        <v>2888</v>
      </c>
      <c r="F4400" s="489" t="s">
        <v>4233</v>
      </c>
      <c r="G4400" s="490">
        <v>10575.22</v>
      </c>
      <c r="H4400" s="488">
        <v>36</v>
      </c>
      <c r="I4400" s="491">
        <v>0.05</v>
      </c>
      <c r="J4400" s="492">
        <v>279.07</v>
      </c>
      <c r="K4400">
        <v>10046.459999999999</v>
      </c>
      <c r="L4400">
        <v>528.76</v>
      </c>
    </row>
    <row r="4401" spans="1:12">
      <c r="A4401">
        <v>2025</v>
      </c>
      <c r="B4401" s="487" t="s">
        <v>3147</v>
      </c>
      <c r="C4401" s="488" t="s">
        <v>2905</v>
      </c>
      <c r="D4401" s="488" t="s">
        <v>3028</v>
      </c>
      <c r="E4401" s="488" t="s">
        <v>2888</v>
      </c>
      <c r="F4401" s="489" t="s">
        <v>4233</v>
      </c>
      <c r="G4401" s="490">
        <v>10575.22</v>
      </c>
      <c r="H4401" s="488">
        <v>36</v>
      </c>
      <c r="I4401" s="491">
        <v>0.05</v>
      </c>
      <c r="J4401" s="492">
        <v>279.07</v>
      </c>
      <c r="K4401">
        <v>10046.459999999999</v>
      </c>
      <c r="L4401">
        <v>528.76</v>
      </c>
    </row>
    <row r="4402" spans="1:12">
      <c r="A4402">
        <v>2025</v>
      </c>
      <c r="B4402" s="487" t="s">
        <v>3148</v>
      </c>
      <c r="C4402" s="488" t="s">
        <v>2905</v>
      </c>
      <c r="D4402" s="488" t="s">
        <v>3028</v>
      </c>
      <c r="E4402" s="488" t="s">
        <v>2888</v>
      </c>
      <c r="F4402" s="489" t="s">
        <v>4233</v>
      </c>
      <c r="G4402" s="490">
        <v>10575.22</v>
      </c>
      <c r="H4402" s="488">
        <v>36</v>
      </c>
      <c r="I4402" s="491">
        <v>0.05</v>
      </c>
      <c r="J4402" s="492">
        <v>279.07</v>
      </c>
      <c r="K4402">
        <v>10046.459999999999</v>
      </c>
      <c r="L4402">
        <v>528.76</v>
      </c>
    </row>
    <row r="4403" spans="1:12">
      <c r="A4403">
        <v>2025</v>
      </c>
      <c r="B4403" s="487" t="s">
        <v>3149</v>
      </c>
      <c r="C4403" s="488" t="s">
        <v>2905</v>
      </c>
      <c r="D4403" s="488" t="s">
        <v>3028</v>
      </c>
      <c r="E4403" s="488" t="s">
        <v>2888</v>
      </c>
      <c r="F4403" s="489" t="s">
        <v>4233</v>
      </c>
      <c r="G4403" s="490">
        <v>10575.22</v>
      </c>
      <c r="H4403" s="488">
        <v>36</v>
      </c>
      <c r="I4403" s="491">
        <v>0.05</v>
      </c>
      <c r="J4403" s="492">
        <v>279.07</v>
      </c>
      <c r="K4403">
        <v>10046.459999999999</v>
      </c>
      <c r="L4403">
        <v>528.76</v>
      </c>
    </row>
    <row r="4404" spans="1:12">
      <c r="A4404">
        <v>2025</v>
      </c>
      <c r="B4404" s="487" t="s">
        <v>3150</v>
      </c>
      <c r="C4404" s="488" t="s">
        <v>2905</v>
      </c>
      <c r="D4404" s="488" t="s">
        <v>3028</v>
      </c>
      <c r="E4404" s="488" t="s">
        <v>2888</v>
      </c>
      <c r="F4404" s="489" t="s">
        <v>4233</v>
      </c>
      <c r="G4404" s="490">
        <v>10575.22</v>
      </c>
      <c r="H4404" s="488">
        <v>36</v>
      </c>
      <c r="I4404" s="491">
        <v>0.05</v>
      </c>
      <c r="J4404" s="492">
        <v>279.07</v>
      </c>
      <c r="K4404">
        <v>10046.459999999999</v>
      </c>
      <c r="L4404">
        <v>528.76</v>
      </c>
    </row>
    <row r="4405" spans="1:12">
      <c r="A4405">
        <v>2025</v>
      </c>
      <c r="B4405" s="487" t="s">
        <v>3151</v>
      </c>
      <c r="C4405" s="488" t="s">
        <v>2905</v>
      </c>
      <c r="D4405" s="488" t="s">
        <v>3028</v>
      </c>
      <c r="E4405" s="488" t="s">
        <v>2888</v>
      </c>
      <c r="F4405" s="489" t="s">
        <v>4233</v>
      </c>
      <c r="G4405" s="490">
        <v>10575.22</v>
      </c>
      <c r="H4405" s="488">
        <v>36</v>
      </c>
      <c r="I4405" s="491">
        <v>0.05</v>
      </c>
      <c r="J4405" s="492">
        <v>279.07</v>
      </c>
      <c r="K4405">
        <v>10046.459999999999</v>
      </c>
      <c r="L4405">
        <v>528.76</v>
      </c>
    </row>
    <row r="4406" spans="1:12">
      <c r="A4406">
        <v>2025</v>
      </c>
      <c r="B4406" s="487" t="s">
        <v>3152</v>
      </c>
      <c r="C4406" s="488" t="s">
        <v>2905</v>
      </c>
      <c r="D4406" s="488" t="s">
        <v>3028</v>
      </c>
      <c r="E4406" s="488" t="s">
        <v>2888</v>
      </c>
      <c r="F4406" s="489" t="s">
        <v>4233</v>
      </c>
      <c r="G4406" s="490">
        <v>10575.22</v>
      </c>
      <c r="H4406" s="488">
        <v>36</v>
      </c>
      <c r="I4406" s="491">
        <v>0.05</v>
      </c>
      <c r="J4406" s="492">
        <v>279.07</v>
      </c>
      <c r="K4406">
        <v>10046.459999999999</v>
      </c>
      <c r="L4406">
        <v>528.76</v>
      </c>
    </row>
    <row r="4407" spans="1:12">
      <c r="A4407">
        <v>2025</v>
      </c>
      <c r="B4407" s="487" t="s">
        <v>3153</v>
      </c>
      <c r="C4407" s="488" t="s">
        <v>2905</v>
      </c>
      <c r="D4407" s="488" t="s">
        <v>3028</v>
      </c>
      <c r="E4407" s="488" t="s">
        <v>2888</v>
      </c>
      <c r="F4407" s="489" t="s">
        <v>4233</v>
      </c>
      <c r="G4407" s="490">
        <v>10575.22</v>
      </c>
      <c r="H4407" s="488">
        <v>36</v>
      </c>
      <c r="I4407" s="491">
        <v>0.05</v>
      </c>
      <c r="J4407" s="492">
        <v>279.07</v>
      </c>
      <c r="K4407">
        <v>10046.459999999999</v>
      </c>
      <c r="L4407">
        <v>528.76</v>
      </c>
    </row>
    <row r="4408" spans="1:12">
      <c r="A4408">
        <v>2025</v>
      </c>
      <c r="B4408" s="487" t="s">
        <v>3154</v>
      </c>
      <c r="C4408" s="488" t="s">
        <v>2905</v>
      </c>
      <c r="D4408" s="488" t="s">
        <v>3028</v>
      </c>
      <c r="E4408" s="488" t="s">
        <v>2888</v>
      </c>
      <c r="F4408" s="489" t="s">
        <v>4233</v>
      </c>
      <c r="G4408" s="490">
        <v>10575.22</v>
      </c>
      <c r="H4408" s="488">
        <v>36</v>
      </c>
      <c r="I4408" s="491">
        <v>0.05</v>
      </c>
      <c r="J4408" s="492">
        <v>279.07</v>
      </c>
      <c r="K4408">
        <v>10046.459999999999</v>
      </c>
      <c r="L4408">
        <v>528.76</v>
      </c>
    </row>
    <row r="4409" spans="1:12">
      <c r="A4409">
        <v>2025</v>
      </c>
      <c r="B4409" s="487" t="s">
        <v>3155</v>
      </c>
      <c r="C4409" s="488" t="s">
        <v>2905</v>
      </c>
      <c r="D4409" s="488" t="s">
        <v>3028</v>
      </c>
      <c r="E4409" s="488" t="s">
        <v>2888</v>
      </c>
      <c r="F4409" s="489" t="s">
        <v>4233</v>
      </c>
      <c r="G4409" s="490">
        <v>10575.22</v>
      </c>
      <c r="H4409" s="488">
        <v>36</v>
      </c>
      <c r="I4409" s="491">
        <v>0.05</v>
      </c>
      <c r="J4409" s="492">
        <v>279.07</v>
      </c>
      <c r="K4409">
        <v>10046.459999999999</v>
      </c>
      <c r="L4409">
        <v>528.76</v>
      </c>
    </row>
    <row r="4410" spans="1:12">
      <c r="A4410">
        <v>2025</v>
      </c>
      <c r="B4410" s="487" t="s">
        <v>3156</v>
      </c>
      <c r="C4410" s="488" t="s">
        <v>2905</v>
      </c>
      <c r="D4410" s="488" t="s">
        <v>3028</v>
      </c>
      <c r="E4410" s="488" t="s">
        <v>2888</v>
      </c>
      <c r="F4410" s="489" t="s">
        <v>4233</v>
      </c>
      <c r="G4410" s="490">
        <v>10575.22</v>
      </c>
      <c r="H4410" s="488">
        <v>36</v>
      </c>
      <c r="I4410" s="491">
        <v>0.05</v>
      </c>
      <c r="J4410" s="492">
        <v>279.07</v>
      </c>
      <c r="K4410">
        <v>10046.459999999999</v>
      </c>
      <c r="L4410">
        <v>528.76</v>
      </c>
    </row>
    <row r="4411" spans="1:12">
      <c r="A4411">
        <v>2025</v>
      </c>
      <c r="B4411" s="487" t="s">
        <v>3157</v>
      </c>
      <c r="C4411" s="488" t="s">
        <v>2905</v>
      </c>
      <c r="D4411" s="488" t="s">
        <v>3028</v>
      </c>
      <c r="E4411" s="488" t="s">
        <v>2888</v>
      </c>
      <c r="F4411" s="489" t="s">
        <v>4233</v>
      </c>
      <c r="G4411" s="490">
        <v>10575.22</v>
      </c>
      <c r="H4411" s="488">
        <v>36</v>
      </c>
      <c r="I4411" s="491">
        <v>0.05</v>
      </c>
      <c r="J4411" s="492">
        <v>279.07</v>
      </c>
      <c r="K4411">
        <v>10046.459999999999</v>
      </c>
      <c r="L4411">
        <v>528.76</v>
      </c>
    </row>
    <row r="4412" spans="1:12">
      <c r="A4412">
        <v>2025</v>
      </c>
      <c r="B4412" s="487" t="s">
        <v>3158</v>
      </c>
      <c r="C4412" s="488" t="s">
        <v>2905</v>
      </c>
      <c r="D4412" s="488" t="s">
        <v>3028</v>
      </c>
      <c r="E4412" s="488" t="s">
        <v>2888</v>
      </c>
      <c r="F4412" s="489" t="s">
        <v>4233</v>
      </c>
      <c r="G4412" s="490">
        <v>10575.22</v>
      </c>
      <c r="H4412" s="488">
        <v>36</v>
      </c>
      <c r="I4412" s="491">
        <v>0.05</v>
      </c>
      <c r="J4412" s="492">
        <v>279.07</v>
      </c>
      <c r="K4412">
        <v>10046.459999999999</v>
      </c>
      <c r="L4412">
        <v>528.76</v>
      </c>
    </row>
    <row r="4413" spans="1:12">
      <c r="A4413">
        <v>2025</v>
      </c>
      <c r="B4413" s="487" t="s">
        <v>3159</v>
      </c>
      <c r="C4413" s="488" t="s">
        <v>2905</v>
      </c>
      <c r="D4413" s="488" t="s">
        <v>3028</v>
      </c>
      <c r="E4413" s="488" t="s">
        <v>2888</v>
      </c>
      <c r="F4413" s="489" t="s">
        <v>4233</v>
      </c>
      <c r="G4413" s="490">
        <v>10575.22</v>
      </c>
      <c r="H4413" s="488">
        <v>36</v>
      </c>
      <c r="I4413" s="491">
        <v>0.05</v>
      </c>
      <c r="J4413" s="492">
        <v>279.07</v>
      </c>
      <c r="K4413">
        <v>10046.459999999999</v>
      </c>
      <c r="L4413">
        <v>528.76</v>
      </c>
    </row>
    <row r="4414" spans="1:12">
      <c r="A4414">
        <v>2025</v>
      </c>
      <c r="B4414" s="487" t="s">
        <v>3160</v>
      </c>
      <c r="C4414" s="488" t="s">
        <v>2905</v>
      </c>
      <c r="D4414" s="488" t="s">
        <v>3028</v>
      </c>
      <c r="E4414" s="488" t="s">
        <v>2888</v>
      </c>
      <c r="F4414" s="489" t="s">
        <v>4233</v>
      </c>
      <c r="G4414" s="490">
        <v>10575.22</v>
      </c>
      <c r="H4414" s="488">
        <v>36</v>
      </c>
      <c r="I4414" s="491">
        <v>0.05</v>
      </c>
      <c r="J4414" s="492">
        <v>279.07</v>
      </c>
      <c r="K4414">
        <v>10046.459999999999</v>
      </c>
      <c r="L4414">
        <v>528.76</v>
      </c>
    </row>
    <row r="4415" spans="1:12">
      <c r="A4415">
        <v>2025</v>
      </c>
      <c r="B4415" s="487" t="s">
        <v>3161</v>
      </c>
      <c r="C4415" s="488" t="s">
        <v>2905</v>
      </c>
      <c r="D4415" s="488" t="s">
        <v>3028</v>
      </c>
      <c r="E4415" s="488" t="s">
        <v>2888</v>
      </c>
      <c r="F4415" s="489" t="s">
        <v>4233</v>
      </c>
      <c r="G4415" s="490">
        <v>10575.22</v>
      </c>
      <c r="H4415" s="488">
        <v>36</v>
      </c>
      <c r="I4415" s="491">
        <v>0.05</v>
      </c>
      <c r="J4415" s="492">
        <v>279.07</v>
      </c>
      <c r="K4415">
        <v>10046.459999999999</v>
      </c>
      <c r="L4415">
        <v>528.76</v>
      </c>
    </row>
    <row r="4416" spans="1:12">
      <c r="A4416">
        <v>2025</v>
      </c>
      <c r="B4416" s="487" t="s">
        <v>3162</v>
      </c>
      <c r="C4416" s="488" t="s">
        <v>2905</v>
      </c>
      <c r="D4416" s="488" t="s">
        <v>3028</v>
      </c>
      <c r="E4416" s="488" t="s">
        <v>2888</v>
      </c>
      <c r="F4416" s="489" t="s">
        <v>4233</v>
      </c>
      <c r="G4416" s="490">
        <v>10575.22</v>
      </c>
      <c r="H4416" s="488">
        <v>36</v>
      </c>
      <c r="I4416" s="491">
        <v>0.05</v>
      </c>
      <c r="J4416" s="492">
        <v>279.07</v>
      </c>
      <c r="K4416">
        <v>10046.459999999999</v>
      </c>
      <c r="L4416">
        <v>528.76</v>
      </c>
    </row>
    <row r="4417" spans="1:12">
      <c r="A4417">
        <v>2025</v>
      </c>
      <c r="B4417" s="487" t="s">
        <v>3163</v>
      </c>
      <c r="C4417" s="488" t="s">
        <v>2905</v>
      </c>
      <c r="D4417" s="488" t="s">
        <v>3028</v>
      </c>
      <c r="E4417" s="488" t="s">
        <v>2888</v>
      </c>
      <c r="F4417" s="489" t="s">
        <v>4233</v>
      </c>
      <c r="G4417" s="490">
        <v>10575.22</v>
      </c>
      <c r="H4417" s="488">
        <v>36</v>
      </c>
      <c r="I4417" s="491">
        <v>0.05</v>
      </c>
      <c r="J4417" s="492">
        <v>279.07</v>
      </c>
      <c r="K4417">
        <v>10046.459999999999</v>
      </c>
      <c r="L4417">
        <v>528.76</v>
      </c>
    </row>
    <row r="4418" spans="1:12">
      <c r="A4418">
        <v>2025</v>
      </c>
      <c r="B4418" s="487" t="s">
        <v>3164</v>
      </c>
      <c r="C4418" s="488" t="s">
        <v>2905</v>
      </c>
      <c r="D4418" s="488" t="s">
        <v>3028</v>
      </c>
      <c r="E4418" s="488" t="s">
        <v>2888</v>
      </c>
      <c r="F4418" s="489" t="s">
        <v>4233</v>
      </c>
      <c r="G4418" s="490">
        <v>10575.22</v>
      </c>
      <c r="H4418" s="488">
        <v>36</v>
      </c>
      <c r="I4418" s="491">
        <v>0.05</v>
      </c>
      <c r="J4418" s="492">
        <v>279.07</v>
      </c>
      <c r="K4418">
        <v>10046.459999999999</v>
      </c>
      <c r="L4418">
        <v>528.76</v>
      </c>
    </row>
    <row r="4419" spans="1:12">
      <c r="A4419">
        <v>2025</v>
      </c>
      <c r="B4419" s="487" t="s">
        <v>3165</v>
      </c>
      <c r="C4419" s="488" t="s">
        <v>2905</v>
      </c>
      <c r="D4419" s="488" t="s">
        <v>3028</v>
      </c>
      <c r="E4419" s="488" t="s">
        <v>2888</v>
      </c>
      <c r="F4419" s="489" t="s">
        <v>4233</v>
      </c>
      <c r="G4419" s="490">
        <v>10575.22</v>
      </c>
      <c r="H4419" s="488">
        <v>36</v>
      </c>
      <c r="I4419" s="491">
        <v>0.05</v>
      </c>
      <c r="J4419" s="492">
        <v>279.07</v>
      </c>
      <c r="K4419">
        <v>10046.459999999999</v>
      </c>
      <c r="L4419">
        <v>528.76</v>
      </c>
    </row>
    <row r="4420" spans="1:12">
      <c r="A4420">
        <v>2025</v>
      </c>
      <c r="B4420" s="487" t="s">
        <v>3166</v>
      </c>
      <c r="C4420" s="488" t="s">
        <v>2905</v>
      </c>
      <c r="D4420" s="488" t="s">
        <v>3028</v>
      </c>
      <c r="E4420" s="488" t="s">
        <v>2888</v>
      </c>
      <c r="F4420" s="489" t="s">
        <v>4233</v>
      </c>
      <c r="G4420" s="490">
        <v>10575.22</v>
      </c>
      <c r="H4420" s="488">
        <v>36</v>
      </c>
      <c r="I4420" s="491">
        <v>0.05</v>
      </c>
      <c r="J4420" s="492">
        <v>279.07</v>
      </c>
      <c r="K4420">
        <v>10046.459999999999</v>
      </c>
      <c r="L4420">
        <v>528.76</v>
      </c>
    </row>
    <row r="4421" spans="1:12">
      <c r="A4421">
        <v>2025</v>
      </c>
      <c r="B4421" s="487" t="s">
        <v>3167</v>
      </c>
      <c r="C4421" s="488" t="s">
        <v>2905</v>
      </c>
      <c r="D4421" s="488" t="s">
        <v>3028</v>
      </c>
      <c r="E4421" s="488" t="s">
        <v>2888</v>
      </c>
      <c r="F4421" s="489" t="s">
        <v>4233</v>
      </c>
      <c r="G4421" s="490">
        <v>10575.22</v>
      </c>
      <c r="H4421" s="488">
        <v>36</v>
      </c>
      <c r="I4421" s="491">
        <v>0.05</v>
      </c>
      <c r="J4421" s="492">
        <v>279.07</v>
      </c>
      <c r="K4421">
        <v>10046.459999999999</v>
      </c>
      <c r="L4421">
        <v>528.76</v>
      </c>
    </row>
    <row r="4422" spans="1:12">
      <c r="A4422">
        <v>2025</v>
      </c>
      <c r="B4422" s="487" t="s">
        <v>3168</v>
      </c>
      <c r="C4422" s="488" t="s">
        <v>2905</v>
      </c>
      <c r="D4422" s="488" t="s">
        <v>3028</v>
      </c>
      <c r="E4422" s="488" t="s">
        <v>2888</v>
      </c>
      <c r="F4422" s="489" t="s">
        <v>4233</v>
      </c>
      <c r="G4422" s="490">
        <v>10575.22</v>
      </c>
      <c r="H4422" s="488">
        <v>36</v>
      </c>
      <c r="I4422" s="491">
        <v>0.05</v>
      </c>
      <c r="J4422" s="492">
        <v>279.07</v>
      </c>
      <c r="K4422">
        <v>10046.459999999999</v>
      </c>
      <c r="L4422">
        <v>528.76</v>
      </c>
    </row>
    <row r="4423" spans="1:12">
      <c r="A4423">
        <v>2025</v>
      </c>
      <c r="B4423" s="487" t="s">
        <v>4794</v>
      </c>
      <c r="C4423" s="488" t="s">
        <v>2527</v>
      </c>
      <c r="D4423" s="488" t="s">
        <v>4795</v>
      </c>
      <c r="E4423" s="488" t="s">
        <v>4148</v>
      </c>
      <c r="F4423" s="489" t="s">
        <v>4177</v>
      </c>
      <c r="G4423" s="490">
        <v>3800</v>
      </c>
      <c r="H4423" s="488">
        <v>60</v>
      </c>
      <c r="I4423" s="491">
        <v>0.05</v>
      </c>
      <c r="J4423" s="492">
        <v>60.17</v>
      </c>
      <c r="K4423">
        <v>3549.09</v>
      </c>
      <c r="L4423">
        <v>250.91</v>
      </c>
    </row>
    <row r="4424" spans="1:12">
      <c r="A4424">
        <v>2025</v>
      </c>
      <c r="B4424" s="487" t="s">
        <v>4796</v>
      </c>
      <c r="C4424" s="488" t="s">
        <v>2527</v>
      </c>
      <c r="D4424" s="488" t="s">
        <v>4797</v>
      </c>
      <c r="E4424" s="488" t="s">
        <v>4148</v>
      </c>
      <c r="F4424" s="489" t="s">
        <v>4177</v>
      </c>
      <c r="G4424" s="490">
        <v>3000</v>
      </c>
      <c r="H4424" s="488">
        <v>60</v>
      </c>
      <c r="I4424" s="491">
        <v>0.05</v>
      </c>
      <c r="J4424" s="492">
        <v>47.5</v>
      </c>
      <c r="K4424">
        <v>2802.03</v>
      </c>
      <c r="L4424">
        <v>197.97</v>
      </c>
    </row>
    <row r="4425" spans="1:12">
      <c r="A4425">
        <v>2025</v>
      </c>
      <c r="B4425" s="487" t="s">
        <v>3501</v>
      </c>
      <c r="C4425" s="488" t="s">
        <v>2527</v>
      </c>
      <c r="D4425" s="488" t="s">
        <v>3502</v>
      </c>
      <c r="E4425" s="488" t="s">
        <v>4148</v>
      </c>
      <c r="F4425" s="489" t="s">
        <v>4177</v>
      </c>
      <c r="G4425" s="490">
        <v>9940.59</v>
      </c>
      <c r="H4425" s="488">
        <v>60</v>
      </c>
      <c r="I4425" s="491">
        <v>0.05</v>
      </c>
      <c r="J4425" s="492">
        <v>157.38999999999999</v>
      </c>
      <c r="K4425">
        <v>9284.6</v>
      </c>
      <c r="L4425">
        <v>655.99</v>
      </c>
    </row>
    <row r="4426" spans="1:12">
      <c r="A4426">
        <v>2025</v>
      </c>
      <c r="B4426" s="487" t="s">
        <v>4043</v>
      </c>
      <c r="C4426" s="488" t="s">
        <v>2905</v>
      </c>
      <c r="D4426" s="488" t="s">
        <v>3286</v>
      </c>
      <c r="E4426" s="488" t="s">
        <v>2888</v>
      </c>
      <c r="F4426" s="489" t="s">
        <v>4234</v>
      </c>
      <c r="G4426" s="490">
        <v>5663.72</v>
      </c>
      <c r="H4426" s="488">
        <v>36</v>
      </c>
      <c r="I4426" s="491">
        <v>0.05</v>
      </c>
      <c r="J4426" s="492">
        <v>149.46</v>
      </c>
      <c r="K4426">
        <v>5081.62</v>
      </c>
      <c r="L4426">
        <v>582.1</v>
      </c>
    </row>
    <row r="4427" spans="1:12">
      <c r="A4427">
        <v>2025</v>
      </c>
      <c r="B4427" s="487" t="s">
        <v>3937</v>
      </c>
      <c r="C4427" s="488" t="s">
        <v>2905</v>
      </c>
      <c r="D4427" s="488" t="s">
        <v>2944</v>
      </c>
      <c r="E4427" s="488" t="s">
        <v>2888</v>
      </c>
      <c r="F4427" s="489" t="s">
        <v>4234</v>
      </c>
      <c r="G4427" s="490">
        <v>42477.88</v>
      </c>
      <c r="H4427" s="488">
        <v>36</v>
      </c>
      <c r="I4427" s="491">
        <v>0.05</v>
      </c>
      <c r="J4427" s="492">
        <v>1120.94</v>
      </c>
      <c r="K4427">
        <v>38112.050000000003</v>
      </c>
      <c r="L4427">
        <v>4365.83</v>
      </c>
    </row>
    <row r="4428" spans="1:12">
      <c r="A4428">
        <v>2025</v>
      </c>
      <c r="B4428" s="487" t="s">
        <v>3938</v>
      </c>
      <c r="C4428" s="488" t="s">
        <v>2905</v>
      </c>
      <c r="D4428" s="488" t="s">
        <v>2944</v>
      </c>
      <c r="E4428" s="488" t="s">
        <v>2888</v>
      </c>
      <c r="F4428" s="489" t="s">
        <v>4234</v>
      </c>
      <c r="G4428" s="490">
        <v>42477.88</v>
      </c>
      <c r="H4428" s="488">
        <v>36</v>
      </c>
      <c r="I4428" s="491">
        <v>0.05</v>
      </c>
      <c r="J4428" s="492">
        <v>1120.94</v>
      </c>
      <c r="K4428">
        <v>38112.050000000003</v>
      </c>
      <c r="L4428">
        <v>4365.83</v>
      </c>
    </row>
    <row r="4429" spans="1:12">
      <c r="A4429">
        <v>2025</v>
      </c>
      <c r="B4429" s="487" t="s">
        <v>3939</v>
      </c>
      <c r="C4429" s="488" t="s">
        <v>2905</v>
      </c>
      <c r="D4429" s="488" t="s">
        <v>2944</v>
      </c>
      <c r="E4429" s="488" t="s">
        <v>2888</v>
      </c>
      <c r="F4429" s="489" t="s">
        <v>4234</v>
      </c>
      <c r="G4429" s="490">
        <v>42477.88</v>
      </c>
      <c r="H4429" s="488">
        <v>36</v>
      </c>
      <c r="I4429" s="491">
        <v>0.05</v>
      </c>
      <c r="J4429" s="492">
        <v>1120.94</v>
      </c>
      <c r="K4429">
        <v>38112.050000000003</v>
      </c>
      <c r="L4429">
        <v>4365.83</v>
      </c>
    </row>
    <row r="4430" spans="1:12">
      <c r="A4430">
        <v>2025</v>
      </c>
      <c r="B4430" s="487" t="s">
        <v>3940</v>
      </c>
      <c r="C4430" s="488" t="s">
        <v>2905</v>
      </c>
      <c r="D4430" s="488" t="s">
        <v>2944</v>
      </c>
      <c r="E4430" s="488" t="s">
        <v>2888</v>
      </c>
      <c r="F4430" s="489" t="s">
        <v>4234</v>
      </c>
      <c r="G4430" s="490">
        <v>42477.88</v>
      </c>
      <c r="H4430" s="488">
        <v>36</v>
      </c>
      <c r="I4430" s="491">
        <v>0.05</v>
      </c>
      <c r="J4430" s="492">
        <v>1120.94</v>
      </c>
      <c r="K4430">
        <v>38112.050000000003</v>
      </c>
      <c r="L4430">
        <v>4365.83</v>
      </c>
    </row>
    <row r="4431" spans="1:12">
      <c r="A4431">
        <v>2025</v>
      </c>
      <c r="B4431" s="487" t="s">
        <v>3941</v>
      </c>
      <c r="C4431" s="488" t="s">
        <v>2905</v>
      </c>
      <c r="D4431" s="488" t="s">
        <v>2944</v>
      </c>
      <c r="E4431" s="488" t="s">
        <v>2888</v>
      </c>
      <c r="F4431" s="489" t="s">
        <v>4234</v>
      </c>
      <c r="G4431" s="490">
        <v>42477.88</v>
      </c>
      <c r="H4431" s="488">
        <v>36</v>
      </c>
      <c r="I4431" s="491">
        <v>0.05</v>
      </c>
      <c r="J4431" s="492">
        <v>1120.94</v>
      </c>
      <c r="K4431">
        <v>38112.050000000003</v>
      </c>
      <c r="L4431">
        <v>4365.83</v>
      </c>
    </row>
    <row r="4432" spans="1:12">
      <c r="A4432">
        <v>2025</v>
      </c>
      <c r="B4432" s="487" t="s">
        <v>3942</v>
      </c>
      <c r="C4432" s="488" t="s">
        <v>2905</v>
      </c>
      <c r="D4432" s="488" t="s">
        <v>2944</v>
      </c>
      <c r="E4432" s="488" t="s">
        <v>2888</v>
      </c>
      <c r="F4432" s="489" t="s">
        <v>4234</v>
      </c>
      <c r="G4432" s="490">
        <v>42477.88</v>
      </c>
      <c r="H4432" s="488">
        <v>36</v>
      </c>
      <c r="I4432" s="491">
        <v>0.05</v>
      </c>
      <c r="J4432" s="492">
        <v>1120.94</v>
      </c>
      <c r="K4432">
        <v>38112.050000000003</v>
      </c>
      <c r="L4432">
        <v>4365.83</v>
      </c>
    </row>
    <row r="4433" spans="1:12">
      <c r="A4433">
        <v>2025</v>
      </c>
      <c r="B4433" s="487" t="s">
        <v>3943</v>
      </c>
      <c r="C4433" s="488" t="s">
        <v>2905</v>
      </c>
      <c r="D4433" s="488" t="s">
        <v>2944</v>
      </c>
      <c r="E4433" s="488" t="s">
        <v>2888</v>
      </c>
      <c r="F4433" s="489" t="s">
        <v>4234</v>
      </c>
      <c r="G4433" s="490">
        <v>42477.88</v>
      </c>
      <c r="H4433" s="488">
        <v>36</v>
      </c>
      <c r="I4433" s="491">
        <v>0.05</v>
      </c>
      <c r="J4433" s="492">
        <v>1120.94</v>
      </c>
      <c r="K4433">
        <v>38112.050000000003</v>
      </c>
      <c r="L4433">
        <v>4365.83</v>
      </c>
    </row>
    <row r="4434" spans="1:12">
      <c r="A4434">
        <v>2025</v>
      </c>
      <c r="B4434" s="487" t="s">
        <v>3944</v>
      </c>
      <c r="C4434" s="488" t="s">
        <v>2905</v>
      </c>
      <c r="D4434" s="488" t="s">
        <v>2944</v>
      </c>
      <c r="E4434" s="488" t="s">
        <v>2888</v>
      </c>
      <c r="F4434" s="489" t="s">
        <v>4234</v>
      </c>
      <c r="G4434" s="490">
        <v>42477.88</v>
      </c>
      <c r="H4434" s="488">
        <v>36</v>
      </c>
      <c r="I4434" s="491">
        <v>0.05</v>
      </c>
      <c r="J4434" s="492">
        <v>1120.94</v>
      </c>
      <c r="K4434">
        <v>38112.050000000003</v>
      </c>
      <c r="L4434">
        <v>4365.83</v>
      </c>
    </row>
    <row r="4435" spans="1:12">
      <c r="A4435">
        <v>2025</v>
      </c>
      <c r="B4435" s="487" t="s">
        <v>3945</v>
      </c>
      <c r="C4435" s="488" t="s">
        <v>2905</v>
      </c>
      <c r="D4435" s="488" t="s">
        <v>2944</v>
      </c>
      <c r="E4435" s="488" t="s">
        <v>2888</v>
      </c>
      <c r="F4435" s="489" t="s">
        <v>4234</v>
      </c>
      <c r="G4435" s="490">
        <v>42477.88</v>
      </c>
      <c r="H4435" s="488">
        <v>36</v>
      </c>
      <c r="I4435" s="491">
        <v>0.05</v>
      </c>
      <c r="J4435" s="492">
        <v>1120.94</v>
      </c>
      <c r="K4435">
        <v>38112.050000000003</v>
      </c>
      <c r="L4435">
        <v>4365.83</v>
      </c>
    </row>
    <row r="4436" spans="1:12">
      <c r="A4436">
        <v>2025</v>
      </c>
      <c r="B4436" s="487" t="s">
        <v>3946</v>
      </c>
      <c r="C4436" s="488" t="s">
        <v>2905</v>
      </c>
      <c r="D4436" s="488" t="s">
        <v>2944</v>
      </c>
      <c r="E4436" s="488" t="s">
        <v>2888</v>
      </c>
      <c r="F4436" s="489" t="s">
        <v>4234</v>
      </c>
      <c r="G4436" s="490">
        <v>42477.88</v>
      </c>
      <c r="H4436" s="488">
        <v>36</v>
      </c>
      <c r="I4436" s="491">
        <v>0.05</v>
      </c>
      <c r="J4436" s="492">
        <v>1120.94</v>
      </c>
      <c r="K4436">
        <v>38112.050000000003</v>
      </c>
      <c r="L4436">
        <v>4365.83</v>
      </c>
    </row>
    <row r="4437" spans="1:12">
      <c r="A4437">
        <v>2025</v>
      </c>
      <c r="B4437" s="487" t="s">
        <v>3947</v>
      </c>
      <c r="C4437" s="488" t="s">
        <v>2905</v>
      </c>
      <c r="D4437" s="488" t="s">
        <v>2944</v>
      </c>
      <c r="E4437" s="488" t="s">
        <v>2888</v>
      </c>
      <c r="F4437" s="489" t="s">
        <v>4234</v>
      </c>
      <c r="G4437" s="490">
        <v>42477.87</v>
      </c>
      <c r="H4437" s="488">
        <v>36</v>
      </c>
      <c r="I4437" s="491">
        <v>0.05</v>
      </c>
      <c r="J4437" s="492">
        <v>1120.94</v>
      </c>
      <c r="K4437">
        <v>38112.04</v>
      </c>
      <c r="L4437">
        <v>4365.83</v>
      </c>
    </row>
    <row r="4438" spans="1:12">
      <c r="A4438">
        <v>2025</v>
      </c>
      <c r="B4438" s="487" t="s">
        <v>3948</v>
      </c>
      <c r="C4438" s="488" t="s">
        <v>2905</v>
      </c>
      <c r="D4438" s="488" t="s">
        <v>2944</v>
      </c>
      <c r="E4438" s="488" t="s">
        <v>2888</v>
      </c>
      <c r="F4438" s="489" t="s">
        <v>4234</v>
      </c>
      <c r="G4438" s="490">
        <v>42477.87</v>
      </c>
      <c r="H4438" s="488">
        <v>36</v>
      </c>
      <c r="I4438" s="491">
        <v>0.05</v>
      </c>
      <c r="J4438" s="492">
        <v>1120.94</v>
      </c>
      <c r="K4438">
        <v>38112.04</v>
      </c>
      <c r="L4438">
        <v>4365.83</v>
      </c>
    </row>
    <row r="4439" spans="1:12">
      <c r="A4439">
        <v>2025</v>
      </c>
      <c r="B4439" s="487" t="s">
        <v>3949</v>
      </c>
      <c r="C4439" s="488" t="s">
        <v>2905</v>
      </c>
      <c r="D4439" s="488" t="s">
        <v>2944</v>
      </c>
      <c r="E4439" s="488" t="s">
        <v>2888</v>
      </c>
      <c r="F4439" s="489" t="s">
        <v>4234</v>
      </c>
      <c r="G4439" s="490">
        <v>42477.87</v>
      </c>
      <c r="H4439" s="488">
        <v>36</v>
      </c>
      <c r="I4439" s="491">
        <v>0.05</v>
      </c>
      <c r="J4439" s="492">
        <v>1120.94</v>
      </c>
      <c r="K4439">
        <v>38112.04</v>
      </c>
      <c r="L4439">
        <v>4365.83</v>
      </c>
    </row>
    <row r="4440" spans="1:12">
      <c r="A4440">
        <v>2025</v>
      </c>
      <c r="B4440" s="487" t="s">
        <v>3950</v>
      </c>
      <c r="C4440" s="488" t="s">
        <v>2905</v>
      </c>
      <c r="D4440" s="488" t="s">
        <v>2944</v>
      </c>
      <c r="E4440" s="488" t="s">
        <v>2888</v>
      </c>
      <c r="F4440" s="489" t="s">
        <v>4234</v>
      </c>
      <c r="G4440" s="490">
        <v>42477.87</v>
      </c>
      <c r="H4440" s="488">
        <v>36</v>
      </c>
      <c r="I4440" s="491">
        <v>0.05</v>
      </c>
      <c r="J4440" s="492">
        <v>1120.94</v>
      </c>
      <c r="K4440">
        <v>38112.04</v>
      </c>
      <c r="L4440">
        <v>4365.83</v>
      </c>
    </row>
    <row r="4441" spans="1:12">
      <c r="A4441">
        <v>2025</v>
      </c>
      <c r="B4441" s="487" t="s">
        <v>3951</v>
      </c>
      <c r="C4441" s="488" t="s">
        <v>2905</v>
      </c>
      <c r="D4441" s="488" t="s">
        <v>2944</v>
      </c>
      <c r="E4441" s="488" t="s">
        <v>2888</v>
      </c>
      <c r="F4441" s="489" t="s">
        <v>4234</v>
      </c>
      <c r="G4441" s="490">
        <v>42477.87</v>
      </c>
      <c r="H4441" s="488">
        <v>36</v>
      </c>
      <c r="I4441" s="491">
        <v>0.05</v>
      </c>
      <c r="J4441" s="492">
        <v>1120.94</v>
      </c>
      <c r="K4441">
        <v>38112.04</v>
      </c>
      <c r="L4441">
        <v>4365.83</v>
      </c>
    </row>
    <row r="4442" spans="1:12">
      <c r="A4442">
        <v>2025</v>
      </c>
      <c r="B4442" s="487" t="s">
        <v>3952</v>
      </c>
      <c r="C4442" s="488" t="s">
        <v>2905</v>
      </c>
      <c r="D4442" s="488" t="s">
        <v>2944</v>
      </c>
      <c r="E4442" s="488" t="s">
        <v>2888</v>
      </c>
      <c r="F4442" s="489" t="s">
        <v>4234</v>
      </c>
      <c r="G4442" s="490">
        <v>42477.87</v>
      </c>
      <c r="H4442" s="488">
        <v>36</v>
      </c>
      <c r="I4442" s="491">
        <v>0.05</v>
      </c>
      <c r="J4442" s="492">
        <v>1120.94</v>
      </c>
      <c r="K4442">
        <v>38112.04</v>
      </c>
      <c r="L4442">
        <v>4365.83</v>
      </c>
    </row>
    <row r="4443" spans="1:12">
      <c r="A4443">
        <v>2025</v>
      </c>
      <c r="B4443" s="487" t="s">
        <v>3953</v>
      </c>
      <c r="C4443" s="488" t="s">
        <v>2905</v>
      </c>
      <c r="D4443" s="488" t="s">
        <v>2944</v>
      </c>
      <c r="E4443" s="488" t="s">
        <v>2888</v>
      </c>
      <c r="F4443" s="489" t="s">
        <v>4234</v>
      </c>
      <c r="G4443" s="490">
        <v>42477.87</v>
      </c>
      <c r="H4443" s="488">
        <v>36</v>
      </c>
      <c r="I4443" s="491">
        <v>0.05</v>
      </c>
      <c r="J4443" s="492">
        <v>1120.94</v>
      </c>
      <c r="K4443">
        <v>38112.04</v>
      </c>
      <c r="L4443">
        <v>4365.83</v>
      </c>
    </row>
    <row r="4444" spans="1:12">
      <c r="A4444">
        <v>2025</v>
      </c>
      <c r="B4444" s="487" t="s">
        <v>3954</v>
      </c>
      <c r="C4444" s="488" t="s">
        <v>2905</v>
      </c>
      <c r="D4444" s="488" t="s">
        <v>2944</v>
      </c>
      <c r="E4444" s="488" t="s">
        <v>2888</v>
      </c>
      <c r="F4444" s="489" t="s">
        <v>4234</v>
      </c>
      <c r="G4444" s="490">
        <v>42477.87</v>
      </c>
      <c r="H4444" s="488">
        <v>36</v>
      </c>
      <c r="I4444" s="491">
        <v>0.05</v>
      </c>
      <c r="J4444" s="492">
        <v>1120.94</v>
      </c>
      <c r="K4444">
        <v>38112.04</v>
      </c>
      <c r="L4444">
        <v>4365.83</v>
      </c>
    </row>
    <row r="4445" spans="1:12">
      <c r="A4445">
        <v>2025</v>
      </c>
      <c r="B4445" s="487" t="s">
        <v>3955</v>
      </c>
      <c r="C4445" s="488" t="s">
        <v>2905</v>
      </c>
      <c r="D4445" s="488" t="s">
        <v>2944</v>
      </c>
      <c r="E4445" s="488" t="s">
        <v>2888</v>
      </c>
      <c r="F4445" s="489" t="s">
        <v>4234</v>
      </c>
      <c r="G4445" s="490">
        <v>42477.87</v>
      </c>
      <c r="H4445" s="488">
        <v>36</v>
      </c>
      <c r="I4445" s="491">
        <v>0.05</v>
      </c>
      <c r="J4445" s="492">
        <v>1120.94</v>
      </c>
      <c r="K4445">
        <v>38112.04</v>
      </c>
      <c r="L4445">
        <v>4365.83</v>
      </c>
    </row>
    <row r="4446" spans="1:12">
      <c r="A4446">
        <v>2025</v>
      </c>
      <c r="B4446" s="487" t="s">
        <v>3956</v>
      </c>
      <c r="C4446" s="488" t="s">
        <v>2905</v>
      </c>
      <c r="D4446" s="488" t="s">
        <v>2944</v>
      </c>
      <c r="E4446" s="488" t="s">
        <v>2888</v>
      </c>
      <c r="F4446" s="489" t="s">
        <v>4234</v>
      </c>
      <c r="G4446" s="490">
        <v>42477.87</v>
      </c>
      <c r="H4446" s="488">
        <v>36</v>
      </c>
      <c r="I4446" s="491">
        <v>0.05</v>
      </c>
      <c r="J4446" s="492">
        <v>1120.94</v>
      </c>
      <c r="K4446">
        <v>38112.04</v>
      </c>
      <c r="L4446">
        <v>4365.83</v>
      </c>
    </row>
    <row r="4447" spans="1:12">
      <c r="A4447">
        <v>2025</v>
      </c>
      <c r="B4447" s="487" t="s">
        <v>3390</v>
      </c>
      <c r="C4447" s="488" t="s">
        <v>2527</v>
      </c>
      <c r="D4447" s="488" t="s">
        <v>3391</v>
      </c>
      <c r="E4447" s="488" t="s">
        <v>4148</v>
      </c>
      <c r="F4447" s="489" t="s">
        <v>4179</v>
      </c>
      <c r="G4447" s="490">
        <v>15571.69</v>
      </c>
      <c r="H4447" s="488">
        <v>60</v>
      </c>
      <c r="I4447" s="491">
        <v>0.05</v>
      </c>
      <c r="J4447" s="492">
        <v>246.55</v>
      </c>
      <c r="K4447">
        <v>14052.82</v>
      </c>
      <c r="L4447">
        <v>1518.87</v>
      </c>
    </row>
    <row r="4448" spans="1:12">
      <c r="A4448">
        <v>2025</v>
      </c>
      <c r="B4448" s="487" t="s">
        <v>3679</v>
      </c>
      <c r="C4448" s="488" t="s">
        <v>2527</v>
      </c>
      <c r="D4448" s="488" t="s">
        <v>3680</v>
      </c>
      <c r="E4448" s="488" t="s">
        <v>4148</v>
      </c>
      <c r="F4448" s="489" t="s">
        <v>4179</v>
      </c>
      <c r="G4448" s="490">
        <v>6800</v>
      </c>
      <c r="H4448" s="488">
        <v>60</v>
      </c>
      <c r="I4448" s="491">
        <v>0.05</v>
      </c>
      <c r="J4448" s="492">
        <v>107.67</v>
      </c>
      <c r="K4448">
        <v>6136.7</v>
      </c>
      <c r="L4448">
        <v>663.3</v>
      </c>
    </row>
    <row r="4449" spans="1:12">
      <c r="A4449">
        <v>2025</v>
      </c>
      <c r="B4449" s="487" t="s">
        <v>3392</v>
      </c>
      <c r="C4449" s="488" t="s">
        <v>2527</v>
      </c>
      <c r="D4449" s="488" t="s">
        <v>3393</v>
      </c>
      <c r="E4449" s="488" t="s">
        <v>4148</v>
      </c>
      <c r="F4449" s="489" t="s">
        <v>4179</v>
      </c>
      <c r="G4449" s="490">
        <v>15486.73</v>
      </c>
      <c r="H4449" s="488">
        <v>60</v>
      </c>
      <c r="I4449" s="491">
        <v>0.05</v>
      </c>
      <c r="J4449" s="492">
        <v>245.21</v>
      </c>
      <c r="K4449">
        <v>13975.99</v>
      </c>
      <c r="L4449">
        <v>1510.74</v>
      </c>
    </row>
    <row r="4450" spans="1:12">
      <c r="A4450">
        <v>2025</v>
      </c>
      <c r="B4450" s="487" t="s">
        <v>3464</v>
      </c>
      <c r="C4450" s="488" t="s">
        <v>2527</v>
      </c>
      <c r="D4450" s="488" t="s">
        <v>3465</v>
      </c>
      <c r="E4450" s="488" t="s">
        <v>4148</v>
      </c>
      <c r="F4450" s="489" t="s">
        <v>4180</v>
      </c>
      <c r="G4450" s="490">
        <v>10639</v>
      </c>
      <c r="H4450" s="488">
        <v>60</v>
      </c>
      <c r="I4450" s="491">
        <v>0.05</v>
      </c>
      <c r="J4450" s="492">
        <v>168.45</v>
      </c>
      <c r="K4450">
        <v>9434.0300000000007</v>
      </c>
      <c r="L4450">
        <v>1204.97</v>
      </c>
    </row>
    <row r="4451" spans="1:12">
      <c r="A4451">
        <v>2025</v>
      </c>
      <c r="B4451" s="487" t="s">
        <v>4798</v>
      </c>
      <c r="C4451" s="488" t="s">
        <v>2527</v>
      </c>
      <c r="D4451" s="488" t="s">
        <v>4799</v>
      </c>
      <c r="E4451" s="488" t="s">
        <v>2888</v>
      </c>
      <c r="F4451" s="489" t="s">
        <v>4180</v>
      </c>
      <c r="G4451" s="490">
        <v>3000</v>
      </c>
      <c r="H4451" s="488">
        <v>60</v>
      </c>
      <c r="I4451" s="491">
        <v>0.05</v>
      </c>
      <c r="J4451" s="492">
        <v>47.5</v>
      </c>
      <c r="K4451">
        <v>2660.42</v>
      </c>
      <c r="L4451">
        <v>339.58</v>
      </c>
    </row>
    <row r="4452" spans="1:12">
      <c r="A4452">
        <v>2025</v>
      </c>
      <c r="B4452" s="487" t="s">
        <v>4004</v>
      </c>
      <c r="C4452" s="488" t="s">
        <v>2527</v>
      </c>
      <c r="D4452" s="488" t="s">
        <v>4005</v>
      </c>
      <c r="E4452" s="488" t="s">
        <v>2888</v>
      </c>
      <c r="F4452" s="489" t="s">
        <v>4235</v>
      </c>
      <c r="G4452" s="490">
        <v>7699.12</v>
      </c>
      <c r="H4452" s="488">
        <v>36</v>
      </c>
      <c r="I4452" s="491">
        <v>0.05</v>
      </c>
      <c r="J4452" s="492">
        <v>203.17</v>
      </c>
      <c r="K4452">
        <v>6501.64</v>
      </c>
      <c r="L4452">
        <v>1197.48</v>
      </c>
    </row>
    <row r="4453" spans="1:12">
      <c r="A4453">
        <v>2025</v>
      </c>
      <c r="B4453" s="487" t="s">
        <v>4006</v>
      </c>
      <c r="C4453" s="488" t="s">
        <v>2527</v>
      </c>
      <c r="D4453" s="488" t="s">
        <v>4005</v>
      </c>
      <c r="E4453" s="488" t="s">
        <v>2888</v>
      </c>
      <c r="F4453" s="489" t="s">
        <v>4235</v>
      </c>
      <c r="G4453" s="490">
        <v>7699.12</v>
      </c>
      <c r="H4453" s="488">
        <v>36</v>
      </c>
      <c r="I4453" s="491">
        <v>0.05</v>
      </c>
      <c r="J4453" s="492">
        <v>203.17</v>
      </c>
      <c r="K4453">
        <v>6501.64</v>
      </c>
      <c r="L4453">
        <v>1197.48</v>
      </c>
    </row>
    <row r="4454" spans="1:12">
      <c r="A4454">
        <v>2025</v>
      </c>
      <c r="B4454" s="487" t="s">
        <v>4007</v>
      </c>
      <c r="C4454" s="488" t="s">
        <v>2527</v>
      </c>
      <c r="D4454" s="488" t="s">
        <v>4005</v>
      </c>
      <c r="E4454" s="488" t="s">
        <v>2888</v>
      </c>
      <c r="F4454" s="489" t="s">
        <v>4235</v>
      </c>
      <c r="G4454" s="490">
        <v>7699.12</v>
      </c>
      <c r="H4454" s="488">
        <v>36</v>
      </c>
      <c r="I4454" s="491">
        <v>0.05</v>
      </c>
      <c r="J4454" s="492">
        <v>203.17</v>
      </c>
      <c r="K4454">
        <v>6501.64</v>
      </c>
      <c r="L4454">
        <v>1197.48</v>
      </c>
    </row>
    <row r="4455" spans="1:12">
      <c r="A4455">
        <v>2025</v>
      </c>
      <c r="B4455" s="487" t="s">
        <v>4008</v>
      </c>
      <c r="C4455" s="488" t="s">
        <v>2527</v>
      </c>
      <c r="D4455" s="488" t="s">
        <v>4005</v>
      </c>
      <c r="E4455" s="488" t="s">
        <v>2888</v>
      </c>
      <c r="F4455" s="489" t="s">
        <v>4235</v>
      </c>
      <c r="G4455" s="490">
        <v>7699.12</v>
      </c>
      <c r="H4455" s="488">
        <v>36</v>
      </c>
      <c r="I4455" s="491">
        <v>0.05</v>
      </c>
      <c r="J4455" s="492">
        <v>203.17</v>
      </c>
      <c r="K4455">
        <v>6501.64</v>
      </c>
      <c r="L4455">
        <v>1197.48</v>
      </c>
    </row>
    <row r="4456" spans="1:12">
      <c r="A4456">
        <v>2025</v>
      </c>
      <c r="B4456" s="487" t="s">
        <v>4009</v>
      </c>
      <c r="C4456" s="488" t="s">
        <v>2527</v>
      </c>
      <c r="D4456" s="488" t="s">
        <v>4005</v>
      </c>
      <c r="E4456" s="488" t="s">
        <v>2888</v>
      </c>
      <c r="F4456" s="489" t="s">
        <v>4235</v>
      </c>
      <c r="G4456" s="490">
        <v>7699.12</v>
      </c>
      <c r="H4456" s="488">
        <v>36</v>
      </c>
      <c r="I4456" s="491">
        <v>0.05</v>
      </c>
      <c r="J4456" s="492">
        <v>203.17</v>
      </c>
      <c r="K4456">
        <v>6501.64</v>
      </c>
      <c r="L4456">
        <v>1197.48</v>
      </c>
    </row>
    <row r="4457" spans="1:12">
      <c r="A4457">
        <v>2025</v>
      </c>
      <c r="B4457" s="487" t="s">
        <v>4010</v>
      </c>
      <c r="C4457" s="488" t="s">
        <v>2527</v>
      </c>
      <c r="D4457" s="488" t="s">
        <v>4005</v>
      </c>
      <c r="E4457" s="488" t="s">
        <v>2888</v>
      </c>
      <c r="F4457" s="489" t="s">
        <v>4235</v>
      </c>
      <c r="G4457" s="490">
        <v>7699.12</v>
      </c>
      <c r="H4457" s="488">
        <v>36</v>
      </c>
      <c r="I4457" s="491">
        <v>0.05</v>
      </c>
      <c r="J4457" s="492">
        <v>203.17</v>
      </c>
      <c r="K4457">
        <v>6501.64</v>
      </c>
      <c r="L4457">
        <v>1197.48</v>
      </c>
    </row>
    <row r="4458" spans="1:12">
      <c r="A4458">
        <v>2025</v>
      </c>
      <c r="B4458" s="487" t="s">
        <v>4011</v>
      </c>
      <c r="C4458" s="488" t="s">
        <v>2527</v>
      </c>
      <c r="D4458" s="488" t="s">
        <v>4005</v>
      </c>
      <c r="E4458" s="488" t="s">
        <v>2888</v>
      </c>
      <c r="F4458" s="489" t="s">
        <v>4235</v>
      </c>
      <c r="G4458" s="490">
        <v>7699.12</v>
      </c>
      <c r="H4458" s="488">
        <v>36</v>
      </c>
      <c r="I4458" s="491">
        <v>0.05</v>
      </c>
      <c r="J4458" s="492">
        <v>203.17</v>
      </c>
      <c r="K4458">
        <v>6501.64</v>
      </c>
      <c r="L4458">
        <v>1197.48</v>
      </c>
    </row>
    <row r="4459" spans="1:12">
      <c r="A4459">
        <v>2025</v>
      </c>
      <c r="B4459" s="487" t="s">
        <v>4012</v>
      </c>
      <c r="C4459" s="488" t="s">
        <v>2527</v>
      </c>
      <c r="D4459" s="488" t="s">
        <v>4005</v>
      </c>
      <c r="E4459" s="488" t="s">
        <v>2888</v>
      </c>
      <c r="F4459" s="489" t="s">
        <v>4235</v>
      </c>
      <c r="G4459" s="490">
        <v>7699.12</v>
      </c>
      <c r="H4459" s="488">
        <v>36</v>
      </c>
      <c r="I4459" s="491">
        <v>0.05</v>
      </c>
      <c r="J4459" s="492">
        <v>203.17</v>
      </c>
      <c r="K4459">
        <v>6501.64</v>
      </c>
      <c r="L4459">
        <v>1197.48</v>
      </c>
    </row>
    <row r="4460" spans="1:12">
      <c r="A4460">
        <v>2025</v>
      </c>
      <c r="B4460" s="487" t="s">
        <v>4013</v>
      </c>
      <c r="C4460" s="488" t="s">
        <v>2527</v>
      </c>
      <c r="D4460" s="488" t="s">
        <v>4005</v>
      </c>
      <c r="E4460" s="488" t="s">
        <v>2888</v>
      </c>
      <c r="F4460" s="489" t="s">
        <v>4235</v>
      </c>
      <c r="G4460" s="490">
        <v>7699.12</v>
      </c>
      <c r="H4460" s="488">
        <v>36</v>
      </c>
      <c r="I4460" s="491">
        <v>0.05</v>
      </c>
      <c r="J4460" s="492">
        <v>203.17</v>
      </c>
      <c r="K4460">
        <v>6501.64</v>
      </c>
      <c r="L4460">
        <v>1197.48</v>
      </c>
    </row>
    <row r="4461" spans="1:12">
      <c r="A4461">
        <v>2025</v>
      </c>
      <c r="B4461" s="487" t="s">
        <v>4014</v>
      </c>
      <c r="C4461" s="488" t="s">
        <v>2527</v>
      </c>
      <c r="D4461" s="488" t="s">
        <v>4005</v>
      </c>
      <c r="E4461" s="488" t="s">
        <v>2888</v>
      </c>
      <c r="F4461" s="489" t="s">
        <v>4235</v>
      </c>
      <c r="G4461" s="490">
        <v>7699.12</v>
      </c>
      <c r="H4461" s="488">
        <v>36</v>
      </c>
      <c r="I4461" s="491">
        <v>0.05</v>
      </c>
      <c r="J4461" s="492">
        <v>203.17</v>
      </c>
      <c r="K4461">
        <v>6501.64</v>
      </c>
      <c r="L4461">
        <v>1197.48</v>
      </c>
    </row>
    <row r="4462" spans="1:12">
      <c r="A4462">
        <v>2025</v>
      </c>
      <c r="B4462" s="487" t="s">
        <v>3980</v>
      </c>
      <c r="C4462" s="488" t="s">
        <v>2527</v>
      </c>
      <c r="D4462" s="488" t="s">
        <v>3981</v>
      </c>
      <c r="E4462" s="488" t="s">
        <v>2888</v>
      </c>
      <c r="F4462" s="489" t="s">
        <v>4235</v>
      </c>
      <c r="G4462" s="490">
        <v>20353.98</v>
      </c>
      <c r="H4462" s="488">
        <v>36</v>
      </c>
      <c r="I4462" s="491">
        <v>0.05</v>
      </c>
      <c r="J4462" s="492">
        <v>537.12</v>
      </c>
      <c r="K4462">
        <v>17188.240000000002</v>
      </c>
      <c r="L4462">
        <v>3165.74</v>
      </c>
    </row>
    <row r="4463" spans="1:12">
      <c r="A4463">
        <v>2025</v>
      </c>
      <c r="B4463" s="487" t="s">
        <v>3982</v>
      </c>
      <c r="C4463" s="488" t="s">
        <v>2527</v>
      </c>
      <c r="D4463" s="488" t="s">
        <v>3981</v>
      </c>
      <c r="E4463" s="488" t="s">
        <v>2888</v>
      </c>
      <c r="F4463" s="489" t="s">
        <v>4235</v>
      </c>
      <c r="G4463" s="490">
        <v>20353.98</v>
      </c>
      <c r="H4463" s="488">
        <v>36</v>
      </c>
      <c r="I4463" s="491">
        <v>0.05</v>
      </c>
      <c r="J4463" s="492">
        <v>537.12</v>
      </c>
      <c r="K4463">
        <v>17188.240000000002</v>
      </c>
      <c r="L4463">
        <v>3165.74</v>
      </c>
    </row>
    <row r="4464" spans="1:12">
      <c r="A4464">
        <v>2025</v>
      </c>
      <c r="B4464" s="487" t="s">
        <v>4044</v>
      </c>
      <c r="C4464" s="488" t="s">
        <v>2527</v>
      </c>
      <c r="D4464" s="488" t="s">
        <v>3041</v>
      </c>
      <c r="E4464" s="488" t="s">
        <v>2888</v>
      </c>
      <c r="F4464" s="489" t="s">
        <v>4235</v>
      </c>
      <c r="G4464" s="490">
        <v>5362.83</v>
      </c>
      <c r="H4464" s="488">
        <v>36</v>
      </c>
      <c r="I4464" s="491">
        <v>0.05</v>
      </c>
      <c r="J4464" s="492">
        <v>141.52000000000001</v>
      </c>
      <c r="K4464">
        <v>4528.84</v>
      </c>
      <c r="L4464">
        <v>833.99</v>
      </c>
    </row>
    <row r="4465" spans="1:12">
      <c r="A4465">
        <v>2025</v>
      </c>
      <c r="B4465" s="487" t="s">
        <v>4800</v>
      </c>
      <c r="C4465" s="488" t="s">
        <v>2527</v>
      </c>
      <c r="D4465" s="488" t="s">
        <v>4801</v>
      </c>
      <c r="E4465" s="488" t="s">
        <v>2888</v>
      </c>
      <c r="F4465" s="489" t="s">
        <v>4235</v>
      </c>
      <c r="G4465" s="490">
        <v>4070.8</v>
      </c>
      <c r="H4465" s="488">
        <v>36</v>
      </c>
      <c r="I4465" s="491">
        <v>0.05</v>
      </c>
      <c r="J4465" s="492">
        <v>107.42</v>
      </c>
      <c r="K4465">
        <v>3437.64</v>
      </c>
      <c r="L4465">
        <v>633.16</v>
      </c>
    </row>
    <row r="4466" spans="1:12">
      <c r="A4466">
        <v>2025</v>
      </c>
      <c r="B4466" s="487" t="s">
        <v>4802</v>
      </c>
      <c r="C4466" s="488" t="s">
        <v>2527</v>
      </c>
      <c r="D4466" s="488" t="s">
        <v>4803</v>
      </c>
      <c r="E4466" s="488" t="s">
        <v>2888</v>
      </c>
      <c r="F4466" s="489" t="s">
        <v>4235</v>
      </c>
      <c r="G4466" s="490">
        <v>2123.89</v>
      </c>
      <c r="H4466" s="488">
        <v>36</v>
      </c>
      <c r="I4466" s="491">
        <v>0.05</v>
      </c>
      <c r="J4466" s="492">
        <v>56.05</v>
      </c>
      <c r="K4466">
        <v>1793.6</v>
      </c>
      <c r="L4466">
        <v>330.29</v>
      </c>
    </row>
    <row r="4467" spans="1:12">
      <c r="A4467">
        <v>2025</v>
      </c>
      <c r="B4467" s="487" t="s">
        <v>4035</v>
      </c>
      <c r="C4467" s="488" t="s">
        <v>2527</v>
      </c>
      <c r="D4467" s="488" t="s">
        <v>4036</v>
      </c>
      <c r="E4467" s="488" t="s">
        <v>2888</v>
      </c>
      <c r="F4467" s="489" t="s">
        <v>4235</v>
      </c>
      <c r="G4467" s="490">
        <v>6460.18</v>
      </c>
      <c r="H4467" s="488">
        <v>36</v>
      </c>
      <c r="I4467" s="491">
        <v>0.05</v>
      </c>
      <c r="J4467" s="492">
        <v>170.48</v>
      </c>
      <c r="K4467">
        <v>5455.36</v>
      </c>
      <c r="L4467">
        <v>1004.82</v>
      </c>
    </row>
    <row r="4468" spans="1:12">
      <c r="A4468">
        <v>2025</v>
      </c>
      <c r="B4468" s="487" t="s">
        <v>4029</v>
      </c>
      <c r="C4468" s="488" t="s">
        <v>2527</v>
      </c>
      <c r="D4468" s="488" t="s">
        <v>4030</v>
      </c>
      <c r="E4468" s="488" t="s">
        <v>2888</v>
      </c>
      <c r="F4468" s="489" t="s">
        <v>4235</v>
      </c>
      <c r="G4468" s="490">
        <v>6637.17</v>
      </c>
      <c r="H4468" s="488">
        <v>36</v>
      </c>
      <c r="I4468" s="491">
        <v>0.05</v>
      </c>
      <c r="J4468" s="492">
        <v>175.15</v>
      </c>
      <c r="K4468">
        <v>5604.8</v>
      </c>
      <c r="L4468">
        <v>1032.3699999999999</v>
      </c>
    </row>
    <row r="4469" spans="1:12">
      <c r="A4469">
        <v>2025</v>
      </c>
      <c r="B4469" s="487" t="s">
        <v>4031</v>
      </c>
      <c r="C4469" s="488" t="s">
        <v>2527</v>
      </c>
      <c r="D4469" s="488" t="s">
        <v>4030</v>
      </c>
      <c r="E4469" s="488" t="s">
        <v>2888</v>
      </c>
      <c r="F4469" s="489" t="s">
        <v>4235</v>
      </c>
      <c r="G4469" s="490">
        <v>6637.17</v>
      </c>
      <c r="H4469" s="488">
        <v>36</v>
      </c>
      <c r="I4469" s="491">
        <v>0.05</v>
      </c>
      <c r="J4469" s="492">
        <v>175.15</v>
      </c>
      <c r="K4469">
        <v>5604.8</v>
      </c>
      <c r="L4469">
        <v>1032.3699999999999</v>
      </c>
    </row>
    <row r="4470" spans="1:12">
      <c r="A4470">
        <v>2025</v>
      </c>
      <c r="B4470" s="487" t="s">
        <v>4032</v>
      </c>
      <c r="C4470" s="488" t="s">
        <v>2527</v>
      </c>
      <c r="D4470" s="488" t="s">
        <v>4030</v>
      </c>
      <c r="E4470" s="488" t="s">
        <v>2888</v>
      </c>
      <c r="F4470" s="489" t="s">
        <v>4235</v>
      </c>
      <c r="G4470" s="490">
        <v>6637.17</v>
      </c>
      <c r="H4470" s="488">
        <v>36</v>
      </c>
      <c r="I4470" s="491">
        <v>0.05</v>
      </c>
      <c r="J4470" s="492">
        <v>175.15</v>
      </c>
      <c r="K4470">
        <v>5604.8</v>
      </c>
      <c r="L4470">
        <v>1032.3699999999999</v>
      </c>
    </row>
    <row r="4471" spans="1:12">
      <c r="A4471">
        <v>2025</v>
      </c>
      <c r="B4471" s="487" t="s">
        <v>4033</v>
      </c>
      <c r="C4471" s="488" t="s">
        <v>2527</v>
      </c>
      <c r="D4471" s="488" t="s">
        <v>4030</v>
      </c>
      <c r="E4471" s="488" t="s">
        <v>2888</v>
      </c>
      <c r="F4471" s="489" t="s">
        <v>4235</v>
      </c>
      <c r="G4471" s="490">
        <v>6637.17</v>
      </c>
      <c r="H4471" s="488">
        <v>36</v>
      </c>
      <c r="I4471" s="491">
        <v>0.05</v>
      </c>
      <c r="J4471" s="492">
        <v>175.15</v>
      </c>
      <c r="K4471">
        <v>5604.8</v>
      </c>
      <c r="L4471">
        <v>1032.3699999999999</v>
      </c>
    </row>
    <row r="4472" spans="1:12">
      <c r="A4472">
        <v>2025</v>
      </c>
      <c r="B4472" s="487" t="s">
        <v>3994</v>
      </c>
      <c r="C4472" s="488" t="s">
        <v>2527</v>
      </c>
      <c r="D4472" s="488" t="s">
        <v>3286</v>
      </c>
      <c r="E4472" s="488" t="s">
        <v>2888</v>
      </c>
      <c r="F4472" s="489" t="s">
        <v>4235</v>
      </c>
      <c r="G4472" s="490">
        <v>7964.6</v>
      </c>
      <c r="H4472" s="488">
        <v>36</v>
      </c>
      <c r="I4472" s="491">
        <v>0.05</v>
      </c>
      <c r="J4472" s="492">
        <v>210.18</v>
      </c>
      <c r="K4472">
        <v>6725.96</v>
      </c>
      <c r="L4472">
        <v>1238.6400000000001</v>
      </c>
    </row>
    <row r="4473" spans="1:12">
      <c r="A4473">
        <v>2025</v>
      </c>
      <c r="B4473" s="487" t="s">
        <v>3995</v>
      </c>
      <c r="C4473" s="488" t="s">
        <v>2527</v>
      </c>
      <c r="D4473" s="488" t="s">
        <v>3286</v>
      </c>
      <c r="E4473" s="488" t="s">
        <v>2888</v>
      </c>
      <c r="F4473" s="489" t="s">
        <v>4235</v>
      </c>
      <c r="G4473" s="490">
        <v>7964.6</v>
      </c>
      <c r="H4473" s="488">
        <v>36</v>
      </c>
      <c r="I4473" s="491">
        <v>0.05</v>
      </c>
      <c r="J4473" s="492">
        <v>210.18</v>
      </c>
      <c r="K4473">
        <v>6725.96</v>
      </c>
      <c r="L4473">
        <v>1238.6400000000001</v>
      </c>
    </row>
    <row r="4474" spans="1:12">
      <c r="A4474">
        <v>2025</v>
      </c>
      <c r="B4474" s="487" t="s">
        <v>3996</v>
      </c>
      <c r="C4474" s="488" t="s">
        <v>2527</v>
      </c>
      <c r="D4474" s="488" t="s">
        <v>3286</v>
      </c>
      <c r="E4474" s="488" t="s">
        <v>2888</v>
      </c>
      <c r="F4474" s="489" t="s">
        <v>4235</v>
      </c>
      <c r="G4474" s="490">
        <v>7964.6</v>
      </c>
      <c r="H4474" s="488">
        <v>36</v>
      </c>
      <c r="I4474" s="491">
        <v>0.05</v>
      </c>
      <c r="J4474" s="492">
        <v>210.18</v>
      </c>
      <c r="K4474">
        <v>6725.96</v>
      </c>
      <c r="L4474">
        <v>1238.6400000000001</v>
      </c>
    </row>
    <row r="4475" spans="1:12">
      <c r="A4475">
        <v>2025</v>
      </c>
      <c r="B4475" s="487" t="s">
        <v>3997</v>
      </c>
      <c r="C4475" s="488" t="s">
        <v>2527</v>
      </c>
      <c r="D4475" s="488" t="s">
        <v>3286</v>
      </c>
      <c r="E4475" s="488" t="s">
        <v>2888</v>
      </c>
      <c r="F4475" s="489" t="s">
        <v>4235</v>
      </c>
      <c r="G4475" s="490">
        <v>7964.6</v>
      </c>
      <c r="H4475" s="488">
        <v>36</v>
      </c>
      <c r="I4475" s="491">
        <v>0.05</v>
      </c>
      <c r="J4475" s="492">
        <v>210.18</v>
      </c>
      <c r="K4475">
        <v>6725.96</v>
      </c>
      <c r="L4475">
        <v>1238.6400000000001</v>
      </c>
    </row>
    <row r="4476" spans="1:12">
      <c r="A4476">
        <v>2025</v>
      </c>
      <c r="B4476" s="487" t="s">
        <v>4038</v>
      </c>
      <c r="C4476" s="488" t="s">
        <v>2527</v>
      </c>
      <c r="D4476" s="488" t="s">
        <v>3041</v>
      </c>
      <c r="E4476" s="488" t="s">
        <v>2888</v>
      </c>
      <c r="F4476" s="489" t="s">
        <v>4235</v>
      </c>
      <c r="G4476" s="490">
        <v>6106.19</v>
      </c>
      <c r="H4476" s="488">
        <v>36</v>
      </c>
      <c r="I4476" s="491">
        <v>0.05</v>
      </c>
      <c r="J4476" s="492">
        <v>161.13999999999999</v>
      </c>
      <c r="K4476">
        <v>5156.4799999999996</v>
      </c>
      <c r="L4476">
        <v>949.71</v>
      </c>
    </row>
    <row r="4477" spans="1:12">
      <c r="A4477">
        <v>2025</v>
      </c>
      <c r="B4477" s="487" t="s">
        <v>4039</v>
      </c>
      <c r="C4477" s="488" t="s">
        <v>2527</v>
      </c>
      <c r="D4477" s="488" t="s">
        <v>3041</v>
      </c>
      <c r="E4477" s="488" t="s">
        <v>2888</v>
      </c>
      <c r="F4477" s="489" t="s">
        <v>4235</v>
      </c>
      <c r="G4477" s="490">
        <v>6106.19</v>
      </c>
      <c r="H4477" s="488">
        <v>36</v>
      </c>
      <c r="I4477" s="491">
        <v>0.05</v>
      </c>
      <c r="J4477" s="492">
        <v>161.13999999999999</v>
      </c>
      <c r="K4477">
        <v>5156.4799999999996</v>
      </c>
      <c r="L4477">
        <v>949.71</v>
      </c>
    </row>
    <row r="4478" spans="1:12">
      <c r="A4478">
        <v>2025</v>
      </c>
      <c r="B4478" s="487" t="s">
        <v>4040</v>
      </c>
      <c r="C4478" s="488" t="s">
        <v>2527</v>
      </c>
      <c r="D4478" s="488" t="s">
        <v>3041</v>
      </c>
      <c r="E4478" s="488" t="s">
        <v>2888</v>
      </c>
      <c r="F4478" s="489" t="s">
        <v>4235</v>
      </c>
      <c r="G4478" s="490">
        <v>6106.19</v>
      </c>
      <c r="H4478" s="488">
        <v>36</v>
      </c>
      <c r="I4478" s="491">
        <v>0.05</v>
      </c>
      <c r="J4478" s="492">
        <v>161.13999999999999</v>
      </c>
      <c r="K4478">
        <v>5156.4799999999996</v>
      </c>
      <c r="L4478">
        <v>949.71</v>
      </c>
    </row>
    <row r="4479" spans="1:12">
      <c r="A4479">
        <v>2025</v>
      </c>
      <c r="B4479" s="487" t="s">
        <v>4041</v>
      </c>
      <c r="C4479" s="488" t="s">
        <v>2527</v>
      </c>
      <c r="D4479" s="488" t="s">
        <v>3041</v>
      </c>
      <c r="E4479" s="488" t="s">
        <v>2888</v>
      </c>
      <c r="F4479" s="489" t="s">
        <v>4235</v>
      </c>
      <c r="G4479" s="490">
        <v>6106.19</v>
      </c>
      <c r="H4479" s="488">
        <v>36</v>
      </c>
      <c r="I4479" s="491">
        <v>0.05</v>
      </c>
      <c r="J4479" s="492">
        <v>161.13999999999999</v>
      </c>
      <c r="K4479">
        <v>5156.4799999999996</v>
      </c>
      <c r="L4479">
        <v>949.71</v>
      </c>
    </row>
    <row r="4480" spans="1:12">
      <c r="A4480">
        <v>2025</v>
      </c>
      <c r="B4480" s="487" t="s">
        <v>4042</v>
      </c>
      <c r="C4480" s="488" t="s">
        <v>2527</v>
      </c>
      <c r="D4480" s="488" t="s">
        <v>3041</v>
      </c>
      <c r="E4480" s="488" t="s">
        <v>2888</v>
      </c>
      <c r="F4480" s="489" t="s">
        <v>4235</v>
      </c>
      <c r="G4480" s="490">
        <v>6106.19</v>
      </c>
      <c r="H4480" s="488">
        <v>36</v>
      </c>
      <c r="I4480" s="491">
        <v>0.05</v>
      </c>
      <c r="J4480" s="492">
        <v>161.13999999999999</v>
      </c>
      <c r="K4480">
        <v>5156.4799999999996</v>
      </c>
      <c r="L4480">
        <v>949.71</v>
      </c>
    </row>
    <row r="4481" spans="1:12">
      <c r="A4481">
        <v>2025</v>
      </c>
      <c r="B4481" s="487" t="s">
        <v>3957</v>
      </c>
      <c r="C4481" s="488" t="s">
        <v>2905</v>
      </c>
      <c r="D4481" s="488" t="s">
        <v>3958</v>
      </c>
      <c r="E4481" s="488" t="s">
        <v>2888</v>
      </c>
      <c r="F4481" s="489" t="s">
        <v>4235</v>
      </c>
      <c r="G4481" s="490">
        <v>30973.45</v>
      </c>
      <c r="H4481" s="488">
        <v>36</v>
      </c>
      <c r="I4481" s="491">
        <v>0.05</v>
      </c>
      <c r="J4481" s="492">
        <v>817.35</v>
      </c>
      <c r="K4481">
        <v>26155.42</v>
      </c>
      <c r="L4481">
        <v>4818.03</v>
      </c>
    </row>
    <row r="4482" spans="1:12">
      <c r="A4482">
        <v>2025</v>
      </c>
      <c r="B4482" s="487" t="s">
        <v>3959</v>
      </c>
      <c r="C4482" s="488" t="s">
        <v>2905</v>
      </c>
      <c r="D4482" s="488" t="s">
        <v>3958</v>
      </c>
      <c r="E4482" s="488" t="s">
        <v>2888</v>
      </c>
      <c r="F4482" s="489" t="s">
        <v>4235</v>
      </c>
      <c r="G4482" s="490">
        <v>30973.45</v>
      </c>
      <c r="H4482" s="488">
        <v>36</v>
      </c>
      <c r="I4482" s="491">
        <v>0.05</v>
      </c>
      <c r="J4482" s="492">
        <v>817.35</v>
      </c>
      <c r="K4482">
        <v>26155.42</v>
      </c>
      <c r="L4482">
        <v>4818.03</v>
      </c>
    </row>
    <row r="4483" spans="1:12">
      <c r="A4483">
        <v>2025</v>
      </c>
      <c r="B4483" s="487" t="s">
        <v>3960</v>
      </c>
      <c r="C4483" s="488" t="s">
        <v>2905</v>
      </c>
      <c r="D4483" s="488" t="s">
        <v>3958</v>
      </c>
      <c r="E4483" s="488" t="s">
        <v>2888</v>
      </c>
      <c r="F4483" s="489" t="s">
        <v>4235</v>
      </c>
      <c r="G4483" s="490">
        <v>30973.45</v>
      </c>
      <c r="H4483" s="488">
        <v>36</v>
      </c>
      <c r="I4483" s="491">
        <v>0.05</v>
      </c>
      <c r="J4483" s="492">
        <v>817.35</v>
      </c>
      <c r="K4483">
        <v>26155.42</v>
      </c>
      <c r="L4483">
        <v>4818.03</v>
      </c>
    </row>
    <row r="4484" spans="1:12">
      <c r="A4484">
        <v>2025</v>
      </c>
      <c r="B4484" s="487" t="s">
        <v>3961</v>
      </c>
      <c r="C4484" s="488" t="s">
        <v>2905</v>
      </c>
      <c r="D4484" s="488" t="s">
        <v>3958</v>
      </c>
      <c r="E4484" s="488" t="s">
        <v>2888</v>
      </c>
      <c r="F4484" s="489" t="s">
        <v>4235</v>
      </c>
      <c r="G4484" s="490">
        <v>30973.45</v>
      </c>
      <c r="H4484" s="488">
        <v>36</v>
      </c>
      <c r="I4484" s="491">
        <v>0.05</v>
      </c>
      <c r="J4484" s="492">
        <v>817.35</v>
      </c>
      <c r="K4484">
        <v>26155.42</v>
      </c>
      <c r="L4484">
        <v>4818.03</v>
      </c>
    </row>
    <row r="4485" spans="1:12">
      <c r="A4485">
        <v>2025</v>
      </c>
      <c r="B4485" s="487" t="s">
        <v>3962</v>
      </c>
      <c r="C4485" s="488" t="s">
        <v>2905</v>
      </c>
      <c r="D4485" s="488" t="s">
        <v>3958</v>
      </c>
      <c r="E4485" s="488" t="s">
        <v>2888</v>
      </c>
      <c r="F4485" s="489" t="s">
        <v>4235</v>
      </c>
      <c r="G4485" s="490">
        <v>30973.45</v>
      </c>
      <c r="H4485" s="488">
        <v>36</v>
      </c>
      <c r="I4485" s="491">
        <v>0.05</v>
      </c>
      <c r="J4485" s="492">
        <v>817.35</v>
      </c>
      <c r="K4485">
        <v>26155.42</v>
      </c>
      <c r="L4485">
        <v>4818.03</v>
      </c>
    </row>
    <row r="4486" spans="1:12">
      <c r="A4486">
        <v>2025</v>
      </c>
      <c r="B4486" s="487" t="s">
        <v>3963</v>
      </c>
      <c r="C4486" s="488" t="s">
        <v>2905</v>
      </c>
      <c r="D4486" s="488" t="s">
        <v>3958</v>
      </c>
      <c r="E4486" s="488" t="s">
        <v>2888</v>
      </c>
      <c r="F4486" s="489" t="s">
        <v>4235</v>
      </c>
      <c r="G4486" s="490">
        <v>30973.45</v>
      </c>
      <c r="H4486" s="488">
        <v>36</v>
      </c>
      <c r="I4486" s="491">
        <v>0.05</v>
      </c>
      <c r="J4486" s="492">
        <v>817.35</v>
      </c>
      <c r="K4486">
        <v>26155.42</v>
      </c>
      <c r="L4486">
        <v>4818.03</v>
      </c>
    </row>
    <row r="4487" spans="1:12">
      <c r="A4487">
        <v>2025</v>
      </c>
      <c r="B4487" s="487" t="s">
        <v>3964</v>
      </c>
      <c r="C4487" s="488" t="s">
        <v>2905</v>
      </c>
      <c r="D4487" s="488" t="s">
        <v>3958</v>
      </c>
      <c r="E4487" s="488" t="s">
        <v>2888</v>
      </c>
      <c r="F4487" s="489" t="s">
        <v>4235</v>
      </c>
      <c r="G4487" s="490">
        <v>30973.45</v>
      </c>
      <c r="H4487" s="488">
        <v>36</v>
      </c>
      <c r="I4487" s="491">
        <v>0.05</v>
      </c>
      <c r="J4487" s="492">
        <v>817.35</v>
      </c>
      <c r="K4487">
        <v>26155.42</v>
      </c>
      <c r="L4487">
        <v>4818.03</v>
      </c>
    </row>
    <row r="4488" spans="1:12">
      <c r="A4488">
        <v>2025</v>
      </c>
      <c r="B4488" s="487" t="s">
        <v>3965</v>
      </c>
      <c r="C4488" s="488" t="s">
        <v>2905</v>
      </c>
      <c r="D4488" s="488" t="s">
        <v>3958</v>
      </c>
      <c r="E4488" s="488" t="s">
        <v>2888</v>
      </c>
      <c r="F4488" s="489" t="s">
        <v>4235</v>
      </c>
      <c r="G4488" s="490">
        <v>30973.45</v>
      </c>
      <c r="H4488" s="488">
        <v>36</v>
      </c>
      <c r="I4488" s="491">
        <v>0.05</v>
      </c>
      <c r="J4488" s="492">
        <v>817.35</v>
      </c>
      <c r="K4488">
        <v>26155.42</v>
      </c>
      <c r="L4488">
        <v>4818.03</v>
      </c>
    </row>
    <row r="4489" spans="1:12">
      <c r="A4489">
        <v>2025</v>
      </c>
      <c r="B4489" s="487" t="s">
        <v>3966</v>
      </c>
      <c r="C4489" s="488" t="s">
        <v>2905</v>
      </c>
      <c r="D4489" s="488" t="s">
        <v>3958</v>
      </c>
      <c r="E4489" s="488" t="s">
        <v>2888</v>
      </c>
      <c r="F4489" s="489" t="s">
        <v>4235</v>
      </c>
      <c r="G4489" s="490">
        <v>30973.45</v>
      </c>
      <c r="H4489" s="488">
        <v>36</v>
      </c>
      <c r="I4489" s="491">
        <v>0.05</v>
      </c>
      <c r="J4489" s="492">
        <v>817.35</v>
      </c>
      <c r="K4489">
        <v>26155.42</v>
      </c>
      <c r="L4489">
        <v>4818.03</v>
      </c>
    </row>
    <row r="4490" spans="1:12">
      <c r="A4490">
        <v>2025</v>
      </c>
      <c r="B4490" s="487" t="s">
        <v>3967</v>
      </c>
      <c r="C4490" s="488" t="s">
        <v>2905</v>
      </c>
      <c r="D4490" s="488" t="s">
        <v>3958</v>
      </c>
      <c r="E4490" s="488" t="s">
        <v>2888</v>
      </c>
      <c r="F4490" s="489" t="s">
        <v>4235</v>
      </c>
      <c r="G4490" s="490">
        <v>30973.45</v>
      </c>
      <c r="H4490" s="488">
        <v>36</v>
      </c>
      <c r="I4490" s="491">
        <v>0.05</v>
      </c>
      <c r="J4490" s="492">
        <v>817.35</v>
      </c>
      <c r="K4490">
        <v>26155.42</v>
      </c>
      <c r="L4490">
        <v>4818.03</v>
      </c>
    </row>
    <row r="4491" spans="1:12">
      <c r="A4491">
        <v>2025</v>
      </c>
      <c r="B4491" s="487" t="s">
        <v>3968</v>
      </c>
      <c r="C4491" s="488" t="s">
        <v>2905</v>
      </c>
      <c r="D4491" s="488" t="s">
        <v>3958</v>
      </c>
      <c r="E4491" s="488" t="s">
        <v>2888</v>
      </c>
      <c r="F4491" s="489" t="s">
        <v>4235</v>
      </c>
      <c r="G4491" s="490">
        <v>30973.45</v>
      </c>
      <c r="H4491" s="488">
        <v>36</v>
      </c>
      <c r="I4491" s="491">
        <v>0.05</v>
      </c>
      <c r="J4491" s="492">
        <v>817.35</v>
      </c>
      <c r="K4491">
        <v>26155.42</v>
      </c>
      <c r="L4491">
        <v>4818.03</v>
      </c>
    </row>
    <row r="4492" spans="1:12">
      <c r="A4492">
        <v>2025</v>
      </c>
      <c r="B4492" s="487" t="s">
        <v>3969</v>
      </c>
      <c r="C4492" s="488" t="s">
        <v>2905</v>
      </c>
      <c r="D4492" s="488" t="s">
        <v>3958</v>
      </c>
      <c r="E4492" s="488" t="s">
        <v>2888</v>
      </c>
      <c r="F4492" s="489" t="s">
        <v>4235</v>
      </c>
      <c r="G4492" s="490">
        <v>30973.45</v>
      </c>
      <c r="H4492" s="488">
        <v>36</v>
      </c>
      <c r="I4492" s="491">
        <v>0.05</v>
      </c>
      <c r="J4492" s="492">
        <v>817.35</v>
      </c>
      <c r="K4492">
        <v>26155.42</v>
      </c>
      <c r="L4492">
        <v>4818.03</v>
      </c>
    </row>
    <row r="4493" spans="1:12">
      <c r="A4493">
        <v>2025</v>
      </c>
      <c r="B4493" s="487" t="s">
        <v>3970</v>
      </c>
      <c r="C4493" s="488" t="s">
        <v>2905</v>
      </c>
      <c r="D4493" s="488" t="s">
        <v>3958</v>
      </c>
      <c r="E4493" s="488" t="s">
        <v>2888</v>
      </c>
      <c r="F4493" s="489" t="s">
        <v>4235</v>
      </c>
      <c r="G4493" s="490">
        <v>30973.45</v>
      </c>
      <c r="H4493" s="488">
        <v>36</v>
      </c>
      <c r="I4493" s="491">
        <v>0.05</v>
      </c>
      <c r="J4493" s="492">
        <v>817.35</v>
      </c>
      <c r="K4493">
        <v>26155.42</v>
      </c>
      <c r="L4493">
        <v>4818.03</v>
      </c>
    </row>
    <row r="4494" spans="1:12">
      <c r="A4494">
        <v>2025</v>
      </c>
      <c r="B4494" s="487" t="s">
        <v>3971</v>
      </c>
      <c r="C4494" s="488" t="s">
        <v>2905</v>
      </c>
      <c r="D4494" s="488" t="s">
        <v>3958</v>
      </c>
      <c r="E4494" s="488" t="s">
        <v>2888</v>
      </c>
      <c r="F4494" s="489" t="s">
        <v>4235</v>
      </c>
      <c r="G4494" s="490">
        <v>30973.45</v>
      </c>
      <c r="H4494" s="488">
        <v>36</v>
      </c>
      <c r="I4494" s="491">
        <v>0.05</v>
      </c>
      <c r="J4494" s="492">
        <v>817.35</v>
      </c>
      <c r="K4494">
        <v>26155.42</v>
      </c>
      <c r="L4494">
        <v>4818.03</v>
      </c>
    </row>
    <row r="4495" spans="1:12">
      <c r="A4495">
        <v>2025</v>
      </c>
      <c r="B4495" s="487" t="s">
        <v>3972</v>
      </c>
      <c r="C4495" s="488" t="s">
        <v>2905</v>
      </c>
      <c r="D4495" s="488" t="s">
        <v>3958</v>
      </c>
      <c r="E4495" s="488" t="s">
        <v>2888</v>
      </c>
      <c r="F4495" s="489" t="s">
        <v>4235</v>
      </c>
      <c r="G4495" s="490">
        <v>30973.45</v>
      </c>
      <c r="H4495" s="488">
        <v>36</v>
      </c>
      <c r="I4495" s="491">
        <v>0.05</v>
      </c>
      <c r="J4495" s="492">
        <v>817.35</v>
      </c>
      <c r="K4495">
        <v>26155.42</v>
      </c>
      <c r="L4495">
        <v>4818.03</v>
      </c>
    </row>
    <row r="4496" spans="1:12">
      <c r="A4496">
        <v>2025</v>
      </c>
      <c r="B4496" s="487" t="s">
        <v>3973</v>
      </c>
      <c r="C4496" s="488" t="s">
        <v>2905</v>
      </c>
      <c r="D4496" s="488" t="s">
        <v>3958</v>
      </c>
      <c r="E4496" s="488" t="s">
        <v>2888</v>
      </c>
      <c r="F4496" s="489" t="s">
        <v>4235</v>
      </c>
      <c r="G4496" s="490">
        <v>30973.45</v>
      </c>
      <c r="H4496" s="488">
        <v>36</v>
      </c>
      <c r="I4496" s="491">
        <v>0.05</v>
      </c>
      <c r="J4496" s="492">
        <v>817.35</v>
      </c>
      <c r="K4496">
        <v>26155.42</v>
      </c>
      <c r="L4496">
        <v>4818.03</v>
      </c>
    </row>
    <row r="4497" spans="1:12">
      <c r="A4497">
        <v>2025</v>
      </c>
      <c r="B4497" s="487" t="s">
        <v>3974</v>
      </c>
      <c r="C4497" s="488" t="s">
        <v>2905</v>
      </c>
      <c r="D4497" s="488" t="s">
        <v>3958</v>
      </c>
      <c r="E4497" s="488" t="s">
        <v>2888</v>
      </c>
      <c r="F4497" s="489" t="s">
        <v>4235</v>
      </c>
      <c r="G4497" s="490">
        <v>30973.45</v>
      </c>
      <c r="H4497" s="488">
        <v>36</v>
      </c>
      <c r="I4497" s="491">
        <v>0.05</v>
      </c>
      <c r="J4497" s="492">
        <v>817.35</v>
      </c>
      <c r="K4497">
        <v>26155.42</v>
      </c>
      <c r="L4497">
        <v>4818.03</v>
      </c>
    </row>
    <row r="4498" spans="1:12">
      <c r="A4498">
        <v>2025</v>
      </c>
      <c r="B4498" s="487" t="s">
        <v>3975</v>
      </c>
      <c r="C4498" s="488" t="s">
        <v>2905</v>
      </c>
      <c r="D4498" s="488" t="s">
        <v>3958</v>
      </c>
      <c r="E4498" s="488" t="s">
        <v>2888</v>
      </c>
      <c r="F4498" s="489" t="s">
        <v>4235</v>
      </c>
      <c r="G4498" s="490">
        <v>30973.45</v>
      </c>
      <c r="H4498" s="488">
        <v>36</v>
      </c>
      <c r="I4498" s="491">
        <v>0.05</v>
      </c>
      <c r="J4498" s="492">
        <v>817.35</v>
      </c>
      <c r="K4498">
        <v>26155.42</v>
      </c>
      <c r="L4498">
        <v>4818.03</v>
      </c>
    </row>
    <row r="4499" spans="1:12">
      <c r="A4499">
        <v>2025</v>
      </c>
      <c r="B4499" s="487" t="s">
        <v>3976</v>
      </c>
      <c r="C4499" s="488" t="s">
        <v>2905</v>
      </c>
      <c r="D4499" s="488" t="s">
        <v>3958</v>
      </c>
      <c r="E4499" s="488" t="s">
        <v>2888</v>
      </c>
      <c r="F4499" s="489" t="s">
        <v>4235</v>
      </c>
      <c r="G4499" s="490">
        <v>30973.45</v>
      </c>
      <c r="H4499" s="488">
        <v>36</v>
      </c>
      <c r="I4499" s="491">
        <v>0.05</v>
      </c>
      <c r="J4499" s="492">
        <v>817.35</v>
      </c>
      <c r="K4499">
        <v>26155.42</v>
      </c>
      <c r="L4499">
        <v>4818.03</v>
      </c>
    </row>
    <row r="4500" spans="1:12">
      <c r="A4500">
        <v>2025</v>
      </c>
      <c r="B4500" s="487" t="s">
        <v>3977</v>
      </c>
      <c r="C4500" s="488" t="s">
        <v>2905</v>
      </c>
      <c r="D4500" s="488" t="s">
        <v>3958</v>
      </c>
      <c r="E4500" s="488" t="s">
        <v>2888</v>
      </c>
      <c r="F4500" s="489" t="s">
        <v>4235</v>
      </c>
      <c r="G4500" s="490">
        <v>30973.45</v>
      </c>
      <c r="H4500" s="488">
        <v>36</v>
      </c>
      <c r="I4500" s="491">
        <v>0.05</v>
      </c>
      <c r="J4500" s="492">
        <v>817.35</v>
      </c>
      <c r="K4500">
        <v>26155.42</v>
      </c>
      <c r="L4500">
        <v>4818.03</v>
      </c>
    </row>
    <row r="4501" spans="1:12">
      <c r="A4501">
        <v>2025</v>
      </c>
      <c r="B4501" s="487" t="s">
        <v>3650</v>
      </c>
      <c r="C4501" s="488" t="s">
        <v>2527</v>
      </c>
      <c r="D4501" s="488" t="s">
        <v>3651</v>
      </c>
      <c r="E4501" s="488" t="s">
        <v>4148</v>
      </c>
      <c r="F4501" s="489" t="s">
        <v>4181</v>
      </c>
      <c r="G4501" s="490">
        <v>6989.38</v>
      </c>
      <c r="H4501" s="488">
        <v>60</v>
      </c>
      <c r="I4501" s="491">
        <v>0.05</v>
      </c>
      <c r="J4501" s="492">
        <v>110.67</v>
      </c>
      <c r="K4501">
        <v>6085.56</v>
      </c>
      <c r="L4501">
        <v>903.82</v>
      </c>
    </row>
    <row r="4502" spans="1:12">
      <c r="A4502">
        <v>2025</v>
      </c>
      <c r="B4502" s="487" t="s">
        <v>3446</v>
      </c>
      <c r="C4502" s="488" t="s">
        <v>2527</v>
      </c>
      <c r="D4502" s="488" t="s">
        <v>3447</v>
      </c>
      <c r="E4502" s="488" t="s">
        <v>2888</v>
      </c>
      <c r="F4502" s="489" t="s">
        <v>4182</v>
      </c>
      <c r="G4502" s="490">
        <v>11725.66</v>
      </c>
      <c r="H4502" s="488">
        <v>60</v>
      </c>
      <c r="I4502" s="491">
        <v>0.05</v>
      </c>
      <c r="J4502" s="492">
        <v>185.66</v>
      </c>
      <c r="K4502">
        <v>10209.58</v>
      </c>
      <c r="L4502">
        <v>1516.08</v>
      </c>
    </row>
    <row r="4503" spans="1:12">
      <c r="A4503">
        <v>2025</v>
      </c>
      <c r="B4503" s="487" t="s">
        <v>3444</v>
      </c>
      <c r="C4503" s="488" t="s">
        <v>2527</v>
      </c>
      <c r="D4503" s="488" t="s">
        <v>3445</v>
      </c>
      <c r="E4503" s="488" t="s">
        <v>4148</v>
      </c>
      <c r="F4503" s="489" t="s">
        <v>4236</v>
      </c>
      <c r="G4503" s="490">
        <v>11795</v>
      </c>
      <c r="H4503" s="488">
        <v>60</v>
      </c>
      <c r="I4503" s="491">
        <v>0.05</v>
      </c>
      <c r="J4503" s="492">
        <v>186.75</v>
      </c>
      <c r="K4503">
        <v>10269.530000000001</v>
      </c>
      <c r="L4503">
        <v>1525.47</v>
      </c>
    </row>
    <row r="4504" spans="1:12">
      <c r="A4504">
        <v>2025</v>
      </c>
      <c r="B4504" s="487" t="s">
        <v>3780</v>
      </c>
      <c r="C4504" s="488" t="s">
        <v>2939</v>
      </c>
      <c r="D4504" s="488" t="s">
        <v>3781</v>
      </c>
      <c r="E4504" s="488" t="s">
        <v>2907</v>
      </c>
      <c r="F4504" s="489" t="s">
        <v>4237</v>
      </c>
      <c r="G4504" s="490">
        <v>11592.92</v>
      </c>
      <c r="H4504" s="488">
        <v>60</v>
      </c>
      <c r="I4504" s="491">
        <v>0.05</v>
      </c>
      <c r="J4504" s="492">
        <v>183.55</v>
      </c>
      <c r="K4504">
        <v>9911.52</v>
      </c>
      <c r="L4504">
        <v>1681.4</v>
      </c>
    </row>
    <row r="4505" spans="1:12">
      <c r="A4505">
        <v>2025</v>
      </c>
      <c r="B4505" s="487" t="s">
        <v>3782</v>
      </c>
      <c r="C4505" s="488" t="s">
        <v>2939</v>
      </c>
      <c r="D4505" s="488" t="s">
        <v>3783</v>
      </c>
      <c r="E4505" s="488" t="s">
        <v>2907</v>
      </c>
      <c r="F4505" s="489" t="s">
        <v>4187</v>
      </c>
      <c r="G4505" s="490">
        <v>166371.68</v>
      </c>
      <c r="H4505" s="488">
        <v>60</v>
      </c>
      <c r="I4505" s="491">
        <v>0.05</v>
      </c>
      <c r="J4505" s="492">
        <v>2634.22</v>
      </c>
      <c r="K4505">
        <v>142239.96</v>
      </c>
      <c r="L4505">
        <v>24131.72</v>
      </c>
    </row>
    <row r="4506" spans="1:12">
      <c r="A4506">
        <v>2025</v>
      </c>
      <c r="B4506" s="487" t="s">
        <v>3992</v>
      </c>
      <c r="C4506" s="488" t="s">
        <v>3863</v>
      </c>
      <c r="D4506" s="488" t="s">
        <v>3041</v>
      </c>
      <c r="E4506" s="488" t="s">
        <v>2888</v>
      </c>
      <c r="F4506" s="489" t="s">
        <v>4238</v>
      </c>
      <c r="G4506" s="490">
        <v>8849.56</v>
      </c>
      <c r="H4506" s="488">
        <v>36</v>
      </c>
      <c r="I4506" s="491">
        <v>0.05</v>
      </c>
      <c r="J4506" s="492">
        <v>233.53</v>
      </c>
      <c r="K4506">
        <v>7006.08</v>
      </c>
      <c r="L4506">
        <v>1843.48</v>
      </c>
    </row>
    <row r="4507" spans="1:12">
      <c r="A4507">
        <v>2025</v>
      </c>
      <c r="B4507" s="487" t="s">
        <v>4026</v>
      </c>
      <c r="C4507" s="488" t="s">
        <v>3863</v>
      </c>
      <c r="D4507" s="488" t="s">
        <v>3028</v>
      </c>
      <c r="E4507" s="488" t="s">
        <v>2888</v>
      </c>
      <c r="F4507" s="489" t="s">
        <v>4238</v>
      </c>
      <c r="G4507" s="490">
        <v>7521.23</v>
      </c>
      <c r="H4507" s="488">
        <v>36</v>
      </c>
      <c r="I4507" s="491">
        <v>0.05</v>
      </c>
      <c r="J4507" s="492">
        <v>198.48</v>
      </c>
      <c r="K4507">
        <v>5954.58</v>
      </c>
      <c r="L4507">
        <v>1566.65</v>
      </c>
    </row>
    <row r="4508" spans="1:12">
      <c r="A4508">
        <v>2025</v>
      </c>
      <c r="B4508" s="487" t="s">
        <v>4015</v>
      </c>
      <c r="C4508" s="488" t="s">
        <v>3863</v>
      </c>
      <c r="D4508" s="488" t="s">
        <v>3041</v>
      </c>
      <c r="E4508" s="488" t="s">
        <v>2888</v>
      </c>
      <c r="F4508" s="489" t="s">
        <v>4238</v>
      </c>
      <c r="G4508" s="490">
        <v>7699.11</v>
      </c>
      <c r="H4508" s="488">
        <v>36</v>
      </c>
      <c r="I4508" s="491">
        <v>0.05</v>
      </c>
      <c r="J4508" s="492">
        <v>203.17</v>
      </c>
      <c r="K4508">
        <v>6095.28</v>
      </c>
      <c r="L4508">
        <v>1603.83</v>
      </c>
    </row>
    <row r="4509" spans="1:12">
      <c r="A4509">
        <v>2025</v>
      </c>
      <c r="B4509" s="487" t="s">
        <v>4016</v>
      </c>
      <c r="C4509" s="488" t="s">
        <v>3863</v>
      </c>
      <c r="D4509" s="488" t="s">
        <v>3041</v>
      </c>
      <c r="E4509" s="488" t="s">
        <v>2888</v>
      </c>
      <c r="F4509" s="489" t="s">
        <v>4238</v>
      </c>
      <c r="G4509" s="490">
        <v>7699.11</v>
      </c>
      <c r="H4509" s="488">
        <v>36</v>
      </c>
      <c r="I4509" s="491">
        <v>0.05</v>
      </c>
      <c r="J4509" s="492">
        <v>203.17</v>
      </c>
      <c r="K4509">
        <v>6095.28</v>
      </c>
      <c r="L4509">
        <v>1603.83</v>
      </c>
    </row>
    <row r="4510" spans="1:12">
      <c r="A4510">
        <v>2025</v>
      </c>
      <c r="B4510" s="487" t="s">
        <v>4017</v>
      </c>
      <c r="C4510" s="488" t="s">
        <v>3863</v>
      </c>
      <c r="D4510" s="488" t="s">
        <v>3041</v>
      </c>
      <c r="E4510" s="488" t="s">
        <v>2888</v>
      </c>
      <c r="F4510" s="489" t="s">
        <v>4238</v>
      </c>
      <c r="G4510" s="490">
        <v>7699.11</v>
      </c>
      <c r="H4510" s="488">
        <v>36</v>
      </c>
      <c r="I4510" s="491">
        <v>0.05</v>
      </c>
      <c r="J4510" s="492">
        <v>203.17</v>
      </c>
      <c r="K4510">
        <v>6095.28</v>
      </c>
      <c r="L4510">
        <v>1603.83</v>
      </c>
    </row>
    <row r="4511" spans="1:12">
      <c r="A4511">
        <v>2025</v>
      </c>
      <c r="B4511" s="487" t="s">
        <v>4018</v>
      </c>
      <c r="C4511" s="488" t="s">
        <v>3863</v>
      </c>
      <c r="D4511" s="488" t="s">
        <v>3041</v>
      </c>
      <c r="E4511" s="488" t="s">
        <v>2888</v>
      </c>
      <c r="F4511" s="489" t="s">
        <v>4238</v>
      </c>
      <c r="G4511" s="490">
        <v>7699.11</v>
      </c>
      <c r="H4511" s="488">
        <v>36</v>
      </c>
      <c r="I4511" s="491">
        <v>0.05</v>
      </c>
      <c r="J4511" s="492">
        <v>203.17</v>
      </c>
      <c r="K4511">
        <v>6095.28</v>
      </c>
      <c r="L4511">
        <v>1603.83</v>
      </c>
    </row>
    <row r="4512" spans="1:12">
      <c r="A4512">
        <v>2025</v>
      </c>
      <c r="B4512" s="487" t="s">
        <v>4019</v>
      </c>
      <c r="C4512" s="488" t="s">
        <v>3863</v>
      </c>
      <c r="D4512" s="488" t="s">
        <v>3041</v>
      </c>
      <c r="E4512" s="488" t="s">
        <v>2888</v>
      </c>
      <c r="F4512" s="489" t="s">
        <v>4238</v>
      </c>
      <c r="G4512" s="490">
        <v>7699.11</v>
      </c>
      <c r="H4512" s="488">
        <v>36</v>
      </c>
      <c r="I4512" s="491">
        <v>0.05</v>
      </c>
      <c r="J4512" s="492">
        <v>203.17</v>
      </c>
      <c r="K4512">
        <v>6095.28</v>
      </c>
      <c r="L4512">
        <v>1603.83</v>
      </c>
    </row>
    <row r="4513" spans="1:12">
      <c r="A4513">
        <v>2025</v>
      </c>
      <c r="B4513" s="487" t="s">
        <v>4020</v>
      </c>
      <c r="C4513" s="488" t="s">
        <v>3863</v>
      </c>
      <c r="D4513" s="488" t="s">
        <v>3041</v>
      </c>
      <c r="E4513" s="488" t="s">
        <v>2888</v>
      </c>
      <c r="F4513" s="489" t="s">
        <v>4238</v>
      </c>
      <c r="G4513" s="490">
        <v>7699.11</v>
      </c>
      <c r="H4513" s="488">
        <v>36</v>
      </c>
      <c r="I4513" s="491">
        <v>0.05</v>
      </c>
      <c r="J4513" s="492">
        <v>203.17</v>
      </c>
      <c r="K4513">
        <v>6095.28</v>
      </c>
      <c r="L4513">
        <v>1603.83</v>
      </c>
    </row>
    <row r="4514" spans="1:12">
      <c r="A4514">
        <v>2025</v>
      </c>
      <c r="B4514" s="487" t="s">
        <v>4021</v>
      </c>
      <c r="C4514" s="488" t="s">
        <v>3863</v>
      </c>
      <c r="D4514" s="488" t="s">
        <v>3041</v>
      </c>
      <c r="E4514" s="488" t="s">
        <v>2888</v>
      </c>
      <c r="F4514" s="489" t="s">
        <v>4238</v>
      </c>
      <c r="G4514" s="490">
        <v>7699.11</v>
      </c>
      <c r="H4514" s="488">
        <v>36</v>
      </c>
      <c r="I4514" s="491">
        <v>0.05</v>
      </c>
      <c r="J4514" s="492">
        <v>203.17</v>
      </c>
      <c r="K4514">
        <v>6095.28</v>
      </c>
      <c r="L4514">
        <v>1603.83</v>
      </c>
    </row>
    <row r="4515" spans="1:12">
      <c r="A4515">
        <v>2025</v>
      </c>
      <c r="B4515" s="487" t="s">
        <v>4022</v>
      </c>
      <c r="C4515" s="488" t="s">
        <v>3863</v>
      </c>
      <c r="D4515" s="488" t="s">
        <v>3041</v>
      </c>
      <c r="E4515" s="488" t="s">
        <v>2888</v>
      </c>
      <c r="F4515" s="489" t="s">
        <v>4238</v>
      </c>
      <c r="G4515" s="490">
        <v>7699.11</v>
      </c>
      <c r="H4515" s="488">
        <v>36</v>
      </c>
      <c r="I4515" s="491">
        <v>0.05</v>
      </c>
      <c r="J4515" s="492">
        <v>203.17</v>
      </c>
      <c r="K4515">
        <v>6095.28</v>
      </c>
      <c r="L4515">
        <v>1603.83</v>
      </c>
    </row>
    <row r="4516" spans="1:12">
      <c r="A4516">
        <v>2025</v>
      </c>
      <c r="B4516" s="487" t="s">
        <v>4023</v>
      </c>
      <c r="C4516" s="488" t="s">
        <v>3863</v>
      </c>
      <c r="D4516" s="488" t="s">
        <v>3041</v>
      </c>
      <c r="E4516" s="488" t="s">
        <v>2888</v>
      </c>
      <c r="F4516" s="489" t="s">
        <v>4238</v>
      </c>
      <c r="G4516" s="490">
        <v>7699.11</v>
      </c>
      <c r="H4516" s="488">
        <v>36</v>
      </c>
      <c r="I4516" s="491">
        <v>0.05</v>
      </c>
      <c r="J4516" s="492">
        <v>203.17</v>
      </c>
      <c r="K4516">
        <v>6095.28</v>
      </c>
      <c r="L4516">
        <v>1603.83</v>
      </c>
    </row>
    <row r="4517" spans="1:12">
      <c r="A4517">
        <v>2025</v>
      </c>
      <c r="B4517" s="487" t="s">
        <v>4024</v>
      </c>
      <c r="C4517" s="488" t="s">
        <v>3863</v>
      </c>
      <c r="D4517" s="488" t="s">
        <v>3041</v>
      </c>
      <c r="E4517" s="488" t="s">
        <v>2888</v>
      </c>
      <c r="F4517" s="489" t="s">
        <v>4238</v>
      </c>
      <c r="G4517" s="490">
        <v>7699.11</v>
      </c>
      <c r="H4517" s="488">
        <v>36</v>
      </c>
      <c r="I4517" s="491">
        <v>0.05</v>
      </c>
      <c r="J4517" s="492">
        <v>203.17</v>
      </c>
      <c r="K4517">
        <v>6095.28</v>
      </c>
      <c r="L4517">
        <v>1603.83</v>
      </c>
    </row>
    <row r="4518" spans="1:12">
      <c r="A4518">
        <v>2025</v>
      </c>
      <c r="B4518" s="487" t="s">
        <v>4804</v>
      </c>
      <c r="C4518" s="488" t="s">
        <v>3863</v>
      </c>
      <c r="D4518" s="488" t="s">
        <v>4686</v>
      </c>
      <c r="E4518" s="488" t="s">
        <v>2888</v>
      </c>
      <c r="F4518" s="489" t="s">
        <v>4238</v>
      </c>
      <c r="G4518" s="490">
        <v>2388.4899999999998</v>
      </c>
      <c r="H4518" s="488">
        <v>36</v>
      </c>
      <c r="I4518" s="491">
        <v>0.05</v>
      </c>
      <c r="J4518" s="492">
        <v>63.03</v>
      </c>
      <c r="K4518">
        <v>1890.9</v>
      </c>
      <c r="L4518">
        <v>497.59</v>
      </c>
    </row>
    <row r="4519" spans="1:12">
      <c r="A4519">
        <v>2025</v>
      </c>
      <c r="B4519" s="487" t="s">
        <v>4805</v>
      </c>
      <c r="C4519" s="488" t="s">
        <v>3863</v>
      </c>
      <c r="D4519" s="488" t="s">
        <v>4686</v>
      </c>
      <c r="E4519" s="488" t="s">
        <v>2888</v>
      </c>
      <c r="F4519" s="489" t="s">
        <v>4238</v>
      </c>
      <c r="G4519" s="490">
        <v>2388.4899999999998</v>
      </c>
      <c r="H4519" s="488">
        <v>36</v>
      </c>
      <c r="I4519" s="491">
        <v>0.05</v>
      </c>
      <c r="J4519" s="492">
        <v>63.03</v>
      </c>
      <c r="K4519">
        <v>1890.9</v>
      </c>
      <c r="L4519">
        <v>497.59</v>
      </c>
    </row>
    <row r="4520" spans="1:12">
      <c r="A4520">
        <v>2025</v>
      </c>
      <c r="B4520" s="487" t="s">
        <v>4806</v>
      </c>
      <c r="C4520" s="488" t="s">
        <v>3863</v>
      </c>
      <c r="D4520" s="488" t="s">
        <v>4686</v>
      </c>
      <c r="E4520" s="488" t="s">
        <v>2888</v>
      </c>
      <c r="F4520" s="489" t="s">
        <v>4238</v>
      </c>
      <c r="G4520" s="490">
        <v>2388.5</v>
      </c>
      <c r="H4520" s="488">
        <v>36</v>
      </c>
      <c r="I4520" s="491">
        <v>0.05</v>
      </c>
      <c r="J4520" s="492">
        <v>63.03</v>
      </c>
      <c r="K4520">
        <v>1890.9</v>
      </c>
      <c r="L4520">
        <v>497.6</v>
      </c>
    </row>
    <row r="4521" spans="1:12">
      <c r="A4521">
        <v>2025</v>
      </c>
      <c r="B4521" s="487" t="s">
        <v>4807</v>
      </c>
      <c r="C4521" s="488" t="s">
        <v>3863</v>
      </c>
      <c r="D4521" s="488" t="s">
        <v>4686</v>
      </c>
      <c r="E4521" s="488" t="s">
        <v>2888</v>
      </c>
      <c r="F4521" s="489" t="s">
        <v>4238</v>
      </c>
      <c r="G4521" s="490">
        <v>2388.5</v>
      </c>
      <c r="H4521" s="488">
        <v>36</v>
      </c>
      <c r="I4521" s="491">
        <v>0.05</v>
      </c>
      <c r="J4521" s="492">
        <v>63.03</v>
      </c>
      <c r="K4521">
        <v>1890.9</v>
      </c>
      <c r="L4521">
        <v>497.6</v>
      </c>
    </row>
    <row r="4522" spans="1:12">
      <c r="A4522">
        <v>2025</v>
      </c>
      <c r="B4522" s="487" t="s">
        <v>4808</v>
      </c>
      <c r="C4522" s="488" t="s">
        <v>3863</v>
      </c>
      <c r="D4522" s="488" t="s">
        <v>4686</v>
      </c>
      <c r="E4522" s="488" t="s">
        <v>2888</v>
      </c>
      <c r="F4522" s="489" t="s">
        <v>4238</v>
      </c>
      <c r="G4522" s="490">
        <v>2388.5</v>
      </c>
      <c r="H4522" s="488">
        <v>36</v>
      </c>
      <c r="I4522" s="491">
        <v>0.05</v>
      </c>
      <c r="J4522" s="492">
        <v>63.03</v>
      </c>
      <c r="K4522">
        <v>1890.9</v>
      </c>
      <c r="L4522">
        <v>497.6</v>
      </c>
    </row>
    <row r="4523" spans="1:12">
      <c r="A4523">
        <v>2025</v>
      </c>
      <c r="B4523" s="487" t="s">
        <v>4809</v>
      </c>
      <c r="C4523" s="488" t="s">
        <v>3863</v>
      </c>
      <c r="D4523" s="488" t="s">
        <v>4686</v>
      </c>
      <c r="E4523" s="488" t="s">
        <v>2888</v>
      </c>
      <c r="F4523" s="489" t="s">
        <v>4238</v>
      </c>
      <c r="G4523" s="490">
        <v>2388.5</v>
      </c>
      <c r="H4523" s="488">
        <v>36</v>
      </c>
      <c r="I4523" s="491">
        <v>0.05</v>
      </c>
      <c r="J4523" s="492">
        <v>63.03</v>
      </c>
      <c r="K4523">
        <v>1890.9</v>
      </c>
      <c r="L4523">
        <v>497.6</v>
      </c>
    </row>
    <row r="4524" spans="1:12">
      <c r="A4524">
        <v>2025</v>
      </c>
      <c r="B4524" s="487" t="s">
        <v>4810</v>
      </c>
      <c r="C4524" s="488" t="s">
        <v>3863</v>
      </c>
      <c r="D4524" s="488" t="s">
        <v>4686</v>
      </c>
      <c r="E4524" s="488" t="s">
        <v>2888</v>
      </c>
      <c r="F4524" s="489" t="s">
        <v>4238</v>
      </c>
      <c r="G4524" s="490">
        <v>2388.5</v>
      </c>
      <c r="H4524" s="488">
        <v>36</v>
      </c>
      <c r="I4524" s="491">
        <v>0.05</v>
      </c>
      <c r="J4524" s="492">
        <v>63.03</v>
      </c>
      <c r="K4524">
        <v>1890.9</v>
      </c>
      <c r="L4524">
        <v>497.6</v>
      </c>
    </row>
    <row r="4525" spans="1:12">
      <c r="A4525">
        <v>2025</v>
      </c>
      <c r="B4525" s="487" t="s">
        <v>4811</v>
      </c>
      <c r="C4525" s="488" t="s">
        <v>3863</v>
      </c>
      <c r="D4525" s="488" t="s">
        <v>4686</v>
      </c>
      <c r="E4525" s="488" t="s">
        <v>2888</v>
      </c>
      <c r="F4525" s="489" t="s">
        <v>4238</v>
      </c>
      <c r="G4525" s="490">
        <v>2388.5</v>
      </c>
      <c r="H4525" s="488">
        <v>36</v>
      </c>
      <c r="I4525" s="491">
        <v>0.05</v>
      </c>
      <c r="J4525" s="492">
        <v>63.03</v>
      </c>
      <c r="K4525">
        <v>1890.9</v>
      </c>
      <c r="L4525">
        <v>497.6</v>
      </c>
    </row>
    <row r="4526" spans="1:12">
      <c r="A4526">
        <v>2025</v>
      </c>
      <c r="B4526" s="487" t="s">
        <v>4812</v>
      </c>
      <c r="C4526" s="488" t="s">
        <v>3863</v>
      </c>
      <c r="D4526" s="488" t="s">
        <v>4686</v>
      </c>
      <c r="E4526" s="488" t="s">
        <v>2888</v>
      </c>
      <c r="F4526" s="489" t="s">
        <v>4238</v>
      </c>
      <c r="G4526" s="490">
        <v>2388.5</v>
      </c>
      <c r="H4526" s="488">
        <v>36</v>
      </c>
      <c r="I4526" s="491">
        <v>0.05</v>
      </c>
      <c r="J4526" s="492">
        <v>63.03</v>
      </c>
      <c r="K4526">
        <v>1890.9</v>
      </c>
      <c r="L4526">
        <v>497.6</v>
      </c>
    </row>
    <row r="4527" spans="1:12">
      <c r="A4527">
        <v>2025</v>
      </c>
      <c r="B4527" s="487" t="s">
        <v>4813</v>
      </c>
      <c r="C4527" s="488" t="s">
        <v>3863</v>
      </c>
      <c r="D4527" s="488" t="s">
        <v>4686</v>
      </c>
      <c r="E4527" s="488" t="s">
        <v>2888</v>
      </c>
      <c r="F4527" s="489" t="s">
        <v>4238</v>
      </c>
      <c r="G4527" s="490">
        <v>2388.5</v>
      </c>
      <c r="H4527" s="488">
        <v>36</v>
      </c>
      <c r="I4527" s="491">
        <v>0.05</v>
      </c>
      <c r="J4527" s="492">
        <v>63.03</v>
      </c>
      <c r="K4527">
        <v>1890.9</v>
      </c>
      <c r="L4527">
        <v>497.6</v>
      </c>
    </row>
    <row r="4528" spans="1:12">
      <c r="A4528">
        <v>2025</v>
      </c>
      <c r="B4528" s="487" t="s">
        <v>4814</v>
      </c>
      <c r="C4528" s="488" t="s">
        <v>3863</v>
      </c>
      <c r="D4528" s="488" t="s">
        <v>3404</v>
      </c>
      <c r="E4528" s="488" t="s">
        <v>2888</v>
      </c>
      <c r="F4528" s="489" t="s">
        <v>4238</v>
      </c>
      <c r="G4528" s="490">
        <v>3132.81</v>
      </c>
      <c r="H4528" s="488">
        <v>36</v>
      </c>
      <c r="I4528" s="491">
        <v>0.05</v>
      </c>
      <c r="J4528" s="492">
        <v>82.67</v>
      </c>
      <c r="K4528">
        <v>2480.1</v>
      </c>
      <c r="L4528">
        <v>652.71</v>
      </c>
    </row>
    <row r="4529" spans="1:12">
      <c r="A4529">
        <v>2025</v>
      </c>
      <c r="B4529" s="487" t="s">
        <v>4815</v>
      </c>
      <c r="C4529" s="488" t="s">
        <v>3863</v>
      </c>
      <c r="D4529" s="488" t="s">
        <v>3404</v>
      </c>
      <c r="E4529" s="488" t="s">
        <v>2888</v>
      </c>
      <c r="F4529" s="489" t="s">
        <v>4238</v>
      </c>
      <c r="G4529" s="490">
        <v>3132.81</v>
      </c>
      <c r="H4529" s="488">
        <v>36</v>
      </c>
      <c r="I4529" s="491">
        <v>0.05</v>
      </c>
      <c r="J4529" s="492">
        <v>82.67</v>
      </c>
      <c r="K4529">
        <v>2480.1</v>
      </c>
      <c r="L4529">
        <v>652.71</v>
      </c>
    </row>
    <row r="4530" spans="1:12">
      <c r="A4530">
        <v>2025</v>
      </c>
      <c r="B4530" s="487" t="s">
        <v>4816</v>
      </c>
      <c r="C4530" s="488" t="s">
        <v>3863</v>
      </c>
      <c r="D4530" s="488" t="s">
        <v>3404</v>
      </c>
      <c r="E4530" s="488" t="s">
        <v>2888</v>
      </c>
      <c r="F4530" s="489" t="s">
        <v>4238</v>
      </c>
      <c r="G4530" s="490">
        <v>3132.81</v>
      </c>
      <c r="H4530" s="488">
        <v>36</v>
      </c>
      <c r="I4530" s="491">
        <v>0.05</v>
      </c>
      <c r="J4530" s="492">
        <v>82.67</v>
      </c>
      <c r="K4530">
        <v>2480.1</v>
      </c>
      <c r="L4530">
        <v>652.71</v>
      </c>
    </row>
    <row r="4531" spans="1:12">
      <c r="A4531">
        <v>2025</v>
      </c>
      <c r="B4531" s="487" t="s">
        <v>4817</v>
      </c>
      <c r="C4531" s="488" t="s">
        <v>3863</v>
      </c>
      <c r="D4531" s="488" t="s">
        <v>3404</v>
      </c>
      <c r="E4531" s="488" t="s">
        <v>2888</v>
      </c>
      <c r="F4531" s="489" t="s">
        <v>4238</v>
      </c>
      <c r="G4531" s="490">
        <v>3132.81</v>
      </c>
      <c r="H4531" s="488">
        <v>36</v>
      </c>
      <c r="I4531" s="491">
        <v>0.05</v>
      </c>
      <c r="J4531" s="492">
        <v>82.67</v>
      </c>
      <c r="K4531">
        <v>2480.1</v>
      </c>
      <c r="L4531">
        <v>652.71</v>
      </c>
    </row>
    <row r="4532" spans="1:12">
      <c r="A4532">
        <v>2025</v>
      </c>
      <c r="B4532" s="487" t="s">
        <v>4818</v>
      </c>
      <c r="C4532" s="488" t="s">
        <v>3863</v>
      </c>
      <c r="D4532" s="488" t="s">
        <v>3404</v>
      </c>
      <c r="E4532" s="488" t="s">
        <v>2888</v>
      </c>
      <c r="F4532" s="489" t="s">
        <v>4238</v>
      </c>
      <c r="G4532" s="490">
        <v>3132.81</v>
      </c>
      <c r="H4532" s="488">
        <v>36</v>
      </c>
      <c r="I4532" s="491">
        <v>0.05</v>
      </c>
      <c r="J4532" s="492">
        <v>82.67</v>
      </c>
      <c r="K4532">
        <v>2480.1</v>
      </c>
      <c r="L4532">
        <v>652.71</v>
      </c>
    </row>
    <row r="4533" spans="1:12">
      <c r="A4533">
        <v>2025</v>
      </c>
      <c r="B4533" s="487" t="s">
        <v>4819</v>
      </c>
      <c r="C4533" s="488" t="s">
        <v>3863</v>
      </c>
      <c r="D4533" s="488" t="s">
        <v>3404</v>
      </c>
      <c r="E4533" s="488" t="s">
        <v>2888</v>
      </c>
      <c r="F4533" s="489" t="s">
        <v>4238</v>
      </c>
      <c r="G4533" s="490">
        <v>3132.8</v>
      </c>
      <c r="H4533" s="488">
        <v>36</v>
      </c>
      <c r="I4533" s="491">
        <v>0.05</v>
      </c>
      <c r="J4533" s="492">
        <v>82.67</v>
      </c>
      <c r="K4533">
        <v>2480.1</v>
      </c>
      <c r="L4533">
        <v>652.70000000000005</v>
      </c>
    </row>
    <row r="4534" spans="1:12">
      <c r="A4534">
        <v>2025</v>
      </c>
      <c r="B4534" s="487" t="s">
        <v>4820</v>
      </c>
      <c r="C4534" s="488" t="s">
        <v>3863</v>
      </c>
      <c r="D4534" s="488" t="s">
        <v>3404</v>
      </c>
      <c r="E4534" s="488" t="s">
        <v>2888</v>
      </c>
      <c r="F4534" s="489" t="s">
        <v>4238</v>
      </c>
      <c r="G4534" s="490">
        <v>3132.8</v>
      </c>
      <c r="H4534" s="488">
        <v>36</v>
      </c>
      <c r="I4534" s="491">
        <v>0.05</v>
      </c>
      <c r="J4534" s="492">
        <v>82.67</v>
      </c>
      <c r="K4534">
        <v>2480.1</v>
      </c>
      <c r="L4534">
        <v>652.70000000000005</v>
      </c>
    </row>
    <row r="4535" spans="1:12">
      <c r="A4535">
        <v>2025</v>
      </c>
      <c r="B4535" s="487" t="s">
        <v>4821</v>
      </c>
      <c r="C4535" s="488" t="s">
        <v>3863</v>
      </c>
      <c r="D4535" s="488" t="s">
        <v>3404</v>
      </c>
      <c r="E4535" s="488" t="s">
        <v>2888</v>
      </c>
      <c r="F4535" s="489" t="s">
        <v>4238</v>
      </c>
      <c r="G4535" s="490">
        <v>3132.8</v>
      </c>
      <c r="H4535" s="488">
        <v>36</v>
      </c>
      <c r="I4535" s="491">
        <v>0.05</v>
      </c>
      <c r="J4535" s="492">
        <v>82.67</v>
      </c>
      <c r="K4535">
        <v>2480.1</v>
      </c>
      <c r="L4535">
        <v>652.70000000000005</v>
      </c>
    </row>
    <row r="4536" spans="1:12">
      <c r="A4536">
        <v>2025</v>
      </c>
      <c r="B4536" s="487" t="s">
        <v>4822</v>
      </c>
      <c r="C4536" s="488" t="s">
        <v>3863</v>
      </c>
      <c r="D4536" s="488" t="s">
        <v>3404</v>
      </c>
      <c r="E4536" s="488" t="s">
        <v>2888</v>
      </c>
      <c r="F4536" s="489" t="s">
        <v>4238</v>
      </c>
      <c r="G4536" s="490">
        <v>3132.8</v>
      </c>
      <c r="H4536" s="488">
        <v>36</v>
      </c>
      <c r="I4536" s="491">
        <v>0.05</v>
      </c>
      <c r="J4536" s="492">
        <v>82.67</v>
      </c>
      <c r="K4536">
        <v>2480.1</v>
      </c>
      <c r="L4536">
        <v>652.70000000000005</v>
      </c>
    </row>
    <row r="4537" spans="1:12">
      <c r="A4537">
        <v>2025</v>
      </c>
      <c r="B4537" s="487" t="s">
        <v>4823</v>
      </c>
      <c r="C4537" s="488" t="s">
        <v>3863</v>
      </c>
      <c r="D4537" s="488" t="s">
        <v>3404</v>
      </c>
      <c r="E4537" s="488" t="s">
        <v>2888</v>
      </c>
      <c r="F4537" s="489" t="s">
        <v>4238</v>
      </c>
      <c r="G4537" s="490">
        <v>3132.8</v>
      </c>
      <c r="H4537" s="488">
        <v>36</v>
      </c>
      <c r="I4537" s="491">
        <v>0.05</v>
      </c>
      <c r="J4537" s="492">
        <v>82.67</v>
      </c>
      <c r="K4537">
        <v>2480.1</v>
      </c>
      <c r="L4537">
        <v>652.70000000000005</v>
      </c>
    </row>
    <row r="4538" spans="1:12">
      <c r="A4538">
        <v>2025</v>
      </c>
      <c r="B4538" s="487" t="s">
        <v>3993</v>
      </c>
      <c r="C4538" s="488" t="s">
        <v>3863</v>
      </c>
      <c r="D4538" s="488" t="s">
        <v>3028</v>
      </c>
      <c r="E4538" s="488" t="s">
        <v>2888</v>
      </c>
      <c r="F4538" s="489" t="s">
        <v>4238</v>
      </c>
      <c r="G4538" s="490">
        <v>8849.56</v>
      </c>
      <c r="H4538" s="488">
        <v>36</v>
      </c>
      <c r="I4538" s="491">
        <v>0.05</v>
      </c>
      <c r="J4538" s="492">
        <v>233.53</v>
      </c>
      <c r="K4538">
        <v>7006.08</v>
      </c>
      <c r="L4538">
        <v>1843.48</v>
      </c>
    </row>
    <row r="4539" spans="1:12">
      <c r="A4539">
        <v>2025</v>
      </c>
      <c r="B4539" s="487" t="s">
        <v>4025</v>
      </c>
      <c r="C4539" s="488" t="s">
        <v>3863</v>
      </c>
      <c r="D4539" s="488" t="s">
        <v>3041</v>
      </c>
      <c r="E4539" s="488" t="s">
        <v>2888</v>
      </c>
      <c r="F4539" s="489" t="s">
        <v>4238</v>
      </c>
      <c r="G4539" s="490">
        <v>7521.24</v>
      </c>
      <c r="H4539" s="488">
        <v>36</v>
      </c>
      <c r="I4539" s="491">
        <v>0.05</v>
      </c>
      <c r="J4539" s="492">
        <v>198.48</v>
      </c>
      <c r="K4539">
        <v>5954.58</v>
      </c>
      <c r="L4539">
        <v>1566.66</v>
      </c>
    </row>
    <row r="4540" spans="1:12">
      <c r="A4540">
        <v>2025</v>
      </c>
      <c r="B4540" s="487" t="s">
        <v>3862</v>
      </c>
      <c r="C4540" s="488" t="s">
        <v>3863</v>
      </c>
      <c r="D4540" s="488" t="s">
        <v>3864</v>
      </c>
      <c r="E4540" s="488" t="s">
        <v>2888</v>
      </c>
      <c r="F4540" s="489" t="s">
        <v>4238</v>
      </c>
      <c r="G4540" s="490">
        <v>282683.19</v>
      </c>
      <c r="H4540" s="488">
        <v>36</v>
      </c>
      <c r="I4540" s="491">
        <v>0.05</v>
      </c>
      <c r="J4540" s="492">
        <v>7459.7</v>
      </c>
      <c r="K4540">
        <v>223796.58</v>
      </c>
      <c r="L4540">
        <v>58886.61</v>
      </c>
    </row>
    <row r="4541" spans="1:12">
      <c r="A4541">
        <v>2025</v>
      </c>
      <c r="B4541" s="487" t="s">
        <v>3595</v>
      </c>
      <c r="C4541" s="488" t="s">
        <v>2527</v>
      </c>
      <c r="D4541" s="488" t="s">
        <v>3596</v>
      </c>
      <c r="E4541" s="488" t="s">
        <v>4148</v>
      </c>
      <c r="F4541" s="489" t="s">
        <v>4191</v>
      </c>
      <c r="G4541" s="490">
        <v>7800</v>
      </c>
      <c r="H4541" s="488">
        <v>60</v>
      </c>
      <c r="I4541" s="491">
        <v>0.05</v>
      </c>
      <c r="J4541" s="492">
        <v>123.5</v>
      </c>
      <c r="K4541">
        <v>6544.27</v>
      </c>
      <c r="L4541">
        <v>1255.73</v>
      </c>
    </row>
    <row r="4542" spans="1:12">
      <c r="A4542">
        <v>2025</v>
      </c>
      <c r="B4542" s="487" t="s">
        <v>3866</v>
      </c>
      <c r="C4542" s="488" t="s">
        <v>3863</v>
      </c>
      <c r="D4542" s="488" t="s">
        <v>3867</v>
      </c>
      <c r="E4542" s="488" t="s">
        <v>2888</v>
      </c>
      <c r="F4542" s="489" t="s">
        <v>4239</v>
      </c>
      <c r="G4542" s="490">
        <v>99115.04</v>
      </c>
      <c r="H4542" s="488">
        <v>36</v>
      </c>
      <c r="I4542" s="491">
        <v>0.05</v>
      </c>
      <c r="J4542" s="492">
        <v>2615.54</v>
      </c>
      <c r="K4542">
        <v>75852.53</v>
      </c>
      <c r="L4542">
        <v>23262.51</v>
      </c>
    </row>
    <row r="4543" spans="1:12">
      <c r="A4543">
        <v>2025</v>
      </c>
      <c r="B4543" s="487" t="s">
        <v>3868</v>
      </c>
      <c r="C4543" s="488" t="s">
        <v>3863</v>
      </c>
      <c r="D4543" s="488" t="s">
        <v>3867</v>
      </c>
      <c r="E4543" s="488" t="s">
        <v>2888</v>
      </c>
      <c r="F4543" s="489" t="s">
        <v>4239</v>
      </c>
      <c r="G4543" s="490">
        <v>99115.04</v>
      </c>
      <c r="H4543" s="488">
        <v>36</v>
      </c>
      <c r="I4543" s="491">
        <v>0.05</v>
      </c>
      <c r="J4543" s="492">
        <v>2615.54</v>
      </c>
      <c r="K4543">
        <v>75852.53</v>
      </c>
      <c r="L4543">
        <v>23262.51</v>
      </c>
    </row>
    <row r="4544" spans="1:12">
      <c r="A4544">
        <v>2025</v>
      </c>
      <c r="B4544" s="487" t="s">
        <v>3928</v>
      </c>
      <c r="C4544" s="488" t="s">
        <v>3863</v>
      </c>
      <c r="D4544" s="488" t="s">
        <v>3929</v>
      </c>
      <c r="E4544" s="488" t="s">
        <v>2888</v>
      </c>
      <c r="F4544" s="489" t="s">
        <v>4239</v>
      </c>
      <c r="G4544" s="490">
        <v>61946.9</v>
      </c>
      <c r="H4544" s="488">
        <v>36</v>
      </c>
      <c r="I4544" s="491">
        <v>0.05</v>
      </c>
      <c r="J4544" s="492">
        <v>1634.71</v>
      </c>
      <c r="K4544">
        <v>47407.78</v>
      </c>
      <c r="L4544">
        <v>14539.12</v>
      </c>
    </row>
    <row r="4545" spans="1:12">
      <c r="A4545">
        <v>2025</v>
      </c>
      <c r="B4545" s="487" t="s">
        <v>3930</v>
      </c>
      <c r="C4545" s="488" t="s">
        <v>3863</v>
      </c>
      <c r="D4545" s="488" t="s">
        <v>3929</v>
      </c>
      <c r="E4545" s="488" t="s">
        <v>2888</v>
      </c>
      <c r="F4545" s="489" t="s">
        <v>4239</v>
      </c>
      <c r="G4545" s="490">
        <v>61946.9</v>
      </c>
      <c r="H4545" s="488">
        <v>36</v>
      </c>
      <c r="I4545" s="491">
        <v>0.05</v>
      </c>
      <c r="J4545" s="492">
        <v>1634.71</v>
      </c>
      <c r="K4545">
        <v>47407.78</v>
      </c>
      <c r="L4545">
        <v>14539.12</v>
      </c>
    </row>
    <row r="4546" spans="1:12">
      <c r="A4546">
        <v>2025</v>
      </c>
      <c r="B4546" s="487" t="s">
        <v>3931</v>
      </c>
      <c r="C4546" s="488" t="s">
        <v>3863</v>
      </c>
      <c r="D4546" s="488" t="s">
        <v>3929</v>
      </c>
      <c r="E4546" s="488" t="s">
        <v>2888</v>
      </c>
      <c r="F4546" s="489" t="s">
        <v>4239</v>
      </c>
      <c r="G4546" s="490">
        <v>61946.9</v>
      </c>
      <c r="H4546" s="488">
        <v>36</v>
      </c>
      <c r="I4546" s="491">
        <v>0.05</v>
      </c>
      <c r="J4546" s="492">
        <v>1634.71</v>
      </c>
      <c r="K4546">
        <v>47407.78</v>
      </c>
      <c r="L4546">
        <v>14539.12</v>
      </c>
    </row>
    <row r="4547" spans="1:12">
      <c r="A4547">
        <v>2025</v>
      </c>
      <c r="B4547" s="487" t="s">
        <v>3932</v>
      </c>
      <c r="C4547" s="488" t="s">
        <v>3863</v>
      </c>
      <c r="D4547" s="488" t="s">
        <v>3929</v>
      </c>
      <c r="E4547" s="488" t="s">
        <v>2888</v>
      </c>
      <c r="F4547" s="489" t="s">
        <v>4239</v>
      </c>
      <c r="G4547" s="490">
        <v>61946.9</v>
      </c>
      <c r="H4547" s="488">
        <v>36</v>
      </c>
      <c r="I4547" s="491">
        <v>0.05</v>
      </c>
      <c r="J4547" s="492">
        <v>1634.71</v>
      </c>
      <c r="K4547">
        <v>47407.78</v>
      </c>
      <c r="L4547">
        <v>14539.12</v>
      </c>
    </row>
    <row r="4548" spans="1:12">
      <c r="A4548">
        <v>2025</v>
      </c>
      <c r="B4548" s="487" t="s">
        <v>3933</v>
      </c>
      <c r="C4548" s="488" t="s">
        <v>3863</v>
      </c>
      <c r="D4548" s="488" t="s">
        <v>3929</v>
      </c>
      <c r="E4548" s="488" t="s">
        <v>2888</v>
      </c>
      <c r="F4548" s="489" t="s">
        <v>4239</v>
      </c>
      <c r="G4548" s="490">
        <v>61946.9</v>
      </c>
      <c r="H4548" s="488">
        <v>36</v>
      </c>
      <c r="I4548" s="491">
        <v>0.05</v>
      </c>
      <c r="J4548" s="492">
        <v>1634.71</v>
      </c>
      <c r="K4548">
        <v>47407.78</v>
      </c>
      <c r="L4548">
        <v>14539.12</v>
      </c>
    </row>
    <row r="4549" spans="1:12">
      <c r="A4549">
        <v>2025</v>
      </c>
      <c r="B4549" s="487" t="s">
        <v>3934</v>
      </c>
      <c r="C4549" s="488" t="s">
        <v>3863</v>
      </c>
      <c r="D4549" s="488" t="s">
        <v>3929</v>
      </c>
      <c r="E4549" s="488" t="s">
        <v>2888</v>
      </c>
      <c r="F4549" s="489" t="s">
        <v>4239</v>
      </c>
      <c r="G4549" s="490">
        <v>61946.9</v>
      </c>
      <c r="H4549" s="488">
        <v>36</v>
      </c>
      <c r="I4549" s="491">
        <v>0.05</v>
      </c>
      <c r="J4549" s="492">
        <v>1634.71</v>
      </c>
      <c r="K4549">
        <v>47407.78</v>
      </c>
      <c r="L4549">
        <v>14539.12</v>
      </c>
    </row>
    <row r="4550" spans="1:12">
      <c r="A4550">
        <v>2025</v>
      </c>
      <c r="B4550" s="487" t="s">
        <v>3935</v>
      </c>
      <c r="C4550" s="488" t="s">
        <v>3863</v>
      </c>
      <c r="D4550" s="488" t="s">
        <v>3929</v>
      </c>
      <c r="E4550" s="488" t="s">
        <v>2888</v>
      </c>
      <c r="F4550" s="489" t="s">
        <v>4239</v>
      </c>
      <c r="G4550" s="490">
        <v>61946.9</v>
      </c>
      <c r="H4550" s="488">
        <v>36</v>
      </c>
      <c r="I4550" s="491">
        <v>0.05</v>
      </c>
      <c r="J4550" s="492">
        <v>1634.71</v>
      </c>
      <c r="K4550">
        <v>47407.78</v>
      </c>
      <c r="L4550">
        <v>14539.12</v>
      </c>
    </row>
    <row r="4551" spans="1:12">
      <c r="A4551">
        <v>2025</v>
      </c>
      <c r="B4551" s="487" t="s">
        <v>3936</v>
      </c>
      <c r="C4551" s="488" t="s">
        <v>3863</v>
      </c>
      <c r="D4551" s="488" t="s">
        <v>3929</v>
      </c>
      <c r="E4551" s="488" t="s">
        <v>2888</v>
      </c>
      <c r="F4551" s="489" t="s">
        <v>4239</v>
      </c>
      <c r="G4551" s="490">
        <v>61946.9</v>
      </c>
      <c r="H4551" s="488">
        <v>36</v>
      </c>
      <c r="I4551" s="491">
        <v>0.05</v>
      </c>
      <c r="J4551" s="492">
        <v>1634.71</v>
      </c>
      <c r="K4551">
        <v>47407.78</v>
      </c>
      <c r="L4551">
        <v>14539.12</v>
      </c>
    </row>
    <row r="4552" spans="1:12">
      <c r="A4552">
        <v>2025</v>
      </c>
      <c r="B4552" s="487" t="s">
        <v>3898</v>
      </c>
      <c r="C4552" s="488" t="s">
        <v>3863</v>
      </c>
      <c r="D4552" s="488" t="s">
        <v>3218</v>
      </c>
      <c r="E4552" s="488" t="s">
        <v>2888</v>
      </c>
      <c r="F4552" s="489" t="s">
        <v>4239</v>
      </c>
      <c r="G4552" s="490">
        <v>66371.679999999993</v>
      </c>
      <c r="H4552" s="488">
        <v>36</v>
      </c>
      <c r="I4552" s="491">
        <v>0.05</v>
      </c>
      <c r="J4552" s="492">
        <v>1751.47</v>
      </c>
      <c r="K4552">
        <v>50794.11</v>
      </c>
      <c r="L4552">
        <v>15577.57</v>
      </c>
    </row>
    <row r="4553" spans="1:12">
      <c r="A4553">
        <v>2025</v>
      </c>
      <c r="B4553" s="487" t="s">
        <v>3899</v>
      </c>
      <c r="C4553" s="488" t="s">
        <v>3863</v>
      </c>
      <c r="D4553" s="488" t="s">
        <v>3218</v>
      </c>
      <c r="E4553" s="488" t="s">
        <v>2888</v>
      </c>
      <c r="F4553" s="489" t="s">
        <v>4239</v>
      </c>
      <c r="G4553" s="490">
        <v>66371.679999999993</v>
      </c>
      <c r="H4553" s="488">
        <v>36</v>
      </c>
      <c r="I4553" s="491">
        <v>0.05</v>
      </c>
      <c r="J4553" s="492">
        <v>1751.47</v>
      </c>
      <c r="K4553">
        <v>50794.11</v>
      </c>
      <c r="L4553">
        <v>15577.57</v>
      </c>
    </row>
    <row r="4554" spans="1:12">
      <c r="A4554">
        <v>2025</v>
      </c>
      <c r="B4554" s="487" t="s">
        <v>3900</v>
      </c>
      <c r="C4554" s="488" t="s">
        <v>3863</v>
      </c>
      <c r="D4554" s="488" t="s">
        <v>3218</v>
      </c>
      <c r="E4554" s="488" t="s">
        <v>2888</v>
      </c>
      <c r="F4554" s="489" t="s">
        <v>4239</v>
      </c>
      <c r="G4554" s="490">
        <v>66371.679999999993</v>
      </c>
      <c r="H4554" s="488">
        <v>36</v>
      </c>
      <c r="I4554" s="491">
        <v>0.05</v>
      </c>
      <c r="J4554" s="492">
        <v>1751.47</v>
      </c>
      <c r="K4554">
        <v>50794.11</v>
      </c>
      <c r="L4554">
        <v>15577.57</v>
      </c>
    </row>
    <row r="4555" spans="1:12">
      <c r="A4555">
        <v>2025</v>
      </c>
      <c r="B4555" s="487" t="s">
        <v>3901</v>
      </c>
      <c r="C4555" s="488" t="s">
        <v>3863</v>
      </c>
      <c r="D4555" s="488" t="s">
        <v>3218</v>
      </c>
      <c r="E4555" s="488" t="s">
        <v>2888</v>
      </c>
      <c r="F4555" s="489" t="s">
        <v>4239</v>
      </c>
      <c r="G4555" s="490">
        <v>66371.679999999993</v>
      </c>
      <c r="H4555" s="488">
        <v>36</v>
      </c>
      <c r="I4555" s="491">
        <v>0.05</v>
      </c>
      <c r="J4555" s="492">
        <v>1751.47</v>
      </c>
      <c r="K4555">
        <v>50794.11</v>
      </c>
      <c r="L4555">
        <v>15577.57</v>
      </c>
    </row>
    <row r="4556" spans="1:12">
      <c r="A4556">
        <v>2025</v>
      </c>
      <c r="B4556" s="487" t="s">
        <v>3902</v>
      </c>
      <c r="C4556" s="488" t="s">
        <v>3863</v>
      </c>
      <c r="D4556" s="488" t="s">
        <v>3218</v>
      </c>
      <c r="E4556" s="488" t="s">
        <v>2888</v>
      </c>
      <c r="F4556" s="489" t="s">
        <v>4239</v>
      </c>
      <c r="G4556" s="490">
        <v>66371.679999999993</v>
      </c>
      <c r="H4556" s="488">
        <v>36</v>
      </c>
      <c r="I4556" s="491">
        <v>0.05</v>
      </c>
      <c r="J4556" s="492">
        <v>1751.47</v>
      </c>
      <c r="K4556">
        <v>50794.11</v>
      </c>
      <c r="L4556">
        <v>15577.57</v>
      </c>
    </row>
    <row r="4557" spans="1:12">
      <c r="A4557">
        <v>2025</v>
      </c>
      <c r="B4557" s="487" t="s">
        <v>3903</v>
      </c>
      <c r="C4557" s="488" t="s">
        <v>3863</v>
      </c>
      <c r="D4557" s="488" t="s">
        <v>3218</v>
      </c>
      <c r="E4557" s="488" t="s">
        <v>2888</v>
      </c>
      <c r="F4557" s="489" t="s">
        <v>4239</v>
      </c>
      <c r="G4557" s="490">
        <v>66371.679999999993</v>
      </c>
      <c r="H4557" s="488">
        <v>36</v>
      </c>
      <c r="I4557" s="491">
        <v>0.05</v>
      </c>
      <c r="J4557" s="492">
        <v>1751.47</v>
      </c>
      <c r="K4557">
        <v>50794.11</v>
      </c>
      <c r="L4557">
        <v>15577.57</v>
      </c>
    </row>
    <row r="4558" spans="1:12">
      <c r="A4558">
        <v>2025</v>
      </c>
      <c r="B4558" s="487" t="s">
        <v>3904</v>
      </c>
      <c r="C4558" s="488" t="s">
        <v>3863</v>
      </c>
      <c r="D4558" s="488" t="s">
        <v>3218</v>
      </c>
      <c r="E4558" s="488" t="s">
        <v>2888</v>
      </c>
      <c r="F4558" s="489" t="s">
        <v>4239</v>
      </c>
      <c r="G4558" s="490">
        <v>66371.679999999993</v>
      </c>
      <c r="H4558" s="488">
        <v>36</v>
      </c>
      <c r="I4558" s="491">
        <v>0.05</v>
      </c>
      <c r="J4558" s="492">
        <v>1751.47</v>
      </c>
      <c r="K4558">
        <v>50794.11</v>
      </c>
      <c r="L4558">
        <v>15577.57</v>
      </c>
    </row>
    <row r="4559" spans="1:12">
      <c r="A4559">
        <v>2025</v>
      </c>
      <c r="B4559" s="487" t="s">
        <v>3905</v>
      </c>
      <c r="C4559" s="488" t="s">
        <v>3863</v>
      </c>
      <c r="D4559" s="488" t="s">
        <v>3218</v>
      </c>
      <c r="E4559" s="488" t="s">
        <v>2888</v>
      </c>
      <c r="F4559" s="489" t="s">
        <v>4239</v>
      </c>
      <c r="G4559" s="490">
        <v>66371.679999999993</v>
      </c>
      <c r="H4559" s="488">
        <v>36</v>
      </c>
      <c r="I4559" s="491">
        <v>0.05</v>
      </c>
      <c r="J4559" s="492">
        <v>1751.47</v>
      </c>
      <c r="K4559">
        <v>50794.11</v>
      </c>
      <c r="L4559">
        <v>15577.57</v>
      </c>
    </row>
    <row r="4560" spans="1:12">
      <c r="A4560">
        <v>2025</v>
      </c>
      <c r="B4560" s="487" t="s">
        <v>3906</v>
      </c>
      <c r="C4560" s="488" t="s">
        <v>3863</v>
      </c>
      <c r="D4560" s="488" t="s">
        <v>3218</v>
      </c>
      <c r="E4560" s="488" t="s">
        <v>2888</v>
      </c>
      <c r="F4560" s="489" t="s">
        <v>4239</v>
      </c>
      <c r="G4560" s="490">
        <v>66371.679999999993</v>
      </c>
      <c r="H4560" s="488">
        <v>36</v>
      </c>
      <c r="I4560" s="491">
        <v>0.05</v>
      </c>
      <c r="J4560" s="492">
        <v>1751.47</v>
      </c>
      <c r="K4560">
        <v>50794.11</v>
      </c>
      <c r="L4560">
        <v>15577.57</v>
      </c>
    </row>
    <row r="4561" spans="1:12">
      <c r="A4561">
        <v>2025</v>
      </c>
      <c r="B4561" s="487" t="s">
        <v>3907</v>
      </c>
      <c r="C4561" s="488" t="s">
        <v>3863</v>
      </c>
      <c r="D4561" s="488" t="s">
        <v>3218</v>
      </c>
      <c r="E4561" s="488" t="s">
        <v>2888</v>
      </c>
      <c r="F4561" s="489" t="s">
        <v>4239</v>
      </c>
      <c r="G4561" s="490">
        <v>66371.679999999993</v>
      </c>
      <c r="H4561" s="488">
        <v>36</v>
      </c>
      <c r="I4561" s="491">
        <v>0.05</v>
      </c>
      <c r="J4561" s="492">
        <v>1751.47</v>
      </c>
      <c r="K4561">
        <v>50794.11</v>
      </c>
      <c r="L4561">
        <v>15577.57</v>
      </c>
    </row>
    <row r="4562" spans="1:12">
      <c r="A4562">
        <v>2025</v>
      </c>
      <c r="B4562" s="487" t="s">
        <v>3908</v>
      </c>
      <c r="C4562" s="488" t="s">
        <v>3863</v>
      </c>
      <c r="D4562" s="488" t="s">
        <v>3218</v>
      </c>
      <c r="E4562" s="488" t="s">
        <v>2888</v>
      </c>
      <c r="F4562" s="489" t="s">
        <v>4239</v>
      </c>
      <c r="G4562" s="490">
        <v>66371.679999999993</v>
      </c>
      <c r="H4562" s="488">
        <v>36</v>
      </c>
      <c r="I4562" s="491">
        <v>0.05</v>
      </c>
      <c r="J4562" s="492">
        <v>1751.47</v>
      </c>
      <c r="K4562">
        <v>50794.11</v>
      </c>
      <c r="L4562">
        <v>15577.57</v>
      </c>
    </row>
    <row r="4563" spans="1:12">
      <c r="A4563">
        <v>2025</v>
      </c>
      <c r="B4563" s="487" t="s">
        <v>3909</v>
      </c>
      <c r="C4563" s="488" t="s">
        <v>3863</v>
      </c>
      <c r="D4563" s="488" t="s">
        <v>3218</v>
      </c>
      <c r="E4563" s="488" t="s">
        <v>2888</v>
      </c>
      <c r="F4563" s="489" t="s">
        <v>4239</v>
      </c>
      <c r="G4563" s="490">
        <v>66371.679999999993</v>
      </c>
      <c r="H4563" s="488">
        <v>36</v>
      </c>
      <c r="I4563" s="491">
        <v>0.05</v>
      </c>
      <c r="J4563" s="492">
        <v>1751.47</v>
      </c>
      <c r="K4563">
        <v>50794.11</v>
      </c>
      <c r="L4563">
        <v>15577.57</v>
      </c>
    </row>
    <row r="4564" spans="1:12">
      <c r="A4564">
        <v>2025</v>
      </c>
      <c r="B4564" s="487" t="s">
        <v>3910</v>
      </c>
      <c r="C4564" s="488" t="s">
        <v>3863</v>
      </c>
      <c r="D4564" s="488" t="s">
        <v>3218</v>
      </c>
      <c r="E4564" s="488" t="s">
        <v>2888</v>
      </c>
      <c r="F4564" s="489" t="s">
        <v>4239</v>
      </c>
      <c r="G4564" s="490">
        <v>66371.679999999993</v>
      </c>
      <c r="H4564" s="488">
        <v>36</v>
      </c>
      <c r="I4564" s="491">
        <v>0.05</v>
      </c>
      <c r="J4564" s="492">
        <v>1751.47</v>
      </c>
      <c r="K4564">
        <v>50794.11</v>
      </c>
      <c r="L4564">
        <v>15577.57</v>
      </c>
    </row>
    <row r="4565" spans="1:12">
      <c r="A4565">
        <v>2025</v>
      </c>
      <c r="B4565" s="487" t="s">
        <v>3911</v>
      </c>
      <c r="C4565" s="488" t="s">
        <v>3863</v>
      </c>
      <c r="D4565" s="488" t="s">
        <v>3218</v>
      </c>
      <c r="E4565" s="488" t="s">
        <v>2888</v>
      </c>
      <c r="F4565" s="489" t="s">
        <v>4239</v>
      </c>
      <c r="G4565" s="490">
        <v>66371.679999999993</v>
      </c>
      <c r="H4565" s="488">
        <v>36</v>
      </c>
      <c r="I4565" s="491">
        <v>0.05</v>
      </c>
      <c r="J4565" s="492">
        <v>1751.47</v>
      </c>
      <c r="K4565">
        <v>50794.11</v>
      </c>
      <c r="L4565">
        <v>15577.57</v>
      </c>
    </row>
    <row r="4566" spans="1:12">
      <c r="A4566">
        <v>2025</v>
      </c>
      <c r="B4566" s="487" t="s">
        <v>3912</v>
      </c>
      <c r="C4566" s="488" t="s">
        <v>3863</v>
      </c>
      <c r="D4566" s="488" t="s">
        <v>3218</v>
      </c>
      <c r="E4566" s="488" t="s">
        <v>2888</v>
      </c>
      <c r="F4566" s="489" t="s">
        <v>4239</v>
      </c>
      <c r="G4566" s="490">
        <v>66371.679999999993</v>
      </c>
      <c r="H4566" s="488">
        <v>36</v>
      </c>
      <c r="I4566" s="491">
        <v>0.05</v>
      </c>
      <c r="J4566" s="492">
        <v>1751.47</v>
      </c>
      <c r="K4566">
        <v>50794.11</v>
      </c>
      <c r="L4566">
        <v>15577.57</v>
      </c>
    </row>
    <row r="4567" spans="1:12">
      <c r="A4567">
        <v>2025</v>
      </c>
      <c r="B4567" s="487" t="s">
        <v>3913</v>
      </c>
      <c r="C4567" s="488" t="s">
        <v>3863</v>
      </c>
      <c r="D4567" s="488" t="s">
        <v>3218</v>
      </c>
      <c r="E4567" s="488" t="s">
        <v>2888</v>
      </c>
      <c r="F4567" s="489" t="s">
        <v>4239</v>
      </c>
      <c r="G4567" s="490">
        <v>66371.679999999993</v>
      </c>
      <c r="H4567" s="488">
        <v>36</v>
      </c>
      <c r="I4567" s="491">
        <v>0.05</v>
      </c>
      <c r="J4567" s="492">
        <v>1751.47</v>
      </c>
      <c r="K4567">
        <v>50794.11</v>
      </c>
      <c r="L4567">
        <v>15577.57</v>
      </c>
    </row>
    <row r="4568" spans="1:12">
      <c r="A4568">
        <v>2025</v>
      </c>
      <c r="B4568" s="487" t="s">
        <v>3914</v>
      </c>
      <c r="C4568" s="488" t="s">
        <v>3863</v>
      </c>
      <c r="D4568" s="488" t="s">
        <v>3218</v>
      </c>
      <c r="E4568" s="488" t="s">
        <v>2888</v>
      </c>
      <c r="F4568" s="489" t="s">
        <v>4239</v>
      </c>
      <c r="G4568" s="490">
        <v>66371.679999999993</v>
      </c>
      <c r="H4568" s="488">
        <v>36</v>
      </c>
      <c r="I4568" s="491">
        <v>0.05</v>
      </c>
      <c r="J4568" s="492">
        <v>1751.47</v>
      </c>
      <c r="K4568">
        <v>50794.11</v>
      </c>
      <c r="L4568">
        <v>15577.57</v>
      </c>
    </row>
    <row r="4569" spans="1:12">
      <c r="A4569">
        <v>2025</v>
      </c>
      <c r="B4569" s="487" t="s">
        <v>3915</v>
      </c>
      <c r="C4569" s="488" t="s">
        <v>3863</v>
      </c>
      <c r="D4569" s="488" t="s">
        <v>3218</v>
      </c>
      <c r="E4569" s="488" t="s">
        <v>2888</v>
      </c>
      <c r="F4569" s="489" t="s">
        <v>4239</v>
      </c>
      <c r="G4569" s="490">
        <v>66371.679999999993</v>
      </c>
      <c r="H4569" s="488">
        <v>36</v>
      </c>
      <c r="I4569" s="491">
        <v>0.05</v>
      </c>
      <c r="J4569" s="492">
        <v>1751.47</v>
      </c>
      <c r="K4569">
        <v>50794.11</v>
      </c>
      <c r="L4569">
        <v>15577.57</v>
      </c>
    </row>
    <row r="4570" spans="1:12">
      <c r="A4570">
        <v>2025</v>
      </c>
      <c r="B4570" s="487" t="s">
        <v>3916</v>
      </c>
      <c r="C4570" s="488" t="s">
        <v>3863</v>
      </c>
      <c r="D4570" s="488" t="s">
        <v>3218</v>
      </c>
      <c r="E4570" s="488" t="s">
        <v>2888</v>
      </c>
      <c r="F4570" s="489" t="s">
        <v>4239</v>
      </c>
      <c r="G4570" s="490">
        <v>66371.679999999993</v>
      </c>
      <c r="H4570" s="488">
        <v>36</v>
      </c>
      <c r="I4570" s="491">
        <v>0.05</v>
      </c>
      <c r="J4570" s="492">
        <v>1751.47</v>
      </c>
      <c r="K4570">
        <v>50794.11</v>
      </c>
      <c r="L4570">
        <v>15577.57</v>
      </c>
    </row>
    <row r="4571" spans="1:12">
      <c r="A4571">
        <v>2025</v>
      </c>
      <c r="B4571" s="487" t="s">
        <v>3917</v>
      </c>
      <c r="C4571" s="488" t="s">
        <v>3863</v>
      </c>
      <c r="D4571" s="488" t="s">
        <v>3218</v>
      </c>
      <c r="E4571" s="488" t="s">
        <v>2888</v>
      </c>
      <c r="F4571" s="489" t="s">
        <v>4239</v>
      </c>
      <c r="G4571" s="490">
        <v>66371.679999999993</v>
      </c>
      <c r="H4571" s="488">
        <v>36</v>
      </c>
      <c r="I4571" s="491">
        <v>0.05</v>
      </c>
      <c r="J4571" s="492">
        <v>1751.47</v>
      </c>
      <c r="K4571">
        <v>50794.11</v>
      </c>
      <c r="L4571">
        <v>15577.57</v>
      </c>
    </row>
    <row r="4572" spans="1:12">
      <c r="A4572">
        <v>2025</v>
      </c>
      <c r="B4572" s="487" t="s">
        <v>3918</v>
      </c>
      <c r="C4572" s="488" t="s">
        <v>3863</v>
      </c>
      <c r="D4572" s="488" t="s">
        <v>3218</v>
      </c>
      <c r="E4572" s="488" t="s">
        <v>2888</v>
      </c>
      <c r="F4572" s="489" t="s">
        <v>4239</v>
      </c>
      <c r="G4572" s="490">
        <v>66371.679999999993</v>
      </c>
      <c r="H4572" s="488">
        <v>36</v>
      </c>
      <c r="I4572" s="491">
        <v>0.05</v>
      </c>
      <c r="J4572" s="492">
        <v>1751.47</v>
      </c>
      <c r="K4572">
        <v>50794.11</v>
      </c>
      <c r="L4572">
        <v>15577.57</v>
      </c>
    </row>
    <row r="4573" spans="1:12">
      <c r="A4573">
        <v>2025</v>
      </c>
      <c r="B4573" s="487" t="s">
        <v>3919</v>
      </c>
      <c r="C4573" s="488" t="s">
        <v>3863</v>
      </c>
      <c r="D4573" s="488" t="s">
        <v>3218</v>
      </c>
      <c r="E4573" s="488" t="s">
        <v>2888</v>
      </c>
      <c r="F4573" s="489" t="s">
        <v>4239</v>
      </c>
      <c r="G4573" s="490">
        <v>66371.679999999993</v>
      </c>
      <c r="H4573" s="488">
        <v>36</v>
      </c>
      <c r="I4573" s="491">
        <v>0.05</v>
      </c>
      <c r="J4573" s="492">
        <v>1751.47</v>
      </c>
      <c r="K4573">
        <v>50794.11</v>
      </c>
      <c r="L4573">
        <v>15577.57</v>
      </c>
    </row>
    <row r="4574" spans="1:12">
      <c r="A4574">
        <v>2025</v>
      </c>
      <c r="B4574" s="487" t="s">
        <v>3920</v>
      </c>
      <c r="C4574" s="488" t="s">
        <v>3863</v>
      </c>
      <c r="D4574" s="488" t="s">
        <v>3218</v>
      </c>
      <c r="E4574" s="488" t="s">
        <v>2888</v>
      </c>
      <c r="F4574" s="489" t="s">
        <v>4239</v>
      </c>
      <c r="G4574" s="490">
        <v>66371.679999999993</v>
      </c>
      <c r="H4574" s="488">
        <v>36</v>
      </c>
      <c r="I4574" s="491">
        <v>0.05</v>
      </c>
      <c r="J4574" s="492">
        <v>1751.47</v>
      </c>
      <c r="K4574">
        <v>50794.11</v>
      </c>
      <c r="L4574">
        <v>15577.57</v>
      </c>
    </row>
    <row r="4575" spans="1:12">
      <c r="A4575">
        <v>2025</v>
      </c>
      <c r="B4575" s="487" t="s">
        <v>3921</v>
      </c>
      <c r="C4575" s="488" t="s">
        <v>3863</v>
      </c>
      <c r="D4575" s="488" t="s">
        <v>3218</v>
      </c>
      <c r="E4575" s="488" t="s">
        <v>2888</v>
      </c>
      <c r="F4575" s="489" t="s">
        <v>4239</v>
      </c>
      <c r="G4575" s="490">
        <v>66371.679999999993</v>
      </c>
      <c r="H4575" s="488">
        <v>36</v>
      </c>
      <c r="I4575" s="491">
        <v>0.05</v>
      </c>
      <c r="J4575" s="492">
        <v>1751.47</v>
      </c>
      <c r="K4575">
        <v>50794.11</v>
      </c>
      <c r="L4575">
        <v>15577.57</v>
      </c>
    </row>
    <row r="4576" spans="1:12">
      <c r="A4576">
        <v>2025</v>
      </c>
      <c r="B4576" s="487" t="s">
        <v>3922</v>
      </c>
      <c r="C4576" s="488" t="s">
        <v>3863</v>
      </c>
      <c r="D4576" s="488" t="s">
        <v>3218</v>
      </c>
      <c r="E4576" s="488" t="s">
        <v>2888</v>
      </c>
      <c r="F4576" s="489" t="s">
        <v>4239</v>
      </c>
      <c r="G4576" s="490">
        <v>66371.679999999993</v>
      </c>
      <c r="H4576" s="488">
        <v>36</v>
      </c>
      <c r="I4576" s="491">
        <v>0.05</v>
      </c>
      <c r="J4576" s="492">
        <v>1751.47</v>
      </c>
      <c r="K4576">
        <v>50794.11</v>
      </c>
      <c r="L4576">
        <v>15577.57</v>
      </c>
    </row>
    <row r="4577" spans="1:12">
      <c r="A4577">
        <v>2025</v>
      </c>
      <c r="B4577" s="487" t="s">
        <v>3923</v>
      </c>
      <c r="C4577" s="488" t="s">
        <v>3863</v>
      </c>
      <c r="D4577" s="488" t="s">
        <v>3218</v>
      </c>
      <c r="E4577" s="488" t="s">
        <v>2888</v>
      </c>
      <c r="F4577" s="489" t="s">
        <v>4239</v>
      </c>
      <c r="G4577" s="490">
        <v>66371.679999999993</v>
      </c>
      <c r="H4577" s="488">
        <v>36</v>
      </c>
      <c r="I4577" s="491">
        <v>0.05</v>
      </c>
      <c r="J4577" s="492">
        <v>1751.47</v>
      </c>
      <c r="K4577">
        <v>50794.11</v>
      </c>
      <c r="L4577">
        <v>15577.57</v>
      </c>
    </row>
    <row r="4578" spans="1:12">
      <c r="A4578">
        <v>2025</v>
      </c>
      <c r="B4578" s="487" t="s">
        <v>3924</v>
      </c>
      <c r="C4578" s="488" t="s">
        <v>3863</v>
      </c>
      <c r="D4578" s="488" t="s">
        <v>3218</v>
      </c>
      <c r="E4578" s="488" t="s">
        <v>2888</v>
      </c>
      <c r="F4578" s="489" t="s">
        <v>4239</v>
      </c>
      <c r="G4578" s="490">
        <v>66371.679999999993</v>
      </c>
      <c r="H4578" s="488">
        <v>36</v>
      </c>
      <c r="I4578" s="491">
        <v>0.05</v>
      </c>
      <c r="J4578" s="492">
        <v>1751.47</v>
      </c>
      <c r="K4578">
        <v>50794.11</v>
      </c>
      <c r="L4578">
        <v>15577.57</v>
      </c>
    </row>
    <row r="4579" spans="1:12">
      <c r="A4579">
        <v>2025</v>
      </c>
      <c r="B4579" s="487" t="s">
        <v>3925</v>
      </c>
      <c r="C4579" s="488" t="s">
        <v>3863</v>
      </c>
      <c r="D4579" s="488" t="s">
        <v>3218</v>
      </c>
      <c r="E4579" s="488" t="s">
        <v>2888</v>
      </c>
      <c r="F4579" s="489" t="s">
        <v>4239</v>
      </c>
      <c r="G4579" s="490">
        <v>66371.679999999993</v>
      </c>
      <c r="H4579" s="488">
        <v>36</v>
      </c>
      <c r="I4579" s="491">
        <v>0.05</v>
      </c>
      <c r="J4579" s="492">
        <v>1751.47</v>
      </c>
      <c r="K4579">
        <v>50794.11</v>
      </c>
      <c r="L4579">
        <v>15577.57</v>
      </c>
    </row>
    <row r="4580" spans="1:12">
      <c r="A4580">
        <v>2025</v>
      </c>
      <c r="B4580" s="487" t="s">
        <v>3926</v>
      </c>
      <c r="C4580" s="488" t="s">
        <v>3863</v>
      </c>
      <c r="D4580" s="488" t="s">
        <v>3218</v>
      </c>
      <c r="E4580" s="488" t="s">
        <v>2888</v>
      </c>
      <c r="F4580" s="489" t="s">
        <v>4239</v>
      </c>
      <c r="G4580" s="490">
        <v>66371.679999999993</v>
      </c>
      <c r="H4580" s="488">
        <v>36</v>
      </c>
      <c r="I4580" s="491">
        <v>0.05</v>
      </c>
      <c r="J4580" s="492">
        <v>1751.47</v>
      </c>
      <c r="K4580">
        <v>50794.11</v>
      </c>
      <c r="L4580">
        <v>15577.57</v>
      </c>
    </row>
    <row r="4581" spans="1:12">
      <c r="A4581">
        <v>2025</v>
      </c>
      <c r="B4581" s="487" t="s">
        <v>3927</v>
      </c>
      <c r="C4581" s="488" t="s">
        <v>3863</v>
      </c>
      <c r="D4581" s="488" t="s">
        <v>3218</v>
      </c>
      <c r="E4581" s="488" t="s">
        <v>2888</v>
      </c>
      <c r="F4581" s="489" t="s">
        <v>4239</v>
      </c>
      <c r="G4581" s="490">
        <v>66371.679999999993</v>
      </c>
      <c r="H4581" s="488">
        <v>36</v>
      </c>
      <c r="I4581" s="491">
        <v>0.05</v>
      </c>
      <c r="J4581" s="492">
        <v>1751.47</v>
      </c>
      <c r="K4581">
        <v>50794.11</v>
      </c>
      <c r="L4581">
        <v>15577.57</v>
      </c>
    </row>
    <row r="4582" spans="1:12">
      <c r="A4582">
        <v>2025</v>
      </c>
      <c r="B4582" s="487" t="s">
        <v>3897</v>
      </c>
      <c r="C4582" s="488" t="s">
        <v>3863</v>
      </c>
      <c r="D4582" s="488" t="s">
        <v>3218</v>
      </c>
      <c r="E4582" s="488" t="s">
        <v>2888</v>
      </c>
      <c r="F4582" s="489" t="s">
        <v>4239</v>
      </c>
      <c r="G4582" s="490">
        <v>66371.69</v>
      </c>
      <c r="H4582" s="488">
        <v>36</v>
      </c>
      <c r="I4582" s="491">
        <v>0.05</v>
      </c>
      <c r="J4582" s="492">
        <v>1751.48</v>
      </c>
      <c r="K4582">
        <v>50794.11</v>
      </c>
      <c r="L4582">
        <v>15577.58</v>
      </c>
    </row>
    <row r="4583" spans="1:12">
      <c r="A4583">
        <v>2025</v>
      </c>
      <c r="B4583" s="487" t="s">
        <v>3896</v>
      </c>
      <c r="C4583" s="488" t="s">
        <v>3863</v>
      </c>
      <c r="D4583" s="488" t="s">
        <v>3218</v>
      </c>
      <c r="E4583" s="488" t="s">
        <v>2888</v>
      </c>
      <c r="F4583" s="489" t="s">
        <v>4239</v>
      </c>
      <c r="G4583" s="490">
        <v>66371.78</v>
      </c>
      <c r="H4583" s="488">
        <v>36</v>
      </c>
      <c r="I4583" s="491">
        <v>0.05</v>
      </c>
      <c r="J4583" s="492">
        <v>1751.48</v>
      </c>
      <c r="K4583">
        <v>50794.11</v>
      </c>
      <c r="L4583">
        <v>15577.67</v>
      </c>
    </row>
    <row r="4584" spans="1:12">
      <c r="A4584">
        <v>2025</v>
      </c>
      <c r="B4584" s="487" t="s">
        <v>3786</v>
      </c>
      <c r="C4584" s="488" t="s">
        <v>2939</v>
      </c>
      <c r="D4584" s="488" t="s">
        <v>3787</v>
      </c>
      <c r="E4584" s="488" t="s">
        <v>2907</v>
      </c>
      <c r="F4584" s="489" t="s">
        <v>4194</v>
      </c>
      <c r="G4584" s="490">
        <v>6896.53</v>
      </c>
      <c r="H4584" s="488">
        <v>60</v>
      </c>
      <c r="I4584" s="491">
        <v>0.05</v>
      </c>
      <c r="J4584" s="492">
        <v>109.2</v>
      </c>
      <c r="K4584">
        <v>5677.8</v>
      </c>
      <c r="L4584">
        <v>1218.73</v>
      </c>
    </row>
    <row r="4585" spans="1:12">
      <c r="A4585">
        <v>2025</v>
      </c>
      <c r="B4585" s="487" t="s">
        <v>4824</v>
      </c>
      <c r="C4585" s="488" t="s">
        <v>2939</v>
      </c>
      <c r="D4585" s="488" t="s">
        <v>4825</v>
      </c>
      <c r="E4585" s="488" t="s">
        <v>2907</v>
      </c>
      <c r="F4585" s="489" t="s">
        <v>4194</v>
      </c>
      <c r="G4585" s="490">
        <v>2156.73</v>
      </c>
      <c r="H4585" s="488">
        <v>60</v>
      </c>
      <c r="I4585" s="491">
        <v>0.05</v>
      </c>
      <c r="J4585" s="492">
        <v>34.15</v>
      </c>
      <c r="K4585">
        <v>1775.52</v>
      </c>
      <c r="L4585">
        <v>381.21</v>
      </c>
    </row>
    <row r="4586" spans="1:12">
      <c r="A4586">
        <v>2025</v>
      </c>
      <c r="B4586" s="487" t="s">
        <v>3788</v>
      </c>
      <c r="C4586" s="488" t="s">
        <v>2939</v>
      </c>
      <c r="D4586" s="488" t="s">
        <v>3789</v>
      </c>
      <c r="E4586" s="488" t="s">
        <v>2907</v>
      </c>
      <c r="F4586" s="489" t="s">
        <v>4194</v>
      </c>
      <c r="G4586" s="490">
        <v>6119.1</v>
      </c>
      <c r="H4586" s="488">
        <v>60</v>
      </c>
      <c r="I4586" s="491">
        <v>0.05</v>
      </c>
      <c r="J4586" s="492">
        <v>96.89</v>
      </c>
      <c r="K4586">
        <v>5037.84</v>
      </c>
      <c r="L4586">
        <v>1081.26</v>
      </c>
    </row>
    <row r="4587" spans="1:12">
      <c r="A4587">
        <v>2025</v>
      </c>
      <c r="B4587" s="487" t="s">
        <v>3790</v>
      </c>
      <c r="C4587" s="488" t="s">
        <v>2939</v>
      </c>
      <c r="D4587" s="488" t="s">
        <v>3791</v>
      </c>
      <c r="E4587" s="488" t="s">
        <v>2907</v>
      </c>
      <c r="F4587" s="489" t="s">
        <v>4194</v>
      </c>
      <c r="G4587" s="490">
        <v>8693.82</v>
      </c>
      <c r="H4587" s="488">
        <v>60</v>
      </c>
      <c r="I4587" s="491">
        <v>0.05</v>
      </c>
      <c r="J4587" s="492">
        <v>137.65</v>
      </c>
      <c r="K4587">
        <v>7157.44</v>
      </c>
      <c r="L4587">
        <v>1536.38</v>
      </c>
    </row>
    <row r="4588" spans="1:12">
      <c r="A4588">
        <v>2025</v>
      </c>
      <c r="B4588" s="487" t="s">
        <v>4826</v>
      </c>
      <c r="C4588" s="488" t="s">
        <v>2939</v>
      </c>
      <c r="D4588" s="488" t="s">
        <v>4827</v>
      </c>
      <c r="E4588" s="488" t="s">
        <v>2907</v>
      </c>
      <c r="F4588" s="489" t="s">
        <v>4194</v>
      </c>
      <c r="G4588" s="490">
        <v>2424.2399999999998</v>
      </c>
      <c r="H4588" s="488">
        <v>60</v>
      </c>
      <c r="I4588" s="491">
        <v>0.05</v>
      </c>
      <c r="J4588" s="492">
        <v>38.380000000000003</v>
      </c>
      <c r="K4588">
        <v>1995.88</v>
      </c>
      <c r="L4588">
        <v>428.36</v>
      </c>
    </row>
    <row r="4589" spans="1:12">
      <c r="A4589">
        <v>2025</v>
      </c>
      <c r="B4589" s="487" t="s">
        <v>3792</v>
      </c>
      <c r="C4589" s="488" t="s">
        <v>2939</v>
      </c>
      <c r="D4589" s="488" t="s">
        <v>3793</v>
      </c>
      <c r="E4589" s="488" t="s">
        <v>2907</v>
      </c>
      <c r="F4589" s="489" t="s">
        <v>4194</v>
      </c>
      <c r="G4589" s="490">
        <v>11201.64</v>
      </c>
      <c r="H4589" s="488">
        <v>60</v>
      </c>
      <c r="I4589" s="491">
        <v>0.05</v>
      </c>
      <c r="J4589" s="492">
        <v>177.36</v>
      </c>
      <c r="K4589">
        <v>9222.08</v>
      </c>
      <c r="L4589">
        <v>1979.56</v>
      </c>
    </row>
    <row r="4590" spans="1:12">
      <c r="A4590">
        <v>2025</v>
      </c>
      <c r="B4590" s="487" t="s">
        <v>4828</v>
      </c>
      <c r="C4590" s="488" t="s">
        <v>2939</v>
      </c>
      <c r="D4590" s="488" t="s">
        <v>4829</v>
      </c>
      <c r="E4590" s="488" t="s">
        <v>2907</v>
      </c>
      <c r="F4590" s="489" t="s">
        <v>4194</v>
      </c>
      <c r="G4590" s="490">
        <v>3494.24</v>
      </c>
      <c r="H4590" s="488">
        <v>60</v>
      </c>
      <c r="I4590" s="491">
        <v>0.05</v>
      </c>
      <c r="J4590" s="492">
        <v>55.33</v>
      </c>
      <c r="K4590">
        <v>2876.72</v>
      </c>
      <c r="L4590">
        <v>617.52</v>
      </c>
    </row>
    <row r="4591" spans="1:12">
      <c r="A4591">
        <v>2025</v>
      </c>
      <c r="B4591" s="487" t="s">
        <v>3794</v>
      </c>
      <c r="C4591" s="488" t="s">
        <v>2939</v>
      </c>
      <c r="D4591" s="488" t="s">
        <v>3795</v>
      </c>
      <c r="E4591" s="488" t="s">
        <v>2907</v>
      </c>
      <c r="F4591" s="489" t="s">
        <v>4194</v>
      </c>
      <c r="G4591" s="490">
        <v>8944.59</v>
      </c>
      <c r="H4591" s="488">
        <v>60</v>
      </c>
      <c r="I4591" s="491">
        <v>0.05</v>
      </c>
      <c r="J4591" s="492">
        <v>141.62</v>
      </c>
      <c r="K4591">
        <v>7363.88</v>
      </c>
      <c r="L4591">
        <v>1580.71</v>
      </c>
    </row>
    <row r="4592" spans="1:12">
      <c r="A4592">
        <v>2025</v>
      </c>
      <c r="B4592" s="487" t="s">
        <v>3796</v>
      </c>
      <c r="C4592" s="488" t="s">
        <v>2939</v>
      </c>
      <c r="D4592" s="488" t="s">
        <v>3797</v>
      </c>
      <c r="E4592" s="488" t="s">
        <v>2907</v>
      </c>
      <c r="F4592" s="489" t="s">
        <v>4194</v>
      </c>
      <c r="G4592" s="490">
        <v>7398.1</v>
      </c>
      <c r="H4592" s="488">
        <v>60</v>
      </c>
      <c r="I4592" s="491">
        <v>0.05</v>
      </c>
      <c r="J4592" s="492">
        <v>117.14</v>
      </c>
      <c r="K4592">
        <v>6090.68</v>
      </c>
      <c r="L4592">
        <v>1307.42</v>
      </c>
    </row>
    <row r="4593" spans="1:12">
      <c r="A4593">
        <v>2025</v>
      </c>
      <c r="B4593" s="487" t="s">
        <v>4830</v>
      </c>
      <c r="C4593" s="488" t="s">
        <v>2939</v>
      </c>
      <c r="D4593" s="488" t="s">
        <v>4831</v>
      </c>
      <c r="E4593" s="488" t="s">
        <v>2907</v>
      </c>
      <c r="F4593" s="489" t="s">
        <v>4194</v>
      </c>
      <c r="G4593" s="490">
        <v>2670</v>
      </c>
      <c r="H4593" s="488">
        <v>60</v>
      </c>
      <c r="I4593" s="491">
        <v>0.05</v>
      </c>
      <c r="J4593" s="492">
        <v>42.28</v>
      </c>
      <c r="K4593">
        <v>2198.2800000000002</v>
      </c>
      <c r="L4593">
        <v>471.72</v>
      </c>
    </row>
    <row r="4594" spans="1:12">
      <c r="A4594">
        <v>2025</v>
      </c>
      <c r="B4594" s="487" t="s">
        <v>4832</v>
      </c>
      <c r="C4594" s="488" t="s">
        <v>2939</v>
      </c>
      <c r="D4594" s="488" t="s">
        <v>4833</v>
      </c>
      <c r="E4594" s="488" t="s">
        <v>2907</v>
      </c>
      <c r="F4594" s="489" t="s">
        <v>4194</v>
      </c>
      <c r="G4594" s="490">
        <v>1194</v>
      </c>
      <c r="H4594" s="488">
        <v>60</v>
      </c>
      <c r="I4594" s="491">
        <v>0.05</v>
      </c>
      <c r="J4594" s="492">
        <v>18.91</v>
      </c>
      <c r="K4594">
        <v>983.04</v>
      </c>
      <c r="L4594">
        <v>210.96</v>
      </c>
    </row>
    <row r="4595" spans="1:12">
      <c r="A4595">
        <v>2025</v>
      </c>
      <c r="B4595" s="487" t="s">
        <v>4834</v>
      </c>
      <c r="C4595" s="488" t="s">
        <v>2939</v>
      </c>
      <c r="D4595" s="488" t="s">
        <v>4835</v>
      </c>
      <c r="E4595" s="488" t="s">
        <v>2907</v>
      </c>
      <c r="F4595" s="489" t="s">
        <v>4194</v>
      </c>
      <c r="G4595" s="490">
        <v>2025</v>
      </c>
      <c r="H4595" s="488">
        <v>60</v>
      </c>
      <c r="I4595" s="491">
        <v>0.05</v>
      </c>
      <c r="J4595" s="492">
        <v>32.06</v>
      </c>
      <c r="K4595">
        <v>1667.24</v>
      </c>
      <c r="L4595">
        <v>357.76</v>
      </c>
    </row>
    <row r="4596" spans="1:12">
      <c r="A4596">
        <v>2025</v>
      </c>
      <c r="B4596" s="487" t="s">
        <v>4836</v>
      </c>
      <c r="C4596" s="488" t="s">
        <v>2939</v>
      </c>
      <c r="D4596" s="488" t="s">
        <v>4837</v>
      </c>
      <c r="E4596" s="488" t="s">
        <v>2907</v>
      </c>
      <c r="F4596" s="489" t="s">
        <v>4194</v>
      </c>
      <c r="G4596" s="490">
        <v>2980</v>
      </c>
      <c r="H4596" s="488">
        <v>60</v>
      </c>
      <c r="I4596" s="491">
        <v>0.05</v>
      </c>
      <c r="J4596" s="492">
        <v>47.18</v>
      </c>
      <c r="K4596">
        <v>2453.3200000000002</v>
      </c>
      <c r="L4596">
        <v>526.67999999999995</v>
      </c>
    </row>
    <row r="4597" spans="1:12">
      <c r="A4597">
        <v>2025</v>
      </c>
      <c r="B4597" s="487" t="s">
        <v>3798</v>
      </c>
      <c r="C4597" s="488" t="s">
        <v>2939</v>
      </c>
      <c r="D4597" s="488" t="s">
        <v>3799</v>
      </c>
      <c r="E4597" s="488" t="s">
        <v>2907</v>
      </c>
      <c r="F4597" s="489" t="s">
        <v>4194</v>
      </c>
      <c r="G4597" s="490">
        <v>6240</v>
      </c>
      <c r="H4597" s="488">
        <v>60</v>
      </c>
      <c r="I4597" s="491">
        <v>0.05</v>
      </c>
      <c r="J4597" s="492">
        <v>98.8</v>
      </c>
      <c r="K4597">
        <v>5137.28</v>
      </c>
      <c r="L4597">
        <v>1102.72</v>
      </c>
    </row>
    <row r="4598" spans="1:12">
      <c r="A4598">
        <v>2025</v>
      </c>
      <c r="B4598" s="487" t="s">
        <v>3800</v>
      </c>
      <c r="C4598" s="488" t="s">
        <v>2939</v>
      </c>
      <c r="D4598" s="488" t="s">
        <v>3801</v>
      </c>
      <c r="E4598" s="488" t="s">
        <v>2907</v>
      </c>
      <c r="F4598" s="489" t="s">
        <v>4194</v>
      </c>
      <c r="G4598" s="490">
        <v>6630</v>
      </c>
      <c r="H4598" s="488">
        <v>60</v>
      </c>
      <c r="I4598" s="491">
        <v>0.05</v>
      </c>
      <c r="J4598" s="492">
        <v>104.98</v>
      </c>
      <c r="K4598">
        <v>5458.36</v>
      </c>
      <c r="L4598">
        <v>1171.6400000000001</v>
      </c>
    </row>
    <row r="4599" spans="1:12">
      <c r="A4599">
        <v>2025</v>
      </c>
      <c r="B4599" s="487" t="s">
        <v>3802</v>
      </c>
      <c r="C4599" s="488" t="s">
        <v>2939</v>
      </c>
      <c r="D4599" s="488" t="s">
        <v>3803</v>
      </c>
      <c r="E4599" s="488" t="s">
        <v>2907</v>
      </c>
      <c r="F4599" s="489" t="s">
        <v>4194</v>
      </c>
      <c r="G4599" s="490">
        <v>10074.540000000001</v>
      </c>
      <c r="H4599" s="488">
        <v>60</v>
      </c>
      <c r="I4599" s="491">
        <v>0.05</v>
      </c>
      <c r="J4599" s="492">
        <v>159.51</v>
      </c>
      <c r="K4599">
        <v>8294.44</v>
      </c>
      <c r="L4599">
        <v>1780.1</v>
      </c>
    </row>
    <row r="4600" spans="1:12">
      <c r="A4600">
        <v>2025</v>
      </c>
      <c r="B4600" s="487" t="s">
        <v>3804</v>
      </c>
      <c r="C4600" s="488" t="s">
        <v>2939</v>
      </c>
      <c r="D4600" s="488" t="s">
        <v>3805</v>
      </c>
      <c r="E4600" s="488" t="s">
        <v>2907</v>
      </c>
      <c r="F4600" s="489" t="s">
        <v>4194</v>
      </c>
      <c r="G4600" s="490">
        <v>5590</v>
      </c>
      <c r="H4600" s="488">
        <v>60</v>
      </c>
      <c r="I4600" s="491">
        <v>0.05</v>
      </c>
      <c r="J4600" s="492">
        <v>88.51</v>
      </c>
      <c r="K4600">
        <v>4602.2</v>
      </c>
      <c r="L4600">
        <v>987.8</v>
      </c>
    </row>
    <row r="4601" spans="1:12">
      <c r="A4601">
        <v>2025</v>
      </c>
      <c r="B4601" s="487" t="s">
        <v>4838</v>
      </c>
      <c r="C4601" s="488" t="s">
        <v>2939</v>
      </c>
      <c r="D4601" s="488" t="s">
        <v>4839</v>
      </c>
      <c r="E4601" s="488" t="s">
        <v>2907</v>
      </c>
      <c r="F4601" s="489" t="s">
        <v>4195</v>
      </c>
      <c r="G4601" s="490">
        <v>1713.68</v>
      </c>
      <c r="H4601" s="488">
        <v>60</v>
      </c>
      <c r="I4601" s="491">
        <v>0.05</v>
      </c>
      <c r="J4601" s="492">
        <v>27.13</v>
      </c>
      <c r="K4601">
        <v>1410.88</v>
      </c>
      <c r="L4601">
        <v>302.8</v>
      </c>
    </row>
    <row r="4602" spans="1:12">
      <c r="A4602">
        <v>2025</v>
      </c>
      <c r="B4602" s="487" t="s">
        <v>4840</v>
      </c>
      <c r="C4602" s="488" t="s">
        <v>2939</v>
      </c>
      <c r="D4602" s="488" t="s">
        <v>4841</v>
      </c>
      <c r="E4602" s="488" t="s">
        <v>2907</v>
      </c>
      <c r="F4602" s="489" t="s">
        <v>4195</v>
      </c>
      <c r="G4602" s="490">
        <v>4932.0600000000004</v>
      </c>
      <c r="H4602" s="488">
        <v>60</v>
      </c>
      <c r="I4602" s="491">
        <v>0.05</v>
      </c>
      <c r="J4602" s="492">
        <v>78.09</v>
      </c>
      <c r="K4602">
        <v>4060.36</v>
      </c>
      <c r="L4602">
        <v>871.7</v>
      </c>
    </row>
    <row r="4603" spans="1:12">
      <c r="A4603">
        <v>2025</v>
      </c>
      <c r="B4603" s="487" t="s">
        <v>4842</v>
      </c>
      <c r="C4603" s="488" t="s">
        <v>2939</v>
      </c>
      <c r="D4603" s="488" t="s">
        <v>4843</v>
      </c>
      <c r="E4603" s="488" t="s">
        <v>2907</v>
      </c>
      <c r="F4603" s="489" t="s">
        <v>4195</v>
      </c>
      <c r="G4603" s="490">
        <v>3862.06</v>
      </c>
      <c r="H4603" s="488">
        <v>60</v>
      </c>
      <c r="I4603" s="491">
        <v>0.05</v>
      </c>
      <c r="J4603" s="492">
        <v>61.15</v>
      </c>
      <c r="K4603">
        <v>3179.64</v>
      </c>
      <c r="L4603">
        <v>682.42</v>
      </c>
    </row>
    <row r="4604" spans="1:12">
      <c r="A4604">
        <v>2025</v>
      </c>
      <c r="B4604" s="487" t="s">
        <v>3806</v>
      </c>
      <c r="C4604" s="488" t="s">
        <v>2939</v>
      </c>
      <c r="D4604" s="488" t="s">
        <v>3807</v>
      </c>
      <c r="E4604" s="488" t="s">
        <v>2907</v>
      </c>
      <c r="F4604" s="489" t="s">
        <v>4195</v>
      </c>
      <c r="G4604" s="490">
        <v>6135.82</v>
      </c>
      <c r="H4604" s="488">
        <v>60</v>
      </c>
      <c r="I4604" s="491">
        <v>0</v>
      </c>
      <c r="J4604" s="492">
        <v>97.15</v>
      </c>
      <c r="K4604">
        <v>5317.96</v>
      </c>
      <c r="L4604">
        <v>817.86</v>
      </c>
    </row>
    <row r="4605" spans="1:12">
      <c r="A4605">
        <v>2025</v>
      </c>
      <c r="B4605" s="487" t="s">
        <v>4844</v>
      </c>
      <c r="C4605" s="488" t="s">
        <v>2939</v>
      </c>
      <c r="D4605" s="488" t="s">
        <v>4845</v>
      </c>
      <c r="E4605" s="488" t="s">
        <v>2907</v>
      </c>
      <c r="F4605" s="489" t="s">
        <v>4195</v>
      </c>
      <c r="G4605" s="490">
        <v>2741.89</v>
      </c>
      <c r="H4605" s="488">
        <v>60</v>
      </c>
      <c r="I4605" s="491">
        <v>0.05</v>
      </c>
      <c r="J4605" s="492">
        <v>43.41</v>
      </c>
      <c r="K4605">
        <v>2257.2800000000002</v>
      </c>
      <c r="L4605">
        <v>484.61</v>
      </c>
    </row>
    <row r="4606" spans="1:12">
      <c r="A4606">
        <v>2025</v>
      </c>
      <c r="B4606" s="487" t="s">
        <v>3808</v>
      </c>
      <c r="C4606" s="488" t="s">
        <v>2939</v>
      </c>
      <c r="D4606" s="488" t="s">
        <v>3809</v>
      </c>
      <c r="E4606" s="488" t="s">
        <v>2907</v>
      </c>
      <c r="F4606" s="489" t="s">
        <v>4195</v>
      </c>
      <c r="G4606" s="490">
        <v>7356.3</v>
      </c>
      <c r="H4606" s="488">
        <v>60</v>
      </c>
      <c r="I4606" s="491">
        <v>0.05</v>
      </c>
      <c r="J4606" s="492">
        <v>116.47</v>
      </c>
      <c r="K4606">
        <v>6056.24</v>
      </c>
      <c r="L4606">
        <v>1300.06</v>
      </c>
    </row>
    <row r="4607" spans="1:12">
      <c r="A4607">
        <v>2025</v>
      </c>
      <c r="B4607" s="487" t="s">
        <v>4846</v>
      </c>
      <c r="C4607" s="488" t="s">
        <v>2939</v>
      </c>
      <c r="D4607" s="488" t="s">
        <v>4847</v>
      </c>
      <c r="E4607" s="488" t="s">
        <v>2907</v>
      </c>
      <c r="F4607" s="489" t="s">
        <v>4195</v>
      </c>
      <c r="G4607" s="490">
        <v>3263.4</v>
      </c>
      <c r="H4607" s="488">
        <v>60</v>
      </c>
      <c r="I4607" s="491">
        <v>0.05</v>
      </c>
      <c r="J4607" s="492">
        <v>51.67</v>
      </c>
      <c r="K4607">
        <v>2686.68</v>
      </c>
      <c r="L4607">
        <v>576.72</v>
      </c>
    </row>
    <row r="4608" spans="1:12">
      <c r="A4608">
        <v>2025</v>
      </c>
      <c r="B4608" s="487" t="s">
        <v>4848</v>
      </c>
      <c r="C4608" s="488" t="s">
        <v>2939</v>
      </c>
      <c r="D4608" s="488" t="s">
        <v>4849</v>
      </c>
      <c r="E4608" s="488" t="s">
        <v>2907</v>
      </c>
      <c r="F4608" s="489" t="s">
        <v>4195</v>
      </c>
      <c r="G4608" s="490">
        <v>3868.42</v>
      </c>
      <c r="H4608" s="488">
        <v>60</v>
      </c>
      <c r="I4608" s="491">
        <v>0.05</v>
      </c>
      <c r="J4608" s="492">
        <v>61.25</v>
      </c>
      <c r="K4608">
        <v>3184.84</v>
      </c>
      <c r="L4608">
        <v>683.58</v>
      </c>
    </row>
    <row r="4609" spans="1:12">
      <c r="A4609">
        <v>2025</v>
      </c>
      <c r="B4609" s="487" t="s">
        <v>4850</v>
      </c>
      <c r="C4609" s="488" t="s">
        <v>2939</v>
      </c>
      <c r="D4609" s="488" t="s">
        <v>4851</v>
      </c>
      <c r="E4609" s="488" t="s">
        <v>2907</v>
      </c>
      <c r="F4609" s="489" t="s">
        <v>4195</v>
      </c>
      <c r="G4609" s="490">
        <v>2860.06</v>
      </c>
      <c r="H4609" s="488">
        <v>60</v>
      </c>
      <c r="I4609" s="491">
        <v>0.05</v>
      </c>
      <c r="J4609" s="492">
        <v>45.28</v>
      </c>
      <c r="K4609">
        <v>2354.52</v>
      </c>
      <c r="L4609">
        <v>505.54</v>
      </c>
    </row>
    <row r="4610" spans="1:12">
      <c r="A4610">
        <v>2025</v>
      </c>
      <c r="B4610" s="487" t="s">
        <v>4852</v>
      </c>
      <c r="C4610" s="488" t="s">
        <v>2939</v>
      </c>
      <c r="D4610" s="488" t="s">
        <v>4853</v>
      </c>
      <c r="E4610" s="488" t="s">
        <v>2907</v>
      </c>
      <c r="F4610" s="489" t="s">
        <v>4195</v>
      </c>
      <c r="G4610" s="490">
        <v>1512.53</v>
      </c>
      <c r="H4610" s="488">
        <v>60</v>
      </c>
      <c r="I4610" s="491">
        <v>0.05</v>
      </c>
      <c r="J4610" s="492">
        <v>23.95</v>
      </c>
      <c r="K4610">
        <v>1245.24</v>
      </c>
      <c r="L4610">
        <v>267.29000000000002</v>
      </c>
    </row>
    <row r="4611" spans="1:12">
      <c r="A4611">
        <v>2025</v>
      </c>
      <c r="B4611" s="487" t="s">
        <v>4854</v>
      </c>
      <c r="C4611" s="488" t="s">
        <v>2527</v>
      </c>
      <c r="D4611" s="488" t="s">
        <v>4855</v>
      </c>
      <c r="E4611" s="488" t="s">
        <v>4148</v>
      </c>
      <c r="F4611" s="489" t="s">
        <v>4856</v>
      </c>
      <c r="G4611" s="490">
        <v>1048</v>
      </c>
      <c r="H4611" s="488">
        <v>60</v>
      </c>
      <c r="I4611" s="491">
        <v>0.05</v>
      </c>
      <c r="J4611" s="492">
        <v>16.59</v>
      </c>
      <c r="K4611">
        <v>862.68</v>
      </c>
      <c r="L4611">
        <v>185.32</v>
      </c>
    </row>
    <row r="4612" spans="1:12">
      <c r="A4612">
        <v>2025</v>
      </c>
      <c r="B4612" s="487" t="s">
        <v>4027</v>
      </c>
      <c r="C4612" s="488" t="s">
        <v>2527</v>
      </c>
      <c r="D4612" s="488" t="s">
        <v>4028</v>
      </c>
      <c r="E4612" s="488" t="s">
        <v>2888</v>
      </c>
      <c r="F4612" s="489" t="s">
        <v>4240</v>
      </c>
      <c r="G4612" s="490">
        <v>6649</v>
      </c>
      <c r="H4612" s="488">
        <v>36</v>
      </c>
      <c r="I4612" s="491">
        <v>0.05</v>
      </c>
      <c r="J4612" s="492">
        <v>175.46</v>
      </c>
      <c r="K4612">
        <v>4913.04</v>
      </c>
      <c r="L4612">
        <v>1735.96</v>
      </c>
    </row>
    <row r="4613" spans="1:12">
      <c r="A4613">
        <v>2025</v>
      </c>
      <c r="B4613" s="487" t="s">
        <v>4857</v>
      </c>
      <c r="C4613" s="488" t="s">
        <v>2905</v>
      </c>
      <c r="D4613" s="488" t="s">
        <v>4858</v>
      </c>
      <c r="E4613" s="488" t="s">
        <v>2907</v>
      </c>
      <c r="F4613" s="489" t="s">
        <v>4197</v>
      </c>
      <c r="G4613" s="490">
        <v>4128.8999999999996</v>
      </c>
      <c r="H4613" s="488">
        <v>60</v>
      </c>
      <c r="I4613" s="491">
        <v>0.05</v>
      </c>
      <c r="J4613" s="492">
        <v>65.37</v>
      </c>
      <c r="K4613">
        <v>3399.41</v>
      </c>
      <c r="L4613">
        <v>729.49</v>
      </c>
    </row>
    <row r="4614" spans="1:12">
      <c r="A4614">
        <v>2025</v>
      </c>
      <c r="B4614" s="487" t="s">
        <v>2912</v>
      </c>
      <c r="C4614" s="488" t="s">
        <v>2905</v>
      </c>
      <c r="D4614" s="488" t="s">
        <v>2913</v>
      </c>
      <c r="E4614" s="488" t="s">
        <v>2907</v>
      </c>
      <c r="F4614" s="489" t="s">
        <v>4197</v>
      </c>
      <c r="G4614" s="490">
        <v>26035.03</v>
      </c>
      <c r="H4614" s="488">
        <v>60</v>
      </c>
      <c r="I4614" s="491">
        <v>0.05</v>
      </c>
      <c r="J4614" s="492">
        <v>412.22</v>
      </c>
      <c r="K4614">
        <v>21435.49</v>
      </c>
      <c r="L4614">
        <v>4599.54</v>
      </c>
    </row>
    <row r="4615" spans="1:12">
      <c r="A4615">
        <v>2025</v>
      </c>
      <c r="B4615" s="487" t="s">
        <v>2916</v>
      </c>
      <c r="C4615" s="488" t="s">
        <v>2905</v>
      </c>
      <c r="D4615" s="488" t="s">
        <v>2917</v>
      </c>
      <c r="E4615" s="488" t="s">
        <v>2907</v>
      </c>
      <c r="F4615" s="489" t="s">
        <v>4197</v>
      </c>
      <c r="G4615" s="490">
        <v>7799.04</v>
      </c>
      <c r="H4615" s="488">
        <v>60</v>
      </c>
      <c r="I4615" s="491">
        <v>0.05</v>
      </c>
      <c r="J4615" s="492">
        <v>123.48</v>
      </c>
      <c r="K4615">
        <v>6421.15</v>
      </c>
      <c r="L4615">
        <v>1377.89</v>
      </c>
    </row>
    <row r="4616" spans="1:12">
      <c r="A4616">
        <v>2025</v>
      </c>
      <c r="B4616" s="487" t="s">
        <v>4859</v>
      </c>
      <c r="C4616" s="488" t="s">
        <v>2939</v>
      </c>
      <c r="D4616" s="488" t="s">
        <v>4860</v>
      </c>
      <c r="E4616" s="488" t="s">
        <v>2907</v>
      </c>
      <c r="F4616" s="489" t="s">
        <v>4204</v>
      </c>
      <c r="G4616" s="490">
        <v>1052.21</v>
      </c>
      <c r="H4616" s="488">
        <v>60</v>
      </c>
      <c r="I4616" s="491">
        <v>0.05</v>
      </c>
      <c r="J4616" s="492">
        <v>16.66</v>
      </c>
      <c r="K4616">
        <v>866.32</v>
      </c>
      <c r="L4616">
        <v>185.89</v>
      </c>
    </row>
    <row r="4617" spans="1:12">
      <c r="A4617">
        <v>2025</v>
      </c>
      <c r="B4617" s="487" t="s">
        <v>3818</v>
      </c>
      <c r="C4617" s="488" t="s">
        <v>2939</v>
      </c>
      <c r="D4617" s="488" t="s">
        <v>3819</v>
      </c>
      <c r="E4617" s="488" t="s">
        <v>2907</v>
      </c>
      <c r="F4617" s="489" t="s">
        <v>4204</v>
      </c>
      <c r="G4617" s="490">
        <v>21397.35</v>
      </c>
      <c r="H4617" s="488">
        <v>60</v>
      </c>
      <c r="I4617" s="491">
        <v>0.05</v>
      </c>
      <c r="J4617" s="492">
        <v>338.79</v>
      </c>
      <c r="K4617">
        <v>17615.96</v>
      </c>
      <c r="L4617">
        <v>3781.39</v>
      </c>
    </row>
    <row r="4618" spans="1:12">
      <c r="A4618">
        <v>2025</v>
      </c>
      <c r="B4618" s="487" t="s">
        <v>4861</v>
      </c>
      <c r="C4618" s="488" t="s">
        <v>2939</v>
      </c>
      <c r="D4618" s="488" t="s">
        <v>4230</v>
      </c>
      <c r="E4618" s="488" t="s">
        <v>2907</v>
      </c>
      <c r="F4618" s="489" t="s">
        <v>4204</v>
      </c>
      <c r="G4618" s="490">
        <v>1353.98</v>
      </c>
      <c r="H4618" s="488">
        <v>60</v>
      </c>
      <c r="I4618" s="491">
        <v>0.05</v>
      </c>
      <c r="J4618" s="492">
        <v>21.44</v>
      </c>
      <c r="K4618">
        <v>1114.5999999999999</v>
      </c>
      <c r="L4618">
        <v>239.38</v>
      </c>
    </row>
    <row r="4619" spans="1:12">
      <c r="A4619">
        <v>2025</v>
      </c>
      <c r="B4619" s="487" t="s">
        <v>2904</v>
      </c>
      <c r="C4619" s="488" t="s">
        <v>2905</v>
      </c>
      <c r="D4619" s="488" t="s">
        <v>2906</v>
      </c>
      <c r="E4619" s="488" t="s">
        <v>2907</v>
      </c>
      <c r="F4619" s="489" t="s">
        <v>4204</v>
      </c>
      <c r="G4619" s="490">
        <v>5275.82</v>
      </c>
      <c r="H4619" s="488">
        <v>60</v>
      </c>
      <c r="I4619" s="491">
        <v>0.05</v>
      </c>
      <c r="J4619" s="492">
        <v>83.53</v>
      </c>
      <c r="K4619">
        <v>4343.71</v>
      </c>
      <c r="L4619">
        <v>932.11</v>
      </c>
    </row>
    <row r="4620" spans="1:12">
      <c r="A4620">
        <v>2025</v>
      </c>
      <c r="B4620" s="487" t="s">
        <v>2908</v>
      </c>
      <c r="C4620" s="488" t="s">
        <v>2905</v>
      </c>
      <c r="D4620" s="488" t="s">
        <v>2909</v>
      </c>
      <c r="E4620" s="488" t="s">
        <v>2907</v>
      </c>
      <c r="F4620" s="489" t="s">
        <v>4204</v>
      </c>
      <c r="G4620" s="490">
        <v>5275.82</v>
      </c>
      <c r="H4620" s="488">
        <v>60</v>
      </c>
      <c r="I4620" s="491">
        <v>0.05</v>
      </c>
      <c r="J4620" s="492">
        <v>83.53</v>
      </c>
      <c r="K4620">
        <v>4343.71</v>
      </c>
      <c r="L4620">
        <v>932.11</v>
      </c>
    </row>
    <row r="4621" spans="1:12">
      <c r="A4621">
        <v>2025</v>
      </c>
      <c r="B4621" s="487" t="s">
        <v>4862</v>
      </c>
      <c r="C4621" s="488" t="s">
        <v>2905</v>
      </c>
      <c r="D4621" s="488" t="s">
        <v>4863</v>
      </c>
      <c r="E4621" s="488" t="s">
        <v>2907</v>
      </c>
      <c r="F4621" s="489" t="s">
        <v>4204</v>
      </c>
      <c r="G4621" s="490">
        <v>1892.41</v>
      </c>
      <c r="H4621" s="488">
        <v>60</v>
      </c>
      <c r="I4621" s="491">
        <v>0.05</v>
      </c>
      <c r="J4621" s="492">
        <v>29.96</v>
      </c>
      <c r="K4621">
        <v>1558.05</v>
      </c>
      <c r="L4621">
        <v>334.36</v>
      </c>
    </row>
    <row r="4622" spans="1:12">
      <c r="A4622">
        <v>2025</v>
      </c>
      <c r="B4622" s="487" t="s">
        <v>4864</v>
      </c>
      <c r="C4622" s="488" t="s">
        <v>2905</v>
      </c>
      <c r="D4622" s="488" t="s">
        <v>4858</v>
      </c>
      <c r="E4622" s="488" t="s">
        <v>2907</v>
      </c>
      <c r="F4622" s="489" t="s">
        <v>4204</v>
      </c>
      <c r="G4622" s="490">
        <v>4105.96</v>
      </c>
      <c r="H4622" s="488">
        <v>60</v>
      </c>
      <c r="I4622" s="491">
        <v>0.05</v>
      </c>
      <c r="J4622" s="492">
        <v>65.010000000000005</v>
      </c>
      <c r="K4622">
        <v>3380.56</v>
      </c>
      <c r="L4622">
        <v>725.4</v>
      </c>
    </row>
    <row r="4623" spans="1:12">
      <c r="A4623">
        <v>2025</v>
      </c>
      <c r="B4623" s="487" t="s">
        <v>2910</v>
      </c>
      <c r="C4623" s="488" t="s">
        <v>2905</v>
      </c>
      <c r="D4623" s="488" t="s">
        <v>2906</v>
      </c>
      <c r="E4623" s="488" t="s">
        <v>2907</v>
      </c>
      <c r="F4623" s="489" t="s">
        <v>4204</v>
      </c>
      <c r="G4623" s="490">
        <v>16515.61</v>
      </c>
      <c r="H4623" s="488">
        <v>60</v>
      </c>
      <c r="I4623" s="491">
        <v>0.05</v>
      </c>
      <c r="J4623" s="492">
        <v>261.5</v>
      </c>
      <c r="K4623">
        <v>13597.89</v>
      </c>
      <c r="L4623">
        <v>2917.72</v>
      </c>
    </row>
    <row r="4624" spans="1:12">
      <c r="A4624">
        <v>2025</v>
      </c>
      <c r="B4624" s="487" t="s">
        <v>2911</v>
      </c>
      <c r="C4624" s="488" t="s">
        <v>2905</v>
      </c>
      <c r="D4624" s="488" t="s">
        <v>2909</v>
      </c>
      <c r="E4624" s="488" t="s">
        <v>2907</v>
      </c>
      <c r="F4624" s="489" t="s">
        <v>4204</v>
      </c>
      <c r="G4624" s="490">
        <v>16309.17</v>
      </c>
      <c r="H4624" s="488">
        <v>60</v>
      </c>
      <c r="I4624" s="491">
        <v>0.05</v>
      </c>
      <c r="J4624" s="492">
        <v>258.23</v>
      </c>
      <c r="K4624">
        <v>13427.9</v>
      </c>
      <c r="L4624">
        <v>2881.27</v>
      </c>
    </row>
    <row r="4625" spans="1:12">
      <c r="A4625">
        <v>2025</v>
      </c>
      <c r="B4625" s="487" t="s">
        <v>2914</v>
      </c>
      <c r="C4625" s="488" t="s">
        <v>2905</v>
      </c>
      <c r="D4625" s="488" t="s">
        <v>2915</v>
      </c>
      <c r="E4625" s="488" t="s">
        <v>2907</v>
      </c>
      <c r="F4625" s="489" t="s">
        <v>4204</v>
      </c>
      <c r="G4625" s="490">
        <v>43307.61</v>
      </c>
      <c r="H4625" s="488">
        <v>60</v>
      </c>
      <c r="I4625" s="491">
        <v>0.05</v>
      </c>
      <c r="J4625" s="492">
        <v>685.7</v>
      </c>
      <c r="K4625">
        <v>35656.550000000003</v>
      </c>
      <c r="L4625">
        <v>7651.06</v>
      </c>
    </row>
    <row r="4626" spans="1:12">
      <c r="A4626">
        <v>2025</v>
      </c>
      <c r="B4626" s="487" t="s">
        <v>4865</v>
      </c>
      <c r="C4626" s="488" t="s">
        <v>2905</v>
      </c>
      <c r="D4626" s="488" t="s">
        <v>4866</v>
      </c>
      <c r="E4626" s="488" t="s">
        <v>2907</v>
      </c>
      <c r="F4626" s="489" t="s">
        <v>4204</v>
      </c>
      <c r="G4626" s="490">
        <v>2660.85</v>
      </c>
      <c r="H4626" s="488">
        <v>60</v>
      </c>
      <c r="I4626" s="491">
        <v>0.05</v>
      </c>
      <c r="J4626" s="492">
        <v>42.13</v>
      </c>
      <c r="K4626">
        <v>2190.77</v>
      </c>
      <c r="L4626">
        <v>470.08</v>
      </c>
    </row>
    <row r="4627" spans="1:12">
      <c r="A4627">
        <v>2025</v>
      </c>
      <c r="B4627" s="487" t="s">
        <v>4867</v>
      </c>
      <c r="C4627" s="488" t="s">
        <v>2905</v>
      </c>
      <c r="D4627" s="488" t="s">
        <v>4868</v>
      </c>
      <c r="E4627" s="488" t="s">
        <v>2907</v>
      </c>
      <c r="F4627" s="489" t="s">
        <v>4204</v>
      </c>
      <c r="G4627" s="490">
        <v>1789.19</v>
      </c>
      <c r="H4627" s="488">
        <v>60</v>
      </c>
      <c r="I4627" s="491">
        <v>0.05</v>
      </c>
      <c r="J4627" s="492">
        <v>28.33</v>
      </c>
      <c r="K4627">
        <v>1473.11</v>
      </c>
      <c r="L4627">
        <v>316.08</v>
      </c>
    </row>
    <row r="4628" spans="1:12">
      <c r="A4628">
        <v>2025</v>
      </c>
      <c r="B4628" s="487" t="s">
        <v>2918</v>
      </c>
      <c r="C4628" s="488" t="s">
        <v>2905</v>
      </c>
      <c r="D4628" s="488" t="s">
        <v>2919</v>
      </c>
      <c r="E4628" s="488" t="s">
        <v>2907</v>
      </c>
      <c r="F4628" s="489" t="s">
        <v>4204</v>
      </c>
      <c r="G4628" s="490">
        <v>17433.150000000001</v>
      </c>
      <c r="H4628" s="488">
        <v>60</v>
      </c>
      <c r="I4628" s="491">
        <v>0.05</v>
      </c>
      <c r="J4628" s="492">
        <v>276.02</v>
      </c>
      <c r="K4628">
        <v>14353.24</v>
      </c>
      <c r="L4628">
        <v>3079.91</v>
      </c>
    </row>
    <row r="4629" spans="1:12">
      <c r="A4629">
        <v>2025</v>
      </c>
      <c r="B4629" s="487" t="s">
        <v>4869</v>
      </c>
      <c r="C4629" s="488" t="s">
        <v>2905</v>
      </c>
      <c r="D4629" s="488" t="s">
        <v>4870</v>
      </c>
      <c r="E4629" s="488" t="s">
        <v>2907</v>
      </c>
      <c r="F4629" s="489" t="s">
        <v>4204</v>
      </c>
      <c r="G4629" s="490">
        <v>1941.85</v>
      </c>
      <c r="H4629" s="488">
        <v>60</v>
      </c>
      <c r="I4629" s="491">
        <v>0.05</v>
      </c>
      <c r="J4629" s="492">
        <v>30.75</v>
      </c>
      <c r="K4629">
        <v>1598.84</v>
      </c>
      <c r="L4629">
        <v>343.01</v>
      </c>
    </row>
    <row r="4630" spans="1:12">
      <c r="A4630">
        <v>2025</v>
      </c>
      <c r="B4630" s="487" t="s">
        <v>4871</v>
      </c>
      <c r="C4630" s="488" t="s">
        <v>2905</v>
      </c>
      <c r="D4630" s="488" t="s">
        <v>4872</v>
      </c>
      <c r="E4630" s="488" t="s">
        <v>2907</v>
      </c>
      <c r="F4630" s="489" t="s">
        <v>4204</v>
      </c>
      <c r="G4630" s="490">
        <v>3811.28</v>
      </c>
      <c r="H4630" s="488">
        <v>60</v>
      </c>
      <c r="I4630" s="491">
        <v>0.05</v>
      </c>
      <c r="J4630" s="492">
        <v>60.35</v>
      </c>
      <c r="K4630">
        <v>3138.01</v>
      </c>
      <c r="L4630">
        <v>673.27</v>
      </c>
    </row>
    <row r="4631" spans="1:12">
      <c r="A4631">
        <v>2025</v>
      </c>
      <c r="B4631" s="487" t="s">
        <v>2938</v>
      </c>
      <c r="C4631" s="488" t="s">
        <v>2939</v>
      </c>
      <c r="D4631" s="488" t="s">
        <v>2940</v>
      </c>
      <c r="E4631" s="488" t="s">
        <v>2889</v>
      </c>
      <c r="F4631" s="489" t="s">
        <v>4225</v>
      </c>
      <c r="G4631" s="490">
        <v>1429969.94</v>
      </c>
      <c r="H4631" s="488">
        <v>48</v>
      </c>
      <c r="I4631" s="491">
        <v>0.05</v>
      </c>
      <c r="J4631" s="492">
        <v>28301.49</v>
      </c>
      <c r="K4631">
        <v>1132032.92</v>
      </c>
      <c r="L4631">
        <v>297937.02</v>
      </c>
    </row>
    <row r="4632" spans="1:12">
      <c r="A4632">
        <v>2025</v>
      </c>
      <c r="B4632" s="487" t="s">
        <v>3874</v>
      </c>
      <c r="C4632" s="488" t="s">
        <v>3863</v>
      </c>
      <c r="D4632" s="488" t="s">
        <v>3870</v>
      </c>
      <c r="E4632" s="488" t="s">
        <v>2888</v>
      </c>
      <c r="F4632" s="489" t="s">
        <v>4241</v>
      </c>
      <c r="G4632" s="490">
        <v>95575.02</v>
      </c>
      <c r="H4632" s="488">
        <v>36</v>
      </c>
      <c r="I4632" s="491">
        <v>0.05</v>
      </c>
      <c r="J4632" s="492">
        <v>2522.12</v>
      </c>
      <c r="K4632">
        <v>70620.960000000006</v>
      </c>
      <c r="L4632">
        <v>24954.06</v>
      </c>
    </row>
    <row r="4633" spans="1:12">
      <c r="A4633">
        <v>2025</v>
      </c>
      <c r="B4633" s="487" t="s">
        <v>3869</v>
      </c>
      <c r="C4633" s="488" t="s">
        <v>3863</v>
      </c>
      <c r="D4633" s="488" t="s">
        <v>3870</v>
      </c>
      <c r="E4633" s="488" t="s">
        <v>2888</v>
      </c>
      <c r="F4633" s="489" t="s">
        <v>4241</v>
      </c>
      <c r="G4633" s="490">
        <v>95575.22</v>
      </c>
      <c r="H4633" s="488">
        <v>36</v>
      </c>
      <c r="I4633" s="491">
        <v>0.05</v>
      </c>
      <c r="J4633" s="492">
        <v>2522.12</v>
      </c>
      <c r="K4633">
        <v>70621.119999999995</v>
      </c>
      <c r="L4633">
        <v>24954.1</v>
      </c>
    </row>
    <row r="4634" spans="1:12">
      <c r="A4634">
        <v>2025</v>
      </c>
      <c r="B4634" s="487" t="s">
        <v>3871</v>
      </c>
      <c r="C4634" s="488" t="s">
        <v>3863</v>
      </c>
      <c r="D4634" s="488" t="s">
        <v>3870</v>
      </c>
      <c r="E4634" s="488" t="s">
        <v>2888</v>
      </c>
      <c r="F4634" s="489" t="s">
        <v>4241</v>
      </c>
      <c r="G4634" s="490">
        <v>95575.22</v>
      </c>
      <c r="H4634" s="488">
        <v>36</v>
      </c>
      <c r="I4634" s="491">
        <v>0.05</v>
      </c>
      <c r="J4634" s="492">
        <v>2522.12</v>
      </c>
      <c r="K4634">
        <v>70621.119999999995</v>
      </c>
      <c r="L4634">
        <v>24954.1</v>
      </c>
    </row>
    <row r="4635" spans="1:12">
      <c r="A4635">
        <v>2025</v>
      </c>
      <c r="B4635" s="487" t="s">
        <v>3872</v>
      </c>
      <c r="C4635" s="488" t="s">
        <v>3863</v>
      </c>
      <c r="D4635" s="488" t="s">
        <v>3870</v>
      </c>
      <c r="E4635" s="488" t="s">
        <v>2888</v>
      </c>
      <c r="F4635" s="489" t="s">
        <v>4241</v>
      </c>
      <c r="G4635" s="490">
        <v>95575.22</v>
      </c>
      <c r="H4635" s="488">
        <v>36</v>
      </c>
      <c r="I4635" s="491">
        <v>0.05</v>
      </c>
      <c r="J4635" s="492">
        <v>2522.12</v>
      </c>
      <c r="K4635">
        <v>70621.119999999995</v>
      </c>
      <c r="L4635">
        <v>24954.1</v>
      </c>
    </row>
    <row r="4636" spans="1:12">
      <c r="A4636">
        <v>2025</v>
      </c>
      <c r="B4636" s="487" t="s">
        <v>3873</v>
      </c>
      <c r="C4636" s="488" t="s">
        <v>3863</v>
      </c>
      <c r="D4636" s="488" t="s">
        <v>3870</v>
      </c>
      <c r="E4636" s="488" t="s">
        <v>2888</v>
      </c>
      <c r="F4636" s="489" t="s">
        <v>4241</v>
      </c>
      <c r="G4636" s="490">
        <v>95575.22</v>
      </c>
      <c r="H4636" s="488">
        <v>36</v>
      </c>
      <c r="I4636" s="491">
        <v>0.05</v>
      </c>
      <c r="J4636" s="492">
        <v>2522.12</v>
      </c>
      <c r="K4636">
        <v>70621.119999999995</v>
      </c>
      <c r="L4636">
        <v>24954.1</v>
      </c>
    </row>
    <row r="4637" spans="1:12">
      <c r="A4637">
        <v>2025</v>
      </c>
      <c r="B4637" s="487" t="s">
        <v>3875</v>
      </c>
      <c r="C4637" s="488" t="s">
        <v>3863</v>
      </c>
      <c r="D4637" s="488" t="s">
        <v>3876</v>
      </c>
      <c r="E4637" s="488" t="s">
        <v>2888</v>
      </c>
      <c r="F4637" s="489" t="s">
        <v>4241</v>
      </c>
      <c r="G4637" s="490">
        <v>88495.58</v>
      </c>
      <c r="H4637" s="488">
        <v>36</v>
      </c>
      <c r="I4637" s="491">
        <v>0.05</v>
      </c>
      <c r="J4637" s="492">
        <v>2335.3000000000002</v>
      </c>
      <c r="K4637">
        <v>65390</v>
      </c>
      <c r="L4637">
        <v>23105.58</v>
      </c>
    </row>
    <row r="4638" spans="1:12">
      <c r="A4638">
        <v>2025</v>
      </c>
      <c r="B4638" s="487" t="s">
        <v>3877</v>
      </c>
      <c r="C4638" s="488" t="s">
        <v>3863</v>
      </c>
      <c r="D4638" s="488" t="s">
        <v>3876</v>
      </c>
      <c r="E4638" s="488" t="s">
        <v>2888</v>
      </c>
      <c r="F4638" s="489" t="s">
        <v>4241</v>
      </c>
      <c r="G4638" s="490">
        <v>88495.58</v>
      </c>
      <c r="H4638" s="488">
        <v>36</v>
      </c>
      <c r="I4638" s="491">
        <v>0.05</v>
      </c>
      <c r="J4638" s="492">
        <v>2335.3000000000002</v>
      </c>
      <c r="K4638">
        <v>65390</v>
      </c>
      <c r="L4638">
        <v>23105.58</v>
      </c>
    </row>
    <row r="4639" spans="1:12">
      <c r="A4639">
        <v>2025</v>
      </c>
      <c r="B4639" s="487" t="s">
        <v>3878</v>
      </c>
      <c r="C4639" s="488" t="s">
        <v>3863</v>
      </c>
      <c r="D4639" s="488" t="s">
        <v>3876</v>
      </c>
      <c r="E4639" s="488" t="s">
        <v>2888</v>
      </c>
      <c r="F4639" s="489" t="s">
        <v>4241</v>
      </c>
      <c r="G4639" s="490">
        <v>88495.58</v>
      </c>
      <c r="H4639" s="488">
        <v>36</v>
      </c>
      <c r="I4639" s="491">
        <v>0.05</v>
      </c>
      <c r="J4639" s="492">
        <v>2335.3000000000002</v>
      </c>
      <c r="K4639">
        <v>65390</v>
      </c>
      <c r="L4639">
        <v>23105.58</v>
      </c>
    </row>
    <row r="4640" spans="1:12">
      <c r="A4640">
        <v>2025</v>
      </c>
      <c r="B4640" s="487" t="s">
        <v>3879</v>
      </c>
      <c r="C4640" s="488" t="s">
        <v>3863</v>
      </c>
      <c r="D4640" s="488" t="s">
        <v>3876</v>
      </c>
      <c r="E4640" s="488" t="s">
        <v>2888</v>
      </c>
      <c r="F4640" s="489" t="s">
        <v>4241</v>
      </c>
      <c r="G4640" s="490">
        <v>88495.58</v>
      </c>
      <c r="H4640" s="488">
        <v>36</v>
      </c>
      <c r="I4640" s="491">
        <v>0.05</v>
      </c>
      <c r="J4640" s="492">
        <v>2335.3000000000002</v>
      </c>
      <c r="K4640">
        <v>65390</v>
      </c>
      <c r="L4640">
        <v>23105.58</v>
      </c>
    </row>
    <row r="4641" spans="1:12">
      <c r="A4641">
        <v>2025</v>
      </c>
      <c r="B4641" s="487" t="s">
        <v>3880</v>
      </c>
      <c r="C4641" s="488" t="s">
        <v>3863</v>
      </c>
      <c r="D4641" s="488" t="s">
        <v>3876</v>
      </c>
      <c r="E4641" s="488" t="s">
        <v>2888</v>
      </c>
      <c r="F4641" s="489" t="s">
        <v>4241</v>
      </c>
      <c r="G4641" s="490">
        <v>88495.58</v>
      </c>
      <c r="H4641" s="488">
        <v>36</v>
      </c>
      <c r="I4641" s="491">
        <v>0.05</v>
      </c>
      <c r="J4641" s="492">
        <v>2335.3000000000002</v>
      </c>
      <c r="K4641">
        <v>65390</v>
      </c>
      <c r="L4641">
        <v>23105.58</v>
      </c>
    </row>
    <row r="4642" spans="1:12">
      <c r="A4642">
        <v>2025</v>
      </c>
      <c r="B4642" s="487" t="s">
        <v>3881</v>
      </c>
      <c r="C4642" s="488" t="s">
        <v>3863</v>
      </c>
      <c r="D4642" s="488" t="s">
        <v>3876</v>
      </c>
      <c r="E4642" s="488" t="s">
        <v>2888</v>
      </c>
      <c r="F4642" s="489" t="s">
        <v>4241</v>
      </c>
      <c r="G4642" s="490">
        <v>88495.58</v>
      </c>
      <c r="H4642" s="488">
        <v>36</v>
      </c>
      <c r="I4642" s="491">
        <v>0.05</v>
      </c>
      <c r="J4642" s="492">
        <v>2335.3000000000002</v>
      </c>
      <c r="K4642">
        <v>65390</v>
      </c>
      <c r="L4642">
        <v>23105.58</v>
      </c>
    </row>
    <row r="4643" spans="1:12">
      <c r="A4643">
        <v>2025</v>
      </c>
      <c r="B4643" s="487" t="s">
        <v>3882</v>
      </c>
      <c r="C4643" s="488" t="s">
        <v>3863</v>
      </c>
      <c r="D4643" s="488" t="s">
        <v>3876</v>
      </c>
      <c r="E4643" s="488" t="s">
        <v>2888</v>
      </c>
      <c r="F4643" s="489" t="s">
        <v>4241</v>
      </c>
      <c r="G4643" s="490">
        <v>88495.58</v>
      </c>
      <c r="H4643" s="488">
        <v>36</v>
      </c>
      <c r="I4643" s="491">
        <v>0.05</v>
      </c>
      <c r="J4643" s="492">
        <v>2335.3000000000002</v>
      </c>
      <c r="K4643">
        <v>65390</v>
      </c>
      <c r="L4643">
        <v>23105.58</v>
      </c>
    </row>
    <row r="4644" spans="1:12">
      <c r="A4644">
        <v>2025</v>
      </c>
      <c r="B4644" s="487" t="s">
        <v>3883</v>
      </c>
      <c r="C4644" s="488" t="s">
        <v>3863</v>
      </c>
      <c r="D4644" s="488" t="s">
        <v>3876</v>
      </c>
      <c r="E4644" s="488" t="s">
        <v>2888</v>
      </c>
      <c r="F4644" s="489" t="s">
        <v>4241</v>
      </c>
      <c r="G4644" s="490">
        <v>88495.58</v>
      </c>
      <c r="H4644" s="488">
        <v>36</v>
      </c>
      <c r="I4644" s="491">
        <v>0.05</v>
      </c>
      <c r="J4644" s="492">
        <v>2335.3000000000002</v>
      </c>
      <c r="K4644">
        <v>65390</v>
      </c>
      <c r="L4644">
        <v>23105.58</v>
      </c>
    </row>
    <row r="4645" spans="1:12">
      <c r="A4645">
        <v>2025</v>
      </c>
      <c r="B4645" s="487" t="s">
        <v>3884</v>
      </c>
      <c r="C4645" s="488" t="s">
        <v>3863</v>
      </c>
      <c r="D4645" s="488" t="s">
        <v>3876</v>
      </c>
      <c r="E4645" s="488" t="s">
        <v>2888</v>
      </c>
      <c r="F4645" s="489" t="s">
        <v>4241</v>
      </c>
      <c r="G4645" s="490">
        <v>88495.58</v>
      </c>
      <c r="H4645" s="488">
        <v>36</v>
      </c>
      <c r="I4645" s="491">
        <v>0.05</v>
      </c>
      <c r="J4645" s="492">
        <v>2335.3000000000002</v>
      </c>
      <c r="K4645">
        <v>65390</v>
      </c>
      <c r="L4645">
        <v>23105.58</v>
      </c>
    </row>
    <row r="4646" spans="1:12">
      <c r="A4646">
        <v>2025</v>
      </c>
      <c r="B4646" s="487" t="s">
        <v>3885</v>
      </c>
      <c r="C4646" s="488" t="s">
        <v>3863</v>
      </c>
      <c r="D4646" s="488" t="s">
        <v>3876</v>
      </c>
      <c r="E4646" s="488" t="s">
        <v>2888</v>
      </c>
      <c r="F4646" s="489" t="s">
        <v>4241</v>
      </c>
      <c r="G4646" s="490">
        <v>88495.58</v>
      </c>
      <c r="H4646" s="488">
        <v>36</v>
      </c>
      <c r="I4646" s="491">
        <v>0.05</v>
      </c>
      <c r="J4646" s="492">
        <v>2335.3000000000002</v>
      </c>
      <c r="K4646">
        <v>65390</v>
      </c>
      <c r="L4646">
        <v>23105.58</v>
      </c>
    </row>
    <row r="4647" spans="1:12">
      <c r="A4647">
        <v>2025</v>
      </c>
      <c r="B4647" s="487" t="s">
        <v>3886</v>
      </c>
      <c r="C4647" s="488" t="s">
        <v>3863</v>
      </c>
      <c r="D4647" s="488" t="s">
        <v>3876</v>
      </c>
      <c r="E4647" s="488" t="s">
        <v>2888</v>
      </c>
      <c r="F4647" s="489" t="s">
        <v>4241</v>
      </c>
      <c r="G4647" s="490">
        <v>88495.58</v>
      </c>
      <c r="H4647" s="488">
        <v>36</v>
      </c>
      <c r="I4647" s="491">
        <v>0.05</v>
      </c>
      <c r="J4647" s="492">
        <v>2335.3000000000002</v>
      </c>
      <c r="K4647">
        <v>65390</v>
      </c>
      <c r="L4647">
        <v>23105.58</v>
      </c>
    </row>
    <row r="4648" spans="1:12">
      <c r="A4648">
        <v>2025</v>
      </c>
      <c r="B4648" s="487" t="s">
        <v>3887</v>
      </c>
      <c r="C4648" s="488" t="s">
        <v>3863</v>
      </c>
      <c r="D4648" s="488" t="s">
        <v>3876</v>
      </c>
      <c r="E4648" s="488" t="s">
        <v>2888</v>
      </c>
      <c r="F4648" s="489" t="s">
        <v>4241</v>
      </c>
      <c r="G4648" s="490">
        <v>88495.58</v>
      </c>
      <c r="H4648" s="488">
        <v>36</v>
      </c>
      <c r="I4648" s="491">
        <v>0.05</v>
      </c>
      <c r="J4648" s="492">
        <v>2335.3000000000002</v>
      </c>
      <c r="K4648">
        <v>65390</v>
      </c>
      <c r="L4648">
        <v>23105.58</v>
      </c>
    </row>
    <row r="4649" spans="1:12">
      <c r="A4649">
        <v>2025</v>
      </c>
      <c r="B4649" s="487" t="s">
        <v>3888</v>
      </c>
      <c r="C4649" s="488" t="s">
        <v>3863</v>
      </c>
      <c r="D4649" s="488" t="s">
        <v>3876</v>
      </c>
      <c r="E4649" s="488" t="s">
        <v>2888</v>
      </c>
      <c r="F4649" s="489" t="s">
        <v>4241</v>
      </c>
      <c r="G4649" s="490">
        <v>88495.58</v>
      </c>
      <c r="H4649" s="488">
        <v>36</v>
      </c>
      <c r="I4649" s="491">
        <v>0.05</v>
      </c>
      <c r="J4649" s="492">
        <v>2335.3000000000002</v>
      </c>
      <c r="K4649">
        <v>65390</v>
      </c>
      <c r="L4649">
        <v>23105.58</v>
      </c>
    </row>
    <row r="4650" spans="1:12">
      <c r="A4650">
        <v>2025</v>
      </c>
      <c r="B4650" s="487" t="s">
        <v>3889</v>
      </c>
      <c r="C4650" s="488" t="s">
        <v>3863</v>
      </c>
      <c r="D4650" s="488" t="s">
        <v>3876</v>
      </c>
      <c r="E4650" s="488" t="s">
        <v>2888</v>
      </c>
      <c r="F4650" s="489" t="s">
        <v>4241</v>
      </c>
      <c r="G4650" s="490">
        <v>88495.58</v>
      </c>
      <c r="H4650" s="488">
        <v>36</v>
      </c>
      <c r="I4650" s="491">
        <v>0.05</v>
      </c>
      <c r="J4650" s="492">
        <v>2335.3000000000002</v>
      </c>
      <c r="K4650">
        <v>65390</v>
      </c>
      <c r="L4650">
        <v>23105.58</v>
      </c>
    </row>
    <row r="4651" spans="1:12">
      <c r="A4651">
        <v>2025</v>
      </c>
      <c r="B4651" s="487" t="s">
        <v>3890</v>
      </c>
      <c r="C4651" s="488" t="s">
        <v>3863</v>
      </c>
      <c r="D4651" s="488" t="s">
        <v>3876</v>
      </c>
      <c r="E4651" s="488" t="s">
        <v>2888</v>
      </c>
      <c r="F4651" s="489" t="s">
        <v>4241</v>
      </c>
      <c r="G4651" s="490">
        <v>88495.58</v>
      </c>
      <c r="H4651" s="488">
        <v>36</v>
      </c>
      <c r="I4651" s="491">
        <v>0.05</v>
      </c>
      <c r="J4651" s="492">
        <v>2335.3000000000002</v>
      </c>
      <c r="K4651">
        <v>65390</v>
      </c>
      <c r="L4651">
        <v>23105.58</v>
      </c>
    </row>
    <row r="4652" spans="1:12">
      <c r="A4652">
        <v>2025</v>
      </c>
      <c r="B4652" s="487" t="s">
        <v>3891</v>
      </c>
      <c r="C4652" s="488" t="s">
        <v>3863</v>
      </c>
      <c r="D4652" s="488" t="s">
        <v>3876</v>
      </c>
      <c r="E4652" s="488" t="s">
        <v>2888</v>
      </c>
      <c r="F4652" s="489" t="s">
        <v>4241</v>
      </c>
      <c r="G4652" s="490">
        <v>88495.58</v>
      </c>
      <c r="H4652" s="488">
        <v>36</v>
      </c>
      <c r="I4652" s="491">
        <v>0.05</v>
      </c>
      <c r="J4652" s="492">
        <v>2335.3000000000002</v>
      </c>
      <c r="K4652">
        <v>65390</v>
      </c>
      <c r="L4652">
        <v>23105.58</v>
      </c>
    </row>
    <row r="4653" spans="1:12">
      <c r="A4653">
        <v>2025</v>
      </c>
      <c r="B4653" s="487" t="s">
        <v>3892</v>
      </c>
      <c r="C4653" s="488" t="s">
        <v>3863</v>
      </c>
      <c r="D4653" s="488" t="s">
        <v>3876</v>
      </c>
      <c r="E4653" s="488" t="s">
        <v>2888</v>
      </c>
      <c r="F4653" s="489" t="s">
        <v>4241</v>
      </c>
      <c r="G4653" s="490">
        <v>88495.58</v>
      </c>
      <c r="H4653" s="488">
        <v>36</v>
      </c>
      <c r="I4653" s="491">
        <v>0.05</v>
      </c>
      <c r="J4653" s="492">
        <v>2335.3000000000002</v>
      </c>
      <c r="K4653">
        <v>65390</v>
      </c>
      <c r="L4653">
        <v>23105.58</v>
      </c>
    </row>
    <row r="4654" spans="1:12">
      <c r="A4654">
        <v>2025</v>
      </c>
      <c r="B4654" s="487" t="s">
        <v>3893</v>
      </c>
      <c r="C4654" s="488" t="s">
        <v>3863</v>
      </c>
      <c r="D4654" s="488" t="s">
        <v>3876</v>
      </c>
      <c r="E4654" s="488" t="s">
        <v>2888</v>
      </c>
      <c r="F4654" s="489" t="s">
        <v>4241</v>
      </c>
      <c r="G4654" s="490">
        <v>88495.58</v>
      </c>
      <c r="H4654" s="488">
        <v>36</v>
      </c>
      <c r="I4654" s="491">
        <v>0.05</v>
      </c>
      <c r="J4654" s="492">
        <v>2335.3000000000002</v>
      </c>
      <c r="K4654">
        <v>65390</v>
      </c>
      <c r="L4654">
        <v>23105.58</v>
      </c>
    </row>
    <row r="4655" spans="1:12">
      <c r="A4655">
        <v>2025</v>
      </c>
      <c r="B4655" s="487" t="s">
        <v>3894</v>
      </c>
      <c r="C4655" s="488" t="s">
        <v>3863</v>
      </c>
      <c r="D4655" s="488" t="s">
        <v>3876</v>
      </c>
      <c r="E4655" s="488" t="s">
        <v>2888</v>
      </c>
      <c r="F4655" s="489" t="s">
        <v>4241</v>
      </c>
      <c r="G4655" s="490">
        <v>88495.58</v>
      </c>
      <c r="H4655" s="488">
        <v>36</v>
      </c>
      <c r="I4655" s="491">
        <v>0.05</v>
      </c>
      <c r="J4655" s="492">
        <v>2335.3000000000002</v>
      </c>
      <c r="K4655">
        <v>65390</v>
      </c>
      <c r="L4655">
        <v>23105.58</v>
      </c>
    </row>
    <row r="4656" spans="1:12">
      <c r="A4656">
        <v>2025</v>
      </c>
      <c r="B4656" s="487" t="s">
        <v>3895</v>
      </c>
      <c r="C4656" s="488" t="s">
        <v>3863</v>
      </c>
      <c r="D4656" s="488" t="s">
        <v>3876</v>
      </c>
      <c r="E4656" s="488" t="s">
        <v>2888</v>
      </c>
      <c r="F4656" s="489" t="s">
        <v>4241</v>
      </c>
      <c r="G4656" s="490">
        <v>88495.58</v>
      </c>
      <c r="H4656" s="488">
        <v>36</v>
      </c>
      <c r="I4656" s="491">
        <v>0.05</v>
      </c>
      <c r="J4656" s="492">
        <v>2335.3000000000002</v>
      </c>
      <c r="K4656">
        <v>65390</v>
      </c>
      <c r="L4656">
        <v>23105.58</v>
      </c>
    </row>
    <row r="4657" spans="1:12">
      <c r="A4657">
        <v>2025</v>
      </c>
      <c r="B4657" s="487" t="s">
        <v>3987</v>
      </c>
      <c r="C4657" s="488" t="s">
        <v>3863</v>
      </c>
      <c r="D4657" s="488" t="s">
        <v>3041</v>
      </c>
      <c r="E4657" s="488" t="s">
        <v>2888</v>
      </c>
      <c r="F4657" s="489" t="s">
        <v>4241</v>
      </c>
      <c r="G4657" s="490">
        <v>12920.35</v>
      </c>
      <c r="H4657" s="488">
        <v>36</v>
      </c>
      <c r="I4657" s="491">
        <v>0.05</v>
      </c>
      <c r="J4657" s="492">
        <v>340.95</v>
      </c>
      <c r="K4657">
        <v>9556.48</v>
      </c>
      <c r="L4657">
        <v>3363.87</v>
      </c>
    </row>
    <row r="4658" spans="1:12">
      <c r="A4658">
        <v>2025</v>
      </c>
      <c r="B4658" s="487" t="s">
        <v>4037</v>
      </c>
      <c r="C4658" s="488" t="s">
        <v>3863</v>
      </c>
      <c r="D4658" s="488" t="s">
        <v>3028</v>
      </c>
      <c r="E4658" s="488" t="s">
        <v>2888</v>
      </c>
      <c r="F4658" s="489" t="s">
        <v>4241</v>
      </c>
      <c r="G4658" s="490">
        <v>6460.18</v>
      </c>
      <c r="H4658" s="488">
        <v>36</v>
      </c>
      <c r="I4658" s="491">
        <v>0.05</v>
      </c>
      <c r="J4658" s="492">
        <v>170.48</v>
      </c>
      <c r="K4658">
        <v>4778.37</v>
      </c>
      <c r="L4658">
        <v>1681.81</v>
      </c>
    </row>
    <row r="4659" spans="1:12">
      <c r="A4659">
        <v>2025</v>
      </c>
      <c r="B4659" s="487" t="s">
        <v>4873</v>
      </c>
      <c r="C4659" s="488" t="s">
        <v>3863</v>
      </c>
      <c r="D4659" s="488" t="s">
        <v>4694</v>
      </c>
      <c r="E4659" s="488" t="s">
        <v>2888</v>
      </c>
      <c r="F4659" s="489" t="s">
        <v>4241</v>
      </c>
      <c r="G4659" s="490">
        <v>3867.26</v>
      </c>
      <c r="H4659" s="488">
        <v>36</v>
      </c>
      <c r="I4659" s="491">
        <v>0.05</v>
      </c>
      <c r="J4659" s="492">
        <v>102.05</v>
      </c>
      <c r="K4659">
        <v>2857.56</v>
      </c>
      <c r="L4659">
        <v>1009.7</v>
      </c>
    </row>
    <row r="4660" spans="1:12">
      <c r="A4660">
        <v>2025</v>
      </c>
      <c r="B4660" s="487" t="s">
        <v>4874</v>
      </c>
      <c r="C4660" s="488" t="s">
        <v>3863</v>
      </c>
      <c r="D4660" s="488" t="s">
        <v>4694</v>
      </c>
      <c r="E4660" s="488" t="s">
        <v>2888</v>
      </c>
      <c r="F4660" s="489" t="s">
        <v>4241</v>
      </c>
      <c r="G4660" s="490">
        <v>3867.26</v>
      </c>
      <c r="H4660" s="488">
        <v>36</v>
      </c>
      <c r="I4660" s="491">
        <v>0.05</v>
      </c>
      <c r="J4660" s="492">
        <v>102.05</v>
      </c>
      <c r="K4660">
        <v>2857.56</v>
      </c>
      <c r="L4660">
        <v>1009.7</v>
      </c>
    </row>
    <row r="4661" spans="1:12">
      <c r="A4661">
        <v>2025</v>
      </c>
      <c r="B4661" s="487" t="s">
        <v>4875</v>
      </c>
      <c r="C4661" s="488" t="s">
        <v>3863</v>
      </c>
      <c r="D4661" s="488" t="s">
        <v>4694</v>
      </c>
      <c r="E4661" s="488" t="s">
        <v>2888</v>
      </c>
      <c r="F4661" s="489" t="s">
        <v>4241</v>
      </c>
      <c r="G4661" s="490">
        <v>3867.26</v>
      </c>
      <c r="H4661" s="488">
        <v>36</v>
      </c>
      <c r="I4661" s="491">
        <v>0.05</v>
      </c>
      <c r="J4661" s="492">
        <v>102.05</v>
      </c>
      <c r="K4661">
        <v>2857.56</v>
      </c>
      <c r="L4661">
        <v>1009.7</v>
      </c>
    </row>
    <row r="4662" spans="1:12">
      <c r="A4662">
        <v>2025</v>
      </c>
      <c r="B4662" s="487" t="s">
        <v>4876</v>
      </c>
      <c r="C4662" s="488" t="s">
        <v>3863</v>
      </c>
      <c r="D4662" s="488" t="s">
        <v>4694</v>
      </c>
      <c r="E4662" s="488" t="s">
        <v>2888</v>
      </c>
      <c r="F4662" s="489" t="s">
        <v>4241</v>
      </c>
      <c r="G4662" s="490">
        <v>3867.26</v>
      </c>
      <c r="H4662" s="488">
        <v>36</v>
      </c>
      <c r="I4662" s="491">
        <v>0.05</v>
      </c>
      <c r="J4662" s="492">
        <v>102.05</v>
      </c>
      <c r="K4662">
        <v>2857.56</v>
      </c>
      <c r="L4662">
        <v>1009.7</v>
      </c>
    </row>
    <row r="4663" spans="1:12">
      <c r="A4663">
        <v>2025</v>
      </c>
      <c r="B4663" s="487" t="s">
        <v>3421</v>
      </c>
      <c r="C4663" s="488" t="s">
        <v>2527</v>
      </c>
      <c r="D4663" s="488" t="s">
        <v>3422</v>
      </c>
      <c r="E4663" s="488" t="s">
        <v>4148</v>
      </c>
      <c r="F4663" s="489" t="s">
        <v>4206</v>
      </c>
      <c r="G4663" s="490">
        <v>13274.34</v>
      </c>
      <c r="H4663" s="488">
        <v>60</v>
      </c>
      <c r="I4663" s="491">
        <v>0.05</v>
      </c>
      <c r="J4663" s="492">
        <v>210.18</v>
      </c>
      <c r="K4663">
        <v>10717.23</v>
      </c>
      <c r="L4663">
        <v>2557.11</v>
      </c>
    </row>
    <row r="4664" spans="1:12">
      <c r="A4664">
        <v>2025</v>
      </c>
      <c r="B4664" s="487" t="s">
        <v>4877</v>
      </c>
      <c r="C4664" s="488" t="s">
        <v>2527</v>
      </c>
      <c r="D4664" s="488" t="s">
        <v>4878</v>
      </c>
      <c r="E4664" s="488" t="s">
        <v>4148</v>
      </c>
      <c r="F4664" s="489" t="s">
        <v>4206</v>
      </c>
      <c r="G4664" s="490">
        <v>2123.0100000000002</v>
      </c>
      <c r="H4664" s="488">
        <v>60</v>
      </c>
      <c r="I4664" s="491">
        <v>0.05</v>
      </c>
      <c r="J4664" s="492">
        <v>33.61</v>
      </c>
      <c r="K4664">
        <v>1714.11</v>
      </c>
      <c r="L4664">
        <v>408.9</v>
      </c>
    </row>
    <row r="4665" spans="1:12">
      <c r="A4665">
        <v>2025</v>
      </c>
      <c r="B4665" s="487" t="s">
        <v>4879</v>
      </c>
      <c r="C4665" s="488" t="s">
        <v>2527</v>
      </c>
      <c r="D4665" s="488" t="s">
        <v>4880</v>
      </c>
      <c r="E4665" s="488" t="s">
        <v>4148</v>
      </c>
      <c r="F4665" s="489" t="s">
        <v>4206</v>
      </c>
      <c r="G4665" s="490">
        <v>1769.03</v>
      </c>
      <c r="H4665" s="488">
        <v>60</v>
      </c>
      <c r="I4665" s="491">
        <v>0.05</v>
      </c>
      <c r="J4665" s="492">
        <v>28.01</v>
      </c>
      <c r="K4665">
        <v>1428.12</v>
      </c>
      <c r="L4665">
        <v>340.91</v>
      </c>
    </row>
    <row r="4666" spans="1:12">
      <c r="A4666">
        <v>2025</v>
      </c>
      <c r="B4666" s="487" t="s">
        <v>4881</v>
      </c>
      <c r="C4666" s="488" t="s">
        <v>2527</v>
      </c>
      <c r="D4666" s="488" t="s">
        <v>4882</v>
      </c>
      <c r="E4666" s="488" t="s">
        <v>4148</v>
      </c>
      <c r="F4666" s="489" t="s">
        <v>4206</v>
      </c>
      <c r="G4666" s="490">
        <v>1042.48</v>
      </c>
      <c r="H4666" s="488">
        <v>60</v>
      </c>
      <c r="I4666" s="491">
        <v>0.05</v>
      </c>
      <c r="J4666" s="492">
        <v>16.510000000000002</v>
      </c>
      <c r="K4666">
        <v>841.62</v>
      </c>
      <c r="L4666">
        <v>200.86</v>
      </c>
    </row>
    <row r="4667" spans="1:12">
      <c r="A4667">
        <v>2025</v>
      </c>
      <c r="B4667" s="487" t="s">
        <v>4883</v>
      </c>
      <c r="C4667" s="488" t="s">
        <v>2527</v>
      </c>
      <c r="D4667" s="488" t="s">
        <v>4884</v>
      </c>
      <c r="E4667" s="488" t="s">
        <v>4148</v>
      </c>
      <c r="F4667" s="489" t="s">
        <v>4206</v>
      </c>
      <c r="G4667" s="490">
        <v>1188.1199999999999</v>
      </c>
      <c r="H4667" s="488">
        <v>60</v>
      </c>
      <c r="I4667" s="491">
        <v>0.05</v>
      </c>
      <c r="J4667" s="492">
        <v>18.809999999999999</v>
      </c>
      <c r="K4667">
        <v>959.31</v>
      </c>
      <c r="L4667">
        <v>228.81</v>
      </c>
    </row>
    <row r="4668" spans="1:12">
      <c r="A4668">
        <v>2025</v>
      </c>
      <c r="B4668" s="487" t="s">
        <v>4885</v>
      </c>
      <c r="C4668" s="488" t="s">
        <v>2527</v>
      </c>
      <c r="D4668" s="488" t="s">
        <v>4886</v>
      </c>
      <c r="E4668" s="488" t="s">
        <v>4148</v>
      </c>
      <c r="F4668" s="489" t="s">
        <v>4206</v>
      </c>
      <c r="G4668" s="490">
        <v>618.58000000000004</v>
      </c>
      <c r="H4668" s="488">
        <v>60</v>
      </c>
      <c r="I4668" s="491">
        <v>0.05</v>
      </c>
      <c r="J4668" s="492">
        <v>9.7899999999999991</v>
      </c>
      <c r="K4668">
        <v>499.29</v>
      </c>
      <c r="L4668">
        <v>119.29</v>
      </c>
    </row>
    <row r="4669" spans="1:12">
      <c r="A4669">
        <v>2025</v>
      </c>
      <c r="B4669" s="487" t="s">
        <v>4887</v>
      </c>
      <c r="C4669" s="488" t="s">
        <v>2527</v>
      </c>
      <c r="D4669" s="488" t="s">
        <v>4888</v>
      </c>
      <c r="E4669" s="488" t="s">
        <v>4148</v>
      </c>
      <c r="F4669" s="489" t="s">
        <v>4206</v>
      </c>
      <c r="G4669" s="490">
        <v>298</v>
      </c>
      <c r="H4669" s="488">
        <v>60</v>
      </c>
      <c r="I4669" s="491">
        <v>0.05</v>
      </c>
      <c r="J4669" s="492">
        <v>4.72</v>
      </c>
      <c r="K4669">
        <v>240.72</v>
      </c>
      <c r="L4669">
        <v>57.28</v>
      </c>
    </row>
    <row r="4670" spans="1:12">
      <c r="A4670">
        <v>2025</v>
      </c>
      <c r="B4670" s="487" t="s">
        <v>3722</v>
      </c>
      <c r="C4670" s="488" t="s">
        <v>2527</v>
      </c>
      <c r="D4670" s="488" t="s">
        <v>3723</v>
      </c>
      <c r="E4670" s="488" t="s">
        <v>4148</v>
      </c>
      <c r="F4670" s="489" t="s">
        <v>4206</v>
      </c>
      <c r="G4670" s="490">
        <v>5536.81</v>
      </c>
      <c r="H4670" s="488">
        <v>60</v>
      </c>
      <c r="I4670" s="491">
        <v>0.05</v>
      </c>
      <c r="J4670" s="492">
        <v>87.67</v>
      </c>
      <c r="K4670">
        <v>4470.3900000000003</v>
      </c>
      <c r="L4670">
        <v>1066.42</v>
      </c>
    </row>
    <row r="4671" spans="1:12">
      <c r="A4671">
        <v>2025</v>
      </c>
      <c r="B4671" s="487" t="s">
        <v>4889</v>
      </c>
      <c r="C4671" s="488" t="s">
        <v>2527</v>
      </c>
      <c r="D4671" s="488" t="s">
        <v>4890</v>
      </c>
      <c r="E4671" s="488" t="s">
        <v>4148</v>
      </c>
      <c r="F4671" s="489" t="s">
        <v>4206</v>
      </c>
      <c r="G4671" s="490">
        <v>450</v>
      </c>
      <c r="H4671" s="488">
        <v>60</v>
      </c>
      <c r="I4671" s="491">
        <v>0.05</v>
      </c>
      <c r="J4671" s="492">
        <v>7.13</v>
      </c>
      <c r="K4671">
        <v>363.24</v>
      </c>
      <c r="L4671">
        <v>86.76</v>
      </c>
    </row>
    <row r="4672" spans="1:12">
      <c r="A4672">
        <v>2025</v>
      </c>
      <c r="B4672" s="487" t="s">
        <v>4891</v>
      </c>
      <c r="C4672" s="488" t="s">
        <v>2527</v>
      </c>
      <c r="D4672" s="488" t="s">
        <v>4892</v>
      </c>
      <c r="E4672" s="488" t="s">
        <v>4148</v>
      </c>
      <c r="F4672" s="489" t="s">
        <v>4206</v>
      </c>
      <c r="G4672" s="490">
        <v>84</v>
      </c>
      <c r="H4672" s="488">
        <v>60</v>
      </c>
      <c r="I4672" s="491">
        <v>0.05</v>
      </c>
      <c r="J4672" s="492">
        <v>1.33</v>
      </c>
      <c r="K4672">
        <v>67.83</v>
      </c>
      <c r="L4672">
        <v>16.170000000000002</v>
      </c>
    </row>
    <row r="4673" spans="1:12">
      <c r="A4673">
        <v>2025</v>
      </c>
      <c r="B4673" s="487" t="s">
        <v>4893</v>
      </c>
      <c r="C4673" s="488" t="s">
        <v>2527</v>
      </c>
      <c r="D4673" s="488" t="s">
        <v>4894</v>
      </c>
      <c r="E4673" s="488" t="s">
        <v>4148</v>
      </c>
      <c r="F4673" s="489" t="s">
        <v>4206</v>
      </c>
      <c r="G4673" s="490">
        <v>648</v>
      </c>
      <c r="H4673" s="488">
        <v>60</v>
      </c>
      <c r="I4673" s="491">
        <v>0.05</v>
      </c>
      <c r="J4673" s="492">
        <v>10.26</v>
      </c>
      <c r="K4673">
        <v>523.26</v>
      </c>
      <c r="L4673">
        <v>124.74</v>
      </c>
    </row>
    <row r="4674" spans="1:12">
      <c r="A4674">
        <v>2025</v>
      </c>
      <c r="B4674" s="487" t="s">
        <v>4895</v>
      </c>
      <c r="C4674" s="488" t="s">
        <v>2527</v>
      </c>
      <c r="D4674" s="488" t="s">
        <v>4896</v>
      </c>
      <c r="E4674" s="488" t="s">
        <v>4148</v>
      </c>
      <c r="F4674" s="489" t="s">
        <v>4206</v>
      </c>
      <c r="G4674" s="490">
        <v>140.71</v>
      </c>
      <c r="H4674" s="488">
        <v>60</v>
      </c>
      <c r="I4674" s="491">
        <v>0.05</v>
      </c>
      <c r="J4674" s="492">
        <v>2.23</v>
      </c>
      <c r="K4674">
        <v>113.73</v>
      </c>
      <c r="L4674">
        <v>26.98</v>
      </c>
    </row>
    <row r="4675" spans="1:12">
      <c r="A4675">
        <v>2025</v>
      </c>
      <c r="B4675" s="487" t="s">
        <v>3367</v>
      </c>
      <c r="C4675" s="488" t="s">
        <v>2527</v>
      </c>
      <c r="D4675" s="488" t="s">
        <v>3368</v>
      </c>
      <c r="E4675" s="488" t="s">
        <v>4148</v>
      </c>
      <c r="F4675" s="489" t="s">
        <v>4206</v>
      </c>
      <c r="G4675" s="490">
        <v>17699.12</v>
      </c>
      <c r="H4675" s="488">
        <v>60</v>
      </c>
      <c r="I4675" s="491">
        <v>0.05</v>
      </c>
      <c r="J4675" s="492">
        <v>280.24</v>
      </c>
      <c r="K4675">
        <v>14289.9</v>
      </c>
      <c r="L4675">
        <v>3409.22</v>
      </c>
    </row>
    <row r="4676" spans="1:12">
      <c r="A4676">
        <v>2025</v>
      </c>
      <c r="B4676" s="487" t="s">
        <v>4897</v>
      </c>
      <c r="C4676" s="488" t="s">
        <v>2527</v>
      </c>
      <c r="D4676" s="488" t="s">
        <v>4898</v>
      </c>
      <c r="E4676" s="488" t="s">
        <v>4148</v>
      </c>
      <c r="F4676" s="489" t="s">
        <v>4206</v>
      </c>
      <c r="G4676" s="490">
        <v>265.81</v>
      </c>
      <c r="H4676" s="488">
        <v>60</v>
      </c>
      <c r="I4676" s="491">
        <v>0.05</v>
      </c>
      <c r="J4676" s="492">
        <v>4.21</v>
      </c>
      <c r="K4676">
        <v>214.71</v>
      </c>
      <c r="L4676">
        <v>51.1</v>
      </c>
    </row>
    <row r="4677" spans="1:12">
      <c r="A4677">
        <v>2025</v>
      </c>
      <c r="B4677" s="487" t="s">
        <v>4899</v>
      </c>
      <c r="C4677" s="488" t="s">
        <v>2527</v>
      </c>
      <c r="D4677" s="488" t="s">
        <v>4231</v>
      </c>
      <c r="E4677" s="488" t="s">
        <v>4148</v>
      </c>
      <c r="F4677" s="489" t="s">
        <v>4206</v>
      </c>
      <c r="G4677" s="490">
        <v>2658.1</v>
      </c>
      <c r="H4677" s="488">
        <v>60</v>
      </c>
      <c r="I4677" s="491">
        <v>0.05</v>
      </c>
      <c r="J4677" s="492">
        <v>42.09</v>
      </c>
      <c r="K4677">
        <v>2146.1999999999998</v>
      </c>
      <c r="L4677">
        <v>511.9</v>
      </c>
    </row>
    <row r="4678" spans="1:12">
      <c r="A4678">
        <v>2025</v>
      </c>
      <c r="B4678" s="487" t="s">
        <v>4900</v>
      </c>
      <c r="C4678" s="488" t="s">
        <v>2527</v>
      </c>
      <c r="D4678" s="488" t="s">
        <v>4901</v>
      </c>
      <c r="E4678" s="488" t="s">
        <v>4148</v>
      </c>
      <c r="F4678" s="489" t="s">
        <v>4206</v>
      </c>
      <c r="G4678" s="490">
        <v>2658.1</v>
      </c>
      <c r="H4678" s="488">
        <v>60</v>
      </c>
      <c r="I4678" s="491">
        <v>0.05</v>
      </c>
      <c r="J4678" s="492">
        <v>42.09</v>
      </c>
      <c r="K4678">
        <v>2146.1999999999998</v>
      </c>
      <c r="L4678">
        <v>511.9</v>
      </c>
    </row>
    <row r="4679" spans="1:12">
      <c r="A4679">
        <v>2025</v>
      </c>
      <c r="B4679" s="487" t="s">
        <v>4902</v>
      </c>
      <c r="C4679" s="488" t="s">
        <v>2527</v>
      </c>
      <c r="D4679" s="488" t="s">
        <v>4903</v>
      </c>
      <c r="E4679" s="488" t="s">
        <v>4148</v>
      </c>
      <c r="F4679" s="489" t="s">
        <v>4206</v>
      </c>
      <c r="G4679" s="490">
        <v>265.81</v>
      </c>
      <c r="H4679" s="488">
        <v>60</v>
      </c>
      <c r="I4679" s="491">
        <v>0.05</v>
      </c>
      <c r="J4679" s="492">
        <v>4.21</v>
      </c>
      <c r="K4679">
        <v>214.71</v>
      </c>
      <c r="L4679">
        <v>51.1</v>
      </c>
    </row>
    <row r="4680" spans="1:12">
      <c r="A4680">
        <v>2025</v>
      </c>
      <c r="B4680" s="487" t="s">
        <v>4904</v>
      </c>
      <c r="C4680" s="488" t="s">
        <v>2527</v>
      </c>
      <c r="D4680" s="488" t="s">
        <v>4905</v>
      </c>
      <c r="E4680" s="488" t="s">
        <v>4148</v>
      </c>
      <c r="F4680" s="489" t="s">
        <v>4206</v>
      </c>
      <c r="G4680" s="490">
        <v>265.89999999999998</v>
      </c>
      <c r="H4680" s="488">
        <v>60</v>
      </c>
      <c r="I4680" s="491">
        <v>0.05</v>
      </c>
      <c r="J4680" s="492">
        <v>4.21</v>
      </c>
      <c r="K4680">
        <v>214.71</v>
      </c>
      <c r="L4680">
        <v>51.19</v>
      </c>
    </row>
    <row r="4681" spans="1:12">
      <c r="A4681">
        <v>2025</v>
      </c>
      <c r="B4681" s="487" t="s">
        <v>4906</v>
      </c>
      <c r="C4681" s="488" t="s">
        <v>2527</v>
      </c>
      <c r="D4681" s="488" t="s">
        <v>4907</v>
      </c>
      <c r="E4681" s="488" t="s">
        <v>4148</v>
      </c>
      <c r="F4681" s="489" t="s">
        <v>4206</v>
      </c>
      <c r="G4681" s="490">
        <v>3455.75</v>
      </c>
      <c r="H4681" s="488">
        <v>60</v>
      </c>
      <c r="I4681" s="491">
        <v>0.05</v>
      </c>
      <c r="J4681" s="492">
        <v>54.72</v>
      </c>
      <c r="K4681">
        <v>2789.94</v>
      </c>
      <c r="L4681">
        <v>665.81</v>
      </c>
    </row>
    <row r="4682" spans="1:12">
      <c r="A4682">
        <v>2025</v>
      </c>
      <c r="B4682" s="487" t="s">
        <v>4908</v>
      </c>
      <c r="C4682" s="488" t="s">
        <v>2527</v>
      </c>
      <c r="D4682" s="488" t="s">
        <v>4909</v>
      </c>
      <c r="E4682" s="488" t="s">
        <v>2888</v>
      </c>
      <c r="F4682" s="489" t="s">
        <v>4206</v>
      </c>
      <c r="G4682" s="490">
        <v>489.2</v>
      </c>
      <c r="H4682" s="488">
        <v>60</v>
      </c>
      <c r="I4682" s="491">
        <v>0.05</v>
      </c>
      <c r="J4682" s="492">
        <v>7.75</v>
      </c>
      <c r="K4682">
        <v>394.86</v>
      </c>
      <c r="L4682">
        <v>94.34</v>
      </c>
    </row>
    <row r="4683" spans="1:12">
      <c r="A4683">
        <v>2025</v>
      </c>
      <c r="B4683" s="487" t="s">
        <v>4910</v>
      </c>
      <c r="C4683" s="488" t="s">
        <v>2527</v>
      </c>
      <c r="D4683" s="488" t="s">
        <v>4911</v>
      </c>
      <c r="E4683" s="488" t="s">
        <v>4148</v>
      </c>
      <c r="F4683" s="489" t="s">
        <v>4206</v>
      </c>
      <c r="G4683" s="490">
        <v>194</v>
      </c>
      <c r="H4683" s="488">
        <v>60</v>
      </c>
      <c r="I4683" s="491">
        <v>0.05</v>
      </c>
      <c r="J4683" s="492">
        <v>3.07</v>
      </c>
      <c r="K4683">
        <v>156.57</v>
      </c>
      <c r="L4683">
        <v>37.43</v>
      </c>
    </row>
    <row r="4684" spans="1:12">
      <c r="A4684">
        <v>2025</v>
      </c>
      <c r="B4684" s="487" t="s">
        <v>3985</v>
      </c>
      <c r="C4684" s="488" t="s">
        <v>3863</v>
      </c>
      <c r="D4684" s="488" t="s">
        <v>3986</v>
      </c>
      <c r="E4684" s="488" t="s">
        <v>2888</v>
      </c>
      <c r="F4684" s="489" t="s">
        <v>4242</v>
      </c>
      <c r="G4684" s="490">
        <v>16814.16</v>
      </c>
      <c r="H4684" s="488">
        <v>36</v>
      </c>
      <c r="I4684" s="491">
        <v>0.05</v>
      </c>
      <c r="J4684" s="492">
        <v>443.71</v>
      </c>
      <c r="K4684">
        <v>11980.47</v>
      </c>
      <c r="L4684">
        <v>4833.6899999999996</v>
      </c>
    </row>
    <row r="4685" spans="1:12">
      <c r="A4685">
        <v>2025</v>
      </c>
      <c r="B4685" s="487" t="s">
        <v>3983</v>
      </c>
      <c r="C4685" s="488" t="s">
        <v>3863</v>
      </c>
      <c r="D4685" s="488" t="s">
        <v>3984</v>
      </c>
      <c r="E4685" s="488" t="s">
        <v>2888</v>
      </c>
      <c r="F4685" s="489" t="s">
        <v>4242</v>
      </c>
      <c r="G4685" s="490">
        <v>18761.060000000001</v>
      </c>
      <c r="H4685" s="488">
        <v>36</v>
      </c>
      <c r="I4685" s="491">
        <v>0.05</v>
      </c>
      <c r="J4685" s="492">
        <v>495.08</v>
      </c>
      <c r="K4685">
        <v>13367.46</v>
      </c>
      <c r="L4685">
        <v>5393.6</v>
      </c>
    </row>
    <row r="4686" spans="1:12">
      <c r="A4686">
        <v>2025</v>
      </c>
      <c r="B4686" s="487" t="s">
        <v>4912</v>
      </c>
      <c r="C4686" s="488" t="s">
        <v>2527</v>
      </c>
      <c r="D4686" s="488" t="s">
        <v>4913</v>
      </c>
      <c r="E4686" s="488" t="s">
        <v>4148</v>
      </c>
      <c r="F4686" s="489" t="s">
        <v>4207</v>
      </c>
      <c r="G4686" s="490">
        <v>1979</v>
      </c>
      <c r="H4686" s="488">
        <v>60</v>
      </c>
      <c r="I4686" s="491">
        <v>0.05</v>
      </c>
      <c r="J4686" s="492">
        <v>31.33</v>
      </c>
      <c r="K4686">
        <v>1566.5</v>
      </c>
      <c r="L4686">
        <v>412.5</v>
      </c>
    </row>
    <row r="4687" spans="1:12">
      <c r="A4687">
        <v>2025</v>
      </c>
      <c r="B4687" s="487" t="s">
        <v>4914</v>
      </c>
      <c r="C4687" s="488" t="s">
        <v>2527</v>
      </c>
      <c r="D4687" s="488" t="s">
        <v>4915</v>
      </c>
      <c r="E4687" s="488" t="s">
        <v>2888</v>
      </c>
      <c r="F4687" s="489" t="s">
        <v>4916</v>
      </c>
      <c r="G4687" s="490">
        <v>3096.46</v>
      </c>
      <c r="H4687" s="488">
        <v>36</v>
      </c>
      <c r="I4687" s="491">
        <v>0.05</v>
      </c>
      <c r="J4687" s="492">
        <v>81.709999999999994</v>
      </c>
      <c r="K4687">
        <v>2124.6</v>
      </c>
      <c r="L4687">
        <v>971.86</v>
      </c>
    </row>
    <row r="4688" spans="1:12">
      <c r="A4688">
        <v>2025</v>
      </c>
      <c r="B4688" s="487" t="s">
        <v>4917</v>
      </c>
      <c r="C4688" s="488" t="s">
        <v>2527</v>
      </c>
      <c r="D4688" s="488" t="s">
        <v>4918</v>
      </c>
      <c r="E4688" s="488" t="s">
        <v>4148</v>
      </c>
      <c r="F4688" s="489" t="s">
        <v>4210</v>
      </c>
      <c r="G4688" s="490">
        <v>876</v>
      </c>
      <c r="H4688" s="488">
        <v>60</v>
      </c>
      <c r="I4688" s="491">
        <v>0.05</v>
      </c>
      <c r="J4688" s="492">
        <v>13.87</v>
      </c>
      <c r="K4688">
        <v>693.5</v>
      </c>
      <c r="L4688">
        <v>182.5</v>
      </c>
    </row>
    <row r="4689" spans="1:12">
      <c r="A4689">
        <v>2025</v>
      </c>
      <c r="B4689" s="487" t="s">
        <v>3724</v>
      </c>
      <c r="C4689" s="488" t="s">
        <v>2527</v>
      </c>
      <c r="D4689" s="488" t="s">
        <v>3725</v>
      </c>
      <c r="E4689" s="488" t="s">
        <v>4148</v>
      </c>
      <c r="F4689" s="489" t="s">
        <v>4214</v>
      </c>
      <c r="G4689" s="490">
        <v>5522.12</v>
      </c>
      <c r="H4689" s="488">
        <v>60</v>
      </c>
      <c r="I4689" s="491">
        <v>0.05</v>
      </c>
      <c r="J4689" s="492">
        <v>87.43</v>
      </c>
      <c r="K4689">
        <v>4283.7</v>
      </c>
      <c r="L4689">
        <v>1238.42</v>
      </c>
    </row>
    <row r="4690" spans="1:12">
      <c r="A4690">
        <v>2025</v>
      </c>
      <c r="B4690" s="488" t="s">
        <v>4919</v>
      </c>
      <c r="C4690" s="488" t="s">
        <v>3863</v>
      </c>
      <c r="D4690" s="488" t="s">
        <v>4694</v>
      </c>
      <c r="E4690" s="488" t="s">
        <v>2888</v>
      </c>
      <c r="F4690" s="489" t="s">
        <v>4920</v>
      </c>
      <c r="G4690" s="490">
        <v>3096.46</v>
      </c>
      <c r="H4690" s="488">
        <v>36</v>
      </c>
      <c r="I4690" s="491">
        <v>0.05</v>
      </c>
      <c r="J4690" s="492">
        <v>81.709999999999994</v>
      </c>
      <c r="K4690">
        <v>2042.88</v>
      </c>
      <c r="L4690">
        <v>1053.58</v>
      </c>
    </row>
    <row r="4691" spans="1:12">
      <c r="A4691">
        <v>2025</v>
      </c>
      <c r="B4691" s="488" t="s">
        <v>4921</v>
      </c>
      <c r="C4691" s="488" t="s">
        <v>3863</v>
      </c>
      <c r="D4691" s="488" t="s">
        <v>4694</v>
      </c>
      <c r="E4691" s="488" t="s">
        <v>2888</v>
      </c>
      <c r="F4691" s="489" t="s">
        <v>4920</v>
      </c>
      <c r="G4691" s="490">
        <v>3096.46</v>
      </c>
      <c r="H4691" s="488">
        <v>36</v>
      </c>
      <c r="I4691" s="491">
        <v>0.05</v>
      </c>
      <c r="J4691" s="492">
        <v>81.709999999999994</v>
      </c>
      <c r="K4691">
        <v>2042.88</v>
      </c>
      <c r="L4691">
        <v>1053.58</v>
      </c>
    </row>
    <row r="4692" spans="1:12">
      <c r="A4692">
        <v>2025</v>
      </c>
      <c r="B4692" s="488" t="s">
        <v>4922</v>
      </c>
      <c r="C4692" s="488" t="s">
        <v>3863</v>
      </c>
      <c r="D4692" s="488" t="s">
        <v>4923</v>
      </c>
      <c r="E4692" s="488" t="s">
        <v>2888</v>
      </c>
      <c r="F4692" s="489" t="s">
        <v>4243</v>
      </c>
      <c r="G4692" s="490">
        <v>1769.91</v>
      </c>
      <c r="H4692" s="488">
        <v>36</v>
      </c>
      <c r="I4692" s="491">
        <v>0.05</v>
      </c>
      <c r="J4692" s="492">
        <v>46.71</v>
      </c>
      <c r="K4692">
        <v>1121.04</v>
      </c>
      <c r="L4692">
        <v>648.87</v>
      </c>
    </row>
    <row r="4693" spans="1:12">
      <c r="A4693">
        <v>2025</v>
      </c>
      <c r="B4693" s="488" t="s">
        <v>4924</v>
      </c>
      <c r="C4693" s="488" t="s">
        <v>3863</v>
      </c>
      <c r="D4693" s="488" t="s">
        <v>4925</v>
      </c>
      <c r="E4693" s="488" t="s">
        <v>2888</v>
      </c>
      <c r="F4693" s="489" t="s">
        <v>4243</v>
      </c>
      <c r="G4693" s="490">
        <v>1150.44</v>
      </c>
      <c r="H4693" s="488">
        <v>36</v>
      </c>
      <c r="I4693" s="491">
        <v>0.05</v>
      </c>
      <c r="J4693" s="492">
        <v>30.36</v>
      </c>
      <c r="K4693">
        <v>728.64</v>
      </c>
      <c r="L4693">
        <v>421.8</v>
      </c>
    </row>
    <row r="4694" spans="1:12">
      <c r="A4694">
        <v>2025</v>
      </c>
      <c r="B4694" s="488" t="s">
        <v>4926</v>
      </c>
      <c r="C4694" s="488" t="s">
        <v>3863</v>
      </c>
      <c r="D4694" s="488" t="s">
        <v>4925</v>
      </c>
      <c r="E4694" s="488" t="s">
        <v>2888</v>
      </c>
      <c r="F4694" s="489" t="s">
        <v>4243</v>
      </c>
      <c r="G4694" s="490">
        <v>1150.44</v>
      </c>
      <c r="H4694" s="488">
        <v>36</v>
      </c>
      <c r="I4694" s="491">
        <v>0.05</v>
      </c>
      <c r="J4694" s="492">
        <v>30.36</v>
      </c>
      <c r="K4694">
        <v>728.64</v>
      </c>
      <c r="L4694">
        <v>421.8</v>
      </c>
    </row>
    <row r="4695" spans="1:12">
      <c r="A4695">
        <v>2025</v>
      </c>
      <c r="B4695" s="488" t="s">
        <v>4927</v>
      </c>
      <c r="C4695" s="488" t="s">
        <v>3863</v>
      </c>
      <c r="D4695" s="488" t="s">
        <v>4928</v>
      </c>
      <c r="E4695" s="488" t="s">
        <v>2888</v>
      </c>
      <c r="F4695" s="489" t="s">
        <v>4243</v>
      </c>
      <c r="G4695" s="490">
        <v>884.96</v>
      </c>
      <c r="H4695" s="488">
        <v>36</v>
      </c>
      <c r="I4695" s="491">
        <v>0.05</v>
      </c>
      <c r="J4695" s="492">
        <v>23.35</v>
      </c>
      <c r="K4695">
        <v>560.4</v>
      </c>
      <c r="L4695">
        <v>324.56</v>
      </c>
    </row>
    <row r="4696" spans="1:12">
      <c r="A4696">
        <v>2025</v>
      </c>
      <c r="B4696" s="488" t="s">
        <v>4929</v>
      </c>
      <c r="C4696" s="488" t="s">
        <v>3863</v>
      </c>
      <c r="D4696" s="488" t="s">
        <v>4928</v>
      </c>
      <c r="E4696" s="488" t="s">
        <v>2888</v>
      </c>
      <c r="F4696" s="489" t="s">
        <v>4243</v>
      </c>
      <c r="G4696" s="490">
        <v>884.96</v>
      </c>
      <c r="H4696" s="488">
        <v>36</v>
      </c>
      <c r="I4696" s="491">
        <v>0.05</v>
      </c>
      <c r="J4696" s="492">
        <v>23.35</v>
      </c>
      <c r="K4696">
        <v>560.4</v>
      </c>
      <c r="L4696">
        <v>324.56</v>
      </c>
    </row>
    <row r="4697" spans="1:12">
      <c r="A4697">
        <v>2025</v>
      </c>
      <c r="B4697" s="488" t="s">
        <v>4930</v>
      </c>
      <c r="C4697" s="488" t="s">
        <v>3863</v>
      </c>
      <c r="D4697" s="488" t="s">
        <v>4928</v>
      </c>
      <c r="E4697" s="488" t="s">
        <v>2888</v>
      </c>
      <c r="F4697" s="489" t="s">
        <v>4243</v>
      </c>
      <c r="G4697" s="490">
        <v>884.96</v>
      </c>
      <c r="H4697" s="488">
        <v>36</v>
      </c>
      <c r="I4697" s="491">
        <v>0.05</v>
      </c>
      <c r="J4697" s="492">
        <v>23.35</v>
      </c>
      <c r="K4697">
        <v>560.4</v>
      </c>
      <c r="L4697">
        <v>324.56</v>
      </c>
    </row>
    <row r="4698" spans="1:12">
      <c r="A4698">
        <v>2025</v>
      </c>
      <c r="B4698" s="488" t="s">
        <v>4931</v>
      </c>
      <c r="C4698" s="488" t="s">
        <v>3863</v>
      </c>
      <c r="D4698" s="488" t="s">
        <v>4928</v>
      </c>
      <c r="E4698" s="488" t="s">
        <v>2888</v>
      </c>
      <c r="F4698" s="489" t="s">
        <v>4243</v>
      </c>
      <c r="G4698" s="490">
        <v>884.96</v>
      </c>
      <c r="H4698" s="488">
        <v>36</v>
      </c>
      <c r="I4698" s="491">
        <v>0.05</v>
      </c>
      <c r="J4698" s="492">
        <v>23.35</v>
      </c>
      <c r="K4698">
        <v>560.4</v>
      </c>
      <c r="L4698">
        <v>324.56</v>
      </c>
    </row>
    <row r="4699" spans="1:12">
      <c r="A4699">
        <v>2025</v>
      </c>
      <c r="B4699" s="488" t="s">
        <v>4932</v>
      </c>
      <c r="C4699" s="488" t="s">
        <v>3863</v>
      </c>
      <c r="D4699" s="488" t="s">
        <v>4928</v>
      </c>
      <c r="E4699" s="488" t="s">
        <v>2888</v>
      </c>
      <c r="F4699" s="489" t="s">
        <v>4243</v>
      </c>
      <c r="G4699" s="490">
        <v>884.96</v>
      </c>
      <c r="H4699" s="488">
        <v>36</v>
      </c>
      <c r="I4699" s="491">
        <v>0.05</v>
      </c>
      <c r="J4699" s="492">
        <v>23.35</v>
      </c>
      <c r="K4699">
        <v>560.4</v>
      </c>
      <c r="L4699">
        <v>324.56</v>
      </c>
    </row>
    <row r="4700" spans="1:12">
      <c r="A4700">
        <v>2025</v>
      </c>
      <c r="B4700" s="488" t="s">
        <v>3988</v>
      </c>
      <c r="C4700" s="488" t="s">
        <v>3863</v>
      </c>
      <c r="D4700" s="488" t="s">
        <v>3989</v>
      </c>
      <c r="E4700" s="488" t="s">
        <v>2888</v>
      </c>
      <c r="F4700" s="489" t="s">
        <v>4243</v>
      </c>
      <c r="G4700" s="490">
        <v>9646.02</v>
      </c>
      <c r="H4700" s="488">
        <v>36</v>
      </c>
      <c r="I4700" s="491">
        <v>0.05</v>
      </c>
      <c r="J4700" s="492">
        <v>254.55</v>
      </c>
      <c r="K4700">
        <v>6109.32</v>
      </c>
      <c r="L4700">
        <v>3536.7</v>
      </c>
    </row>
    <row r="4701" spans="1:12">
      <c r="A4701">
        <v>2025</v>
      </c>
      <c r="B4701" s="488" t="s">
        <v>4933</v>
      </c>
      <c r="C4701" s="488" t="s">
        <v>3863</v>
      </c>
      <c r="D4701" s="488" t="s">
        <v>4934</v>
      </c>
      <c r="E4701" s="488" t="s">
        <v>2888</v>
      </c>
      <c r="F4701" s="489" t="s">
        <v>4243</v>
      </c>
      <c r="G4701" s="490">
        <v>4469.03</v>
      </c>
      <c r="H4701" s="488">
        <v>36</v>
      </c>
      <c r="I4701" s="491">
        <v>0.05</v>
      </c>
      <c r="J4701" s="492">
        <v>117.93</v>
      </c>
      <c r="K4701">
        <v>2830.44</v>
      </c>
      <c r="L4701">
        <v>1638.59</v>
      </c>
    </row>
    <row r="4702" spans="1:12">
      <c r="A4702">
        <v>2025</v>
      </c>
      <c r="B4702" s="488" t="s">
        <v>4935</v>
      </c>
      <c r="C4702" s="488" t="s">
        <v>3863</v>
      </c>
      <c r="D4702" s="488" t="s">
        <v>4936</v>
      </c>
      <c r="E4702" s="488" t="s">
        <v>2888</v>
      </c>
      <c r="F4702" s="489" t="s">
        <v>4243</v>
      </c>
      <c r="G4702" s="490">
        <v>3539.82</v>
      </c>
      <c r="H4702" s="488">
        <v>36</v>
      </c>
      <c r="I4702" s="491">
        <v>0.05</v>
      </c>
      <c r="J4702" s="492">
        <v>93.41</v>
      </c>
      <c r="K4702">
        <v>2241.96</v>
      </c>
      <c r="L4702">
        <v>1297.8599999999999</v>
      </c>
    </row>
    <row r="4703" spans="1:12">
      <c r="A4703">
        <v>2025</v>
      </c>
      <c r="B4703" s="488" t="s">
        <v>4937</v>
      </c>
      <c r="C4703" s="488" t="s">
        <v>3863</v>
      </c>
      <c r="D4703" s="488" t="s">
        <v>4938</v>
      </c>
      <c r="E4703" s="488" t="s">
        <v>2888</v>
      </c>
      <c r="F4703" s="489" t="s">
        <v>4243</v>
      </c>
      <c r="G4703" s="490">
        <v>1769.91</v>
      </c>
      <c r="H4703" s="488">
        <v>36</v>
      </c>
      <c r="I4703" s="491">
        <v>0.05</v>
      </c>
      <c r="J4703" s="492">
        <v>46.71</v>
      </c>
      <c r="K4703">
        <v>1121.04</v>
      </c>
      <c r="L4703">
        <v>648.87</v>
      </c>
    </row>
    <row r="4704" spans="1:12">
      <c r="A4704">
        <v>2025</v>
      </c>
      <c r="B4704" s="488" t="s">
        <v>4939</v>
      </c>
      <c r="C4704" s="488" t="s">
        <v>3863</v>
      </c>
      <c r="D4704" s="488" t="s">
        <v>3404</v>
      </c>
      <c r="E4704" s="488" t="s">
        <v>2888</v>
      </c>
      <c r="F4704" s="489" t="s">
        <v>4243</v>
      </c>
      <c r="G4704" s="490">
        <v>619.47</v>
      </c>
      <c r="H4704" s="488">
        <v>36</v>
      </c>
      <c r="I4704" s="491">
        <v>0.05</v>
      </c>
      <c r="J4704" s="492">
        <v>16.350000000000001</v>
      </c>
      <c r="K4704">
        <v>392.4</v>
      </c>
      <c r="L4704">
        <v>227.07</v>
      </c>
    </row>
    <row r="4705" spans="1:12">
      <c r="A4705">
        <v>2025</v>
      </c>
      <c r="B4705" s="488" t="s">
        <v>4034</v>
      </c>
      <c r="C4705" s="488" t="s">
        <v>3863</v>
      </c>
      <c r="D4705" s="488" t="s">
        <v>3299</v>
      </c>
      <c r="E4705" s="488" t="s">
        <v>2888</v>
      </c>
      <c r="F4705" s="489" t="s">
        <v>4243</v>
      </c>
      <c r="G4705" s="490">
        <v>6635.4</v>
      </c>
      <c r="H4705" s="488">
        <v>36</v>
      </c>
      <c r="I4705" s="491">
        <v>0.05</v>
      </c>
      <c r="J4705" s="492">
        <v>175.1</v>
      </c>
      <c r="K4705">
        <v>4202.5200000000004</v>
      </c>
      <c r="L4705">
        <v>2432.88</v>
      </c>
    </row>
    <row r="4706" spans="1:12">
      <c r="A4706">
        <v>2025</v>
      </c>
      <c r="B4706" s="488" t="s">
        <v>4940</v>
      </c>
      <c r="C4706" s="488" t="s">
        <v>3863</v>
      </c>
      <c r="D4706" s="488" t="s">
        <v>3991</v>
      </c>
      <c r="E4706" s="488" t="s">
        <v>2888</v>
      </c>
      <c r="F4706" s="489" t="s">
        <v>4243</v>
      </c>
      <c r="G4706" s="490">
        <v>884.96</v>
      </c>
      <c r="H4706" s="488">
        <v>36</v>
      </c>
      <c r="I4706" s="491">
        <v>0.05</v>
      </c>
      <c r="J4706" s="492">
        <v>23.35</v>
      </c>
      <c r="K4706">
        <v>560.4</v>
      </c>
      <c r="L4706">
        <v>324.56</v>
      </c>
    </row>
    <row r="4707" spans="1:12">
      <c r="A4707">
        <v>2025</v>
      </c>
      <c r="B4707" s="488" t="s">
        <v>3990</v>
      </c>
      <c r="C4707" s="488" t="s">
        <v>3863</v>
      </c>
      <c r="D4707" s="488" t="s">
        <v>3991</v>
      </c>
      <c r="E4707" s="488" t="s">
        <v>2888</v>
      </c>
      <c r="F4707" s="489" t="s">
        <v>4243</v>
      </c>
      <c r="G4707" s="490">
        <v>9557.52</v>
      </c>
      <c r="H4707" s="488">
        <v>36</v>
      </c>
      <c r="I4707" s="491">
        <v>0.05</v>
      </c>
      <c r="J4707" s="492">
        <v>252.21</v>
      </c>
      <c r="K4707">
        <v>6053.16</v>
      </c>
      <c r="L4707">
        <v>3504.36</v>
      </c>
    </row>
    <row r="4708" spans="1:12">
      <c r="A4708">
        <v>2025</v>
      </c>
      <c r="B4708" s="488" t="s">
        <v>3978</v>
      </c>
      <c r="C4708" s="488" t="s">
        <v>3863</v>
      </c>
      <c r="D4708" s="488" t="s">
        <v>3979</v>
      </c>
      <c r="E4708" s="488" t="s">
        <v>2888</v>
      </c>
      <c r="F4708" s="489" t="s">
        <v>4243</v>
      </c>
      <c r="G4708" s="490">
        <v>21832.74</v>
      </c>
      <c r="H4708" s="488">
        <v>36</v>
      </c>
      <c r="I4708" s="491">
        <v>0.05</v>
      </c>
      <c r="J4708" s="492">
        <v>576.14</v>
      </c>
      <c r="K4708">
        <v>13827.72</v>
      </c>
      <c r="L4708">
        <v>8005.02</v>
      </c>
    </row>
    <row r="4709" spans="1:12">
      <c r="A4709">
        <v>2025</v>
      </c>
      <c r="B4709" s="488" t="s">
        <v>3998</v>
      </c>
      <c r="C4709" s="488" t="s">
        <v>3863</v>
      </c>
      <c r="D4709" s="488" t="s">
        <v>3999</v>
      </c>
      <c r="E4709" s="488" t="s">
        <v>2888</v>
      </c>
      <c r="F4709" s="489" t="s">
        <v>4243</v>
      </c>
      <c r="G4709" s="490">
        <v>7876.11</v>
      </c>
      <c r="H4709" s="488">
        <v>36</v>
      </c>
      <c r="I4709" s="491">
        <v>0.05</v>
      </c>
      <c r="J4709" s="492">
        <v>207.84</v>
      </c>
      <c r="K4709">
        <v>4988.28</v>
      </c>
      <c r="L4709">
        <v>2887.83</v>
      </c>
    </row>
    <row r="4710" spans="1:12">
      <c r="A4710">
        <v>2025</v>
      </c>
      <c r="B4710" s="488" t="s">
        <v>4000</v>
      </c>
      <c r="C4710" s="488" t="s">
        <v>3863</v>
      </c>
      <c r="D4710" s="488" t="s">
        <v>3999</v>
      </c>
      <c r="E4710" s="488" t="s">
        <v>2888</v>
      </c>
      <c r="F4710" s="489" t="s">
        <v>4243</v>
      </c>
      <c r="G4710" s="490">
        <v>7876.11</v>
      </c>
      <c r="H4710" s="488">
        <v>36</v>
      </c>
      <c r="I4710" s="491">
        <v>0.05</v>
      </c>
      <c r="J4710" s="492">
        <v>207.84</v>
      </c>
      <c r="K4710">
        <v>4988.28</v>
      </c>
      <c r="L4710">
        <v>2887.83</v>
      </c>
    </row>
    <row r="4711" spans="1:12">
      <c r="A4711">
        <v>2025</v>
      </c>
      <c r="B4711" s="488" t="s">
        <v>4001</v>
      </c>
      <c r="C4711" s="488" t="s">
        <v>3863</v>
      </c>
      <c r="D4711" s="488" t="s">
        <v>3999</v>
      </c>
      <c r="E4711" s="488" t="s">
        <v>2888</v>
      </c>
      <c r="F4711" s="489" t="s">
        <v>4243</v>
      </c>
      <c r="G4711" s="490">
        <v>7876.11</v>
      </c>
      <c r="H4711" s="488">
        <v>36</v>
      </c>
      <c r="I4711" s="491">
        <v>0.05</v>
      </c>
      <c r="J4711" s="492">
        <v>207.84</v>
      </c>
      <c r="K4711">
        <v>4988.28</v>
      </c>
      <c r="L4711">
        <v>2887.83</v>
      </c>
    </row>
    <row r="4712" spans="1:12">
      <c r="A4712">
        <v>2025</v>
      </c>
      <c r="B4712" s="488" t="s">
        <v>4002</v>
      </c>
      <c r="C4712" s="488" t="s">
        <v>3863</v>
      </c>
      <c r="D4712" s="488" t="s">
        <v>3999</v>
      </c>
      <c r="E4712" s="488" t="s">
        <v>2888</v>
      </c>
      <c r="F4712" s="489" t="s">
        <v>4243</v>
      </c>
      <c r="G4712" s="490">
        <v>7876.1</v>
      </c>
      <c r="H4712" s="488">
        <v>36</v>
      </c>
      <c r="I4712" s="491">
        <v>0.05</v>
      </c>
      <c r="J4712" s="492">
        <v>207.84</v>
      </c>
      <c r="K4712">
        <v>4988.28</v>
      </c>
      <c r="L4712">
        <v>2887.82</v>
      </c>
    </row>
    <row r="4713" spans="1:12">
      <c r="A4713">
        <v>2025</v>
      </c>
      <c r="B4713" s="488" t="s">
        <v>4003</v>
      </c>
      <c r="C4713" s="488" t="s">
        <v>3863</v>
      </c>
      <c r="D4713" s="488" t="s">
        <v>3999</v>
      </c>
      <c r="E4713" s="488" t="s">
        <v>2888</v>
      </c>
      <c r="F4713" s="489" t="s">
        <v>4243</v>
      </c>
      <c r="G4713" s="490">
        <v>7876.1</v>
      </c>
      <c r="H4713" s="488">
        <v>36</v>
      </c>
      <c r="I4713" s="491">
        <v>0.05</v>
      </c>
      <c r="J4713" s="492">
        <v>207.84</v>
      </c>
      <c r="K4713">
        <v>4988.28</v>
      </c>
      <c r="L4713">
        <v>2887.82</v>
      </c>
    </row>
    <row r="4714" spans="1:12">
      <c r="A4714">
        <v>2025</v>
      </c>
      <c r="B4714" s="488" t="s">
        <v>4046</v>
      </c>
      <c r="C4714" s="488" t="s">
        <v>3863</v>
      </c>
      <c r="D4714" s="488" t="s">
        <v>4047</v>
      </c>
      <c r="E4714" s="488" t="s">
        <v>2888</v>
      </c>
      <c r="F4714" s="489" t="s">
        <v>4244</v>
      </c>
      <c r="G4714" s="490">
        <v>18849.560000000001</v>
      </c>
      <c r="H4714" s="488">
        <v>36</v>
      </c>
      <c r="I4714" s="491">
        <v>0.05</v>
      </c>
      <c r="J4714" s="492">
        <v>497.42</v>
      </c>
      <c r="K4714">
        <v>11439.88</v>
      </c>
      <c r="L4714">
        <v>7409.68</v>
      </c>
    </row>
    <row r="4715" spans="1:12">
      <c r="A4715">
        <v>2025</v>
      </c>
      <c r="B4715" s="487" t="s">
        <v>4941</v>
      </c>
      <c r="C4715" s="488" t="s">
        <v>2527</v>
      </c>
      <c r="D4715" s="488" t="s">
        <v>4942</v>
      </c>
      <c r="E4715" s="488" t="s">
        <v>2888</v>
      </c>
      <c r="F4715" s="489">
        <v>44500</v>
      </c>
      <c r="G4715" s="490">
        <v>2210.44</v>
      </c>
      <c r="H4715" s="488">
        <v>36</v>
      </c>
      <c r="I4715" s="491">
        <v>0.05</v>
      </c>
      <c r="J4715" s="492">
        <v>58.34</v>
      </c>
      <c r="K4715">
        <v>2100.09</v>
      </c>
      <c r="L4715">
        <v>110.53</v>
      </c>
    </row>
    <row r="4716" spans="1:12">
      <c r="A4716">
        <v>2025</v>
      </c>
      <c r="B4716" s="487" t="s">
        <v>3857</v>
      </c>
      <c r="C4716" s="488" t="s">
        <v>2527</v>
      </c>
      <c r="D4716" s="488" t="s">
        <v>3858</v>
      </c>
      <c r="E4716" s="488" t="s">
        <v>4148</v>
      </c>
      <c r="F4716" s="489" t="s">
        <v>4218</v>
      </c>
      <c r="G4716" s="490">
        <v>5000</v>
      </c>
      <c r="H4716" s="488">
        <v>60</v>
      </c>
      <c r="I4716" s="491">
        <v>0.05</v>
      </c>
      <c r="J4716" s="492">
        <v>79.17</v>
      </c>
      <c r="K4716">
        <v>3833.24</v>
      </c>
      <c r="L4716">
        <v>1166.76</v>
      </c>
    </row>
    <row r="4717" spans="1:12">
      <c r="A4717">
        <v>2025</v>
      </c>
      <c r="B4717" s="488" t="s">
        <v>4048</v>
      </c>
      <c r="C4717" s="488" t="s">
        <v>3863</v>
      </c>
      <c r="D4717" s="488" t="s">
        <v>4049</v>
      </c>
      <c r="E4717" s="488" t="s">
        <v>2888</v>
      </c>
      <c r="F4717" s="489" t="s">
        <v>4245</v>
      </c>
      <c r="G4717" s="490">
        <v>5097.3500000000004</v>
      </c>
      <c r="H4717" s="488">
        <v>36</v>
      </c>
      <c r="I4717" s="491">
        <v>0.05</v>
      </c>
      <c r="J4717" s="492">
        <v>134.51</v>
      </c>
      <c r="K4717">
        <v>2959.32</v>
      </c>
      <c r="L4717">
        <v>2138.0300000000002</v>
      </c>
    </row>
    <row r="4718" spans="1:12">
      <c r="A4718">
        <v>2025</v>
      </c>
      <c r="B4718" s="488" t="s">
        <v>4050</v>
      </c>
      <c r="C4718" s="488" t="s">
        <v>3863</v>
      </c>
      <c r="D4718" s="488" t="s">
        <v>4049</v>
      </c>
      <c r="E4718" s="488" t="s">
        <v>2888</v>
      </c>
      <c r="F4718" s="489" t="s">
        <v>4245</v>
      </c>
      <c r="G4718" s="490">
        <v>5097.34</v>
      </c>
      <c r="H4718" s="488">
        <v>36</v>
      </c>
      <c r="I4718" s="491">
        <v>0.05</v>
      </c>
      <c r="J4718" s="492">
        <v>134.51</v>
      </c>
      <c r="K4718">
        <v>2959.32</v>
      </c>
      <c r="L4718">
        <v>2138.02</v>
      </c>
    </row>
    <row r="4719" spans="1:12">
      <c r="A4719">
        <v>2025</v>
      </c>
      <c r="B4719" s="488" t="s">
        <v>4051</v>
      </c>
      <c r="C4719" s="488" t="s">
        <v>3863</v>
      </c>
      <c r="D4719" s="488" t="s">
        <v>4052</v>
      </c>
      <c r="E4719" s="488" t="s">
        <v>2888</v>
      </c>
      <c r="F4719" s="489" t="s">
        <v>4245</v>
      </c>
      <c r="G4719" s="490">
        <v>8318.58</v>
      </c>
      <c r="H4719" s="488">
        <v>36</v>
      </c>
      <c r="I4719" s="491">
        <v>0.05</v>
      </c>
      <c r="J4719" s="492">
        <v>219.52</v>
      </c>
      <c r="K4719">
        <v>4779.04</v>
      </c>
      <c r="L4719">
        <v>3539.54</v>
      </c>
    </row>
    <row r="4720" spans="1:12">
      <c r="A4720">
        <v>2025</v>
      </c>
      <c r="B4720" s="488" t="s">
        <v>4053</v>
      </c>
      <c r="C4720" s="488" t="s">
        <v>3863</v>
      </c>
      <c r="D4720" s="488" t="s">
        <v>4052</v>
      </c>
      <c r="E4720" s="488" t="s">
        <v>2888</v>
      </c>
      <c r="F4720" s="489" t="s">
        <v>4245</v>
      </c>
      <c r="G4720" s="490">
        <v>8318.58</v>
      </c>
      <c r="H4720" s="488">
        <v>36</v>
      </c>
      <c r="I4720" s="491">
        <v>0.05</v>
      </c>
      <c r="J4720" s="492">
        <v>219.52</v>
      </c>
      <c r="K4720">
        <v>4779.04</v>
      </c>
      <c r="L4720">
        <v>3539.54</v>
      </c>
    </row>
    <row r="4721" spans="1:12">
      <c r="A4721">
        <v>2025</v>
      </c>
      <c r="B4721" s="488" t="s">
        <v>4054</v>
      </c>
      <c r="C4721" s="488" t="s">
        <v>3863</v>
      </c>
      <c r="D4721" s="488" t="s">
        <v>4052</v>
      </c>
      <c r="E4721" s="488" t="s">
        <v>2888</v>
      </c>
      <c r="F4721" s="489" t="s">
        <v>4245</v>
      </c>
      <c r="G4721" s="490">
        <v>8318.58</v>
      </c>
      <c r="H4721" s="488">
        <v>36</v>
      </c>
      <c r="I4721" s="491">
        <v>0.05</v>
      </c>
      <c r="J4721" s="492">
        <v>219.52</v>
      </c>
      <c r="K4721">
        <v>4779.04</v>
      </c>
      <c r="L4721">
        <v>3539.54</v>
      </c>
    </row>
    <row r="4722" spans="1:12">
      <c r="A4722">
        <v>2025</v>
      </c>
      <c r="B4722" s="488" t="s">
        <v>4055</v>
      </c>
      <c r="C4722" s="488" t="s">
        <v>3863</v>
      </c>
      <c r="D4722" s="488" t="s">
        <v>4052</v>
      </c>
      <c r="E4722" s="488" t="s">
        <v>2888</v>
      </c>
      <c r="F4722" s="489" t="s">
        <v>4245</v>
      </c>
      <c r="G4722" s="490">
        <v>8318.59</v>
      </c>
      <c r="H4722" s="488">
        <v>36</v>
      </c>
      <c r="I4722" s="491">
        <v>0.05</v>
      </c>
      <c r="J4722" s="492">
        <v>219.52</v>
      </c>
      <c r="K4722">
        <v>4779.04</v>
      </c>
      <c r="L4722">
        <v>3539.55</v>
      </c>
    </row>
    <row r="4723" spans="1:12">
      <c r="A4723">
        <v>2025</v>
      </c>
      <c r="B4723" s="488" t="s">
        <v>4056</v>
      </c>
      <c r="C4723" s="488" t="s">
        <v>3863</v>
      </c>
      <c r="D4723" s="488" t="s">
        <v>4052</v>
      </c>
      <c r="E4723" s="488" t="s">
        <v>2888</v>
      </c>
      <c r="F4723" s="489" t="s">
        <v>4245</v>
      </c>
      <c r="G4723" s="490">
        <v>8318.59</v>
      </c>
      <c r="H4723" s="488">
        <v>36</v>
      </c>
      <c r="I4723" s="491">
        <v>0.05</v>
      </c>
      <c r="J4723" s="492">
        <v>219.52</v>
      </c>
      <c r="K4723">
        <v>4779.04</v>
      </c>
      <c r="L4723">
        <v>3539.55</v>
      </c>
    </row>
    <row r="4724" spans="1:12">
      <c r="A4724">
        <v>2025</v>
      </c>
      <c r="B4724" s="487" t="s">
        <v>4943</v>
      </c>
      <c r="C4724" s="488" t="s">
        <v>2527</v>
      </c>
      <c r="D4724" s="488" t="s">
        <v>4944</v>
      </c>
      <c r="E4724" s="488" t="s">
        <v>4148</v>
      </c>
      <c r="F4724" s="489" t="s">
        <v>4219</v>
      </c>
      <c r="G4724" s="490">
        <v>732.74</v>
      </c>
      <c r="H4724" s="488">
        <v>60</v>
      </c>
      <c r="I4724" s="491">
        <v>0.05</v>
      </c>
      <c r="J4724" s="492">
        <v>11.6</v>
      </c>
      <c r="K4724">
        <v>549.39</v>
      </c>
      <c r="L4724">
        <v>183.35</v>
      </c>
    </row>
    <row r="4725" spans="1:12">
      <c r="A4725">
        <v>2025</v>
      </c>
      <c r="B4725" s="487" t="s">
        <v>4945</v>
      </c>
      <c r="C4725" s="488" t="s">
        <v>2527</v>
      </c>
      <c r="D4725" s="488" t="s">
        <v>4946</v>
      </c>
      <c r="E4725" s="488" t="s">
        <v>4148</v>
      </c>
      <c r="F4725" s="489" t="s">
        <v>4219</v>
      </c>
      <c r="G4725" s="490">
        <v>884.07</v>
      </c>
      <c r="H4725" s="488">
        <v>60</v>
      </c>
      <c r="I4725" s="491">
        <v>0.05</v>
      </c>
      <c r="J4725" s="492">
        <v>14</v>
      </c>
      <c r="K4725">
        <v>662.67</v>
      </c>
      <c r="L4725">
        <v>221.4</v>
      </c>
    </row>
    <row r="4726" spans="1:12">
      <c r="A4726">
        <v>2025</v>
      </c>
      <c r="B4726" s="487" t="s">
        <v>4947</v>
      </c>
      <c r="C4726" s="488" t="s">
        <v>2527</v>
      </c>
      <c r="D4726" s="488" t="s">
        <v>4946</v>
      </c>
      <c r="E4726" s="488" t="s">
        <v>4148</v>
      </c>
      <c r="F4726" s="489" t="s">
        <v>4219</v>
      </c>
      <c r="G4726" s="490">
        <v>884.07</v>
      </c>
      <c r="H4726" s="488">
        <v>60</v>
      </c>
      <c r="I4726" s="491">
        <v>0.05</v>
      </c>
      <c r="J4726" s="492">
        <v>14</v>
      </c>
      <c r="K4726">
        <v>662.67</v>
      </c>
      <c r="L4726">
        <v>221.4</v>
      </c>
    </row>
    <row r="4727" spans="1:12">
      <c r="A4727">
        <v>2025</v>
      </c>
      <c r="B4727" s="488" t="s">
        <v>4057</v>
      </c>
      <c r="C4727" s="488" t="s">
        <v>3863</v>
      </c>
      <c r="D4727" s="488" t="s">
        <v>3404</v>
      </c>
      <c r="E4727" s="488" t="s">
        <v>2888</v>
      </c>
      <c r="F4727" s="489" t="s">
        <v>4246</v>
      </c>
      <c r="G4727" s="490">
        <v>18288.5</v>
      </c>
      <c r="H4727" s="488">
        <v>36</v>
      </c>
      <c r="I4727" s="491">
        <v>0.05</v>
      </c>
      <c r="J4727" s="492">
        <v>482.61</v>
      </c>
      <c r="K4727">
        <v>10134.99</v>
      </c>
      <c r="L4727">
        <v>8153.51</v>
      </c>
    </row>
    <row r="4728" spans="1:12">
      <c r="A4728">
        <v>2025</v>
      </c>
      <c r="B4728" s="488" t="s">
        <v>4058</v>
      </c>
      <c r="C4728" s="488" t="s">
        <v>3863</v>
      </c>
      <c r="D4728" s="488" t="s">
        <v>3404</v>
      </c>
      <c r="E4728" s="488" t="s">
        <v>2888</v>
      </c>
      <c r="F4728" s="489" t="s">
        <v>4246</v>
      </c>
      <c r="G4728" s="490">
        <v>18288.5</v>
      </c>
      <c r="H4728" s="488">
        <v>36</v>
      </c>
      <c r="I4728" s="491">
        <v>0.05</v>
      </c>
      <c r="J4728" s="492">
        <v>482.61</v>
      </c>
      <c r="K4728">
        <v>10134.99</v>
      </c>
      <c r="L4728">
        <v>8153.51</v>
      </c>
    </row>
    <row r="4729" spans="1:12">
      <c r="A4729">
        <v>2025</v>
      </c>
      <c r="B4729" s="488" t="s">
        <v>4059</v>
      </c>
      <c r="C4729" s="488" t="s">
        <v>3863</v>
      </c>
      <c r="D4729" s="488" t="s">
        <v>3404</v>
      </c>
      <c r="E4729" s="488" t="s">
        <v>2888</v>
      </c>
      <c r="F4729" s="489" t="s">
        <v>4246</v>
      </c>
      <c r="G4729" s="490">
        <v>18288.5</v>
      </c>
      <c r="H4729" s="488">
        <v>36</v>
      </c>
      <c r="I4729" s="491">
        <v>0.05</v>
      </c>
      <c r="J4729" s="492">
        <v>482.61</v>
      </c>
      <c r="K4729">
        <v>10134.99</v>
      </c>
      <c r="L4729">
        <v>8153.51</v>
      </c>
    </row>
    <row r="4730" spans="1:12">
      <c r="A4730">
        <v>2025</v>
      </c>
      <c r="B4730" s="488" t="s">
        <v>4060</v>
      </c>
      <c r="C4730" s="488" t="s">
        <v>3863</v>
      </c>
      <c r="D4730" s="488" t="s">
        <v>3404</v>
      </c>
      <c r="E4730" s="488" t="s">
        <v>2888</v>
      </c>
      <c r="F4730" s="489" t="s">
        <v>4246</v>
      </c>
      <c r="G4730" s="490">
        <v>18288.5</v>
      </c>
      <c r="H4730" s="488">
        <v>36</v>
      </c>
      <c r="I4730" s="491">
        <v>0.05</v>
      </c>
      <c r="J4730" s="492">
        <v>482.61</v>
      </c>
      <c r="K4730">
        <v>10134.99</v>
      </c>
      <c r="L4730">
        <v>8153.51</v>
      </c>
    </row>
    <row r="4731" spans="1:12">
      <c r="A4731">
        <v>2025</v>
      </c>
      <c r="B4731" s="488" t="s">
        <v>4061</v>
      </c>
      <c r="C4731" s="488" t="s">
        <v>3863</v>
      </c>
      <c r="D4731" s="488" t="s">
        <v>4062</v>
      </c>
      <c r="E4731" s="488" t="s">
        <v>2888</v>
      </c>
      <c r="F4731" s="489" t="s">
        <v>4247</v>
      </c>
      <c r="G4731" s="490">
        <v>27433.63</v>
      </c>
      <c r="H4731" s="488">
        <v>36</v>
      </c>
      <c r="I4731" s="491">
        <v>0.05</v>
      </c>
      <c r="J4731" s="492">
        <v>723.94</v>
      </c>
      <c r="K4731">
        <v>14479.04</v>
      </c>
      <c r="L4731">
        <v>12954.59</v>
      </c>
    </row>
    <row r="4732" spans="1:12">
      <c r="A4732">
        <v>2025</v>
      </c>
      <c r="B4732" s="488" t="s">
        <v>4063</v>
      </c>
      <c r="C4732" s="488" t="s">
        <v>3863</v>
      </c>
      <c r="D4732" s="488" t="s">
        <v>4062</v>
      </c>
      <c r="E4732" s="488" t="s">
        <v>2888</v>
      </c>
      <c r="F4732" s="489" t="s">
        <v>4247</v>
      </c>
      <c r="G4732" s="490">
        <v>21504.42</v>
      </c>
      <c r="H4732" s="488">
        <v>36</v>
      </c>
      <c r="I4732" s="491">
        <v>0.05</v>
      </c>
      <c r="J4732" s="492">
        <v>567.48</v>
      </c>
      <c r="K4732">
        <v>11349.76</v>
      </c>
      <c r="L4732">
        <v>10154.66</v>
      </c>
    </row>
    <row r="4733" spans="1:12">
      <c r="A4733">
        <v>2025</v>
      </c>
      <c r="B4733" s="488" t="s">
        <v>4064</v>
      </c>
      <c r="C4733" s="488" t="s">
        <v>3863</v>
      </c>
      <c r="D4733" s="488" t="s">
        <v>4062</v>
      </c>
      <c r="E4733" s="488" t="s">
        <v>2888</v>
      </c>
      <c r="F4733" s="489" t="s">
        <v>4247</v>
      </c>
      <c r="G4733" s="490">
        <v>21504.42</v>
      </c>
      <c r="H4733" s="488">
        <v>36</v>
      </c>
      <c r="I4733" s="491">
        <v>0.05</v>
      </c>
      <c r="J4733" s="492">
        <v>567.48</v>
      </c>
      <c r="K4733">
        <v>11349.76</v>
      </c>
      <c r="L4733">
        <v>10154.66</v>
      </c>
    </row>
    <row r="4734" spans="1:12">
      <c r="A4734">
        <v>2025</v>
      </c>
      <c r="B4734" s="488" t="s">
        <v>4065</v>
      </c>
      <c r="C4734" s="488" t="s">
        <v>3863</v>
      </c>
      <c r="D4734" s="488" t="s">
        <v>4062</v>
      </c>
      <c r="E4734" s="488" t="s">
        <v>2888</v>
      </c>
      <c r="F4734" s="489" t="s">
        <v>4247</v>
      </c>
      <c r="G4734" s="490">
        <v>21504.42</v>
      </c>
      <c r="H4734" s="488">
        <v>36</v>
      </c>
      <c r="I4734" s="491">
        <v>0.05</v>
      </c>
      <c r="J4734" s="492">
        <v>567.48</v>
      </c>
      <c r="K4734">
        <v>11349.76</v>
      </c>
      <c r="L4734">
        <v>10154.66</v>
      </c>
    </row>
    <row r="4735" spans="1:12">
      <c r="A4735">
        <v>2025</v>
      </c>
      <c r="B4735" s="488" t="s">
        <v>4066</v>
      </c>
      <c r="C4735" s="488" t="s">
        <v>3863</v>
      </c>
      <c r="D4735" s="488" t="s">
        <v>4062</v>
      </c>
      <c r="E4735" s="488" t="s">
        <v>2888</v>
      </c>
      <c r="F4735" s="489" t="s">
        <v>4247</v>
      </c>
      <c r="G4735" s="490">
        <v>21504.42</v>
      </c>
      <c r="H4735" s="488">
        <v>36</v>
      </c>
      <c r="I4735" s="491">
        <v>0.05</v>
      </c>
      <c r="J4735" s="492">
        <v>567.48</v>
      </c>
      <c r="K4735">
        <v>11349.76</v>
      </c>
      <c r="L4735">
        <v>10154.66</v>
      </c>
    </row>
    <row r="4736" spans="1:12">
      <c r="A4736">
        <v>2025</v>
      </c>
      <c r="B4736" s="488" t="s">
        <v>4067</v>
      </c>
      <c r="C4736" s="488" t="s">
        <v>3863</v>
      </c>
      <c r="D4736" s="488" t="s">
        <v>4062</v>
      </c>
      <c r="E4736" s="488" t="s">
        <v>2888</v>
      </c>
      <c r="F4736" s="489" t="s">
        <v>4247</v>
      </c>
      <c r="G4736" s="490">
        <v>21504.42</v>
      </c>
      <c r="H4736" s="488">
        <v>36</v>
      </c>
      <c r="I4736" s="491">
        <v>0.05</v>
      </c>
      <c r="J4736" s="492">
        <v>567.48</v>
      </c>
      <c r="K4736">
        <v>11349.76</v>
      </c>
      <c r="L4736">
        <v>10154.66</v>
      </c>
    </row>
    <row r="4737" spans="1:12">
      <c r="A4737">
        <v>2025</v>
      </c>
      <c r="B4737" s="488" t="s">
        <v>4068</v>
      </c>
      <c r="C4737" s="488" t="s">
        <v>3863</v>
      </c>
      <c r="D4737" s="488" t="s">
        <v>4062</v>
      </c>
      <c r="E4737" s="488" t="s">
        <v>2888</v>
      </c>
      <c r="F4737" s="489" t="s">
        <v>4247</v>
      </c>
      <c r="G4737" s="490">
        <v>21504.42</v>
      </c>
      <c r="H4737" s="488">
        <v>36</v>
      </c>
      <c r="I4737" s="491">
        <v>0.05</v>
      </c>
      <c r="J4737" s="492">
        <v>567.48</v>
      </c>
      <c r="K4737">
        <v>11349.76</v>
      </c>
      <c r="L4737">
        <v>10154.66</v>
      </c>
    </row>
    <row r="4738" spans="1:12">
      <c r="A4738">
        <v>2025</v>
      </c>
      <c r="B4738" s="488" t="s">
        <v>4069</v>
      </c>
      <c r="C4738" s="488" t="s">
        <v>3863</v>
      </c>
      <c r="D4738" s="488" t="s">
        <v>4062</v>
      </c>
      <c r="E4738" s="488" t="s">
        <v>2888</v>
      </c>
      <c r="F4738" s="489" t="s">
        <v>4247</v>
      </c>
      <c r="G4738" s="490">
        <v>21504.42</v>
      </c>
      <c r="H4738" s="488">
        <v>36</v>
      </c>
      <c r="I4738" s="491">
        <v>0.05</v>
      </c>
      <c r="J4738" s="492">
        <v>567.48</v>
      </c>
      <c r="K4738">
        <v>11349.76</v>
      </c>
      <c r="L4738">
        <v>10154.66</v>
      </c>
    </row>
    <row r="4739" spans="1:12">
      <c r="A4739">
        <v>2025</v>
      </c>
      <c r="B4739" s="488" t="s">
        <v>4070</v>
      </c>
      <c r="C4739" s="488" t="s">
        <v>3863</v>
      </c>
      <c r="D4739" s="488" t="s">
        <v>4062</v>
      </c>
      <c r="E4739" s="488" t="s">
        <v>2888</v>
      </c>
      <c r="F4739" s="489" t="s">
        <v>4247</v>
      </c>
      <c r="G4739" s="490">
        <v>21504.42</v>
      </c>
      <c r="H4739" s="488">
        <v>36</v>
      </c>
      <c r="I4739" s="491">
        <v>0.05</v>
      </c>
      <c r="J4739" s="492">
        <v>567.48</v>
      </c>
      <c r="K4739">
        <v>11349.76</v>
      </c>
      <c r="L4739">
        <v>10154.66</v>
      </c>
    </row>
    <row r="4740" spans="1:12">
      <c r="A4740">
        <v>2025</v>
      </c>
      <c r="B4740" s="488" t="s">
        <v>4071</v>
      </c>
      <c r="C4740" s="488" t="s">
        <v>3863</v>
      </c>
      <c r="D4740" s="488" t="s">
        <v>4062</v>
      </c>
      <c r="E4740" s="488" t="s">
        <v>2888</v>
      </c>
      <c r="F4740" s="489" t="s">
        <v>4247</v>
      </c>
      <c r="G4740" s="490">
        <v>21504.42</v>
      </c>
      <c r="H4740" s="488">
        <v>36</v>
      </c>
      <c r="I4740" s="491">
        <v>0.05</v>
      </c>
      <c r="J4740" s="492">
        <v>567.48</v>
      </c>
      <c r="K4740">
        <v>11349.76</v>
      </c>
      <c r="L4740">
        <v>10154.66</v>
      </c>
    </row>
    <row r="4741" spans="1:12">
      <c r="A4741">
        <v>2025</v>
      </c>
      <c r="B4741" s="488" t="s">
        <v>4072</v>
      </c>
      <c r="C4741" s="488" t="s">
        <v>3863</v>
      </c>
      <c r="D4741" s="488" t="s">
        <v>4062</v>
      </c>
      <c r="E4741" s="488" t="s">
        <v>2888</v>
      </c>
      <c r="F4741" s="489" t="s">
        <v>4247</v>
      </c>
      <c r="G4741" s="490">
        <v>21504.42</v>
      </c>
      <c r="H4741" s="488">
        <v>36</v>
      </c>
      <c r="I4741" s="491">
        <v>0.05</v>
      </c>
      <c r="J4741" s="492">
        <v>567.48</v>
      </c>
      <c r="K4741">
        <v>11349.76</v>
      </c>
      <c r="L4741">
        <v>10154.66</v>
      </c>
    </row>
    <row r="4742" spans="1:12">
      <c r="A4742">
        <v>2025</v>
      </c>
      <c r="B4742" s="488" t="s">
        <v>4073</v>
      </c>
      <c r="C4742" s="488" t="s">
        <v>3863</v>
      </c>
      <c r="D4742" s="488" t="s">
        <v>4062</v>
      </c>
      <c r="E4742" s="488" t="s">
        <v>2888</v>
      </c>
      <c r="F4742" s="489" t="s">
        <v>4247</v>
      </c>
      <c r="G4742" s="490">
        <v>21504.42</v>
      </c>
      <c r="H4742" s="488">
        <v>36</v>
      </c>
      <c r="I4742" s="491">
        <v>0.05</v>
      </c>
      <c r="J4742" s="492">
        <v>567.48</v>
      </c>
      <c r="K4742">
        <v>11349.76</v>
      </c>
      <c r="L4742">
        <v>10154.66</v>
      </c>
    </row>
    <row r="4743" spans="1:12">
      <c r="A4743">
        <v>2025</v>
      </c>
      <c r="B4743" s="488" t="s">
        <v>4074</v>
      </c>
      <c r="C4743" s="488" t="s">
        <v>3863</v>
      </c>
      <c r="D4743" s="488" t="s">
        <v>4062</v>
      </c>
      <c r="E4743" s="488" t="s">
        <v>2888</v>
      </c>
      <c r="F4743" s="489" t="s">
        <v>4247</v>
      </c>
      <c r="G4743" s="490">
        <v>21504.42</v>
      </c>
      <c r="H4743" s="488">
        <v>36</v>
      </c>
      <c r="I4743" s="491">
        <v>0.05</v>
      </c>
      <c r="J4743" s="492">
        <v>567.48</v>
      </c>
      <c r="K4743">
        <v>11349.76</v>
      </c>
      <c r="L4743">
        <v>10154.66</v>
      </c>
    </row>
    <row r="4744" spans="1:12">
      <c r="A4744">
        <v>2025</v>
      </c>
      <c r="B4744" s="488" t="s">
        <v>4075</v>
      </c>
      <c r="C4744" s="488" t="s">
        <v>3863</v>
      </c>
      <c r="D4744" s="488" t="s">
        <v>4062</v>
      </c>
      <c r="E4744" s="488" t="s">
        <v>2888</v>
      </c>
      <c r="F4744" s="489" t="s">
        <v>4247</v>
      </c>
      <c r="G4744" s="490">
        <v>21504.42</v>
      </c>
      <c r="H4744" s="488">
        <v>36</v>
      </c>
      <c r="I4744" s="491">
        <v>0.05</v>
      </c>
      <c r="J4744" s="492">
        <v>567.48</v>
      </c>
      <c r="K4744">
        <v>11349.76</v>
      </c>
      <c r="L4744">
        <v>10154.66</v>
      </c>
    </row>
    <row r="4745" spans="1:12">
      <c r="A4745">
        <v>2025</v>
      </c>
      <c r="B4745" s="488" t="s">
        <v>4076</v>
      </c>
      <c r="C4745" s="488" t="s">
        <v>3863</v>
      </c>
      <c r="D4745" s="488" t="s">
        <v>4062</v>
      </c>
      <c r="E4745" s="488" t="s">
        <v>2888</v>
      </c>
      <c r="F4745" s="489" t="s">
        <v>4247</v>
      </c>
      <c r="G4745" s="490">
        <v>21504.42</v>
      </c>
      <c r="H4745" s="488">
        <v>36</v>
      </c>
      <c r="I4745" s="491">
        <v>0.05</v>
      </c>
      <c r="J4745" s="492">
        <v>567.48</v>
      </c>
      <c r="K4745">
        <v>11349.76</v>
      </c>
      <c r="L4745">
        <v>10154.66</v>
      </c>
    </row>
    <row r="4746" spans="1:12">
      <c r="A4746">
        <v>2025</v>
      </c>
      <c r="B4746" s="488" t="s">
        <v>4077</v>
      </c>
      <c r="C4746" s="488" t="s">
        <v>3863</v>
      </c>
      <c r="D4746" s="488" t="s">
        <v>4062</v>
      </c>
      <c r="E4746" s="488" t="s">
        <v>2888</v>
      </c>
      <c r="F4746" s="489" t="s">
        <v>4247</v>
      </c>
      <c r="G4746" s="490">
        <v>21504.42</v>
      </c>
      <c r="H4746" s="488">
        <v>36</v>
      </c>
      <c r="I4746" s="491">
        <v>0.05</v>
      </c>
      <c r="J4746" s="492">
        <v>567.48</v>
      </c>
      <c r="K4746">
        <v>11349.76</v>
      </c>
      <c r="L4746">
        <v>10154.66</v>
      </c>
    </row>
    <row r="4747" spans="1:12">
      <c r="A4747">
        <v>2025</v>
      </c>
      <c r="B4747" s="488" t="s">
        <v>4078</v>
      </c>
      <c r="C4747" s="488" t="s">
        <v>3863</v>
      </c>
      <c r="D4747" s="488" t="s">
        <v>4062</v>
      </c>
      <c r="E4747" s="488" t="s">
        <v>2888</v>
      </c>
      <c r="F4747" s="489" t="s">
        <v>4247</v>
      </c>
      <c r="G4747" s="490">
        <v>21504.42</v>
      </c>
      <c r="H4747" s="488">
        <v>36</v>
      </c>
      <c r="I4747" s="491">
        <v>0.05</v>
      </c>
      <c r="J4747" s="492">
        <v>567.48</v>
      </c>
      <c r="K4747">
        <v>11349.76</v>
      </c>
      <c r="L4747">
        <v>10154.66</v>
      </c>
    </row>
    <row r="4748" spans="1:12">
      <c r="A4748">
        <v>2025</v>
      </c>
      <c r="B4748" s="488" t="s">
        <v>4079</v>
      </c>
      <c r="C4748" s="488" t="s">
        <v>3863</v>
      </c>
      <c r="D4748" s="488" t="s">
        <v>4062</v>
      </c>
      <c r="E4748" s="488" t="s">
        <v>2888</v>
      </c>
      <c r="F4748" s="489" t="s">
        <v>4247</v>
      </c>
      <c r="G4748" s="490">
        <v>21504.42</v>
      </c>
      <c r="H4748" s="488">
        <v>36</v>
      </c>
      <c r="I4748" s="491">
        <v>0.05</v>
      </c>
      <c r="J4748" s="492">
        <v>567.48</v>
      </c>
      <c r="K4748">
        <v>11349.76</v>
      </c>
      <c r="L4748">
        <v>10154.66</v>
      </c>
    </row>
    <row r="4749" spans="1:12">
      <c r="A4749">
        <v>2025</v>
      </c>
      <c r="B4749" s="488" t="s">
        <v>4080</v>
      </c>
      <c r="C4749" s="488" t="s">
        <v>3863</v>
      </c>
      <c r="D4749" s="488" t="s">
        <v>4062</v>
      </c>
      <c r="E4749" s="488" t="s">
        <v>2888</v>
      </c>
      <c r="F4749" s="489" t="s">
        <v>4247</v>
      </c>
      <c r="G4749" s="490">
        <v>21504.42</v>
      </c>
      <c r="H4749" s="488">
        <v>36</v>
      </c>
      <c r="I4749" s="491">
        <v>0.05</v>
      </c>
      <c r="J4749" s="492">
        <v>567.48</v>
      </c>
      <c r="K4749">
        <v>11349.76</v>
      </c>
      <c r="L4749">
        <v>10154.66</v>
      </c>
    </row>
    <row r="4750" spans="1:12">
      <c r="A4750">
        <v>2025</v>
      </c>
      <c r="B4750" s="488" t="s">
        <v>4081</v>
      </c>
      <c r="C4750" s="488" t="s">
        <v>3863</v>
      </c>
      <c r="D4750" s="488" t="s">
        <v>4062</v>
      </c>
      <c r="E4750" s="488" t="s">
        <v>2888</v>
      </c>
      <c r="F4750" s="489" t="s">
        <v>4247</v>
      </c>
      <c r="G4750" s="490">
        <v>21504.42</v>
      </c>
      <c r="H4750" s="488">
        <v>36</v>
      </c>
      <c r="I4750" s="491">
        <v>0.05</v>
      </c>
      <c r="J4750" s="492">
        <v>567.48</v>
      </c>
      <c r="K4750">
        <v>11349.76</v>
      </c>
      <c r="L4750">
        <v>10154.66</v>
      </c>
    </row>
    <row r="4751" spans="1:12">
      <c r="A4751">
        <v>2025</v>
      </c>
      <c r="B4751" s="488" t="s">
        <v>4082</v>
      </c>
      <c r="C4751" s="488" t="s">
        <v>3863</v>
      </c>
      <c r="D4751" s="488" t="s">
        <v>4062</v>
      </c>
      <c r="E4751" s="488" t="s">
        <v>2888</v>
      </c>
      <c r="F4751" s="489" t="s">
        <v>4247</v>
      </c>
      <c r="G4751" s="490">
        <v>21504.42</v>
      </c>
      <c r="H4751" s="488">
        <v>36</v>
      </c>
      <c r="I4751" s="491">
        <v>0.05</v>
      </c>
      <c r="J4751" s="492">
        <v>567.48</v>
      </c>
      <c r="K4751">
        <v>11349.76</v>
      </c>
      <c r="L4751">
        <v>10154.66</v>
      </c>
    </row>
    <row r="4752" spans="1:12">
      <c r="A4752">
        <v>2025</v>
      </c>
      <c r="B4752" s="488" t="s">
        <v>4083</v>
      </c>
      <c r="C4752" s="488" t="s">
        <v>3863</v>
      </c>
      <c r="D4752" s="488" t="s">
        <v>4062</v>
      </c>
      <c r="E4752" s="488" t="s">
        <v>2888</v>
      </c>
      <c r="F4752" s="489" t="s">
        <v>4247</v>
      </c>
      <c r="G4752" s="490">
        <v>21504.42</v>
      </c>
      <c r="H4752" s="488">
        <v>36</v>
      </c>
      <c r="I4752" s="491">
        <v>0.05</v>
      </c>
      <c r="J4752" s="492">
        <v>567.48</v>
      </c>
      <c r="K4752">
        <v>11349.76</v>
      </c>
      <c r="L4752">
        <v>10154.66</v>
      </c>
    </row>
    <row r="4753" spans="1:12">
      <c r="A4753">
        <v>2025</v>
      </c>
      <c r="B4753" s="488" t="s">
        <v>4084</v>
      </c>
      <c r="C4753" s="488" t="s">
        <v>3863</v>
      </c>
      <c r="D4753" s="488" t="s">
        <v>4062</v>
      </c>
      <c r="E4753" s="488" t="s">
        <v>2888</v>
      </c>
      <c r="F4753" s="489" t="s">
        <v>4247</v>
      </c>
      <c r="G4753" s="490">
        <v>21504.42</v>
      </c>
      <c r="H4753" s="488">
        <v>36</v>
      </c>
      <c r="I4753" s="491">
        <v>0.05</v>
      </c>
      <c r="J4753" s="492">
        <v>567.48</v>
      </c>
      <c r="K4753">
        <v>11349.76</v>
      </c>
      <c r="L4753">
        <v>10154.66</v>
      </c>
    </row>
    <row r="4754" spans="1:12">
      <c r="A4754">
        <v>2025</v>
      </c>
      <c r="B4754" s="488" t="s">
        <v>4085</v>
      </c>
      <c r="C4754" s="488" t="s">
        <v>3863</v>
      </c>
      <c r="D4754" s="488" t="s">
        <v>4062</v>
      </c>
      <c r="E4754" s="488" t="s">
        <v>2888</v>
      </c>
      <c r="F4754" s="489" t="s">
        <v>4247</v>
      </c>
      <c r="G4754" s="490">
        <v>21504.42</v>
      </c>
      <c r="H4754" s="488">
        <v>36</v>
      </c>
      <c r="I4754" s="491">
        <v>0.05</v>
      </c>
      <c r="J4754" s="492">
        <v>567.48</v>
      </c>
      <c r="K4754">
        <v>11349.76</v>
      </c>
      <c r="L4754">
        <v>10154.66</v>
      </c>
    </row>
    <row r="4755" spans="1:12">
      <c r="A4755">
        <v>2025</v>
      </c>
      <c r="B4755" s="488" t="s">
        <v>4086</v>
      </c>
      <c r="C4755" s="488" t="s">
        <v>3863</v>
      </c>
      <c r="D4755" s="488" t="s">
        <v>4062</v>
      </c>
      <c r="E4755" s="488" t="s">
        <v>2888</v>
      </c>
      <c r="F4755" s="489" t="s">
        <v>4247</v>
      </c>
      <c r="G4755" s="490">
        <v>21504.42</v>
      </c>
      <c r="H4755" s="488">
        <v>36</v>
      </c>
      <c r="I4755" s="491">
        <v>0.05</v>
      </c>
      <c r="J4755" s="492">
        <v>567.48</v>
      </c>
      <c r="K4755">
        <v>11349.76</v>
      </c>
      <c r="L4755">
        <v>10154.66</v>
      </c>
    </row>
    <row r="4756" spans="1:12">
      <c r="A4756">
        <v>2025</v>
      </c>
      <c r="B4756" s="488" t="s">
        <v>4087</v>
      </c>
      <c r="C4756" s="488" t="s">
        <v>3863</v>
      </c>
      <c r="D4756" s="488" t="s">
        <v>4062</v>
      </c>
      <c r="E4756" s="488" t="s">
        <v>2888</v>
      </c>
      <c r="F4756" s="489" t="s">
        <v>4247</v>
      </c>
      <c r="G4756" s="490">
        <v>21504.42</v>
      </c>
      <c r="H4756" s="488">
        <v>36</v>
      </c>
      <c r="I4756" s="491">
        <v>0.05</v>
      </c>
      <c r="J4756" s="492">
        <v>567.48</v>
      </c>
      <c r="K4756">
        <v>11349.76</v>
      </c>
      <c r="L4756">
        <v>10154.66</v>
      </c>
    </row>
    <row r="4757" spans="1:12">
      <c r="A4757">
        <v>2025</v>
      </c>
      <c r="B4757" s="488" t="s">
        <v>4088</v>
      </c>
      <c r="C4757" s="488" t="s">
        <v>3863</v>
      </c>
      <c r="D4757" s="488" t="s">
        <v>4062</v>
      </c>
      <c r="E4757" s="488" t="s">
        <v>2888</v>
      </c>
      <c r="F4757" s="489" t="s">
        <v>4247</v>
      </c>
      <c r="G4757" s="490">
        <v>21504.42</v>
      </c>
      <c r="H4757" s="488">
        <v>36</v>
      </c>
      <c r="I4757" s="491">
        <v>0.05</v>
      </c>
      <c r="J4757" s="492">
        <v>567.48</v>
      </c>
      <c r="K4757">
        <v>11349.76</v>
      </c>
      <c r="L4757">
        <v>10154.66</v>
      </c>
    </row>
    <row r="4758" spans="1:12">
      <c r="A4758">
        <v>2025</v>
      </c>
      <c r="B4758" s="488" t="s">
        <v>4089</v>
      </c>
      <c r="C4758" s="488" t="s">
        <v>3863</v>
      </c>
      <c r="D4758" s="488" t="s">
        <v>4062</v>
      </c>
      <c r="E4758" s="488" t="s">
        <v>2888</v>
      </c>
      <c r="F4758" s="489" t="s">
        <v>4247</v>
      </c>
      <c r="G4758" s="490">
        <v>21504.42</v>
      </c>
      <c r="H4758" s="488">
        <v>36</v>
      </c>
      <c r="I4758" s="491">
        <v>0.05</v>
      </c>
      <c r="J4758" s="492">
        <v>567.48</v>
      </c>
      <c r="K4758">
        <v>11349.76</v>
      </c>
      <c r="L4758">
        <v>10154.66</v>
      </c>
    </row>
    <row r="4759" spans="1:12">
      <c r="A4759">
        <v>2025</v>
      </c>
      <c r="B4759" s="488" t="s">
        <v>4090</v>
      </c>
      <c r="C4759" s="488" t="s">
        <v>3863</v>
      </c>
      <c r="D4759" s="488" t="s">
        <v>4062</v>
      </c>
      <c r="E4759" s="488" t="s">
        <v>2888</v>
      </c>
      <c r="F4759" s="489" t="s">
        <v>4247</v>
      </c>
      <c r="G4759" s="490">
        <v>21504.42</v>
      </c>
      <c r="H4759" s="488">
        <v>36</v>
      </c>
      <c r="I4759" s="491">
        <v>0.05</v>
      </c>
      <c r="J4759" s="492">
        <v>567.48</v>
      </c>
      <c r="K4759">
        <v>11349.76</v>
      </c>
      <c r="L4759">
        <v>10154.66</v>
      </c>
    </row>
    <row r="4760" spans="1:12">
      <c r="A4760">
        <v>2025</v>
      </c>
      <c r="B4760" s="488" t="s">
        <v>4091</v>
      </c>
      <c r="C4760" s="488" t="s">
        <v>3863</v>
      </c>
      <c r="D4760" s="488" t="s">
        <v>4062</v>
      </c>
      <c r="E4760" s="488" t="s">
        <v>2888</v>
      </c>
      <c r="F4760" s="489" t="s">
        <v>4247</v>
      </c>
      <c r="G4760" s="490">
        <v>21504.42</v>
      </c>
      <c r="H4760" s="488">
        <v>36</v>
      </c>
      <c r="I4760" s="491">
        <v>0.05</v>
      </c>
      <c r="J4760" s="492">
        <v>567.48</v>
      </c>
      <c r="K4760">
        <v>11349.76</v>
      </c>
      <c r="L4760">
        <v>10154.66</v>
      </c>
    </row>
    <row r="4761" spans="1:12">
      <c r="A4761">
        <v>2025</v>
      </c>
      <c r="B4761" s="488" t="s">
        <v>4092</v>
      </c>
      <c r="C4761" s="488" t="s">
        <v>3863</v>
      </c>
      <c r="D4761" s="488" t="s">
        <v>4062</v>
      </c>
      <c r="E4761" s="488" t="s">
        <v>2888</v>
      </c>
      <c r="F4761" s="489" t="s">
        <v>4247</v>
      </c>
      <c r="G4761" s="490">
        <v>21504.42</v>
      </c>
      <c r="H4761" s="488">
        <v>36</v>
      </c>
      <c r="I4761" s="491">
        <v>0.05</v>
      </c>
      <c r="J4761" s="492">
        <v>567.48</v>
      </c>
      <c r="K4761">
        <v>11349.76</v>
      </c>
      <c r="L4761">
        <v>10154.66</v>
      </c>
    </row>
    <row r="4762" spans="1:12">
      <c r="A4762">
        <v>2025</v>
      </c>
      <c r="B4762" s="488" t="s">
        <v>4093</v>
      </c>
      <c r="C4762" s="488" t="s">
        <v>3863</v>
      </c>
      <c r="D4762" s="488" t="s">
        <v>4062</v>
      </c>
      <c r="E4762" s="488" t="s">
        <v>2888</v>
      </c>
      <c r="F4762" s="489" t="s">
        <v>4247</v>
      </c>
      <c r="G4762" s="490">
        <v>21504.42</v>
      </c>
      <c r="H4762" s="488">
        <v>36</v>
      </c>
      <c r="I4762" s="491">
        <v>0.05</v>
      </c>
      <c r="J4762" s="492">
        <v>567.48</v>
      </c>
      <c r="K4762">
        <v>11349.76</v>
      </c>
      <c r="L4762">
        <v>10154.66</v>
      </c>
    </row>
    <row r="4763" spans="1:12">
      <c r="A4763">
        <v>2025</v>
      </c>
      <c r="B4763" s="488" t="s">
        <v>4094</v>
      </c>
      <c r="C4763" s="488" t="s">
        <v>3863</v>
      </c>
      <c r="D4763" s="488" t="s">
        <v>4062</v>
      </c>
      <c r="E4763" s="488" t="s">
        <v>2888</v>
      </c>
      <c r="F4763" s="489" t="s">
        <v>4247</v>
      </c>
      <c r="G4763" s="490">
        <v>21504.42</v>
      </c>
      <c r="H4763" s="488">
        <v>36</v>
      </c>
      <c r="I4763" s="491">
        <v>0.05</v>
      </c>
      <c r="J4763" s="492">
        <v>567.48</v>
      </c>
      <c r="K4763">
        <v>11349.76</v>
      </c>
      <c r="L4763">
        <v>10154.66</v>
      </c>
    </row>
    <row r="4764" spans="1:12">
      <c r="A4764">
        <v>2025</v>
      </c>
      <c r="B4764" s="488" t="s">
        <v>4095</v>
      </c>
      <c r="C4764" s="488" t="s">
        <v>3863</v>
      </c>
      <c r="D4764" s="488" t="s">
        <v>4062</v>
      </c>
      <c r="E4764" s="488" t="s">
        <v>2888</v>
      </c>
      <c r="F4764" s="489" t="s">
        <v>4247</v>
      </c>
      <c r="G4764" s="490">
        <v>21504.42</v>
      </c>
      <c r="H4764" s="488">
        <v>36</v>
      </c>
      <c r="I4764" s="491">
        <v>0.05</v>
      </c>
      <c r="J4764" s="492">
        <v>567.48</v>
      </c>
      <c r="K4764">
        <v>11349.76</v>
      </c>
      <c r="L4764">
        <v>10154.66</v>
      </c>
    </row>
    <row r="4765" spans="1:12">
      <c r="A4765">
        <v>2025</v>
      </c>
      <c r="B4765" s="488" t="s">
        <v>4096</v>
      </c>
      <c r="C4765" s="488" t="s">
        <v>3863</v>
      </c>
      <c r="D4765" s="488" t="s">
        <v>4062</v>
      </c>
      <c r="E4765" s="488" t="s">
        <v>2888</v>
      </c>
      <c r="F4765" s="489" t="s">
        <v>4247</v>
      </c>
      <c r="G4765" s="490">
        <v>21504.42</v>
      </c>
      <c r="H4765" s="488">
        <v>36</v>
      </c>
      <c r="I4765" s="491">
        <v>0.05</v>
      </c>
      <c r="J4765" s="492">
        <v>567.48</v>
      </c>
      <c r="K4765">
        <v>11349.76</v>
      </c>
      <c r="L4765">
        <v>10154.66</v>
      </c>
    </row>
    <row r="4766" spans="1:12">
      <c r="A4766">
        <v>2025</v>
      </c>
      <c r="B4766" s="488" t="s">
        <v>4097</v>
      </c>
      <c r="C4766" s="488" t="s">
        <v>3863</v>
      </c>
      <c r="D4766" s="488" t="s">
        <v>4062</v>
      </c>
      <c r="E4766" s="488" t="s">
        <v>2888</v>
      </c>
      <c r="F4766" s="489" t="s">
        <v>4247</v>
      </c>
      <c r="G4766" s="490">
        <v>21504.42</v>
      </c>
      <c r="H4766" s="488">
        <v>36</v>
      </c>
      <c r="I4766" s="491">
        <v>0.05</v>
      </c>
      <c r="J4766" s="492">
        <v>567.48</v>
      </c>
      <c r="K4766">
        <v>11349.76</v>
      </c>
      <c r="L4766">
        <v>10154.66</v>
      </c>
    </row>
    <row r="4767" spans="1:12">
      <c r="A4767">
        <v>2025</v>
      </c>
      <c r="B4767" s="488" t="s">
        <v>4098</v>
      </c>
      <c r="C4767" s="488" t="s">
        <v>3863</v>
      </c>
      <c r="D4767" s="488" t="s">
        <v>4062</v>
      </c>
      <c r="E4767" s="488" t="s">
        <v>2888</v>
      </c>
      <c r="F4767" s="489" t="s">
        <v>4247</v>
      </c>
      <c r="G4767" s="490">
        <v>21504.42</v>
      </c>
      <c r="H4767" s="488">
        <v>36</v>
      </c>
      <c r="I4767" s="491">
        <v>0.05</v>
      </c>
      <c r="J4767" s="492">
        <v>567.48</v>
      </c>
      <c r="K4767">
        <v>11349.76</v>
      </c>
      <c r="L4767">
        <v>10154.66</v>
      </c>
    </row>
    <row r="4768" spans="1:12">
      <c r="A4768">
        <v>2025</v>
      </c>
      <c r="B4768" s="488" t="s">
        <v>4099</v>
      </c>
      <c r="C4768" s="488" t="s">
        <v>3863</v>
      </c>
      <c r="D4768" s="488" t="s">
        <v>4062</v>
      </c>
      <c r="E4768" s="488" t="s">
        <v>2888</v>
      </c>
      <c r="F4768" s="489" t="s">
        <v>4247</v>
      </c>
      <c r="G4768" s="490">
        <v>21504.42</v>
      </c>
      <c r="H4768" s="488">
        <v>36</v>
      </c>
      <c r="I4768" s="491">
        <v>0.05</v>
      </c>
      <c r="J4768" s="492">
        <v>567.48</v>
      </c>
      <c r="K4768">
        <v>11349.76</v>
      </c>
      <c r="L4768">
        <v>10154.66</v>
      </c>
    </row>
    <row r="4769" spans="1:12">
      <c r="A4769">
        <v>2025</v>
      </c>
      <c r="B4769" s="488" t="s">
        <v>4100</v>
      </c>
      <c r="C4769" s="488" t="s">
        <v>3863</v>
      </c>
      <c r="D4769" s="488" t="s">
        <v>4062</v>
      </c>
      <c r="E4769" s="488" t="s">
        <v>2888</v>
      </c>
      <c r="F4769" s="489" t="s">
        <v>4247</v>
      </c>
      <c r="G4769" s="490">
        <v>21504.42</v>
      </c>
      <c r="H4769" s="488">
        <v>36</v>
      </c>
      <c r="I4769" s="491">
        <v>0.05</v>
      </c>
      <c r="J4769" s="492">
        <v>567.48</v>
      </c>
      <c r="K4769">
        <v>11349.76</v>
      </c>
      <c r="L4769">
        <v>10154.66</v>
      </c>
    </row>
    <row r="4770" spans="1:12">
      <c r="A4770">
        <v>2025</v>
      </c>
      <c r="B4770" s="488" t="s">
        <v>4101</v>
      </c>
      <c r="C4770" s="488" t="s">
        <v>3863</v>
      </c>
      <c r="D4770" s="488" t="s">
        <v>4062</v>
      </c>
      <c r="E4770" s="488" t="s">
        <v>2888</v>
      </c>
      <c r="F4770" s="489" t="s">
        <v>4247</v>
      </c>
      <c r="G4770" s="490">
        <v>21504.42</v>
      </c>
      <c r="H4770" s="488">
        <v>36</v>
      </c>
      <c r="I4770" s="491">
        <v>0.05</v>
      </c>
      <c r="J4770" s="492">
        <v>567.48</v>
      </c>
      <c r="K4770">
        <v>11349.76</v>
      </c>
      <c r="L4770">
        <v>10154.66</v>
      </c>
    </row>
    <row r="4771" spans="1:12">
      <c r="A4771">
        <v>2025</v>
      </c>
      <c r="B4771" s="488" t="s">
        <v>4102</v>
      </c>
      <c r="C4771" s="488" t="s">
        <v>3863</v>
      </c>
      <c r="D4771" s="488" t="s">
        <v>4062</v>
      </c>
      <c r="E4771" s="488" t="s">
        <v>2888</v>
      </c>
      <c r="F4771" s="489" t="s">
        <v>4247</v>
      </c>
      <c r="G4771" s="490">
        <v>21504.42</v>
      </c>
      <c r="H4771" s="488">
        <v>36</v>
      </c>
      <c r="I4771" s="491">
        <v>0.05</v>
      </c>
      <c r="J4771" s="492">
        <v>567.48</v>
      </c>
      <c r="K4771">
        <v>11349.76</v>
      </c>
      <c r="L4771">
        <v>10154.66</v>
      </c>
    </row>
    <row r="4772" spans="1:12">
      <c r="A4772">
        <v>2025</v>
      </c>
      <c r="B4772" s="488" t="s">
        <v>4103</v>
      </c>
      <c r="C4772" s="488" t="s">
        <v>3863</v>
      </c>
      <c r="D4772" s="488" t="s">
        <v>4062</v>
      </c>
      <c r="E4772" s="488" t="s">
        <v>2888</v>
      </c>
      <c r="F4772" s="489" t="s">
        <v>4247</v>
      </c>
      <c r="G4772" s="490">
        <v>21504.42</v>
      </c>
      <c r="H4772" s="488">
        <v>36</v>
      </c>
      <c r="I4772" s="491">
        <v>0.05</v>
      </c>
      <c r="J4772" s="492">
        <v>567.48</v>
      </c>
      <c r="K4772">
        <v>11349.76</v>
      </c>
      <c r="L4772">
        <v>10154.66</v>
      </c>
    </row>
    <row r="4773" spans="1:12">
      <c r="A4773">
        <v>2025</v>
      </c>
      <c r="B4773" s="488" t="s">
        <v>4104</v>
      </c>
      <c r="C4773" s="488" t="s">
        <v>3863</v>
      </c>
      <c r="D4773" s="488" t="s">
        <v>4062</v>
      </c>
      <c r="E4773" s="488" t="s">
        <v>2888</v>
      </c>
      <c r="F4773" s="489" t="s">
        <v>4247</v>
      </c>
      <c r="G4773" s="490">
        <v>21504.42</v>
      </c>
      <c r="H4773" s="488">
        <v>36</v>
      </c>
      <c r="I4773" s="491">
        <v>0.05</v>
      </c>
      <c r="J4773" s="492">
        <v>567.48</v>
      </c>
      <c r="K4773">
        <v>11349.76</v>
      </c>
      <c r="L4773">
        <v>10154.66</v>
      </c>
    </row>
    <row r="4774" spans="1:12">
      <c r="A4774">
        <v>2025</v>
      </c>
      <c r="B4774" s="488" t="s">
        <v>4105</v>
      </c>
      <c r="C4774" s="488" t="s">
        <v>3863</v>
      </c>
      <c r="D4774" s="488" t="s">
        <v>4062</v>
      </c>
      <c r="E4774" s="488" t="s">
        <v>2888</v>
      </c>
      <c r="F4774" s="489" t="s">
        <v>4247</v>
      </c>
      <c r="G4774" s="490">
        <v>21504.42</v>
      </c>
      <c r="H4774" s="488">
        <v>36</v>
      </c>
      <c r="I4774" s="491">
        <v>0.05</v>
      </c>
      <c r="J4774" s="492">
        <v>567.48</v>
      </c>
      <c r="K4774">
        <v>11349.76</v>
      </c>
      <c r="L4774">
        <v>10154.66</v>
      </c>
    </row>
    <row r="4775" spans="1:12">
      <c r="A4775">
        <v>2025</v>
      </c>
      <c r="B4775" s="488" t="s">
        <v>4106</v>
      </c>
      <c r="C4775" s="488" t="s">
        <v>3863</v>
      </c>
      <c r="D4775" s="488" t="s">
        <v>4062</v>
      </c>
      <c r="E4775" s="488" t="s">
        <v>2888</v>
      </c>
      <c r="F4775" s="489" t="s">
        <v>4247</v>
      </c>
      <c r="G4775" s="490">
        <v>21504.42</v>
      </c>
      <c r="H4775" s="488">
        <v>36</v>
      </c>
      <c r="I4775" s="491">
        <v>0.05</v>
      </c>
      <c r="J4775" s="492">
        <v>567.48</v>
      </c>
      <c r="K4775">
        <v>11349.76</v>
      </c>
      <c r="L4775">
        <v>10154.66</v>
      </c>
    </row>
    <row r="4776" spans="1:12">
      <c r="A4776">
        <v>2025</v>
      </c>
      <c r="B4776" s="488" t="s">
        <v>4107</v>
      </c>
      <c r="C4776" s="488" t="s">
        <v>3863</v>
      </c>
      <c r="D4776" s="488" t="s">
        <v>4062</v>
      </c>
      <c r="E4776" s="488" t="s">
        <v>2888</v>
      </c>
      <c r="F4776" s="489" t="s">
        <v>4247</v>
      </c>
      <c r="G4776" s="490">
        <v>21504.42</v>
      </c>
      <c r="H4776" s="488">
        <v>36</v>
      </c>
      <c r="I4776" s="491">
        <v>0.05</v>
      </c>
      <c r="J4776" s="492">
        <v>567.48</v>
      </c>
      <c r="K4776">
        <v>11349.76</v>
      </c>
      <c r="L4776">
        <v>10154.66</v>
      </c>
    </row>
    <row r="4777" spans="1:12">
      <c r="A4777">
        <v>2025</v>
      </c>
      <c r="B4777" s="488" t="s">
        <v>4108</v>
      </c>
      <c r="C4777" s="488" t="s">
        <v>3863</v>
      </c>
      <c r="D4777" s="488" t="s">
        <v>4062</v>
      </c>
      <c r="E4777" s="488" t="s">
        <v>2888</v>
      </c>
      <c r="F4777" s="489" t="s">
        <v>4247</v>
      </c>
      <c r="G4777" s="490">
        <v>21504.42</v>
      </c>
      <c r="H4777" s="488">
        <v>36</v>
      </c>
      <c r="I4777" s="491">
        <v>0.05</v>
      </c>
      <c r="J4777" s="492">
        <v>567.48</v>
      </c>
      <c r="K4777">
        <v>11349.76</v>
      </c>
      <c r="L4777">
        <v>10154.66</v>
      </c>
    </row>
    <row r="4778" spans="1:12">
      <c r="A4778">
        <v>2025</v>
      </c>
      <c r="B4778" s="488" t="s">
        <v>4109</v>
      </c>
      <c r="C4778" s="488" t="s">
        <v>3863</v>
      </c>
      <c r="D4778" s="488" t="s">
        <v>4062</v>
      </c>
      <c r="E4778" s="488" t="s">
        <v>2888</v>
      </c>
      <c r="F4778" s="489" t="s">
        <v>4247</v>
      </c>
      <c r="G4778" s="490">
        <v>21504.42</v>
      </c>
      <c r="H4778" s="488">
        <v>36</v>
      </c>
      <c r="I4778" s="491">
        <v>0.05</v>
      </c>
      <c r="J4778" s="492">
        <v>567.48</v>
      </c>
      <c r="K4778">
        <v>11349.76</v>
      </c>
      <c r="L4778">
        <v>10154.66</v>
      </c>
    </row>
    <row r="4779" spans="1:12">
      <c r="A4779">
        <v>2025</v>
      </c>
      <c r="B4779" s="488" t="s">
        <v>4110</v>
      </c>
      <c r="C4779" s="488" t="s">
        <v>3863</v>
      </c>
      <c r="D4779" s="488" t="s">
        <v>4062</v>
      </c>
      <c r="E4779" s="488" t="s">
        <v>2888</v>
      </c>
      <c r="F4779" s="489" t="s">
        <v>4247</v>
      </c>
      <c r="G4779" s="490">
        <v>21504.42</v>
      </c>
      <c r="H4779" s="488">
        <v>36</v>
      </c>
      <c r="I4779" s="491">
        <v>0.05</v>
      </c>
      <c r="J4779" s="492">
        <v>567.48</v>
      </c>
      <c r="K4779">
        <v>11349.76</v>
      </c>
      <c r="L4779">
        <v>10154.66</v>
      </c>
    </row>
    <row r="4780" spans="1:12">
      <c r="A4780">
        <v>2025</v>
      </c>
      <c r="B4780" s="488" t="s">
        <v>4111</v>
      </c>
      <c r="C4780" s="488" t="s">
        <v>3863</v>
      </c>
      <c r="D4780" s="488" t="s">
        <v>4062</v>
      </c>
      <c r="E4780" s="488" t="s">
        <v>2888</v>
      </c>
      <c r="F4780" s="489" t="s">
        <v>4247</v>
      </c>
      <c r="G4780" s="490">
        <v>21504.42</v>
      </c>
      <c r="H4780" s="488">
        <v>36</v>
      </c>
      <c r="I4780" s="491">
        <v>0.05</v>
      </c>
      <c r="J4780" s="492">
        <v>567.48</v>
      </c>
      <c r="K4780">
        <v>11349.76</v>
      </c>
      <c r="L4780">
        <v>10154.66</v>
      </c>
    </row>
    <row r="4781" spans="1:12">
      <c r="A4781">
        <v>2025</v>
      </c>
      <c r="B4781" s="488" t="s">
        <v>4112</v>
      </c>
      <c r="C4781" s="488" t="s">
        <v>3863</v>
      </c>
      <c r="D4781" s="488" t="s">
        <v>4062</v>
      </c>
      <c r="E4781" s="488" t="s">
        <v>2888</v>
      </c>
      <c r="F4781" s="489" t="s">
        <v>4247</v>
      </c>
      <c r="G4781" s="490">
        <v>21504.66</v>
      </c>
      <c r="H4781" s="488">
        <v>36</v>
      </c>
      <c r="I4781" s="491">
        <v>0.05</v>
      </c>
      <c r="J4781" s="492">
        <v>567.48</v>
      </c>
      <c r="K4781">
        <v>11349.76</v>
      </c>
      <c r="L4781">
        <v>10154.9</v>
      </c>
    </row>
    <row r="4782" spans="1:12">
      <c r="A4782">
        <v>2025</v>
      </c>
      <c r="B4782" s="487" t="s">
        <v>4948</v>
      </c>
      <c r="C4782" s="488" t="s">
        <v>2527</v>
      </c>
      <c r="D4782" s="488" t="s">
        <v>2913</v>
      </c>
      <c r="E4782" s="488" t="s">
        <v>4148</v>
      </c>
      <c r="F4782" s="489" t="s">
        <v>4221</v>
      </c>
      <c r="G4782" s="490">
        <v>690.26</v>
      </c>
      <c r="H4782" s="488">
        <v>60</v>
      </c>
      <c r="I4782" s="491">
        <v>0.05</v>
      </c>
      <c r="J4782" s="492">
        <v>10.93</v>
      </c>
      <c r="K4782">
        <v>469.99</v>
      </c>
      <c r="L4782">
        <v>220.27</v>
      </c>
    </row>
    <row r="4783" spans="1:12">
      <c r="A4783">
        <v>2025</v>
      </c>
      <c r="B4783" s="487" t="s">
        <v>4949</v>
      </c>
      <c r="C4783" s="488" t="s">
        <v>2527</v>
      </c>
      <c r="D4783" s="488" t="s">
        <v>2913</v>
      </c>
      <c r="E4783" s="488" t="s">
        <v>4148</v>
      </c>
      <c r="F4783" s="489" t="s">
        <v>4221</v>
      </c>
      <c r="G4783" s="490">
        <v>690.27</v>
      </c>
      <c r="H4783" s="488">
        <v>60</v>
      </c>
      <c r="I4783" s="491">
        <v>0.05</v>
      </c>
      <c r="J4783" s="492">
        <v>10.93</v>
      </c>
      <c r="K4783">
        <v>469.99</v>
      </c>
      <c r="L4783">
        <v>220.28</v>
      </c>
    </row>
    <row r="4784" spans="1:12">
      <c r="A4784">
        <v>2025</v>
      </c>
      <c r="B4784" s="487" t="s">
        <v>4950</v>
      </c>
      <c r="C4784" s="488" t="s">
        <v>2527</v>
      </c>
      <c r="D4784" s="488" t="s">
        <v>2913</v>
      </c>
      <c r="E4784" s="488" t="s">
        <v>4148</v>
      </c>
      <c r="F4784" s="489" t="s">
        <v>4221</v>
      </c>
      <c r="G4784" s="490">
        <v>690.27</v>
      </c>
      <c r="H4784" s="488">
        <v>60</v>
      </c>
      <c r="I4784" s="491">
        <v>0.05</v>
      </c>
      <c r="J4784" s="492">
        <v>10.93</v>
      </c>
      <c r="K4784">
        <v>469.99</v>
      </c>
      <c r="L4784">
        <v>220.28</v>
      </c>
    </row>
    <row r="4785" spans="1:12">
      <c r="A4785">
        <v>2025</v>
      </c>
      <c r="B4785" s="487" t="s">
        <v>4951</v>
      </c>
      <c r="C4785" s="488" t="s">
        <v>2527</v>
      </c>
      <c r="D4785" s="488" t="s">
        <v>2913</v>
      </c>
      <c r="E4785" s="488" t="s">
        <v>4148</v>
      </c>
      <c r="F4785" s="489" t="s">
        <v>4221</v>
      </c>
      <c r="G4785" s="490">
        <v>690.27</v>
      </c>
      <c r="H4785" s="488">
        <v>60</v>
      </c>
      <c r="I4785" s="491">
        <v>0.05</v>
      </c>
      <c r="J4785" s="492">
        <v>10.93</v>
      </c>
      <c r="K4785">
        <v>469.99</v>
      </c>
      <c r="L4785">
        <v>220.28</v>
      </c>
    </row>
    <row r="4786" spans="1:12">
      <c r="A4786">
        <v>2025</v>
      </c>
      <c r="B4786" s="487" t="s">
        <v>4952</v>
      </c>
      <c r="C4786" s="488" t="s">
        <v>2527</v>
      </c>
      <c r="D4786" s="488" t="s">
        <v>2913</v>
      </c>
      <c r="E4786" s="488" t="s">
        <v>4148</v>
      </c>
      <c r="F4786" s="489" t="s">
        <v>4221</v>
      </c>
      <c r="G4786" s="490">
        <v>690.26</v>
      </c>
      <c r="H4786" s="488">
        <v>60</v>
      </c>
      <c r="I4786" s="491">
        <v>0.05</v>
      </c>
      <c r="J4786" s="492">
        <v>10.93</v>
      </c>
      <c r="K4786">
        <v>469.99</v>
      </c>
      <c r="L4786">
        <v>220.27</v>
      </c>
    </row>
    <row r="4787" spans="1:12">
      <c r="A4787">
        <v>2025</v>
      </c>
      <c r="B4787" s="487" t="s">
        <v>4953</v>
      </c>
      <c r="C4787" s="488" t="s">
        <v>2527</v>
      </c>
      <c r="D4787" s="488" t="s">
        <v>2913</v>
      </c>
      <c r="E4787" s="488" t="s">
        <v>4148</v>
      </c>
      <c r="F4787" s="489" t="s">
        <v>4221</v>
      </c>
      <c r="G4787" s="490">
        <v>690.26</v>
      </c>
      <c r="H4787" s="488">
        <v>60</v>
      </c>
      <c r="I4787" s="491">
        <v>0.05</v>
      </c>
      <c r="J4787" s="492">
        <v>10.93</v>
      </c>
      <c r="K4787">
        <v>469.99</v>
      </c>
      <c r="L4787">
        <v>220.27</v>
      </c>
    </row>
    <row r="4788" spans="1:12">
      <c r="A4788">
        <v>2025</v>
      </c>
      <c r="B4788" s="488" t="s">
        <v>4113</v>
      </c>
      <c r="C4788" s="488" t="s">
        <v>3863</v>
      </c>
      <c r="D4788" s="488" t="s">
        <v>3187</v>
      </c>
      <c r="E4788" s="488" t="s">
        <v>2888</v>
      </c>
      <c r="F4788" s="489" t="s">
        <v>4248</v>
      </c>
      <c r="G4788" s="490">
        <v>21238.94</v>
      </c>
      <c r="H4788" s="488">
        <v>36</v>
      </c>
      <c r="I4788" s="491">
        <v>0.05</v>
      </c>
      <c r="J4788" s="492">
        <v>560.47</v>
      </c>
      <c r="K4788">
        <v>10649.14</v>
      </c>
      <c r="L4788">
        <v>10589.8</v>
      </c>
    </row>
    <row r="4789" spans="1:12">
      <c r="A4789">
        <v>2025</v>
      </c>
      <c r="B4789" s="488" t="s">
        <v>4114</v>
      </c>
      <c r="C4789" s="488" t="s">
        <v>3863</v>
      </c>
      <c r="D4789" s="488" t="s">
        <v>4115</v>
      </c>
      <c r="E4789" s="488" t="s">
        <v>2888</v>
      </c>
      <c r="F4789" s="489" t="s">
        <v>4249</v>
      </c>
      <c r="G4789" s="490">
        <v>17584.07</v>
      </c>
      <c r="H4789" s="488">
        <v>36</v>
      </c>
      <c r="I4789" s="491">
        <v>0.05</v>
      </c>
      <c r="J4789" s="492">
        <v>464.02</v>
      </c>
      <c r="K4789">
        <v>8352.48</v>
      </c>
      <c r="L4789">
        <v>9231.59</v>
      </c>
    </row>
    <row r="4790" spans="1:12">
      <c r="A4790">
        <v>2025</v>
      </c>
      <c r="B4790" s="487" t="s">
        <v>4954</v>
      </c>
      <c r="C4790" s="488" t="s">
        <v>2527</v>
      </c>
      <c r="D4790" s="488" t="s">
        <v>4955</v>
      </c>
      <c r="E4790" s="488" t="s">
        <v>4148</v>
      </c>
      <c r="F4790" s="489" t="s">
        <v>4229</v>
      </c>
      <c r="G4790" s="490">
        <v>3628</v>
      </c>
      <c r="H4790" s="488">
        <v>60</v>
      </c>
      <c r="I4790" s="491">
        <v>0.05</v>
      </c>
      <c r="J4790" s="492">
        <v>57.44</v>
      </c>
      <c r="K4790">
        <v>2125.0300000000002</v>
      </c>
      <c r="L4790">
        <v>1502.97</v>
      </c>
    </row>
    <row r="4791" spans="1:12">
      <c r="A4791">
        <v>2025</v>
      </c>
      <c r="B4791" s="488" t="s">
        <v>4116</v>
      </c>
      <c r="C4791" s="488" t="s">
        <v>3863</v>
      </c>
      <c r="D4791" s="488" t="s">
        <v>3979</v>
      </c>
      <c r="E4791" s="488" t="s">
        <v>2888</v>
      </c>
      <c r="F4791" s="489" t="s">
        <v>4249</v>
      </c>
      <c r="G4791" s="490">
        <v>247722.12</v>
      </c>
      <c r="H4791" s="488">
        <v>36</v>
      </c>
      <c r="I4791" s="491">
        <v>0.05</v>
      </c>
      <c r="J4791" s="492">
        <v>6537.11</v>
      </c>
      <c r="K4791">
        <v>117669.66</v>
      </c>
      <c r="L4791">
        <v>130052.46</v>
      </c>
    </row>
    <row r="4792" spans="1:12">
      <c r="A4792">
        <v>2025</v>
      </c>
      <c r="B4792" s="487" t="s">
        <v>4117</v>
      </c>
      <c r="C4792" s="488" t="s">
        <v>2527</v>
      </c>
      <c r="D4792" s="488" t="s">
        <v>4118</v>
      </c>
      <c r="E4792" s="488" t="s">
        <v>2888</v>
      </c>
      <c r="F4792" s="489" t="s">
        <v>4250</v>
      </c>
      <c r="G4792" s="490">
        <v>7480</v>
      </c>
      <c r="H4792" s="488">
        <v>36</v>
      </c>
      <c r="I4792" s="491">
        <v>0.05</v>
      </c>
      <c r="J4792" s="492">
        <v>197.39</v>
      </c>
      <c r="K4792">
        <v>3355.68</v>
      </c>
      <c r="L4792">
        <v>4124.32</v>
      </c>
    </row>
    <row r="4793" spans="1:12">
      <c r="A4793">
        <v>2025</v>
      </c>
      <c r="B4793" s="487" t="s">
        <v>4119</v>
      </c>
      <c r="C4793" s="488" t="s">
        <v>2527</v>
      </c>
      <c r="D4793" s="488" t="s">
        <v>4120</v>
      </c>
      <c r="E4793" s="488" t="s">
        <v>2888</v>
      </c>
      <c r="F4793" s="489" t="s">
        <v>4251</v>
      </c>
      <c r="G4793" s="490">
        <v>8235.01</v>
      </c>
      <c r="H4793" s="488">
        <v>36</v>
      </c>
      <c r="I4793" s="491">
        <v>0.05</v>
      </c>
      <c r="J4793" s="492">
        <v>217.31</v>
      </c>
      <c r="K4793">
        <v>3477</v>
      </c>
      <c r="L4793">
        <v>4758.01</v>
      </c>
    </row>
    <row r="4794" spans="1:12">
      <c r="A4794">
        <v>2025</v>
      </c>
      <c r="B4794" s="487" t="s">
        <v>4121</v>
      </c>
      <c r="C4794" s="488" t="s">
        <v>3863</v>
      </c>
      <c r="D4794" s="488" t="s">
        <v>4122</v>
      </c>
      <c r="E4794" s="488" t="s">
        <v>2888</v>
      </c>
      <c r="F4794" s="489" t="s">
        <v>4252</v>
      </c>
      <c r="G4794" s="490">
        <v>7743.36</v>
      </c>
      <c r="H4794" s="488">
        <v>36</v>
      </c>
      <c r="I4794" s="491">
        <v>0.05</v>
      </c>
      <c r="J4794" s="492">
        <v>204.34</v>
      </c>
      <c r="K4794">
        <v>3065.13</v>
      </c>
      <c r="L4794">
        <v>4678.2299999999996</v>
      </c>
    </row>
    <row r="4795" spans="1:12">
      <c r="A4795">
        <v>2025</v>
      </c>
      <c r="B4795" s="488" t="s">
        <v>4123</v>
      </c>
      <c r="C4795" s="488" t="s">
        <v>2527</v>
      </c>
      <c r="D4795" s="488" t="s">
        <v>3041</v>
      </c>
      <c r="E4795" s="488" t="s">
        <v>2888</v>
      </c>
      <c r="F4795" s="489" t="s">
        <v>4253</v>
      </c>
      <c r="G4795" s="490">
        <v>5711.16</v>
      </c>
      <c r="H4795" s="488">
        <v>9</v>
      </c>
      <c r="I4795" s="491">
        <v>0.05</v>
      </c>
      <c r="J4795" s="492">
        <v>602.84</v>
      </c>
      <c r="K4795">
        <v>5425.6</v>
      </c>
      <c r="L4795">
        <v>285.56</v>
      </c>
    </row>
    <row r="4796" spans="1:12">
      <c r="A4796">
        <v>2025</v>
      </c>
      <c r="B4796" s="488" t="s">
        <v>4124</v>
      </c>
      <c r="C4796" s="488" t="s">
        <v>2527</v>
      </c>
      <c r="D4796" s="488" t="s">
        <v>3041</v>
      </c>
      <c r="E4796" s="488" t="s">
        <v>2888</v>
      </c>
      <c r="F4796" s="489" t="s">
        <v>4253</v>
      </c>
      <c r="G4796" s="490">
        <v>5711.16</v>
      </c>
      <c r="H4796" s="488">
        <v>9</v>
      </c>
      <c r="I4796" s="491">
        <v>0.05</v>
      </c>
      <c r="J4796" s="492">
        <v>602.84</v>
      </c>
      <c r="K4796">
        <v>5425.6</v>
      </c>
      <c r="L4796">
        <v>285.56</v>
      </c>
    </row>
    <row r="4797" spans="1:12">
      <c r="A4797">
        <v>2025</v>
      </c>
      <c r="B4797" s="488" t="s">
        <v>4125</v>
      </c>
      <c r="C4797" s="488" t="s">
        <v>2527</v>
      </c>
      <c r="D4797" s="488" t="s">
        <v>3041</v>
      </c>
      <c r="E4797" s="488" t="s">
        <v>2888</v>
      </c>
      <c r="F4797" s="489" t="s">
        <v>4253</v>
      </c>
      <c r="G4797" s="490">
        <v>7453.91</v>
      </c>
      <c r="H4797" s="488">
        <v>9</v>
      </c>
      <c r="I4797" s="491">
        <v>0.05</v>
      </c>
      <c r="J4797" s="492">
        <v>786.8</v>
      </c>
      <c r="K4797">
        <v>7081.21</v>
      </c>
      <c r="L4797">
        <v>372.7</v>
      </c>
    </row>
    <row r="4798" spans="1:12">
      <c r="A4798">
        <v>2025</v>
      </c>
      <c r="B4798" s="488" t="s">
        <v>4126</v>
      </c>
      <c r="C4798" s="488" t="s">
        <v>2527</v>
      </c>
      <c r="D4798" s="488" t="s">
        <v>3041</v>
      </c>
      <c r="E4798" s="488" t="s">
        <v>2888</v>
      </c>
      <c r="F4798" s="489" t="s">
        <v>4253</v>
      </c>
      <c r="G4798" s="490">
        <v>7453.91</v>
      </c>
      <c r="H4798" s="488">
        <v>9</v>
      </c>
      <c r="I4798" s="491">
        <v>0.05</v>
      </c>
      <c r="J4798" s="492">
        <v>786.8</v>
      </c>
      <c r="K4798">
        <v>7081.21</v>
      </c>
      <c r="L4798">
        <v>372.7</v>
      </c>
    </row>
    <row r="4799" spans="1:12">
      <c r="A4799">
        <v>2025</v>
      </c>
      <c r="B4799" s="488" t="s">
        <v>4254</v>
      </c>
      <c r="C4799" s="488" t="s">
        <v>2527</v>
      </c>
      <c r="D4799" s="488" t="s">
        <v>4255</v>
      </c>
      <c r="E4799" s="488" t="s">
        <v>2888</v>
      </c>
      <c r="F4799" s="489" t="s">
        <v>4256</v>
      </c>
      <c r="G4799" s="490">
        <v>36000</v>
      </c>
      <c r="H4799" s="488">
        <v>36</v>
      </c>
      <c r="I4799" s="491">
        <v>0.05</v>
      </c>
      <c r="J4799" s="492">
        <v>950</v>
      </c>
      <c r="K4799">
        <v>8550</v>
      </c>
      <c r="L4799">
        <v>27450</v>
      </c>
    </row>
    <row r="4800" spans="1:12">
      <c r="A4800">
        <v>2025</v>
      </c>
      <c r="B4800" s="488" t="s">
        <v>4257</v>
      </c>
      <c r="C4800" s="488" t="s">
        <v>2527</v>
      </c>
      <c r="D4800" s="488" t="s">
        <v>4255</v>
      </c>
      <c r="E4800" s="488" t="s">
        <v>2888</v>
      </c>
      <c r="F4800" s="489" t="s">
        <v>4258</v>
      </c>
      <c r="G4800" s="490">
        <v>17000</v>
      </c>
      <c r="H4800" s="488">
        <v>36</v>
      </c>
      <c r="I4800" s="491">
        <v>0.05</v>
      </c>
      <c r="J4800" s="492">
        <v>448.61</v>
      </c>
      <c r="K4800">
        <v>3588.88</v>
      </c>
      <c r="L4800">
        <v>13411.12</v>
      </c>
    </row>
    <row r="4801" spans="1:12">
      <c r="A4801">
        <v>2025</v>
      </c>
      <c r="B4801" s="488" t="s">
        <v>4259</v>
      </c>
      <c r="C4801" s="488" t="s">
        <v>2527</v>
      </c>
      <c r="D4801" s="488" t="s">
        <v>4260</v>
      </c>
      <c r="E4801" s="488" t="s">
        <v>4148</v>
      </c>
      <c r="F4801" s="489" t="s">
        <v>4261</v>
      </c>
      <c r="G4801" s="490">
        <v>36893.21</v>
      </c>
      <c r="H4801" s="488">
        <v>60</v>
      </c>
      <c r="I4801" s="491">
        <v>0.05</v>
      </c>
      <c r="J4801" s="492">
        <v>584.14</v>
      </c>
      <c r="K4801">
        <v>3504.84</v>
      </c>
      <c r="L4801">
        <v>33388.370000000003</v>
      </c>
    </row>
    <row r="4802" spans="1:12">
      <c r="A4802">
        <v>2025</v>
      </c>
      <c r="B4802" s="487" t="s">
        <v>2973</v>
      </c>
      <c r="C4802" s="488" t="s">
        <v>2974</v>
      </c>
      <c r="D4802" s="488" t="s">
        <v>2975</v>
      </c>
      <c r="E4802" s="488" t="s">
        <v>2888</v>
      </c>
      <c r="F4802" s="489">
        <v>44681</v>
      </c>
      <c r="G4802" s="490">
        <v>48000</v>
      </c>
      <c r="H4802" s="488">
        <v>36</v>
      </c>
      <c r="I4802" s="491">
        <v>0.05</v>
      </c>
      <c r="J4802" s="492">
        <v>1266.67</v>
      </c>
      <c r="K4802">
        <v>45600</v>
      </c>
      <c r="L4802">
        <v>2400</v>
      </c>
    </row>
    <row r="4803" spans="1:12" ht="15.75">
      <c r="A4803">
        <v>2025</v>
      </c>
      <c r="B4803" s="494" t="s">
        <v>4956</v>
      </c>
      <c r="C4803" s="494" t="s">
        <v>4957</v>
      </c>
      <c r="D4803" s="494" t="s">
        <v>4958</v>
      </c>
      <c r="E4803" s="488" t="s">
        <v>2888</v>
      </c>
      <c r="F4803" s="495" t="s">
        <v>4959</v>
      </c>
      <c r="G4803" s="496">
        <v>22500</v>
      </c>
      <c r="H4803" s="488">
        <v>36</v>
      </c>
      <c r="I4803" s="491">
        <v>0.05</v>
      </c>
      <c r="J4803" s="492">
        <v>593.75</v>
      </c>
      <c r="K4803">
        <v>2375</v>
      </c>
      <c r="L4803">
        <v>20125</v>
      </c>
    </row>
    <row r="4804" spans="1:12" ht="15.75">
      <c r="A4804">
        <v>2025</v>
      </c>
      <c r="B4804" s="494" t="s">
        <v>4960</v>
      </c>
      <c r="C4804" s="494" t="s">
        <v>4957</v>
      </c>
      <c r="D4804" s="494" t="s">
        <v>4958</v>
      </c>
      <c r="E4804" s="488" t="s">
        <v>2888</v>
      </c>
      <c r="F4804" s="495" t="s">
        <v>4959</v>
      </c>
      <c r="G4804" s="496">
        <v>22500</v>
      </c>
      <c r="H4804" s="488">
        <v>36</v>
      </c>
      <c r="I4804" s="491">
        <v>0.05</v>
      </c>
      <c r="J4804" s="492">
        <v>593.75</v>
      </c>
      <c r="K4804">
        <v>2375</v>
      </c>
      <c r="L4804">
        <v>20125</v>
      </c>
    </row>
  </sheetData>
  <autoFilter ref="A1:L3384" xr:uid="{00000000-0009-0000-0000-00001A000000}"/>
  <conditionalFormatting sqref="A1:B1">
    <cfRule type="duplicateValues" dxfId="44" priority="4"/>
  </conditionalFormatting>
  <conditionalFormatting sqref="A3416:B3416">
    <cfRule type="duplicateValues" dxfId="43" priority="1"/>
  </conditionalFormatting>
  <conditionalFormatting sqref="B2:B349">
    <cfRule type="duplicateValues" dxfId="42" priority="2"/>
  </conditionalFormatting>
  <hyperlinks>
    <hyperlink ref="N3390" r:id="rId1" xr:uid="{00000000-0004-0000-1A00-000000000000}"/>
    <hyperlink ref="O3390" r:id="rId2" xr:uid="{00000000-0004-0000-1A00-000001000000}"/>
    <hyperlink ref="P3390" r:id="rId3" xr:uid="{00000000-0004-0000-1A00-000002000000}"/>
    <hyperlink ref="N3404" r:id="rId4" xr:uid="{00000000-0004-0000-1A00-000003000000}"/>
    <hyperlink ref="O3404" r:id="rId5" xr:uid="{00000000-0004-0000-1A00-000004000000}"/>
    <hyperlink ref="P3404" r:id="rId6" xr:uid="{00000000-0004-0000-1A00-000005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626B6-1C09-4719-8F06-A105AE8B83F0}">
  <sheetPr>
    <tabColor rgb="FF92D050"/>
  </sheetPr>
  <dimension ref="A1:G689"/>
  <sheetViews>
    <sheetView zoomScale="85" zoomScaleNormal="85" workbookViewId="0">
      <selection activeCell="C17" sqref="C17"/>
    </sheetView>
  </sheetViews>
  <sheetFormatPr defaultColWidth="9" defaultRowHeight="14.25" outlineLevelRow="1"/>
  <cols>
    <col min="1" max="1" width="15.125" customWidth="1"/>
    <col min="4" max="4" width="30.375" customWidth="1"/>
    <col min="5" max="5" width="22.5" style="339" customWidth="1"/>
    <col min="6" max="6" width="13.5" style="50" customWidth="1"/>
    <col min="7" max="7" width="11.125" customWidth="1"/>
  </cols>
  <sheetData>
    <row r="1" spans="1:6">
      <c r="A1" s="68" t="s">
        <v>4961</v>
      </c>
    </row>
    <row r="2" spans="1:6">
      <c r="A2" s="97" t="s">
        <v>4962</v>
      </c>
      <c r="B2" s="94"/>
      <c r="C2" s="422" t="s">
        <v>4963</v>
      </c>
      <c r="D2" s="422" t="s">
        <v>4964</v>
      </c>
      <c r="E2" s="423" t="s">
        <v>4965</v>
      </c>
      <c r="F2" s="424" t="s">
        <v>2898</v>
      </c>
    </row>
    <row r="3" spans="1:6" outlineLevel="1">
      <c r="A3" s="94"/>
      <c r="B3" s="94"/>
      <c r="C3" s="425" t="s">
        <v>3857</v>
      </c>
      <c r="D3" s="426" t="s">
        <v>3858</v>
      </c>
      <c r="E3" s="427">
        <v>44620</v>
      </c>
      <c r="F3" s="428">
        <v>5000</v>
      </c>
    </row>
    <row r="4" spans="1:6" ht="15" outlineLevel="1" thickBot="1">
      <c r="A4" s="429" t="s">
        <v>2907</v>
      </c>
      <c r="B4" s="94"/>
      <c r="C4" s="94"/>
      <c r="D4" s="94"/>
      <c r="E4" s="430"/>
      <c r="F4" s="431">
        <f>SUM(F3:F3)</f>
        <v>5000</v>
      </c>
    </row>
    <row r="5" spans="1:6" ht="15" thickTop="1">
      <c r="A5" s="94"/>
      <c r="B5" s="94"/>
      <c r="C5" s="94"/>
      <c r="D5" s="94"/>
      <c r="E5" s="430"/>
      <c r="F5" s="165"/>
    </row>
    <row r="6" spans="1:6">
      <c r="A6" s="94"/>
      <c r="B6" s="94"/>
      <c r="C6" s="94"/>
      <c r="D6" s="94"/>
      <c r="E6" s="430"/>
      <c r="F6" s="165"/>
    </row>
    <row r="7" spans="1:6">
      <c r="A7" s="94"/>
      <c r="B7" s="94"/>
      <c r="C7" s="94"/>
      <c r="D7" s="94"/>
      <c r="E7" s="430"/>
      <c r="F7" s="165"/>
    </row>
    <row r="8" spans="1:6">
      <c r="A8" s="94"/>
      <c r="B8" s="94"/>
      <c r="C8" s="422" t="s">
        <v>4963</v>
      </c>
      <c r="D8" s="422" t="s">
        <v>4964</v>
      </c>
      <c r="E8" s="423" t="s">
        <v>4965</v>
      </c>
      <c r="F8" s="424" t="s">
        <v>2898</v>
      </c>
    </row>
    <row r="9" spans="1:6" hidden="1" outlineLevel="1">
      <c r="A9" s="94"/>
      <c r="B9" s="94"/>
      <c r="C9" s="425" t="s">
        <v>3493</v>
      </c>
      <c r="D9" s="426" t="s">
        <v>3008</v>
      </c>
      <c r="E9" s="427">
        <v>44592</v>
      </c>
      <c r="F9" s="428">
        <v>10247.790000000001</v>
      </c>
    </row>
    <row r="10" spans="1:6" hidden="1" outlineLevel="1">
      <c r="A10" s="94"/>
      <c r="B10" s="94"/>
      <c r="C10" s="425" t="s">
        <v>3494</v>
      </c>
      <c r="D10" s="426" t="s">
        <v>3008</v>
      </c>
      <c r="E10" s="427">
        <v>44592</v>
      </c>
      <c r="F10" s="428">
        <v>10247.790000000001</v>
      </c>
    </row>
    <row r="11" spans="1:6" hidden="1" outlineLevel="1">
      <c r="A11" s="94"/>
      <c r="B11" s="94"/>
      <c r="C11" s="425" t="s">
        <v>3495</v>
      </c>
      <c r="D11" s="426" t="s">
        <v>3008</v>
      </c>
      <c r="E11" s="427">
        <v>44592</v>
      </c>
      <c r="F11" s="428">
        <v>10247.790000000001</v>
      </c>
    </row>
    <row r="12" spans="1:6" hidden="1" outlineLevel="1">
      <c r="A12" s="94"/>
      <c r="B12" s="94"/>
      <c r="C12" s="425" t="s">
        <v>3496</v>
      </c>
      <c r="D12" s="426" t="s">
        <v>3008</v>
      </c>
      <c r="E12" s="427">
        <v>44592</v>
      </c>
      <c r="F12" s="428">
        <v>10247.790000000001</v>
      </c>
    </row>
    <row r="13" spans="1:6" hidden="1" outlineLevel="1">
      <c r="A13" s="94"/>
      <c r="B13" s="94"/>
      <c r="C13" s="425" t="s">
        <v>3497</v>
      </c>
      <c r="D13" s="426" t="s">
        <v>3008</v>
      </c>
      <c r="E13" s="427">
        <v>44592</v>
      </c>
      <c r="F13" s="428">
        <v>10247.790000000001</v>
      </c>
    </row>
    <row r="14" spans="1:6" hidden="1" outlineLevel="1">
      <c r="A14" s="94"/>
      <c r="B14" s="94"/>
      <c r="C14" s="425" t="s">
        <v>3720</v>
      </c>
      <c r="D14" s="426" t="s">
        <v>3721</v>
      </c>
      <c r="E14" s="427">
        <v>44592</v>
      </c>
      <c r="F14" s="428">
        <v>5631</v>
      </c>
    </row>
    <row r="15" spans="1:6" hidden="1" outlineLevel="1">
      <c r="A15" s="94"/>
      <c r="B15" s="94"/>
      <c r="C15" s="425" t="s">
        <v>3462</v>
      </c>
      <c r="D15" s="426" t="s">
        <v>2999</v>
      </c>
      <c r="E15" s="427">
        <v>44592</v>
      </c>
      <c r="F15" s="428">
        <v>10889.01</v>
      </c>
    </row>
    <row r="16" spans="1:6" hidden="1" outlineLevel="1">
      <c r="A16" s="94"/>
      <c r="B16" s="94"/>
      <c r="C16" s="425" t="s">
        <v>3582</v>
      </c>
      <c r="D16" s="426" t="s">
        <v>2999</v>
      </c>
      <c r="E16" s="427">
        <v>44592</v>
      </c>
      <c r="F16" s="428">
        <v>8068.04</v>
      </c>
    </row>
    <row r="17" spans="1:6" hidden="1" outlineLevel="1">
      <c r="A17" s="94"/>
      <c r="B17" s="94"/>
      <c r="C17" s="425" t="s">
        <v>3055</v>
      </c>
      <c r="D17" s="426" t="s">
        <v>3056</v>
      </c>
      <c r="E17" s="427">
        <v>44592</v>
      </c>
      <c r="F17" s="428">
        <v>106194.71</v>
      </c>
    </row>
    <row r="18" spans="1:6" hidden="1" outlineLevel="1">
      <c r="A18" s="94"/>
      <c r="B18" s="94"/>
      <c r="C18" s="425" t="s">
        <v>3057</v>
      </c>
      <c r="D18" s="426" t="s">
        <v>3056</v>
      </c>
      <c r="E18" s="427">
        <v>44592</v>
      </c>
      <c r="F18" s="428">
        <v>106194.69</v>
      </c>
    </row>
    <row r="19" spans="1:6" hidden="1" outlineLevel="1">
      <c r="A19" s="94"/>
      <c r="B19" s="94"/>
      <c r="C19" s="425" t="s">
        <v>3554</v>
      </c>
      <c r="D19" s="426" t="s">
        <v>3286</v>
      </c>
      <c r="E19" s="427">
        <v>44620</v>
      </c>
      <c r="F19" s="428">
        <v>8406.19</v>
      </c>
    </row>
    <row r="20" spans="1:6" hidden="1" outlineLevel="1">
      <c r="A20" s="94"/>
      <c r="B20" s="94"/>
      <c r="C20" s="425" t="s">
        <v>3498</v>
      </c>
      <c r="D20" s="426" t="s">
        <v>2999</v>
      </c>
      <c r="E20" s="427">
        <v>44620</v>
      </c>
      <c r="F20" s="428">
        <v>10137.93</v>
      </c>
    </row>
    <row r="21" spans="1:6" hidden="1" outlineLevel="1">
      <c r="A21" s="94"/>
      <c r="B21" s="94"/>
      <c r="C21" s="425" t="s">
        <v>3509</v>
      </c>
      <c r="D21" s="426" t="s">
        <v>2999</v>
      </c>
      <c r="E21" s="427">
        <v>44620</v>
      </c>
      <c r="F21" s="428">
        <v>9752.43</v>
      </c>
    </row>
    <row r="22" spans="1:6" hidden="1" outlineLevel="1">
      <c r="A22" s="94"/>
      <c r="B22" s="94"/>
      <c r="C22" s="425" t="s">
        <v>3510</v>
      </c>
      <c r="D22" s="426" t="s">
        <v>2999</v>
      </c>
      <c r="E22" s="427">
        <v>44620</v>
      </c>
      <c r="F22" s="428">
        <v>9752.43</v>
      </c>
    </row>
    <row r="23" spans="1:6" hidden="1" outlineLevel="1">
      <c r="A23" s="94"/>
      <c r="B23" s="94"/>
      <c r="C23" s="425" t="s">
        <v>3511</v>
      </c>
      <c r="D23" s="426" t="s">
        <v>2999</v>
      </c>
      <c r="E23" s="427">
        <v>44620</v>
      </c>
      <c r="F23" s="428">
        <v>9752.43</v>
      </c>
    </row>
    <row r="24" spans="1:6" hidden="1" outlineLevel="1">
      <c r="A24" s="94"/>
      <c r="B24" s="94"/>
      <c r="C24" s="425" t="s">
        <v>3555</v>
      </c>
      <c r="D24" s="426" t="s">
        <v>3286</v>
      </c>
      <c r="E24" s="427">
        <v>44620</v>
      </c>
      <c r="F24" s="428">
        <v>8406.19</v>
      </c>
    </row>
    <row r="25" spans="1:6" hidden="1" outlineLevel="1">
      <c r="A25" s="94"/>
      <c r="B25" s="94"/>
      <c r="C25" s="425" t="s">
        <v>3556</v>
      </c>
      <c r="D25" s="426" t="s">
        <v>3286</v>
      </c>
      <c r="E25" s="427">
        <v>44620</v>
      </c>
      <c r="F25" s="428">
        <v>8406.19</v>
      </c>
    </row>
    <row r="26" spans="1:6" hidden="1" outlineLevel="1">
      <c r="A26" s="94"/>
      <c r="B26" s="94"/>
      <c r="C26" s="425" t="s">
        <v>3557</v>
      </c>
      <c r="D26" s="426" t="s">
        <v>3286</v>
      </c>
      <c r="E26" s="427">
        <v>44620</v>
      </c>
      <c r="F26" s="428">
        <v>8406.19</v>
      </c>
    </row>
    <row r="27" spans="1:6" hidden="1" outlineLevel="1">
      <c r="A27" s="94"/>
      <c r="B27" s="94"/>
      <c r="C27" s="425" t="s">
        <v>3558</v>
      </c>
      <c r="D27" s="426" t="s">
        <v>3286</v>
      </c>
      <c r="E27" s="427">
        <v>44620</v>
      </c>
      <c r="F27" s="428">
        <v>8406.19</v>
      </c>
    </row>
    <row r="28" spans="1:6" hidden="1" outlineLevel="1">
      <c r="A28" s="94"/>
      <c r="B28" s="94"/>
      <c r="C28" s="425" t="s">
        <v>3300</v>
      </c>
      <c r="D28" s="426" t="s">
        <v>3301</v>
      </c>
      <c r="E28" s="427">
        <v>44620</v>
      </c>
      <c r="F28" s="428">
        <v>30973.45</v>
      </c>
    </row>
    <row r="29" spans="1:6" hidden="1" outlineLevel="1">
      <c r="A29" s="94"/>
      <c r="B29" s="94"/>
      <c r="C29" s="425" t="s">
        <v>3611</v>
      </c>
      <c r="D29" s="426" t="s">
        <v>3286</v>
      </c>
      <c r="E29" s="427">
        <v>44651</v>
      </c>
      <c r="F29" s="428">
        <v>7168.14</v>
      </c>
    </row>
    <row r="30" spans="1:6" hidden="1" outlineLevel="1">
      <c r="A30" s="94"/>
      <c r="B30" s="94"/>
      <c r="C30" s="425" t="s">
        <v>3529</v>
      </c>
      <c r="D30" s="426" t="s">
        <v>2999</v>
      </c>
      <c r="E30" s="427">
        <v>44651</v>
      </c>
      <c r="F30" s="428">
        <v>8849.56</v>
      </c>
    </row>
    <row r="31" spans="1:6" hidden="1" outlineLevel="1">
      <c r="A31" s="94"/>
      <c r="B31" s="94"/>
      <c r="C31" s="425" t="s">
        <v>3530</v>
      </c>
      <c r="D31" s="426" t="s">
        <v>2999</v>
      </c>
      <c r="E31" s="427">
        <v>44651</v>
      </c>
      <c r="F31" s="428">
        <v>8849.56</v>
      </c>
    </row>
    <row r="32" spans="1:6" hidden="1" outlineLevel="1">
      <c r="A32" s="94"/>
      <c r="B32" s="94"/>
      <c r="C32" s="425" t="s">
        <v>3559</v>
      </c>
      <c r="D32" s="426" t="s">
        <v>3286</v>
      </c>
      <c r="E32" s="427">
        <v>44651</v>
      </c>
      <c r="F32" s="428">
        <v>8406.19</v>
      </c>
    </row>
    <row r="33" spans="1:6" hidden="1" outlineLevel="1">
      <c r="A33" s="94"/>
      <c r="B33" s="94"/>
      <c r="C33" s="425" t="s">
        <v>3560</v>
      </c>
      <c r="D33" s="426" t="s">
        <v>3286</v>
      </c>
      <c r="E33" s="427">
        <v>44651</v>
      </c>
      <c r="F33" s="428">
        <v>8406.19</v>
      </c>
    </row>
    <row r="34" spans="1:6" hidden="1" outlineLevel="1">
      <c r="A34" s="94"/>
      <c r="B34" s="94"/>
      <c r="C34" s="425" t="s">
        <v>3601</v>
      </c>
      <c r="D34" s="426" t="s">
        <v>3286</v>
      </c>
      <c r="E34" s="427">
        <v>44651</v>
      </c>
      <c r="F34" s="428">
        <v>7599</v>
      </c>
    </row>
    <row r="35" spans="1:6" hidden="1" outlineLevel="1">
      <c r="A35" s="94"/>
      <c r="B35" s="94"/>
      <c r="C35" s="425" t="s">
        <v>3563</v>
      </c>
      <c r="D35" s="426" t="s">
        <v>3286</v>
      </c>
      <c r="E35" s="427">
        <v>44651</v>
      </c>
      <c r="F35" s="428">
        <v>8245.14</v>
      </c>
    </row>
    <row r="36" spans="1:6" hidden="1" outlineLevel="1">
      <c r="A36" s="94"/>
      <c r="B36" s="94"/>
      <c r="C36" s="425" t="s">
        <v>3701</v>
      </c>
      <c r="D36" s="426" t="s">
        <v>3286</v>
      </c>
      <c r="E36" s="427">
        <v>44651</v>
      </c>
      <c r="F36" s="428">
        <v>6193.81</v>
      </c>
    </row>
    <row r="37" spans="1:6" hidden="1" outlineLevel="1">
      <c r="A37" s="94"/>
      <c r="B37" s="94"/>
      <c r="C37" s="425" t="s">
        <v>3548</v>
      </c>
      <c r="D37" s="426" t="s">
        <v>3008</v>
      </c>
      <c r="E37" s="427">
        <v>44681</v>
      </c>
      <c r="F37" s="428">
        <v>8584.07</v>
      </c>
    </row>
    <row r="38" spans="1:6" hidden="1" outlineLevel="1">
      <c r="A38" s="94"/>
      <c r="B38" s="94"/>
      <c r="C38" s="425" t="s">
        <v>3549</v>
      </c>
      <c r="D38" s="426" t="s">
        <v>3008</v>
      </c>
      <c r="E38" s="427">
        <v>44681</v>
      </c>
      <c r="F38" s="428">
        <v>8584.07</v>
      </c>
    </row>
    <row r="39" spans="1:6" hidden="1" outlineLevel="1">
      <c r="A39" s="94"/>
      <c r="B39" s="94"/>
      <c r="C39" s="425" t="s">
        <v>3550</v>
      </c>
      <c r="D39" s="426" t="s">
        <v>3008</v>
      </c>
      <c r="E39" s="427">
        <v>44681</v>
      </c>
      <c r="F39" s="428">
        <v>8584.07</v>
      </c>
    </row>
    <row r="40" spans="1:6" hidden="1" outlineLevel="1">
      <c r="A40" s="94"/>
      <c r="B40" s="94"/>
      <c r="C40" s="425" t="s">
        <v>3678</v>
      </c>
      <c r="D40" s="426" t="s">
        <v>3286</v>
      </c>
      <c r="E40" s="427">
        <v>44681</v>
      </c>
      <c r="F40" s="428">
        <v>6813.27</v>
      </c>
    </row>
    <row r="41" spans="1:6" hidden="1" outlineLevel="1">
      <c r="A41" s="94"/>
      <c r="B41" s="94"/>
      <c r="C41" s="425" t="s">
        <v>3645</v>
      </c>
      <c r="D41" s="426" t="s">
        <v>3404</v>
      </c>
      <c r="E41" s="427">
        <v>44681</v>
      </c>
      <c r="F41" s="428">
        <v>7035.4</v>
      </c>
    </row>
    <row r="42" spans="1:6" hidden="1" outlineLevel="1">
      <c r="A42" s="94"/>
      <c r="B42" s="94"/>
      <c r="C42" s="425" t="s">
        <v>3405</v>
      </c>
      <c r="D42" s="426" t="s">
        <v>3028</v>
      </c>
      <c r="E42" s="427">
        <v>44681</v>
      </c>
      <c r="F42" s="428">
        <v>14070.8</v>
      </c>
    </row>
    <row r="43" spans="1:6" hidden="1" outlineLevel="1">
      <c r="A43" s="94"/>
      <c r="B43" s="94"/>
      <c r="C43" s="425" t="s">
        <v>3295</v>
      </c>
      <c r="D43" s="426" t="s">
        <v>3296</v>
      </c>
      <c r="E43" s="427">
        <v>44681</v>
      </c>
      <c r="F43" s="428">
        <v>32305.31</v>
      </c>
    </row>
    <row r="44" spans="1:6" hidden="1" outlineLevel="1">
      <c r="A44" s="94"/>
      <c r="B44" s="94"/>
      <c r="C44" s="425" t="s">
        <v>3519</v>
      </c>
      <c r="D44" s="426" t="s">
        <v>3520</v>
      </c>
      <c r="E44" s="427">
        <v>44681</v>
      </c>
      <c r="F44" s="428">
        <v>9603</v>
      </c>
    </row>
    <row r="45" spans="1:6" hidden="1" outlineLevel="1">
      <c r="A45" s="94"/>
      <c r="B45" s="94"/>
      <c r="C45" s="425" t="s">
        <v>3675</v>
      </c>
      <c r="D45" s="426" t="s">
        <v>3286</v>
      </c>
      <c r="E45" s="427">
        <v>44712</v>
      </c>
      <c r="F45" s="428">
        <v>6902.64</v>
      </c>
    </row>
    <row r="46" spans="1:6" hidden="1" outlineLevel="1">
      <c r="A46" s="94"/>
      <c r="B46" s="94"/>
      <c r="C46" s="425" t="s">
        <v>3655</v>
      </c>
      <c r="D46" s="426" t="s">
        <v>3286</v>
      </c>
      <c r="E46" s="427">
        <v>44712</v>
      </c>
      <c r="F46" s="428">
        <v>6902.65</v>
      </c>
    </row>
    <row r="47" spans="1:6" hidden="1" outlineLevel="1">
      <c r="A47" s="94"/>
      <c r="B47" s="94"/>
      <c r="C47" s="425" t="s">
        <v>3658</v>
      </c>
      <c r="D47" s="426" t="s">
        <v>3286</v>
      </c>
      <c r="E47" s="427">
        <v>44712</v>
      </c>
      <c r="F47" s="428">
        <v>6902.65</v>
      </c>
    </row>
    <row r="48" spans="1:6" hidden="1" outlineLevel="1">
      <c r="A48" s="94"/>
      <c r="B48" s="94"/>
      <c r="C48" s="425" t="s">
        <v>3659</v>
      </c>
      <c r="D48" s="426" t="s">
        <v>3286</v>
      </c>
      <c r="E48" s="427">
        <v>44712</v>
      </c>
      <c r="F48" s="428">
        <v>6902.65</v>
      </c>
    </row>
    <row r="49" spans="1:6" hidden="1" outlineLevel="1">
      <c r="A49" s="94"/>
      <c r="B49" s="94"/>
      <c r="C49" s="425" t="s">
        <v>3674</v>
      </c>
      <c r="D49" s="426" t="s">
        <v>3286</v>
      </c>
      <c r="E49" s="427">
        <v>44712</v>
      </c>
      <c r="F49" s="428">
        <v>6902.65</v>
      </c>
    </row>
    <row r="50" spans="1:6" hidden="1" outlineLevel="1">
      <c r="A50" s="94"/>
      <c r="B50" s="94"/>
      <c r="C50" s="425" t="s">
        <v>3512</v>
      </c>
      <c r="D50" s="426" t="s">
        <v>3008</v>
      </c>
      <c r="E50" s="427">
        <v>44712</v>
      </c>
      <c r="F50" s="428">
        <v>9734.52</v>
      </c>
    </row>
    <row r="51" spans="1:6" hidden="1" outlineLevel="1">
      <c r="A51" s="94"/>
      <c r="B51" s="94"/>
      <c r="C51" s="425" t="s">
        <v>3513</v>
      </c>
      <c r="D51" s="426" t="s">
        <v>3008</v>
      </c>
      <c r="E51" s="427">
        <v>44712</v>
      </c>
      <c r="F51" s="428">
        <v>9734.52</v>
      </c>
    </row>
    <row r="52" spans="1:6" hidden="1" outlineLevel="1">
      <c r="A52" s="94"/>
      <c r="B52" s="94"/>
      <c r="C52" s="425" t="s">
        <v>3514</v>
      </c>
      <c r="D52" s="426" t="s">
        <v>3008</v>
      </c>
      <c r="E52" s="427">
        <v>44712</v>
      </c>
      <c r="F52" s="428">
        <v>9734.52</v>
      </c>
    </row>
    <row r="53" spans="1:6" hidden="1" outlineLevel="1">
      <c r="A53" s="94"/>
      <c r="B53" s="94"/>
      <c r="C53" s="425" t="s">
        <v>3515</v>
      </c>
      <c r="D53" s="426" t="s">
        <v>3008</v>
      </c>
      <c r="E53" s="427">
        <v>44712</v>
      </c>
      <c r="F53" s="428">
        <v>9734.52</v>
      </c>
    </row>
    <row r="54" spans="1:6" hidden="1" outlineLevel="1">
      <c r="A54" s="94"/>
      <c r="B54" s="94"/>
      <c r="C54" s="425" t="s">
        <v>3516</v>
      </c>
      <c r="D54" s="426" t="s">
        <v>3008</v>
      </c>
      <c r="E54" s="427">
        <v>44712</v>
      </c>
      <c r="F54" s="428">
        <v>9734.52</v>
      </c>
    </row>
    <row r="55" spans="1:6" hidden="1" outlineLevel="1">
      <c r="A55" s="94"/>
      <c r="B55" s="94"/>
      <c r="C55" s="425" t="s">
        <v>3533</v>
      </c>
      <c r="D55" s="426" t="s">
        <v>3286</v>
      </c>
      <c r="E55" s="427">
        <v>44712</v>
      </c>
      <c r="F55" s="428">
        <v>8761.06</v>
      </c>
    </row>
    <row r="56" spans="1:6" hidden="1" outlineLevel="1">
      <c r="A56" s="94"/>
      <c r="B56" s="94"/>
      <c r="C56" s="425" t="s">
        <v>3534</v>
      </c>
      <c r="D56" s="426" t="s">
        <v>3286</v>
      </c>
      <c r="E56" s="427">
        <v>44712</v>
      </c>
      <c r="F56" s="428">
        <v>8761.06</v>
      </c>
    </row>
    <row r="57" spans="1:6" hidden="1" outlineLevel="1">
      <c r="A57" s="94"/>
      <c r="B57" s="94"/>
      <c r="C57" s="425" t="s">
        <v>3699</v>
      </c>
      <c r="D57" s="426" t="s">
        <v>3286</v>
      </c>
      <c r="E57" s="427">
        <v>44712</v>
      </c>
      <c r="F57" s="428">
        <v>6194.69</v>
      </c>
    </row>
    <row r="58" spans="1:6" hidden="1" outlineLevel="1">
      <c r="A58" s="94"/>
      <c r="B58" s="94"/>
      <c r="C58" s="425" t="s">
        <v>3700</v>
      </c>
      <c r="D58" s="426" t="s">
        <v>3028</v>
      </c>
      <c r="E58" s="427">
        <v>44712</v>
      </c>
      <c r="F58" s="428">
        <v>6194.69</v>
      </c>
    </row>
    <row r="59" spans="1:6" hidden="1" outlineLevel="1">
      <c r="A59" s="94"/>
      <c r="B59" s="94"/>
      <c r="C59" s="425" t="s">
        <v>3704</v>
      </c>
      <c r="D59" s="426" t="s">
        <v>3008</v>
      </c>
      <c r="E59" s="427">
        <v>44712</v>
      </c>
      <c r="F59" s="428">
        <v>6017.7</v>
      </c>
    </row>
    <row r="60" spans="1:6" hidden="1" outlineLevel="1">
      <c r="A60" s="94"/>
      <c r="B60" s="94"/>
      <c r="C60" s="425" t="s">
        <v>3427</v>
      </c>
      <c r="D60" s="426" t="s">
        <v>3008</v>
      </c>
      <c r="E60" s="427">
        <v>44712</v>
      </c>
      <c r="F60" s="428">
        <v>13097.35</v>
      </c>
    </row>
    <row r="61" spans="1:6" hidden="1" outlineLevel="1">
      <c r="A61" s="94"/>
      <c r="B61" s="94"/>
      <c r="C61" s="425" t="s">
        <v>3291</v>
      </c>
      <c r="D61" s="426" t="s">
        <v>3008</v>
      </c>
      <c r="E61" s="427">
        <v>44712</v>
      </c>
      <c r="F61" s="428">
        <v>36637.17</v>
      </c>
    </row>
    <row r="62" spans="1:6" hidden="1" outlineLevel="1">
      <c r="A62" s="94"/>
      <c r="B62" s="94"/>
      <c r="C62" s="425" t="s">
        <v>3449</v>
      </c>
      <c r="D62" s="426" t="s">
        <v>3008</v>
      </c>
      <c r="E62" s="427">
        <v>44712</v>
      </c>
      <c r="F62" s="428">
        <v>11168.14</v>
      </c>
    </row>
    <row r="63" spans="1:6" hidden="1" outlineLevel="1">
      <c r="A63" s="94"/>
      <c r="B63" s="94"/>
      <c r="C63" s="425" t="s">
        <v>3450</v>
      </c>
      <c r="D63" s="426" t="s">
        <v>3451</v>
      </c>
      <c r="E63" s="427">
        <v>44712</v>
      </c>
      <c r="F63" s="428">
        <v>11168.14</v>
      </c>
    </row>
    <row r="64" spans="1:6" hidden="1" outlineLevel="1">
      <c r="A64" s="94"/>
      <c r="B64" s="94"/>
      <c r="C64" s="425" t="s">
        <v>3500</v>
      </c>
      <c r="D64" s="426" t="s">
        <v>3451</v>
      </c>
      <c r="E64" s="427">
        <v>44712</v>
      </c>
      <c r="F64" s="428">
        <v>10000</v>
      </c>
    </row>
    <row r="65" spans="1:6" hidden="1" outlineLevel="1">
      <c r="A65" s="94"/>
      <c r="B65" s="94"/>
      <c r="C65" s="425" t="s">
        <v>3531</v>
      </c>
      <c r="D65" s="426" t="s">
        <v>3008</v>
      </c>
      <c r="E65" s="427">
        <v>44742</v>
      </c>
      <c r="F65" s="428">
        <v>8848.67</v>
      </c>
    </row>
    <row r="66" spans="1:6" hidden="1" outlineLevel="1">
      <c r="A66" s="94"/>
      <c r="B66" s="94"/>
      <c r="C66" s="425" t="s">
        <v>3217</v>
      </c>
      <c r="D66" s="426" t="s">
        <v>3218</v>
      </c>
      <c r="E66" s="427">
        <v>44742</v>
      </c>
      <c r="F66" s="428">
        <v>66371.679999999993</v>
      </c>
    </row>
    <row r="67" spans="1:6" hidden="1" outlineLevel="1">
      <c r="A67" s="94"/>
      <c r="B67" s="94"/>
      <c r="C67" s="425" t="s">
        <v>3219</v>
      </c>
      <c r="D67" s="426" t="s">
        <v>3218</v>
      </c>
      <c r="E67" s="427">
        <v>44742</v>
      </c>
      <c r="F67" s="428">
        <v>66371.679999999993</v>
      </c>
    </row>
    <row r="68" spans="1:6" hidden="1" outlineLevel="1">
      <c r="A68" s="94"/>
      <c r="B68" s="94"/>
      <c r="C68" s="425" t="s">
        <v>3220</v>
      </c>
      <c r="D68" s="426" t="s">
        <v>3218</v>
      </c>
      <c r="E68" s="427">
        <v>44742</v>
      </c>
      <c r="F68" s="428">
        <v>66371.679999999993</v>
      </c>
    </row>
    <row r="69" spans="1:6" hidden="1" outlineLevel="1">
      <c r="A69" s="94"/>
      <c r="B69" s="94"/>
      <c r="C69" s="425" t="s">
        <v>3221</v>
      </c>
      <c r="D69" s="426" t="s">
        <v>3218</v>
      </c>
      <c r="E69" s="427">
        <v>44742</v>
      </c>
      <c r="F69" s="428">
        <v>66371.679999999993</v>
      </c>
    </row>
    <row r="70" spans="1:6" hidden="1" outlineLevel="1">
      <c r="A70" s="94"/>
      <c r="B70" s="94"/>
      <c r="C70" s="425" t="s">
        <v>3188</v>
      </c>
      <c r="D70" s="426" t="s">
        <v>2944</v>
      </c>
      <c r="E70" s="427">
        <v>44742</v>
      </c>
      <c r="F70" s="428">
        <v>86725.68</v>
      </c>
    </row>
    <row r="71" spans="1:6" hidden="1" outlineLevel="1">
      <c r="A71" s="94"/>
      <c r="B71" s="94"/>
      <c r="C71" s="425" t="s">
        <v>3713</v>
      </c>
      <c r="D71" s="426" t="s">
        <v>3286</v>
      </c>
      <c r="E71" s="427">
        <v>44742</v>
      </c>
      <c r="F71" s="428">
        <v>5839.82</v>
      </c>
    </row>
    <row r="72" spans="1:6" hidden="1" outlineLevel="1">
      <c r="A72" s="94"/>
      <c r="B72" s="94"/>
      <c r="C72" s="425" t="s">
        <v>3702</v>
      </c>
      <c r="D72" s="426" t="s">
        <v>3703</v>
      </c>
      <c r="E72" s="427">
        <v>44742</v>
      </c>
      <c r="F72" s="428">
        <v>6132.08</v>
      </c>
    </row>
    <row r="73" spans="1:6" hidden="1" outlineLevel="1">
      <c r="A73" s="94"/>
      <c r="B73" s="94"/>
      <c r="C73" s="425" t="s">
        <v>3537</v>
      </c>
      <c r="D73" s="426" t="s">
        <v>3041</v>
      </c>
      <c r="E73" s="427">
        <v>44742</v>
      </c>
      <c r="F73" s="428">
        <v>8716.81</v>
      </c>
    </row>
    <row r="74" spans="1:6" hidden="1" outlineLevel="1">
      <c r="A74" s="94"/>
      <c r="B74" s="94"/>
      <c r="C74" s="425" t="s">
        <v>3538</v>
      </c>
      <c r="D74" s="426" t="s">
        <v>3041</v>
      </c>
      <c r="E74" s="427">
        <v>44742</v>
      </c>
      <c r="F74" s="428">
        <v>8716.81</v>
      </c>
    </row>
    <row r="75" spans="1:6" hidden="1" outlineLevel="1">
      <c r="A75" s="94"/>
      <c r="B75" s="94"/>
      <c r="C75" s="425" t="s">
        <v>3539</v>
      </c>
      <c r="D75" s="426" t="s">
        <v>3041</v>
      </c>
      <c r="E75" s="427">
        <v>44742</v>
      </c>
      <c r="F75" s="428">
        <v>8716.81</v>
      </c>
    </row>
    <row r="76" spans="1:6" hidden="1" outlineLevel="1">
      <c r="A76" s="94"/>
      <c r="B76" s="94"/>
      <c r="C76" s="425" t="s">
        <v>3540</v>
      </c>
      <c r="D76" s="426" t="s">
        <v>3041</v>
      </c>
      <c r="E76" s="427">
        <v>44742</v>
      </c>
      <c r="F76" s="428">
        <v>8716.81</v>
      </c>
    </row>
    <row r="77" spans="1:6" hidden="1" outlineLevel="1">
      <c r="A77" s="94"/>
      <c r="B77" s="94"/>
      <c r="C77" s="425" t="s">
        <v>3428</v>
      </c>
      <c r="D77" s="426" t="s">
        <v>3028</v>
      </c>
      <c r="E77" s="427">
        <v>44742</v>
      </c>
      <c r="F77" s="428">
        <v>13097.35</v>
      </c>
    </row>
    <row r="78" spans="1:6" hidden="1" outlineLevel="1">
      <c r="A78" s="94"/>
      <c r="B78" s="94"/>
      <c r="C78" s="425" t="s">
        <v>3429</v>
      </c>
      <c r="D78" s="426" t="s">
        <v>3028</v>
      </c>
      <c r="E78" s="427">
        <v>44742</v>
      </c>
      <c r="F78" s="428">
        <v>13097.35</v>
      </c>
    </row>
    <row r="79" spans="1:6" hidden="1" outlineLevel="1">
      <c r="A79" s="94"/>
      <c r="B79" s="94"/>
      <c r="C79" s="425" t="s">
        <v>3430</v>
      </c>
      <c r="D79" s="426" t="s">
        <v>3028</v>
      </c>
      <c r="E79" s="427">
        <v>44742</v>
      </c>
      <c r="F79" s="428">
        <v>13097.35</v>
      </c>
    </row>
    <row r="80" spans="1:6" hidden="1" outlineLevel="1">
      <c r="A80" s="94"/>
      <c r="B80" s="94"/>
      <c r="C80" s="425" t="s">
        <v>3431</v>
      </c>
      <c r="D80" s="426" t="s">
        <v>3028</v>
      </c>
      <c r="E80" s="427">
        <v>44742</v>
      </c>
      <c r="F80" s="428">
        <v>13097.35</v>
      </c>
    </row>
    <row r="81" spans="1:6" hidden="1" outlineLevel="1">
      <c r="A81" s="94"/>
      <c r="B81" s="94"/>
      <c r="C81" s="425" t="s">
        <v>3683</v>
      </c>
      <c r="D81" s="426" t="s">
        <v>3286</v>
      </c>
      <c r="E81" s="427">
        <v>44773</v>
      </c>
      <c r="F81" s="428">
        <v>6724.78</v>
      </c>
    </row>
    <row r="82" spans="1:6" hidden="1" outlineLevel="1">
      <c r="A82" s="94"/>
      <c r="B82" s="94"/>
      <c r="C82" s="425" t="s">
        <v>3843</v>
      </c>
      <c r="D82" s="426" t="s">
        <v>3041</v>
      </c>
      <c r="E82" s="427">
        <v>44773</v>
      </c>
      <c r="F82" s="428">
        <v>5132.74</v>
      </c>
    </row>
    <row r="83" spans="1:6" hidden="1" outlineLevel="1">
      <c r="A83" s="94"/>
      <c r="B83" s="94"/>
      <c r="C83" s="425" t="s">
        <v>3846</v>
      </c>
      <c r="D83" s="426" t="s">
        <v>3041</v>
      </c>
      <c r="E83" s="427">
        <v>44773</v>
      </c>
      <c r="F83" s="428">
        <v>5132.74</v>
      </c>
    </row>
    <row r="84" spans="1:6" hidden="1" outlineLevel="1">
      <c r="A84" s="94"/>
      <c r="B84" s="94"/>
      <c r="C84" s="425" t="s">
        <v>3847</v>
      </c>
      <c r="D84" s="426" t="s">
        <v>3041</v>
      </c>
      <c r="E84" s="427">
        <v>44773</v>
      </c>
      <c r="F84" s="428">
        <v>5132.74</v>
      </c>
    </row>
    <row r="85" spans="1:6" hidden="1" outlineLevel="1">
      <c r="A85" s="94"/>
      <c r="B85" s="94"/>
      <c r="C85" s="425" t="s">
        <v>3848</v>
      </c>
      <c r="D85" s="426" t="s">
        <v>3041</v>
      </c>
      <c r="E85" s="427">
        <v>44773</v>
      </c>
      <c r="F85" s="428">
        <v>5132.74</v>
      </c>
    </row>
    <row r="86" spans="1:6" hidden="1" outlineLevel="1">
      <c r="A86" s="94"/>
      <c r="B86" s="94"/>
      <c r="C86" s="425" t="s">
        <v>3849</v>
      </c>
      <c r="D86" s="426" t="s">
        <v>3041</v>
      </c>
      <c r="E86" s="427">
        <v>44773</v>
      </c>
      <c r="F86" s="428">
        <v>5132.74</v>
      </c>
    </row>
    <row r="87" spans="1:6" hidden="1" outlineLevel="1">
      <c r="A87" s="94"/>
      <c r="B87" s="94"/>
      <c r="C87" s="425" t="s">
        <v>3850</v>
      </c>
      <c r="D87" s="426" t="s">
        <v>3041</v>
      </c>
      <c r="E87" s="427">
        <v>44773</v>
      </c>
      <c r="F87" s="428">
        <v>5132.74</v>
      </c>
    </row>
    <row r="88" spans="1:6" hidden="1" outlineLevel="1">
      <c r="A88" s="94"/>
      <c r="B88" s="94"/>
      <c r="C88" s="425" t="s">
        <v>3480</v>
      </c>
      <c r="D88" s="426" t="s">
        <v>3041</v>
      </c>
      <c r="E88" s="427">
        <v>44773</v>
      </c>
      <c r="F88" s="428">
        <v>10326.549999999999</v>
      </c>
    </row>
    <row r="89" spans="1:6" hidden="1" outlineLevel="1">
      <c r="A89" s="94"/>
      <c r="B89" s="94"/>
      <c r="C89" s="425" t="s">
        <v>3489</v>
      </c>
      <c r="D89" s="426" t="s">
        <v>3041</v>
      </c>
      <c r="E89" s="427">
        <v>44773</v>
      </c>
      <c r="F89" s="428">
        <v>10326.42</v>
      </c>
    </row>
    <row r="90" spans="1:6" hidden="1" outlineLevel="1">
      <c r="A90" s="94"/>
      <c r="B90" s="94"/>
      <c r="C90" s="425" t="s">
        <v>3481</v>
      </c>
      <c r="D90" s="426" t="s">
        <v>3041</v>
      </c>
      <c r="E90" s="427">
        <v>44773</v>
      </c>
      <c r="F90" s="428">
        <v>10326.549999999999</v>
      </c>
    </row>
    <row r="91" spans="1:6" hidden="1" outlineLevel="1">
      <c r="A91" s="94"/>
      <c r="B91" s="94"/>
      <c r="C91" s="425" t="s">
        <v>3482</v>
      </c>
      <c r="D91" s="426" t="s">
        <v>3041</v>
      </c>
      <c r="E91" s="427">
        <v>44773</v>
      </c>
      <c r="F91" s="428">
        <v>10326.549999999999</v>
      </c>
    </row>
    <row r="92" spans="1:6" hidden="1" outlineLevel="1">
      <c r="A92" s="94"/>
      <c r="B92" s="94"/>
      <c r="C92" s="425" t="s">
        <v>3483</v>
      </c>
      <c r="D92" s="426" t="s">
        <v>3041</v>
      </c>
      <c r="E92" s="427">
        <v>44773</v>
      </c>
      <c r="F92" s="428">
        <v>10326.549999999999</v>
      </c>
    </row>
    <row r="93" spans="1:6" hidden="1" outlineLevel="1">
      <c r="A93" s="94"/>
      <c r="B93" s="94"/>
      <c r="C93" s="425" t="s">
        <v>3484</v>
      </c>
      <c r="D93" s="426" t="s">
        <v>3041</v>
      </c>
      <c r="E93" s="427">
        <v>44773</v>
      </c>
      <c r="F93" s="428">
        <v>10326.549999999999</v>
      </c>
    </row>
    <row r="94" spans="1:6" hidden="1" outlineLevel="1">
      <c r="A94" s="94"/>
      <c r="B94" s="94"/>
      <c r="C94" s="425" t="s">
        <v>3485</v>
      </c>
      <c r="D94" s="426" t="s">
        <v>3041</v>
      </c>
      <c r="E94" s="427">
        <v>44773</v>
      </c>
      <c r="F94" s="428">
        <v>10326.549999999999</v>
      </c>
    </row>
    <row r="95" spans="1:6" hidden="1" outlineLevel="1">
      <c r="A95" s="94"/>
      <c r="B95" s="94"/>
      <c r="C95" s="425" t="s">
        <v>3486</v>
      </c>
      <c r="D95" s="426" t="s">
        <v>3041</v>
      </c>
      <c r="E95" s="427">
        <v>44773</v>
      </c>
      <c r="F95" s="428">
        <v>10326.549999999999</v>
      </c>
    </row>
    <row r="96" spans="1:6" hidden="1" outlineLevel="1">
      <c r="A96" s="94"/>
      <c r="B96" s="94"/>
      <c r="C96" s="425" t="s">
        <v>3487</v>
      </c>
      <c r="D96" s="426" t="s">
        <v>3041</v>
      </c>
      <c r="E96" s="427">
        <v>44773</v>
      </c>
      <c r="F96" s="428">
        <v>10326.549999999999</v>
      </c>
    </row>
    <row r="97" spans="1:6" hidden="1" outlineLevel="1">
      <c r="A97" s="94"/>
      <c r="B97" s="94"/>
      <c r="C97" s="425" t="s">
        <v>3488</v>
      </c>
      <c r="D97" s="426" t="s">
        <v>3041</v>
      </c>
      <c r="E97" s="427">
        <v>44773</v>
      </c>
      <c r="F97" s="428">
        <v>10326.549999999999</v>
      </c>
    </row>
    <row r="98" spans="1:6" hidden="1" outlineLevel="1">
      <c r="A98" s="94"/>
      <c r="B98" s="94"/>
      <c r="C98" s="425" t="s">
        <v>3468</v>
      </c>
      <c r="D98" s="426" t="s">
        <v>3028</v>
      </c>
      <c r="E98" s="427">
        <v>44773</v>
      </c>
      <c r="F98" s="428">
        <v>10575.22</v>
      </c>
    </row>
    <row r="99" spans="1:6" hidden="1" outlineLevel="1">
      <c r="A99" s="94"/>
      <c r="B99" s="94"/>
      <c r="C99" s="425" t="s">
        <v>3469</v>
      </c>
      <c r="D99" s="426" t="s">
        <v>3028</v>
      </c>
      <c r="E99" s="427">
        <v>44773</v>
      </c>
      <c r="F99" s="428">
        <v>10575.22</v>
      </c>
    </row>
    <row r="100" spans="1:6" hidden="1" outlineLevel="1">
      <c r="A100" s="94"/>
      <c r="B100" s="94"/>
      <c r="C100" s="425" t="s">
        <v>3470</v>
      </c>
      <c r="D100" s="426" t="s">
        <v>3028</v>
      </c>
      <c r="E100" s="427">
        <v>44773</v>
      </c>
      <c r="F100" s="428">
        <v>10575.22</v>
      </c>
    </row>
    <row r="101" spans="1:6" hidden="1" outlineLevel="1">
      <c r="A101" s="94"/>
      <c r="B101" s="94"/>
      <c r="C101" s="425" t="s">
        <v>3471</v>
      </c>
      <c r="D101" s="426" t="s">
        <v>3028</v>
      </c>
      <c r="E101" s="427">
        <v>44773</v>
      </c>
      <c r="F101" s="428">
        <v>10575.22</v>
      </c>
    </row>
    <row r="102" spans="1:6" hidden="1" outlineLevel="1">
      <c r="A102" s="94"/>
      <c r="B102" s="94"/>
      <c r="C102" s="425" t="s">
        <v>3472</v>
      </c>
      <c r="D102" s="426" t="s">
        <v>3028</v>
      </c>
      <c r="E102" s="427">
        <v>44773</v>
      </c>
      <c r="F102" s="428">
        <v>10575.22</v>
      </c>
    </row>
    <row r="103" spans="1:6" hidden="1" outlineLevel="1">
      <c r="A103" s="94"/>
      <c r="B103" s="94"/>
      <c r="C103" s="425" t="s">
        <v>3473</v>
      </c>
      <c r="D103" s="426" t="s">
        <v>3028</v>
      </c>
      <c r="E103" s="427">
        <v>44773</v>
      </c>
      <c r="F103" s="428">
        <v>10575.22</v>
      </c>
    </row>
    <row r="104" spans="1:6" hidden="1" outlineLevel="1">
      <c r="A104" s="94"/>
      <c r="B104" s="94"/>
      <c r="C104" s="425" t="s">
        <v>3474</v>
      </c>
      <c r="D104" s="426" t="s">
        <v>3028</v>
      </c>
      <c r="E104" s="427">
        <v>44773</v>
      </c>
      <c r="F104" s="428">
        <v>10575.22</v>
      </c>
    </row>
    <row r="105" spans="1:6" hidden="1" outlineLevel="1">
      <c r="A105" s="94"/>
      <c r="B105" s="94"/>
      <c r="C105" s="425" t="s">
        <v>3475</v>
      </c>
      <c r="D105" s="426" t="s">
        <v>3028</v>
      </c>
      <c r="E105" s="427">
        <v>44773</v>
      </c>
      <c r="F105" s="428">
        <v>10575.22</v>
      </c>
    </row>
    <row r="106" spans="1:6" hidden="1" outlineLevel="1">
      <c r="A106" s="94"/>
      <c r="B106" s="94"/>
      <c r="C106" s="425" t="s">
        <v>3476</v>
      </c>
      <c r="D106" s="426" t="s">
        <v>3028</v>
      </c>
      <c r="E106" s="427">
        <v>44773</v>
      </c>
      <c r="F106" s="428">
        <v>10575.22</v>
      </c>
    </row>
    <row r="107" spans="1:6" hidden="1" outlineLevel="1">
      <c r="A107" s="94"/>
      <c r="B107" s="94"/>
      <c r="C107" s="425" t="s">
        <v>3477</v>
      </c>
      <c r="D107" s="426" t="s">
        <v>3028</v>
      </c>
      <c r="E107" s="427">
        <v>44773</v>
      </c>
      <c r="F107" s="428">
        <v>10575.22</v>
      </c>
    </row>
    <row r="108" spans="1:6" hidden="1" outlineLevel="1">
      <c r="A108" s="94"/>
      <c r="B108" s="94"/>
      <c r="C108" s="425" t="s">
        <v>3527</v>
      </c>
      <c r="D108" s="426" t="s">
        <v>3041</v>
      </c>
      <c r="E108" s="427">
        <v>44773</v>
      </c>
      <c r="F108" s="428">
        <v>9088.5</v>
      </c>
    </row>
    <row r="109" spans="1:6" hidden="1" outlineLevel="1">
      <c r="A109" s="94"/>
      <c r="B109" s="94"/>
      <c r="C109" s="425" t="s">
        <v>3222</v>
      </c>
      <c r="D109" s="426" t="s">
        <v>3218</v>
      </c>
      <c r="E109" s="427">
        <v>44804</v>
      </c>
      <c r="F109" s="428">
        <v>66371.679999999993</v>
      </c>
    </row>
    <row r="110" spans="1:6" hidden="1" outlineLevel="1">
      <c r="A110" s="94"/>
      <c r="B110" s="94"/>
      <c r="C110" s="425" t="s">
        <v>3223</v>
      </c>
      <c r="D110" s="426" t="s">
        <v>3218</v>
      </c>
      <c r="E110" s="427">
        <v>44804</v>
      </c>
      <c r="F110" s="428">
        <v>66371.679999999993</v>
      </c>
    </row>
    <row r="111" spans="1:6" hidden="1" outlineLevel="1">
      <c r="A111" s="94"/>
      <c r="B111" s="94"/>
      <c r="C111" s="425" t="s">
        <v>3224</v>
      </c>
      <c r="D111" s="426" t="s">
        <v>3218</v>
      </c>
      <c r="E111" s="427">
        <v>44804</v>
      </c>
      <c r="F111" s="428">
        <v>66371.679999999993</v>
      </c>
    </row>
    <row r="112" spans="1:6" hidden="1" outlineLevel="1">
      <c r="A112" s="94"/>
      <c r="B112" s="94"/>
      <c r="C112" s="425" t="s">
        <v>3225</v>
      </c>
      <c r="D112" s="426" t="s">
        <v>3218</v>
      </c>
      <c r="E112" s="427">
        <v>44804</v>
      </c>
      <c r="F112" s="428">
        <v>66371.679999999993</v>
      </c>
    </row>
    <row r="113" spans="1:6" hidden="1" outlineLevel="1">
      <c r="A113" s="94"/>
      <c r="B113" s="94"/>
      <c r="C113" s="425" t="s">
        <v>3189</v>
      </c>
      <c r="D113" s="426" t="s">
        <v>2944</v>
      </c>
      <c r="E113" s="427">
        <v>44804</v>
      </c>
      <c r="F113" s="428">
        <v>86725.68</v>
      </c>
    </row>
    <row r="114" spans="1:6" hidden="1" outlineLevel="1">
      <c r="A114" s="94"/>
      <c r="B114" s="94"/>
      <c r="C114" s="425" t="s">
        <v>3448</v>
      </c>
      <c r="D114" s="426" t="s">
        <v>3404</v>
      </c>
      <c r="E114" s="427">
        <v>44804</v>
      </c>
      <c r="F114" s="428">
        <v>11499</v>
      </c>
    </row>
    <row r="115" spans="1:6" hidden="1" outlineLevel="1">
      <c r="A115" s="94"/>
      <c r="B115" s="94"/>
      <c r="C115" s="425" t="s">
        <v>3499</v>
      </c>
      <c r="D115" s="426" t="s">
        <v>3328</v>
      </c>
      <c r="E115" s="427">
        <v>44804</v>
      </c>
      <c r="F115" s="428">
        <v>10066</v>
      </c>
    </row>
    <row r="116" spans="1:6" hidden="1" outlineLevel="1">
      <c r="A116" s="94"/>
      <c r="B116" s="94"/>
      <c r="C116" s="425" t="s">
        <v>3456</v>
      </c>
      <c r="D116" s="426" t="s">
        <v>3041</v>
      </c>
      <c r="E116" s="427">
        <v>44834</v>
      </c>
      <c r="F116" s="428">
        <v>10964.8</v>
      </c>
    </row>
    <row r="117" spans="1:6" hidden="1" outlineLevel="1">
      <c r="A117" s="94"/>
      <c r="B117" s="94"/>
      <c r="C117" s="425" t="s">
        <v>3714</v>
      </c>
      <c r="D117" s="426" t="s">
        <v>3041</v>
      </c>
      <c r="E117" s="427">
        <v>44834</v>
      </c>
      <c r="F117" s="428">
        <v>5827.43</v>
      </c>
    </row>
    <row r="118" spans="1:6" hidden="1" outlineLevel="1">
      <c r="A118" s="94"/>
      <c r="B118" s="94"/>
      <c r="C118" s="425" t="s">
        <v>3715</v>
      </c>
      <c r="D118" s="426" t="s">
        <v>3041</v>
      </c>
      <c r="E118" s="427">
        <v>44834</v>
      </c>
      <c r="F118" s="428">
        <v>5827.43</v>
      </c>
    </row>
    <row r="119" spans="1:6" hidden="1" outlineLevel="1">
      <c r="A119" s="94"/>
      <c r="B119" s="94"/>
      <c r="C119" s="425" t="s">
        <v>3853</v>
      </c>
      <c r="D119" s="426" t="s">
        <v>3041</v>
      </c>
      <c r="E119" s="427">
        <v>44865</v>
      </c>
      <c r="F119" s="428">
        <v>5092.92</v>
      </c>
    </row>
    <row r="120" spans="1:6" hidden="1" outlineLevel="1">
      <c r="A120" s="94"/>
      <c r="B120" s="94"/>
      <c r="C120" s="425" t="s">
        <v>3854</v>
      </c>
      <c r="D120" s="426" t="s">
        <v>3041</v>
      </c>
      <c r="E120" s="427">
        <v>44865</v>
      </c>
      <c r="F120" s="428">
        <v>5092.92</v>
      </c>
    </row>
    <row r="121" spans="1:6" hidden="1" outlineLevel="1">
      <c r="A121" s="94"/>
      <c r="B121" s="94"/>
      <c r="C121" s="425" t="s">
        <v>3523</v>
      </c>
      <c r="D121" s="426" t="s">
        <v>3524</v>
      </c>
      <c r="E121" s="427">
        <v>44865</v>
      </c>
      <c r="F121" s="428">
        <v>9469.0300000000007</v>
      </c>
    </row>
    <row r="122" spans="1:6" hidden="1" outlineLevel="1">
      <c r="A122" s="94"/>
      <c r="B122" s="94"/>
      <c r="C122" s="425" t="s">
        <v>3257</v>
      </c>
      <c r="D122" s="426" t="s">
        <v>3258</v>
      </c>
      <c r="E122" s="427">
        <v>44895</v>
      </c>
      <c r="F122" s="428">
        <v>53433.63</v>
      </c>
    </row>
    <row r="123" spans="1:6" hidden="1" outlineLevel="1">
      <c r="A123" s="94"/>
      <c r="B123" s="94"/>
      <c r="C123" s="425" t="s">
        <v>3259</v>
      </c>
      <c r="D123" s="426" t="s">
        <v>3258</v>
      </c>
      <c r="E123" s="427">
        <v>44895</v>
      </c>
      <c r="F123" s="428">
        <v>53433.63</v>
      </c>
    </row>
    <row r="124" spans="1:6" hidden="1" outlineLevel="1">
      <c r="A124" s="94"/>
      <c r="B124" s="94"/>
      <c r="C124" s="425" t="s">
        <v>3535</v>
      </c>
      <c r="D124" s="426" t="s">
        <v>3028</v>
      </c>
      <c r="E124" s="427">
        <v>44895</v>
      </c>
      <c r="F124" s="428">
        <v>8716.82</v>
      </c>
    </row>
    <row r="125" spans="1:6" hidden="1" outlineLevel="1">
      <c r="A125" s="94"/>
      <c r="B125" s="94"/>
      <c r="C125" s="425" t="s">
        <v>3536</v>
      </c>
      <c r="D125" s="426" t="s">
        <v>3028</v>
      </c>
      <c r="E125" s="427">
        <v>44895</v>
      </c>
      <c r="F125" s="428">
        <v>8716.82</v>
      </c>
    </row>
    <row r="126" spans="1:6" hidden="1" outlineLevel="1">
      <c r="A126" s="94"/>
      <c r="B126" s="94"/>
      <c r="C126" s="425" t="s">
        <v>3541</v>
      </c>
      <c r="D126" s="426" t="s">
        <v>3028</v>
      </c>
      <c r="E126" s="427">
        <v>44895</v>
      </c>
      <c r="F126" s="428">
        <v>8716.81</v>
      </c>
    </row>
    <row r="127" spans="1:6" hidden="1" outlineLevel="1">
      <c r="A127" s="94"/>
      <c r="B127" s="94"/>
      <c r="C127" s="425" t="s">
        <v>3542</v>
      </c>
      <c r="D127" s="426" t="s">
        <v>3028</v>
      </c>
      <c r="E127" s="427">
        <v>44895</v>
      </c>
      <c r="F127" s="428">
        <v>8716.81</v>
      </c>
    </row>
    <row r="128" spans="1:6" hidden="1" outlineLevel="1">
      <c r="A128" s="94"/>
      <c r="B128" s="94"/>
      <c r="C128" s="425" t="s">
        <v>3543</v>
      </c>
      <c r="D128" s="426" t="s">
        <v>3028</v>
      </c>
      <c r="E128" s="427">
        <v>44895</v>
      </c>
      <c r="F128" s="428">
        <v>8716.81</v>
      </c>
    </row>
    <row r="129" spans="1:6" hidden="1" outlineLevel="1">
      <c r="A129" s="94"/>
      <c r="B129" s="94"/>
      <c r="C129" s="425" t="s">
        <v>3544</v>
      </c>
      <c r="D129" s="426" t="s">
        <v>3028</v>
      </c>
      <c r="E129" s="427">
        <v>44895</v>
      </c>
      <c r="F129" s="428">
        <v>8716.81</v>
      </c>
    </row>
    <row r="130" spans="1:6" hidden="1" outlineLevel="1">
      <c r="A130" s="94"/>
      <c r="B130" s="94"/>
      <c r="C130" s="425" t="s">
        <v>2969</v>
      </c>
      <c r="D130" s="426" t="s">
        <v>2944</v>
      </c>
      <c r="E130" s="427">
        <v>44926</v>
      </c>
      <c r="F130" s="428">
        <v>149380.35999999999</v>
      </c>
    </row>
    <row r="131" spans="1:6" hidden="1" outlineLevel="1">
      <c r="A131" s="94"/>
      <c r="B131" s="94"/>
      <c r="C131" s="425" t="s">
        <v>3226</v>
      </c>
      <c r="D131" s="426" t="s">
        <v>3218</v>
      </c>
      <c r="E131" s="427">
        <v>44926</v>
      </c>
      <c r="F131" s="428">
        <v>66371.679999999993</v>
      </c>
    </row>
    <row r="132" spans="1:6" hidden="1" outlineLevel="1">
      <c r="A132" s="94"/>
      <c r="B132" s="94"/>
      <c r="C132" s="425" t="s">
        <v>3227</v>
      </c>
      <c r="D132" s="426" t="s">
        <v>3218</v>
      </c>
      <c r="E132" s="427">
        <v>44926</v>
      </c>
      <c r="F132" s="428">
        <v>66371.679999999993</v>
      </c>
    </row>
    <row r="133" spans="1:6" hidden="1" outlineLevel="1">
      <c r="A133" s="94"/>
      <c r="B133" s="94"/>
      <c r="C133" s="425" t="s">
        <v>3228</v>
      </c>
      <c r="D133" s="426" t="s">
        <v>3218</v>
      </c>
      <c r="E133" s="427">
        <v>44926</v>
      </c>
      <c r="F133" s="428">
        <v>66371.679999999993</v>
      </c>
    </row>
    <row r="134" spans="1:6" hidden="1" outlineLevel="1">
      <c r="A134" s="94"/>
      <c r="B134" s="94"/>
      <c r="C134" s="425" t="s">
        <v>3229</v>
      </c>
      <c r="D134" s="426" t="s">
        <v>3218</v>
      </c>
      <c r="E134" s="427">
        <v>44926</v>
      </c>
      <c r="F134" s="428">
        <v>66371.679999999993</v>
      </c>
    </row>
    <row r="135" spans="1:6" hidden="1" outlineLevel="1">
      <c r="A135" s="94"/>
      <c r="B135" s="94"/>
      <c r="C135" s="425" t="s">
        <v>3553</v>
      </c>
      <c r="D135" s="426" t="s">
        <v>3286</v>
      </c>
      <c r="E135" s="427">
        <v>44592</v>
      </c>
      <c r="F135" s="432">
        <v>9085.91</v>
      </c>
    </row>
    <row r="136" spans="1:6" ht="15" collapsed="1" thickBot="1">
      <c r="A136" s="97" t="s">
        <v>2888</v>
      </c>
      <c r="B136" s="94"/>
      <c r="C136" s="94"/>
      <c r="D136" s="94"/>
      <c r="E136" s="430"/>
      <c r="F136" s="431">
        <f>SUM(F9:F135)</f>
        <v>2476189.4</v>
      </c>
    </row>
    <row r="137" spans="1:6" ht="15" thickTop="1">
      <c r="A137" s="94"/>
      <c r="B137" s="94"/>
      <c r="C137" s="94"/>
      <c r="D137" s="94"/>
      <c r="E137" s="430"/>
      <c r="F137" s="165"/>
    </row>
    <row r="138" spans="1:6">
      <c r="A138" s="94"/>
      <c r="B138" s="94"/>
      <c r="C138" s="94"/>
      <c r="D138" s="94"/>
      <c r="E138" s="430"/>
      <c r="F138" s="165"/>
    </row>
    <row r="139" spans="1:6">
      <c r="A139" s="94"/>
      <c r="B139" s="94"/>
      <c r="C139" s="94"/>
      <c r="D139" s="94"/>
      <c r="E139" s="430"/>
      <c r="F139" s="165"/>
    </row>
    <row r="140" spans="1:6">
      <c r="A140" s="94"/>
      <c r="B140" s="94"/>
      <c r="C140" s="94"/>
      <c r="D140" s="94"/>
      <c r="E140" s="430"/>
      <c r="F140" s="165"/>
    </row>
    <row r="141" spans="1:6">
      <c r="A141" s="97" t="s">
        <v>4966</v>
      </c>
      <c r="B141" s="94"/>
      <c r="C141" s="422" t="s">
        <v>4963</v>
      </c>
      <c r="D141" s="422" t="s">
        <v>4964</v>
      </c>
      <c r="E141" s="423" t="s">
        <v>4965</v>
      </c>
      <c r="F141" s="424" t="s">
        <v>2898</v>
      </c>
    </row>
    <row r="142" spans="1:6">
      <c r="A142" s="94"/>
      <c r="B142" s="94"/>
      <c r="C142" s="425" t="s">
        <v>2938</v>
      </c>
      <c r="D142" s="426" t="s">
        <v>2940</v>
      </c>
      <c r="E142" s="427">
        <v>44804</v>
      </c>
      <c r="F142" s="428">
        <v>1429969.94</v>
      </c>
    </row>
    <row r="143" spans="1:6" ht="15" thickBot="1">
      <c r="A143" s="97" t="s">
        <v>2889</v>
      </c>
      <c r="B143" s="94"/>
      <c r="C143" s="94"/>
      <c r="D143" s="94"/>
      <c r="E143" s="430"/>
      <c r="F143" s="431">
        <f>F142</f>
        <v>1429969.94</v>
      </c>
    </row>
    <row r="144" spans="1:6" ht="15" thickTop="1">
      <c r="A144" s="94"/>
      <c r="B144" s="94"/>
      <c r="C144" s="94"/>
      <c r="D144" s="94"/>
      <c r="E144" s="430"/>
      <c r="F144" s="165"/>
    </row>
    <row r="145" spans="1:6">
      <c r="A145" s="94"/>
      <c r="B145" s="94"/>
      <c r="C145" s="94"/>
      <c r="D145" s="94"/>
      <c r="E145" s="430"/>
      <c r="F145" s="165"/>
    </row>
    <row r="146" spans="1:6">
      <c r="A146" s="94"/>
      <c r="B146" s="94"/>
      <c r="C146" s="94"/>
      <c r="D146" s="94"/>
      <c r="E146" s="430"/>
      <c r="F146" s="165"/>
    </row>
    <row r="147" spans="1:6">
      <c r="A147" s="97" t="s">
        <v>4967</v>
      </c>
      <c r="B147" s="94"/>
      <c r="C147" s="422" t="s">
        <v>4963</v>
      </c>
      <c r="D147" s="422" t="s">
        <v>4964</v>
      </c>
      <c r="E147" s="423" t="s">
        <v>4965</v>
      </c>
      <c r="F147" s="424" t="s">
        <v>2898</v>
      </c>
    </row>
    <row r="148" spans="1:6" hidden="1" outlineLevel="1">
      <c r="A148" s="94"/>
      <c r="B148" s="94"/>
      <c r="C148" s="425" t="s">
        <v>3010</v>
      </c>
      <c r="D148" s="426" t="s">
        <v>2999</v>
      </c>
      <c r="E148" s="427">
        <v>44620</v>
      </c>
      <c r="F148" s="428">
        <v>22525.25</v>
      </c>
    </row>
    <row r="149" spans="1:6" hidden="1" outlineLevel="1">
      <c r="A149" s="94"/>
      <c r="B149" s="94"/>
      <c r="C149" s="425" t="s">
        <v>3011</v>
      </c>
      <c r="D149" s="426" t="s">
        <v>2999</v>
      </c>
      <c r="E149" s="427">
        <v>44620</v>
      </c>
      <c r="F149" s="428">
        <v>22525.25</v>
      </c>
    </row>
    <row r="150" spans="1:6" hidden="1" outlineLevel="1">
      <c r="A150" s="94"/>
      <c r="B150" s="94"/>
      <c r="C150" s="425" t="s">
        <v>3012</v>
      </c>
      <c r="D150" s="426" t="s">
        <v>2999</v>
      </c>
      <c r="E150" s="427">
        <v>44620</v>
      </c>
      <c r="F150" s="428">
        <v>22525.25</v>
      </c>
    </row>
    <row r="151" spans="1:6" hidden="1" outlineLevel="1">
      <c r="A151" s="94"/>
      <c r="B151" s="94"/>
      <c r="C151" s="425" t="s">
        <v>3013</v>
      </c>
      <c r="D151" s="426" t="s">
        <v>2999</v>
      </c>
      <c r="E151" s="427">
        <v>44620</v>
      </c>
      <c r="F151" s="428">
        <v>22525.25</v>
      </c>
    </row>
    <row r="152" spans="1:6" hidden="1" outlineLevel="1">
      <c r="A152" s="94"/>
      <c r="B152" s="94"/>
      <c r="C152" s="425" t="s">
        <v>3014</v>
      </c>
      <c r="D152" s="426" t="s">
        <v>2999</v>
      </c>
      <c r="E152" s="427">
        <v>44620</v>
      </c>
      <c r="F152" s="428">
        <v>22525.25</v>
      </c>
    </row>
    <row r="153" spans="1:6" hidden="1" outlineLevel="1">
      <c r="A153" s="94"/>
      <c r="B153" s="94"/>
      <c r="C153" s="425" t="s">
        <v>3015</v>
      </c>
      <c r="D153" s="426" t="s">
        <v>2999</v>
      </c>
      <c r="E153" s="427">
        <v>44620</v>
      </c>
      <c r="F153" s="428">
        <v>22525.25</v>
      </c>
    </row>
    <row r="154" spans="1:6" hidden="1" outlineLevel="1">
      <c r="A154" s="94"/>
      <c r="B154" s="94"/>
      <c r="C154" s="425" t="s">
        <v>3016</v>
      </c>
      <c r="D154" s="426" t="s">
        <v>2999</v>
      </c>
      <c r="E154" s="427">
        <v>44620</v>
      </c>
      <c r="F154" s="428">
        <v>22525.25</v>
      </c>
    </row>
    <row r="155" spans="1:6" hidden="1" outlineLevel="1">
      <c r="A155" s="94"/>
      <c r="B155" s="94"/>
      <c r="C155" s="425" t="s">
        <v>3017</v>
      </c>
      <c r="D155" s="426" t="s">
        <v>2999</v>
      </c>
      <c r="E155" s="427">
        <v>44620</v>
      </c>
      <c r="F155" s="428">
        <v>22525.25</v>
      </c>
    </row>
    <row r="156" spans="1:6" hidden="1" outlineLevel="1">
      <c r="A156" s="94"/>
      <c r="B156" s="94"/>
      <c r="C156" s="425" t="s">
        <v>3018</v>
      </c>
      <c r="D156" s="426" t="s">
        <v>2999</v>
      </c>
      <c r="E156" s="427">
        <v>44620</v>
      </c>
      <c r="F156" s="428">
        <v>22525.25</v>
      </c>
    </row>
    <row r="157" spans="1:6" hidden="1" outlineLevel="1">
      <c r="A157" s="94"/>
      <c r="B157" s="94"/>
      <c r="C157" s="425" t="s">
        <v>3019</v>
      </c>
      <c r="D157" s="426" t="s">
        <v>2999</v>
      </c>
      <c r="E157" s="427">
        <v>44620</v>
      </c>
      <c r="F157" s="428">
        <v>22525.25</v>
      </c>
    </row>
    <row r="158" spans="1:6" hidden="1" outlineLevel="1">
      <c r="A158" s="94"/>
      <c r="B158" s="94"/>
      <c r="C158" s="425" t="s">
        <v>2998</v>
      </c>
      <c r="D158" s="426" t="s">
        <v>2999</v>
      </c>
      <c r="E158" s="427">
        <v>44620</v>
      </c>
      <c r="F158" s="428">
        <v>32072.85</v>
      </c>
    </row>
    <row r="159" spans="1:6" hidden="1" outlineLevel="1">
      <c r="A159" s="94"/>
      <c r="B159" s="94"/>
      <c r="C159" s="425" t="s">
        <v>3020</v>
      </c>
      <c r="D159" s="426" t="s">
        <v>2999</v>
      </c>
      <c r="E159" s="427">
        <v>44620</v>
      </c>
      <c r="F159" s="428">
        <v>22525.25</v>
      </c>
    </row>
    <row r="160" spans="1:6" hidden="1" outlineLevel="1">
      <c r="A160" s="94"/>
      <c r="B160" s="94"/>
      <c r="C160" s="425" t="s">
        <v>3021</v>
      </c>
      <c r="D160" s="426" t="s">
        <v>2999</v>
      </c>
      <c r="E160" s="427">
        <v>44620</v>
      </c>
      <c r="F160" s="428">
        <v>22525.25</v>
      </c>
    </row>
    <row r="161" spans="1:6" hidden="1" outlineLevel="1">
      <c r="A161" s="94"/>
      <c r="B161" s="94"/>
      <c r="C161" s="425" t="s">
        <v>3022</v>
      </c>
      <c r="D161" s="426" t="s">
        <v>2999</v>
      </c>
      <c r="E161" s="427">
        <v>44620</v>
      </c>
      <c r="F161" s="428">
        <v>22525.25</v>
      </c>
    </row>
    <row r="162" spans="1:6" hidden="1" outlineLevel="1">
      <c r="A162" s="94"/>
      <c r="B162" s="94"/>
      <c r="C162" s="425" t="s">
        <v>3616</v>
      </c>
      <c r="D162" s="426" t="s">
        <v>3041</v>
      </c>
      <c r="E162" s="427">
        <v>44804</v>
      </c>
      <c r="F162" s="428">
        <v>9631.27</v>
      </c>
    </row>
    <row r="163" spans="1:6" hidden="1" outlineLevel="1">
      <c r="A163" s="94"/>
      <c r="B163" s="94"/>
      <c r="C163" s="425" t="s">
        <v>3617</v>
      </c>
      <c r="D163" s="426" t="s">
        <v>3041</v>
      </c>
      <c r="E163" s="427">
        <v>44804</v>
      </c>
      <c r="F163" s="428">
        <v>9631.27</v>
      </c>
    </row>
    <row r="164" spans="1:6" hidden="1" outlineLevel="1">
      <c r="A164" s="94"/>
      <c r="B164" s="94"/>
      <c r="C164" s="425" t="s">
        <v>3618</v>
      </c>
      <c r="D164" s="426" t="s">
        <v>3041</v>
      </c>
      <c r="E164" s="427">
        <v>44804</v>
      </c>
      <c r="F164" s="428">
        <v>9631.27</v>
      </c>
    </row>
    <row r="165" spans="1:6" hidden="1" outlineLevel="1">
      <c r="A165" s="94"/>
      <c r="B165" s="94"/>
      <c r="C165" s="425" t="s">
        <v>3619</v>
      </c>
      <c r="D165" s="426" t="s">
        <v>3041</v>
      </c>
      <c r="E165" s="427">
        <v>44804</v>
      </c>
      <c r="F165" s="428">
        <v>9631.27</v>
      </c>
    </row>
    <row r="166" spans="1:6" hidden="1" outlineLevel="1">
      <c r="A166" s="94"/>
      <c r="B166" s="94"/>
      <c r="C166" s="425" t="s">
        <v>3620</v>
      </c>
      <c r="D166" s="426" t="s">
        <v>3041</v>
      </c>
      <c r="E166" s="427">
        <v>44804</v>
      </c>
      <c r="F166" s="428">
        <v>9631.27</v>
      </c>
    </row>
    <row r="167" spans="1:6" hidden="1" outlineLevel="1">
      <c r="A167" s="94"/>
      <c r="B167" s="94"/>
      <c r="C167" s="425" t="s">
        <v>3621</v>
      </c>
      <c r="D167" s="426" t="s">
        <v>3041</v>
      </c>
      <c r="E167" s="427">
        <v>44804</v>
      </c>
      <c r="F167" s="428">
        <v>9631.27</v>
      </c>
    </row>
    <row r="168" spans="1:6" hidden="1" outlineLevel="1">
      <c r="A168" s="94"/>
      <c r="B168" s="94"/>
      <c r="C168" s="425" t="s">
        <v>3622</v>
      </c>
      <c r="D168" s="426" t="s">
        <v>3041</v>
      </c>
      <c r="E168" s="427">
        <v>44804</v>
      </c>
      <c r="F168" s="428">
        <v>9631.27</v>
      </c>
    </row>
    <row r="169" spans="1:6" hidden="1" outlineLevel="1">
      <c r="A169" s="94"/>
      <c r="B169" s="94"/>
      <c r="C169" s="425" t="s">
        <v>3623</v>
      </c>
      <c r="D169" s="426" t="s">
        <v>3041</v>
      </c>
      <c r="E169" s="427">
        <v>44804</v>
      </c>
      <c r="F169" s="428">
        <v>9631.27</v>
      </c>
    </row>
    <row r="170" spans="1:6" hidden="1" outlineLevel="1">
      <c r="A170" s="94"/>
      <c r="B170" s="94"/>
      <c r="C170" s="425" t="s">
        <v>3624</v>
      </c>
      <c r="D170" s="426" t="s">
        <v>3041</v>
      </c>
      <c r="E170" s="427">
        <v>44804</v>
      </c>
      <c r="F170" s="428">
        <v>9631.27</v>
      </c>
    </row>
    <row r="171" spans="1:6" hidden="1" outlineLevel="1">
      <c r="A171" s="94"/>
      <c r="B171" s="94"/>
      <c r="C171" s="425" t="s">
        <v>3625</v>
      </c>
      <c r="D171" s="426" t="s">
        <v>3041</v>
      </c>
      <c r="E171" s="427">
        <v>44804</v>
      </c>
      <c r="F171" s="428">
        <v>9631.27</v>
      </c>
    </row>
    <row r="172" spans="1:6" hidden="1" outlineLevel="1">
      <c r="A172" s="94"/>
      <c r="B172" s="94"/>
      <c r="C172" s="425" t="s">
        <v>3626</v>
      </c>
      <c r="D172" s="426" t="s">
        <v>3041</v>
      </c>
      <c r="E172" s="427">
        <v>44804</v>
      </c>
      <c r="F172" s="428">
        <v>9631.27</v>
      </c>
    </row>
    <row r="173" spans="1:6" hidden="1" outlineLevel="1">
      <c r="A173" s="94"/>
      <c r="B173" s="94"/>
      <c r="C173" s="425" t="s">
        <v>3627</v>
      </c>
      <c r="D173" s="426" t="s">
        <v>3041</v>
      </c>
      <c r="E173" s="427">
        <v>44804</v>
      </c>
      <c r="F173" s="428">
        <v>9631.27</v>
      </c>
    </row>
    <row r="174" spans="1:6" hidden="1" outlineLevel="1">
      <c r="A174" s="94"/>
      <c r="B174" s="94"/>
      <c r="C174" s="425" t="s">
        <v>3628</v>
      </c>
      <c r="D174" s="426" t="s">
        <v>3041</v>
      </c>
      <c r="E174" s="427">
        <v>44804</v>
      </c>
      <c r="F174" s="428">
        <v>9631.27</v>
      </c>
    </row>
    <row r="175" spans="1:6" hidden="1" outlineLevel="1">
      <c r="A175" s="94"/>
      <c r="B175" s="94"/>
      <c r="C175" s="425" t="s">
        <v>3629</v>
      </c>
      <c r="D175" s="426" t="s">
        <v>3041</v>
      </c>
      <c r="E175" s="427">
        <v>44804</v>
      </c>
      <c r="F175" s="428">
        <v>9631.27</v>
      </c>
    </row>
    <row r="176" spans="1:6" hidden="1" outlineLevel="1">
      <c r="A176" s="94"/>
      <c r="B176" s="94"/>
      <c r="C176" s="425" t="s">
        <v>3630</v>
      </c>
      <c r="D176" s="426" t="s">
        <v>3041</v>
      </c>
      <c r="E176" s="427">
        <v>44804</v>
      </c>
      <c r="F176" s="428">
        <v>9631.27</v>
      </c>
    </row>
    <row r="177" spans="1:6" hidden="1" outlineLevel="1">
      <c r="A177" s="94"/>
      <c r="B177" s="94"/>
      <c r="C177" s="425" t="s">
        <v>3631</v>
      </c>
      <c r="D177" s="426" t="s">
        <v>3041</v>
      </c>
      <c r="E177" s="427">
        <v>44804</v>
      </c>
      <c r="F177" s="428">
        <v>9631.27</v>
      </c>
    </row>
    <row r="178" spans="1:6" hidden="1" outlineLevel="1">
      <c r="A178" s="94"/>
      <c r="B178" s="94"/>
      <c r="C178" s="425" t="s">
        <v>3632</v>
      </c>
      <c r="D178" s="426" t="s">
        <v>3041</v>
      </c>
      <c r="E178" s="427">
        <v>44804</v>
      </c>
      <c r="F178" s="428">
        <v>9631.27</v>
      </c>
    </row>
    <row r="179" spans="1:6" hidden="1" outlineLevel="1">
      <c r="A179" s="94"/>
      <c r="B179" s="94"/>
      <c r="C179" s="425" t="s">
        <v>3633</v>
      </c>
      <c r="D179" s="426" t="s">
        <v>3041</v>
      </c>
      <c r="E179" s="427">
        <v>44804</v>
      </c>
      <c r="F179" s="428">
        <v>9631.27</v>
      </c>
    </row>
    <row r="180" spans="1:6" hidden="1" outlineLevel="1">
      <c r="A180" s="94"/>
      <c r="B180" s="94"/>
      <c r="C180" s="425" t="s">
        <v>3634</v>
      </c>
      <c r="D180" s="426" t="s">
        <v>3041</v>
      </c>
      <c r="E180" s="427">
        <v>44804</v>
      </c>
      <c r="F180" s="428">
        <v>9631.27</v>
      </c>
    </row>
    <row r="181" spans="1:6" hidden="1" outlineLevel="1">
      <c r="A181" s="94"/>
      <c r="B181" s="94"/>
      <c r="C181" s="425" t="s">
        <v>3635</v>
      </c>
      <c r="D181" s="426" t="s">
        <v>3041</v>
      </c>
      <c r="E181" s="427">
        <v>44804</v>
      </c>
      <c r="F181" s="428">
        <v>9631.27</v>
      </c>
    </row>
    <row r="182" spans="1:6" hidden="1" outlineLevel="1">
      <c r="A182" s="94"/>
      <c r="B182" s="94"/>
      <c r="C182" s="425" t="s">
        <v>3636</v>
      </c>
      <c r="D182" s="426" t="s">
        <v>3041</v>
      </c>
      <c r="E182" s="427">
        <v>44804</v>
      </c>
      <c r="F182" s="428">
        <v>9631.27</v>
      </c>
    </row>
    <row r="183" spans="1:6" hidden="1" outlineLevel="1">
      <c r="A183" s="94"/>
      <c r="B183" s="94"/>
      <c r="C183" s="425" t="s">
        <v>3637</v>
      </c>
      <c r="D183" s="426" t="s">
        <v>3041</v>
      </c>
      <c r="E183" s="427">
        <v>44804</v>
      </c>
      <c r="F183" s="428">
        <v>9631.27</v>
      </c>
    </row>
    <row r="184" spans="1:6" hidden="1" outlineLevel="1">
      <c r="A184" s="94"/>
      <c r="B184" s="94"/>
      <c r="C184" s="425" t="s">
        <v>3638</v>
      </c>
      <c r="D184" s="426" t="s">
        <v>3041</v>
      </c>
      <c r="E184" s="427">
        <v>44804</v>
      </c>
      <c r="F184" s="428">
        <v>9631.27</v>
      </c>
    </row>
    <row r="185" spans="1:6" hidden="1" outlineLevel="1">
      <c r="A185" s="94"/>
      <c r="B185" s="94"/>
      <c r="C185" s="425" t="s">
        <v>3639</v>
      </c>
      <c r="D185" s="426" t="s">
        <v>3041</v>
      </c>
      <c r="E185" s="427">
        <v>44804</v>
      </c>
      <c r="F185" s="428">
        <v>9631.27</v>
      </c>
    </row>
    <row r="186" spans="1:6" hidden="1" outlineLevel="1">
      <c r="A186" s="94"/>
      <c r="B186" s="94"/>
      <c r="C186" s="425" t="s">
        <v>3640</v>
      </c>
      <c r="D186" s="426" t="s">
        <v>3041</v>
      </c>
      <c r="E186" s="427">
        <v>44804</v>
      </c>
      <c r="F186" s="428">
        <v>9631.27</v>
      </c>
    </row>
    <row r="187" spans="1:6" hidden="1" outlineLevel="1">
      <c r="A187" s="94"/>
      <c r="B187" s="94"/>
      <c r="C187" s="425" t="s">
        <v>3641</v>
      </c>
      <c r="D187" s="426" t="s">
        <v>3041</v>
      </c>
      <c r="E187" s="427">
        <v>44804</v>
      </c>
      <c r="F187" s="428">
        <v>9631.27</v>
      </c>
    </row>
    <row r="188" spans="1:6" hidden="1" outlineLevel="1">
      <c r="A188" s="94"/>
      <c r="B188" s="94"/>
      <c r="C188" s="425" t="s">
        <v>3642</v>
      </c>
      <c r="D188" s="426" t="s">
        <v>3041</v>
      </c>
      <c r="E188" s="427">
        <v>44804</v>
      </c>
      <c r="F188" s="428">
        <v>9631.27</v>
      </c>
    </row>
    <row r="189" spans="1:6" hidden="1" outlineLevel="1">
      <c r="A189" s="94"/>
      <c r="B189" s="94"/>
      <c r="C189" s="425" t="s">
        <v>3643</v>
      </c>
      <c r="D189" s="426" t="s">
        <v>3041</v>
      </c>
      <c r="E189" s="427">
        <v>44804</v>
      </c>
      <c r="F189" s="428">
        <v>9631.27</v>
      </c>
    </row>
    <row r="190" spans="1:6" hidden="1" outlineLevel="1">
      <c r="A190" s="94"/>
      <c r="B190" s="94"/>
      <c r="C190" s="425" t="s">
        <v>3614</v>
      </c>
      <c r="D190" s="426" t="s">
        <v>3041</v>
      </c>
      <c r="E190" s="427">
        <v>44804</v>
      </c>
      <c r="F190" s="428">
        <v>9631.2900000000009</v>
      </c>
    </row>
    <row r="191" spans="1:6" hidden="1" outlineLevel="1">
      <c r="A191" s="94"/>
      <c r="B191" s="94"/>
      <c r="C191" s="425" t="s">
        <v>3615</v>
      </c>
      <c r="D191" s="426" t="s">
        <v>3041</v>
      </c>
      <c r="E191" s="427">
        <v>44804</v>
      </c>
      <c r="F191" s="428">
        <v>9631.2900000000009</v>
      </c>
    </row>
    <row r="192" spans="1:6" hidden="1" outlineLevel="1">
      <c r="A192" s="94"/>
      <c r="B192" s="94"/>
      <c r="C192" s="425" t="s">
        <v>3060</v>
      </c>
      <c r="D192" s="426" t="s">
        <v>3028</v>
      </c>
      <c r="E192" s="427">
        <v>44804</v>
      </c>
      <c r="F192" s="428">
        <v>10575.22</v>
      </c>
    </row>
    <row r="193" spans="1:6" hidden="1" outlineLevel="1">
      <c r="A193" s="94"/>
      <c r="B193" s="94"/>
      <c r="C193" s="425" t="s">
        <v>3061</v>
      </c>
      <c r="D193" s="426" t="s">
        <v>3028</v>
      </c>
      <c r="E193" s="427">
        <v>44804</v>
      </c>
      <c r="F193" s="428">
        <v>10575.22</v>
      </c>
    </row>
    <row r="194" spans="1:6" hidden="1" outlineLevel="1">
      <c r="A194" s="94"/>
      <c r="B194" s="94"/>
      <c r="C194" s="425" t="s">
        <v>3062</v>
      </c>
      <c r="D194" s="426" t="s">
        <v>3028</v>
      </c>
      <c r="E194" s="427">
        <v>44804</v>
      </c>
      <c r="F194" s="428">
        <v>10575.22</v>
      </c>
    </row>
    <row r="195" spans="1:6" hidden="1" outlineLevel="1">
      <c r="A195" s="94"/>
      <c r="B195" s="94"/>
      <c r="C195" s="425" t="s">
        <v>3063</v>
      </c>
      <c r="D195" s="426" t="s">
        <v>3028</v>
      </c>
      <c r="E195" s="427">
        <v>44804</v>
      </c>
      <c r="F195" s="428">
        <v>10575.22</v>
      </c>
    </row>
    <row r="196" spans="1:6" hidden="1" outlineLevel="1">
      <c r="A196" s="94"/>
      <c r="B196" s="94"/>
      <c r="C196" s="425" t="s">
        <v>3064</v>
      </c>
      <c r="D196" s="426" t="s">
        <v>3028</v>
      </c>
      <c r="E196" s="427">
        <v>44804</v>
      </c>
      <c r="F196" s="428">
        <v>10575.22</v>
      </c>
    </row>
    <row r="197" spans="1:6" hidden="1" outlineLevel="1">
      <c r="A197" s="94"/>
      <c r="B197" s="94"/>
      <c r="C197" s="425" t="s">
        <v>3065</v>
      </c>
      <c r="D197" s="426" t="s">
        <v>3028</v>
      </c>
      <c r="E197" s="427">
        <v>44804</v>
      </c>
      <c r="F197" s="428">
        <v>10575.22</v>
      </c>
    </row>
    <row r="198" spans="1:6" hidden="1" outlineLevel="1">
      <c r="A198" s="94"/>
      <c r="B198" s="94"/>
      <c r="C198" s="425" t="s">
        <v>3066</v>
      </c>
      <c r="D198" s="426" t="s">
        <v>3028</v>
      </c>
      <c r="E198" s="427">
        <v>44804</v>
      </c>
      <c r="F198" s="428">
        <v>10575.22</v>
      </c>
    </row>
    <row r="199" spans="1:6" hidden="1" outlineLevel="1">
      <c r="A199" s="94"/>
      <c r="B199" s="94"/>
      <c r="C199" s="425" t="s">
        <v>3067</v>
      </c>
      <c r="D199" s="426" t="s">
        <v>3028</v>
      </c>
      <c r="E199" s="427">
        <v>44804</v>
      </c>
      <c r="F199" s="428">
        <v>10575.22</v>
      </c>
    </row>
    <row r="200" spans="1:6" hidden="1" outlineLevel="1">
      <c r="A200" s="94"/>
      <c r="B200" s="94"/>
      <c r="C200" s="425" t="s">
        <v>3068</v>
      </c>
      <c r="D200" s="426" t="s">
        <v>3028</v>
      </c>
      <c r="E200" s="427">
        <v>44804</v>
      </c>
      <c r="F200" s="428">
        <v>10575.22</v>
      </c>
    </row>
    <row r="201" spans="1:6" hidden="1" outlineLevel="1">
      <c r="A201" s="94"/>
      <c r="B201" s="94"/>
      <c r="C201" s="425" t="s">
        <v>3069</v>
      </c>
      <c r="D201" s="426" t="s">
        <v>3028</v>
      </c>
      <c r="E201" s="427">
        <v>44804</v>
      </c>
      <c r="F201" s="428">
        <v>10575.22</v>
      </c>
    </row>
    <row r="202" spans="1:6" hidden="1" outlineLevel="1">
      <c r="A202" s="94"/>
      <c r="B202" s="94"/>
      <c r="C202" s="425" t="s">
        <v>3070</v>
      </c>
      <c r="D202" s="426" t="s">
        <v>3028</v>
      </c>
      <c r="E202" s="427">
        <v>44804</v>
      </c>
      <c r="F202" s="428">
        <v>10575.22</v>
      </c>
    </row>
    <row r="203" spans="1:6" hidden="1" outlineLevel="1">
      <c r="A203" s="94"/>
      <c r="B203" s="94"/>
      <c r="C203" s="425" t="s">
        <v>3071</v>
      </c>
      <c r="D203" s="426" t="s">
        <v>3028</v>
      </c>
      <c r="E203" s="427">
        <v>44804</v>
      </c>
      <c r="F203" s="428">
        <v>10575.22</v>
      </c>
    </row>
    <row r="204" spans="1:6" hidden="1" outlineLevel="1">
      <c r="A204" s="94"/>
      <c r="B204" s="94"/>
      <c r="C204" s="425" t="s">
        <v>3072</v>
      </c>
      <c r="D204" s="426" t="s">
        <v>3028</v>
      </c>
      <c r="E204" s="427">
        <v>44804</v>
      </c>
      <c r="F204" s="428">
        <v>10575.22</v>
      </c>
    </row>
    <row r="205" spans="1:6" hidden="1" outlineLevel="1">
      <c r="A205" s="94"/>
      <c r="B205" s="94"/>
      <c r="C205" s="425" t="s">
        <v>3073</v>
      </c>
      <c r="D205" s="426" t="s">
        <v>3028</v>
      </c>
      <c r="E205" s="427">
        <v>44804</v>
      </c>
      <c r="F205" s="428">
        <v>10575.22</v>
      </c>
    </row>
    <row r="206" spans="1:6" hidden="1" outlineLevel="1">
      <c r="A206" s="94"/>
      <c r="B206" s="94"/>
      <c r="C206" s="425" t="s">
        <v>3074</v>
      </c>
      <c r="D206" s="426" t="s">
        <v>3028</v>
      </c>
      <c r="E206" s="427">
        <v>44804</v>
      </c>
      <c r="F206" s="428">
        <v>10575.22</v>
      </c>
    </row>
    <row r="207" spans="1:6" hidden="1" outlineLevel="1">
      <c r="A207" s="94"/>
      <c r="B207" s="94"/>
      <c r="C207" s="425" t="s">
        <v>3075</v>
      </c>
      <c r="D207" s="426" t="s">
        <v>3028</v>
      </c>
      <c r="E207" s="427">
        <v>44804</v>
      </c>
      <c r="F207" s="428">
        <v>10575.22</v>
      </c>
    </row>
    <row r="208" spans="1:6" hidden="1" outlineLevel="1">
      <c r="A208" s="94"/>
      <c r="B208" s="94"/>
      <c r="C208" s="425" t="s">
        <v>3076</v>
      </c>
      <c r="D208" s="426" t="s">
        <v>3028</v>
      </c>
      <c r="E208" s="427">
        <v>44804</v>
      </c>
      <c r="F208" s="428">
        <v>10575.22</v>
      </c>
    </row>
    <row r="209" spans="1:6" hidden="1" outlineLevel="1">
      <c r="A209" s="94"/>
      <c r="B209" s="94"/>
      <c r="C209" s="425" t="s">
        <v>3077</v>
      </c>
      <c r="D209" s="426" t="s">
        <v>3028</v>
      </c>
      <c r="E209" s="427">
        <v>44804</v>
      </c>
      <c r="F209" s="428">
        <v>10575.22</v>
      </c>
    </row>
    <row r="210" spans="1:6" hidden="1" outlineLevel="1">
      <c r="A210" s="94"/>
      <c r="B210" s="94"/>
      <c r="C210" s="425" t="s">
        <v>3078</v>
      </c>
      <c r="D210" s="426" t="s">
        <v>3028</v>
      </c>
      <c r="E210" s="427">
        <v>44804</v>
      </c>
      <c r="F210" s="428">
        <v>10575.22</v>
      </c>
    </row>
    <row r="211" spans="1:6" hidden="1" outlineLevel="1">
      <c r="A211" s="94"/>
      <c r="B211" s="94"/>
      <c r="C211" s="425" t="s">
        <v>3079</v>
      </c>
      <c r="D211" s="426" t="s">
        <v>3028</v>
      </c>
      <c r="E211" s="427">
        <v>44804</v>
      </c>
      <c r="F211" s="428">
        <v>10575.22</v>
      </c>
    </row>
    <row r="212" spans="1:6" hidden="1" outlineLevel="1">
      <c r="A212" s="94"/>
      <c r="B212" s="94"/>
      <c r="C212" s="425" t="s">
        <v>3080</v>
      </c>
      <c r="D212" s="426" t="s">
        <v>3028</v>
      </c>
      <c r="E212" s="427">
        <v>44804</v>
      </c>
      <c r="F212" s="428">
        <v>10575.22</v>
      </c>
    </row>
    <row r="213" spans="1:6" hidden="1" outlineLevel="1">
      <c r="A213" s="94"/>
      <c r="B213" s="94"/>
      <c r="C213" s="425" t="s">
        <v>3081</v>
      </c>
      <c r="D213" s="426" t="s">
        <v>3028</v>
      </c>
      <c r="E213" s="427">
        <v>44804</v>
      </c>
      <c r="F213" s="428">
        <v>10575.22</v>
      </c>
    </row>
    <row r="214" spans="1:6" hidden="1" outlineLevel="1">
      <c r="A214" s="94"/>
      <c r="B214" s="94"/>
      <c r="C214" s="425" t="s">
        <v>3082</v>
      </c>
      <c r="D214" s="426" t="s">
        <v>3028</v>
      </c>
      <c r="E214" s="427">
        <v>44804</v>
      </c>
      <c r="F214" s="428">
        <v>10575.22</v>
      </c>
    </row>
    <row r="215" spans="1:6" hidden="1" outlineLevel="1">
      <c r="A215" s="94"/>
      <c r="B215" s="94"/>
      <c r="C215" s="425" t="s">
        <v>3083</v>
      </c>
      <c r="D215" s="426" t="s">
        <v>3028</v>
      </c>
      <c r="E215" s="427">
        <v>44804</v>
      </c>
      <c r="F215" s="428">
        <v>10575.22</v>
      </c>
    </row>
    <row r="216" spans="1:6" hidden="1" outlineLevel="1">
      <c r="A216" s="94"/>
      <c r="B216" s="94"/>
      <c r="C216" s="425" t="s">
        <v>3084</v>
      </c>
      <c r="D216" s="426" t="s">
        <v>3028</v>
      </c>
      <c r="E216" s="427">
        <v>44804</v>
      </c>
      <c r="F216" s="428">
        <v>10575.22</v>
      </c>
    </row>
    <row r="217" spans="1:6" hidden="1" outlineLevel="1">
      <c r="A217" s="94"/>
      <c r="B217" s="94"/>
      <c r="C217" s="425" t="s">
        <v>3085</v>
      </c>
      <c r="D217" s="426" t="s">
        <v>3028</v>
      </c>
      <c r="E217" s="427">
        <v>44804</v>
      </c>
      <c r="F217" s="428">
        <v>10575.22</v>
      </c>
    </row>
    <row r="218" spans="1:6" hidden="1" outlineLevel="1">
      <c r="A218" s="94"/>
      <c r="B218" s="94"/>
      <c r="C218" s="425" t="s">
        <v>3086</v>
      </c>
      <c r="D218" s="426" t="s">
        <v>3028</v>
      </c>
      <c r="E218" s="427">
        <v>44804</v>
      </c>
      <c r="F218" s="428">
        <v>10575.22</v>
      </c>
    </row>
    <row r="219" spans="1:6" hidden="1" outlineLevel="1">
      <c r="A219" s="94"/>
      <c r="B219" s="94"/>
      <c r="C219" s="425" t="s">
        <v>3087</v>
      </c>
      <c r="D219" s="426" t="s">
        <v>3028</v>
      </c>
      <c r="E219" s="427">
        <v>44804</v>
      </c>
      <c r="F219" s="428">
        <v>10575.22</v>
      </c>
    </row>
    <row r="220" spans="1:6" hidden="1" outlineLevel="1">
      <c r="A220" s="94"/>
      <c r="B220" s="94"/>
      <c r="C220" s="425" t="s">
        <v>3088</v>
      </c>
      <c r="D220" s="426" t="s">
        <v>3028</v>
      </c>
      <c r="E220" s="427">
        <v>44804</v>
      </c>
      <c r="F220" s="428">
        <v>10575.22</v>
      </c>
    </row>
    <row r="221" spans="1:6" hidden="1" outlineLevel="1">
      <c r="A221" s="94"/>
      <c r="B221" s="94"/>
      <c r="C221" s="425" t="s">
        <v>3564</v>
      </c>
      <c r="D221" s="426" t="s">
        <v>3028</v>
      </c>
      <c r="E221" s="427">
        <v>44804</v>
      </c>
      <c r="F221" s="428">
        <v>10575.1</v>
      </c>
    </row>
    <row r="222" spans="1:6" hidden="1" outlineLevel="1">
      <c r="A222" s="94"/>
      <c r="B222" s="94"/>
      <c r="C222" s="425" t="s">
        <v>3565</v>
      </c>
      <c r="D222" s="426" t="s">
        <v>3566</v>
      </c>
      <c r="E222" s="427">
        <v>44895</v>
      </c>
      <c r="F222" s="428">
        <v>10389.379999999999</v>
      </c>
    </row>
    <row r="223" spans="1:6" hidden="1" outlineLevel="1">
      <c r="A223" s="94"/>
      <c r="B223" s="94"/>
      <c r="C223" s="425" t="s">
        <v>3567</v>
      </c>
      <c r="D223" s="426" t="s">
        <v>3566</v>
      </c>
      <c r="E223" s="427">
        <v>44895</v>
      </c>
      <c r="F223" s="428">
        <v>10389.379999999999</v>
      </c>
    </row>
    <row r="224" spans="1:6" hidden="1" outlineLevel="1">
      <c r="A224" s="94"/>
      <c r="B224" s="94"/>
      <c r="C224" s="425" t="s">
        <v>3568</v>
      </c>
      <c r="D224" s="426" t="s">
        <v>3566</v>
      </c>
      <c r="E224" s="427">
        <v>44895</v>
      </c>
      <c r="F224" s="428">
        <v>10389.379999999999</v>
      </c>
    </row>
    <row r="225" spans="1:6" hidden="1" outlineLevel="1">
      <c r="A225" s="94"/>
      <c r="B225" s="94"/>
      <c r="C225" s="425" t="s">
        <v>3569</v>
      </c>
      <c r="D225" s="426" t="s">
        <v>3566</v>
      </c>
      <c r="E225" s="427">
        <v>44895</v>
      </c>
      <c r="F225" s="428">
        <v>10389.379999999999</v>
      </c>
    </row>
    <row r="226" spans="1:6" hidden="1" outlineLevel="1">
      <c r="A226" s="94"/>
      <c r="B226" s="94"/>
      <c r="C226" s="425" t="s">
        <v>3570</v>
      </c>
      <c r="D226" s="426" t="s">
        <v>3566</v>
      </c>
      <c r="E226" s="427">
        <v>44895</v>
      </c>
      <c r="F226" s="428">
        <v>10389.379999999999</v>
      </c>
    </row>
    <row r="227" spans="1:6" hidden="1" outlineLevel="1">
      <c r="A227" s="94"/>
      <c r="B227" s="94"/>
      <c r="C227" s="425" t="s">
        <v>3657</v>
      </c>
      <c r="D227" s="426" t="s">
        <v>3028</v>
      </c>
      <c r="E227" s="427">
        <v>44895</v>
      </c>
      <c r="F227" s="428">
        <v>8716.82</v>
      </c>
    </row>
    <row r="228" spans="1:6" hidden="1" outlineLevel="1">
      <c r="A228" s="94"/>
      <c r="B228" s="94"/>
      <c r="C228" s="425" t="s">
        <v>3660</v>
      </c>
      <c r="D228" s="426" t="s">
        <v>3028</v>
      </c>
      <c r="E228" s="427">
        <v>44895</v>
      </c>
      <c r="F228" s="428">
        <v>8716.81</v>
      </c>
    </row>
    <row r="229" spans="1:6" hidden="1" outlineLevel="1">
      <c r="A229" s="94"/>
      <c r="B229" s="94"/>
      <c r="C229" s="425" t="s">
        <v>3661</v>
      </c>
      <c r="D229" s="426" t="s">
        <v>3028</v>
      </c>
      <c r="E229" s="427">
        <v>44895</v>
      </c>
      <c r="F229" s="428">
        <v>8716.81</v>
      </c>
    </row>
    <row r="230" spans="1:6" hidden="1" outlineLevel="1">
      <c r="A230" s="94"/>
      <c r="B230" s="94"/>
      <c r="C230" s="425" t="s">
        <v>3662</v>
      </c>
      <c r="D230" s="426" t="s">
        <v>3028</v>
      </c>
      <c r="E230" s="427">
        <v>44895</v>
      </c>
      <c r="F230" s="428">
        <v>8716.81</v>
      </c>
    </row>
    <row r="231" spans="1:6" hidden="1" outlineLevel="1">
      <c r="A231" s="94"/>
      <c r="B231" s="94"/>
      <c r="C231" s="425" t="s">
        <v>3663</v>
      </c>
      <c r="D231" s="426" t="s">
        <v>3028</v>
      </c>
      <c r="E231" s="427">
        <v>44895</v>
      </c>
      <c r="F231" s="428">
        <v>8716.81</v>
      </c>
    </row>
    <row r="232" spans="1:6" hidden="1" outlineLevel="1">
      <c r="A232" s="94"/>
      <c r="B232" s="94"/>
      <c r="C232" s="425" t="s">
        <v>3040</v>
      </c>
      <c r="D232" s="426" t="s">
        <v>3041</v>
      </c>
      <c r="E232" s="427">
        <v>44895</v>
      </c>
      <c r="F232" s="428">
        <v>12955.76</v>
      </c>
    </row>
    <row r="233" spans="1:6" hidden="1" outlineLevel="1">
      <c r="A233" s="94"/>
      <c r="B233" s="94"/>
      <c r="C233" s="425" t="s">
        <v>3042</v>
      </c>
      <c r="D233" s="426" t="s">
        <v>3041</v>
      </c>
      <c r="E233" s="427">
        <v>44895</v>
      </c>
      <c r="F233" s="428">
        <v>12955.76</v>
      </c>
    </row>
    <row r="234" spans="1:6" hidden="1" outlineLevel="1">
      <c r="A234" s="94"/>
      <c r="B234" s="94"/>
      <c r="C234" s="425" t="s">
        <v>3043</v>
      </c>
      <c r="D234" s="426" t="s">
        <v>3041</v>
      </c>
      <c r="E234" s="427">
        <v>44895</v>
      </c>
      <c r="F234" s="428">
        <v>12955.76</v>
      </c>
    </row>
    <row r="235" spans="1:6" hidden="1" outlineLevel="1">
      <c r="A235" s="94"/>
      <c r="B235" s="94"/>
      <c r="C235" s="425" t="s">
        <v>3044</v>
      </c>
      <c r="D235" s="426" t="s">
        <v>3041</v>
      </c>
      <c r="E235" s="427">
        <v>44895</v>
      </c>
      <c r="F235" s="428">
        <v>12955.76</v>
      </c>
    </row>
    <row r="236" spans="1:6" hidden="1" outlineLevel="1">
      <c r="A236" s="94"/>
      <c r="B236" s="94"/>
      <c r="C236" s="425" t="s">
        <v>3045</v>
      </c>
      <c r="D236" s="426" t="s">
        <v>3041</v>
      </c>
      <c r="E236" s="427">
        <v>44895</v>
      </c>
      <c r="F236" s="428">
        <v>12955.76</v>
      </c>
    </row>
    <row r="237" spans="1:6" hidden="1" outlineLevel="1">
      <c r="A237" s="94"/>
      <c r="B237" s="94"/>
      <c r="C237" s="425" t="s">
        <v>3046</v>
      </c>
      <c r="D237" s="426" t="s">
        <v>3041</v>
      </c>
      <c r="E237" s="427">
        <v>44895</v>
      </c>
      <c r="F237" s="428">
        <v>12955.75</v>
      </c>
    </row>
    <row r="238" spans="1:6" hidden="1" outlineLevel="1">
      <c r="A238" s="94"/>
      <c r="B238" s="94"/>
      <c r="C238" s="425" t="s">
        <v>3047</v>
      </c>
      <c r="D238" s="426" t="s">
        <v>3041</v>
      </c>
      <c r="E238" s="427">
        <v>44895</v>
      </c>
      <c r="F238" s="428">
        <v>12955.75</v>
      </c>
    </row>
    <row r="239" spans="1:6" hidden="1" outlineLevel="1">
      <c r="A239" s="94"/>
      <c r="B239" s="94"/>
      <c r="C239" s="425" t="s">
        <v>3048</v>
      </c>
      <c r="D239" s="426" t="s">
        <v>3041</v>
      </c>
      <c r="E239" s="427">
        <v>44895</v>
      </c>
      <c r="F239" s="428">
        <v>12955.75</v>
      </c>
    </row>
    <row r="240" spans="1:6" hidden="1" outlineLevel="1">
      <c r="A240" s="94"/>
      <c r="B240" s="94"/>
      <c r="C240" s="425" t="s">
        <v>3049</v>
      </c>
      <c r="D240" s="426" t="s">
        <v>3041</v>
      </c>
      <c r="E240" s="427">
        <v>44895</v>
      </c>
      <c r="F240" s="428">
        <v>12955.75</v>
      </c>
    </row>
    <row r="241" spans="1:6" hidden="1" outlineLevel="1">
      <c r="A241" s="94"/>
      <c r="B241" s="94"/>
      <c r="C241" s="425" t="s">
        <v>3050</v>
      </c>
      <c r="D241" s="426" t="s">
        <v>3041</v>
      </c>
      <c r="E241" s="427">
        <v>44895</v>
      </c>
      <c r="F241" s="428">
        <v>12955.75</v>
      </c>
    </row>
    <row r="242" spans="1:6" hidden="1" outlineLevel="1">
      <c r="A242" s="94"/>
      <c r="B242" s="94"/>
      <c r="C242" s="425" t="s">
        <v>3664</v>
      </c>
      <c r="D242" s="426" t="s">
        <v>3028</v>
      </c>
      <c r="E242" s="427">
        <v>44895</v>
      </c>
      <c r="F242" s="428">
        <v>8716.81</v>
      </c>
    </row>
    <row r="243" spans="1:6" hidden="1" outlineLevel="1">
      <c r="A243" s="94"/>
      <c r="B243" s="94"/>
      <c r="C243" s="425" t="s">
        <v>3665</v>
      </c>
      <c r="D243" s="426" t="s">
        <v>3028</v>
      </c>
      <c r="E243" s="427">
        <v>44895</v>
      </c>
      <c r="F243" s="428">
        <v>8716.81</v>
      </c>
    </row>
    <row r="244" spans="1:6" hidden="1" outlineLevel="1">
      <c r="A244" s="94"/>
      <c r="B244" s="94"/>
      <c r="C244" s="425" t="s">
        <v>3666</v>
      </c>
      <c r="D244" s="426" t="s">
        <v>3028</v>
      </c>
      <c r="E244" s="427">
        <v>44895</v>
      </c>
      <c r="F244" s="428">
        <v>8716.81</v>
      </c>
    </row>
    <row r="245" spans="1:6" hidden="1" outlineLevel="1">
      <c r="A245" s="94"/>
      <c r="B245" s="94"/>
      <c r="C245" s="425" t="s">
        <v>3667</v>
      </c>
      <c r="D245" s="426" t="s">
        <v>3028</v>
      </c>
      <c r="E245" s="427">
        <v>44895</v>
      </c>
      <c r="F245" s="428">
        <v>8716.81</v>
      </c>
    </row>
    <row r="246" spans="1:6" hidden="1" outlineLevel="1">
      <c r="A246" s="94"/>
      <c r="B246" s="94"/>
      <c r="C246" s="425" t="s">
        <v>3668</v>
      </c>
      <c r="D246" s="426" t="s">
        <v>3028</v>
      </c>
      <c r="E246" s="427">
        <v>44895</v>
      </c>
      <c r="F246" s="428">
        <v>8716.81</v>
      </c>
    </row>
    <row r="247" spans="1:6" hidden="1" outlineLevel="1">
      <c r="A247" s="94"/>
      <c r="B247" s="94"/>
      <c r="C247" s="425" t="s">
        <v>3669</v>
      </c>
      <c r="D247" s="426" t="s">
        <v>3028</v>
      </c>
      <c r="E247" s="427">
        <v>44895</v>
      </c>
      <c r="F247" s="428">
        <v>8716.81</v>
      </c>
    </row>
    <row r="248" spans="1:6" hidden="1" outlineLevel="1">
      <c r="A248" s="94"/>
      <c r="B248" s="94"/>
      <c r="C248" s="425" t="s">
        <v>3670</v>
      </c>
      <c r="D248" s="426" t="s">
        <v>3028</v>
      </c>
      <c r="E248" s="427">
        <v>44895</v>
      </c>
      <c r="F248" s="428">
        <v>8716.81</v>
      </c>
    </row>
    <row r="249" spans="1:6" hidden="1" outlineLevel="1">
      <c r="A249" s="94"/>
      <c r="B249" s="94"/>
      <c r="C249" s="425" t="s">
        <v>3671</v>
      </c>
      <c r="D249" s="426" t="s">
        <v>3028</v>
      </c>
      <c r="E249" s="427">
        <v>44895</v>
      </c>
      <c r="F249" s="428">
        <v>8716.81</v>
      </c>
    </row>
    <row r="250" spans="1:6" hidden="1" outlineLevel="1">
      <c r="A250" s="94"/>
      <c r="B250" s="94"/>
      <c r="C250" s="425" t="s">
        <v>3672</v>
      </c>
      <c r="D250" s="426" t="s">
        <v>3028</v>
      </c>
      <c r="E250" s="427">
        <v>44895</v>
      </c>
      <c r="F250" s="428">
        <v>8716.81</v>
      </c>
    </row>
    <row r="251" spans="1:6" hidden="1" outlineLevel="1">
      <c r="A251" s="94"/>
      <c r="B251" s="94"/>
      <c r="C251" s="425" t="s">
        <v>3673</v>
      </c>
      <c r="D251" s="426" t="s">
        <v>3028</v>
      </c>
      <c r="E251" s="427">
        <v>44895</v>
      </c>
      <c r="F251" s="428">
        <v>8716.81</v>
      </c>
    </row>
    <row r="252" spans="1:6" hidden="1" outlineLevel="1">
      <c r="A252" s="94"/>
      <c r="B252" s="94"/>
      <c r="C252" s="425" t="s">
        <v>3000</v>
      </c>
      <c r="D252" s="426" t="s">
        <v>3001</v>
      </c>
      <c r="E252" s="427">
        <v>44895</v>
      </c>
      <c r="F252" s="428">
        <v>31123.89</v>
      </c>
    </row>
    <row r="253" spans="1:6" hidden="1" outlineLevel="1">
      <c r="A253" s="94"/>
      <c r="B253" s="94"/>
      <c r="C253" s="425" t="s">
        <v>3004</v>
      </c>
      <c r="D253" s="426" t="s">
        <v>3005</v>
      </c>
      <c r="E253" s="427">
        <v>44895</v>
      </c>
      <c r="F253" s="428">
        <v>26814.16</v>
      </c>
    </row>
    <row r="254" spans="1:6" hidden="1" outlineLevel="1">
      <c r="A254" s="94"/>
      <c r="B254" s="94"/>
      <c r="C254" s="425" t="s">
        <v>2976</v>
      </c>
      <c r="D254" s="426" t="s">
        <v>2944</v>
      </c>
      <c r="E254" s="427">
        <v>44926</v>
      </c>
      <c r="F254" s="428">
        <v>46194.79</v>
      </c>
    </row>
    <row r="255" spans="1:6" hidden="1" outlineLevel="1">
      <c r="A255" s="94"/>
      <c r="B255" s="94"/>
      <c r="C255" s="425" t="s">
        <v>2978</v>
      </c>
      <c r="D255" s="426" t="s">
        <v>2944</v>
      </c>
      <c r="E255" s="427">
        <v>44926</v>
      </c>
      <c r="F255" s="428">
        <v>46194.69</v>
      </c>
    </row>
    <row r="256" spans="1:6" hidden="1" outlineLevel="1">
      <c r="A256" s="94"/>
      <c r="B256" s="94"/>
      <c r="C256" s="425" t="s">
        <v>2979</v>
      </c>
      <c r="D256" s="426" t="s">
        <v>2944</v>
      </c>
      <c r="E256" s="427">
        <v>44926</v>
      </c>
      <c r="F256" s="428">
        <v>46194.69</v>
      </c>
    </row>
    <row r="257" spans="1:6" hidden="1" outlineLevel="1">
      <c r="A257" s="94"/>
      <c r="B257" s="94"/>
      <c r="C257" s="425" t="s">
        <v>2980</v>
      </c>
      <c r="D257" s="426" t="s">
        <v>2944</v>
      </c>
      <c r="E257" s="427">
        <v>44926</v>
      </c>
      <c r="F257" s="428">
        <v>46194.69</v>
      </c>
    </row>
    <row r="258" spans="1:6" hidden="1" outlineLevel="1">
      <c r="A258" s="94"/>
      <c r="B258" s="94"/>
      <c r="C258" s="425" t="s">
        <v>2981</v>
      </c>
      <c r="D258" s="426" t="s">
        <v>2944</v>
      </c>
      <c r="E258" s="427">
        <v>44926</v>
      </c>
      <c r="F258" s="428">
        <v>46194.69</v>
      </c>
    </row>
    <row r="259" spans="1:6" hidden="1" outlineLevel="1">
      <c r="A259" s="94"/>
      <c r="B259" s="94"/>
      <c r="C259" s="425" t="s">
        <v>2982</v>
      </c>
      <c r="D259" s="426" t="s">
        <v>2944</v>
      </c>
      <c r="E259" s="427">
        <v>44926</v>
      </c>
      <c r="F259" s="428">
        <v>46194.69</v>
      </c>
    </row>
    <row r="260" spans="1:6" hidden="1" outlineLevel="1">
      <c r="A260" s="94"/>
      <c r="B260" s="94"/>
      <c r="C260" s="425" t="s">
        <v>2983</v>
      </c>
      <c r="D260" s="426" t="s">
        <v>2944</v>
      </c>
      <c r="E260" s="427">
        <v>44926</v>
      </c>
      <c r="F260" s="428">
        <v>46194.69</v>
      </c>
    </row>
    <row r="261" spans="1:6" hidden="1" outlineLevel="1">
      <c r="A261" s="94"/>
      <c r="B261" s="94"/>
      <c r="C261" s="425" t="s">
        <v>2984</v>
      </c>
      <c r="D261" s="426" t="s">
        <v>2944</v>
      </c>
      <c r="E261" s="427">
        <v>44926</v>
      </c>
      <c r="F261" s="428">
        <v>46194.69</v>
      </c>
    </row>
    <row r="262" spans="1:6" hidden="1" outlineLevel="1">
      <c r="A262" s="94"/>
      <c r="B262" s="94"/>
      <c r="C262" s="425" t="s">
        <v>2985</v>
      </c>
      <c r="D262" s="426" t="s">
        <v>2944</v>
      </c>
      <c r="E262" s="427">
        <v>44926</v>
      </c>
      <c r="F262" s="428">
        <v>46194.69</v>
      </c>
    </row>
    <row r="263" spans="1:6" hidden="1" outlineLevel="1">
      <c r="A263" s="94"/>
      <c r="B263" s="94"/>
      <c r="C263" s="425" t="s">
        <v>2986</v>
      </c>
      <c r="D263" s="426" t="s">
        <v>2944</v>
      </c>
      <c r="E263" s="427">
        <v>44926</v>
      </c>
      <c r="F263" s="428">
        <v>46194.69</v>
      </c>
    </row>
    <row r="264" spans="1:6" hidden="1" outlineLevel="1">
      <c r="A264" s="94"/>
      <c r="B264" s="94"/>
      <c r="C264" s="425" t="s">
        <v>3089</v>
      </c>
      <c r="D264" s="426" t="s">
        <v>3028</v>
      </c>
      <c r="E264" s="427">
        <v>44926</v>
      </c>
      <c r="F264" s="428">
        <v>10575.22</v>
      </c>
    </row>
    <row r="265" spans="1:6" hidden="1" outlineLevel="1">
      <c r="A265" s="94"/>
      <c r="B265" s="94"/>
      <c r="C265" s="425" t="s">
        <v>3090</v>
      </c>
      <c r="D265" s="426" t="s">
        <v>3028</v>
      </c>
      <c r="E265" s="427">
        <v>44926</v>
      </c>
      <c r="F265" s="428">
        <v>10575.22</v>
      </c>
    </row>
    <row r="266" spans="1:6" hidden="1" outlineLevel="1">
      <c r="A266" s="94"/>
      <c r="B266" s="94"/>
      <c r="C266" s="425" t="s">
        <v>3091</v>
      </c>
      <c r="D266" s="426" t="s">
        <v>3028</v>
      </c>
      <c r="E266" s="427">
        <v>44926</v>
      </c>
      <c r="F266" s="428">
        <v>10575.22</v>
      </c>
    </row>
    <row r="267" spans="1:6" hidden="1" outlineLevel="1">
      <c r="A267" s="94"/>
      <c r="B267" s="94"/>
      <c r="C267" s="425" t="s">
        <v>3092</v>
      </c>
      <c r="D267" s="426" t="s">
        <v>3028</v>
      </c>
      <c r="E267" s="427">
        <v>44926</v>
      </c>
      <c r="F267" s="428">
        <v>10575.22</v>
      </c>
    </row>
    <row r="268" spans="1:6" hidden="1" outlineLevel="1">
      <c r="A268" s="94"/>
      <c r="B268" s="94"/>
      <c r="C268" s="425" t="s">
        <v>3093</v>
      </c>
      <c r="D268" s="426" t="s">
        <v>3028</v>
      </c>
      <c r="E268" s="427">
        <v>44926</v>
      </c>
      <c r="F268" s="428">
        <v>10575.22</v>
      </c>
    </row>
    <row r="269" spans="1:6" hidden="1" outlineLevel="1">
      <c r="A269" s="94"/>
      <c r="B269" s="94"/>
      <c r="C269" s="425" t="s">
        <v>3094</v>
      </c>
      <c r="D269" s="426" t="s">
        <v>3028</v>
      </c>
      <c r="E269" s="427">
        <v>44926</v>
      </c>
      <c r="F269" s="428">
        <v>10575.22</v>
      </c>
    </row>
    <row r="270" spans="1:6" hidden="1" outlineLevel="1">
      <c r="A270" s="94"/>
      <c r="B270" s="94"/>
      <c r="C270" s="425" t="s">
        <v>3095</v>
      </c>
      <c r="D270" s="426" t="s">
        <v>3028</v>
      </c>
      <c r="E270" s="427">
        <v>44926</v>
      </c>
      <c r="F270" s="428">
        <v>10575.22</v>
      </c>
    </row>
    <row r="271" spans="1:6" hidden="1" outlineLevel="1">
      <c r="A271" s="94"/>
      <c r="B271" s="94"/>
      <c r="C271" s="425" t="s">
        <v>3096</v>
      </c>
      <c r="D271" s="426" t="s">
        <v>3028</v>
      </c>
      <c r="E271" s="427">
        <v>44926</v>
      </c>
      <c r="F271" s="428">
        <v>10575.22</v>
      </c>
    </row>
    <row r="272" spans="1:6" hidden="1" outlineLevel="1">
      <c r="A272" s="94"/>
      <c r="B272" s="94"/>
      <c r="C272" s="425" t="s">
        <v>3097</v>
      </c>
      <c r="D272" s="426" t="s">
        <v>3028</v>
      </c>
      <c r="E272" s="427">
        <v>44926</v>
      </c>
      <c r="F272" s="428">
        <v>10575.22</v>
      </c>
    </row>
    <row r="273" spans="1:6" hidden="1" outlineLevel="1">
      <c r="A273" s="94"/>
      <c r="B273" s="94"/>
      <c r="C273" s="425" t="s">
        <v>3098</v>
      </c>
      <c r="D273" s="426" t="s">
        <v>3028</v>
      </c>
      <c r="E273" s="427">
        <v>44926</v>
      </c>
      <c r="F273" s="428">
        <v>10575.22</v>
      </c>
    </row>
    <row r="274" spans="1:6" hidden="1" outlineLevel="1">
      <c r="A274" s="94"/>
      <c r="B274" s="94"/>
      <c r="C274" s="425" t="s">
        <v>3099</v>
      </c>
      <c r="D274" s="426" t="s">
        <v>3028</v>
      </c>
      <c r="E274" s="427">
        <v>44926</v>
      </c>
      <c r="F274" s="428">
        <v>10575.22</v>
      </c>
    </row>
    <row r="275" spans="1:6" hidden="1" outlineLevel="1">
      <c r="A275" s="94"/>
      <c r="B275" s="94"/>
      <c r="C275" s="425" t="s">
        <v>3100</v>
      </c>
      <c r="D275" s="426" t="s">
        <v>3028</v>
      </c>
      <c r="E275" s="427">
        <v>44926</v>
      </c>
      <c r="F275" s="428">
        <v>10575.22</v>
      </c>
    </row>
    <row r="276" spans="1:6" hidden="1" outlineLevel="1">
      <c r="A276" s="94"/>
      <c r="B276" s="94"/>
      <c r="C276" s="425" t="s">
        <v>3101</v>
      </c>
      <c r="D276" s="426" t="s">
        <v>3028</v>
      </c>
      <c r="E276" s="427">
        <v>44926</v>
      </c>
      <c r="F276" s="428">
        <v>10575.22</v>
      </c>
    </row>
    <row r="277" spans="1:6" hidden="1" outlineLevel="1">
      <c r="A277" s="94"/>
      <c r="B277" s="94"/>
      <c r="C277" s="425" t="s">
        <v>3102</v>
      </c>
      <c r="D277" s="426" t="s">
        <v>3028</v>
      </c>
      <c r="E277" s="427">
        <v>44926</v>
      </c>
      <c r="F277" s="428">
        <v>10575.22</v>
      </c>
    </row>
    <row r="278" spans="1:6" hidden="1" outlineLevel="1">
      <c r="A278" s="94"/>
      <c r="B278" s="94"/>
      <c r="C278" s="425" t="s">
        <v>3103</v>
      </c>
      <c r="D278" s="426" t="s">
        <v>3028</v>
      </c>
      <c r="E278" s="427">
        <v>44926</v>
      </c>
      <c r="F278" s="428">
        <v>10575.22</v>
      </c>
    </row>
    <row r="279" spans="1:6" hidden="1" outlineLevel="1">
      <c r="A279" s="94"/>
      <c r="B279" s="94"/>
      <c r="C279" s="425" t="s">
        <v>3104</v>
      </c>
      <c r="D279" s="426" t="s">
        <v>3028</v>
      </c>
      <c r="E279" s="427">
        <v>44926</v>
      </c>
      <c r="F279" s="428">
        <v>10575.22</v>
      </c>
    </row>
    <row r="280" spans="1:6" hidden="1" outlineLevel="1">
      <c r="A280" s="94"/>
      <c r="B280" s="94"/>
      <c r="C280" s="425" t="s">
        <v>3105</v>
      </c>
      <c r="D280" s="426" t="s">
        <v>3028</v>
      </c>
      <c r="E280" s="427">
        <v>44926</v>
      </c>
      <c r="F280" s="428">
        <v>10575.22</v>
      </c>
    </row>
    <row r="281" spans="1:6" hidden="1" outlineLevel="1">
      <c r="A281" s="94"/>
      <c r="B281" s="94"/>
      <c r="C281" s="425" t="s">
        <v>3106</v>
      </c>
      <c r="D281" s="426" t="s">
        <v>3028</v>
      </c>
      <c r="E281" s="427">
        <v>44926</v>
      </c>
      <c r="F281" s="428">
        <v>10575.22</v>
      </c>
    </row>
    <row r="282" spans="1:6" hidden="1" outlineLevel="1">
      <c r="A282" s="94"/>
      <c r="B282" s="94"/>
      <c r="C282" s="425" t="s">
        <v>3107</v>
      </c>
      <c r="D282" s="426" t="s">
        <v>3028</v>
      </c>
      <c r="E282" s="427">
        <v>44926</v>
      </c>
      <c r="F282" s="428">
        <v>10575.22</v>
      </c>
    </row>
    <row r="283" spans="1:6" hidden="1" outlineLevel="1">
      <c r="A283" s="94"/>
      <c r="B283" s="94"/>
      <c r="C283" s="425" t="s">
        <v>3108</v>
      </c>
      <c r="D283" s="426" t="s">
        <v>3028</v>
      </c>
      <c r="E283" s="427">
        <v>44926</v>
      </c>
      <c r="F283" s="428">
        <v>10575.22</v>
      </c>
    </row>
    <row r="284" spans="1:6" hidden="1" outlineLevel="1">
      <c r="A284" s="94"/>
      <c r="B284" s="94"/>
      <c r="C284" s="425" t="s">
        <v>3109</v>
      </c>
      <c r="D284" s="426" t="s">
        <v>3028</v>
      </c>
      <c r="E284" s="427">
        <v>44926</v>
      </c>
      <c r="F284" s="428">
        <v>10575.22</v>
      </c>
    </row>
    <row r="285" spans="1:6" hidden="1" outlineLevel="1">
      <c r="A285" s="94"/>
      <c r="B285" s="94"/>
      <c r="C285" s="425" t="s">
        <v>3110</v>
      </c>
      <c r="D285" s="426" t="s">
        <v>3028</v>
      </c>
      <c r="E285" s="427">
        <v>44926</v>
      </c>
      <c r="F285" s="428">
        <v>10575.22</v>
      </c>
    </row>
    <row r="286" spans="1:6" hidden="1" outlineLevel="1">
      <c r="A286" s="94"/>
      <c r="B286" s="94"/>
      <c r="C286" s="425" t="s">
        <v>3111</v>
      </c>
      <c r="D286" s="426" t="s">
        <v>3028</v>
      </c>
      <c r="E286" s="427">
        <v>44926</v>
      </c>
      <c r="F286" s="428">
        <v>10575.22</v>
      </c>
    </row>
    <row r="287" spans="1:6" hidden="1" outlineLevel="1">
      <c r="A287" s="94"/>
      <c r="B287" s="94"/>
      <c r="C287" s="425" t="s">
        <v>3112</v>
      </c>
      <c r="D287" s="426" t="s">
        <v>3028</v>
      </c>
      <c r="E287" s="427">
        <v>44926</v>
      </c>
      <c r="F287" s="428">
        <v>10575.22</v>
      </c>
    </row>
    <row r="288" spans="1:6" hidden="1" outlineLevel="1">
      <c r="A288" s="94"/>
      <c r="B288" s="94"/>
      <c r="C288" s="425" t="s">
        <v>3113</v>
      </c>
      <c r="D288" s="426" t="s">
        <v>3028</v>
      </c>
      <c r="E288" s="427">
        <v>44926</v>
      </c>
      <c r="F288" s="428">
        <v>10575.22</v>
      </c>
    </row>
    <row r="289" spans="1:6" hidden="1" outlineLevel="1">
      <c r="A289" s="94"/>
      <c r="B289" s="94"/>
      <c r="C289" s="425" t="s">
        <v>3114</v>
      </c>
      <c r="D289" s="426" t="s">
        <v>3028</v>
      </c>
      <c r="E289" s="427">
        <v>44926</v>
      </c>
      <c r="F289" s="428">
        <v>10575.22</v>
      </c>
    </row>
    <row r="290" spans="1:6" hidden="1" outlineLevel="1">
      <c r="A290" s="94"/>
      <c r="B290" s="94"/>
      <c r="C290" s="425" t="s">
        <v>3115</v>
      </c>
      <c r="D290" s="426" t="s">
        <v>3028</v>
      </c>
      <c r="E290" s="427">
        <v>44926</v>
      </c>
      <c r="F290" s="428">
        <v>10575.22</v>
      </c>
    </row>
    <row r="291" spans="1:6" hidden="1" outlineLevel="1">
      <c r="A291" s="94"/>
      <c r="B291" s="94"/>
      <c r="C291" s="425" t="s">
        <v>3116</v>
      </c>
      <c r="D291" s="426" t="s">
        <v>3028</v>
      </c>
      <c r="E291" s="427">
        <v>44926</v>
      </c>
      <c r="F291" s="428">
        <v>10575.22</v>
      </c>
    </row>
    <row r="292" spans="1:6" hidden="1" outlineLevel="1">
      <c r="A292" s="94"/>
      <c r="B292" s="94"/>
      <c r="C292" s="425" t="s">
        <v>3117</v>
      </c>
      <c r="D292" s="426" t="s">
        <v>3028</v>
      </c>
      <c r="E292" s="427">
        <v>44926</v>
      </c>
      <c r="F292" s="428">
        <v>10575.22</v>
      </c>
    </row>
    <row r="293" spans="1:6" hidden="1" outlineLevel="1">
      <c r="A293" s="94"/>
      <c r="B293" s="94"/>
      <c r="C293" s="425" t="s">
        <v>3118</v>
      </c>
      <c r="D293" s="426" t="s">
        <v>3028</v>
      </c>
      <c r="E293" s="427">
        <v>44926</v>
      </c>
      <c r="F293" s="428">
        <v>10575.22</v>
      </c>
    </row>
    <row r="294" spans="1:6" hidden="1" outlineLevel="1">
      <c r="A294" s="94"/>
      <c r="B294" s="94"/>
      <c r="C294" s="425" t="s">
        <v>3119</v>
      </c>
      <c r="D294" s="426" t="s">
        <v>3028</v>
      </c>
      <c r="E294" s="427">
        <v>44926</v>
      </c>
      <c r="F294" s="428">
        <v>10575.22</v>
      </c>
    </row>
    <row r="295" spans="1:6" hidden="1" outlineLevel="1">
      <c r="A295" s="94"/>
      <c r="B295" s="94"/>
      <c r="C295" s="425" t="s">
        <v>3120</v>
      </c>
      <c r="D295" s="426" t="s">
        <v>3028</v>
      </c>
      <c r="E295" s="427">
        <v>44926</v>
      </c>
      <c r="F295" s="428">
        <v>10575.22</v>
      </c>
    </row>
    <row r="296" spans="1:6" hidden="1" outlineLevel="1">
      <c r="A296" s="94"/>
      <c r="B296" s="94"/>
      <c r="C296" s="425" t="s">
        <v>3121</v>
      </c>
      <c r="D296" s="426" t="s">
        <v>3028</v>
      </c>
      <c r="E296" s="427">
        <v>44926</v>
      </c>
      <c r="F296" s="428">
        <v>10575.22</v>
      </c>
    </row>
    <row r="297" spans="1:6" hidden="1" outlineLevel="1">
      <c r="A297" s="94"/>
      <c r="B297" s="94"/>
      <c r="C297" s="425" t="s">
        <v>3122</v>
      </c>
      <c r="D297" s="426" t="s">
        <v>3028</v>
      </c>
      <c r="E297" s="427">
        <v>44926</v>
      </c>
      <c r="F297" s="428">
        <v>10575.22</v>
      </c>
    </row>
    <row r="298" spans="1:6" hidden="1" outlineLevel="1">
      <c r="A298" s="94"/>
      <c r="B298" s="94"/>
      <c r="C298" s="425" t="s">
        <v>3123</v>
      </c>
      <c r="D298" s="426" t="s">
        <v>3028</v>
      </c>
      <c r="E298" s="427">
        <v>44926</v>
      </c>
      <c r="F298" s="428">
        <v>10575.22</v>
      </c>
    </row>
    <row r="299" spans="1:6" hidden="1" outlineLevel="1">
      <c r="A299" s="94"/>
      <c r="B299" s="94"/>
      <c r="C299" s="425" t="s">
        <v>3124</v>
      </c>
      <c r="D299" s="426" t="s">
        <v>3028</v>
      </c>
      <c r="E299" s="427">
        <v>44926</v>
      </c>
      <c r="F299" s="428">
        <v>10575.22</v>
      </c>
    </row>
    <row r="300" spans="1:6" hidden="1" outlineLevel="1">
      <c r="A300" s="94"/>
      <c r="B300" s="94"/>
      <c r="C300" s="425" t="s">
        <v>3125</v>
      </c>
      <c r="D300" s="426" t="s">
        <v>3028</v>
      </c>
      <c r="E300" s="427">
        <v>44926</v>
      </c>
      <c r="F300" s="428">
        <v>10575.22</v>
      </c>
    </row>
    <row r="301" spans="1:6" hidden="1" outlineLevel="1">
      <c r="A301" s="94"/>
      <c r="B301" s="94"/>
      <c r="C301" s="425" t="s">
        <v>3126</v>
      </c>
      <c r="D301" s="426" t="s">
        <v>3028</v>
      </c>
      <c r="E301" s="427">
        <v>44926</v>
      </c>
      <c r="F301" s="428">
        <v>10575.22</v>
      </c>
    </row>
    <row r="302" spans="1:6" hidden="1" outlineLevel="1">
      <c r="A302" s="94"/>
      <c r="B302" s="94"/>
      <c r="C302" s="425" t="s">
        <v>3127</v>
      </c>
      <c r="D302" s="426" t="s">
        <v>3028</v>
      </c>
      <c r="E302" s="427">
        <v>44926</v>
      </c>
      <c r="F302" s="428">
        <v>10575.22</v>
      </c>
    </row>
    <row r="303" spans="1:6" hidden="1" outlineLevel="1">
      <c r="A303" s="94"/>
      <c r="B303" s="94"/>
      <c r="C303" s="425" t="s">
        <v>3128</v>
      </c>
      <c r="D303" s="426" t="s">
        <v>3028</v>
      </c>
      <c r="E303" s="427">
        <v>44926</v>
      </c>
      <c r="F303" s="428">
        <v>10575.22</v>
      </c>
    </row>
    <row r="304" spans="1:6" hidden="1" outlineLevel="1">
      <c r="A304" s="94"/>
      <c r="B304" s="94"/>
      <c r="C304" s="425" t="s">
        <v>2977</v>
      </c>
      <c r="D304" s="426" t="s">
        <v>2944</v>
      </c>
      <c r="E304" s="427">
        <v>44926</v>
      </c>
      <c r="F304" s="428">
        <v>46194.79</v>
      </c>
    </row>
    <row r="305" spans="1:6" hidden="1" outlineLevel="1">
      <c r="A305" s="94"/>
      <c r="B305" s="94"/>
      <c r="C305" s="425" t="s">
        <v>2987</v>
      </c>
      <c r="D305" s="426" t="s">
        <v>2944</v>
      </c>
      <c r="E305" s="427">
        <v>44926</v>
      </c>
      <c r="F305" s="428">
        <v>46194.69</v>
      </c>
    </row>
    <row r="306" spans="1:6" hidden="1" outlineLevel="1">
      <c r="A306" s="94"/>
      <c r="B306" s="94"/>
      <c r="C306" s="425" t="s">
        <v>2988</v>
      </c>
      <c r="D306" s="426" t="s">
        <v>2944</v>
      </c>
      <c r="E306" s="427">
        <v>44926</v>
      </c>
      <c r="F306" s="428">
        <v>46194.69</v>
      </c>
    </row>
    <row r="307" spans="1:6" hidden="1" outlineLevel="1">
      <c r="A307" s="94"/>
      <c r="B307" s="94"/>
      <c r="C307" s="425" t="s">
        <v>2989</v>
      </c>
      <c r="D307" s="426" t="s">
        <v>2944</v>
      </c>
      <c r="E307" s="427">
        <v>44926</v>
      </c>
      <c r="F307" s="428">
        <v>46194.69</v>
      </c>
    </row>
    <row r="308" spans="1:6" hidden="1" outlineLevel="1">
      <c r="A308" s="94"/>
      <c r="B308" s="94"/>
      <c r="C308" s="425" t="s">
        <v>2990</v>
      </c>
      <c r="D308" s="426" t="s">
        <v>2944</v>
      </c>
      <c r="E308" s="427">
        <v>44926</v>
      </c>
      <c r="F308" s="428">
        <v>46194.69</v>
      </c>
    </row>
    <row r="309" spans="1:6" hidden="1" outlineLevel="1">
      <c r="A309" s="94"/>
      <c r="B309" s="94"/>
      <c r="C309" s="425" t="s">
        <v>2991</v>
      </c>
      <c r="D309" s="426" t="s">
        <v>2944</v>
      </c>
      <c r="E309" s="427">
        <v>44926</v>
      </c>
      <c r="F309" s="428">
        <v>46194.69</v>
      </c>
    </row>
    <row r="310" spans="1:6" hidden="1" outlineLevel="1">
      <c r="A310" s="94"/>
      <c r="B310" s="94"/>
      <c r="C310" s="425" t="s">
        <v>2992</v>
      </c>
      <c r="D310" s="426" t="s">
        <v>2944</v>
      </c>
      <c r="E310" s="427">
        <v>44926</v>
      </c>
      <c r="F310" s="428">
        <v>46194.69</v>
      </c>
    </row>
    <row r="311" spans="1:6" hidden="1" outlineLevel="1">
      <c r="A311" s="94"/>
      <c r="B311" s="94"/>
      <c r="C311" s="425" t="s">
        <v>2993</v>
      </c>
      <c r="D311" s="426" t="s">
        <v>2944</v>
      </c>
      <c r="E311" s="427">
        <v>44926</v>
      </c>
      <c r="F311" s="428">
        <v>46194.69</v>
      </c>
    </row>
    <row r="312" spans="1:6" hidden="1" outlineLevel="1">
      <c r="A312" s="94"/>
      <c r="B312" s="94"/>
      <c r="C312" s="425" t="s">
        <v>2994</v>
      </c>
      <c r="D312" s="426" t="s">
        <v>2944</v>
      </c>
      <c r="E312" s="427">
        <v>44926</v>
      </c>
      <c r="F312" s="428">
        <v>46194.69</v>
      </c>
    </row>
    <row r="313" spans="1:6" hidden="1" outlineLevel="1">
      <c r="A313" s="94"/>
      <c r="B313" s="94"/>
      <c r="C313" s="425" t="s">
        <v>2995</v>
      </c>
      <c r="D313" s="426" t="s">
        <v>2944</v>
      </c>
      <c r="E313" s="427">
        <v>44926</v>
      </c>
      <c r="F313" s="428">
        <v>46194.69</v>
      </c>
    </row>
    <row r="314" spans="1:6" hidden="1" outlineLevel="1">
      <c r="A314" s="94"/>
      <c r="B314" s="94"/>
      <c r="C314" s="425" t="s">
        <v>3129</v>
      </c>
      <c r="D314" s="426" t="s">
        <v>3028</v>
      </c>
      <c r="E314" s="427">
        <v>44926</v>
      </c>
      <c r="F314" s="428">
        <v>10575.22</v>
      </c>
    </row>
    <row r="315" spans="1:6" hidden="1" outlineLevel="1">
      <c r="A315" s="94"/>
      <c r="B315" s="94"/>
      <c r="C315" s="425" t="s">
        <v>3130</v>
      </c>
      <c r="D315" s="426" t="s">
        <v>3028</v>
      </c>
      <c r="E315" s="427">
        <v>44926</v>
      </c>
      <c r="F315" s="428">
        <v>10575.22</v>
      </c>
    </row>
    <row r="316" spans="1:6" hidden="1" outlineLevel="1">
      <c r="A316" s="94"/>
      <c r="B316" s="94"/>
      <c r="C316" s="425" t="s">
        <v>3131</v>
      </c>
      <c r="D316" s="426" t="s">
        <v>3028</v>
      </c>
      <c r="E316" s="427">
        <v>44926</v>
      </c>
      <c r="F316" s="428">
        <v>10575.22</v>
      </c>
    </row>
    <row r="317" spans="1:6" hidden="1" outlineLevel="1">
      <c r="A317" s="94"/>
      <c r="B317" s="94"/>
      <c r="C317" s="425" t="s">
        <v>3132</v>
      </c>
      <c r="D317" s="426" t="s">
        <v>3028</v>
      </c>
      <c r="E317" s="427">
        <v>44926</v>
      </c>
      <c r="F317" s="428">
        <v>10575.22</v>
      </c>
    </row>
    <row r="318" spans="1:6" hidden="1" outlineLevel="1">
      <c r="A318" s="94"/>
      <c r="B318" s="94"/>
      <c r="C318" s="425" t="s">
        <v>3133</v>
      </c>
      <c r="D318" s="426" t="s">
        <v>3028</v>
      </c>
      <c r="E318" s="427">
        <v>44926</v>
      </c>
      <c r="F318" s="428">
        <v>10575.22</v>
      </c>
    </row>
    <row r="319" spans="1:6" hidden="1" outlineLevel="1">
      <c r="A319" s="94"/>
      <c r="B319" s="94"/>
      <c r="C319" s="425" t="s">
        <v>3134</v>
      </c>
      <c r="D319" s="426" t="s">
        <v>3028</v>
      </c>
      <c r="E319" s="427">
        <v>44926</v>
      </c>
      <c r="F319" s="428">
        <v>10575.22</v>
      </c>
    </row>
    <row r="320" spans="1:6" hidden="1" outlineLevel="1">
      <c r="A320" s="94"/>
      <c r="B320" s="94"/>
      <c r="C320" s="425" t="s">
        <v>3135</v>
      </c>
      <c r="D320" s="426" t="s">
        <v>3028</v>
      </c>
      <c r="E320" s="427">
        <v>44926</v>
      </c>
      <c r="F320" s="428">
        <v>10575.22</v>
      </c>
    </row>
    <row r="321" spans="1:6" hidden="1" outlineLevel="1">
      <c r="A321" s="94"/>
      <c r="B321" s="94"/>
      <c r="C321" s="425" t="s">
        <v>3136</v>
      </c>
      <c r="D321" s="426" t="s">
        <v>3028</v>
      </c>
      <c r="E321" s="427">
        <v>44926</v>
      </c>
      <c r="F321" s="428">
        <v>10575.22</v>
      </c>
    </row>
    <row r="322" spans="1:6" hidden="1" outlineLevel="1">
      <c r="A322" s="94"/>
      <c r="B322" s="94"/>
      <c r="C322" s="425" t="s">
        <v>3137</v>
      </c>
      <c r="D322" s="426" t="s">
        <v>3028</v>
      </c>
      <c r="E322" s="427">
        <v>44926</v>
      </c>
      <c r="F322" s="428">
        <v>10575.22</v>
      </c>
    </row>
    <row r="323" spans="1:6" hidden="1" outlineLevel="1">
      <c r="A323" s="94"/>
      <c r="B323" s="94"/>
      <c r="C323" s="425" t="s">
        <v>3138</v>
      </c>
      <c r="D323" s="426" t="s">
        <v>3028</v>
      </c>
      <c r="E323" s="427">
        <v>44926</v>
      </c>
      <c r="F323" s="428">
        <v>10575.22</v>
      </c>
    </row>
    <row r="324" spans="1:6" hidden="1" outlineLevel="1">
      <c r="A324" s="94"/>
      <c r="B324" s="94"/>
      <c r="C324" s="425" t="s">
        <v>3139</v>
      </c>
      <c r="D324" s="426" t="s">
        <v>3028</v>
      </c>
      <c r="E324" s="427">
        <v>44926</v>
      </c>
      <c r="F324" s="428">
        <v>10575.22</v>
      </c>
    </row>
    <row r="325" spans="1:6" hidden="1" outlineLevel="1">
      <c r="A325" s="94"/>
      <c r="B325" s="94"/>
      <c r="C325" s="425" t="s">
        <v>3140</v>
      </c>
      <c r="D325" s="426" t="s">
        <v>3028</v>
      </c>
      <c r="E325" s="427">
        <v>44926</v>
      </c>
      <c r="F325" s="428">
        <v>10575.22</v>
      </c>
    </row>
    <row r="326" spans="1:6" hidden="1" outlineLevel="1">
      <c r="A326" s="94"/>
      <c r="B326" s="94"/>
      <c r="C326" s="425" t="s">
        <v>3141</v>
      </c>
      <c r="D326" s="426" t="s">
        <v>3028</v>
      </c>
      <c r="E326" s="427">
        <v>44926</v>
      </c>
      <c r="F326" s="428">
        <v>10575.22</v>
      </c>
    </row>
    <row r="327" spans="1:6" hidden="1" outlineLevel="1">
      <c r="A327" s="94"/>
      <c r="B327" s="94"/>
      <c r="C327" s="425" t="s">
        <v>3142</v>
      </c>
      <c r="D327" s="426" t="s">
        <v>3028</v>
      </c>
      <c r="E327" s="427">
        <v>44926</v>
      </c>
      <c r="F327" s="428">
        <v>10575.22</v>
      </c>
    </row>
    <row r="328" spans="1:6" hidden="1" outlineLevel="1">
      <c r="A328" s="94"/>
      <c r="B328" s="94"/>
      <c r="C328" s="425" t="s">
        <v>3143</v>
      </c>
      <c r="D328" s="426" t="s">
        <v>3028</v>
      </c>
      <c r="E328" s="427">
        <v>44926</v>
      </c>
      <c r="F328" s="428">
        <v>10575.22</v>
      </c>
    </row>
    <row r="329" spans="1:6" hidden="1" outlineLevel="1">
      <c r="A329" s="94"/>
      <c r="B329" s="94"/>
      <c r="C329" s="425" t="s">
        <v>3144</v>
      </c>
      <c r="D329" s="426" t="s">
        <v>3028</v>
      </c>
      <c r="E329" s="427">
        <v>44926</v>
      </c>
      <c r="F329" s="428">
        <v>10575.22</v>
      </c>
    </row>
    <row r="330" spans="1:6" hidden="1" outlineLevel="1">
      <c r="A330" s="94"/>
      <c r="B330" s="94"/>
      <c r="C330" s="425" t="s">
        <v>3145</v>
      </c>
      <c r="D330" s="426" t="s">
        <v>3028</v>
      </c>
      <c r="E330" s="427">
        <v>44926</v>
      </c>
      <c r="F330" s="428">
        <v>10575.22</v>
      </c>
    </row>
    <row r="331" spans="1:6" hidden="1" outlineLevel="1">
      <c r="A331" s="94"/>
      <c r="B331" s="94"/>
      <c r="C331" s="425" t="s">
        <v>3146</v>
      </c>
      <c r="D331" s="426" t="s">
        <v>3028</v>
      </c>
      <c r="E331" s="427">
        <v>44926</v>
      </c>
      <c r="F331" s="428">
        <v>10575.22</v>
      </c>
    </row>
    <row r="332" spans="1:6" hidden="1" outlineLevel="1">
      <c r="A332" s="94"/>
      <c r="B332" s="94"/>
      <c r="C332" s="425" t="s">
        <v>3147</v>
      </c>
      <c r="D332" s="426" t="s">
        <v>3028</v>
      </c>
      <c r="E332" s="427">
        <v>44926</v>
      </c>
      <c r="F332" s="428">
        <v>10575.22</v>
      </c>
    </row>
    <row r="333" spans="1:6" hidden="1" outlineLevel="1">
      <c r="A333" s="94"/>
      <c r="B333" s="94"/>
      <c r="C333" s="425" t="s">
        <v>3148</v>
      </c>
      <c r="D333" s="426" t="s">
        <v>3028</v>
      </c>
      <c r="E333" s="427">
        <v>44926</v>
      </c>
      <c r="F333" s="428">
        <v>10575.22</v>
      </c>
    </row>
    <row r="334" spans="1:6" hidden="1" outlineLevel="1">
      <c r="A334" s="94"/>
      <c r="B334" s="94"/>
      <c r="C334" s="425" t="s">
        <v>3149</v>
      </c>
      <c r="D334" s="426" t="s">
        <v>3028</v>
      </c>
      <c r="E334" s="427">
        <v>44926</v>
      </c>
      <c r="F334" s="428">
        <v>10575.22</v>
      </c>
    </row>
    <row r="335" spans="1:6" hidden="1" outlineLevel="1">
      <c r="A335" s="94"/>
      <c r="B335" s="94"/>
      <c r="C335" s="425" t="s">
        <v>3150</v>
      </c>
      <c r="D335" s="426" t="s">
        <v>3028</v>
      </c>
      <c r="E335" s="427">
        <v>44926</v>
      </c>
      <c r="F335" s="428">
        <v>10575.22</v>
      </c>
    </row>
    <row r="336" spans="1:6" hidden="1" outlineLevel="1">
      <c r="A336" s="94"/>
      <c r="B336" s="94"/>
      <c r="C336" s="425" t="s">
        <v>3151</v>
      </c>
      <c r="D336" s="426" t="s">
        <v>3028</v>
      </c>
      <c r="E336" s="427">
        <v>44926</v>
      </c>
      <c r="F336" s="428">
        <v>10575.22</v>
      </c>
    </row>
    <row r="337" spans="1:6" hidden="1" outlineLevel="1">
      <c r="A337" s="94"/>
      <c r="B337" s="94"/>
      <c r="C337" s="425" t="s">
        <v>3152</v>
      </c>
      <c r="D337" s="426" t="s">
        <v>3028</v>
      </c>
      <c r="E337" s="427">
        <v>44926</v>
      </c>
      <c r="F337" s="428">
        <v>10575.22</v>
      </c>
    </row>
    <row r="338" spans="1:6" hidden="1" outlineLevel="1">
      <c r="A338" s="94"/>
      <c r="B338" s="94"/>
      <c r="C338" s="425" t="s">
        <v>3153</v>
      </c>
      <c r="D338" s="426" t="s">
        <v>3028</v>
      </c>
      <c r="E338" s="427">
        <v>44926</v>
      </c>
      <c r="F338" s="428">
        <v>10575.22</v>
      </c>
    </row>
    <row r="339" spans="1:6" hidden="1" outlineLevel="1">
      <c r="A339" s="94"/>
      <c r="B339" s="94"/>
      <c r="C339" s="425" t="s">
        <v>3154</v>
      </c>
      <c r="D339" s="426" t="s">
        <v>3028</v>
      </c>
      <c r="E339" s="427">
        <v>44926</v>
      </c>
      <c r="F339" s="428">
        <v>10575.22</v>
      </c>
    </row>
    <row r="340" spans="1:6" hidden="1" outlineLevel="1">
      <c r="A340" s="94"/>
      <c r="B340" s="94"/>
      <c r="C340" s="425" t="s">
        <v>3155</v>
      </c>
      <c r="D340" s="426" t="s">
        <v>3028</v>
      </c>
      <c r="E340" s="427">
        <v>44926</v>
      </c>
      <c r="F340" s="428">
        <v>10575.22</v>
      </c>
    </row>
    <row r="341" spans="1:6" hidden="1" outlineLevel="1">
      <c r="A341" s="94"/>
      <c r="B341" s="94"/>
      <c r="C341" s="425" t="s">
        <v>3156</v>
      </c>
      <c r="D341" s="426" t="s">
        <v>3028</v>
      </c>
      <c r="E341" s="427">
        <v>44926</v>
      </c>
      <c r="F341" s="428">
        <v>10575.22</v>
      </c>
    </row>
    <row r="342" spans="1:6" hidden="1" outlineLevel="1">
      <c r="A342" s="94"/>
      <c r="B342" s="94"/>
      <c r="C342" s="425" t="s">
        <v>3157</v>
      </c>
      <c r="D342" s="426" t="s">
        <v>3028</v>
      </c>
      <c r="E342" s="427">
        <v>44926</v>
      </c>
      <c r="F342" s="428">
        <v>10575.22</v>
      </c>
    </row>
    <row r="343" spans="1:6" hidden="1" outlineLevel="1">
      <c r="A343" s="94"/>
      <c r="B343" s="94"/>
      <c r="C343" s="425" t="s">
        <v>3158</v>
      </c>
      <c r="D343" s="426" t="s">
        <v>3028</v>
      </c>
      <c r="E343" s="427">
        <v>44926</v>
      </c>
      <c r="F343" s="428">
        <v>10575.22</v>
      </c>
    </row>
    <row r="344" spans="1:6" hidden="1" outlineLevel="1">
      <c r="A344" s="94"/>
      <c r="B344" s="94"/>
      <c r="C344" s="425" t="s">
        <v>3159</v>
      </c>
      <c r="D344" s="426" t="s">
        <v>3028</v>
      </c>
      <c r="E344" s="427">
        <v>44926</v>
      </c>
      <c r="F344" s="428">
        <v>10575.22</v>
      </c>
    </row>
    <row r="345" spans="1:6" hidden="1" outlineLevel="1">
      <c r="A345" s="94"/>
      <c r="B345" s="94"/>
      <c r="C345" s="425" t="s">
        <v>3160</v>
      </c>
      <c r="D345" s="426" t="s">
        <v>3028</v>
      </c>
      <c r="E345" s="427">
        <v>44926</v>
      </c>
      <c r="F345" s="428">
        <v>10575.22</v>
      </c>
    </row>
    <row r="346" spans="1:6" hidden="1" outlineLevel="1">
      <c r="A346" s="94"/>
      <c r="B346" s="94"/>
      <c r="C346" s="425" t="s">
        <v>3161</v>
      </c>
      <c r="D346" s="426" t="s">
        <v>3028</v>
      </c>
      <c r="E346" s="427">
        <v>44926</v>
      </c>
      <c r="F346" s="428">
        <v>10575.22</v>
      </c>
    </row>
    <row r="347" spans="1:6" hidden="1" outlineLevel="1">
      <c r="A347" s="94"/>
      <c r="B347" s="94"/>
      <c r="C347" s="425" t="s">
        <v>3162</v>
      </c>
      <c r="D347" s="426" t="s">
        <v>3028</v>
      </c>
      <c r="E347" s="427">
        <v>44926</v>
      </c>
      <c r="F347" s="428">
        <v>10575.22</v>
      </c>
    </row>
    <row r="348" spans="1:6" hidden="1" outlineLevel="1">
      <c r="A348" s="94"/>
      <c r="B348" s="94"/>
      <c r="C348" s="425" t="s">
        <v>3163</v>
      </c>
      <c r="D348" s="426" t="s">
        <v>3028</v>
      </c>
      <c r="E348" s="427">
        <v>44926</v>
      </c>
      <c r="F348" s="428">
        <v>10575.22</v>
      </c>
    </row>
    <row r="349" spans="1:6" hidden="1" outlineLevel="1">
      <c r="A349" s="94"/>
      <c r="B349" s="94"/>
      <c r="C349" s="425" t="s">
        <v>3164</v>
      </c>
      <c r="D349" s="426" t="s">
        <v>3028</v>
      </c>
      <c r="E349" s="427">
        <v>44926</v>
      </c>
      <c r="F349" s="428">
        <v>10575.22</v>
      </c>
    </row>
    <row r="350" spans="1:6" hidden="1" outlineLevel="1">
      <c r="A350" s="94"/>
      <c r="B350" s="94"/>
      <c r="C350" s="425" t="s">
        <v>3165</v>
      </c>
      <c r="D350" s="426" t="s">
        <v>3028</v>
      </c>
      <c r="E350" s="427">
        <v>44926</v>
      </c>
      <c r="F350" s="428">
        <v>10575.22</v>
      </c>
    </row>
    <row r="351" spans="1:6" hidden="1" outlineLevel="1">
      <c r="A351" s="94"/>
      <c r="B351" s="94"/>
      <c r="C351" s="425" t="s">
        <v>3166</v>
      </c>
      <c r="D351" s="426" t="s">
        <v>3028</v>
      </c>
      <c r="E351" s="427">
        <v>44926</v>
      </c>
      <c r="F351" s="428">
        <v>10575.22</v>
      </c>
    </row>
    <row r="352" spans="1:6" hidden="1" outlineLevel="1">
      <c r="A352" s="94"/>
      <c r="B352" s="94"/>
      <c r="C352" s="425" t="s">
        <v>3167</v>
      </c>
      <c r="D352" s="426" t="s">
        <v>3028</v>
      </c>
      <c r="E352" s="427">
        <v>44926</v>
      </c>
      <c r="F352" s="428">
        <v>10575.22</v>
      </c>
    </row>
    <row r="353" spans="1:6" hidden="1" outlineLevel="1">
      <c r="A353" s="94"/>
      <c r="B353" s="94"/>
      <c r="C353" s="425" t="s">
        <v>3168</v>
      </c>
      <c r="D353" s="426" t="s">
        <v>3028</v>
      </c>
      <c r="E353" s="427">
        <v>44926</v>
      </c>
      <c r="F353" s="428">
        <v>10575.22</v>
      </c>
    </row>
    <row r="354" spans="1:6" ht="15" collapsed="1" thickBot="1">
      <c r="A354" s="97" t="s">
        <v>2888</v>
      </c>
      <c r="B354" s="94"/>
      <c r="C354" s="94"/>
      <c r="D354" s="94"/>
      <c r="E354" s="430"/>
      <c r="F354" s="431">
        <f>SUM(F148:F353)+0.05</f>
        <v>3071202.03000001</v>
      </c>
    </row>
    <row r="355" spans="1:6" ht="15" thickTop="1">
      <c r="A355" s="94"/>
      <c r="B355" s="94"/>
      <c r="C355" s="94"/>
      <c r="D355" s="94"/>
      <c r="E355" s="430"/>
      <c r="F355" s="165"/>
    </row>
    <row r="356" spans="1:6">
      <c r="A356" s="94"/>
      <c r="B356" s="94"/>
      <c r="C356" s="94"/>
      <c r="D356" s="94"/>
      <c r="E356" s="430"/>
      <c r="F356" s="165"/>
    </row>
    <row r="357" spans="1:6">
      <c r="A357" s="94"/>
      <c r="B357" s="94"/>
      <c r="C357" s="94"/>
      <c r="D357" s="94"/>
      <c r="E357" s="430"/>
      <c r="F357" s="165"/>
    </row>
    <row r="358" spans="1:6">
      <c r="A358" s="97" t="s">
        <v>4968</v>
      </c>
      <c r="B358" s="94"/>
      <c r="C358" s="422" t="s">
        <v>4963</v>
      </c>
      <c r="D358" s="422" t="s">
        <v>4964</v>
      </c>
      <c r="E358" s="423" t="s">
        <v>4965</v>
      </c>
      <c r="F358" s="424" t="s">
        <v>2898</v>
      </c>
    </row>
    <row r="359" spans="1:6" hidden="1" outlineLevel="1">
      <c r="A359" s="94"/>
      <c r="B359" s="94"/>
      <c r="C359" s="425" t="s">
        <v>3023</v>
      </c>
      <c r="D359" s="426" t="s">
        <v>3008</v>
      </c>
      <c r="E359" s="427">
        <v>44742</v>
      </c>
      <c r="F359" s="428">
        <v>19867.259999999998</v>
      </c>
    </row>
    <row r="360" spans="1:6" hidden="1" outlineLevel="1">
      <c r="A360" s="94"/>
      <c r="B360" s="94"/>
      <c r="C360" s="425" t="s">
        <v>3024</v>
      </c>
      <c r="D360" s="426" t="s">
        <v>3008</v>
      </c>
      <c r="E360" s="427">
        <v>44742</v>
      </c>
      <c r="F360" s="428">
        <v>19867.259999999998</v>
      </c>
    </row>
    <row r="361" spans="1:6" hidden="1" outlineLevel="1">
      <c r="A361" s="94"/>
      <c r="B361" s="94"/>
      <c r="C361" s="425" t="s">
        <v>3006</v>
      </c>
      <c r="D361" s="426" t="s">
        <v>3008</v>
      </c>
      <c r="E361" s="427">
        <v>44742</v>
      </c>
      <c r="F361" s="428">
        <v>25929.200000000001</v>
      </c>
    </row>
    <row r="362" spans="1:6" hidden="1" outlineLevel="1">
      <c r="A362" s="94"/>
      <c r="B362" s="94"/>
      <c r="C362" s="425" t="s">
        <v>3009</v>
      </c>
      <c r="D362" s="426" t="s">
        <v>3008</v>
      </c>
      <c r="E362" s="427">
        <v>44742</v>
      </c>
      <c r="F362" s="428">
        <v>25929.200000000001</v>
      </c>
    </row>
    <row r="363" spans="1:6" hidden="1" outlineLevel="1">
      <c r="A363" s="94"/>
      <c r="B363" s="94"/>
      <c r="C363" s="425" t="s">
        <v>3656</v>
      </c>
      <c r="D363" s="426" t="s">
        <v>3451</v>
      </c>
      <c r="E363" s="427">
        <v>44742</v>
      </c>
      <c r="F363" s="428">
        <v>8761.0499999999993</v>
      </c>
    </row>
    <row r="364" spans="1:6" hidden="1" outlineLevel="1">
      <c r="A364" s="94"/>
      <c r="B364" s="94"/>
      <c r="C364" s="425" t="s">
        <v>3731</v>
      </c>
      <c r="D364" s="426" t="s">
        <v>3286</v>
      </c>
      <c r="E364" s="427">
        <v>44742</v>
      </c>
      <c r="F364" s="428">
        <v>6017.7</v>
      </c>
    </row>
    <row r="365" spans="1:6" hidden="1" outlineLevel="1">
      <c r="A365" s="94"/>
      <c r="B365" s="94"/>
      <c r="C365" s="425" t="s">
        <v>3732</v>
      </c>
      <c r="D365" s="426" t="s">
        <v>3286</v>
      </c>
      <c r="E365" s="427">
        <v>44742</v>
      </c>
      <c r="F365" s="428">
        <v>6017.7</v>
      </c>
    </row>
    <row r="366" spans="1:6" hidden="1" outlineLevel="1">
      <c r="A366" s="94"/>
      <c r="B366" s="94"/>
      <c r="C366" s="425" t="s">
        <v>3027</v>
      </c>
      <c r="D366" s="426" t="s">
        <v>3028</v>
      </c>
      <c r="E366" s="427">
        <v>44742</v>
      </c>
      <c r="F366" s="428">
        <v>14070.8</v>
      </c>
    </row>
    <row r="367" spans="1:6" hidden="1" outlineLevel="1">
      <c r="A367" s="94"/>
      <c r="B367" s="94"/>
      <c r="C367" s="425" t="s">
        <v>3029</v>
      </c>
      <c r="D367" s="426" t="s">
        <v>3028</v>
      </c>
      <c r="E367" s="427">
        <v>44742</v>
      </c>
      <c r="F367" s="428">
        <v>14070.8</v>
      </c>
    </row>
    <row r="368" spans="1:6" ht="15" collapsed="1" thickBot="1">
      <c r="A368" s="97" t="s">
        <v>2888</v>
      </c>
      <c r="B368" s="94"/>
      <c r="C368" s="94"/>
      <c r="D368" s="94"/>
      <c r="E368" s="430"/>
      <c r="F368" s="431">
        <f>SUM(F359:F367)</f>
        <v>140530.97</v>
      </c>
    </row>
    <row r="369" spans="1:6" ht="15" thickTop="1">
      <c r="A369" s="94"/>
      <c r="B369" s="94"/>
      <c r="C369" s="94"/>
      <c r="D369" s="94"/>
      <c r="E369" s="430"/>
      <c r="F369" s="165"/>
    </row>
    <row r="370" spans="1:6">
      <c r="A370" s="94"/>
      <c r="B370" s="94"/>
      <c r="C370" s="94"/>
      <c r="D370" s="94"/>
      <c r="E370" s="430"/>
      <c r="F370" s="165"/>
    </row>
    <row r="371" spans="1:6">
      <c r="A371" s="94"/>
      <c r="B371" s="94"/>
      <c r="C371" s="94"/>
      <c r="D371" s="94"/>
      <c r="E371" s="430"/>
      <c r="F371" s="165"/>
    </row>
    <row r="372" spans="1:6">
      <c r="A372" s="97" t="s">
        <v>4969</v>
      </c>
      <c r="B372" s="94"/>
      <c r="C372" s="422" t="s">
        <v>4963</v>
      </c>
      <c r="D372" s="422" t="s">
        <v>4964</v>
      </c>
      <c r="E372" s="423" t="s">
        <v>4965</v>
      </c>
      <c r="F372" s="424" t="s">
        <v>2898</v>
      </c>
    </row>
    <row r="373" spans="1:6" ht="15.75">
      <c r="A373" s="94"/>
      <c r="B373" s="94"/>
      <c r="C373" s="94" t="s">
        <v>2973</v>
      </c>
      <c r="D373" s="94" t="s">
        <v>2975</v>
      </c>
      <c r="E373" s="433">
        <v>44681</v>
      </c>
      <c r="F373" s="428">
        <v>48000</v>
      </c>
    </row>
    <row r="374" spans="1:6" ht="15" thickBot="1">
      <c r="A374" s="94"/>
      <c r="B374" s="94"/>
      <c r="C374" s="94"/>
      <c r="D374" s="94"/>
      <c r="E374" s="430"/>
      <c r="F374" s="431">
        <f>F373</f>
        <v>48000</v>
      </c>
    </row>
    <row r="375" spans="1:6" ht="15" thickTop="1"/>
    <row r="379" spans="1:6">
      <c r="A379" s="97" t="s">
        <v>4970</v>
      </c>
      <c r="B379" s="94"/>
      <c r="C379" s="422" t="s">
        <v>4963</v>
      </c>
      <c r="D379" s="422" t="s">
        <v>4964</v>
      </c>
      <c r="E379" s="423" t="s">
        <v>4965</v>
      </c>
      <c r="F379" s="424" t="s">
        <v>2898</v>
      </c>
    </row>
    <row r="380" spans="1:6" hidden="1" outlineLevel="1">
      <c r="A380" s="94"/>
      <c r="B380" s="94"/>
      <c r="C380" s="425" t="s">
        <v>4004</v>
      </c>
      <c r="D380" s="426" t="s">
        <v>4005</v>
      </c>
      <c r="E380" s="427">
        <v>45046</v>
      </c>
      <c r="F380" s="50">
        <v>7699.12</v>
      </c>
    </row>
    <row r="381" spans="1:6" hidden="1" outlineLevel="1">
      <c r="A381" s="94"/>
      <c r="B381" s="94"/>
      <c r="C381" s="425" t="s">
        <v>4006</v>
      </c>
      <c r="D381" s="426" t="s">
        <v>4005</v>
      </c>
      <c r="E381" s="427">
        <v>45046</v>
      </c>
      <c r="F381" s="50">
        <v>7699.12</v>
      </c>
    </row>
    <row r="382" spans="1:6" hidden="1" outlineLevel="1">
      <c r="A382" s="94"/>
      <c r="B382" s="94"/>
      <c r="C382" s="425" t="s">
        <v>4007</v>
      </c>
      <c r="D382" s="426" t="s">
        <v>4005</v>
      </c>
      <c r="E382" s="427">
        <v>45046</v>
      </c>
      <c r="F382" s="50">
        <v>7699.12</v>
      </c>
    </row>
    <row r="383" spans="1:6" hidden="1" outlineLevel="1">
      <c r="A383" s="94"/>
      <c r="B383" s="94"/>
      <c r="C383" s="425" t="s">
        <v>4008</v>
      </c>
      <c r="D383" s="426" t="s">
        <v>4005</v>
      </c>
      <c r="E383" s="427">
        <v>45046</v>
      </c>
      <c r="F383" s="50">
        <v>7699.12</v>
      </c>
    </row>
    <row r="384" spans="1:6" hidden="1" outlineLevel="1">
      <c r="A384" s="94"/>
      <c r="B384" s="94"/>
      <c r="C384" s="425" t="s">
        <v>4009</v>
      </c>
      <c r="D384" s="426" t="s">
        <v>4005</v>
      </c>
      <c r="E384" s="427">
        <v>45046</v>
      </c>
      <c r="F384" s="50">
        <v>7699.12</v>
      </c>
    </row>
    <row r="385" spans="1:6" hidden="1" outlineLevel="1">
      <c r="A385" s="94"/>
      <c r="B385" s="94"/>
      <c r="C385" s="425" t="s">
        <v>4010</v>
      </c>
      <c r="D385" s="426" t="s">
        <v>4005</v>
      </c>
      <c r="E385" s="427">
        <v>45046</v>
      </c>
      <c r="F385" s="50">
        <v>7699.12</v>
      </c>
    </row>
    <row r="386" spans="1:6" hidden="1" outlineLevel="1">
      <c r="A386" s="94"/>
      <c r="B386" s="94"/>
      <c r="C386" s="425" t="s">
        <v>4011</v>
      </c>
      <c r="D386" s="426" t="s">
        <v>4005</v>
      </c>
      <c r="E386" s="427">
        <v>45046</v>
      </c>
      <c r="F386" s="50">
        <v>7699.12</v>
      </c>
    </row>
    <row r="387" spans="1:6" hidden="1" outlineLevel="1">
      <c r="A387" s="94"/>
      <c r="B387" s="94"/>
      <c r="C387" s="425" t="s">
        <v>4012</v>
      </c>
      <c r="D387" s="426" t="s">
        <v>4005</v>
      </c>
      <c r="E387" s="427">
        <v>45046</v>
      </c>
      <c r="F387" s="50">
        <v>7699.12</v>
      </c>
    </row>
    <row r="388" spans="1:6" hidden="1" outlineLevel="1">
      <c r="A388" s="94"/>
      <c r="B388" s="94"/>
      <c r="C388" s="425" t="s">
        <v>4013</v>
      </c>
      <c r="D388" s="426" t="s">
        <v>4005</v>
      </c>
      <c r="E388" s="427">
        <v>45046</v>
      </c>
      <c r="F388" s="50">
        <v>7699.12</v>
      </c>
    </row>
    <row r="389" spans="1:6" hidden="1" outlineLevel="1">
      <c r="A389" s="94"/>
      <c r="B389" s="94"/>
      <c r="C389" s="425" t="s">
        <v>4014</v>
      </c>
      <c r="D389" s="426" t="s">
        <v>4005</v>
      </c>
      <c r="E389" s="427">
        <v>45046</v>
      </c>
      <c r="F389" s="50">
        <v>7699.12</v>
      </c>
    </row>
    <row r="390" spans="1:6" hidden="1" outlineLevel="1">
      <c r="A390" s="94"/>
      <c r="B390" s="94"/>
      <c r="C390" s="425" t="s">
        <v>3980</v>
      </c>
      <c r="D390" s="426" t="s">
        <v>3981</v>
      </c>
      <c r="E390" s="427">
        <v>45046</v>
      </c>
      <c r="F390" s="50">
        <v>20353.98</v>
      </c>
    </row>
    <row r="391" spans="1:6" hidden="1" outlineLevel="1">
      <c r="A391" s="94"/>
      <c r="B391" s="94"/>
      <c r="C391" s="425" t="s">
        <v>3982</v>
      </c>
      <c r="D391" s="426" t="s">
        <v>3981</v>
      </c>
      <c r="E391" s="427">
        <v>45046</v>
      </c>
      <c r="F391" s="50">
        <v>20353.98</v>
      </c>
    </row>
    <row r="392" spans="1:6" hidden="1" outlineLevel="1">
      <c r="A392" s="94"/>
      <c r="B392" s="94"/>
      <c r="C392" s="425" t="s">
        <v>4044</v>
      </c>
      <c r="D392" s="426" t="s">
        <v>3041</v>
      </c>
      <c r="E392" s="427">
        <v>45046</v>
      </c>
      <c r="F392" s="50">
        <v>5362.83</v>
      </c>
    </row>
    <row r="393" spans="1:6" hidden="1" outlineLevel="1">
      <c r="A393" s="94"/>
      <c r="B393" s="94"/>
      <c r="C393" s="425" t="s">
        <v>4035</v>
      </c>
      <c r="D393" s="426" t="s">
        <v>4036</v>
      </c>
      <c r="E393" s="427">
        <v>45046</v>
      </c>
      <c r="F393" s="50">
        <v>6460.18</v>
      </c>
    </row>
    <row r="394" spans="1:6" hidden="1" outlineLevel="1">
      <c r="A394" s="94"/>
      <c r="B394" s="94"/>
      <c r="C394" s="425" t="s">
        <v>4029</v>
      </c>
      <c r="D394" s="426" t="s">
        <v>4030</v>
      </c>
      <c r="E394" s="427">
        <v>45046</v>
      </c>
      <c r="F394" s="50">
        <v>6637.17</v>
      </c>
    </row>
    <row r="395" spans="1:6" hidden="1" outlineLevel="1">
      <c r="A395" s="94"/>
      <c r="B395" s="94"/>
      <c r="C395" s="425" t="s">
        <v>4031</v>
      </c>
      <c r="D395" s="426" t="s">
        <v>4030</v>
      </c>
      <c r="E395" s="427">
        <v>45046</v>
      </c>
      <c r="F395" s="50">
        <v>6637.17</v>
      </c>
    </row>
    <row r="396" spans="1:6" hidden="1" outlineLevel="1">
      <c r="A396" s="94"/>
      <c r="B396" s="94"/>
      <c r="C396" s="425" t="s">
        <v>4032</v>
      </c>
      <c r="D396" s="426" t="s">
        <v>4030</v>
      </c>
      <c r="E396" s="427">
        <v>45046</v>
      </c>
      <c r="F396" s="50">
        <v>6637.17</v>
      </c>
    </row>
    <row r="397" spans="1:6" hidden="1" outlineLevel="1">
      <c r="A397" s="94"/>
      <c r="B397" s="94"/>
      <c r="C397" s="425" t="s">
        <v>4033</v>
      </c>
      <c r="D397" s="426" t="s">
        <v>4030</v>
      </c>
      <c r="E397" s="427">
        <v>45046</v>
      </c>
      <c r="F397" s="50">
        <v>6637.17</v>
      </c>
    </row>
    <row r="398" spans="1:6" hidden="1" outlineLevel="1">
      <c r="A398" s="94"/>
      <c r="B398" s="94"/>
      <c r="C398" s="425" t="s">
        <v>3994</v>
      </c>
      <c r="D398" s="426" t="s">
        <v>3286</v>
      </c>
      <c r="E398" s="427">
        <v>45046</v>
      </c>
      <c r="F398" s="50">
        <v>7964.6</v>
      </c>
    </row>
    <row r="399" spans="1:6" hidden="1" outlineLevel="1">
      <c r="A399" s="94"/>
      <c r="B399" s="94"/>
      <c r="C399" s="425" t="s">
        <v>3995</v>
      </c>
      <c r="D399" s="426" t="s">
        <v>3286</v>
      </c>
      <c r="E399" s="427">
        <v>45046</v>
      </c>
      <c r="F399" s="50">
        <v>7964.6</v>
      </c>
    </row>
    <row r="400" spans="1:6" hidden="1" outlineLevel="1">
      <c r="A400" s="94"/>
      <c r="B400" s="94"/>
      <c r="C400" s="425" t="s">
        <v>3996</v>
      </c>
      <c r="D400" s="426" t="s">
        <v>3286</v>
      </c>
      <c r="E400" s="427">
        <v>45046</v>
      </c>
      <c r="F400" s="50">
        <v>7964.6</v>
      </c>
    </row>
    <row r="401" spans="1:6" hidden="1" outlineLevel="1">
      <c r="A401" s="94"/>
      <c r="B401" s="94"/>
      <c r="C401" s="425" t="s">
        <v>3997</v>
      </c>
      <c r="D401" s="426" t="s">
        <v>3286</v>
      </c>
      <c r="E401" s="427">
        <v>45046</v>
      </c>
      <c r="F401" s="50">
        <v>7964.6</v>
      </c>
    </row>
    <row r="402" spans="1:6" hidden="1" outlineLevel="1">
      <c r="A402" s="94"/>
      <c r="B402" s="94"/>
      <c r="C402" s="425" t="s">
        <v>4038</v>
      </c>
      <c r="D402" s="426" t="s">
        <v>3041</v>
      </c>
      <c r="E402" s="427">
        <v>45046</v>
      </c>
      <c r="F402" s="50">
        <v>6106.19</v>
      </c>
    </row>
    <row r="403" spans="1:6" hidden="1" outlineLevel="1">
      <c r="A403" s="94"/>
      <c r="B403" s="94"/>
      <c r="C403" s="425" t="s">
        <v>4039</v>
      </c>
      <c r="D403" s="426" t="s">
        <v>3041</v>
      </c>
      <c r="E403" s="427">
        <v>45046</v>
      </c>
      <c r="F403" s="50">
        <v>6106.19</v>
      </c>
    </row>
    <row r="404" spans="1:6" hidden="1" outlineLevel="1">
      <c r="A404" s="94"/>
      <c r="B404" s="94"/>
      <c r="C404" s="425" t="s">
        <v>4040</v>
      </c>
      <c r="D404" s="426" t="s">
        <v>3041</v>
      </c>
      <c r="E404" s="427">
        <v>45046</v>
      </c>
      <c r="F404" s="50">
        <v>6106.19</v>
      </c>
    </row>
    <row r="405" spans="1:6" hidden="1" outlineLevel="1">
      <c r="A405" s="94"/>
      <c r="B405" s="94"/>
      <c r="C405" s="425" t="s">
        <v>4041</v>
      </c>
      <c r="D405" s="426" t="s">
        <v>3041</v>
      </c>
      <c r="E405" s="427">
        <v>45046</v>
      </c>
      <c r="F405" s="50">
        <v>6106.19</v>
      </c>
    </row>
    <row r="406" spans="1:6" hidden="1" outlineLevel="1">
      <c r="A406" s="94"/>
      <c r="B406" s="94"/>
      <c r="C406" s="425" t="s">
        <v>4042</v>
      </c>
      <c r="D406" s="426" t="s">
        <v>3041</v>
      </c>
      <c r="E406" s="427">
        <v>45046</v>
      </c>
      <c r="F406" s="50">
        <v>6106.19</v>
      </c>
    </row>
    <row r="407" spans="1:6" hidden="1" outlineLevel="1">
      <c r="A407" s="94"/>
      <c r="B407" s="94"/>
      <c r="C407" s="425" t="s">
        <v>4027</v>
      </c>
      <c r="D407" s="426" t="s">
        <v>4028</v>
      </c>
      <c r="E407" s="427">
        <v>45162</v>
      </c>
      <c r="F407" s="50">
        <v>6649.18</v>
      </c>
    </row>
    <row r="408" spans="1:6" ht="15" collapsed="1" thickBot="1">
      <c r="A408" s="97" t="s">
        <v>2888</v>
      </c>
      <c r="B408" s="94"/>
      <c r="C408" s="94"/>
      <c r="D408" s="94"/>
      <c r="E408" s="430"/>
      <c r="F408" s="431">
        <f>SUM(F380:F407)</f>
        <v>225109.38</v>
      </c>
    </row>
    <row r="409" spans="1:6" ht="15" thickTop="1">
      <c r="A409" s="94"/>
      <c r="B409" s="94"/>
      <c r="C409" s="94"/>
      <c r="D409" s="94"/>
      <c r="E409" s="430"/>
      <c r="F409" s="165"/>
    </row>
    <row r="410" spans="1:6">
      <c r="A410" s="94"/>
      <c r="B410" s="94"/>
      <c r="C410" s="94"/>
      <c r="D410" s="94"/>
      <c r="E410" s="430"/>
      <c r="F410" s="165"/>
    </row>
    <row r="411" spans="1:6">
      <c r="A411" s="94"/>
      <c r="B411" s="94"/>
      <c r="C411" s="94"/>
      <c r="D411" s="94"/>
      <c r="E411" s="430"/>
      <c r="F411" s="165"/>
    </row>
    <row r="412" spans="1:6">
      <c r="A412" s="94"/>
      <c r="B412" s="94"/>
      <c r="C412" s="94"/>
      <c r="D412" s="94"/>
      <c r="E412" s="430"/>
      <c r="F412" s="165"/>
    </row>
    <row r="413" spans="1:6">
      <c r="A413" s="97" t="s">
        <v>4971</v>
      </c>
      <c r="B413" s="94"/>
      <c r="C413" s="422" t="s">
        <v>4963</v>
      </c>
      <c r="D413" s="422" t="s">
        <v>4964</v>
      </c>
      <c r="E413" s="423" t="s">
        <v>4965</v>
      </c>
      <c r="F413" s="424" t="s">
        <v>2898</v>
      </c>
    </row>
    <row r="414" spans="1:6" hidden="1" outlineLevel="1">
      <c r="A414" s="94"/>
      <c r="B414" s="94"/>
      <c r="C414" s="425" t="s">
        <v>3992</v>
      </c>
      <c r="D414" s="426" t="s">
        <v>3041</v>
      </c>
      <c r="E414" s="427">
        <v>45107</v>
      </c>
      <c r="F414" s="428">
        <v>8849.56</v>
      </c>
    </row>
    <row r="415" spans="1:6" hidden="1" outlineLevel="1">
      <c r="A415" s="94"/>
      <c r="B415" s="94"/>
      <c r="C415" s="425" t="s">
        <v>4026</v>
      </c>
      <c r="D415" s="426" t="s">
        <v>3028</v>
      </c>
      <c r="E415" s="427">
        <v>45107</v>
      </c>
      <c r="F415" s="428">
        <v>7521.23</v>
      </c>
    </row>
    <row r="416" spans="1:6" hidden="1" outlineLevel="1">
      <c r="A416" s="94"/>
      <c r="B416" s="94"/>
      <c r="C416" s="425" t="s">
        <v>4015</v>
      </c>
      <c r="D416" s="426" t="s">
        <v>3041</v>
      </c>
      <c r="E416" s="427">
        <v>45107</v>
      </c>
      <c r="F416" s="428">
        <v>7699.11</v>
      </c>
    </row>
    <row r="417" spans="1:6" hidden="1" outlineLevel="1">
      <c r="A417" s="94"/>
      <c r="B417" s="94"/>
      <c r="C417" s="425" t="s">
        <v>4016</v>
      </c>
      <c r="D417" s="426" t="s">
        <v>3041</v>
      </c>
      <c r="E417" s="427">
        <v>45107</v>
      </c>
      <c r="F417" s="428">
        <v>7699.11</v>
      </c>
    </row>
    <row r="418" spans="1:6" hidden="1" outlineLevel="1">
      <c r="A418" s="94"/>
      <c r="B418" s="94"/>
      <c r="C418" s="425" t="s">
        <v>4017</v>
      </c>
      <c r="D418" s="426" t="s">
        <v>3041</v>
      </c>
      <c r="E418" s="427">
        <v>45107</v>
      </c>
      <c r="F418" s="428">
        <v>7699.11</v>
      </c>
    </row>
    <row r="419" spans="1:6" hidden="1" outlineLevel="1">
      <c r="A419" s="94"/>
      <c r="B419" s="94"/>
      <c r="C419" s="425" t="s">
        <v>4018</v>
      </c>
      <c r="D419" s="426" t="s">
        <v>3041</v>
      </c>
      <c r="E419" s="427">
        <v>45107</v>
      </c>
      <c r="F419" s="428">
        <v>7699.11</v>
      </c>
    </row>
    <row r="420" spans="1:6" hidden="1" outlineLevel="1">
      <c r="A420" s="94"/>
      <c r="B420" s="94"/>
      <c r="C420" s="425" t="s">
        <v>4019</v>
      </c>
      <c r="D420" s="426" t="s">
        <v>3041</v>
      </c>
      <c r="E420" s="427">
        <v>45107</v>
      </c>
      <c r="F420" s="428">
        <v>7699.11</v>
      </c>
    </row>
    <row r="421" spans="1:6" hidden="1" outlineLevel="1">
      <c r="A421" s="94"/>
      <c r="B421" s="94"/>
      <c r="C421" s="425" t="s">
        <v>4020</v>
      </c>
      <c r="D421" s="426" t="s">
        <v>3041</v>
      </c>
      <c r="E421" s="427">
        <v>45107</v>
      </c>
      <c r="F421" s="428">
        <v>7699.11</v>
      </c>
    </row>
    <row r="422" spans="1:6" hidden="1" outlineLevel="1">
      <c r="A422" s="94"/>
      <c r="B422" s="94"/>
      <c r="C422" s="425" t="s">
        <v>4021</v>
      </c>
      <c r="D422" s="426" t="s">
        <v>3041</v>
      </c>
      <c r="E422" s="427">
        <v>45107</v>
      </c>
      <c r="F422" s="428">
        <v>7699.11</v>
      </c>
    </row>
    <row r="423" spans="1:6" hidden="1" outlineLevel="1">
      <c r="A423" s="94"/>
      <c r="B423" s="94"/>
      <c r="C423" s="425" t="s">
        <v>4022</v>
      </c>
      <c r="D423" s="426" t="s">
        <v>3041</v>
      </c>
      <c r="E423" s="427">
        <v>45107</v>
      </c>
      <c r="F423" s="428">
        <v>7699.11</v>
      </c>
    </row>
    <row r="424" spans="1:6" hidden="1" outlineLevel="1">
      <c r="A424" s="94"/>
      <c r="B424" s="94"/>
      <c r="C424" s="425" t="s">
        <v>4023</v>
      </c>
      <c r="D424" s="426" t="s">
        <v>3041</v>
      </c>
      <c r="E424" s="427">
        <v>45107</v>
      </c>
      <c r="F424" s="428">
        <v>7699.11</v>
      </c>
    </row>
    <row r="425" spans="1:6" hidden="1" outlineLevel="1">
      <c r="A425" s="94"/>
      <c r="B425" s="94"/>
      <c r="C425" s="425" t="s">
        <v>4024</v>
      </c>
      <c r="D425" s="426" t="s">
        <v>3041</v>
      </c>
      <c r="E425" s="427">
        <v>45107</v>
      </c>
      <c r="F425" s="428">
        <v>7699.11</v>
      </c>
    </row>
    <row r="426" spans="1:6" hidden="1" outlineLevel="1">
      <c r="A426" s="94"/>
      <c r="B426" s="94"/>
      <c r="C426" s="425" t="s">
        <v>3993</v>
      </c>
      <c r="D426" s="426" t="s">
        <v>3028</v>
      </c>
      <c r="E426" s="427">
        <v>45107</v>
      </c>
      <c r="F426" s="428">
        <v>8849.56</v>
      </c>
    </row>
    <row r="427" spans="1:6" hidden="1" outlineLevel="1">
      <c r="A427" s="94"/>
      <c r="B427" s="94"/>
      <c r="C427" s="425" t="s">
        <v>4025</v>
      </c>
      <c r="D427" s="426" t="s">
        <v>3041</v>
      </c>
      <c r="E427" s="427">
        <v>45107</v>
      </c>
      <c r="F427" s="428">
        <v>7521.24</v>
      </c>
    </row>
    <row r="428" spans="1:6" hidden="1" outlineLevel="1">
      <c r="A428" s="94"/>
      <c r="B428" s="94"/>
      <c r="C428" s="425" t="s">
        <v>3862</v>
      </c>
      <c r="D428" s="426" t="s">
        <v>3864</v>
      </c>
      <c r="E428" s="427">
        <v>45107</v>
      </c>
      <c r="F428" s="428">
        <v>282683.19</v>
      </c>
    </row>
    <row r="429" spans="1:6" hidden="1" outlineLevel="1">
      <c r="A429" s="94"/>
      <c r="B429" s="94"/>
      <c r="C429" s="425" t="s">
        <v>3866</v>
      </c>
      <c r="D429" s="426" t="s">
        <v>3867</v>
      </c>
      <c r="E429" s="427">
        <v>45138</v>
      </c>
      <c r="F429" s="428">
        <v>99115.04</v>
      </c>
    </row>
    <row r="430" spans="1:6" hidden="1" outlineLevel="1">
      <c r="A430" s="94"/>
      <c r="B430" s="94"/>
      <c r="C430" s="425" t="s">
        <v>3868</v>
      </c>
      <c r="D430" s="426" t="s">
        <v>3867</v>
      </c>
      <c r="E430" s="427">
        <v>45138</v>
      </c>
      <c r="F430" s="428">
        <v>99115.04</v>
      </c>
    </row>
    <row r="431" spans="1:6" hidden="1" outlineLevel="1">
      <c r="A431" s="94"/>
      <c r="B431" s="94"/>
      <c r="C431" s="425" t="s">
        <v>3928</v>
      </c>
      <c r="D431" s="426" t="s">
        <v>3929</v>
      </c>
      <c r="E431" s="427">
        <v>45138</v>
      </c>
      <c r="F431" s="428">
        <v>61946.9</v>
      </c>
    </row>
    <row r="432" spans="1:6" hidden="1" outlineLevel="1">
      <c r="A432" s="94"/>
      <c r="B432" s="94"/>
      <c r="C432" s="425" t="s">
        <v>3930</v>
      </c>
      <c r="D432" s="426" t="s">
        <v>3929</v>
      </c>
      <c r="E432" s="427">
        <v>45138</v>
      </c>
      <c r="F432" s="428">
        <v>61946.9</v>
      </c>
    </row>
    <row r="433" spans="1:6" hidden="1" outlineLevel="1">
      <c r="A433" s="94"/>
      <c r="B433" s="94"/>
      <c r="C433" s="425" t="s">
        <v>3931</v>
      </c>
      <c r="D433" s="426" t="s">
        <v>3929</v>
      </c>
      <c r="E433" s="427">
        <v>45138</v>
      </c>
      <c r="F433" s="428">
        <v>61946.9</v>
      </c>
    </row>
    <row r="434" spans="1:6" hidden="1" outlineLevel="1">
      <c r="A434" s="94"/>
      <c r="B434" s="94"/>
      <c r="C434" s="425" t="s">
        <v>3932</v>
      </c>
      <c r="D434" s="426" t="s">
        <v>3929</v>
      </c>
      <c r="E434" s="427">
        <v>45138</v>
      </c>
      <c r="F434" s="428">
        <v>61946.9</v>
      </c>
    </row>
    <row r="435" spans="1:6" hidden="1" outlineLevel="1">
      <c r="A435" s="94"/>
      <c r="B435" s="94"/>
      <c r="C435" s="425" t="s">
        <v>3933</v>
      </c>
      <c r="D435" s="426" t="s">
        <v>3929</v>
      </c>
      <c r="E435" s="427">
        <v>45138</v>
      </c>
      <c r="F435" s="428">
        <v>61946.9</v>
      </c>
    </row>
    <row r="436" spans="1:6" hidden="1" outlineLevel="1">
      <c r="A436" s="94"/>
      <c r="B436" s="94"/>
      <c r="C436" s="425" t="s">
        <v>3934</v>
      </c>
      <c r="D436" s="426" t="s">
        <v>3929</v>
      </c>
      <c r="E436" s="427">
        <v>45138</v>
      </c>
      <c r="F436" s="428">
        <v>61946.9</v>
      </c>
    </row>
    <row r="437" spans="1:6" hidden="1" outlineLevel="1">
      <c r="A437" s="94"/>
      <c r="B437" s="94"/>
      <c r="C437" s="425" t="s">
        <v>3935</v>
      </c>
      <c r="D437" s="426" t="s">
        <v>3929</v>
      </c>
      <c r="E437" s="427">
        <v>45138</v>
      </c>
      <c r="F437" s="428">
        <v>61946.9</v>
      </c>
    </row>
    <row r="438" spans="1:6" hidden="1" outlineLevel="1">
      <c r="A438" s="94"/>
      <c r="B438" s="94"/>
      <c r="C438" s="425" t="s">
        <v>3936</v>
      </c>
      <c r="D438" s="426" t="s">
        <v>3929</v>
      </c>
      <c r="E438" s="427">
        <v>45138</v>
      </c>
      <c r="F438" s="428">
        <v>61946.9</v>
      </c>
    </row>
    <row r="439" spans="1:6" hidden="1" outlineLevel="1">
      <c r="A439" s="94"/>
      <c r="B439" s="94"/>
      <c r="C439" s="425" t="s">
        <v>3898</v>
      </c>
      <c r="D439" s="426" t="s">
        <v>3218</v>
      </c>
      <c r="E439" s="427">
        <v>45138</v>
      </c>
      <c r="F439" s="428">
        <v>66371.679999999993</v>
      </c>
    </row>
    <row r="440" spans="1:6" hidden="1" outlineLevel="1">
      <c r="A440" s="94"/>
      <c r="B440" s="94"/>
      <c r="C440" s="425" t="s">
        <v>3899</v>
      </c>
      <c r="D440" s="426" t="s">
        <v>3218</v>
      </c>
      <c r="E440" s="427">
        <v>45138</v>
      </c>
      <c r="F440" s="428">
        <v>66371.679999999993</v>
      </c>
    </row>
    <row r="441" spans="1:6" hidden="1" outlineLevel="1">
      <c r="A441" s="94"/>
      <c r="B441" s="94"/>
      <c r="C441" s="425" t="s">
        <v>3900</v>
      </c>
      <c r="D441" s="426" t="s">
        <v>3218</v>
      </c>
      <c r="E441" s="427">
        <v>45138</v>
      </c>
      <c r="F441" s="428">
        <v>66371.679999999993</v>
      </c>
    </row>
    <row r="442" spans="1:6" hidden="1" outlineLevel="1">
      <c r="A442" s="94"/>
      <c r="B442" s="94"/>
      <c r="C442" s="425" t="s">
        <v>3901</v>
      </c>
      <c r="D442" s="426" t="s">
        <v>3218</v>
      </c>
      <c r="E442" s="427">
        <v>45138</v>
      </c>
      <c r="F442" s="428">
        <v>66371.679999999993</v>
      </c>
    </row>
    <row r="443" spans="1:6" hidden="1" outlineLevel="1">
      <c r="A443" s="94"/>
      <c r="B443" s="94"/>
      <c r="C443" s="425" t="s">
        <v>3902</v>
      </c>
      <c r="D443" s="426" t="s">
        <v>3218</v>
      </c>
      <c r="E443" s="427">
        <v>45138</v>
      </c>
      <c r="F443" s="428">
        <v>66371.679999999993</v>
      </c>
    </row>
    <row r="444" spans="1:6" hidden="1" outlineLevel="1">
      <c r="A444" s="94"/>
      <c r="B444" s="94"/>
      <c r="C444" s="425" t="s">
        <v>3903</v>
      </c>
      <c r="D444" s="426" t="s">
        <v>3218</v>
      </c>
      <c r="E444" s="427">
        <v>45138</v>
      </c>
      <c r="F444" s="428">
        <v>66371.679999999993</v>
      </c>
    </row>
    <row r="445" spans="1:6" hidden="1" outlineLevel="1">
      <c r="A445" s="94"/>
      <c r="B445" s="94"/>
      <c r="C445" s="425" t="s">
        <v>3904</v>
      </c>
      <c r="D445" s="426" t="s">
        <v>3218</v>
      </c>
      <c r="E445" s="427">
        <v>45138</v>
      </c>
      <c r="F445" s="428">
        <v>66371.679999999993</v>
      </c>
    </row>
    <row r="446" spans="1:6" hidden="1" outlineLevel="1">
      <c r="A446" s="94"/>
      <c r="B446" s="94"/>
      <c r="C446" s="425" t="s">
        <v>3905</v>
      </c>
      <c r="D446" s="426" t="s">
        <v>3218</v>
      </c>
      <c r="E446" s="427">
        <v>45138</v>
      </c>
      <c r="F446" s="428">
        <v>66371.679999999993</v>
      </c>
    </row>
    <row r="447" spans="1:6" hidden="1" outlineLevel="1">
      <c r="A447" s="94"/>
      <c r="B447" s="94"/>
      <c r="C447" s="425" t="s">
        <v>3906</v>
      </c>
      <c r="D447" s="426" t="s">
        <v>3218</v>
      </c>
      <c r="E447" s="427">
        <v>45138</v>
      </c>
      <c r="F447" s="428">
        <v>66371.679999999993</v>
      </c>
    </row>
    <row r="448" spans="1:6" hidden="1" outlineLevel="1">
      <c r="A448" s="94"/>
      <c r="B448" s="94"/>
      <c r="C448" s="425" t="s">
        <v>3907</v>
      </c>
      <c r="D448" s="426" t="s">
        <v>3218</v>
      </c>
      <c r="E448" s="427">
        <v>45138</v>
      </c>
      <c r="F448" s="428">
        <v>66371.679999999993</v>
      </c>
    </row>
    <row r="449" spans="1:6" hidden="1" outlineLevel="1">
      <c r="A449" s="94"/>
      <c r="B449" s="94"/>
      <c r="C449" s="425" t="s">
        <v>3908</v>
      </c>
      <c r="D449" s="426" t="s">
        <v>3218</v>
      </c>
      <c r="E449" s="427">
        <v>45138</v>
      </c>
      <c r="F449" s="428">
        <v>66371.679999999993</v>
      </c>
    </row>
    <row r="450" spans="1:6" hidden="1" outlineLevel="1">
      <c r="A450" s="94"/>
      <c r="B450" s="94"/>
      <c r="C450" s="425" t="s">
        <v>3909</v>
      </c>
      <c r="D450" s="426" t="s">
        <v>3218</v>
      </c>
      <c r="E450" s="427">
        <v>45138</v>
      </c>
      <c r="F450" s="428">
        <v>66371.679999999993</v>
      </c>
    </row>
    <row r="451" spans="1:6" hidden="1" outlineLevel="1">
      <c r="A451" s="94"/>
      <c r="B451" s="94"/>
      <c r="C451" s="425" t="s">
        <v>3910</v>
      </c>
      <c r="D451" s="426" t="s">
        <v>3218</v>
      </c>
      <c r="E451" s="427">
        <v>45138</v>
      </c>
      <c r="F451" s="428">
        <v>66371.679999999993</v>
      </c>
    </row>
    <row r="452" spans="1:6" hidden="1" outlineLevel="1">
      <c r="A452" s="94"/>
      <c r="B452" s="94"/>
      <c r="C452" s="425" t="s">
        <v>3911</v>
      </c>
      <c r="D452" s="426" t="s">
        <v>3218</v>
      </c>
      <c r="E452" s="427">
        <v>45138</v>
      </c>
      <c r="F452" s="428">
        <v>66371.679999999993</v>
      </c>
    </row>
    <row r="453" spans="1:6" hidden="1" outlineLevel="1">
      <c r="A453" s="94"/>
      <c r="B453" s="94"/>
      <c r="C453" s="425" t="s">
        <v>3912</v>
      </c>
      <c r="D453" s="426" t="s">
        <v>3218</v>
      </c>
      <c r="E453" s="427">
        <v>45138</v>
      </c>
      <c r="F453" s="428">
        <v>66371.679999999993</v>
      </c>
    </row>
    <row r="454" spans="1:6" hidden="1" outlineLevel="1">
      <c r="A454" s="94"/>
      <c r="B454" s="94"/>
      <c r="C454" s="425" t="s">
        <v>3913</v>
      </c>
      <c r="D454" s="426" t="s">
        <v>3218</v>
      </c>
      <c r="E454" s="427">
        <v>45138</v>
      </c>
      <c r="F454" s="428">
        <v>66371.679999999993</v>
      </c>
    </row>
    <row r="455" spans="1:6" hidden="1" outlineLevel="1">
      <c r="A455" s="94"/>
      <c r="B455" s="94"/>
      <c r="C455" s="425" t="s">
        <v>3914</v>
      </c>
      <c r="D455" s="426" t="s">
        <v>3218</v>
      </c>
      <c r="E455" s="427">
        <v>45138</v>
      </c>
      <c r="F455" s="428">
        <v>66371.679999999993</v>
      </c>
    </row>
    <row r="456" spans="1:6" hidden="1" outlineLevel="1">
      <c r="A456" s="94"/>
      <c r="B456" s="94"/>
      <c r="C456" s="425" t="s">
        <v>3915</v>
      </c>
      <c r="D456" s="426" t="s">
        <v>3218</v>
      </c>
      <c r="E456" s="427">
        <v>45138</v>
      </c>
      <c r="F456" s="428">
        <v>66371.679999999993</v>
      </c>
    </row>
    <row r="457" spans="1:6" hidden="1" outlineLevel="1">
      <c r="A457" s="94"/>
      <c r="B457" s="94"/>
      <c r="C457" s="425" t="s">
        <v>3916</v>
      </c>
      <c r="D457" s="426" t="s">
        <v>3218</v>
      </c>
      <c r="E457" s="427">
        <v>45138</v>
      </c>
      <c r="F457" s="428">
        <v>66371.679999999993</v>
      </c>
    </row>
    <row r="458" spans="1:6" hidden="1" outlineLevel="1">
      <c r="A458" s="94"/>
      <c r="B458" s="94"/>
      <c r="C458" s="425" t="s">
        <v>3917</v>
      </c>
      <c r="D458" s="426" t="s">
        <v>3218</v>
      </c>
      <c r="E458" s="427">
        <v>45138</v>
      </c>
      <c r="F458" s="428">
        <v>66371.679999999993</v>
      </c>
    </row>
    <row r="459" spans="1:6" hidden="1" outlineLevel="1">
      <c r="A459" s="94"/>
      <c r="B459" s="94"/>
      <c r="C459" s="425" t="s">
        <v>3918</v>
      </c>
      <c r="D459" s="426" t="s">
        <v>3218</v>
      </c>
      <c r="E459" s="427">
        <v>45138</v>
      </c>
      <c r="F459" s="428">
        <v>66371.679999999993</v>
      </c>
    </row>
    <row r="460" spans="1:6" hidden="1" outlineLevel="1">
      <c r="A460" s="94"/>
      <c r="B460" s="94"/>
      <c r="C460" s="425" t="s">
        <v>3919</v>
      </c>
      <c r="D460" s="426" t="s">
        <v>3218</v>
      </c>
      <c r="E460" s="427">
        <v>45138</v>
      </c>
      <c r="F460" s="428">
        <v>66371.679999999993</v>
      </c>
    </row>
    <row r="461" spans="1:6" hidden="1" outlineLevel="1">
      <c r="A461" s="94"/>
      <c r="B461" s="94"/>
      <c r="C461" s="425" t="s">
        <v>3920</v>
      </c>
      <c r="D461" s="426" t="s">
        <v>3218</v>
      </c>
      <c r="E461" s="427">
        <v>45138</v>
      </c>
      <c r="F461" s="428">
        <v>66371.679999999993</v>
      </c>
    </row>
    <row r="462" spans="1:6" hidden="1" outlineLevel="1">
      <c r="A462" s="94"/>
      <c r="B462" s="94"/>
      <c r="C462" s="425" t="s">
        <v>3921</v>
      </c>
      <c r="D462" s="426" t="s">
        <v>3218</v>
      </c>
      <c r="E462" s="427">
        <v>45138</v>
      </c>
      <c r="F462" s="428">
        <v>66371.679999999993</v>
      </c>
    </row>
    <row r="463" spans="1:6" hidden="1" outlineLevel="1">
      <c r="A463" s="94"/>
      <c r="B463" s="94"/>
      <c r="C463" s="425" t="s">
        <v>3922</v>
      </c>
      <c r="D463" s="426" t="s">
        <v>3218</v>
      </c>
      <c r="E463" s="427">
        <v>45138</v>
      </c>
      <c r="F463" s="428">
        <v>66371.679999999993</v>
      </c>
    </row>
    <row r="464" spans="1:6" hidden="1" outlineLevel="1">
      <c r="A464" s="94"/>
      <c r="B464" s="94"/>
      <c r="C464" s="425" t="s">
        <v>3923</v>
      </c>
      <c r="D464" s="426" t="s">
        <v>3218</v>
      </c>
      <c r="E464" s="427">
        <v>45138</v>
      </c>
      <c r="F464" s="428">
        <v>66371.679999999993</v>
      </c>
    </row>
    <row r="465" spans="1:6" hidden="1" outlineLevel="1">
      <c r="A465" s="94"/>
      <c r="B465" s="94"/>
      <c r="C465" s="425" t="s">
        <v>3924</v>
      </c>
      <c r="D465" s="426" t="s">
        <v>3218</v>
      </c>
      <c r="E465" s="427">
        <v>45138</v>
      </c>
      <c r="F465" s="428">
        <v>66371.679999999993</v>
      </c>
    </row>
    <row r="466" spans="1:6" hidden="1" outlineLevel="1">
      <c r="A466" s="94"/>
      <c r="B466" s="94"/>
      <c r="C466" s="425" t="s">
        <v>3925</v>
      </c>
      <c r="D466" s="426" t="s">
        <v>3218</v>
      </c>
      <c r="E466" s="427">
        <v>45138</v>
      </c>
      <c r="F466" s="428">
        <v>66371.679999999993</v>
      </c>
    </row>
    <row r="467" spans="1:6" hidden="1" outlineLevel="1">
      <c r="A467" s="94"/>
      <c r="B467" s="94"/>
      <c r="C467" s="425" t="s">
        <v>3926</v>
      </c>
      <c r="D467" s="426" t="s">
        <v>3218</v>
      </c>
      <c r="E467" s="427">
        <v>45138</v>
      </c>
      <c r="F467" s="428">
        <v>66371.679999999993</v>
      </c>
    </row>
    <row r="468" spans="1:6" hidden="1" outlineLevel="1">
      <c r="A468" s="94"/>
      <c r="B468" s="94"/>
      <c r="C468" s="425" t="s">
        <v>3927</v>
      </c>
      <c r="D468" s="426" t="s">
        <v>3218</v>
      </c>
      <c r="E468" s="427">
        <v>45138</v>
      </c>
      <c r="F468" s="428">
        <v>66371.679999999993</v>
      </c>
    </row>
    <row r="469" spans="1:6" hidden="1" outlineLevel="1">
      <c r="A469" s="94"/>
      <c r="B469" s="94"/>
      <c r="C469" s="425" t="s">
        <v>3897</v>
      </c>
      <c r="D469" s="426" t="s">
        <v>3218</v>
      </c>
      <c r="E469" s="427">
        <v>45138</v>
      </c>
      <c r="F469" s="428">
        <v>66371.69</v>
      </c>
    </row>
    <row r="470" spans="1:6" hidden="1" outlineLevel="1">
      <c r="A470" s="94"/>
      <c r="B470" s="94"/>
      <c r="C470" s="425" t="s">
        <v>3896</v>
      </c>
      <c r="D470" s="426" t="s">
        <v>3218</v>
      </c>
      <c r="E470" s="427">
        <v>45138</v>
      </c>
      <c r="F470" s="428">
        <v>66371.78</v>
      </c>
    </row>
    <row r="471" spans="1:6" hidden="1" outlineLevel="1">
      <c r="A471" s="94"/>
      <c r="B471" s="94"/>
      <c r="C471" s="425" t="s">
        <v>3874</v>
      </c>
      <c r="D471" s="426" t="s">
        <v>3870</v>
      </c>
      <c r="E471" s="427">
        <v>45169</v>
      </c>
      <c r="F471" s="428">
        <v>95575.02</v>
      </c>
    </row>
    <row r="472" spans="1:6" hidden="1" outlineLevel="1">
      <c r="A472" s="94"/>
      <c r="B472" s="94"/>
      <c r="C472" s="425" t="s">
        <v>3869</v>
      </c>
      <c r="D472" s="426" t="s">
        <v>3870</v>
      </c>
      <c r="E472" s="427">
        <v>45169</v>
      </c>
      <c r="F472" s="428">
        <v>95575.22</v>
      </c>
    </row>
    <row r="473" spans="1:6" hidden="1" outlineLevel="1">
      <c r="A473" s="94"/>
      <c r="B473" s="94"/>
      <c r="C473" s="425" t="s">
        <v>3871</v>
      </c>
      <c r="D473" s="426" t="s">
        <v>3870</v>
      </c>
      <c r="E473" s="427">
        <v>45169</v>
      </c>
      <c r="F473" s="428">
        <v>95575.22</v>
      </c>
    </row>
    <row r="474" spans="1:6" hidden="1" outlineLevel="1">
      <c r="A474" s="94"/>
      <c r="B474" s="94"/>
      <c r="C474" s="425" t="s">
        <v>3872</v>
      </c>
      <c r="D474" s="426" t="s">
        <v>3870</v>
      </c>
      <c r="E474" s="427">
        <v>45169</v>
      </c>
      <c r="F474" s="428">
        <v>95575.22</v>
      </c>
    </row>
    <row r="475" spans="1:6" hidden="1" outlineLevel="1">
      <c r="A475" s="94"/>
      <c r="B475" s="94"/>
      <c r="C475" s="425" t="s">
        <v>3873</v>
      </c>
      <c r="D475" s="426" t="s">
        <v>3870</v>
      </c>
      <c r="E475" s="427">
        <v>45169</v>
      </c>
      <c r="F475" s="428">
        <v>95575.22</v>
      </c>
    </row>
    <row r="476" spans="1:6" hidden="1" outlineLevel="1">
      <c r="A476" s="94"/>
      <c r="B476" s="94"/>
      <c r="C476" s="425" t="s">
        <v>3875</v>
      </c>
      <c r="D476" s="426" t="s">
        <v>3876</v>
      </c>
      <c r="E476" s="427">
        <v>45169</v>
      </c>
      <c r="F476" s="428">
        <v>88495.58</v>
      </c>
    </row>
    <row r="477" spans="1:6" hidden="1" outlineLevel="1">
      <c r="A477" s="94"/>
      <c r="B477" s="94"/>
      <c r="C477" s="425" t="s">
        <v>3877</v>
      </c>
      <c r="D477" s="426" t="s">
        <v>3876</v>
      </c>
      <c r="E477" s="427">
        <v>45169</v>
      </c>
      <c r="F477" s="428">
        <v>88495.58</v>
      </c>
    </row>
    <row r="478" spans="1:6" hidden="1" outlineLevel="1">
      <c r="A478" s="94"/>
      <c r="B478" s="94"/>
      <c r="C478" s="425" t="s">
        <v>3878</v>
      </c>
      <c r="D478" s="426" t="s">
        <v>3876</v>
      </c>
      <c r="E478" s="427">
        <v>45169</v>
      </c>
      <c r="F478" s="428">
        <v>88495.58</v>
      </c>
    </row>
    <row r="479" spans="1:6" hidden="1" outlineLevel="1">
      <c r="A479" s="94"/>
      <c r="B479" s="94"/>
      <c r="C479" s="425" t="s">
        <v>3879</v>
      </c>
      <c r="D479" s="426" t="s">
        <v>3876</v>
      </c>
      <c r="E479" s="427">
        <v>45169</v>
      </c>
      <c r="F479" s="428">
        <v>88495.58</v>
      </c>
    </row>
    <row r="480" spans="1:6" hidden="1" outlineLevel="1">
      <c r="A480" s="94"/>
      <c r="B480" s="94"/>
      <c r="C480" s="425" t="s">
        <v>3880</v>
      </c>
      <c r="D480" s="426" t="s">
        <v>3876</v>
      </c>
      <c r="E480" s="427">
        <v>45169</v>
      </c>
      <c r="F480" s="428">
        <v>88495.58</v>
      </c>
    </row>
    <row r="481" spans="1:6" hidden="1" outlineLevel="1">
      <c r="A481" s="94"/>
      <c r="B481" s="94"/>
      <c r="C481" s="425" t="s">
        <v>3881</v>
      </c>
      <c r="D481" s="426" t="s">
        <v>3876</v>
      </c>
      <c r="E481" s="427">
        <v>45169</v>
      </c>
      <c r="F481" s="428">
        <v>88495.58</v>
      </c>
    </row>
    <row r="482" spans="1:6" hidden="1" outlineLevel="1">
      <c r="A482" s="94"/>
      <c r="B482" s="94"/>
      <c r="C482" s="425" t="s">
        <v>3882</v>
      </c>
      <c r="D482" s="426" t="s">
        <v>3876</v>
      </c>
      <c r="E482" s="427">
        <v>45169</v>
      </c>
      <c r="F482" s="428">
        <v>88495.58</v>
      </c>
    </row>
    <row r="483" spans="1:6" hidden="1" outlineLevel="1">
      <c r="A483" s="94"/>
      <c r="B483" s="94"/>
      <c r="C483" s="425" t="s">
        <v>3883</v>
      </c>
      <c r="D483" s="426" t="s">
        <v>3876</v>
      </c>
      <c r="E483" s="427">
        <v>45169</v>
      </c>
      <c r="F483" s="428">
        <v>88495.58</v>
      </c>
    </row>
    <row r="484" spans="1:6" hidden="1" outlineLevel="1">
      <c r="A484" s="94"/>
      <c r="B484" s="94"/>
      <c r="C484" s="425" t="s">
        <v>3884</v>
      </c>
      <c r="D484" s="426" t="s">
        <v>3876</v>
      </c>
      <c r="E484" s="427">
        <v>45169</v>
      </c>
      <c r="F484" s="428">
        <v>88495.58</v>
      </c>
    </row>
    <row r="485" spans="1:6" hidden="1" outlineLevel="1">
      <c r="A485" s="94"/>
      <c r="B485" s="94"/>
      <c r="C485" s="425" t="s">
        <v>3885</v>
      </c>
      <c r="D485" s="426" t="s">
        <v>3876</v>
      </c>
      <c r="E485" s="427">
        <v>45169</v>
      </c>
      <c r="F485" s="428">
        <v>88495.58</v>
      </c>
    </row>
    <row r="486" spans="1:6" hidden="1" outlineLevel="1">
      <c r="A486" s="94"/>
      <c r="B486" s="94"/>
      <c r="C486" s="425" t="s">
        <v>3886</v>
      </c>
      <c r="D486" s="426" t="s">
        <v>3876</v>
      </c>
      <c r="E486" s="427">
        <v>45169</v>
      </c>
      <c r="F486" s="428">
        <v>88495.58</v>
      </c>
    </row>
    <row r="487" spans="1:6" hidden="1" outlineLevel="1">
      <c r="A487" s="94"/>
      <c r="B487" s="94"/>
      <c r="C487" s="425" t="s">
        <v>3887</v>
      </c>
      <c r="D487" s="426" t="s">
        <v>3876</v>
      </c>
      <c r="E487" s="427">
        <v>45169</v>
      </c>
      <c r="F487" s="428">
        <v>88495.58</v>
      </c>
    </row>
    <row r="488" spans="1:6" hidden="1" outlineLevel="1">
      <c r="A488" s="94"/>
      <c r="B488" s="94"/>
      <c r="C488" s="425" t="s">
        <v>3888</v>
      </c>
      <c r="D488" s="426" t="s">
        <v>3876</v>
      </c>
      <c r="E488" s="427">
        <v>45169</v>
      </c>
      <c r="F488" s="428">
        <v>88495.58</v>
      </c>
    </row>
    <row r="489" spans="1:6" hidden="1" outlineLevel="1">
      <c r="A489" s="94"/>
      <c r="B489" s="94"/>
      <c r="C489" s="425" t="s">
        <v>3889</v>
      </c>
      <c r="D489" s="426" t="s">
        <v>3876</v>
      </c>
      <c r="E489" s="427">
        <v>45169</v>
      </c>
      <c r="F489" s="428">
        <v>88495.58</v>
      </c>
    </row>
    <row r="490" spans="1:6" hidden="1" outlineLevel="1">
      <c r="A490" s="94"/>
      <c r="B490" s="94"/>
      <c r="C490" s="425" t="s">
        <v>3890</v>
      </c>
      <c r="D490" s="426" t="s">
        <v>3876</v>
      </c>
      <c r="E490" s="427">
        <v>45169</v>
      </c>
      <c r="F490" s="428">
        <v>88495.58</v>
      </c>
    </row>
    <row r="491" spans="1:6" hidden="1" outlineLevel="1">
      <c r="A491" s="94"/>
      <c r="B491" s="94"/>
      <c r="C491" s="425" t="s">
        <v>3891</v>
      </c>
      <c r="D491" s="426" t="s">
        <v>3876</v>
      </c>
      <c r="E491" s="427">
        <v>45169</v>
      </c>
      <c r="F491" s="428">
        <v>88495.58</v>
      </c>
    </row>
    <row r="492" spans="1:6" hidden="1" outlineLevel="1">
      <c r="A492" s="94"/>
      <c r="B492" s="94"/>
      <c r="C492" s="425" t="s">
        <v>3892</v>
      </c>
      <c r="D492" s="426" t="s">
        <v>3876</v>
      </c>
      <c r="E492" s="427">
        <v>45169</v>
      </c>
      <c r="F492" s="428">
        <v>88495.58</v>
      </c>
    </row>
    <row r="493" spans="1:6" hidden="1" outlineLevel="1">
      <c r="A493" s="94"/>
      <c r="B493" s="94"/>
      <c r="C493" s="425" t="s">
        <v>3893</v>
      </c>
      <c r="D493" s="426" t="s">
        <v>3876</v>
      </c>
      <c r="E493" s="427">
        <v>45169</v>
      </c>
      <c r="F493" s="428">
        <v>88495.58</v>
      </c>
    </row>
    <row r="494" spans="1:6" hidden="1" outlineLevel="1">
      <c r="A494" s="94"/>
      <c r="B494" s="94"/>
      <c r="C494" s="425" t="s">
        <v>3894</v>
      </c>
      <c r="D494" s="426" t="s">
        <v>3876</v>
      </c>
      <c r="E494" s="427">
        <v>45169</v>
      </c>
      <c r="F494" s="428">
        <v>88495.58</v>
      </c>
    </row>
    <row r="495" spans="1:6" hidden="1" outlineLevel="1">
      <c r="A495" s="94"/>
      <c r="B495" s="94"/>
      <c r="C495" s="425" t="s">
        <v>3895</v>
      </c>
      <c r="D495" s="426" t="s">
        <v>3876</v>
      </c>
      <c r="E495" s="427">
        <v>45169</v>
      </c>
      <c r="F495" s="428">
        <v>88495.58</v>
      </c>
    </row>
    <row r="496" spans="1:6" hidden="1" outlineLevel="1">
      <c r="A496" s="94"/>
      <c r="B496" s="94"/>
      <c r="C496" s="425" t="s">
        <v>3987</v>
      </c>
      <c r="D496" s="426" t="s">
        <v>3041</v>
      </c>
      <c r="E496" s="427">
        <v>45169</v>
      </c>
      <c r="F496" s="428">
        <v>12920.35</v>
      </c>
    </row>
    <row r="497" spans="1:6" hidden="1" outlineLevel="1">
      <c r="A497" s="94"/>
      <c r="B497" s="94"/>
      <c r="C497" s="425" t="s">
        <v>4037</v>
      </c>
      <c r="D497" s="426" t="s">
        <v>3028</v>
      </c>
      <c r="E497" s="427">
        <v>45169</v>
      </c>
      <c r="F497" s="428">
        <v>6460.18</v>
      </c>
    </row>
    <row r="498" spans="1:6" hidden="1" outlineLevel="1">
      <c r="A498" s="94"/>
      <c r="B498" s="94"/>
      <c r="C498" s="425" t="s">
        <v>3985</v>
      </c>
      <c r="D498" s="426" t="s">
        <v>3986</v>
      </c>
      <c r="E498" s="427">
        <v>45199</v>
      </c>
      <c r="F498" s="428">
        <v>16814.16</v>
      </c>
    </row>
    <row r="499" spans="1:6" hidden="1" outlineLevel="1">
      <c r="A499" s="94"/>
      <c r="B499" s="94"/>
      <c r="C499" s="425" t="s">
        <v>3983</v>
      </c>
      <c r="D499" s="426" t="s">
        <v>3984</v>
      </c>
      <c r="E499" s="427">
        <v>45199</v>
      </c>
      <c r="F499" s="428">
        <v>18761.060000000001</v>
      </c>
    </row>
    <row r="500" spans="1:6" hidden="1" outlineLevel="1">
      <c r="A500" s="94"/>
      <c r="B500" s="94"/>
      <c r="C500" s="425" t="s">
        <v>3988</v>
      </c>
      <c r="D500" s="426" t="s">
        <v>3989</v>
      </c>
      <c r="E500" s="427">
        <v>45291</v>
      </c>
      <c r="F500" s="428">
        <v>9646.02</v>
      </c>
    </row>
    <row r="501" spans="1:6" hidden="1" outlineLevel="1">
      <c r="A501" s="94"/>
      <c r="B501" s="94"/>
      <c r="C501" s="425" t="s">
        <v>4034</v>
      </c>
      <c r="D501" s="426" t="s">
        <v>3299</v>
      </c>
      <c r="E501" s="427">
        <v>45291</v>
      </c>
      <c r="F501" s="428">
        <v>6635.4</v>
      </c>
    </row>
    <row r="502" spans="1:6" hidden="1" outlineLevel="1">
      <c r="A502" s="94"/>
      <c r="B502" s="94"/>
      <c r="C502" s="425" t="s">
        <v>3990</v>
      </c>
      <c r="D502" s="426" t="s">
        <v>3991</v>
      </c>
      <c r="E502" s="427">
        <v>45291</v>
      </c>
      <c r="F502" s="428">
        <v>9557.52</v>
      </c>
    </row>
    <row r="503" spans="1:6" hidden="1" outlineLevel="1">
      <c r="A503" s="94"/>
      <c r="B503" s="94"/>
      <c r="C503" s="425" t="s">
        <v>3978</v>
      </c>
      <c r="D503" s="426" t="s">
        <v>3979</v>
      </c>
      <c r="E503" s="427">
        <v>45291</v>
      </c>
      <c r="F503" s="428">
        <v>21832.74</v>
      </c>
    </row>
    <row r="504" spans="1:6" hidden="1" outlineLevel="1">
      <c r="A504" s="94"/>
      <c r="B504" s="94"/>
      <c r="C504" s="425" t="s">
        <v>3998</v>
      </c>
      <c r="D504" s="426" t="s">
        <v>3999</v>
      </c>
      <c r="E504" s="427">
        <v>45291</v>
      </c>
      <c r="F504" s="428">
        <v>7876.11</v>
      </c>
    </row>
    <row r="505" spans="1:6" hidden="1" outlineLevel="1">
      <c r="A505" s="94"/>
      <c r="B505" s="94"/>
      <c r="C505" s="425" t="s">
        <v>4000</v>
      </c>
      <c r="D505" s="426" t="s">
        <v>3999</v>
      </c>
      <c r="E505" s="427">
        <v>45291</v>
      </c>
      <c r="F505" s="428">
        <v>7876.11</v>
      </c>
    </row>
    <row r="506" spans="1:6" hidden="1" outlineLevel="1">
      <c r="A506" s="94"/>
      <c r="B506" s="94"/>
      <c r="C506" s="425" t="s">
        <v>4001</v>
      </c>
      <c r="D506" s="426" t="s">
        <v>3999</v>
      </c>
      <c r="E506" s="427">
        <v>45291</v>
      </c>
      <c r="F506" s="428">
        <v>7876.11</v>
      </c>
    </row>
    <row r="507" spans="1:6" hidden="1" outlineLevel="1">
      <c r="A507" s="94"/>
      <c r="B507" s="94"/>
      <c r="C507" s="425" t="s">
        <v>4002</v>
      </c>
      <c r="D507" s="426" t="s">
        <v>3999</v>
      </c>
      <c r="E507" s="427">
        <v>45291</v>
      </c>
      <c r="F507" s="428">
        <v>7876.1</v>
      </c>
    </row>
    <row r="508" spans="1:6" hidden="1" outlineLevel="1">
      <c r="A508" s="94"/>
      <c r="B508" s="94"/>
      <c r="C508" s="425" t="s">
        <v>4003</v>
      </c>
      <c r="D508" s="426" t="s">
        <v>3999</v>
      </c>
      <c r="E508" s="427">
        <v>45291</v>
      </c>
      <c r="F508" s="428">
        <v>7876.1</v>
      </c>
    </row>
    <row r="509" spans="1:6" ht="15" collapsed="1" thickBot="1">
      <c r="A509" s="97" t="s">
        <v>2888</v>
      </c>
      <c r="B509" s="94"/>
      <c r="C509" s="94"/>
      <c r="D509" s="94"/>
      <c r="E509" s="430"/>
      <c r="F509" s="431">
        <f>SUM(F414:F508)</f>
        <v>5599910.4900000002</v>
      </c>
    </row>
    <row r="510" spans="1:6" ht="15" thickTop="1">
      <c r="A510" s="94"/>
      <c r="B510" s="94"/>
      <c r="C510" s="94"/>
      <c r="D510" s="94"/>
      <c r="E510" s="430"/>
      <c r="F510" s="165"/>
    </row>
    <row r="511" spans="1:6">
      <c r="A511" s="94"/>
      <c r="B511" s="94"/>
      <c r="C511" s="94"/>
      <c r="D511" s="94"/>
      <c r="E511" s="430"/>
      <c r="F511" s="165"/>
    </row>
    <row r="512" spans="1:6">
      <c r="A512" s="94"/>
      <c r="B512" s="94"/>
      <c r="C512" s="94"/>
      <c r="D512" s="94"/>
      <c r="E512" s="430"/>
      <c r="F512" s="165"/>
    </row>
    <row r="513" spans="1:6">
      <c r="A513" s="97" t="s">
        <v>4972</v>
      </c>
      <c r="B513" s="94"/>
      <c r="C513" s="422" t="s">
        <v>4963</v>
      </c>
      <c r="D513" s="422" t="s">
        <v>4964</v>
      </c>
      <c r="E513" s="423" t="s">
        <v>4965</v>
      </c>
      <c r="F513" s="424" t="s">
        <v>2898</v>
      </c>
    </row>
    <row r="514" spans="1:6" hidden="1" outlineLevel="1">
      <c r="A514" s="94"/>
      <c r="B514" s="94"/>
      <c r="C514" s="425" t="s">
        <v>4043</v>
      </c>
      <c r="D514" s="426" t="s">
        <v>3286</v>
      </c>
      <c r="E514" s="427">
        <v>44985</v>
      </c>
      <c r="F514" s="428">
        <v>5663.72</v>
      </c>
    </row>
    <row r="515" spans="1:6" hidden="1" outlineLevel="1">
      <c r="A515" s="94"/>
      <c r="B515" s="94"/>
      <c r="C515" s="425" t="s">
        <v>3937</v>
      </c>
      <c r="D515" s="426" t="s">
        <v>2944</v>
      </c>
      <c r="E515" s="427">
        <v>44985</v>
      </c>
      <c r="F515" s="428">
        <v>42477.88</v>
      </c>
    </row>
    <row r="516" spans="1:6" hidden="1" outlineLevel="1">
      <c r="A516" s="94"/>
      <c r="B516" s="94"/>
      <c r="C516" s="425" t="s">
        <v>3938</v>
      </c>
      <c r="D516" s="426" t="s">
        <v>2944</v>
      </c>
      <c r="E516" s="427">
        <v>44985</v>
      </c>
      <c r="F516" s="428">
        <v>42477.88</v>
      </c>
    </row>
    <row r="517" spans="1:6" hidden="1" outlineLevel="1">
      <c r="A517" s="94"/>
      <c r="B517" s="94"/>
      <c r="C517" s="425" t="s">
        <v>3939</v>
      </c>
      <c r="D517" s="426" t="s">
        <v>2944</v>
      </c>
      <c r="E517" s="427">
        <v>44985</v>
      </c>
      <c r="F517" s="428">
        <v>42477.88</v>
      </c>
    </row>
    <row r="518" spans="1:6" hidden="1" outlineLevel="1">
      <c r="A518" s="94"/>
      <c r="B518" s="94"/>
      <c r="C518" s="425" t="s">
        <v>3940</v>
      </c>
      <c r="D518" s="426" t="s">
        <v>2944</v>
      </c>
      <c r="E518" s="427">
        <v>44985</v>
      </c>
      <c r="F518" s="428">
        <v>42477.88</v>
      </c>
    </row>
    <row r="519" spans="1:6" hidden="1" outlineLevel="1">
      <c r="A519" s="94"/>
      <c r="B519" s="94"/>
      <c r="C519" s="425" t="s">
        <v>3941</v>
      </c>
      <c r="D519" s="426" t="s">
        <v>2944</v>
      </c>
      <c r="E519" s="427">
        <v>44985</v>
      </c>
      <c r="F519" s="428">
        <v>42477.88</v>
      </c>
    </row>
    <row r="520" spans="1:6" hidden="1" outlineLevel="1">
      <c r="A520" s="94"/>
      <c r="B520" s="94"/>
      <c r="C520" s="425" t="s">
        <v>3942</v>
      </c>
      <c r="D520" s="426" t="s">
        <v>2944</v>
      </c>
      <c r="E520" s="427">
        <v>44985</v>
      </c>
      <c r="F520" s="428">
        <v>42477.88</v>
      </c>
    </row>
    <row r="521" spans="1:6" hidden="1" outlineLevel="1">
      <c r="A521" s="94"/>
      <c r="B521" s="94"/>
      <c r="C521" s="425" t="s">
        <v>3943</v>
      </c>
      <c r="D521" s="426" t="s">
        <v>2944</v>
      </c>
      <c r="E521" s="427">
        <v>44985</v>
      </c>
      <c r="F521" s="428">
        <v>42477.88</v>
      </c>
    </row>
    <row r="522" spans="1:6" hidden="1" outlineLevel="1">
      <c r="A522" s="94"/>
      <c r="B522" s="94"/>
      <c r="C522" s="425" t="s">
        <v>3944</v>
      </c>
      <c r="D522" s="426" t="s">
        <v>2944</v>
      </c>
      <c r="E522" s="427">
        <v>44985</v>
      </c>
      <c r="F522" s="428">
        <v>42477.88</v>
      </c>
    </row>
    <row r="523" spans="1:6" hidden="1" outlineLevel="1">
      <c r="A523" s="94"/>
      <c r="B523" s="94"/>
      <c r="C523" s="425" t="s">
        <v>3945</v>
      </c>
      <c r="D523" s="426" t="s">
        <v>2944</v>
      </c>
      <c r="E523" s="427">
        <v>44985</v>
      </c>
      <c r="F523" s="428">
        <v>42477.88</v>
      </c>
    </row>
    <row r="524" spans="1:6" hidden="1" outlineLevel="1">
      <c r="A524" s="94"/>
      <c r="B524" s="94"/>
      <c r="C524" s="425" t="s">
        <v>3946</v>
      </c>
      <c r="D524" s="426" t="s">
        <v>2944</v>
      </c>
      <c r="E524" s="427">
        <v>44985</v>
      </c>
      <c r="F524" s="428">
        <v>42477.88</v>
      </c>
    </row>
    <row r="525" spans="1:6" hidden="1" outlineLevel="1">
      <c r="A525" s="94"/>
      <c r="B525" s="94"/>
      <c r="C525" s="425" t="s">
        <v>3947</v>
      </c>
      <c r="D525" s="426" t="s">
        <v>2944</v>
      </c>
      <c r="E525" s="427">
        <v>44985</v>
      </c>
      <c r="F525" s="428">
        <v>42477.87</v>
      </c>
    </row>
    <row r="526" spans="1:6" hidden="1" outlineLevel="1">
      <c r="A526" s="94"/>
      <c r="B526" s="94"/>
      <c r="C526" s="425" t="s">
        <v>3948</v>
      </c>
      <c r="D526" s="426" t="s">
        <v>2944</v>
      </c>
      <c r="E526" s="427">
        <v>44985</v>
      </c>
      <c r="F526" s="428">
        <v>42477.87</v>
      </c>
    </row>
    <row r="527" spans="1:6" hidden="1" outlineLevel="1">
      <c r="A527" s="94"/>
      <c r="B527" s="94"/>
      <c r="C527" s="425" t="s">
        <v>3949</v>
      </c>
      <c r="D527" s="426" t="s">
        <v>2944</v>
      </c>
      <c r="E527" s="427">
        <v>44985</v>
      </c>
      <c r="F527" s="428">
        <v>42477.87</v>
      </c>
    </row>
    <row r="528" spans="1:6" hidden="1" outlineLevel="1">
      <c r="A528" s="94"/>
      <c r="B528" s="94"/>
      <c r="C528" s="425" t="s">
        <v>3950</v>
      </c>
      <c r="D528" s="426" t="s">
        <v>2944</v>
      </c>
      <c r="E528" s="427">
        <v>44985</v>
      </c>
      <c r="F528" s="428">
        <v>42477.87</v>
      </c>
    </row>
    <row r="529" spans="1:6" hidden="1" outlineLevel="1">
      <c r="A529" s="94"/>
      <c r="B529" s="94"/>
      <c r="C529" s="425" t="s">
        <v>3951</v>
      </c>
      <c r="D529" s="426" t="s">
        <v>2944</v>
      </c>
      <c r="E529" s="427">
        <v>44985</v>
      </c>
      <c r="F529" s="428">
        <v>42477.87</v>
      </c>
    </row>
    <row r="530" spans="1:6" hidden="1" outlineLevel="1">
      <c r="A530" s="94"/>
      <c r="B530" s="94"/>
      <c r="C530" s="425" t="s">
        <v>3952</v>
      </c>
      <c r="D530" s="426" t="s">
        <v>2944</v>
      </c>
      <c r="E530" s="427">
        <v>44985</v>
      </c>
      <c r="F530" s="428">
        <v>42477.87</v>
      </c>
    </row>
    <row r="531" spans="1:6" hidden="1" outlineLevel="1">
      <c r="A531" s="94"/>
      <c r="B531" s="94"/>
      <c r="C531" s="425" t="s">
        <v>3953</v>
      </c>
      <c r="D531" s="426" t="s">
        <v>2944</v>
      </c>
      <c r="E531" s="427">
        <v>44985</v>
      </c>
      <c r="F531" s="428">
        <v>42477.87</v>
      </c>
    </row>
    <row r="532" spans="1:6" hidden="1" outlineLevel="1">
      <c r="A532" s="94"/>
      <c r="B532" s="94"/>
      <c r="C532" s="425" t="s">
        <v>3954</v>
      </c>
      <c r="D532" s="426" t="s">
        <v>2944</v>
      </c>
      <c r="E532" s="427">
        <v>44985</v>
      </c>
      <c r="F532" s="428">
        <v>42477.87</v>
      </c>
    </row>
    <row r="533" spans="1:6" hidden="1" outlineLevel="1">
      <c r="A533" s="94"/>
      <c r="B533" s="94"/>
      <c r="C533" s="425" t="s">
        <v>3955</v>
      </c>
      <c r="D533" s="426" t="s">
        <v>2944</v>
      </c>
      <c r="E533" s="427">
        <v>44985</v>
      </c>
      <c r="F533" s="428">
        <v>42477.87</v>
      </c>
    </row>
    <row r="534" spans="1:6" hidden="1" outlineLevel="1">
      <c r="A534" s="94"/>
      <c r="B534" s="94"/>
      <c r="C534" s="425" t="s">
        <v>3956</v>
      </c>
      <c r="D534" s="426" t="s">
        <v>2944</v>
      </c>
      <c r="E534" s="427">
        <v>44985</v>
      </c>
      <c r="F534" s="428">
        <v>42477.87</v>
      </c>
    </row>
    <row r="535" spans="1:6" hidden="1" outlineLevel="1">
      <c r="A535" s="94"/>
      <c r="B535" s="94"/>
      <c r="C535" s="425" t="s">
        <v>3957</v>
      </c>
      <c r="D535" s="426" t="s">
        <v>3958</v>
      </c>
      <c r="E535" s="427">
        <v>45046</v>
      </c>
      <c r="F535" s="428">
        <v>30973.45</v>
      </c>
    </row>
    <row r="536" spans="1:6" hidden="1" outlineLevel="1">
      <c r="A536" s="94"/>
      <c r="B536" s="94"/>
      <c r="C536" s="425" t="s">
        <v>3959</v>
      </c>
      <c r="D536" s="426" t="s">
        <v>3958</v>
      </c>
      <c r="E536" s="427">
        <v>45046</v>
      </c>
      <c r="F536" s="428">
        <v>30973.45</v>
      </c>
    </row>
    <row r="537" spans="1:6" hidden="1" outlineLevel="1">
      <c r="A537" s="94"/>
      <c r="B537" s="94"/>
      <c r="C537" s="425" t="s">
        <v>3960</v>
      </c>
      <c r="D537" s="426" t="s">
        <v>3958</v>
      </c>
      <c r="E537" s="427">
        <v>45046</v>
      </c>
      <c r="F537" s="428">
        <v>30973.45</v>
      </c>
    </row>
    <row r="538" spans="1:6" hidden="1" outlineLevel="1">
      <c r="A538" s="94"/>
      <c r="B538" s="94"/>
      <c r="C538" s="425" t="s">
        <v>3961</v>
      </c>
      <c r="D538" s="426" t="s">
        <v>3958</v>
      </c>
      <c r="E538" s="427">
        <v>45046</v>
      </c>
      <c r="F538" s="428">
        <v>30973.45</v>
      </c>
    </row>
    <row r="539" spans="1:6" hidden="1" outlineLevel="1">
      <c r="A539" s="94"/>
      <c r="B539" s="94"/>
      <c r="C539" s="425" t="s">
        <v>3962</v>
      </c>
      <c r="D539" s="426" t="s">
        <v>3958</v>
      </c>
      <c r="E539" s="427">
        <v>45046</v>
      </c>
      <c r="F539" s="428">
        <v>30973.45</v>
      </c>
    </row>
    <row r="540" spans="1:6" hidden="1" outlineLevel="1">
      <c r="A540" s="94"/>
      <c r="B540" s="94"/>
      <c r="C540" s="425" t="s">
        <v>3963</v>
      </c>
      <c r="D540" s="426" t="s">
        <v>3958</v>
      </c>
      <c r="E540" s="427">
        <v>45046</v>
      </c>
      <c r="F540" s="428">
        <v>30973.45</v>
      </c>
    </row>
    <row r="541" spans="1:6" hidden="1" outlineLevel="1">
      <c r="A541" s="94"/>
      <c r="B541" s="94"/>
      <c r="C541" s="425" t="s">
        <v>3964</v>
      </c>
      <c r="D541" s="426" t="s">
        <v>3958</v>
      </c>
      <c r="E541" s="427">
        <v>45046</v>
      </c>
      <c r="F541" s="428">
        <v>30973.45</v>
      </c>
    </row>
    <row r="542" spans="1:6" hidden="1" outlineLevel="1">
      <c r="A542" s="94"/>
      <c r="B542" s="94"/>
      <c r="C542" s="425" t="s">
        <v>3965</v>
      </c>
      <c r="D542" s="426" t="s">
        <v>3958</v>
      </c>
      <c r="E542" s="427">
        <v>45046</v>
      </c>
      <c r="F542" s="428">
        <v>30973.45</v>
      </c>
    </row>
    <row r="543" spans="1:6" hidden="1" outlineLevel="1">
      <c r="A543" s="94"/>
      <c r="B543" s="94"/>
      <c r="C543" s="425" t="s">
        <v>3966</v>
      </c>
      <c r="D543" s="426" t="s">
        <v>3958</v>
      </c>
      <c r="E543" s="427">
        <v>45046</v>
      </c>
      <c r="F543" s="428">
        <v>30973.45</v>
      </c>
    </row>
    <row r="544" spans="1:6" hidden="1" outlineLevel="1">
      <c r="A544" s="94"/>
      <c r="B544" s="94"/>
      <c r="C544" s="425" t="s">
        <v>3967</v>
      </c>
      <c r="D544" s="426" t="s">
        <v>3958</v>
      </c>
      <c r="E544" s="427">
        <v>45046</v>
      </c>
      <c r="F544" s="428">
        <v>30973.45</v>
      </c>
    </row>
    <row r="545" spans="1:6" hidden="1" outlineLevel="1">
      <c r="A545" s="94"/>
      <c r="B545" s="94"/>
      <c r="C545" s="425" t="s">
        <v>3968</v>
      </c>
      <c r="D545" s="426" t="s">
        <v>3958</v>
      </c>
      <c r="E545" s="427">
        <v>45046</v>
      </c>
      <c r="F545" s="428">
        <v>30973.45</v>
      </c>
    </row>
    <row r="546" spans="1:6" hidden="1" outlineLevel="1">
      <c r="A546" s="94"/>
      <c r="B546" s="94"/>
      <c r="C546" s="425" t="s">
        <v>3969</v>
      </c>
      <c r="D546" s="426" t="s">
        <v>3958</v>
      </c>
      <c r="E546" s="427">
        <v>45046</v>
      </c>
      <c r="F546" s="428">
        <v>30973.45</v>
      </c>
    </row>
    <row r="547" spans="1:6" hidden="1" outlineLevel="1">
      <c r="A547" s="94"/>
      <c r="B547" s="94"/>
      <c r="C547" s="425" t="s">
        <v>3970</v>
      </c>
      <c r="D547" s="426" t="s">
        <v>3958</v>
      </c>
      <c r="E547" s="427">
        <v>45046</v>
      </c>
      <c r="F547" s="428">
        <v>30973.45</v>
      </c>
    </row>
    <row r="548" spans="1:6" hidden="1" outlineLevel="1">
      <c r="A548" s="94"/>
      <c r="B548" s="94"/>
      <c r="C548" s="425" t="s">
        <v>3971</v>
      </c>
      <c r="D548" s="426" t="s">
        <v>3958</v>
      </c>
      <c r="E548" s="427">
        <v>45046</v>
      </c>
      <c r="F548" s="428">
        <v>30973.45</v>
      </c>
    </row>
    <row r="549" spans="1:6" hidden="1" outlineLevel="1">
      <c r="A549" s="94"/>
      <c r="B549" s="94"/>
      <c r="C549" s="425" t="s">
        <v>3972</v>
      </c>
      <c r="D549" s="426" t="s">
        <v>3958</v>
      </c>
      <c r="E549" s="427">
        <v>45046</v>
      </c>
      <c r="F549" s="428">
        <v>30973.45</v>
      </c>
    </row>
    <row r="550" spans="1:6" hidden="1" outlineLevel="1">
      <c r="A550" s="94"/>
      <c r="B550" s="94"/>
      <c r="C550" s="425" t="s">
        <v>3973</v>
      </c>
      <c r="D550" s="426" t="s">
        <v>3958</v>
      </c>
      <c r="E550" s="427">
        <v>45046</v>
      </c>
      <c r="F550" s="428">
        <v>30973.45</v>
      </c>
    </row>
    <row r="551" spans="1:6" hidden="1" outlineLevel="1">
      <c r="A551" s="94"/>
      <c r="B551" s="94"/>
      <c r="C551" s="425" t="s">
        <v>3974</v>
      </c>
      <c r="D551" s="426" t="s">
        <v>3958</v>
      </c>
      <c r="E551" s="427">
        <v>45046</v>
      </c>
      <c r="F551" s="428">
        <v>30973.45</v>
      </c>
    </row>
    <row r="552" spans="1:6" hidden="1" outlineLevel="1">
      <c r="A552" s="94"/>
      <c r="B552" s="94"/>
      <c r="C552" s="425" t="s">
        <v>3975</v>
      </c>
      <c r="D552" s="426" t="s">
        <v>3958</v>
      </c>
      <c r="E552" s="427">
        <v>45046</v>
      </c>
      <c r="F552" s="428">
        <v>30973.45</v>
      </c>
    </row>
    <row r="553" spans="1:6" hidden="1" outlineLevel="1">
      <c r="A553" s="94"/>
      <c r="B553" s="94"/>
      <c r="C553" s="425" t="s">
        <v>3976</v>
      </c>
      <c r="D553" s="426" t="s">
        <v>3958</v>
      </c>
      <c r="E553" s="427">
        <v>45046</v>
      </c>
      <c r="F553" s="428">
        <v>30973.45</v>
      </c>
    </row>
    <row r="554" spans="1:6" hidden="1" outlineLevel="1">
      <c r="A554" s="94"/>
      <c r="B554" s="94"/>
      <c r="C554" s="425" t="s">
        <v>3977</v>
      </c>
      <c r="D554" s="426" t="s">
        <v>3958</v>
      </c>
      <c r="E554" s="427">
        <v>45046</v>
      </c>
      <c r="F554" s="428">
        <v>30973.45</v>
      </c>
    </row>
    <row r="555" spans="1:6" ht="15" collapsed="1" thickBot="1">
      <c r="A555" s="97" t="s">
        <v>2888</v>
      </c>
      <c r="B555" s="94"/>
      <c r="C555" s="94"/>
      <c r="D555" s="94"/>
      <c r="E555" s="430"/>
      <c r="F555" s="431">
        <f>SUM(F514:F554)</f>
        <v>1474690.22</v>
      </c>
    </row>
    <row r="556" spans="1:6" ht="15" thickTop="1"/>
    <row r="561" spans="1:6">
      <c r="A561" s="97" t="s">
        <v>4973</v>
      </c>
      <c r="B561" s="94"/>
      <c r="C561" s="422" t="s">
        <v>4963</v>
      </c>
      <c r="D561" s="422" t="s">
        <v>4964</v>
      </c>
      <c r="E561" s="423" t="s">
        <v>4965</v>
      </c>
      <c r="F561" s="424" t="s">
        <v>2898</v>
      </c>
    </row>
    <row r="562" spans="1:6" hidden="1" outlineLevel="1">
      <c r="C562" t="s">
        <v>4046</v>
      </c>
      <c r="D562" t="s">
        <v>4047</v>
      </c>
      <c r="E562" s="339">
        <v>45322</v>
      </c>
      <c r="F562" s="50">
        <v>18849.560000000001</v>
      </c>
    </row>
    <row r="563" spans="1:6" hidden="1" outlineLevel="1">
      <c r="C563" t="s">
        <v>4048</v>
      </c>
      <c r="D563" t="s">
        <v>4049</v>
      </c>
      <c r="E563" s="339">
        <v>45351</v>
      </c>
      <c r="F563" s="50">
        <v>5097.3500000000004</v>
      </c>
    </row>
    <row r="564" spans="1:6" hidden="1" outlineLevel="1">
      <c r="C564" t="s">
        <v>4050</v>
      </c>
      <c r="D564" t="s">
        <v>4049</v>
      </c>
      <c r="E564" s="339">
        <v>45351</v>
      </c>
      <c r="F564" s="50">
        <v>5097.34</v>
      </c>
    </row>
    <row r="565" spans="1:6" hidden="1" outlineLevel="1">
      <c r="C565" t="s">
        <v>4051</v>
      </c>
      <c r="D565" t="s">
        <v>4052</v>
      </c>
      <c r="E565" s="339">
        <v>45351</v>
      </c>
      <c r="F565" s="50">
        <v>8318.58</v>
      </c>
    </row>
    <row r="566" spans="1:6" hidden="1" outlineLevel="1">
      <c r="C566" t="s">
        <v>4053</v>
      </c>
      <c r="D566" t="s">
        <v>4052</v>
      </c>
      <c r="E566" s="339">
        <v>45351</v>
      </c>
      <c r="F566" s="50">
        <v>8318.58</v>
      </c>
    </row>
    <row r="567" spans="1:6" hidden="1" outlineLevel="1">
      <c r="C567" t="s">
        <v>4054</v>
      </c>
      <c r="D567" t="s">
        <v>4052</v>
      </c>
      <c r="E567" s="339">
        <v>45351</v>
      </c>
      <c r="F567" s="50">
        <v>8318.58</v>
      </c>
    </row>
    <row r="568" spans="1:6" hidden="1" outlineLevel="1">
      <c r="C568" t="s">
        <v>4055</v>
      </c>
      <c r="D568" t="s">
        <v>4052</v>
      </c>
      <c r="E568" s="339">
        <v>45351</v>
      </c>
      <c r="F568" s="50">
        <v>8318.59</v>
      </c>
    </row>
    <row r="569" spans="1:6" hidden="1" outlineLevel="1">
      <c r="C569" t="s">
        <v>4056</v>
      </c>
      <c r="D569" t="s">
        <v>4052</v>
      </c>
      <c r="E569" s="339">
        <v>45351</v>
      </c>
      <c r="F569" s="50">
        <v>8318.59</v>
      </c>
    </row>
    <row r="570" spans="1:6" hidden="1" outlineLevel="1">
      <c r="C570" t="s">
        <v>4057</v>
      </c>
      <c r="D570" t="s">
        <v>3404</v>
      </c>
      <c r="E570" s="339">
        <v>45382</v>
      </c>
      <c r="F570" s="50">
        <v>18288.5</v>
      </c>
    </row>
    <row r="571" spans="1:6" hidden="1" outlineLevel="1">
      <c r="C571" t="s">
        <v>4058</v>
      </c>
      <c r="D571" t="s">
        <v>3404</v>
      </c>
      <c r="E571" s="339">
        <v>45382</v>
      </c>
      <c r="F571" s="50">
        <v>18288.5</v>
      </c>
    </row>
    <row r="572" spans="1:6" hidden="1" outlineLevel="1">
      <c r="C572" t="s">
        <v>4059</v>
      </c>
      <c r="D572" t="s">
        <v>3404</v>
      </c>
      <c r="E572" s="339">
        <v>45382</v>
      </c>
      <c r="F572" s="50">
        <v>18288.5</v>
      </c>
    </row>
    <row r="573" spans="1:6" hidden="1" outlineLevel="1">
      <c r="C573" t="s">
        <v>4060</v>
      </c>
      <c r="D573" t="s">
        <v>3404</v>
      </c>
      <c r="E573" s="339">
        <v>45382</v>
      </c>
      <c r="F573" s="50">
        <v>18288.5</v>
      </c>
    </row>
    <row r="574" spans="1:6" hidden="1" outlineLevel="1">
      <c r="C574" t="s">
        <v>4061</v>
      </c>
      <c r="D574" t="s">
        <v>4062</v>
      </c>
      <c r="E574" s="339">
        <v>45412</v>
      </c>
      <c r="F574" s="50">
        <v>27433.63</v>
      </c>
    </row>
    <row r="575" spans="1:6" hidden="1" outlineLevel="1">
      <c r="C575" t="s">
        <v>4063</v>
      </c>
      <c r="D575" t="s">
        <v>4062</v>
      </c>
      <c r="E575" s="339">
        <v>45412</v>
      </c>
      <c r="F575" s="50">
        <v>21504.42</v>
      </c>
    </row>
    <row r="576" spans="1:6" hidden="1" outlineLevel="1">
      <c r="C576" t="s">
        <v>4064</v>
      </c>
      <c r="D576" t="s">
        <v>4062</v>
      </c>
      <c r="E576" s="339">
        <v>45412</v>
      </c>
      <c r="F576" s="50">
        <v>21504.42</v>
      </c>
    </row>
    <row r="577" spans="3:6" hidden="1" outlineLevel="1">
      <c r="C577" t="s">
        <v>4065</v>
      </c>
      <c r="D577" t="s">
        <v>4062</v>
      </c>
      <c r="E577" s="339">
        <v>45412</v>
      </c>
      <c r="F577" s="50">
        <v>21504.42</v>
      </c>
    </row>
    <row r="578" spans="3:6" hidden="1" outlineLevel="1">
      <c r="C578" t="s">
        <v>4066</v>
      </c>
      <c r="D578" t="s">
        <v>4062</v>
      </c>
      <c r="E578" s="339">
        <v>45412</v>
      </c>
      <c r="F578" s="50">
        <v>21504.42</v>
      </c>
    </row>
    <row r="579" spans="3:6" hidden="1" outlineLevel="1">
      <c r="C579" t="s">
        <v>4067</v>
      </c>
      <c r="D579" t="s">
        <v>4062</v>
      </c>
      <c r="E579" s="339">
        <v>45412</v>
      </c>
      <c r="F579" s="50">
        <v>21504.42</v>
      </c>
    </row>
    <row r="580" spans="3:6" hidden="1" outlineLevel="1">
      <c r="C580" t="s">
        <v>4068</v>
      </c>
      <c r="D580" t="s">
        <v>4062</v>
      </c>
      <c r="E580" s="339">
        <v>45412</v>
      </c>
      <c r="F580" s="50">
        <v>21504.42</v>
      </c>
    </row>
    <row r="581" spans="3:6" hidden="1" outlineLevel="1">
      <c r="C581" t="s">
        <v>4069</v>
      </c>
      <c r="D581" t="s">
        <v>4062</v>
      </c>
      <c r="E581" s="339">
        <v>45412</v>
      </c>
      <c r="F581" s="50">
        <v>21504.42</v>
      </c>
    </row>
    <row r="582" spans="3:6" hidden="1" outlineLevel="1">
      <c r="C582" t="s">
        <v>4070</v>
      </c>
      <c r="D582" t="s">
        <v>4062</v>
      </c>
      <c r="E582" s="339">
        <v>45412</v>
      </c>
      <c r="F582" s="50">
        <v>21504.42</v>
      </c>
    </row>
    <row r="583" spans="3:6" hidden="1" outlineLevel="1">
      <c r="C583" t="s">
        <v>4071</v>
      </c>
      <c r="D583" t="s">
        <v>4062</v>
      </c>
      <c r="E583" s="339">
        <v>45412</v>
      </c>
      <c r="F583" s="50">
        <v>21504.42</v>
      </c>
    </row>
    <row r="584" spans="3:6" hidden="1" outlineLevel="1">
      <c r="C584" t="s">
        <v>4072</v>
      </c>
      <c r="D584" t="s">
        <v>4062</v>
      </c>
      <c r="E584" s="339">
        <v>45412</v>
      </c>
      <c r="F584" s="50">
        <v>21504.42</v>
      </c>
    </row>
    <row r="585" spans="3:6" hidden="1" outlineLevel="1">
      <c r="C585" t="s">
        <v>4073</v>
      </c>
      <c r="D585" t="s">
        <v>4062</v>
      </c>
      <c r="E585" s="339">
        <v>45412</v>
      </c>
      <c r="F585" s="50">
        <v>21504.42</v>
      </c>
    </row>
    <row r="586" spans="3:6" hidden="1" outlineLevel="1">
      <c r="C586" t="s">
        <v>4074</v>
      </c>
      <c r="D586" t="s">
        <v>4062</v>
      </c>
      <c r="E586" s="339">
        <v>45412</v>
      </c>
      <c r="F586" s="50">
        <v>21504.42</v>
      </c>
    </row>
    <row r="587" spans="3:6" hidden="1" outlineLevel="1">
      <c r="C587" t="s">
        <v>4075</v>
      </c>
      <c r="D587" t="s">
        <v>4062</v>
      </c>
      <c r="E587" s="339">
        <v>45412</v>
      </c>
      <c r="F587" s="50">
        <v>21504.42</v>
      </c>
    </row>
    <row r="588" spans="3:6" hidden="1" outlineLevel="1">
      <c r="C588" t="s">
        <v>4076</v>
      </c>
      <c r="D588" t="s">
        <v>4062</v>
      </c>
      <c r="E588" s="339">
        <v>45412</v>
      </c>
      <c r="F588" s="50">
        <v>21504.42</v>
      </c>
    </row>
    <row r="589" spans="3:6" hidden="1" outlineLevel="1">
      <c r="C589" t="s">
        <v>4077</v>
      </c>
      <c r="D589" t="s">
        <v>4062</v>
      </c>
      <c r="E589" s="339">
        <v>45412</v>
      </c>
      <c r="F589" s="50">
        <v>21504.42</v>
      </c>
    </row>
    <row r="590" spans="3:6" hidden="1" outlineLevel="1">
      <c r="C590" t="s">
        <v>4078</v>
      </c>
      <c r="D590" t="s">
        <v>4062</v>
      </c>
      <c r="E590" s="339">
        <v>45412</v>
      </c>
      <c r="F590" s="50">
        <v>21504.42</v>
      </c>
    </row>
    <row r="591" spans="3:6" hidden="1" outlineLevel="1">
      <c r="C591" t="s">
        <v>4079</v>
      </c>
      <c r="D591" t="s">
        <v>4062</v>
      </c>
      <c r="E591" s="339">
        <v>45412</v>
      </c>
      <c r="F591" s="50">
        <v>21504.42</v>
      </c>
    </row>
    <row r="592" spans="3:6" hidden="1" outlineLevel="1">
      <c r="C592" t="s">
        <v>4080</v>
      </c>
      <c r="D592" t="s">
        <v>4062</v>
      </c>
      <c r="E592" s="339">
        <v>45412</v>
      </c>
      <c r="F592" s="50">
        <v>21504.42</v>
      </c>
    </row>
    <row r="593" spans="3:6" hidden="1" outlineLevel="1">
      <c r="C593" t="s">
        <v>4081</v>
      </c>
      <c r="D593" t="s">
        <v>4062</v>
      </c>
      <c r="E593" s="339">
        <v>45412</v>
      </c>
      <c r="F593" s="50">
        <v>21504.42</v>
      </c>
    </row>
    <row r="594" spans="3:6" hidden="1" outlineLevel="1">
      <c r="C594" t="s">
        <v>4082</v>
      </c>
      <c r="D594" t="s">
        <v>4062</v>
      </c>
      <c r="E594" s="339">
        <v>45412</v>
      </c>
      <c r="F594" s="50">
        <v>21504.42</v>
      </c>
    </row>
    <row r="595" spans="3:6" hidden="1" outlineLevel="1">
      <c r="C595" t="s">
        <v>4083</v>
      </c>
      <c r="D595" t="s">
        <v>4062</v>
      </c>
      <c r="E595" s="339">
        <v>45412</v>
      </c>
      <c r="F595" s="50">
        <v>21504.42</v>
      </c>
    </row>
    <row r="596" spans="3:6" hidden="1" outlineLevel="1">
      <c r="C596" t="s">
        <v>4084</v>
      </c>
      <c r="D596" t="s">
        <v>4062</v>
      </c>
      <c r="E596" s="339">
        <v>45412</v>
      </c>
      <c r="F596" s="50">
        <v>21504.42</v>
      </c>
    </row>
    <row r="597" spans="3:6" hidden="1" outlineLevel="1">
      <c r="C597" t="s">
        <v>4085</v>
      </c>
      <c r="D597" t="s">
        <v>4062</v>
      </c>
      <c r="E597" s="339">
        <v>45412</v>
      </c>
      <c r="F597" s="50">
        <v>21504.42</v>
      </c>
    </row>
    <row r="598" spans="3:6" hidden="1" outlineLevel="1">
      <c r="C598" t="s">
        <v>4086</v>
      </c>
      <c r="D598" t="s">
        <v>4062</v>
      </c>
      <c r="E598" s="339">
        <v>45412</v>
      </c>
      <c r="F598" s="50">
        <v>21504.42</v>
      </c>
    </row>
    <row r="599" spans="3:6" hidden="1" outlineLevel="1">
      <c r="C599" t="s">
        <v>4087</v>
      </c>
      <c r="D599" t="s">
        <v>4062</v>
      </c>
      <c r="E599" s="339">
        <v>45412</v>
      </c>
      <c r="F599" s="50">
        <v>21504.42</v>
      </c>
    </row>
    <row r="600" spans="3:6" hidden="1" outlineLevel="1">
      <c r="C600" t="s">
        <v>4088</v>
      </c>
      <c r="D600" t="s">
        <v>4062</v>
      </c>
      <c r="E600" s="339">
        <v>45412</v>
      </c>
      <c r="F600" s="50">
        <v>21504.42</v>
      </c>
    </row>
    <row r="601" spans="3:6" hidden="1" outlineLevel="1">
      <c r="C601" t="s">
        <v>4089</v>
      </c>
      <c r="D601" t="s">
        <v>4062</v>
      </c>
      <c r="E601" s="339">
        <v>45412</v>
      </c>
      <c r="F601" s="50">
        <v>21504.42</v>
      </c>
    </row>
    <row r="602" spans="3:6" hidden="1" outlineLevel="1">
      <c r="C602" t="s">
        <v>4090</v>
      </c>
      <c r="D602" t="s">
        <v>4062</v>
      </c>
      <c r="E602" s="339">
        <v>45412</v>
      </c>
      <c r="F602" s="50">
        <v>21504.42</v>
      </c>
    </row>
    <row r="603" spans="3:6" hidden="1" outlineLevel="1">
      <c r="C603" t="s">
        <v>4091</v>
      </c>
      <c r="D603" t="s">
        <v>4062</v>
      </c>
      <c r="E603" s="339">
        <v>45412</v>
      </c>
      <c r="F603" s="50">
        <v>21504.42</v>
      </c>
    </row>
    <row r="604" spans="3:6" hidden="1" outlineLevel="1">
      <c r="C604" t="s">
        <v>4092</v>
      </c>
      <c r="D604" t="s">
        <v>4062</v>
      </c>
      <c r="E604" s="339">
        <v>45412</v>
      </c>
      <c r="F604" s="50">
        <v>21504.42</v>
      </c>
    </row>
    <row r="605" spans="3:6" hidden="1" outlineLevel="1">
      <c r="C605" t="s">
        <v>4093</v>
      </c>
      <c r="D605" t="s">
        <v>4062</v>
      </c>
      <c r="E605" s="339">
        <v>45412</v>
      </c>
      <c r="F605" s="50">
        <v>21504.42</v>
      </c>
    </row>
    <row r="606" spans="3:6" hidden="1" outlineLevel="1">
      <c r="C606" t="s">
        <v>4094</v>
      </c>
      <c r="D606" t="s">
        <v>4062</v>
      </c>
      <c r="E606" s="339">
        <v>45412</v>
      </c>
      <c r="F606" s="50">
        <v>21504.42</v>
      </c>
    </row>
    <row r="607" spans="3:6" hidden="1" outlineLevel="1">
      <c r="C607" t="s">
        <v>4095</v>
      </c>
      <c r="D607" t="s">
        <v>4062</v>
      </c>
      <c r="E607" s="339">
        <v>45412</v>
      </c>
      <c r="F607" s="50">
        <v>21504.42</v>
      </c>
    </row>
    <row r="608" spans="3:6" hidden="1" outlineLevel="1">
      <c r="C608" t="s">
        <v>4096</v>
      </c>
      <c r="D608" t="s">
        <v>4062</v>
      </c>
      <c r="E608" s="339">
        <v>45412</v>
      </c>
      <c r="F608" s="50">
        <v>21504.42</v>
      </c>
    </row>
    <row r="609" spans="3:6" hidden="1" outlineLevel="1">
      <c r="C609" t="s">
        <v>4097</v>
      </c>
      <c r="D609" t="s">
        <v>4062</v>
      </c>
      <c r="E609" s="339">
        <v>45412</v>
      </c>
      <c r="F609" s="50">
        <v>21504.42</v>
      </c>
    </row>
    <row r="610" spans="3:6" hidden="1" outlineLevel="1">
      <c r="C610" t="s">
        <v>4098</v>
      </c>
      <c r="D610" t="s">
        <v>4062</v>
      </c>
      <c r="E610" s="339">
        <v>45412</v>
      </c>
      <c r="F610" s="50">
        <v>21504.42</v>
      </c>
    </row>
    <row r="611" spans="3:6" hidden="1" outlineLevel="1">
      <c r="C611" t="s">
        <v>4099</v>
      </c>
      <c r="D611" t="s">
        <v>4062</v>
      </c>
      <c r="E611" s="339">
        <v>45412</v>
      </c>
      <c r="F611" s="50">
        <v>21504.42</v>
      </c>
    </row>
    <row r="612" spans="3:6" hidden="1" outlineLevel="1">
      <c r="C612" t="s">
        <v>4100</v>
      </c>
      <c r="D612" t="s">
        <v>4062</v>
      </c>
      <c r="E612" s="339">
        <v>45412</v>
      </c>
      <c r="F612" s="50">
        <v>21504.42</v>
      </c>
    </row>
    <row r="613" spans="3:6" hidden="1" outlineLevel="1">
      <c r="C613" t="s">
        <v>4101</v>
      </c>
      <c r="D613" t="s">
        <v>4062</v>
      </c>
      <c r="E613" s="339">
        <v>45412</v>
      </c>
      <c r="F613" s="50">
        <v>21504.42</v>
      </c>
    </row>
    <row r="614" spans="3:6" hidden="1" outlineLevel="1">
      <c r="C614" t="s">
        <v>4102</v>
      </c>
      <c r="D614" t="s">
        <v>4062</v>
      </c>
      <c r="E614" s="339">
        <v>45412</v>
      </c>
      <c r="F614" s="50">
        <v>21504.42</v>
      </c>
    </row>
    <row r="615" spans="3:6" hidden="1" outlineLevel="1">
      <c r="C615" t="s">
        <v>4103</v>
      </c>
      <c r="D615" t="s">
        <v>4062</v>
      </c>
      <c r="E615" s="339">
        <v>45412</v>
      </c>
      <c r="F615" s="50">
        <v>21504.42</v>
      </c>
    </row>
    <row r="616" spans="3:6" hidden="1" outlineLevel="1">
      <c r="C616" t="s">
        <v>4104</v>
      </c>
      <c r="D616" t="s">
        <v>4062</v>
      </c>
      <c r="E616" s="339">
        <v>45412</v>
      </c>
      <c r="F616" s="50">
        <v>21504.42</v>
      </c>
    </row>
    <row r="617" spans="3:6" hidden="1" outlineLevel="1">
      <c r="C617" t="s">
        <v>4105</v>
      </c>
      <c r="D617" t="s">
        <v>4062</v>
      </c>
      <c r="E617" s="339">
        <v>45412</v>
      </c>
      <c r="F617" s="50">
        <v>21504.42</v>
      </c>
    </row>
    <row r="618" spans="3:6" hidden="1" outlineLevel="1">
      <c r="C618" t="s">
        <v>4106</v>
      </c>
      <c r="D618" t="s">
        <v>4062</v>
      </c>
      <c r="E618" s="339">
        <v>45412</v>
      </c>
      <c r="F618" s="50">
        <v>21504.42</v>
      </c>
    </row>
    <row r="619" spans="3:6" hidden="1" outlineLevel="1">
      <c r="C619" t="s">
        <v>4107</v>
      </c>
      <c r="D619" t="s">
        <v>4062</v>
      </c>
      <c r="E619" s="339">
        <v>45412</v>
      </c>
      <c r="F619" s="50">
        <v>21504.42</v>
      </c>
    </row>
    <row r="620" spans="3:6" hidden="1" outlineLevel="1">
      <c r="C620" t="s">
        <v>4108</v>
      </c>
      <c r="D620" t="s">
        <v>4062</v>
      </c>
      <c r="E620" s="339">
        <v>45412</v>
      </c>
      <c r="F620" s="50">
        <v>21504.42</v>
      </c>
    </row>
    <row r="621" spans="3:6" hidden="1" outlineLevel="1">
      <c r="C621" t="s">
        <v>4109</v>
      </c>
      <c r="D621" t="s">
        <v>4062</v>
      </c>
      <c r="E621" s="339">
        <v>45412</v>
      </c>
      <c r="F621" s="50">
        <v>21504.42</v>
      </c>
    </row>
    <row r="622" spans="3:6" hidden="1" outlineLevel="1">
      <c r="C622" t="s">
        <v>4110</v>
      </c>
      <c r="D622" t="s">
        <v>4062</v>
      </c>
      <c r="E622" s="339">
        <v>45412</v>
      </c>
      <c r="F622" s="50">
        <v>21504.42</v>
      </c>
    </row>
    <row r="623" spans="3:6" hidden="1" outlineLevel="1">
      <c r="C623" t="s">
        <v>4111</v>
      </c>
      <c r="D623" t="s">
        <v>4062</v>
      </c>
      <c r="E623" s="339">
        <v>45412</v>
      </c>
      <c r="F623" s="50">
        <v>21504.42</v>
      </c>
    </row>
    <row r="624" spans="3:6" hidden="1" outlineLevel="1">
      <c r="C624" t="s">
        <v>4112</v>
      </c>
      <c r="D624" t="s">
        <v>4062</v>
      </c>
      <c r="E624" s="339">
        <v>45412</v>
      </c>
      <c r="F624" s="50">
        <v>21504.66</v>
      </c>
    </row>
    <row r="625" spans="1:6" hidden="1" outlineLevel="1">
      <c r="C625" t="s">
        <v>4113</v>
      </c>
      <c r="D625" t="s">
        <v>3187</v>
      </c>
      <c r="E625" s="339">
        <v>45443</v>
      </c>
      <c r="F625" s="50">
        <v>21238.94</v>
      </c>
    </row>
    <row r="626" spans="1:6" hidden="1" outlineLevel="1">
      <c r="C626" t="s">
        <v>4114</v>
      </c>
      <c r="D626" t="s">
        <v>4115</v>
      </c>
      <c r="E626" s="339">
        <v>45473</v>
      </c>
      <c r="F626" s="50">
        <v>17584.07</v>
      </c>
    </row>
    <row r="627" spans="1:6" hidden="1" outlineLevel="1">
      <c r="C627" t="s">
        <v>4116</v>
      </c>
      <c r="D627" t="s">
        <v>3979</v>
      </c>
      <c r="E627" s="339">
        <v>45473</v>
      </c>
      <c r="F627" s="50">
        <v>247722.12</v>
      </c>
    </row>
    <row r="628" spans="1:6" hidden="1" outlineLevel="1">
      <c r="C628" t="s">
        <v>4121</v>
      </c>
      <c r="D628" t="s">
        <v>4122</v>
      </c>
      <c r="E628" s="339">
        <v>45553</v>
      </c>
      <c r="F628" s="50">
        <v>7743.36</v>
      </c>
    </row>
    <row r="629" spans="1:6" ht="15" collapsed="1" thickBot="1">
      <c r="A629" s="97" t="s">
        <v>2888</v>
      </c>
      <c r="B629" s="94"/>
      <c r="C629" s="94"/>
      <c r="D629" s="94"/>
      <c r="E629" s="430"/>
      <c r="F629" s="431">
        <f>SUM(F562:F628)</f>
        <v>1540734.53</v>
      </c>
    </row>
    <row r="630" spans="1:6" ht="15" thickTop="1"/>
    <row r="632" spans="1:6">
      <c r="A632" s="97"/>
    </row>
    <row r="633" spans="1:6">
      <c r="A633" s="97" t="s">
        <v>4974</v>
      </c>
      <c r="B633" s="94"/>
      <c r="C633" s="422" t="s">
        <v>4963</v>
      </c>
      <c r="D633" s="422" t="s">
        <v>4964</v>
      </c>
      <c r="E633" s="423" t="s">
        <v>4965</v>
      </c>
      <c r="F633" s="424" t="s">
        <v>2898</v>
      </c>
    </row>
    <row r="634" spans="1:6" hidden="1" outlineLevel="1">
      <c r="C634" t="s">
        <v>4117</v>
      </c>
      <c r="D634" t="s">
        <v>4118</v>
      </c>
      <c r="E634" s="339">
        <v>45504</v>
      </c>
      <c r="F634" s="50">
        <v>7480</v>
      </c>
    </row>
    <row r="635" spans="1:6" hidden="1" outlineLevel="1">
      <c r="C635" t="s">
        <v>4119</v>
      </c>
      <c r="D635" t="s">
        <v>4120</v>
      </c>
      <c r="E635" s="339">
        <v>45535</v>
      </c>
      <c r="F635" s="50">
        <v>8235.01</v>
      </c>
    </row>
    <row r="636" spans="1:6" hidden="1" outlineLevel="1">
      <c r="C636" t="s">
        <v>4123</v>
      </c>
      <c r="D636" t="s">
        <v>3041</v>
      </c>
      <c r="E636" s="339">
        <v>45565</v>
      </c>
      <c r="F636" s="50">
        <v>5711.16</v>
      </c>
    </row>
    <row r="637" spans="1:6" hidden="1" outlineLevel="1">
      <c r="C637" t="s">
        <v>4124</v>
      </c>
      <c r="D637" t="s">
        <v>3041</v>
      </c>
      <c r="E637" s="339">
        <v>45565</v>
      </c>
      <c r="F637" s="50">
        <v>5711.16</v>
      </c>
    </row>
    <row r="638" spans="1:6" hidden="1" outlineLevel="1">
      <c r="C638" t="s">
        <v>4125</v>
      </c>
      <c r="D638" t="s">
        <v>3041</v>
      </c>
      <c r="E638" s="339">
        <v>45565</v>
      </c>
      <c r="F638" s="50">
        <v>7453.91</v>
      </c>
    </row>
    <row r="639" spans="1:6" hidden="1" outlineLevel="1">
      <c r="C639" t="s">
        <v>4126</v>
      </c>
      <c r="D639" t="s">
        <v>3041</v>
      </c>
      <c r="E639" s="339">
        <v>45565</v>
      </c>
      <c r="F639" s="50">
        <v>7453.91</v>
      </c>
    </row>
    <row r="640" spans="1:6" ht="15" collapsed="1" thickBot="1">
      <c r="A640" s="97" t="s">
        <v>2888</v>
      </c>
      <c r="F640" s="431">
        <f>SUM(F634:F639)</f>
        <v>42045.15</v>
      </c>
    </row>
    <row r="641" spans="1:6" ht="15" thickTop="1"/>
    <row r="646" spans="1:6">
      <c r="A646" s="97" t="s">
        <v>4975</v>
      </c>
      <c r="B646" s="94"/>
      <c r="C646" s="422" t="s">
        <v>4963</v>
      </c>
      <c r="D646" s="422" t="s">
        <v>4964</v>
      </c>
      <c r="E646" s="423" t="s">
        <v>4965</v>
      </c>
      <c r="F646" s="424" t="s">
        <v>2898</v>
      </c>
    </row>
    <row r="647" spans="1:6" hidden="1" outlineLevel="1">
      <c r="C647" t="s">
        <v>4254</v>
      </c>
      <c r="D647" t="s">
        <v>4255</v>
      </c>
      <c r="E647" s="339">
        <v>45747</v>
      </c>
      <c r="F647" s="50">
        <v>36000</v>
      </c>
    </row>
    <row r="648" spans="1:6" hidden="1" outlineLevel="1">
      <c r="C648" t="s">
        <v>4257</v>
      </c>
      <c r="D648" t="s">
        <v>4255</v>
      </c>
      <c r="E648" s="339">
        <v>45777</v>
      </c>
      <c r="F648" s="50">
        <v>17000</v>
      </c>
    </row>
    <row r="649" spans="1:6" ht="15" collapsed="1" thickBot="1">
      <c r="A649" s="97" t="s">
        <v>2888</v>
      </c>
      <c r="F649" s="431">
        <f>SUM(F647:F648)</f>
        <v>53000</v>
      </c>
    </row>
    <row r="650" spans="1:6" ht="15" thickTop="1"/>
    <row r="652" spans="1:6" hidden="1" outlineLevel="1">
      <c r="C652" t="s">
        <v>4259</v>
      </c>
      <c r="D652" t="s">
        <v>4260</v>
      </c>
      <c r="E652" s="339">
        <v>45838</v>
      </c>
      <c r="F652" s="50">
        <v>36893.21</v>
      </c>
    </row>
    <row r="653" spans="1:6" ht="15" collapsed="1" thickBot="1">
      <c r="A653" s="97" t="s">
        <v>2907</v>
      </c>
      <c r="F653" s="431">
        <f>SUM(F651:F652)</f>
        <v>36893.21</v>
      </c>
    </row>
    <row r="654" spans="1:6" ht="15" thickTop="1"/>
    <row r="658" spans="1:7">
      <c r="A658" s="68" t="s">
        <v>4976</v>
      </c>
    </row>
    <row r="660" spans="1:7">
      <c r="A660" s="97" t="s">
        <v>4970</v>
      </c>
      <c r="C660" s="422" t="s">
        <v>4963</v>
      </c>
      <c r="D660" s="422" t="s">
        <v>4964</v>
      </c>
      <c r="E660" s="423" t="s">
        <v>4977</v>
      </c>
      <c r="F660" s="424" t="s">
        <v>2898</v>
      </c>
    </row>
    <row r="661" spans="1:7" hidden="1" outlineLevel="1">
      <c r="A661" s="434"/>
      <c r="C661" s="434" t="s">
        <v>3406</v>
      </c>
      <c r="D661" s="434" t="s">
        <v>3407</v>
      </c>
      <c r="E661" s="435" t="s">
        <v>169</v>
      </c>
      <c r="F661" s="436">
        <v>13600</v>
      </c>
    </row>
    <row r="662" spans="1:7" hidden="1" outlineLevel="1">
      <c r="A662" s="434"/>
      <c r="C662" s="434" t="s">
        <v>3279</v>
      </c>
      <c r="D662" s="434" t="s">
        <v>2944</v>
      </c>
      <c r="E662" s="435" t="s">
        <v>169</v>
      </c>
      <c r="F662" s="436">
        <v>40085.339999999997</v>
      </c>
    </row>
    <row r="663" spans="1:7" hidden="1" outlineLevel="1">
      <c r="A663" s="434"/>
      <c r="C663" s="434" t="s">
        <v>3183</v>
      </c>
      <c r="D663" s="434" t="s">
        <v>3037</v>
      </c>
      <c r="E663" s="435" t="s">
        <v>169</v>
      </c>
      <c r="F663" s="436">
        <v>9137.93</v>
      </c>
    </row>
    <row r="664" spans="1:7" hidden="1" outlineLevel="1">
      <c r="A664" s="434"/>
      <c r="C664" s="434" t="s">
        <v>3298</v>
      </c>
      <c r="D664" s="434" t="s">
        <v>3299</v>
      </c>
      <c r="E664" s="435" t="s">
        <v>169</v>
      </c>
      <c r="F664" s="436">
        <v>31150.44</v>
      </c>
    </row>
    <row r="665" spans="1:7" hidden="1" outlineLevel="1">
      <c r="A665" s="434"/>
      <c r="C665" s="434" t="s">
        <v>3419</v>
      </c>
      <c r="D665" s="434" t="s">
        <v>3420</v>
      </c>
      <c r="E665" s="435" t="s">
        <v>169</v>
      </c>
      <c r="F665" s="436">
        <v>6637.17</v>
      </c>
    </row>
    <row r="666" spans="1:7" hidden="1" outlineLevel="1">
      <c r="A666" s="434"/>
      <c r="C666" s="434" t="s">
        <v>3605</v>
      </c>
      <c r="D666" s="434" t="s">
        <v>3606</v>
      </c>
      <c r="E666" s="435" t="s">
        <v>169</v>
      </c>
      <c r="F666" s="436">
        <v>7428.32</v>
      </c>
    </row>
    <row r="667" spans="1:7" hidden="1" outlineLevel="1">
      <c r="A667" s="434"/>
      <c r="C667" s="434" t="s">
        <v>3493</v>
      </c>
      <c r="D667" s="434" t="s">
        <v>3008</v>
      </c>
      <c r="E667" s="435" t="s">
        <v>169</v>
      </c>
      <c r="F667" s="436">
        <v>10247.790000000001</v>
      </c>
    </row>
    <row r="668" spans="1:7" hidden="1" outlineLevel="1">
      <c r="A668" s="434"/>
      <c r="C668" s="434" t="s">
        <v>3494</v>
      </c>
      <c r="D668" s="434" t="s">
        <v>3008</v>
      </c>
      <c r="E668" s="435" t="s">
        <v>169</v>
      </c>
      <c r="F668" s="436">
        <v>10247.790000000001</v>
      </c>
    </row>
    <row r="669" spans="1:7" ht="15" collapsed="1" thickBot="1">
      <c r="A669" s="97" t="s">
        <v>2888</v>
      </c>
      <c r="F669" s="431">
        <f>SUM(F661:F668)</f>
        <v>128534.78</v>
      </c>
      <c r="G669" s="437"/>
    </row>
    <row r="670" spans="1:7" ht="15" thickTop="1">
      <c r="A670" s="94"/>
      <c r="B670" s="94"/>
      <c r="C670" s="94"/>
      <c r="D670" s="94"/>
      <c r="E670" s="94"/>
      <c r="F670" s="94"/>
      <c r="G670" s="94"/>
    </row>
    <row r="673" spans="1:6">
      <c r="A673" s="97" t="s">
        <v>4978</v>
      </c>
      <c r="C673" s="422" t="s">
        <v>4963</v>
      </c>
      <c r="D673" s="422" t="s">
        <v>4964</v>
      </c>
      <c r="E673" s="423" t="s">
        <v>4977</v>
      </c>
      <c r="F673" s="424" t="s">
        <v>2898</v>
      </c>
    </row>
    <row r="674" spans="1:6" hidden="1" outlineLevel="1">
      <c r="C674" t="s">
        <v>3023</v>
      </c>
      <c r="D674" t="s">
        <v>3008</v>
      </c>
      <c r="E674" s="438" t="s">
        <v>170</v>
      </c>
      <c r="F674" s="50">
        <v>19867.259999999998</v>
      </c>
    </row>
    <row r="675" spans="1:6" hidden="1" outlineLevel="1">
      <c r="C675" t="s">
        <v>3024</v>
      </c>
      <c r="D675" t="s">
        <v>3008</v>
      </c>
      <c r="E675" s="438" t="s">
        <v>170</v>
      </c>
      <c r="F675" s="50">
        <v>19867.259999999998</v>
      </c>
    </row>
    <row r="676" spans="1:6" hidden="1" outlineLevel="1">
      <c r="C676" t="s">
        <v>3006</v>
      </c>
      <c r="D676" t="s">
        <v>3008</v>
      </c>
      <c r="E676" s="438" t="s">
        <v>170</v>
      </c>
      <c r="F676" s="50">
        <v>25929.200000000001</v>
      </c>
    </row>
    <row r="677" spans="1:6" hidden="1" outlineLevel="1">
      <c r="C677" t="s">
        <v>3009</v>
      </c>
      <c r="D677" t="s">
        <v>3008</v>
      </c>
      <c r="E677" s="438" t="s">
        <v>170</v>
      </c>
      <c r="F677" s="50">
        <v>25929.200000000001</v>
      </c>
    </row>
    <row r="678" spans="1:6" hidden="1" outlineLevel="1">
      <c r="C678" t="s">
        <v>3656</v>
      </c>
      <c r="D678" t="s">
        <v>3451</v>
      </c>
      <c r="E678" s="438" t="s">
        <v>170</v>
      </c>
      <c r="F678" s="50">
        <v>8761.0499999999993</v>
      </c>
    </row>
    <row r="679" spans="1:6" hidden="1" outlineLevel="1">
      <c r="C679" t="s">
        <v>3731</v>
      </c>
      <c r="D679" t="s">
        <v>3286</v>
      </c>
      <c r="E679" s="438" t="s">
        <v>170</v>
      </c>
      <c r="F679" s="50">
        <v>6017.7</v>
      </c>
    </row>
    <row r="680" spans="1:6" hidden="1" outlineLevel="1">
      <c r="C680" t="s">
        <v>3732</v>
      </c>
      <c r="D680" t="s">
        <v>3286</v>
      </c>
      <c r="E680" s="438" t="s">
        <v>170</v>
      </c>
      <c r="F680" s="50">
        <v>6017.7</v>
      </c>
    </row>
    <row r="681" spans="1:6" hidden="1" outlineLevel="1">
      <c r="C681" t="s">
        <v>3027</v>
      </c>
      <c r="D681" t="s">
        <v>3028</v>
      </c>
      <c r="E681" s="438" t="s">
        <v>170</v>
      </c>
      <c r="F681" s="50">
        <v>14070.8</v>
      </c>
    </row>
    <row r="682" spans="1:6" hidden="1" outlineLevel="1">
      <c r="C682" t="s">
        <v>3029</v>
      </c>
      <c r="D682" t="s">
        <v>3028</v>
      </c>
      <c r="E682" s="438" t="s">
        <v>170</v>
      </c>
      <c r="F682" s="50">
        <v>14070.8</v>
      </c>
    </row>
    <row r="683" spans="1:6" ht="15" collapsed="1" thickBot="1">
      <c r="A683" s="97" t="s">
        <v>2888</v>
      </c>
      <c r="F683" s="431">
        <f>SUM(F674:F682)</f>
        <v>140530.97</v>
      </c>
    </row>
    <row r="684" spans="1:6" ht="15" thickTop="1"/>
    <row r="687" spans="1:6" hidden="1" outlineLevel="1">
      <c r="C687" t="s">
        <v>3844</v>
      </c>
      <c r="D687" t="s">
        <v>3845</v>
      </c>
      <c r="E687" s="438" t="s">
        <v>170</v>
      </c>
      <c r="F687" s="50">
        <v>7494.69</v>
      </c>
    </row>
    <row r="688" spans="1:6" ht="15" collapsed="1" thickBot="1">
      <c r="A688" s="97" t="s">
        <v>2907</v>
      </c>
      <c r="F688" s="431">
        <f>SUM(F687)</f>
        <v>7494.69</v>
      </c>
    </row>
    <row r="689" ht="15" thickTop="1"/>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EC9A8-8812-4D10-8BE4-45C1A276DE61}">
  <sheetPr>
    <tabColor rgb="FF92D050"/>
  </sheetPr>
  <dimension ref="A1:R129"/>
  <sheetViews>
    <sheetView topLeftCell="A74" zoomScale="80" zoomScaleNormal="80" workbookViewId="0">
      <selection activeCell="C17" sqref="C17"/>
    </sheetView>
  </sheetViews>
  <sheetFormatPr defaultColWidth="8.625" defaultRowHeight="14.25"/>
  <cols>
    <col min="1" max="1" width="18.125" customWidth="1"/>
    <col min="2" max="2" width="19.875" customWidth="1"/>
    <col min="3" max="3" width="16" customWidth="1"/>
    <col min="4" max="4" width="15.125" customWidth="1"/>
    <col min="5" max="5" width="18.125" customWidth="1"/>
    <col min="6" max="6" width="13.5" customWidth="1"/>
    <col min="7" max="7" width="18.125" customWidth="1"/>
    <col min="8" max="8" width="17.625" customWidth="1"/>
    <col min="9" max="9" width="14.625" style="376" customWidth="1"/>
    <col min="10" max="10" width="19.5" customWidth="1"/>
    <col min="11" max="11" width="12.5" customWidth="1"/>
    <col min="16" max="16" width="73.125" customWidth="1"/>
  </cols>
  <sheetData>
    <row r="1" spans="1:10">
      <c r="A1" s="377" t="s">
        <v>168</v>
      </c>
      <c r="B1" s="378" t="s">
        <v>2527</v>
      </c>
      <c r="C1" s="378" t="s">
        <v>3737</v>
      </c>
      <c r="D1" s="378" t="s">
        <v>3007</v>
      </c>
      <c r="E1" s="378" t="s">
        <v>2939</v>
      </c>
      <c r="F1" s="378" t="s">
        <v>4286</v>
      </c>
      <c r="G1" s="378" t="s">
        <v>4979</v>
      </c>
      <c r="H1" s="378" t="s">
        <v>143</v>
      </c>
      <c r="I1" s="379" t="s">
        <v>2664</v>
      </c>
    </row>
    <row r="2" spans="1:10">
      <c r="A2" s="41" t="s">
        <v>4980</v>
      </c>
      <c r="B2" s="43"/>
      <c r="C2" s="43"/>
      <c r="D2" s="43"/>
      <c r="E2" s="43"/>
      <c r="F2" s="43"/>
      <c r="G2" s="43"/>
      <c r="H2" s="43"/>
    </row>
    <row r="3" spans="1:10">
      <c r="A3" s="43" t="s">
        <v>4981</v>
      </c>
      <c r="B3" s="380">
        <v>20818966.66</v>
      </c>
      <c r="C3" s="380">
        <v>346731.51</v>
      </c>
      <c r="D3" s="380">
        <v>220825.64</v>
      </c>
      <c r="E3" s="380">
        <v>6598773.6100000003</v>
      </c>
      <c r="F3" s="380">
        <v>0</v>
      </c>
      <c r="G3" s="380">
        <v>0</v>
      </c>
      <c r="H3" s="380">
        <v>27985297.420000002</v>
      </c>
    </row>
    <row r="4" spans="1:10">
      <c r="A4" s="43" t="s">
        <v>4982</v>
      </c>
      <c r="B4" s="380">
        <v>1899116.2307043001</v>
      </c>
      <c r="C4" s="380">
        <v>0</v>
      </c>
      <c r="D4" s="380">
        <v>0</v>
      </c>
      <c r="E4" s="380">
        <v>0</v>
      </c>
      <c r="F4" s="380">
        <v>0</v>
      </c>
      <c r="G4" s="380">
        <v>0</v>
      </c>
      <c r="H4" s="380">
        <v>1899116.2307043001</v>
      </c>
      <c r="I4" s="381"/>
      <c r="J4" s="382"/>
    </row>
    <row r="5" spans="1:10">
      <c r="A5" s="43" t="s">
        <v>4983</v>
      </c>
      <c r="B5" s="42">
        <v>0</v>
      </c>
      <c r="C5" s="42">
        <v>0</v>
      </c>
      <c r="D5" s="42">
        <v>0</v>
      </c>
      <c r="E5" s="42">
        <v>0</v>
      </c>
      <c r="F5" s="42">
        <v>0</v>
      </c>
      <c r="G5" s="42">
        <v>0</v>
      </c>
      <c r="H5" s="380">
        <v>0</v>
      </c>
    </row>
    <row r="6" spans="1:10">
      <c r="A6" s="950" t="s">
        <v>4984</v>
      </c>
      <c r="B6" s="384"/>
      <c r="C6" s="384"/>
      <c r="D6" s="384"/>
      <c r="E6" s="384"/>
      <c r="F6" s="384"/>
      <c r="G6" s="384"/>
      <c r="H6" s="384"/>
      <c r="J6" s="48"/>
    </row>
    <row r="7" spans="1:10">
      <c r="A7" s="951" t="s">
        <v>4985</v>
      </c>
      <c r="B7" s="386"/>
      <c r="C7" s="386"/>
      <c r="D7" s="386"/>
      <c r="E7" s="386"/>
      <c r="F7" s="386"/>
      <c r="G7" s="386"/>
      <c r="H7" s="386"/>
    </row>
    <row r="8" spans="1:10">
      <c r="A8" s="43" t="s">
        <v>4986</v>
      </c>
      <c r="B8" s="387">
        <v>22718082.8907043</v>
      </c>
      <c r="C8" s="387">
        <v>346731.51</v>
      </c>
      <c r="D8" s="387">
        <v>220825.64</v>
      </c>
      <c r="E8" s="387">
        <v>6598773.6100000003</v>
      </c>
      <c r="F8" s="387">
        <v>0</v>
      </c>
      <c r="G8" s="387">
        <v>0</v>
      </c>
      <c r="H8" s="387">
        <v>29884413.650704298</v>
      </c>
      <c r="J8" s="48"/>
    </row>
    <row r="9" spans="1:10">
      <c r="A9" s="41" t="s">
        <v>4987</v>
      </c>
      <c r="B9" s="43"/>
      <c r="C9" s="43"/>
      <c r="D9" s="43"/>
      <c r="E9" s="43"/>
      <c r="F9" s="43"/>
      <c r="G9" s="43"/>
      <c r="H9" s="43"/>
    </row>
    <row r="10" spans="1:10">
      <c r="A10" s="43" t="s">
        <v>4981</v>
      </c>
      <c r="B10" s="380">
        <v>-7508479.8799999999</v>
      </c>
      <c r="C10" s="380">
        <v>-28894.3</v>
      </c>
      <c r="D10" s="380">
        <v>-56987.28</v>
      </c>
      <c r="E10" s="380">
        <v>-1832992.7</v>
      </c>
      <c r="F10" s="380">
        <v>0</v>
      </c>
      <c r="G10" s="380">
        <v>0</v>
      </c>
      <c r="H10" s="380">
        <v>-9427354.1600000001</v>
      </c>
      <c r="J10" s="48"/>
    </row>
    <row r="11" spans="1:10">
      <c r="A11" s="43" t="s">
        <v>4988</v>
      </c>
      <c r="B11" s="380">
        <v>-4886832.9094601199</v>
      </c>
      <c r="C11" s="380">
        <v>-173365.8</v>
      </c>
      <c r="D11" s="380">
        <v>-85480.92</v>
      </c>
      <c r="E11" s="380">
        <v>-2199591.2400000002</v>
      </c>
      <c r="F11" s="380">
        <v>0</v>
      </c>
      <c r="G11" s="380">
        <v>0</v>
      </c>
      <c r="H11" s="380">
        <v>-7345270.8694601199</v>
      </c>
    </row>
    <row r="12" spans="1:10">
      <c r="A12" s="43" t="s">
        <v>4983</v>
      </c>
      <c r="B12" s="380">
        <v>0</v>
      </c>
      <c r="C12" s="380">
        <v>0</v>
      </c>
      <c r="D12" s="380">
        <v>0</v>
      </c>
      <c r="E12" s="380">
        <v>0</v>
      </c>
      <c r="F12" s="380">
        <v>0</v>
      </c>
      <c r="G12" s="380">
        <v>0</v>
      </c>
      <c r="H12" s="380">
        <v>0</v>
      </c>
      <c r="J12" s="48"/>
    </row>
    <row r="13" spans="1:10">
      <c r="A13" s="950" t="s">
        <v>4984</v>
      </c>
      <c r="B13" s="388">
        <v>0</v>
      </c>
      <c r="C13" s="388">
        <v>0</v>
      </c>
      <c r="D13" s="388">
        <v>0</v>
      </c>
      <c r="E13" s="388">
        <v>0</v>
      </c>
      <c r="F13" s="388">
        <v>0</v>
      </c>
      <c r="G13" s="388">
        <v>0</v>
      </c>
      <c r="H13" s="388">
        <v>0</v>
      </c>
    </row>
    <row r="14" spans="1:10">
      <c r="A14" s="951" t="s">
        <v>4985</v>
      </c>
      <c r="B14" s="389">
        <v>0</v>
      </c>
      <c r="C14" s="389">
        <v>0</v>
      </c>
      <c r="D14" s="389">
        <v>0</v>
      </c>
      <c r="E14" s="389">
        <v>0</v>
      </c>
      <c r="F14" s="389">
        <v>0</v>
      </c>
      <c r="G14" s="389">
        <v>0</v>
      </c>
      <c r="H14" s="389">
        <v>0</v>
      </c>
      <c r="J14" s="48"/>
    </row>
    <row r="15" spans="1:10">
      <c r="A15" s="43" t="s">
        <v>4986</v>
      </c>
      <c r="B15" s="387">
        <v>-12395312.7894601</v>
      </c>
      <c r="C15" s="387">
        <v>-202260.1</v>
      </c>
      <c r="D15" s="387">
        <v>-142468.20000000001</v>
      </c>
      <c r="E15" s="387">
        <v>-4032583.94</v>
      </c>
      <c r="F15" s="387">
        <v>0</v>
      </c>
      <c r="G15" s="387">
        <v>0</v>
      </c>
      <c r="H15" s="387">
        <v>-16772625.0294601</v>
      </c>
    </row>
    <row r="16" spans="1:10">
      <c r="A16" s="41" t="s">
        <v>4989</v>
      </c>
      <c r="B16" s="43"/>
      <c r="C16" s="43"/>
      <c r="D16" s="43"/>
      <c r="E16" s="43"/>
      <c r="F16" s="43"/>
      <c r="G16" s="43"/>
      <c r="H16" s="43"/>
      <c r="J16" s="48"/>
    </row>
    <row r="17" spans="1:10">
      <c r="A17" s="43" t="s">
        <v>4981</v>
      </c>
      <c r="B17" s="380">
        <v>13310486.779999999</v>
      </c>
      <c r="C17" s="380">
        <v>317837.21000000002</v>
      </c>
      <c r="D17" s="380">
        <v>163838.35999999999</v>
      </c>
      <c r="E17" s="380">
        <v>4765780.91</v>
      </c>
      <c r="F17" s="380">
        <v>0</v>
      </c>
      <c r="G17" s="380">
        <v>0</v>
      </c>
      <c r="H17" s="380">
        <v>18557943.260000002</v>
      </c>
    </row>
    <row r="18" spans="1:10">
      <c r="A18" s="43" t="s">
        <v>4986</v>
      </c>
      <c r="B18" s="387">
        <v>10322770.1012442</v>
      </c>
      <c r="C18" s="387">
        <v>144471.41</v>
      </c>
      <c r="D18" s="387">
        <v>78357.440000000002</v>
      </c>
      <c r="E18" s="387">
        <v>2566189.67</v>
      </c>
      <c r="F18" s="387">
        <v>0</v>
      </c>
      <c r="G18" s="387">
        <v>0</v>
      </c>
      <c r="H18" s="387">
        <v>13111788.6212442</v>
      </c>
      <c r="I18" s="379">
        <f>H18-'FY22-25 IFRS（合并）'!G36</f>
        <v>1.2441724538803101E-3</v>
      </c>
      <c r="J18" s="48"/>
    </row>
    <row r="19" spans="1:10">
      <c r="A19" s="43"/>
      <c r="B19" s="43"/>
      <c r="C19" s="43"/>
      <c r="D19" s="43"/>
      <c r="E19" s="43"/>
      <c r="F19" s="43"/>
      <c r="G19" s="43"/>
      <c r="H19" s="43"/>
    </row>
    <row r="20" spans="1:10">
      <c r="A20" s="43"/>
      <c r="B20" s="387"/>
      <c r="C20" s="387"/>
      <c r="D20" s="387"/>
      <c r="E20" s="387"/>
      <c r="F20" s="387"/>
      <c r="G20" s="387"/>
      <c r="H20" s="387"/>
      <c r="J20" s="48"/>
    </row>
    <row r="21" spans="1:10">
      <c r="A21" s="377" t="s">
        <v>169</v>
      </c>
      <c r="B21" s="378" t="s">
        <v>2527</v>
      </c>
      <c r="C21" s="378" t="s">
        <v>3737</v>
      </c>
      <c r="D21" s="378" t="s">
        <v>3007</v>
      </c>
      <c r="E21" s="378" t="s">
        <v>2939</v>
      </c>
      <c r="F21" s="378" t="s">
        <v>4286</v>
      </c>
      <c r="G21" s="378" t="s">
        <v>4979</v>
      </c>
      <c r="H21" s="378" t="s">
        <v>143</v>
      </c>
      <c r="J21" s="48"/>
    </row>
    <row r="22" spans="1:10">
      <c r="A22" s="41" t="s">
        <v>4980</v>
      </c>
      <c r="B22" s="43"/>
      <c r="C22" s="43"/>
      <c r="D22" s="43"/>
      <c r="E22" s="43"/>
      <c r="F22" s="43"/>
      <c r="G22" s="43"/>
      <c r="H22" s="43"/>
      <c r="J22" s="48"/>
    </row>
    <row r="23" spans="1:10">
      <c r="A23" s="43" t="s">
        <v>4981</v>
      </c>
      <c r="B23" s="380">
        <v>22718082.8907043</v>
      </c>
      <c r="C23" s="380">
        <v>346731.51</v>
      </c>
      <c r="D23" s="380">
        <v>220825.64</v>
      </c>
      <c r="E23" s="380">
        <v>6598773.6100000003</v>
      </c>
      <c r="F23" s="380">
        <v>0</v>
      </c>
      <c r="G23" s="380">
        <v>0</v>
      </c>
      <c r="H23" s="380">
        <v>29884413.650704298</v>
      </c>
      <c r="J23" s="48"/>
    </row>
    <row r="24" spans="1:10">
      <c r="A24" s="43" t="s">
        <v>4982</v>
      </c>
      <c r="B24" s="380">
        <v>0</v>
      </c>
      <c r="C24" s="380">
        <v>0</v>
      </c>
      <c r="D24" s="380">
        <v>0</v>
      </c>
      <c r="E24" s="380">
        <v>0</v>
      </c>
      <c r="F24" s="380">
        <v>1431655.6214783699</v>
      </c>
      <c r="G24" s="380">
        <v>0</v>
      </c>
      <c r="H24" s="380">
        <v>1431655.6214783699</v>
      </c>
      <c r="J24" s="48"/>
    </row>
    <row r="25" spans="1:10">
      <c r="A25" s="43" t="s">
        <v>4983</v>
      </c>
      <c r="B25" s="380">
        <v>-442908.17309957201</v>
      </c>
      <c r="C25" s="380">
        <v>-346731.51</v>
      </c>
      <c r="D25" s="380">
        <v>-220825.64</v>
      </c>
      <c r="E25" s="380">
        <v>0</v>
      </c>
      <c r="F25" s="380">
        <v>0</v>
      </c>
      <c r="G25" s="380">
        <v>0</v>
      </c>
      <c r="H25" s="380">
        <v>-1010465.32309957</v>
      </c>
      <c r="J25" s="48"/>
    </row>
    <row r="26" spans="1:10">
      <c r="A26" s="390" t="s">
        <v>4990</v>
      </c>
      <c r="B26" s="384"/>
      <c r="C26" s="391">
        <v>-346731.51</v>
      </c>
      <c r="D26" s="391">
        <v>-220825.64</v>
      </c>
      <c r="E26" s="384"/>
      <c r="F26" s="384"/>
      <c r="G26" s="384"/>
      <c r="H26" s="388">
        <v>-567557.15</v>
      </c>
      <c r="J26" s="48"/>
    </row>
    <row r="27" spans="1:10">
      <c r="A27" s="392" t="s">
        <v>4985</v>
      </c>
      <c r="B27" s="393">
        <v>-442908.17309957201</v>
      </c>
      <c r="C27" s="386"/>
      <c r="D27" s="386"/>
      <c r="E27" s="386"/>
      <c r="F27" s="386"/>
      <c r="G27" s="386"/>
      <c r="H27" s="389">
        <v>-442908.17309957201</v>
      </c>
      <c r="J27" s="48"/>
    </row>
    <row r="28" spans="1:10">
      <c r="A28" s="43" t="s">
        <v>4986</v>
      </c>
      <c r="B28" s="387">
        <v>22275174.7176047</v>
      </c>
      <c r="C28" s="387">
        <v>0</v>
      </c>
      <c r="D28" s="387">
        <v>0</v>
      </c>
      <c r="E28" s="387">
        <v>6598773.6100000003</v>
      </c>
      <c r="F28" s="387">
        <v>1431655.6214783699</v>
      </c>
      <c r="G28" s="387">
        <v>0</v>
      </c>
      <c r="H28" s="387">
        <v>30305603.949083101</v>
      </c>
      <c r="J28" s="48"/>
    </row>
    <row r="29" spans="1:10">
      <c r="A29" s="41" t="s">
        <v>4987</v>
      </c>
      <c r="B29" s="43"/>
      <c r="C29" s="43"/>
      <c r="D29" s="43"/>
      <c r="E29" s="43"/>
      <c r="F29" s="43"/>
      <c r="G29" s="43"/>
      <c r="H29" s="43"/>
    </row>
    <row r="30" spans="1:10">
      <c r="A30" s="43" t="s">
        <v>4981</v>
      </c>
      <c r="B30" s="380">
        <v>-12395312.7894601</v>
      </c>
      <c r="C30" s="380">
        <v>-202260.1</v>
      </c>
      <c r="D30" s="380">
        <v>-142468.20000000001</v>
      </c>
      <c r="E30" s="380">
        <v>-4032583.94</v>
      </c>
      <c r="F30" s="380">
        <v>0</v>
      </c>
      <c r="G30" s="380">
        <v>0</v>
      </c>
      <c r="H30" s="380">
        <v>-16772625.0294601</v>
      </c>
      <c r="I30" s="381"/>
      <c r="J30" s="382"/>
    </row>
    <row r="31" spans="1:10">
      <c r="A31" s="43" t="s">
        <v>4988</v>
      </c>
      <c r="B31" s="380">
        <v>-5256470.4222050104</v>
      </c>
      <c r="C31" s="380">
        <v>-144471.41</v>
      </c>
      <c r="D31" s="380">
        <v>-78357.440000000002</v>
      </c>
      <c r="E31" s="380">
        <v>-2199591.2400000002</v>
      </c>
      <c r="F31" s="380">
        <v>-298261.587807993</v>
      </c>
      <c r="G31" s="380">
        <v>0</v>
      </c>
      <c r="H31" s="380">
        <v>-7977152.100013</v>
      </c>
    </row>
    <row r="32" spans="1:10">
      <c r="A32" s="43" t="s">
        <v>4983</v>
      </c>
      <c r="B32" s="380">
        <v>580467.97110250499</v>
      </c>
      <c r="C32" s="380">
        <v>346731.51</v>
      </c>
      <c r="D32" s="380">
        <v>220825.64</v>
      </c>
      <c r="E32" s="380">
        <v>0</v>
      </c>
      <c r="F32" s="380">
        <v>0</v>
      </c>
      <c r="G32" s="380">
        <v>0</v>
      </c>
      <c r="H32" s="380">
        <v>1148025.1211025</v>
      </c>
      <c r="J32" s="48"/>
    </row>
    <row r="33" spans="1:10">
      <c r="A33" s="952" t="s">
        <v>4990</v>
      </c>
      <c r="B33" s="384"/>
      <c r="C33" s="391">
        <v>346731.51</v>
      </c>
      <c r="D33" s="391">
        <v>220825.64</v>
      </c>
      <c r="E33" s="384"/>
      <c r="F33" s="384"/>
      <c r="G33" s="384"/>
      <c r="H33" s="388">
        <v>567557.15</v>
      </c>
    </row>
    <row r="34" spans="1:10">
      <c r="A34" s="392" t="s">
        <v>4985</v>
      </c>
      <c r="B34" s="393">
        <v>580467.97110250499</v>
      </c>
      <c r="C34" s="386"/>
      <c r="D34" s="386"/>
      <c r="E34" s="386"/>
      <c r="F34" s="386"/>
      <c r="G34" s="386"/>
      <c r="H34" s="389">
        <v>580467.97110250499</v>
      </c>
      <c r="J34" s="48"/>
    </row>
    <row r="35" spans="1:10">
      <c r="A35" s="43" t="s">
        <v>4986</v>
      </c>
      <c r="B35" s="387">
        <v>-17071315.240562599</v>
      </c>
      <c r="C35" s="387">
        <v>0</v>
      </c>
      <c r="D35" s="387">
        <v>0</v>
      </c>
      <c r="E35" s="387">
        <v>-6232175.1799999997</v>
      </c>
      <c r="F35" s="387">
        <v>-298261.587807993</v>
      </c>
      <c r="G35" s="387">
        <v>0</v>
      </c>
      <c r="H35" s="387">
        <v>-23601752.008370601</v>
      </c>
    </row>
    <row r="36" spans="1:10">
      <c r="A36" s="41" t="s">
        <v>4989</v>
      </c>
      <c r="B36" s="43"/>
      <c r="C36" s="43"/>
      <c r="D36" s="43"/>
      <c r="E36" s="43"/>
      <c r="F36" s="43"/>
      <c r="G36" s="43"/>
      <c r="H36" s="43"/>
      <c r="J36" s="48"/>
    </row>
    <row r="37" spans="1:10">
      <c r="A37" s="43" t="s">
        <v>4981</v>
      </c>
      <c r="B37" s="380">
        <v>10322770.1012442</v>
      </c>
      <c r="C37" s="380">
        <v>144471.41</v>
      </c>
      <c r="D37" s="380">
        <v>78357.440000000002</v>
      </c>
      <c r="E37" s="380">
        <v>2566189.67</v>
      </c>
      <c r="F37" s="380">
        <v>0</v>
      </c>
      <c r="G37" s="380">
        <v>0</v>
      </c>
      <c r="H37" s="380">
        <v>13111788.6212442</v>
      </c>
    </row>
    <row r="38" spans="1:10">
      <c r="A38" s="43" t="s">
        <v>4986</v>
      </c>
      <c r="B38" s="387">
        <v>5203859.4770421004</v>
      </c>
      <c r="C38" s="387">
        <v>0</v>
      </c>
      <c r="D38" s="387">
        <v>0</v>
      </c>
      <c r="E38" s="387">
        <v>366598.43000000098</v>
      </c>
      <c r="F38" s="387">
        <v>1133394.03367037</v>
      </c>
      <c r="G38" s="387">
        <v>0</v>
      </c>
      <c r="H38" s="387">
        <v>6703851.9407124696</v>
      </c>
      <c r="I38" s="379">
        <f>H38-'FY22-25 IFRS（合并）'!I36</f>
        <v>2.1920083090663E-3</v>
      </c>
      <c r="J38" s="48"/>
    </row>
    <row r="39" spans="1:10">
      <c r="A39" s="43"/>
      <c r="B39" s="387"/>
      <c r="C39" s="387"/>
      <c r="D39" s="387"/>
      <c r="E39" s="387"/>
      <c r="F39" s="387"/>
      <c r="G39" s="387"/>
      <c r="H39" s="387"/>
    </row>
    <row r="40" spans="1:10">
      <c r="A40" s="43"/>
      <c r="B40" s="387"/>
      <c r="C40" s="387"/>
      <c r="D40" s="387"/>
      <c r="E40" s="387"/>
      <c r="F40" s="387"/>
      <c r="G40" s="387"/>
      <c r="H40" s="387"/>
    </row>
    <row r="41" spans="1:10">
      <c r="A41" s="43"/>
      <c r="B41" s="43"/>
      <c r="C41" s="43"/>
      <c r="D41" s="43"/>
      <c r="E41" s="43"/>
      <c r="F41" s="43"/>
      <c r="G41" s="43"/>
      <c r="H41" s="43"/>
      <c r="J41" s="48"/>
    </row>
    <row r="42" spans="1:10">
      <c r="A42" s="377" t="s">
        <v>170</v>
      </c>
      <c r="B42" s="378" t="s">
        <v>2527</v>
      </c>
      <c r="C42" s="378" t="s">
        <v>3737</v>
      </c>
      <c r="D42" s="378" t="s">
        <v>3007</v>
      </c>
      <c r="E42" s="378" t="s">
        <v>2939</v>
      </c>
      <c r="F42" s="378" t="s">
        <v>4286</v>
      </c>
      <c r="G42" s="378" t="s">
        <v>4979</v>
      </c>
      <c r="H42" s="378" t="s">
        <v>143</v>
      </c>
      <c r="J42" s="48"/>
    </row>
    <row r="43" spans="1:10">
      <c r="A43" s="41" t="s">
        <v>4980</v>
      </c>
      <c r="B43" s="43"/>
      <c r="C43" s="43"/>
      <c r="D43" s="43"/>
      <c r="E43" s="43"/>
      <c r="F43" s="43"/>
      <c r="G43" s="43"/>
      <c r="H43" s="43"/>
      <c r="J43" s="48"/>
    </row>
    <row r="44" spans="1:10">
      <c r="A44" s="43" t="s">
        <v>4981</v>
      </c>
      <c r="B44" s="380">
        <v>22275174.7176047</v>
      </c>
      <c r="C44" s="380">
        <v>0</v>
      </c>
      <c r="D44" s="380">
        <v>0</v>
      </c>
      <c r="E44" s="380">
        <v>6598773.6100000003</v>
      </c>
      <c r="F44" s="380">
        <v>1431655.6214783699</v>
      </c>
      <c r="G44" s="380">
        <v>0</v>
      </c>
      <c r="H44" s="380">
        <v>30305603.949083101</v>
      </c>
      <c r="J44" s="48"/>
    </row>
    <row r="45" spans="1:10">
      <c r="A45" s="43" t="s">
        <v>4982</v>
      </c>
      <c r="B45" s="380">
        <v>0</v>
      </c>
      <c r="C45" s="380">
        <v>0</v>
      </c>
      <c r="D45" s="380">
        <v>0</v>
      </c>
      <c r="E45" s="380">
        <v>0</v>
      </c>
      <c r="F45" s="380">
        <v>0</v>
      </c>
      <c r="G45" s="380">
        <v>3662709.52</v>
      </c>
      <c r="H45" s="380">
        <v>3662709.52</v>
      </c>
      <c r="J45" s="48"/>
    </row>
    <row r="46" spans="1:10">
      <c r="A46" s="43" t="s">
        <v>4983</v>
      </c>
      <c r="B46" s="380">
        <v>-1456208.0576047199</v>
      </c>
      <c r="C46" s="380">
        <v>0</v>
      </c>
      <c r="D46" s="380">
        <v>0</v>
      </c>
      <c r="E46" s="380">
        <v>-6598773.6100000003</v>
      </c>
      <c r="F46" s="380">
        <v>-1431655.6214783699</v>
      </c>
      <c r="G46" s="380">
        <v>0</v>
      </c>
      <c r="H46" s="380">
        <v>-9486637.2890830897</v>
      </c>
      <c r="J46" s="48"/>
    </row>
    <row r="47" spans="1:10">
      <c r="A47" s="383" t="s">
        <v>4990</v>
      </c>
      <c r="B47" s="391">
        <v>-1456208.0576047199</v>
      </c>
      <c r="C47" s="384"/>
      <c r="D47" s="384"/>
      <c r="E47" s="391">
        <v>-6598773.6100000003</v>
      </c>
      <c r="F47" s="384"/>
      <c r="G47" s="384"/>
      <c r="H47" s="391">
        <v>-8054981.6676047202</v>
      </c>
      <c r="J47" s="48"/>
    </row>
    <row r="48" spans="1:10">
      <c r="A48" s="953" t="s">
        <v>4991</v>
      </c>
      <c r="B48" s="43"/>
      <c r="C48" s="43"/>
      <c r="D48" s="43"/>
      <c r="E48" s="43"/>
      <c r="F48" s="380">
        <v>-1431655.6214783699</v>
      </c>
      <c r="G48" s="43"/>
      <c r="H48" s="43">
        <v>-1431655.6214783699</v>
      </c>
      <c r="J48" s="48"/>
    </row>
    <row r="49" spans="1:10">
      <c r="A49" s="385" t="s">
        <v>4985</v>
      </c>
      <c r="B49" s="386"/>
      <c r="C49" s="386"/>
      <c r="D49" s="386"/>
      <c r="E49" s="386"/>
      <c r="F49" s="386"/>
      <c r="G49" s="386"/>
      <c r="H49" s="389">
        <v>0</v>
      </c>
      <c r="J49" s="48"/>
    </row>
    <row r="50" spans="1:10">
      <c r="A50" s="43" t="s">
        <v>4986</v>
      </c>
      <c r="B50" s="387">
        <v>20818966.66</v>
      </c>
      <c r="C50" s="387">
        <v>0</v>
      </c>
      <c r="D50" s="387">
        <v>0</v>
      </c>
      <c r="E50" s="387">
        <v>0</v>
      </c>
      <c r="F50" s="387">
        <v>0</v>
      </c>
      <c r="G50" s="387">
        <v>3662709.52</v>
      </c>
      <c r="H50" s="387">
        <v>24481676.18</v>
      </c>
      <c r="J50" s="48"/>
    </row>
    <row r="51" spans="1:10">
      <c r="A51" s="41" t="s">
        <v>4987</v>
      </c>
      <c r="B51" s="43"/>
      <c r="C51" s="43"/>
      <c r="D51" s="43"/>
      <c r="E51" s="43"/>
      <c r="F51" s="43"/>
      <c r="G51" s="43"/>
      <c r="H51" s="43"/>
      <c r="J51" s="48"/>
    </row>
    <row r="52" spans="1:10">
      <c r="A52" s="43" t="s">
        <v>4981</v>
      </c>
      <c r="B52" s="380">
        <v>-17071315.240562599</v>
      </c>
      <c r="C52" s="380">
        <v>0</v>
      </c>
      <c r="D52" s="380">
        <v>0</v>
      </c>
      <c r="E52" s="380">
        <v>-6232175.1799999997</v>
      </c>
      <c r="F52" s="380">
        <v>-298261.587807993</v>
      </c>
      <c r="G52" s="380">
        <v>0</v>
      </c>
      <c r="H52" s="380">
        <v>-23601752.008370601</v>
      </c>
      <c r="J52" s="48"/>
    </row>
    <row r="53" spans="1:10">
      <c r="A53" s="43" t="s">
        <v>4988</v>
      </c>
      <c r="B53" s="380">
        <v>-4179976.1370421001</v>
      </c>
      <c r="C53" s="380">
        <v>0</v>
      </c>
      <c r="D53" s="380">
        <v>0</v>
      </c>
      <c r="E53" s="380">
        <v>-366598.43</v>
      </c>
      <c r="F53" s="380">
        <v>-119304.635123197</v>
      </c>
      <c r="G53" s="380">
        <v>-1220903.1733333301</v>
      </c>
      <c r="H53" s="380">
        <v>-5886782.3754986301</v>
      </c>
      <c r="J53" s="48"/>
    </row>
    <row r="54" spans="1:10">
      <c r="A54" s="43" t="s">
        <v>4983</v>
      </c>
      <c r="B54" s="380">
        <v>1456208.0576047199</v>
      </c>
      <c r="C54" s="380">
        <v>0</v>
      </c>
      <c r="D54" s="380">
        <v>0</v>
      </c>
      <c r="E54" s="380">
        <v>6598773.6100000003</v>
      </c>
      <c r="F54" s="380">
        <v>417566.22293119098</v>
      </c>
      <c r="G54" s="380">
        <v>0</v>
      </c>
      <c r="H54" s="380">
        <v>8472547.8905359097</v>
      </c>
      <c r="J54" s="48"/>
    </row>
    <row r="55" spans="1:10">
      <c r="A55" s="383" t="s">
        <v>4990</v>
      </c>
      <c r="B55" s="391">
        <v>1456208.0576047199</v>
      </c>
      <c r="C55" s="391">
        <v>0</v>
      </c>
      <c r="D55" s="391">
        <v>0</v>
      </c>
      <c r="E55" s="391">
        <v>6598773.6100000003</v>
      </c>
      <c r="F55" s="391">
        <v>0</v>
      </c>
      <c r="G55" s="391">
        <v>0</v>
      </c>
      <c r="H55" s="391">
        <v>8054981.6676047202</v>
      </c>
      <c r="J55" s="48"/>
    </row>
    <row r="56" spans="1:10">
      <c r="A56" s="953" t="s">
        <v>4991</v>
      </c>
      <c r="B56" s="380"/>
      <c r="C56" s="380"/>
      <c r="D56" s="380"/>
      <c r="E56" s="380"/>
      <c r="F56" s="380">
        <v>417566.22293119098</v>
      </c>
      <c r="G56" s="380"/>
      <c r="H56" s="380">
        <v>417566.22293119098</v>
      </c>
      <c r="J56" s="48"/>
    </row>
    <row r="57" spans="1:10">
      <c r="A57" s="385" t="s">
        <v>4985</v>
      </c>
      <c r="B57" s="386"/>
      <c r="C57" s="386"/>
      <c r="D57" s="386"/>
      <c r="E57" s="386"/>
      <c r="F57" s="386"/>
      <c r="G57" s="386"/>
      <c r="H57" s="393">
        <v>0</v>
      </c>
      <c r="J57" s="48"/>
    </row>
    <row r="58" spans="1:10">
      <c r="A58" s="43" t="s">
        <v>4986</v>
      </c>
      <c r="B58" s="387">
        <v>-19795083.32</v>
      </c>
      <c r="C58" s="387">
        <v>0</v>
      </c>
      <c r="D58" s="387">
        <v>0</v>
      </c>
      <c r="E58" s="387">
        <v>0</v>
      </c>
      <c r="F58" s="387">
        <v>0</v>
      </c>
      <c r="G58" s="387">
        <v>-1220903.1733333301</v>
      </c>
      <c r="H58" s="387">
        <v>-21015986.493333299</v>
      </c>
      <c r="J58" s="48"/>
    </row>
    <row r="59" spans="1:10">
      <c r="A59" s="41" t="s">
        <v>4989</v>
      </c>
      <c r="B59" s="43"/>
      <c r="C59" s="43"/>
      <c r="D59" s="43"/>
      <c r="E59" s="43"/>
      <c r="F59" s="43"/>
      <c r="G59" s="43"/>
      <c r="H59" s="43"/>
      <c r="J59" s="48"/>
    </row>
    <row r="60" spans="1:10">
      <c r="A60" s="43" t="s">
        <v>4981</v>
      </c>
      <c r="B60" s="380">
        <v>5203859.4770421004</v>
      </c>
      <c r="C60" s="380">
        <v>0</v>
      </c>
      <c r="D60" s="380">
        <v>0</v>
      </c>
      <c r="E60" s="380">
        <v>366598.43000000098</v>
      </c>
      <c r="F60" s="380">
        <v>1133394.03367037</v>
      </c>
      <c r="G60" s="380">
        <v>0</v>
      </c>
      <c r="H60" s="380">
        <v>6703851.9407124696</v>
      </c>
    </row>
    <row r="61" spans="1:10">
      <c r="A61" s="43" t="s">
        <v>4986</v>
      </c>
      <c r="B61" s="387">
        <v>1023883.34</v>
      </c>
      <c r="C61" s="387">
        <v>0</v>
      </c>
      <c r="D61" s="387">
        <v>0</v>
      </c>
      <c r="E61" s="387">
        <v>0</v>
      </c>
      <c r="F61" s="387">
        <v>0</v>
      </c>
      <c r="G61" s="387">
        <v>2441806.3466666699</v>
      </c>
      <c r="H61" s="387">
        <v>3465689.6866666698</v>
      </c>
      <c r="I61" s="379">
        <f>H61-'FY22-25 IFRS（合并）'!K36</f>
        <v>-3.3333343453705302E-3</v>
      </c>
      <c r="J61" s="48"/>
    </row>
    <row r="62" spans="1:10">
      <c r="A62" s="43"/>
      <c r="B62" s="387"/>
      <c r="C62" s="387"/>
      <c r="D62" s="387"/>
      <c r="E62" s="387"/>
      <c r="F62" s="387"/>
      <c r="G62" s="387"/>
      <c r="H62" s="387"/>
      <c r="J62" s="376"/>
    </row>
    <row r="63" spans="1:10">
      <c r="A63" s="43"/>
      <c r="B63" s="43"/>
      <c r="C63" s="43"/>
      <c r="D63" s="43"/>
      <c r="E63" s="43"/>
      <c r="F63" s="43"/>
      <c r="G63" s="43"/>
      <c r="H63" s="43"/>
    </row>
    <row r="64" spans="1:10">
      <c r="A64" s="394">
        <v>2025.06</v>
      </c>
      <c r="B64" s="378" t="s">
        <v>2527</v>
      </c>
      <c r="C64" s="378" t="s">
        <v>3737</v>
      </c>
      <c r="D64" s="378" t="s">
        <v>3007</v>
      </c>
      <c r="E64" s="378" t="s">
        <v>2939</v>
      </c>
      <c r="F64" s="378" t="s">
        <v>4286</v>
      </c>
      <c r="G64" s="378" t="s">
        <v>4979</v>
      </c>
      <c r="H64" s="378" t="s">
        <v>143</v>
      </c>
    </row>
    <row r="65" spans="1:8">
      <c r="A65" s="41" t="s">
        <v>4980</v>
      </c>
      <c r="B65" s="43"/>
      <c r="C65" s="43"/>
      <c r="D65" s="43"/>
      <c r="E65" s="43"/>
      <c r="F65" s="43"/>
      <c r="G65" s="43"/>
      <c r="H65" s="43"/>
    </row>
    <row r="66" spans="1:8">
      <c r="A66" s="43" t="s">
        <v>4981</v>
      </c>
      <c r="B66" s="380">
        <v>20818966.66</v>
      </c>
      <c r="C66" s="380">
        <v>0</v>
      </c>
      <c r="D66" s="380">
        <v>0</v>
      </c>
      <c r="E66" s="380">
        <v>0</v>
      </c>
      <c r="F66" s="380">
        <v>0</v>
      </c>
      <c r="G66" s="380">
        <v>3662709.52</v>
      </c>
      <c r="H66" s="380">
        <v>24481676.18</v>
      </c>
    </row>
    <row r="67" spans="1:8">
      <c r="A67" s="43" t="s">
        <v>4982</v>
      </c>
      <c r="B67" s="380">
        <v>5075469.67</v>
      </c>
      <c r="C67" s="380">
        <v>0</v>
      </c>
      <c r="D67" s="380">
        <v>0</v>
      </c>
      <c r="E67" s="380">
        <v>0</v>
      </c>
      <c r="F67" s="380">
        <v>0</v>
      </c>
      <c r="G67" s="380">
        <v>0</v>
      </c>
      <c r="H67" s="380">
        <v>5075469.67</v>
      </c>
    </row>
    <row r="68" spans="1:8">
      <c r="A68" s="43" t="s">
        <v>4983</v>
      </c>
      <c r="B68" s="380">
        <v>-20818966.66</v>
      </c>
      <c r="C68" s="380">
        <v>0</v>
      </c>
      <c r="D68" s="380">
        <v>0</v>
      </c>
      <c r="E68" s="380">
        <v>0</v>
      </c>
      <c r="F68" s="380">
        <v>0</v>
      </c>
      <c r="G68" s="380">
        <v>0</v>
      </c>
      <c r="H68" s="380">
        <v>-20818966.66</v>
      </c>
    </row>
    <row r="69" spans="1:8">
      <c r="A69" s="390" t="s">
        <v>4990</v>
      </c>
      <c r="B69" s="391">
        <v>-20818966.66</v>
      </c>
      <c r="C69" s="384"/>
      <c r="D69" s="384"/>
      <c r="E69" s="384"/>
      <c r="F69" s="384"/>
      <c r="G69" s="384"/>
      <c r="H69" s="391">
        <v>-20818966.66</v>
      </c>
    </row>
    <row r="70" spans="1:8">
      <c r="A70" s="395" t="s">
        <v>4991</v>
      </c>
      <c r="B70" s="43"/>
      <c r="C70" s="43"/>
      <c r="D70" s="43"/>
      <c r="E70" s="43"/>
      <c r="F70" s="43"/>
      <c r="G70" s="43"/>
      <c r="H70" s="43"/>
    </row>
    <row r="71" spans="1:8">
      <c r="A71" s="392" t="s">
        <v>4985</v>
      </c>
      <c r="B71" s="386"/>
      <c r="C71" s="386"/>
      <c r="D71" s="386"/>
      <c r="E71" s="386"/>
      <c r="F71" s="386"/>
      <c r="G71" s="386"/>
      <c r="H71" s="386"/>
    </row>
    <row r="72" spans="1:8">
      <c r="A72" s="43" t="s">
        <v>4986</v>
      </c>
      <c r="B72" s="387">
        <v>5075469.67</v>
      </c>
      <c r="C72" s="387">
        <v>0</v>
      </c>
      <c r="D72" s="387">
        <v>0</v>
      </c>
      <c r="E72" s="387">
        <v>0</v>
      </c>
      <c r="F72" s="387">
        <v>0</v>
      </c>
      <c r="G72" s="387">
        <v>3662709.52</v>
      </c>
      <c r="H72" s="387">
        <v>8738179.1899999995</v>
      </c>
    </row>
    <row r="73" spans="1:8">
      <c r="A73" s="41" t="s">
        <v>4987</v>
      </c>
      <c r="B73" s="43"/>
      <c r="C73" s="43"/>
      <c r="D73" s="43"/>
      <c r="E73" s="43"/>
      <c r="F73" s="43"/>
      <c r="G73" s="43"/>
      <c r="H73" s="43"/>
    </row>
    <row r="74" spans="1:8">
      <c r="A74" s="43" t="s">
        <v>4981</v>
      </c>
      <c r="B74" s="380">
        <v>-19795083.32</v>
      </c>
      <c r="C74" s="380">
        <v>0</v>
      </c>
      <c r="D74" s="380">
        <v>0</v>
      </c>
      <c r="E74" s="380">
        <v>0</v>
      </c>
      <c r="F74" s="380">
        <v>0</v>
      </c>
      <c r="G74" s="380">
        <v>-1220903.1733333301</v>
      </c>
      <c r="H74" s="380">
        <v>-21015986.493333299</v>
      </c>
    </row>
    <row r="75" spans="1:8">
      <c r="A75" s="43" t="s">
        <v>4988</v>
      </c>
      <c r="B75" s="380">
        <v>-1587824.41444444</v>
      </c>
      <c r="C75" s="380">
        <v>0</v>
      </c>
      <c r="D75" s="380">
        <v>0</v>
      </c>
      <c r="E75" s="380">
        <v>0</v>
      </c>
      <c r="F75" s="380">
        <v>0</v>
      </c>
      <c r="G75" s="380">
        <v>-610451.58666666702</v>
      </c>
      <c r="H75" s="380">
        <v>-2198276.0011111102</v>
      </c>
    </row>
    <row r="76" spans="1:8">
      <c r="A76" s="43" t="s">
        <v>4983</v>
      </c>
      <c r="B76" s="380">
        <v>20818966.66</v>
      </c>
      <c r="C76" s="380">
        <v>0</v>
      </c>
      <c r="D76" s="380">
        <v>0</v>
      </c>
      <c r="E76" s="380">
        <v>0</v>
      </c>
      <c r="F76" s="380">
        <v>0</v>
      </c>
      <c r="G76" s="380">
        <v>0</v>
      </c>
      <c r="H76" s="380">
        <v>20818966.66</v>
      </c>
    </row>
    <row r="77" spans="1:8">
      <c r="A77" s="390" t="s">
        <v>4990</v>
      </c>
      <c r="B77" s="391">
        <v>20818966.66</v>
      </c>
      <c r="C77" s="391"/>
      <c r="D77" s="391"/>
      <c r="E77" s="391"/>
      <c r="F77" s="391"/>
      <c r="G77" s="391"/>
      <c r="H77" s="391">
        <v>20818966.66</v>
      </c>
    </row>
    <row r="78" spans="1:8">
      <c r="A78" s="395" t="s">
        <v>4991</v>
      </c>
      <c r="B78" s="380"/>
      <c r="C78" s="380"/>
      <c r="D78" s="380"/>
      <c r="E78" s="380"/>
      <c r="F78" s="380"/>
      <c r="G78" s="380"/>
      <c r="H78" s="380"/>
    </row>
    <row r="79" spans="1:8">
      <c r="A79" s="392" t="s">
        <v>4985</v>
      </c>
      <c r="B79" s="393"/>
      <c r="C79" s="393"/>
      <c r="D79" s="393"/>
      <c r="E79" s="393"/>
      <c r="F79" s="393"/>
      <c r="G79" s="393"/>
      <c r="H79" s="393"/>
    </row>
    <row r="80" spans="1:8">
      <c r="A80" s="43" t="s">
        <v>4986</v>
      </c>
      <c r="B80" s="387">
        <v>-563941.07444444299</v>
      </c>
      <c r="C80" s="387">
        <v>0</v>
      </c>
      <c r="D80" s="387">
        <v>0</v>
      </c>
      <c r="E80" s="387">
        <v>0</v>
      </c>
      <c r="F80" s="387">
        <v>0</v>
      </c>
      <c r="G80" s="387">
        <v>-1831354.76</v>
      </c>
      <c r="H80" s="387">
        <v>-2395295.83444444</v>
      </c>
    </row>
    <row r="81" spans="1:9">
      <c r="A81" s="41" t="s">
        <v>4989</v>
      </c>
      <c r="B81" s="43"/>
      <c r="C81" s="43"/>
      <c r="D81" s="43"/>
      <c r="E81" s="43"/>
      <c r="F81" s="43"/>
      <c r="G81" s="43"/>
      <c r="H81" s="43"/>
    </row>
    <row r="82" spans="1:9">
      <c r="A82" s="43" t="s">
        <v>4981</v>
      </c>
      <c r="B82" s="380">
        <v>1023883.34</v>
      </c>
      <c r="C82" s="380">
        <v>0</v>
      </c>
      <c r="D82" s="380">
        <v>0</v>
      </c>
      <c r="E82" s="380">
        <v>0</v>
      </c>
      <c r="F82" s="380">
        <v>0</v>
      </c>
      <c r="G82" s="380">
        <v>2441806.3466666699</v>
      </c>
      <c r="H82" s="380">
        <v>3465689.6866666698</v>
      </c>
    </row>
    <row r="83" spans="1:9">
      <c r="A83" s="43" t="s">
        <v>4986</v>
      </c>
      <c r="B83" s="387">
        <v>4511528.5955555597</v>
      </c>
      <c r="C83" s="387">
        <v>0</v>
      </c>
      <c r="D83" s="387">
        <v>0</v>
      </c>
      <c r="E83" s="387">
        <v>0</v>
      </c>
      <c r="F83" s="387">
        <v>0</v>
      </c>
      <c r="G83" s="387">
        <v>1831354.76</v>
      </c>
      <c r="H83" s="387">
        <v>6342883.3555555502</v>
      </c>
      <c r="I83" s="379">
        <f>H83-'FY22-25 IFRS（合并）'!O36</f>
        <v>-4.4444436207413699E-3</v>
      </c>
    </row>
    <row r="85" spans="1:9" ht="15.6" customHeight="1"/>
    <row r="86" spans="1:9" ht="15.6" customHeight="1"/>
    <row r="87" spans="1:9" ht="15.6" customHeight="1">
      <c r="A87" s="394">
        <v>2025.12</v>
      </c>
      <c r="B87" s="378" t="s">
        <v>2527</v>
      </c>
      <c r="C87" s="378" t="s">
        <v>3737</v>
      </c>
      <c r="D87" s="378" t="s">
        <v>3007</v>
      </c>
      <c r="E87" s="378" t="s">
        <v>2939</v>
      </c>
      <c r="F87" s="378" t="s">
        <v>4286</v>
      </c>
      <c r="G87" s="378" t="s">
        <v>4979</v>
      </c>
      <c r="H87" s="378" t="s">
        <v>143</v>
      </c>
    </row>
    <row r="88" spans="1:9" ht="15.6" customHeight="1">
      <c r="A88" s="41" t="s">
        <v>4980</v>
      </c>
      <c r="B88" s="43"/>
      <c r="C88" s="43"/>
      <c r="D88" s="43"/>
      <c r="E88" s="43"/>
      <c r="F88" s="43"/>
      <c r="G88" s="43"/>
      <c r="H88" s="43"/>
    </row>
    <row r="89" spans="1:9" ht="15.6" customHeight="1">
      <c r="A89" s="43" t="s">
        <v>4981</v>
      </c>
      <c r="B89" s="380">
        <v>20818966.66</v>
      </c>
      <c r="C89" s="380">
        <v>0</v>
      </c>
      <c r="D89" s="380">
        <v>0</v>
      </c>
      <c r="E89" s="380">
        <v>0</v>
      </c>
      <c r="F89" s="380">
        <v>0</v>
      </c>
      <c r="G89" s="380">
        <v>3662709.52</v>
      </c>
      <c r="H89" s="380">
        <v>24481676.18</v>
      </c>
    </row>
    <row r="90" spans="1:9" ht="15.6" customHeight="1">
      <c r="A90" s="43" t="s">
        <v>4982</v>
      </c>
      <c r="B90" s="380">
        <v>5075469.67</v>
      </c>
      <c r="C90" s="380">
        <v>0</v>
      </c>
      <c r="D90" s="380">
        <v>0</v>
      </c>
      <c r="E90" s="380">
        <v>0</v>
      </c>
      <c r="F90" s="380">
        <v>0</v>
      </c>
      <c r="G90" s="380">
        <v>0</v>
      </c>
      <c r="H90" s="380">
        <v>5075469.67</v>
      </c>
    </row>
    <row r="91" spans="1:9" ht="15.6" customHeight="1">
      <c r="A91" s="43" t="s">
        <v>4983</v>
      </c>
      <c r="B91" s="380">
        <v>-20818966.66</v>
      </c>
      <c r="C91" s="380">
        <v>0</v>
      </c>
      <c r="D91" s="380">
        <v>0</v>
      </c>
      <c r="E91" s="380">
        <v>0</v>
      </c>
      <c r="F91" s="380">
        <v>0</v>
      </c>
      <c r="G91" s="380">
        <v>0</v>
      </c>
      <c r="H91" s="380">
        <v>-20818966.66</v>
      </c>
    </row>
    <row r="92" spans="1:9" ht="15.6" customHeight="1">
      <c r="A92" s="390" t="s">
        <v>4990</v>
      </c>
      <c r="B92" s="391">
        <v>-20818966.66</v>
      </c>
      <c r="C92" s="384"/>
      <c r="D92" s="384"/>
      <c r="E92" s="384"/>
      <c r="F92" s="384"/>
      <c r="G92" s="384"/>
      <c r="H92" s="391">
        <v>-20818966.66</v>
      </c>
    </row>
    <row r="93" spans="1:9" ht="15.6" customHeight="1">
      <c r="A93" s="395" t="s">
        <v>4991</v>
      </c>
      <c r="B93" s="43"/>
      <c r="C93" s="43"/>
      <c r="D93" s="43"/>
      <c r="E93" s="43"/>
      <c r="F93" s="43"/>
      <c r="G93" s="43"/>
      <c r="H93" s="43"/>
    </row>
    <row r="94" spans="1:9" ht="15.6" customHeight="1">
      <c r="A94" s="392" t="s">
        <v>4985</v>
      </c>
      <c r="B94" s="386"/>
      <c r="C94" s="386"/>
      <c r="D94" s="386"/>
      <c r="E94" s="386"/>
      <c r="F94" s="386"/>
      <c r="G94" s="386"/>
      <c r="H94" s="386"/>
    </row>
    <row r="95" spans="1:9" ht="15.6" customHeight="1">
      <c r="A95" s="43" t="s">
        <v>4986</v>
      </c>
      <c r="B95" s="387">
        <v>5075469.67</v>
      </c>
      <c r="C95" s="387">
        <v>0</v>
      </c>
      <c r="D95" s="387">
        <v>0</v>
      </c>
      <c r="E95" s="387">
        <v>0</v>
      </c>
      <c r="F95" s="387">
        <v>0</v>
      </c>
      <c r="G95" s="387">
        <v>3662709.52</v>
      </c>
      <c r="H95" s="387">
        <v>8738179.1899999995</v>
      </c>
    </row>
    <row r="96" spans="1:9" ht="15.6" customHeight="1">
      <c r="A96" s="41" t="s">
        <v>4987</v>
      </c>
      <c r="B96" s="43"/>
      <c r="C96" s="43"/>
      <c r="D96" s="43"/>
      <c r="E96" s="43"/>
      <c r="F96" s="43"/>
      <c r="G96" s="43"/>
      <c r="H96" s="43"/>
    </row>
    <row r="97" spans="1:9" ht="15.6" customHeight="1">
      <c r="A97" s="43" t="s">
        <v>4981</v>
      </c>
      <c r="B97" s="380">
        <v>-19795083.32</v>
      </c>
      <c r="C97" s="380">
        <v>0</v>
      </c>
      <c r="D97" s="380">
        <v>0</v>
      </c>
      <c r="E97" s="380">
        <v>0</v>
      </c>
      <c r="F97" s="380">
        <v>0</v>
      </c>
      <c r="G97" s="380">
        <v>-1220903.1733333301</v>
      </c>
      <c r="H97" s="380">
        <v>-21015986.493333299</v>
      </c>
    </row>
    <row r="98" spans="1:9" ht="15.6" customHeight="1">
      <c r="A98" s="43" t="s">
        <v>4988</v>
      </c>
      <c r="B98" s="380">
        <v>-2433736.0261111101</v>
      </c>
      <c r="C98" s="380">
        <v>0</v>
      </c>
      <c r="D98" s="380">
        <v>0</v>
      </c>
      <c r="E98" s="380">
        <v>0</v>
      </c>
      <c r="F98" s="380">
        <v>0</v>
      </c>
      <c r="G98" s="380">
        <v>-1220903.1733333301</v>
      </c>
      <c r="H98" s="380">
        <v>-3654639.1994444402</v>
      </c>
    </row>
    <row r="99" spans="1:9" ht="15.6" customHeight="1">
      <c r="A99" s="43" t="s">
        <v>4983</v>
      </c>
      <c r="B99" s="380">
        <v>20818966.66</v>
      </c>
      <c r="C99" s="380">
        <v>0</v>
      </c>
      <c r="D99" s="380">
        <v>0</v>
      </c>
      <c r="E99" s="380">
        <v>0</v>
      </c>
      <c r="F99" s="380">
        <v>0</v>
      </c>
      <c r="G99" s="380">
        <v>0</v>
      </c>
      <c r="H99" s="380">
        <v>20818966.66</v>
      </c>
    </row>
    <row r="100" spans="1:9" ht="15.6" customHeight="1">
      <c r="A100" s="390" t="s">
        <v>4990</v>
      </c>
      <c r="B100" s="391">
        <v>20818966.66</v>
      </c>
      <c r="C100" s="391"/>
      <c r="D100" s="391"/>
      <c r="E100" s="391"/>
      <c r="F100" s="391"/>
      <c r="G100" s="391"/>
      <c r="H100" s="391">
        <v>20818966.66</v>
      </c>
    </row>
    <row r="101" spans="1:9" ht="15.6" customHeight="1">
      <c r="A101" s="395" t="s">
        <v>4991</v>
      </c>
      <c r="B101" s="380"/>
      <c r="C101" s="380"/>
      <c r="D101" s="380"/>
      <c r="E101" s="380"/>
      <c r="F101" s="380"/>
      <c r="G101" s="380"/>
      <c r="H101" s="380"/>
    </row>
    <row r="102" spans="1:9" ht="15.6" customHeight="1">
      <c r="A102" s="392" t="s">
        <v>4985</v>
      </c>
      <c r="B102" s="393"/>
      <c r="C102" s="393"/>
      <c r="D102" s="393"/>
      <c r="E102" s="393"/>
      <c r="F102" s="393"/>
      <c r="G102" s="393"/>
      <c r="H102" s="393"/>
    </row>
    <row r="103" spans="1:9" ht="15.6" customHeight="1">
      <c r="A103" s="43" t="s">
        <v>4986</v>
      </c>
      <c r="B103" s="387">
        <v>-1409852.69</v>
      </c>
      <c r="C103" s="387">
        <v>0</v>
      </c>
      <c r="D103" s="387">
        <v>0</v>
      </c>
      <c r="E103" s="387">
        <v>0</v>
      </c>
      <c r="F103" s="387">
        <v>0</v>
      </c>
      <c r="G103" s="387">
        <v>-2441806.35</v>
      </c>
      <c r="H103" s="387">
        <v>-3851659.03</v>
      </c>
    </row>
    <row r="104" spans="1:9" ht="15.6" customHeight="1">
      <c r="A104" s="41" t="s">
        <v>4989</v>
      </c>
      <c r="B104" s="43"/>
      <c r="C104" s="43"/>
      <c r="D104" s="43"/>
      <c r="E104" s="43"/>
      <c r="F104" s="43"/>
      <c r="G104" s="43"/>
      <c r="H104" s="43"/>
    </row>
    <row r="105" spans="1:9" ht="15.6" customHeight="1">
      <c r="A105" s="43" t="s">
        <v>4981</v>
      </c>
      <c r="B105" s="380">
        <v>1023883.34</v>
      </c>
      <c r="C105" s="380">
        <v>0</v>
      </c>
      <c r="D105" s="380">
        <v>0</v>
      </c>
      <c r="E105" s="380">
        <v>0</v>
      </c>
      <c r="F105" s="380">
        <v>0</v>
      </c>
      <c r="G105" s="380">
        <v>2441806.3466666699</v>
      </c>
      <c r="H105" s="380">
        <v>3465689.6866666698</v>
      </c>
    </row>
    <row r="106" spans="1:9">
      <c r="A106" s="43" t="s">
        <v>4986</v>
      </c>
      <c r="B106" s="387">
        <v>3665616.98</v>
      </c>
      <c r="C106" s="387">
        <v>0</v>
      </c>
      <c r="D106" s="387">
        <v>0</v>
      </c>
      <c r="E106" s="387">
        <v>0</v>
      </c>
      <c r="F106" s="387">
        <v>0</v>
      </c>
      <c r="G106" s="387">
        <v>1220903.17</v>
      </c>
      <c r="H106" s="387">
        <v>4886520.16</v>
      </c>
      <c r="I106" s="379">
        <f>H106-'FY22-25 IFRS（合并）'!Q36</f>
        <v>-2.0000000484287701E-2</v>
      </c>
    </row>
    <row r="118" spans="1:18" ht="14.45" customHeight="1">
      <c r="A118" s="989" t="s">
        <v>4992</v>
      </c>
      <c r="B118" s="989" t="s">
        <v>4993</v>
      </c>
      <c r="C118" s="989" t="s">
        <v>4994</v>
      </c>
      <c r="D118" s="989" t="s">
        <v>4995</v>
      </c>
      <c r="E118" s="989" t="s">
        <v>4996</v>
      </c>
      <c r="F118" s="990" t="s">
        <v>4997</v>
      </c>
      <c r="G118" s="990" t="s">
        <v>4998</v>
      </c>
      <c r="H118" s="989" t="s">
        <v>4999</v>
      </c>
      <c r="I118" s="989" t="s">
        <v>5000</v>
      </c>
      <c r="J118" s="989" t="s">
        <v>5001</v>
      </c>
      <c r="K118" s="989" t="s">
        <v>5002</v>
      </c>
      <c r="L118" s="991" t="s">
        <v>5003</v>
      </c>
      <c r="M118" s="992" t="s">
        <v>5004</v>
      </c>
      <c r="N118" s="994" t="s">
        <v>5005</v>
      </c>
      <c r="O118" s="996" t="s">
        <v>5006</v>
      </c>
      <c r="P118" s="997" t="s">
        <v>5007</v>
      </c>
    </row>
    <row r="119" spans="1:18">
      <c r="A119" s="989"/>
      <c r="B119" s="989"/>
      <c r="C119" s="989"/>
      <c r="D119" s="989"/>
      <c r="E119" s="989"/>
      <c r="F119" s="990"/>
      <c r="G119" s="990"/>
      <c r="H119" s="989"/>
      <c r="I119" s="989"/>
      <c r="J119" s="989"/>
      <c r="K119" s="989"/>
      <c r="L119" s="991"/>
      <c r="M119" s="993"/>
      <c r="N119" s="995"/>
      <c r="O119" s="996"/>
      <c r="P119" s="997"/>
    </row>
    <row r="120" spans="1:18">
      <c r="A120" s="396" t="s">
        <v>2527</v>
      </c>
      <c r="B120" s="397" t="s">
        <v>5008</v>
      </c>
      <c r="C120" s="398">
        <v>43667</v>
      </c>
      <c r="D120" s="399" t="s">
        <v>5009</v>
      </c>
      <c r="E120" s="398" t="s">
        <v>5010</v>
      </c>
      <c r="F120" s="398">
        <v>43896</v>
      </c>
      <c r="G120" s="398">
        <v>45721</v>
      </c>
      <c r="H120" s="398">
        <f t="shared" ref="H120:H125" si="0">IF(F120&lt;DATE(2019,1,1),MAX(C120,DATE(2019,1,1)),MAX(C120,F120))</f>
        <v>43896</v>
      </c>
      <c r="I120" s="400">
        <f t="shared" ref="I120:I129" si="1">DATEDIF(H120,G120,"m")+1</f>
        <v>60</v>
      </c>
      <c r="J120" s="400">
        <f t="shared" ref="J120:J129" si="2">I120</f>
        <v>60</v>
      </c>
      <c r="K120" s="401">
        <f t="shared" ref="K120:K129" si="3">DATEDIF(F120,G120,"m")+1</f>
        <v>60</v>
      </c>
      <c r="L120" s="402" t="s">
        <v>5011</v>
      </c>
      <c r="M120" s="403" t="s">
        <v>5012</v>
      </c>
      <c r="N120" s="404">
        <v>4.65E-2</v>
      </c>
      <c r="O120" s="405">
        <f t="shared" ref="O120:O129" si="4">IF(L120="每月",N120/12,IF(L120="每两个月",N120/6,IF(L120="每三个月",N120/4,IF(L120="每半年",N120/2,N120))))</f>
        <v>2.325E-2</v>
      </c>
      <c r="P120" s="406" t="s">
        <v>5013</v>
      </c>
      <c r="R120" s="407"/>
    </row>
    <row r="121" spans="1:18">
      <c r="A121" s="396" t="s">
        <v>2527</v>
      </c>
      <c r="B121" s="397" t="s">
        <v>5014</v>
      </c>
      <c r="C121" s="398" t="s">
        <v>5015</v>
      </c>
      <c r="D121" s="399" t="s">
        <v>5016</v>
      </c>
      <c r="E121" s="398" t="s">
        <v>5017</v>
      </c>
      <c r="F121" s="398">
        <v>44621</v>
      </c>
      <c r="G121" s="398">
        <v>45351</v>
      </c>
      <c r="H121" s="398">
        <f t="shared" si="0"/>
        <v>44621</v>
      </c>
      <c r="I121" s="400">
        <f t="shared" si="1"/>
        <v>24</v>
      </c>
      <c r="J121" s="400">
        <f t="shared" si="2"/>
        <v>24</v>
      </c>
      <c r="K121" s="401">
        <f t="shared" si="3"/>
        <v>24</v>
      </c>
      <c r="L121" s="402" t="s">
        <v>5018</v>
      </c>
      <c r="M121" s="403" t="s">
        <v>5012</v>
      </c>
      <c r="N121" s="404">
        <v>4.5999999999999999E-2</v>
      </c>
      <c r="O121" s="405">
        <f t="shared" si="4"/>
        <v>3.8333333333333301E-3</v>
      </c>
      <c r="P121" s="408" t="s">
        <v>5019</v>
      </c>
    </row>
    <row r="122" spans="1:18">
      <c r="A122" s="396" t="s">
        <v>2527</v>
      </c>
      <c r="B122" s="397" t="s">
        <v>5020</v>
      </c>
      <c r="C122" s="398" t="s">
        <v>5021</v>
      </c>
      <c r="D122" s="399" t="s">
        <v>5022</v>
      </c>
      <c r="E122" s="398" t="s">
        <v>5017</v>
      </c>
      <c r="F122" s="398">
        <v>44986</v>
      </c>
      <c r="G122" s="398">
        <v>45351</v>
      </c>
      <c r="H122" s="398">
        <f t="shared" si="0"/>
        <v>44986</v>
      </c>
      <c r="I122" s="400">
        <f t="shared" si="1"/>
        <v>12</v>
      </c>
      <c r="J122" s="400">
        <f t="shared" si="2"/>
        <v>12</v>
      </c>
      <c r="K122" s="401">
        <f t="shared" si="3"/>
        <v>12</v>
      </c>
      <c r="L122" s="402" t="s">
        <v>5018</v>
      </c>
      <c r="M122" s="403" t="s">
        <v>5012</v>
      </c>
      <c r="N122" s="404">
        <v>4.2999999999999997E-2</v>
      </c>
      <c r="O122" s="405">
        <f t="shared" si="4"/>
        <v>3.5833333333333299E-3</v>
      </c>
      <c r="P122" s="408" t="s">
        <v>5019</v>
      </c>
    </row>
    <row r="123" spans="1:18">
      <c r="A123" s="396" t="s">
        <v>2527</v>
      </c>
      <c r="B123" s="397" t="s">
        <v>5023</v>
      </c>
      <c r="C123" s="398">
        <v>44181</v>
      </c>
      <c r="D123" s="399" t="s">
        <v>5024</v>
      </c>
      <c r="E123" s="398" t="s">
        <v>5010</v>
      </c>
      <c r="F123" s="398">
        <v>44256</v>
      </c>
      <c r="G123" s="398">
        <v>45351</v>
      </c>
      <c r="H123" s="398">
        <f t="shared" si="0"/>
        <v>44256</v>
      </c>
      <c r="I123" s="400">
        <f t="shared" si="1"/>
        <v>36</v>
      </c>
      <c r="J123" s="400">
        <f t="shared" si="2"/>
        <v>36</v>
      </c>
      <c r="K123" s="401">
        <f t="shared" si="3"/>
        <v>36</v>
      </c>
      <c r="L123" s="402" t="s">
        <v>5011</v>
      </c>
      <c r="M123" s="403" t="s">
        <v>5012</v>
      </c>
      <c r="N123" s="404">
        <v>4.65E-2</v>
      </c>
      <c r="O123" s="405">
        <f t="shared" si="4"/>
        <v>2.325E-2</v>
      </c>
      <c r="P123" s="408" t="s">
        <v>5013</v>
      </c>
      <c r="R123" s="407"/>
    </row>
    <row r="124" spans="1:18">
      <c r="A124" s="396" t="s">
        <v>3737</v>
      </c>
      <c r="B124" s="409" t="s">
        <v>5025</v>
      </c>
      <c r="C124" s="398">
        <v>44501</v>
      </c>
      <c r="D124" s="399" t="s">
        <v>5026</v>
      </c>
      <c r="E124" s="398" t="s">
        <v>5027</v>
      </c>
      <c r="F124" s="398">
        <v>44501</v>
      </c>
      <c r="G124" s="398">
        <v>45230</v>
      </c>
      <c r="H124" s="398">
        <f t="shared" si="0"/>
        <v>44501</v>
      </c>
      <c r="I124" s="400">
        <f t="shared" si="1"/>
        <v>24</v>
      </c>
      <c r="J124" s="400">
        <f t="shared" si="2"/>
        <v>24</v>
      </c>
      <c r="K124" s="401">
        <f t="shared" si="3"/>
        <v>24</v>
      </c>
      <c r="L124" s="402" t="s">
        <v>5011</v>
      </c>
      <c r="M124" s="403" t="s">
        <v>5012</v>
      </c>
      <c r="N124" s="404">
        <v>4.65E-2</v>
      </c>
      <c r="O124" s="405">
        <f t="shared" si="4"/>
        <v>2.325E-2</v>
      </c>
      <c r="P124" s="408" t="s">
        <v>5019</v>
      </c>
    </row>
    <row r="125" spans="1:18">
      <c r="A125" s="396" t="s">
        <v>4286</v>
      </c>
      <c r="B125" s="409" t="s">
        <v>5028</v>
      </c>
      <c r="C125" s="398">
        <v>45141</v>
      </c>
      <c r="D125" s="399" t="s">
        <v>5029</v>
      </c>
      <c r="E125" s="398" t="s">
        <v>5030</v>
      </c>
      <c r="F125" s="398">
        <v>45141</v>
      </c>
      <c r="G125" s="398">
        <v>45871</v>
      </c>
      <c r="H125" s="398">
        <f t="shared" si="0"/>
        <v>45141</v>
      </c>
      <c r="I125" s="400">
        <f t="shared" si="1"/>
        <v>24</v>
      </c>
      <c r="J125" s="400">
        <f t="shared" si="2"/>
        <v>24</v>
      </c>
      <c r="K125" s="401">
        <f t="shared" si="3"/>
        <v>24</v>
      </c>
      <c r="L125" s="402" t="s">
        <v>5031</v>
      </c>
      <c r="M125" s="403" t="s">
        <v>5012</v>
      </c>
      <c r="N125" s="404">
        <v>4.2000000000000003E-2</v>
      </c>
      <c r="O125" s="405">
        <f t="shared" si="4"/>
        <v>1.0500000000000001E-2</v>
      </c>
      <c r="P125" s="408" t="s">
        <v>5013</v>
      </c>
      <c r="R125" s="410"/>
    </row>
    <row r="126" spans="1:18">
      <c r="A126" s="396" t="s">
        <v>3007</v>
      </c>
      <c r="B126" s="409" t="s">
        <v>5032</v>
      </c>
      <c r="C126" s="398">
        <v>44249</v>
      </c>
      <c r="D126" s="399" t="s">
        <v>5033</v>
      </c>
      <c r="E126" s="398" t="s">
        <v>5010</v>
      </c>
      <c r="F126" s="398">
        <v>44317</v>
      </c>
      <c r="G126" s="398">
        <v>44681</v>
      </c>
      <c r="H126" s="398">
        <f>F126</f>
        <v>44317</v>
      </c>
      <c r="I126" s="400">
        <f t="shared" si="1"/>
        <v>12</v>
      </c>
      <c r="J126" s="400">
        <f t="shared" si="2"/>
        <v>12</v>
      </c>
      <c r="K126" s="401">
        <f t="shared" si="3"/>
        <v>12</v>
      </c>
      <c r="L126" s="402" t="s">
        <v>5011</v>
      </c>
      <c r="M126" s="403" t="s">
        <v>5012</v>
      </c>
      <c r="N126" s="404">
        <v>4.65E-2</v>
      </c>
      <c r="O126" s="405">
        <f t="shared" si="4"/>
        <v>2.325E-2</v>
      </c>
      <c r="P126" s="408" t="s">
        <v>5019</v>
      </c>
    </row>
    <row r="127" spans="1:18">
      <c r="A127" s="396" t="s">
        <v>3007</v>
      </c>
      <c r="B127" s="409" t="s">
        <v>5034</v>
      </c>
      <c r="C127" s="398">
        <v>44671</v>
      </c>
      <c r="D127" s="399" t="s">
        <v>5033</v>
      </c>
      <c r="E127" s="398" t="s">
        <v>5010</v>
      </c>
      <c r="F127" s="398">
        <v>44682</v>
      </c>
      <c r="G127" s="398">
        <v>45240</v>
      </c>
      <c r="H127" s="398">
        <f>F127</f>
        <v>44682</v>
      </c>
      <c r="I127" s="400">
        <f t="shared" si="1"/>
        <v>19</v>
      </c>
      <c r="J127" s="400">
        <f t="shared" si="2"/>
        <v>19</v>
      </c>
      <c r="K127" s="401">
        <f t="shared" si="3"/>
        <v>19</v>
      </c>
      <c r="L127" s="402" t="s">
        <v>5011</v>
      </c>
      <c r="M127" s="403" t="s">
        <v>5012</v>
      </c>
      <c r="N127" s="404">
        <v>4.65E-2</v>
      </c>
      <c r="O127" s="405">
        <f t="shared" si="4"/>
        <v>2.325E-2</v>
      </c>
      <c r="P127" s="408" t="s">
        <v>5019</v>
      </c>
    </row>
    <row r="128" spans="1:18" ht="16.5">
      <c r="A128" s="411" t="s">
        <v>4979</v>
      </c>
      <c r="B128" s="412" t="s">
        <v>5035</v>
      </c>
      <c r="C128" s="413">
        <v>45306</v>
      </c>
      <c r="D128" s="414" t="s">
        <v>5036</v>
      </c>
      <c r="E128" s="413" t="s">
        <v>5010</v>
      </c>
      <c r="F128" s="413">
        <v>45292</v>
      </c>
      <c r="G128" s="413">
        <v>46387</v>
      </c>
      <c r="H128" s="413">
        <f>F128</f>
        <v>45292</v>
      </c>
      <c r="I128" s="415">
        <f t="shared" si="1"/>
        <v>36</v>
      </c>
      <c r="J128" s="415">
        <f t="shared" si="2"/>
        <v>36</v>
      </c>
      <c r="K128" s="416">
        <f t="shared" si="3"/>
        <v>36</v>
      </c>
      <c r="L128" s="417" t="s">
        <v>5011</v>
      </c>
      <c r="M128" s="418" t="s">
        <v>5012</v>
      </c>
      <c r="N128" s="419">
        <v>4.2000000000000003E-2</v>
      </c>
      <c r="O128" s="420">
        <f t="shared" si="4"/>
        <v>2.1000000000000001E-2</v>
      </c>
      <c r="P128" s="406" t="s">
        <v>5037</v>
      </c>
      <c r="R128" s="421"/>
    </row>
    <row r="129" spans="1:18" ht="16.5">
      <c r="A129" s="411" t="s">
        <v>2527</v>
      </c>
      <c r="B129" s="412" t="s">
        <v>5038</v>
      </c>
      <c r="C129" s="413">
        <v>45707</v>
      </c>
      <c r="D129" s="414" t="s">
        <v>5039</v>
      </c>
      <c r="E129" s="413" t="s">
        <v>5010</v>
      </c>
      <c r="F129" s="413">
        <v>45722</v>
      </c>
      <c r="G129" s="413">
        <v>46817</v>
      </c>
      <c r="H129" s="413">
        <f>F129</f>
        <v>45722</v>
      </c>
      <c r="I129" s="415">
        <f t="shared" si="1"/>
        <v>36</v>
      </c>
      <c r="J129" s="415">
        <f t="shared" si="2"/>
        <v>36</v>
      </c>
      <c r="K129" s="416">
        <f t="shared" si="3"/>
        <v>36</v>
      </c>
      <c r="L129" s="417" t="s">
        <v>5031</v>
      </c>
      <c r="M129" s="418" t="s">
        <v>5012</v>
      </c>
      <c r="N129" s="419">
        <v>3.5999999999999997E-2</v>
      </c>
      <c r="O129" s="420">
        <f t="shared" si="4"/>
        <v>8.9999999999999993E-3</v>
      </c>
      <c r="P129" s="406" t="s">
        <v>5040</v>
      </c>
      <c r="R129" s="421"/>
    </row>
  </sheetData>
  <mergeCells count="16">
    <mergeCell ref="P118:P119"/>
    <mergeCell ref="K118:K119"/>
    <mergeCell ref="L118:L119"/>
    <mergeCell ref="M118:M119"/>
    <mergeCell ref="N118:N119"/>
    <mergeCell ref="O118:O119"/>
    <mergeCell ref="F118:F119"/>
    <mergeCell ref="G118:G119"/>
    <mergeCell ref="H118:H119"/>
    <mergeCell ref="I118:I119"/>
    <mergeCell ref="J118:J119"/>
    <mergeCell ref="A118:A119"/>
    <mergeCell ref="B118:B119"/>
    <mergeCell ref="C118:C119"/>
    <mergeCell ref="D118:D119"/>
    <mergeCell ref="E118:E119"/>
  </mergeCells>
  <dataValidations count="2">
    <dataValidation allowBlank="1" showInputMessage="1" showErrorMessage="1" sqref="N120:O129 R125 R128" xr:uid="{00000000-0002-0000-1C00-000000000000}"/>
    <dataValidation type="list" allowBlank="1" showInputMessage="1" showErrorMessage="1" sqref="L120:L129" xr:uid="{00000000-0002-0000-1C00-000001000000}">
      <formula1>"每月,每两个月,每三个月,每半年,每年"</formula1>
    </dataValidation>
  </dataValidation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A8FFD-B929-452A-9E9F-D4C03810A276}">
  <sheetPr>
    <tabColor rgb="FF92D050"/>
  </sheetPr>
  <dimension ref="C1:X201"/>
  <sheetViews>
    <sheetView topLeftCell="B1" zoomScale="85" zoomScaleNormal="85" workbookViewId="0">
      <selection activeCell="C17" sqref="C17"/>
    </sheetView>
  </sheetViews>
  <sheetFormatPr defaultColWidth="8.625" defaultRowHeight="14.25"/>
  <cols>
    <col min="1" max="2" width="8.625" style="20"/>
    <col min="3" max="3" width="9.125" style="20" customWidth="1"/>
    <col min="4" max="4" width="2.875" style="20" customWidth="1"/>
    <col min="5" max="5" width="18" style="20" customWidth="1"/>
    <col min="6" max="6" width="2.375" style="20" customWidth="1"/>
    <col min="7" max="7" width="15.875" style="20" customWidth="1"/>
    <col min="8" max="8" width="2.125" style="20" customWidth="1"/>
    <col min="9" max="9" width="15.875" style="20" customWidth="1"/>
    <col min="10" max="10" width="3.125" style="20" customWidth="1"/>
    <col min="11" max="11" width="15.875" style="20" customWidth="1"/>
    <col min="12" max="12" width="2.5" style="20" customWidth="1"/>
    <col min="13" max="13" width="15.875" style="20" customWidth="1"/>
    <col min="14" max="18" width="8.625" style="20"/>
    <col min="19" max="20" width="10.125" style="20" customWidth="1"/>
    <col min="21" max="21" width="68.375" style="20" customWidth="1"/>
    <col min="22" max="22" width="13.875" style="20" customWidth="1"/>
    <col min="23" max="23" width="13.875" style="289" customWidth="1"/>
    <col min="24" max="24" width="14" style="39" customWidth="1"/>
    <col min="25" max="16384" width="8.625" style="20"/>
  </cols>
  <sheetData>
    <row r="1" spans="3:24" ht="15">
      <c r="R1" s="340" t="s">
        <v>5041</v>
      </c>
    </row>
    <row r="2" spans="3:24" ht="15">
      <c r="R2" s="341" t="s">
        <v>5042</v>
      </c>
      <c r="S2" s="341" t="s">
        <v>2894</v>
      </c>
      <c r="T2" s="341" t="s">
        <v>2892</v>
      </c>
      <c r="U2" s="341" t="s">
        <v>4964</v>
      </c>
      <c r="V2" s="341" t="s">
        <v>2896</v>
      </c>
      <c r="W2" s="342" t="s">
        <v>2897</v>
      </c>
      <c r="X2" s="343" t="s">
        <v>5043</v>
      </c>
    </row>
    <row r="3" spans="3:24">
      <c r="R3" s="344">
        <v>1</v>
      </c>
      <c r="S3" s="20" t="s">
        <v>2527</v>
      </c>
      <c r="T3" s="20">
        <v>2025</v>
      </c>
      <c r="U3" s="20" t="s">
        <v>5044</v>
      </c>
      <c r="V3" s="20" t="s">
        <v>5045</v>
      </c>
      <c r="W3" s="289">
        <v>43159</v>
      </c>
      <c r="X3" s="39">
        <v>299145.28999999998</v>
      </c>
    </row>
    <row r="4" spans="3:24" ht="15" thickBot="1">
      <c r="R4" s="344">
        <v>2</v>
      </c>
      <c r="S4" s="20" t="s">
        <v>2527</v>
      </c>
      <c r="T4" s="20">
        <v>2025</v>
      </c>
      <c r="U4" s="20" t="s">
        <v>5046</v>
      </c>
      <c r="V4" s="20" t="s">
        <v>5045</v>
      </c>
      <c r="W4" s="289">
        <v>43281</v>
      </c>
      <c r="X4" s="39">
        <v>172413.8</v>
      </c>
    </row>
    <row r="5" spans="3:24" ht="15">
      <c r="C5" s="345" t="s">
        <v>53</v>
      </c>
      <c r="D5" s="346"/>
      <c r="E5" s="347" t="s">
        <v>2849</v>
      </c>
      <c r="F5" s="347"/>
      <c r="G5" s="347" t="s">
        <v>2711</v>
      </c>
      <c r="H5" s="347"/>
      <c r="I5" s="347" t="s">
        <v>2861</v>
      </c>
      <c r="J5" s="347"/>
      <c r="K5" s="347" t="s">
        <v>2863</v>
      </c>
      <c r="L5" s="347"/>
      <c r="M5" s="348" t="s">
        <v>5047</v>
      </c>
      <c r="R5" s="344">
        <v>3</v>
      </c>
      <c r="S5" s="20" t="s">
        <v>2527</v>
      </c>
      <c r="T5" s="20">
        <v>2025</v>
      </c>
      <c r="U5" s="20" t="s">
        <v>5048</v>
      </c>
      <c r="V5" s="20" t="s">
        <v>5045</v>
      </c>
      <c r="W5" s="289">
        <v>43434</v>
      </c>
      <c r="X5" s="39">
        <v>896551.72</v>
      </c>
    </row>
    <row r="6" spans="3:24" ht="15">
      <c r="C6" s="349"/>
      <c r="D6" s="350"/>
      <c r="E6" s="351"/>
      <c r="F6" s="351"/>
      <c r="G6" s="351"/>
      <c r="H6" s="351"/>
      <c r="I6" s="351"/>
      <c r="J6" s="351"/>
      <c r="K6" s="351"/>
      <c r="L6" s="351"/>
      <c r="M6" s="352"/>
      <c r="R6" s="344">
        <v>4</v>
      </c>
      <c r="S6" s="20" t="s">
        <v>2527</v>
      </c>
      <c r="T6" s="20">
        <v>2025</v>
      </c>
      <c r="U6" s="20" t="s">
        <v>5049</v>
      </c>
      <c r="V6" s="20" t="s">
        <v>5045</v>
      </c>
      <c r="W6" s="289">
        <v>43434</v>
      </c>
      <c r="X6" s="39">
        <v>319933.15000000002</v>
      </c>
    </row>
    <row r="7" spans="3:24" ht="15">
      <c r="C7" s="353"/>
      <c r="D7" s="354"/>
      <c r="E7" s="355" t="s">
        <v>134</v>
      </c>
      <c r="F7" s="355"/>
      <c r="G7" s="355" t="s">
        <v>135</v>
      </c>
      <c r="H7" s="355"/>
      <c r="I7" s="355" t="s">
        <v>136</v>
      </c>
      <c r="J7" s="355"/>
      <c r="K7" s="355" t="s">
        <v>137</v>
      </c>
      <c r="L7" s="355"/>
      <c r="M7" s="356" t="s">
        <v>151</v>
      </c>
      <c r="R7" s="344">
        <v>5</v>
      </c>
      <c r="S7" s="20" t="s">
        <v>2527</v>
      </c>
      <c r="T7" s="20">
        <v>2025</v>
      </c>
      <c r="U7" s="20" t="s">
        <v>5050</v>
      </c>
      <c r="V7" s="20" t="s">
        <v>5045</v>
      </c>
      <c r="W7" s="289">
        <v>43677</v>
      </c>
      <c r="X7" s="39">
        <v>80353.98</v>
      </c>
    </row>
    <row r="8" spans="3:24">
      <c r="C8" s="353"/>
      <c r="D8" s="354"/>
      <c r="E8" s="357"/>
      <c r="F8" s="357"/>
      <c r="G8" s="357"/>
      <c r="H8" s="357"/>
      <c r="I8" s="357"/>
      <c r="J8" s="357"/>
      <c r="K8" s="357"/>
      <c r="L8" s="357"/>
      <c r="M8" s="358"/>
      <c r="R8" s="344">
        <v>6</v>
      </c>
      <c r="S8" s="20" t="s">
        <v>2527</v>
      </c>
      <c r="T8" s="20">
        <v>2025</v>
      </c>
      <c r="U8" s="20" t="s">
        <v>5051</v>
      </c>
      <c r="V8" s="20" t="s">
        <v>5045</v>
      </c>
      <c r="W8" s="289">
        <v>43982</v>
      </c>
      <c r="X8" s="39">
        <v>53189.66</v>
      </c>
    </row>
    <row r="9" spans="3:24" ht="15">
      <c r="C9" s="359" t="s">
        <v>5052</v>
      </c>
      <c r="D9" s="360"/>
      <c r="E9" s="361">
        <v>643447.43000000005</v>
      </c>
      <c r="F9" s="361"/>
      <c r="G9" s="361">
        <v>568226.39</v>
      </c>
      <c r="H9" s="361"/>
      <c r="I9" s="361">
        <v>0</v>
      </c>
      <c r="J9" s="361"/>
      <c r="K9" s="361">
        <v>0</v>
      </c>
      <c r="L9" s="361"/>
      <c r="M9" s="362">
        <v>0</v>
      </c>
      <c r="R9" s="344">
        <v>7</v>
      </c>
      <c r="S9" s="20" t="s">
        <v>2527</v>
      </c>
      <c r="T9" s="20">
        <v>2025</v>
      </c>
      <c r="U9" s="20" t="s">
        <v>5053</v>
      </c>
      <c r="V9" s="20" t="s">
        <v>5045</v>
      </c>
      <c r="W9" s="289">
        <v>44043</v>
      </c>
      <c r="X9" s="39">
        <v>9433.9599999999991</v>
      </c>
    </row>
    <row r="10" spans="3:24" ht="15.75" thickBot="1">
      <c r="C10" s="363" t="s">
        <v>5054</v>
      </c>
      <c r="D10" s="364"/>
      <c r="E10" s="365">
        <v>622639.07999999996</v>
      </c>
      <c r="F10" s="365"/>
      <c r="G10" s="365">
        <v>145168.21</v>
      </c>
      <c r="H10" s="365"/>
      <c r="I10" s="365">
        <v>493005.35</v>
      </c>
      <c r="J10" s="365"/>
      <c r="K10" s="365">
        <v>417784.31</v>
      </c>
      <c r="L10" s="365"/>
      <c r="M10" s="366">
        <v>455394.83</v>
      </c>
      <c r="R10" s="344">
        <v>8</v>
      </c>
      <c r="S10" s="20" t="s">
        <v>2527</v>
      </c>
      <c r="T10" s="20">
        <v>2025</v>
      </c>
      <c r="U10" s="20" t="s">
        <v>5055</v>
      </c>
      <c r="V10" s="20" t="s">
        <v>5045</v>
      </c>
      <c r="W10" s="289">
        <v>44074</v>
      </c>
      <c r="X10" s="39">
        <v>0</v>
      </c>
    </row>
    <row r="11" spans="3:24" ht="15.75" thickTop="1">
      <c r="C11" s="359"/>
      <c r="D11" s="360"/>
      <c r="E11" s="367"/>
      <c r="F11" s="367"/>
      <c r="G11" s="367"/>
      <c r="H11" s="367"/>
      <c r="I11" s="367"/>
      <c r="J11" s="367"/>
      <c r="K11" s="367"/>
      <c r="L11" s="367"/>
      <c r="M11" s="368"/>
      <c r="R11" s="344">
        <v>9</v>
      </c>
      <c r="S11" s="20" t="s">
        <v>2527</v>
      </c>
      <c r="T11" s="20">
        <v>2025</v>
      </c>
      <c r="U11" s="20" t="s">
        <v>5056</v>
      </c>
      <c r="V11" s="20" t="s">
        <v>5045</v>
      </c>
      <c r="W11" s="289">
        <v>44165</v>
      </c>
      <c r="X11" s="39">
        <v>36792.449999999997</v>
      </c>
    </row>
    <row r="12" spans="3:24" ht="15.75" thickBot="1">
      <c r="C12" s="369" t="s">
        <v>143</v>
      </c>
      <c r="D12" s="370"/>
      <c r="E12" s="371">
        <f>SUM(E9:E11)</f>
        <v>1266086.51</v>
      </c>
      <c r="F12" s="371"/>
      <c r="G12" s="371">
        <f>SUM(G9:G11)</f>
        <v>713394.6</v>
      </c>
      <c r="H12" s="371"/>
      <c r="I12" s="371">
        <f>SUM(I9:I11)</f>
        <v>493005.35</v>
      </c>
      <c r="J12" s="371"/>
      <c r="K12" s="371">
        <f>SUM(K9:K11)</f>
        <v>417784.31</v>
      </c>
      <c r="L12" s="371"/>
      <c r="M12" s="372">
        <f>SUM(M9:M11)</f>
        <v>455394.83</v>
      </c>
      <c r="R12" s="344">
        <v>10</v>
      </c>
      <c r="S12" s="20" t="s">
        <v>2527</v>
      </c>
      <c r="T12" s="20">
        <v>2025</v>
      </c>
      <c r="U12" s="20" t="s">
        <v>5056</v>
      </c>
      <c r="V12" s="20" t="s">
        <v>5045</v>
      </c>
      <c r="W12" s="289">
        <v>44165</v>
      </c>
      <c r="X12" s="39">
        <v>36792.449999999997</v>
      </c>
    </row>
    <row r="13" spans="3:24" ht="15">
      <c r="C13" s="38" t="s">
        <v>2672</v>
      </c>
      <c r="E13" s="36">
        <f>ROUND(E12-'FY22-25 IFRS（合并）'!G37,0)</f>
        <v>0</v>
      </c>
      <c r="G13" s="36">
        <f>ROUND(G12-'FY22-25 IFRS（合并）'!I37,0)</f>
        <v>0</v>
      </c>
      <c r="I13" s="36">
        <f>ROUND(I12-'FY22-25 IFRS（合并）'!K37,0)</f>
        <v>0</v>
      </c>
      <c r="K13" s="36">
        <f>K12-'FY22-25 IFRS（合并）'!Q37</f>
        <v>0</v>
      </c>
      <c r="M13" s="36">
        <f>ROUND(M12-'FY22-25 IFRS（合并）'!O37,0)</f>
        <v>0</v>
      </c>
      <c r="R13" s="344">
        <v>11</v>
      </c>
      <c r="S13" s="20" t="s">
        <v>2527</v>
      </c>
      <c r="T13" s="20">
        <v>2025</v>
      </c>
      <c r="U13" s="20" t="s">
        <v>5057</v>
      </c>
      <c r="V13" s="20" t="s">
        <v>5045</v>
      </c>
      <c r="W13" s="289">
        <v>44347</v>
      </c>
      <c r="X13" s="39">
        <v>222987.14</v>
      </c>
    </row>
    <row r="14" spans="3:24">
      <c r="R14" s="344">
        <v>12</v>
      </c>
      <c r="S14" s="20" t="s">
        <v>2527</v>
      </c>
      <c r="T14" s="20">
        <v>2025</v>
      </c>
      <c r="U14" s="20" t="s">
        <v>5058</v>
      </c>
      <c r="V14" s="20" t="s">
        <v>5045</v>
      </c>
      <c r="W14" s="289">
        <v>44469</v>
      </c>
      <c r="X14" s="39">
        <v>1258938.05</v>
      </c>
    </row>
    <row r="15" spans="3:24">
      <c r="R15" s="344">
        <v>13</v>
      </c>
      <c r="S15" s="20" t="s">
        <v>2939</v>
      </c>
      <c r="T15" s="20">
        <v>2025</v>
      </c>
      <c r="U15" s="20" t="s">
        <v>5059</v>
      </c>
      <c r="V15" s="20" t="s">
        <v>5045</v>
      </c>
      <c r="W15" s="289">
        <v>44500</v>
      </c>
      <c r="X15" s="39">
        <v>74543.56</v>
      </c>
    </row>
    <row r="16" spans="3:24">
      <c r="C16" s="373"/>
      <c r="R16" s="344">
        <v>14</v>
      </c>
      <c r="S16" s="20" t="s">
        <v>2939</v>
      </c>
      <c r="T16" s="20">
        <v>2025</v>
      </c>
      <c r="U16" s="20" t="s">
        <v>5060</v>
      </c>
      <c r="V16" s="20" t="s">
        <v>5045</v>
      </c>
      <c r="W16" s="289">
        <v>44500</v>
      </c>
      <c r="X16" s="39">
        <v>14521.48</v>
      </c>
    </row>
    <row r="17" spans="18:24">
      <c r="R17" s="344">
        <v>15</v>
      </c>
      <c r="S17" s="20" t="s">
        <v>2939</v>
      </c>
      <c r="T17" s="20">
        <v>2025</v>
      </c>
      <c r="U17" s="20" t="s">
        <v>5061</v>
      </c>
      <c r="V17" s="20" t="s">
        <v>5045</v>
      </c>
      <c r="W17" s="289">
        <v>44500</v>
      </c>
      <c r="X17" s="39">
        <v>19361.96</v>
      </c>
    </row>
    <row r="18" spans="18:24">
      <c r="R18" s="344">
        <v>16</v>
      </c>
      <c r="S18" s="20" t="s">
        <v>2527</v>
      </c>
      <c r="T18" s="20">
        <v>2025</v>
      </c>
      <c r="U18" s="20" t="s">
        <v>5062</v>
      </c>
      <c r="V18" s="20" t="s">
        <v>5045</v>
      </c>
      <c r="W18" s="289">
        <v>44561</v>
      </c>
      <c r="X18" s="39">
        <v>43283.19</v>
      </c>
    </row>
    <row r="19" spans="18:24">
      <c r="R19" s="344">
        <v>17</v>
      </c>
      <c r="S19" s="20" t="s">
        <v>2527</v>
      </c>
      <c r="T19" s="20">
        <v>2025</v>
      </c>
      <c r="U19" s="20" t="s">
        <v>5063</v>
      </c>
      <c r="V19" s="20" t="s">
        <v>5045</v>
      </c>
      <c r="W19" s="289">
        <v>44561</v>
      </c>
      <c r="X19" s="39">
        <v>247504.43</v>
      </c>
    </row>
    <row r="20" spans="18:24">
      <c r="R20" s="344">
        <v>18</v>
      </c>
      <c r="S20" s="20" t="s">
        <v>2939</v>
      </c>
      <c r="T20" s="20">
        <v>2025</v>
      </c>
      <c r="U20" s="20" t="s">
        <v>5064</v>
      </c>
      <c r="V20" s="20" t="s">
        <v>5045</v>
      </c>
      <c r="W20" s="289">
        <v>44561</v>
      </c>
      <c r="X20" s="39">
        <v>14508.67</v>
      </c>
    </row>
    <row r="21" spans="18:24">
      <c r="R21" s="344">
        <v>19</v>
      </c>
      <c r="S21" s="20" t="s">
        <v>2527</v>
      </c>
      <c r="T21" s="20">
        <v>2025</v>
      </c>
      <c r="U21" s="20" t="s">
        <v>5065</v>
      </c>
      <c r="V21" s="20" t="s">
        <v>5054</v>
      </c>
      <c r="W21" s="289">
        <v>44377</v>
      </c>
      <c r="X21" s="39">
        <v>40566.037735849102</v>
      </c>
    </row>
    <row r="22" spans="18:24">
      <c r="R22" s="344">
        <v>20</v>
      </c>
      <c r="S22" s="20" t="s">
        <v>2527</v>
      </c>
      <c r="T22" s="20">
        <v>2025</v>
      </c>
      <c r="U22" s="20" t="s">
        <v>5066</v>
      </c>
      <c r="V22" s="20" t="s">
        <v>5054</v>
      </c>
      <c r="W22" s="289">
        <v>44377</v>
      </c>
      <c r="X22" s="39">
        <v>32075.471698113201</v>
      </c>
    </row>
    <row r="23" spans="18:24">
      <c r="R23" s="344">
        <v>21</v>
      </c>
      <c r="S23" s="20" t="s">
        <v>2527</v>
      </c>
      <c r="T23" s="20">
        <v>2025</v>
      </c>
      <c r="U23" s="20" t="s">
        <v>5067</v>
      </c>
      <c r="V23" s="20" t="s">
        <v>5054</v>
      </c>
      <c r="W23" s="289">
        <v>44377</v>
      </c>
      <c r="X23" s="39">
        <v>42079.207920792098</v>
      </c>
    </row>
    <row r="24" spans="18:24">
      <c r="R24" s="344">
        <v>22</v>
      </c>
      <c r="S24" s="20" t="s">
        <v>2527</v>
      </c>
      <c r="T24" s="20">
        <v>2025</v>
      </c>
      <c r="U24" s="20" t="s">
        <v>5068</v>
      </c>
      <c r="V24" s="20" t="s">
        <v>5054</v>
      </c>
      <c r="W24" s="289">
        <v>44377</v>
      </c>
      <c r="X24" s="39">
        <v>42079.207920792098</v>
      </c>
    </row>
    <row r="25" spans="18:24">
      <c r="R25" s="344">
        <v>23</v>
      </c>
      <c r="S25" s="20" t="s">
        <v>2527</v>
      </c>
      <c r="T25" s="20">
        <v>2025</v>
      </c>
      <c r="U25" s="20" t="s">
        <v>5069</v>
      </c>
      <c r="V25" s="20" t="s">
        <v>5054</v>
      </c>
      <c r="W25" s="289">
        <v>44377</v>
      </c>
      <c r="X25" s="39">
        <v>46039.603960396002</v>
      </c>
    </row>
    <row r="26" spans="18:24">
      <c r="R26" s="344">
        <v>24</v>
      </c>
      <c r="S26" s="20" t="s">
        <v>2527</v>
      </c>
      <c r="T26" s="20">
        <v>2025</v>
      </c>
      <c r="U26" s="20" t="s">
        <v>5070</v>
      </c>
      <c r="V26" s="20" t="s">
        <v>5054</v>
      </c>
      <c r="W26" s="289">
        <v>44377</v>
      </c>
      <c r="X26" s="39">
        <v>51485.148514851498</v>
      </c>
    </row>
    <row r="27" spans="18:24">
      <c r="R27" s="344">
        <v>25</v>
      </c>
      <c r="S27" s="20" t="s">
        <v>2527</v>
      </c>
      <c r="T27" s="20">
        <v>2025</v>
      </c>
      <c r="U27" s="20" t="s">
        <v>5071</v>
      </c>
      <c r="V27" s="20" t="s">
        <v>5054</v>
      </c>
      <c r="W27" s="289">
        <v>44377</v>
      </c>
      <c r="X27" s="39">
        <v>52475.2475247525</v>
      </c>
    </row>
    <row r="28" spans="18:24">
      <c r="R28" s="344">
        <v>26</v>
      </c>
      <c r="S28" s="20" t="s">
        <v>2527</v>
      </c>
      <c r="T28" s="20">
        <v>2025</v>
      </c>
      <c r="U28" s="20" t="s">
        <v>5072</v>
      </c>
      <c r="V28" s="20" t="s">
        <v>5054</v>
      </c>
      <c r="W28" s="289">
        <v>44408</v>
      </c>
      <c r="X28" s="39">
        <v>32500</v>
      </c>
    </row>
    <row r="29" spans="18:24">
      <c r="R29" s="344">
        <v>27</v>
      </c>
      <c r="S29" s="20" t="s">
        <v>2527</v>
      </c>
      <c r="T29" s="20">
        <v>2025</v>
      </c>
      <c r="U29" s="20" t="s">
        <v>5073</v>
      </c>
      <c r="V29" s="20" t="s">
        <v>5054</v>
      </c>
      <c r="W29" s="289">
        <v>44408</v>
      </c>
      <c r="X29" s="39">
        <v>48500</v>
      </c>
    </row>
    <row r="30" spans="18:24">
      <c r="R30" s="344">
        <v>28</v>
      </c>
      <c r="S30" s="20" t="s">
        <v>2527</v>
      </c>
      <c r="T30" s="20">
        <v>2025</v>
      </c>
      <c r="U30" s="20" t="s">
        <v>5074</v>
      </c>
      <c r="V30" s="20" t="s">
        <v>5054</v>
      </c>
      <c r="W30" s="289">
        <v>44408</v>
      </c>
      <c r="X30" s="39">
        <v>31132.075471698099</v>
      </c>
    </row>
    <row r="31" spans="18:24">
      <c r="R31" s="344">
        <v>29</v>
      </c>
      <c r="S31" s="20" t="s">
        <v>2527</v>
      </c>
      <c r="T31" s="20">
        <v>2025</v>
      </c>
      <c r="U31" s="20" t="s">
        <v>5075</v>
      </c>
      <c r="V31" s="20" t="s">
        <v>5054</v>
      </c>
      <c r="W31" s="289">
        <v>44408</v>
      </c>
      <c r="X31" s="39">
        <v>31132.075471698099</v>
      </c>
    </row>
    <row r="32" spans="18:24">
      <c r="R32" s="344">
        <v>30</v>
      </c>
      <c r="S32" s="20" t="s">
        <v>2527</v>
      </c>
      <c r="T32" s="20">
        <v>2025</v>
      </c>
      <c r="U32" s="20" t="s">
        <v>5076</v>
      </c>
      <c r="V32" s="20" t="s">
        <v>5054</v>
      </c>
      <c r="W32" s="289">
        <v>44408</v>
      </c>
      <c r="X32" s="39">
        <v>31132.075471698099</v>
      </c>
    </row>
    <row r="33" spans="18:24">
      <c r="R33" s="344">
        <v>31</v>
      </c>
      <c r="S33" s="20" t="s">
        <v>2527</v>
      </c>
      <c r="T33" s="20">
        <v>2025</v>
      </c>
      <c r="U33" s="20" t="s">
        <v>5077</v>
      </c>
      <c r="V33" s="20" t="s">
        <v>5054</v>
      </c>
      <c r="W33" s="289">
        <v>44408</v>
      </c>
      <c r="X33" s="39">
        <v>33018.867924528298</v>
      </c>
    </row>
    <row r="34" spans="18:24">
      <c r="R34" s="344">
        <v>32</v>
      </c>
      <c r="S34" s="20" t="s">
        <v>2527</v>
      </c>
      <c r="T34" s="20">
        <v>2025</v>
      </c>
      <c r="U34" s="20" t="s">
        <v>5078</v>
      </c>
      <c r="V34" s="20" t="s">
        <v>5054</v>
      </c>
      <c r="W34" s="289">
        <v>44408</v>
      </c>
      <c r="X34" s="39">
        <v>31132.075471698099</v>
      </c>
    </row>
    <row r="35" spans="18:24">
      <c r="R35" s="344">
        <v>33</v>
      </c>
      <c r="S35" s="20" t="s">
        <v>2905</v>
      </c>
      <c r="T35" s="20">
        <v>2025</v>
      </c>
      <c r="U35" s="20" t="s">
        <v>5079</v>
      </c>
      <c r="V35" s="20" t="s">
        <v>5054</v>
      </c>
      <c r="W35" s="289">
        <v>44408</v>
      </c>
      <c r="X35" s="39">
        <v>35643.56</v>
      </c>
    </row>
    <row r="36" spans="18:24">
      <c r="R36" s="344">
        <v>34</v>
      </c>
      <c r="S36" s="20" t="s">
        <v>2527</v>
      </c>
      <c r="T36" s="20">
        <v>2025</v>
      </c>
      <c r="U36" s="20" t="s">
        <v>5080</v>
      </c>
      <c r="V36" s="20" t="s">
        <v>5054</v>
      </c>
      <c r="W36" s="289">
        <v>44530</v>
      </c>
      <c r="X36" s="39">
        <v>29245.279999999999</v>
      </c>
    </row>
    <row r="37" spans="18:24">
      <c r="R37" s="344">
        <v>35</v>
      </c>
      <c r="S37" s="20" t="s">
        <v>5081</v>
      </c>
      <c r="T37" s="20">
        <v>2025</v>
      </c>
      <c r="U37" s="20" t="s">
        <v>5082</v>
      </c>
      <c r="V37" s="20" t="s">
        <v>5054</v>
      </c>
      <c r="W37" s="289">
        <v>44530</v>
      </c>
      <c r="X37" s="39">
        <v>32075.47</v>
      </c>
    </row>
    <row r="38" spans="18:24">
      <c r="R38" s="344">
        <v>36</v>
      </c>
      <c r="S38" s="20" t="s">
        <v>2527</v>
      </c>
      <c r="T38" s="20">
        <v>2025</v>
      </c>
      <c r="U38" s="20" t="s">
        <v>5083</v>
      </c>
      <c r="V38" s="20" t="s">
        <v>5054</v>
      </c>
      <c r="W38" s="289">
        <v>44561</v>
      </c>
      <c r="X38" s="39">
        <v>31188.12</v>
      </c>
    </row>
    <row r="39" spans="18:24">
      <c r="R39" s="344">
        <v>37</v>
      </c>
      <c r="S39" s="20" t="s">
        <v>5081</v>
      </c>
      <c r="T39" s="20">
        <v>2025</v>
      </c>
      <c r="U39" s="20" t="s">
        <v>5084</v>
      </c>
      <c r="V39" s="20" t="s">
        <v>5054</v>
      </c>
      <c r="W39" s="289">
        <v>44561</v>
      </c>
      <c r="X39" s="39">
        <v>46534.65</v>
      </c>
    </row>
    <row r="40" spans="18:24">
      <c r="R40" s="344">
        <v>38</v>
      </c>
      <c r="S40" s="20" t="s">
        <v>5081</v>
      </c>
      <c r="T40" s="20">
        <v>2025</v>
      </c>
      <c r="U40" s="20" t="s">
        <v>5085</v>
      </c>
      <c r="V40" s="20" t="s">
        <v>5054</v>
      </c>
      <c r="W40" s="289">
        <v>44561</v>
      </c>
      <c r="X40" s="39">
        <v>32178.22</v>
      </c>
    </row>
    <row r="41" spans="18:24">
      <c r="R41" s="344">
        <v>39</v>
      </c>
      <c r="S41" s="20" t="s">
        <v>2527</v>
      </c>
      <c r="T41" s="20">
        <v>2024</v>
      </c>
      <c r="U41" s="20" t="s">
        <v>5044</v>
      </c>
      <c r="V41" s="20" t="s">
        <v>5045</v>
      </c>
      <c r="W41" s="289">
        <v>43159</v>
      </c>
      <c r="X41" s="39">
        <v>299145.28999999998</v>
      </c>
    </row>
    <row r="42" spans="18:24">
      <c r="R42" s="344">
        <v>40</v>
      </c>
      <c r="S42" s="20" t="s">
        <v>2527</v>
      </c>
      <c r="T42" s="20">
        <v>2024</v>
      </c>
      <c r="U42" s="20" t="s">
        <v>5046</v>
      </c>
      <c r="V42" s="20" t="s">
        <v>5045</v>
      </c>
      <c r="W42" s="289">
        <v>43281</v>
      </c>
      <c r="X42" s="39">
        <v>172413.8</v>
      </c>
    </row>
    <row r="43" spans="18:24">
      <c r="R43" s="344">
        <v>41</v>
      </c>
      <c r="S43" s="20" t="s">
        <v>2527</v>
      </c>
      <c r="T43" s="20">
        <v>2024</v>
      </c>
      <c r="U43" s="20" t="s">
        <v>5048</v>
      </c>
      <c r="V43" s="20" t="s">
        <v>5045</v>
      </c>
      <c r="W43" s="289">
        <v>43434</v>
      </c>
      <c r="X43" s="39">
        <v>896551.72</v>
      </c>
    </row>
    <row r="44" spans="18:24">
      <c r="R44" s="344">
        <v>42</v>
      </c>
      <c r="S44" s="20" t="s">
        <v>2527</v>
      </c>
      <c r="T44" s="20">
        <v>2024</v>
      </c>
      <c r="U44" s="20" t="s">
        <v>5049</v>
      </c>
      <c r="V44" s="20" t="s">
        <v>5045</v>
      </c>
      <c r="W44" s="289">
        <v>43434</v>
      </c>
      <c r="X44" s="39">
        <v>319933.15000000002</v>
      </c>
    </row>
    <row r="45" spans="18:24">
      <c r="R45" s="344">
        <v>43</v>
      </c>
      <c r="S45" s="20" t="s">
        <v>2527</v>
      </c>
      <c r="T45" s="20">
        <v>2024</v>
      </c>
      <c r="U45" s="20" t="s">
        <v>5050</v>
      </c>
      <c r="V45" s="20" t="s">
        <v>5045</v>
      </c>
      <c r="W45" s="289">
        <v>43677</v>
      </c>
      <c r="X45" s="39">
        <v>80353.98</v>
      </c>
    </row>
    <row r="46" spans="18:24">
      <c r="R46" s="344">
        <v>44</v>
      </c>
      <c r="S46" s="20" t="s">
        <v>2527</v>
      </c>
      <c r="T46" s="20">
        <v>2024</v>
      </c>
      <c r="U46" s="20" t="s">
        <v>5051</v>
      </c>
      <c r="V46" s="20" t="s">
        <v>5045</v>
      </c>
      <c r="W46" s="289">
        <v>43982</v>
      </c>
      <c r="X46" s="39">
        <v>53189.66</v>
      </c>
    </row>
    <row r="47" spans="18:24">
      <c r="R47" s="344">
        <v>45</v>
      </c>
      <c r="S47" s="20" t="s">
        <v>2527</v>
      </c>
      <c r="T47" s="20">
        <v>2024</v>
      </c>
      <c r="U47" s="20" t="s">
        <v>5053</v>
      </c>
      <c r="V47" s="20" t="s">
        <v>5045</v>
      </c>
      <c r="W47" s="289">
        <v>44043</v>
      </c>
      <c r="X47" s="39">
        <v>9433.9599999999991</v>
      </c>
    </row>
    <row r="48" spans="18:24">
      <c r="R48" s="344">
        <v>46</v>
      </c>
      <c r="S48" s="20" t="s">
        <v>2527</v>
      </c>
      <c r="T48" s="20">
        <v>2024</v>
      </c>
      <c r="U48" s="20" t="s">
        <v>5055</v>
      </c>
      <c r="V48" s="20" t="s">
        <v>5045</v>
      </c>
      <c r="W48" s="289">
        <v>44074</v>
      </c>
      <c r="X48" s="39">
        <v>0</v>
      </c>
    </row>
    <row r="49" spans="18:24">
      <c r="R49" s="344">
        <v>47</v>
      </c>
      <c r="S49" s="20" t="s">
        <v>2527</v>
      </c>
      <c r="T49" s="20">
        <v>2024</v>
      </c>
      <c r="U49" s="20" t="s">
        <v>5056</v>
      </c>
      <c r="V49" s="20" t="s">
        <v>5045</v>
      </c>
      <c r="W49" s="289">
        <v>44165</v>
      </c>
      <c r="X49" s="39">
        <v>36792.449999999997</v>
      </c>
    </row>
    <row r="50" spans="18:24">
      <c r="R50" s="344">
        <v>48</v>
      </c>
      <c r="S50" s="20" t="s">
        <v>2527</v>
      </c>
      <c r="T50" s="20">
        <v>2024</v>
      </c>
      <c r="U50" s="20" t="s">
        <v>5056</v>
      </c>
      <c r="V50" s="20" t="s">
        <v>5045</v>
      </c>
      <c r="W50" s="289">
        <v>44165</v>
      </c>
      <c r="X50" s="39">
        <v>36792.449999999997</v>
      </c>
    </row>
    <row r="51" spans="18:24">
      <c r="R51" s="344">
        <v>49</v>
      </c>
      <c r="S51" s="20" t="s">
        <v>2527</v>
      </c>
      <c r="T51" s="20">
        <v>2024</v>
      </c>
      <c r="U51" s="20" t="s">
        <v>5057</v>
      </c>
      <c r="V51" s="20" t="s">
        <v>5045</v>
      </c>
      <c r="W51" s="289">
        <v>44347</v>
      </c>
      <c r="X51" s="39">
        <v>222987.14</v>
      </c>
    </row>
    <row r="52" spans="18:24">
      <c r="R52" s="344">
        <v>50</v>
      </c>
      <c r="S52" s="20" t="s">
        <v>2527</v>
      </c>
      <c r="T52" s="20">
        <v>2024</v>
      </c>
      <c r="U52" s="20" t="s">
        <v>5058</v>
      </c>
      <c r="V52" s="20" t="s">
        <v>5045</v>
      </c>
      <c r="W52" s="289">
        <v>44469</v>
      </c>
      <c r="X52" s="39">
        <v>1258938.05</v>
      </c>
    </row>
    <row r="53" spans="18:24">
      <c r="R53" s="344">
        <v>51</v>
      </c>
      <c r="S53" s="20" t="s">
        <v>2939</v>
      </c>
      <c r="T53" s="20">
        <v>2024</v>
      </c>
      <c r="U53" s="20" t="s">
        <v>5059</v>
      </c>
      <c r="V53" s="20" t="s">
        <v>5045</v>
      </c>
      <c r="W53" s="289">
        <v>44500</v>
      </c>
      <c r="X53" s="39">
        <v>74543.56</v>
      </c>
    </row>
    <row r="54" spans="18:24">
      <c r="R54" s="344">
        <v>52</v>
      </c>
      <c r="S54" s="20" t="s">
        <v>2939</v>
      </c>
      <c r="T54" s="20">
        <v>2024</v>
      </c>
      <c r="U54" s="20" t="s">
        <v>5060</v>
      </c>
      <c r="V54" s="20" t="s">
        <v>5045</v>
      </c>
      <c r="W54" s="289">
        <v>44500</v>
      </c>
      <c r="X54" s="39">
        <v>14521.48</v>
      </c>
    </row>
    <row r="55" spans="18:24">
      <c r="R55" s="344">
        <v>53</v>
      </c>
      <c r="S55" s="20" t="s">
        <v>2939</v>
      </c>
      <c r="T55" s="20">
        <v>2024</v>
      </c>
      <c r="U55" s="20" t="s">
        <v>5061</v>
      </c>
      <c r="V55" s="20" t="s">
        <v>5045</v>
      </c>
      <c r="W55" s="289">
        <v>44500</v>
      </c>
      <c r="X55" s="39">
        <v>19361.96</v>
      </c>
    </row>
    <row r="56" spans="18:24">
      <c r="R56" s="344">
        <v>54</v>
      </c>
      <c r="S56" s="20" t="s">
        <v>2527</v>
      </c>
      <c r="T56" s="20">
        <v>2024</v>
      </c>
      <c r="U56" s="20" t="s">
        <v>5062</v>
      </c>
      <c r="V56" s="20" t="s">
        <v>5045</v>
      </c>
      <c r="W56" s="289">
        <v>44561</v>
      </c>
      <c r="X56" s="39">
        <v>43283.19</v>
      </c>
    </row>
    <row r="57" spans="18:24">
      <c r="R57" s="344">
        <v>55</v>
      </c>
      <c r="S57" s="20" t="s">
        <v>2527</v>
      </c>
      <c r="T57" s="20">
        <v>2024</v>
      </c>
      <c r="U57" s="20" t="s">
        <v>5063</v>
      </c>
      <c r="V57" s="20" t="s">
        <v>5045</v>
      </c>
      <c r="W57" s="289">
        <v>44561</v>
      </c>
      <c r="X57" s="39">
        <v>247504.43</v>
      </c>
    </row>
    <row r="58" spans="18:24">
      <c r="R58" s="344">
        <v>56</v>
      </c>
      <c r="S58" s="20" t="s">
        <v>2939</v>
      </c>
      <c r="T58" s="20">
        <v>2024</v>
      </c>
      <c r="U58" s="20" t="s">
        <v>5064</v>
      </c>
      <c r="V58" s="20" t="s">
        <v>5045</v>
      </c>
      <c r="W58" s="289">
        <v>44561</v>
      </c>
      <c r="X58" s="39">
        <v>14508.67</v>
      </c>
    </row>
    <row r="59" spans="18:24">
      <c r="R59" s="344">
        <v>57</v>
      </c>
      <c r="S59" s="20" t="s">
        <v>2527</v>
      </c>
      <c r="T59" s="20">
        <v>2024</v>
      </c>
      <c r="U59" s="20" t="s">
        <v>5065</v>
      </c>
      <c r="V59" s="20" t="s">
        <v>5054</v>
      </c>
      <c r="W59" s="289">
        <v>44377</v>
      </c>
      <c r="X59" s="39">
        <v>40566.037735849102</v>
      </c>
    </row>
    <row r="60" spans="18:24">
      <c r="R60" s="344">
        <v>58</v>
      </c>
      <c r="S60" s="20" t="s">
        <v>2527</v>
      </c>
      <c r="T60" s="20">
        <v>2024</v>
      </c>
      <c r="U60" s="20" t="s">
        <v>5066</v>
      </c>
      <c r="V60" s="20" t="s">
        <v>5054</v>
      </c>
      <c r="W60" s="289">
        <v>44377</v>
      </c>
      <c r="X60" s="39">
        <v>32075.471698113201</v>
      </c>
    </row>
    <row r="61" spans="18:24">
      <c r="R61" s="344">
        <v>59</v>
      </c>
      <c r="S61" s="20" t="s">
        <v>2527</v>
      </c>
      <c r="T61" s="20">
        <v>2024</v>
      </c>
      <c r="U61" s="20" t="s">
        <v>5067</v>
      </c>
      <c r="V61" s="20" t="s">
        <v>5054</v>
      </c>
      <c r="W61" s="289">
        <v>44377</v>
      </c>
      <c r="X61" s="39">
        <v>42079.207920792098</v>
      </c>
    </row>
    <row r="62" spans="18:24">
      <c r="R62" s="344">
        <v>60</v>
      </c>
      <c r="S62" s="20" t="s">
        <v>2527</v>
      </c>
      <c r="T62" s="20">
        <v>2024</v>
      </c>
      <c r="U62" s="20" t="s">
        <v>5068</v>
      </c>
      <c r="V62" s="20" t="s">
        <v>5054</v>
      </c>
      <c r="W62" s="289">
        <v>44377</v>
      </c>
      <c r="X62" s="39">
        <v>42079.207920792098</v>
      </c>
    </row>
    <row r="63" spans="18:24">
      <c r="R63" s="344">
        <v>61</v>
      </c>
      <c r="S63" s="20" t="s">
        <v>2527</v>
      </c>
      <c r="T63" s="20">
        <v>2024</v>
      </c>
      <c r="U63" s="20" t="s">
        <v>5069</v>
      </c>
      <c r="V63" s="20" t="s">
        <v>5054</v>
      </c>
      <c r="W63" s="289">
        <v>44377</v>
      </c>
      <c r="X63" s="39">
        <v>46039.603960396002</v>
      </c>
    </row>
    <row r="64" spans="18:24">
      <c r="R64" s="344">
        <v>62</v>
      </c>
      <c r="S64" s="20" t="s">
        <v>2527</v>
      </c>
      <c r="T64" s="20">
        <v>2024</v>
      </c>
      <c r="U64" s="20" t="s">
        <v>5070</v>
      </c>
      <c r="V64" s="20" t="s">
        <v>5054</v>
      </c>
      <c r="W64" s="289">
        <v>44377</v>
      </c>
      <c r="X64" s="39">
        <v>51485.148514851498</v>
      </c>
    </row>
    <row r="65" spans="18:24">
      <c r="R65" s="344">
        <v>63</v>
      </c>
      <c r="S65" s="20" t="s">
        <v>2527</v>
      </c>
      <c r="T65" s="20">
        <v>2024</v>
      </c>
      <c r="U65" s="20" t="s">
        <v>5071</v>
      </c>
      <c r="V65" s="20" t="s">
        <v>5054</v>
      </c>
      <c r="W65" s="289">
        <v>44377</v>
      </c>
      <c r="X65" s="39">
        <v>52475.2475247525</v>
      </c>
    </row>
    <row r="66" spans="18:24">
      <c r="R66" s="344">
        <v>64</v>
      </c>
      <c r="S66" s="20" t="s">
        <v>2527</v>
      </c>
      <c r="T66" s="20">
        <v>2024</v>
      </c>
      <c r="U66" s="20" t="s">
        <v>5072</v>
      </c>
      <c r="V66" s="20" t="s">
        <v>5054</v>
      </c>
      <c r="W66" s="289">
        <v>44408</v>
      </c>
      <c r="X66" s="39">
        <v>32500</v>
      </c>
    </row>
    <row r="67" spans="18:24">
      <c r="R67" s="344">
        <v>65</v>
      </c>
      <c r="S67" s="20" t="s">
        <v>2527</v>
      </c>
      <c r="T67" s="20">
        <v>2024</v>
      </c>
      <c r="U67" s="20" t="s">
        <v>5073</v>
      </c>
      <c r="V67" s="20" t="s">
        <v>5054</v>
      </c>
      <c r="W67" s="289">
        <v>44408</v>
      </c>
      <c r="X67" s="39">
        <v>48500</v>
      </c>
    </row>
    <row r="68" spans="18:24">
      <c r="R68" s="344">
        <v>66</v>
      </c>
      <c r="S68" s="20" t="s">
        <v>2527</v>
      </c>
      <c r="T68" s="20">
        <v>2024</v>
      </c>
      <c r="U68" s="20" t="s">
        <v>5074</v>
      </c>
      <c r="V68" s="20" t="s">
        <v>5054</v>
      </c>
      <c r="W68" s="289">
        <v>44408</v>
      </c>
      <c r="X68" s="39">
        <v>31132.075471698099</v>
      </c>
    </row>
    <row r="69" spans="18:24">
      <c r="R69" s="344">
        <v>67</v>
      </c>
      <c r="S69" s="20" t="s">
        <v>2527</v>
      </c>
      <c r="T69" s="20">
        <v>2024</v>
      </c>
      <c r="U69" s="20" t="s">
        <v>5075</v>
      </c>
      <c r="V69" s="20" t="s">
        <v>5054</v>
      </c>
      <c r="W69" s="289">
        <v>44408</v>
      </c>
      <c r="X69" s="39">
        <v>31132.075471698099</v>
      </c>
    </row>
    <row r="70" spans="18:24">
      <c r="R70" s="344">
        <v>68</v>
      </c>
      <c r="S70" s="20" t="s">
        <v>2527</v>
      </c>
      <c r="T70" s="20">
        <v>2024</v>
      </c>
      <c r="U70" s="20" t="s">
        <v>5076</v>
      </c>
      <c r="V70" s="20" t="s">
        <v>5054</v>
      </c>
      <c r="W70" s="289">
        <v>44408</v>
      </c>
      <c r="X70" s="39">
        <v>31132.075471698099</v>
      </c>
    </row>
    <row r="71" spans="18:24">
      <c r="R71" s="344">
        <v>69</v>
      </c>
      <c r="S71" s="20" t="s">
        <v>2527</v>
      </c>
      <c r="T71" s="20">
        <v>2024</v>
      </c>
      <c r="U71" s="20" t="s">
        <v>5077</v>
      </c>
      <c r="V71" s="20" t="s">
        <v>5054</v>
      </c>
      <c r="W71" s="289">
        <v>44408</v>
      </c>
      <c r="X71" s="39">
        <v>33018.867924528298</v>
      </c>
    </row>
    <row r="72" spans="18:24">
      <c r="R72" s="344">
        <v>70</v>
      </c>
      <c r="S72" s="20" t="s">
        <v>2527</v>
      </c>
      <c r="T72" s="20">
        <v>2024</v>
      </c>
      <c r="U72" s="20" t="s">
        <v>5078</v>
      </c>
      <c r="V72" s="20" t="s">
        <v>5054</v>
      </c>
      <c r="W72" s="289">
        <v>44408</v>
      </c>
      <c r="X72" s="39">
        <v>31132.075471698099</v>
      </c>
    </row>
    <row r="73" spans="18:24">
      <c r="R73" s="344">
        <v>71</v>
      </c>
      <c r="S73" s="20" t="s">
        <v>2905</v>
      </c>
      <c r="T73" s="20">
        <v>2024</v>
      </c>
      <c r="U73" s="20" t="s">
        <v>5079</v>
      </c>
      <c r="V73" s="20" t="s">
        <v>5054</v>
      </c>
      <c r="W73" s="289">
        <v>44408</v>
      </c>
      <c r="X73" s="39">
        <v>35643.56</v>
      </c>
    </row>
    <row r="74" spans="18:24">
      <c r="R74" s="344">
        <v>72</v>
      </c>
      <c r="S74" s="20" t="s">
        <v>2527</v>
      </c>
      <c r="T74" s="20">
        <v>2024</v>
      </c>
      <c r="U74" s="20" t="s">
        <v>5080</v>
      </c>
      <c r="V74" s="20" t="s">
        <v>5054</v>
      </c>
      <c r="W74" s="289">
        <v>44530</v>
      </c>
      <c r="X74" s="39">
        <v>29245.279999999999</v>
      </c>
    </row>
    <row r="75" spans="18:24">
      <c r="R75" s="344">
        <v>73</v>
      </c>
      <c r="S75" s="20" t="s">
        <v>5081</v>
      </c>
      <c r="T75" s="20">
        <v>2024</v>
      </c>
      <c r="U75" s="20" t="s">
        <v>5082</v>
      </c>
      <c r="V75" s="20" t="s">
        <v>5054</v>
      </c>
      <c r="W75" s="289">
        <v>44530</v>
      </c>
      <c r="X75" s="39">
        <v>32075.47</v>
      </c>
    </row>
    <row r="76" spans="18:24">
      <c r="R76" s="344">
        <v>74</v>
      </c>
      <c r="S76" s="20" t="s">
        <v>2527</v>
      </c>
      <c r="T76" s="20">
        <v>2024</v>
      </c>
      <c r="U76" s="20" t="s">
        <v>5083</v>
      </c>
      <c r="V76" s="20" t="s">
        <v>5054</v>
      </c>
      <c r="W76" s="289">
        <v>44561</v>
      </c>
      <c r="X76" s="39">
        <v>31188.12</v>
      </c>
    </row>
    <row r="77" spans="18:24">
      <c r="R77" s="344">
        <v>75</v>
      </c>
      <c r="S77" s="20" t="s">
        <v>5081</v>
      </c>
      <c r="T77" s="20">
        <v>2024</v>
      </c>
      <c r="U77" s="20" t="s">
        <v>5084</v>
      </c>
      <c r="V77" s="20" t="s">
        <v>5054</v>
      </c>
      <c r="W77" s="289">
        <v>44561</v>
      </c>
      <c r="X77" s="39">
        <v>46534.65</v>
      </c>
    </row>
    <row r="78" spans="18:24">
      <c r="R78" s="344">
        <v>76</v>
      </c>
      <c r="S78" s="20" t="s">
        <v>5081</v>
      </c>
      <c r="T78" s="20">
        <v>2024</v>
      </c>
      <c r="U78" s="20" t="s">
        <v>5085</v>
      </c>
      <c r="V78" s="20" t="s">
        <v>5054</v>
      </c>
      <c r="W78" s="289">
        <v>44561</v>
      </c>
      <c r="X78" s="39">
        <v>32178.22</v>
      </c>
    </row>
    <row r="79" spans="18:24">
      <c r="R79" s="344">
        <v>77</v>
      </c>
      <c r="S79" s="20" t="s">
        <v>2527</v>
      </c>
      <c r="T79" s="20">
        <v>2023</v>
      </c>
      <c r="U79" s="20" t="s">
        <v>5044</v>
      </c>
      <c r="V79" s="20" t="s">
        <v>5045</v>
      </c>
      <c r="W79" s="289">
        <v>43159</v>
      </c>
      <c r="X79" s="39">
        <v>299145.28999999998</v>
      </c>
    </row>
    <row r="80" spans="18:24">
      <c r="R80" s="344">
        <v>78</v>
      </c>
      <c r="S80" s="20" t="s">
        <v>2527</v>
      </c>
      <c r="T80" s="20">
        <v>2023</v>
      </c>
      <c r="U80" s="20" t="s">
        <v>5046</v>
      </c>
      <c r="V80" s="20" t="s">
        <v>5045</v>
      </c>
      <c r="W80" s="289">
        <v>43281</v>
      </c>
      <c r="X80" s="39">
        <v>172413.8</v>
      </c>
    </row>
    <row r="81" spans="18:24">
      <c r="R81" s="344">
        <v>79</v>
      </c>
      <c r="S81" s="20" t="s">
        <v>2527</v>
      </c>
      <c r="T81" s="20">
        <v>2023</v>
      </c>
      <c r="U81" s="20" t="s">
        <v>5048</v>
      </c>
      <c r="V81" s="20" t="s">
        <v>5045</v>
      </c>
      <c r="W81" s="289">
        <v>43434</v>
      </c>
      <c r="X81" s="39">
        <v>896551.72</v>
      </c>
    </row>
    <row r="82" spans="18:24">
      <c r="R82" s="344">
        <v>80</v>
      </c>
      <c r="S82" s="20" t="s">
        <v>2527</v>
      </c>
      <c r="T82" s="20">
        <v>2023</v>
      </c>
      <c r="U82" s="20" t="s">
        <v>5049</v>
      </c>
      <c r="V82" s="20" t="s">
        <v>5045</v>
      </c>
      <c r="W82" s="289">
        <v>43434</v>
      </c>
      <c r="X82" s="39">
        <v>319933.15000000002</v>
      </c>
    </row>
    <row r="83" spans="18:24">
      <c r="R83" s="344">
        <v>81</v>
      </c>
      <c r="S83" s="20" t="s">
        <v>2527</v>
      </c>
      <c r="T83" s="20">
        <v>2023</v>
      </c>
      <c r="U83" s="20" t="s">
        <v>5050</v>
      </c>
      <c r="V83" s="20" t="s">
        <v>5045</v>
      </c>
      <c r="W83" s="289">
        <v>43677</v>
      </c>
      <c r="X83" s="39">
        <v>80353.98</v>
      </c>
    </row>
    <row r="84" spans="18:24">
      <c r="R84" s="344">
        <v>82</v>
      </c>
      <c r="S84" s="20" t="s">
        <v>2527</v>
      </c>
      <c r="T84" s="20">
        <v>2023</v>
      </c>
      <c r="U84" s="20" t="s">
        <v>5051</v>
      </c>
      <c r="V84" s="20" t="s">
        <v>5045</v>
      </c>
      <c r="W84" s="289">
        <v>43542</v>
      </c>
      <c r="X84" s="39">
        <v>62623.62</v>
      </c>
    </row>
    <row r="85" spans="18:24">
      <c r="R85" s="344">
        <v>83</v>
      </c>
      <c r="S85" s="20" t="s">
        <v>2527</v>
      </c>
      <c r="T85" s="20">
        <v>2023</v>
      </c>
      <c r="U85" s="20" t="s">
        <v>5056</v>
      </c>
      <c r="V85" s="20" t="s">
        <v>5045</v>
      </c>
      <c r="W85" s="289">
        <v>44165</v>
      </c>
      <c r="X85" s="39">
        <v>73584.899999999994</v>
      </c>
    </row>
    <row r="86" spans="18:24">
      <c r="R86" s="344">
        <v>84</v>
      </c>
      <c r="S86" s="20" t="s">
        <v>2527</v>
      </c>
      <c r="T86" s="20">
        <v>2023</v>
      </c>
      <c r="U86" s="20" t="s">
        <v>5057</v>
      </c>
      <c r="V86" s="20" t="s">
        <v>5045</v>
      </c>
      <c r="W86" s="289">
        <v>44347</v>
      </c>
      <c r="X86" s="39">
        <v>222987.14</v>
      </c>
    </row>
    <row r="87" spans="18:24">
      <c r="R87" s="344">
        <v>85</v>
      </c>
      <c r="S87" s="20" t="s">
        <v>2527</v>
      </c>
      <c r="T87" s="20">
        <v>2023</v>
      </c>
      <c r="U87" s="20" t="s">
        <v>5058</v>
      </c>
      <c r="V87" s="20" t="s">
        <v>5045</v>
      </c>
      <c r="W87" s="289">
        <v>44074</v>
      </c>
      <c r="X87" s="39">
        <v>1258938.05</v>
      </c>
    </row>
    <row r="88" spans="18:24">
      <c r="R88" s="344">
        <v>86</v>
      </c>
      <c r="S88" s="20" t="s">
        <v>2527</v>
      </c>
      <c r="T88" s="20">
        <v>2023</v>
      </c>
      <c r="U88" s="20" t="s">
        <v>5062</v>
      </c>
      <c r="V88" s="20" t="s">
        <v>5045</v>
      </c>
      <c r="W88" s="289">
        <v>44561</v>
      </c>
      <c r="X88" s="39">
        <v>43283.19</v>
      </c>
    </row>
    <row r="89" spans="18:24">
      <c r="R89" s="344">
        <v>87</v>
      </c>
      <c r="S89" s="20" t="s">
        <v>2527</v>
      </c>
      <c r="T89" s="20">
        <v>2023</v>
      </c>
      <c r="U89" s="20" t="s">
        <v>5063</v>
      </c>
      <c r="V89" s="20" t="s">
        <v>5045</v>
      </c>
      <c r="W89" s="289">
        <v>44561</v>
      </c>
      <c r="X89" s="39">
        <v>247504.43</v>
      </c>
    </row>
    <row r="90" spans="18:24">
      <c r="R90" s="344">
        <v>88</v>
      </c>
      <c r="S90" s="20" t="s">
        <v>2939</v>
      </c>
      <c r="T90" s="20">
        <v>2023</v>
      </c>
      <c r="U90" s="20" t="s">
        <v>5059</v>
      </c>
      <c r="V90" s="20" t="s">
        <v>5045</v>
      </c>
      <c r="W90" s="289">
        <v>44500</v>
      </c>
      <c r="X90" s="39">
        <v>74543.56</v>
      </c>
    </row>
    <row r="91" spans="18:24">
      <c r="R91" s="344">
        <v>89</v>
      </c>
      <c r="S91" s="20" t="s">
        <v>2939</v>
      </c>
      <c r="T91" s="20">
        <v>2023</v>
      </c>
      <c r="U91" s="20" t="s">
        <v>5060</v>
      </c>
      <c r="V91" s="20" t="s">
        <v>5045</v>
      </c>
      <c r="W91" s="289">
        <v>44500</v>
      </c>
      <c r="X91" s="39">
        <v>14521.48</v>
      </c>
    </row>
    <row r="92" spans="18:24">
      <c r="R92" s="344">
        <v>90</v>
      </c>
      <c r="S92" s="20" t="s">
        <v>2939</v>
      </c>
      <c r="T92" s="20">
        <v>2023</v>
      </c>
      <c r="U92" s="20" t="s">
        <v>5061</v>
      </c>
      <c r="V92" s="20" t="s">
        <v>5045</v>
      </c>
      <c r="W92" s="289">
        <v>44500</v>
      </c>
      <c r="X92" s="39">
        <v>19361.96</v>
      </c>
    </row>
    <row r="93" spans="18:24">
      <c r="R93" s="344">
        <v>91</v>
      </c>
      <c r="S93" s="20" t="s">
        <v>2939</v>
      </c>
      <c r="T93" s="20">
        <v>2023</v>
      </c>
      <c r="U93" s="20" t="s">
        <v>5064</v>
      </c>
      <c r="V93" s="20" t="s">
        <v>5045</v>
      </c>
      <c r="W93" s="289">
        <v>44561</v>
      </c>
      <c r="X93" s="39">
        <v>14508.67</v>
      </c>
    </row>
    <row r="94" spans="18:24">
      <c r="R94" s="344">
        <v>92</v>
      </c>
      <c r="S94" s="20" t="s">
        <v>2527</v>
      </c>
      <c r="T94" s="20">
        <v>2023</v>
      </c>
      <c r="U94" s="20" t="s">
        <v>5071</v>
      </c>
      <c r="V94" s="20" t="s">
        <v>5054</v>
      </c>
      <c r="W94" s="289">
        <v>44377</v>
      </c>
      <c r="X94" s="39">
        <v>52475.25</v>
      </c>
    </row>
    <row r="95" spans="18:24">
      <c r="R95" s="344">
        <v>93</v>
      </c>
      <c r="S95" s="20" t="s">
        <v>2527</v>
      </c>
      <c r="T95" s="20">
        <v>2023</v>
      </c>
      <c r="U95" s="20" t="s">
        <v>5070</v>
      </c>
      <c r="V95" s="20" t="s">
        <v>5054</v>
      </c>
      <c r="W95" s="289">
        <v>44377</v>
      </c>
      <c r="X95" s="39">
        <v>51485.15</v>
      </c>
    </row>
    <row r="96" spans="18:24">
      <c r="R96" s="344">
        <v>94</v>
      </c>
      <c r="S96" s="20" t="s">
        <v>2527</v>
      </c>
      <c r="T96" s="20">
        <v>2023</v>
      </c>
      <c r="U96" s="20" t="s">
        <v>5073</v>
      </c>
      <c r="V96" s="20" t="s">
        <v>5054</v>
      </c>
      <c r="W96" s="289">
        <v>44408</v>
      </c>
      <c r="X96" s="39">
        <v>48500</v>
      </c>
    </row>
    <row r="97" spans="18:24">
      <c r="R97" s="344">
        <v>95</v>
      </c>
      <c r="S97" s="20" t="s">
        <v>5081</v>
      </c>
      <c r="T97" s="20">
        <v>2023</v>
      </c>
      <c r="U97" s="20" t="s">
        <v>5084</v>
      </c>
      <c r="V97" s="20" t="s">
        <v>5054</v>
      </c>
      <c r="W97" s="289">
        <v>44561</v>
      </c>
      <c r="X97" s="39">
        <v>46534.65</v>
      </c>
    </row>
    <row r="98" spans="18:24">
      <c r="R98" s="344">
        <v>96</v>
      </c>
      <c r="S98" s="20" t="s">
        <v>2527</v>
      </c>
      <c r="T98" s="20">
        <v>2023</v>
      </c>
      <c r="U98" s="20" t="s">
        <v>5069</v>
      </c>
      <c r="V98" s="20" t="s">
        <v>5054</v>
      </c>
      <c r="W98" s="289">
        <v>44377</v>
      </c>
      <c r="X98" s="39">
        <v>46039.6</v>
      </c>
    </row>
    <row r="99" spans="18:24">
      <c r="R99" s="344">
        <v>97</v>
      </c>
      <c r="S99" s="20" t="s">
        <v>2527</v>
      </c>
      <c r="T99" s="20">
        <v>2023</v>
      </c>
      <c r="U99" s="20" t="s">
        <v>5067</v>
      </c>
      <c r="V99" s="20" t="s">
        <v>5054</v>
      </c>
      <c r="W99" s="289">
        <v>44377</v>
      </c>
      <c r="X99" s="39">
        <v>42079.21</v>
      </c>
    </row>
    <row r="100" spans="18:24">
      <c r="R100" s="344">
        <v>98</v>
      </c>
      <c r="S100" s="20" t="s">
        <v>2527</v>
      </c>
      <c r="T100" s="20">
        <v>2023</v>
      </c>
      <c r="U100" s="20" t="s">
        <v>5068</v>
      </c>
      <c r="V100" s="20" t="s">
        <v>5054</v>
      </c>
      <c r="W100" s="289">
        <v>44377</v>
      </c>
      <c r="X100" s="39">
        <v>42079.21</v>
      </c>
    </row>
    <row r="101" spans="18:24">
      <c r="R101" s="344">
        <v>99</v>
      </c>
      <c r="S101" s="20" t="s">
        <v>2527</v>
      </c>
      <c r="T101" s="20">
        <v>2023</v>
      </c>
      <c r="U101" s="20" t="s">
        <v>5065</v>
      </c>
      <c r="V101" s="20" t="s">
        <v>5054</v>
      </c>
      <c r="W101" s="289">
        <v>44377</v>
      </c>
      <c r="X101" s="39">
        <v>40566.04</v>
      </c>
    </row>
    <row r="102" spans="18:24">
      <c r="R102" s="344">
        <v>100</v>
      </c>
      <c r="S102" s="20" t="s">
        <v>2905</v>
      </c>
      <c r="T102" s="20">
        <v>2023</v>
      </c>
      <c r="U102" s="20" t="s">
        <v>5079</v>
      </c>
      <c r="V102" s="20" t="s">
        <v>5054</v>
      </c>
      <c r="W102" s="289">
        <v>44408</v>
      </c>
      <c r="X102" s="39">
        <v>35643.56</v>
      </c>
    </row>
    <row r="103" spans="18:24">
      <c r="R103" s="344">
        <v>101</v>
      </c>
      <c r="S103" s="20" t="s">
        <v>2527</v>
      </c>
      <c r="T103" s="20">
        <v>2023</v>
      </c>
      <c r="U103" s="20" t="s">
        <v>5077</v>
      </c>
      <c r="V103" s="20" t="s">
        <v>5054</v>
      </c>
      <c r="W103" s="289">
        <v>44408</v>
      </c>
      <c r="X103" s="39">
        <v>33018.870000000003</v>
      </c>
    </row>
    <row r="104" spans="18:24">
      <c r="R104" s="344">
        <v>102</v>
      </c>
      <c r="S104" s="20" t="s">
        <v>2527</v>
      </c>
      <c r="T104" s="20">
        <v>2023</v>
      </c>
      <c r="U104" s="20" t="s">
        <v>5072</v>
      </c>
      <c r="V104" s="20" t="s">
        <v>5054</v>
      </c>
      <c r="W104" s="289">
        <v>44408</v>
      </c>
      <c r="X104" s="39">
        <v>32500</v>
      </c>
    </row>
    <row r="105" spans="18:24">
      <c r="R105" s="344">
        <v>103</v>
      </c>
      <c r="S105" s="20" t="s">
        <v>5081</v>
      </c>
      <c r="T105" s="20">
        <v>2023</v>
      </c>
      <c r="U105" s="20" t="s">
        <v>5085</v>
      </c>
      <c r="V105" s="20" t="s">
        <v>5054</v>
      </c>
      <c r="W105" s="289">
        <v>44561</v>
      </c>
      <c r="X105" s="39">
        <v>32178.22</v>
      </c>
    </row>
    <row r="106" spans="18:24">
      <c r="R106" s="344">
        <v>104</v>
      </c>
      <c r="S106" s="20" t="s">
        <v>2527</v>
      </c>
      <c r="T106" s="20">
        <v>2023</v>
      </c>
      <c r="U106" s="20" t="s">
        <v>5066</v>
      </c>
      <c r="V106" s="20" t="s">
        <v>5054</v>
      </c>
      <c r="W106" s="289">
        <v>44377</v>
      </c>
      <c r="X106" s="39">
        <v>32075.47</v>
      </c>
    </row>
    <row r="107" spans="18:24">
      <c r="R107" s="344">
        <v>105</v>
      </c>
      <c r="S107" s="20" t="s">
        <v>5081</v>
      </c>
      <c r="T107" s="20">
        <v>2023</v>
      </c>
      <c r="U107" s="20" t="s">
        <v>5082</v>
      </c>
      <c r="V107" s="20" t="s">
        <v>5054</v>
      </c>
      <c r="W107" s="289">
        <v>44530</v>
      </c>
      <c r="X107" s="39">
        <v>32075.47</v>
      </c>
    </row>
    <row r="108" spans="18:24">
      <c r="R108" s="344">
        <v>106</v>
      </c>
      <c r="S108" s="20" t="s">
        <v>2527</v>
      </c>
      <c r="T108" s="20">
        <v>2023</v>
      </c>
      <c r="U108" s="20" t="s">
        <v>5083</v>
      </c>
      <c r="V108" s="20" t="s">
        <v>5054</v>
      </c>
      <c r="W108" s="289">
        <v>44561</v>
      </c>
      <c r="X108" s="39">
        <v>31188.12</v>
      </c>
    </row>
    <row r="109" spans="18:24">
      <c r="R109" s="344">
        <v>107</v>
      </c>
      <c r="S109" s="20" t="s">
        <v>2527</v>
      </c>
      <c r="T109" s="20">
        <v>2023</v>
      </c>
      <c r="U109" s="20" t="s">
        <v>5074</v>
      </c>
      <c r="V109" s="20" t="s">
        <v>5054</v>
      </c>
      <c r="W109" s="289">
        <v>44408</v>
      </c>
      <c r="X109" s="39">
        <v>31132.080000000002</v>
      </c>
    </row>
    <row r="110" spans="18:24">
      <c r="R110" s="344">
        <v>108</v>
      </c>
      <c r="S110" s="20" t="s">
        <v>2527</v>
      </c>
      <c r="T110" s="20">
        <v>2023</v>
      </c>
      <c r="U110" s="20" t="s">
        <v>5075</v>
      </c>
      <c r="V110" s="20" t="s">
        <v>5054</v>
      </c>
      <c r="W110" s="289">
        <v>44408</v>
      </c>
      <c r="X110" s="39">
        <v>31132.080000000002</v>
      </c>
    </row>
    <row r="111" spans="18:24">
      <c r="R111" s="344">
        <v>109</v>
      </c>
      <c r="S111" s="20" t="s">
        <v>2527</v>
      </c>
      <c r="T111" s="20">
        <v>2023</v>
      </c>
      <c r="U111" s="20" t="s">
        <v>5078</v>
      </c>
      <c r="V111" s="20" t="s">
        <v>5054</v>
      </c>
      <c r="W111" s="289">
        <v>44408</v>
      </c>
      <c r="X111" s="39">
        <v>31132.080000000002</v>
      </c>
    </row>
    <row r="112" spans="18:24">
      <c r="R112" s="344">
        <v>110</v>
      </c>
      <c r="S112" s="20" t="s">
        <v>2527</v>
      </c>
      <c r="T112" s="20">
        <v>2023</v>
      </c>
      <c r="U112" s="20" t="s">
        <v>5076</v>
      </c>
      <c r="V112" s="20" t="s">
        <v>5054</v>
      </c>
      <c r="W112" s="289">
        <v>44408</v>
      </c>
      <c r="X112" s="39">
        <v>31132.080000000002</v>
      </c>
    </row>
    <row r="113" spans="18:24">
      <c r="R113" s="344">
        <v>111</v>
      </c>
      <c r="S113" s="20" t="s">
        <v>2527</v>
      </c>
      <c r="T113" s="20">
        <v>2023</v>
      </c>
      <c r="U113" s="20" t="s">
        <v>5080</v>
      </c>
      <c r="V113" s="20" t="s">
        <v>5054</v>
      </c>
      <c r="W113" s="289">
        <v>44530</v>
      </c>
      <c r="X113" s="39">
        <v>29245.279999999999</v>
      </c>
    </row>
    <row r="114" spans="18:24">
      <c r="R114" s="344">
        <v>112</v>
      </c>
      <c r="S114" s="20" t="s">
        <v>2527</v>
      </c>
      <c r="T114" s="20">
        <v>2022</v>
      </c>
      <c r="U114" s="20" t="s">
        <v>5044</v>
      </c>
      <c r="V114" s="20" t="s">
        <v>5045</v>
      </c>
      <c r="W114" s="289">
        <v>43159</v>
      </c>
      <c r="X114" s="39">
        <v>299145.28999999998</v>
      </c>
    </row>
    <row r="115" spans="18:24">
      <c r="R115" s="344">
        <v>113</v>
      </c>
      <c r="S115" s="20" t="s">
        <v>2527</v>
      </c>
      <c r="T115" s="20">
        <v>2022</v>
      </c>
      <c r="U115" s="20" t="s">
        <v>5046</v>
      </c>
      <c r="V115" s="20" t="s">
        <v>5045</v>
      </c>
      <c r="W115" s="289">
        <v>43281</v>
      </c>
      <c r="X115" s="39">
        <v>172413.8</v>
      </c>
    </row>
    <row r="116" spans="18:24">
      <c r="R116" s="344">
        <v>114</v>
      </c>
      <c r="S116" s="20" t="s">
        <v>2527</v>
      </c>
      <c r="T116" s="20">
        <v>2022</v>
      </c>
      <c r="U116" s="20" t="s">
        <v>5048</v>
      </c>
      <c r="V116" s="20" t="s">
        <v>5045</v>
      </c>
      <c r="W116" s="289">
        <v>43434</v>
      </c>
      <c r="X116" s="39">
        <v>896551.72</v>
      </c>
    </row>
    <row r="117" spans="18:24">
      <c r="R117" s="344">
        <v>115</v>
      </c>
      <c r="S117" s="20" t="s">
        <v>2527</v>
      </c>
      <c r="T117" s="20">
        <v>2022</v>
      </c>
      <c r="U117" s="20" t="s">
        <v>5049</v>
      </c>
      <c r="V117" s="20" t="s">
        <v>5045</v>
      </c>
      <c r="W117" s="289">
        <v>43434</v>
      </c>
      <c r="X117" s="39">
        <v>319933.15000000002</v>
      </c>
    </row>
    <row r="118" spans="18:24">
      <c r="R118" s="344">
        <v>116</v>
      </c>
      <c r="S118" s="20" t="s">
        <v>2527</v>
      </c>
      <c r="T118" s="20">
        <v>2022</v>
      </c>
      <c r="U118" s="20" t="s">
        <v>5050</v>
      </c>
      <c r="V118" s="20" t="s">
        <v>5045</v>
      </c>
      <c r="W118" s="289">
        <v>43646</v>
      </c>
      <c r="X118" s="39">
        <v>80353.98</v>
      </c>
    </row>
    <row r="119" spans="18:24">
      <c r="R119" s="344">
        <v>117</v>
      </c>
      <c r="S119" s="20" t="s">
        <v>2527</v>
      </c>
      <c r="T119" s="20">
        <v>2022</v>
      </c>
      <c r="U119" s="20" t="s">
        <v>5051</v>
      </c>
      <c r="V119" s="20" t="s">
        <v>5045</v>
      </c>
      <c r="W119" s="289">
        <v>43542</v>
      </c>
      <c r="X119" s="39">
        <v>62623.62</v>
      </c>
    </row>
    <row r="120" spans="18:24">
      <c r="R120" s="344">
        <v>118</v>
      </c>
      <c r="S120" s="20" t="s">
        <v>2527</v>
      </c>
      <c r="T120" s="20">
        <v>2022</v>
      </c>
      <c r="U120" s="20" t="s">
        <v>5056</v>
      </c>
      <c r="V120" s="20" t="s">
        <v>5045</v>
      </c>
      <c r="W120" s="289">
        <v>44165</v>
      </c>
      <c r="X120" s="39">
        <v>73584.899999999994</v>
      </c>
    </row>
    <row r="121" spans="18:24">
      <c r="R121" s="344">
        <v>119</v>
      </c>
      <c r="S121" s="20" t="s">
        <v>2527</v>
      </c>
      <c r="T121" s="20">
        <v>2022</v>
      </c>
      <c r="U121" s="20" t="s">
        <v>5057</v>
      </c>
      <c r="V121" s="20" t="s">
        <v>5045</v>
      </c>
      <c r="W121" s="289">
        <v>44347</v>
      </c>
      <c r="X121" s="39">
        <v>222987.14</v>
      </c>
    </row>
    <row r="122" spans="18:24">
      <c r="R122" s="344">
        <v>120</v>
      </c>
      <c r="S122" s="20" t="s">
        <v>2527</v>
      </c>
      <c r="T122" s="20">
        <v>2022</v>
      </c>
      <c r="U122" s="20" t="s">
        <v>5058</v>
      </c>
      <c r="V122" s="20" t="s">
        <v>5045</v>
      </c>
      <c r="W122" s="289">
        <v>44074</v>
      </c>
      <c r="X122" s="39">
        <v>1258938.05</v>
      </c>
    </row>
    <row r="123" spans="18:24">
      <c r="R123" s="344">
        <v>121</v>
      </c>
      <c r="S123" s="20" t="s">
        <v>2527</v>
      </c>
      <c r="T123" s="20">
        <v>2022</v>
      </c>
      <c r="U123" s="20" t="s">
        <v>5062</v>
      </c>
      <c r="V123" s="20" t="s">
        <v>5045</v>
      </c>
      <c r="W123" s="289">
        <v>44561</v>
      </c>
      <c r="X123" s="39">
        <v>43283.19</v>
      </c>
    </row>
    <row r="124" spans="18:24">
      <c r="R124" s="344">
        <v>122</v>
      </c>
      <c r="S124" s="20" t="s">
        <v>2527</v>
      </c>
      <c r="T124" s="20">
        <v>2022</v>
      </c>
      <c r="U124" s="20" t="s">
        <v>5063</v>
      </c>
      <c r="V124" s="20" t="s">
        <v>5045</v>
      </c>
      <c r="W124" s="289">
        <v>44561</v>
      </c>
      <c r="X124" s="39">
        <v>247504.43</v>
      </c>
    </row>
    <row r="125" spans="18:24">
      <c r="R125" s="344">
        <v>123</v>
      </c>
      <c r="S125" s="20" t="s">
        <v>2939</v>
      </c>
      <c r="T125" s="20">
        <v>2022</v>
      </c>
      <c r="U125" s="20" t="s">
        <v>5059</v>
      </c>
      <c r="V125" s="20" t="s">
        <v>5045</v>
      </c>
      <c r="W125" s="289">
        <v>44500</v>
      </c>
      <c r="X125" s="39">
        <v>74543.56</v>
      </c>
    </row>
    <row r="126" spans="18:24">
      <c r="R126" s="344">
        <v>124</v>
      </c>
      <c r="S126" s="20" t="s">
        <v>2939</v>
      </c>
      <c r="T126" s="20">
        <v>2022</v>
      </c>
      <c r="U126" s="20" t="s">
        <v>5060</v>
      </c>
      <c r="V126" s="20" t="s">
        <v>5045</v>
      </c>
      <c r="W126" s="289">
        <v>44500</v>
      </c>
      <c r="X126" s="39">
        <v>14521.48</v>
      </c>
    </row>
    <row r="127" spans="18:24">
      <c r="R127" s="344">
        <v>125</v>
      </c>
      <c r="S127" s="20" t="s">
        <v>2939</v>
      </c>
      <c r="T127" s="20">
        <v>2022</v>
      </c>
      <c r="U127" s="20" t="s">
        <v>5061</v>
      </c>
      <c r="V127" s="20" t="s">
        <v>5045</v>
      </c>
      <c r="W127" s="289">
        <v>44500</v>
      </c>
      <c r="X127" s="39">
        <v>19361.96</v>
      </c>
    </row>
    <row r="128" spans="18:24">
      <c r="R128" s="344">
        <v>126</v>
      </c>
      <c r="S128" s="20" t="s">
        <v>2939</v>
      </c>
      <c r="T128" s="20">
        <v>2022</v>
      </c>
      <c r="U128" s="20" t="s">
        <v>5064</v>
      </c>
      <c r="V128" s="20" t="s">
        <v>5045</v>
      </c>
      <c r="W128" s="289">
        <v>44561</v>
      </c>
      <c r="X128" s="39">
        <v>14508.67</v>
      </c>
    </row>
    <row r="129" spans="18:24">
      <c r="R129" s="344">
        <v>127</v>
      </c>
      <c r="S129" s="20" t="s">
        <v>2527</v>
      </c>
      <c r="T129" s="20">
        <v>2022</v>
      </c>
      <c r="U129" s="20" t="s">
        <v>5065</v>
      </c>
      <c r="V129" s="20" t="s">
        <v>5054</v>
      </c>
      <c r="W129" s="289">
        <v>44377</v>
      </c>
      <c r="X129" s="39">
        <v>40566.04</v>
      </c>
    </row>
    <row r="130" spans="18:24">
      <c r="R130" s="344">
        <v>128</v>
      </c>
      <c r="S130" s="20" t="s">
        <v>2527</v>
      </c>
      <c r="T130" s="20">
        <v>2022</v>
      </c>
      <c r="U130" s="20" t="s">
        <v>5066</v>
      </c>
      <c r="V130" s="20" t="s">
        <v>5054</v>
      </c>
      <c r="W130" s="289">
        <v>44377</v>
      </c>
      <c r="X130" s="39">
        <v>32075.47</v>
      </c>
    </row>
    <row r="131" spans="18:24">
      <c r="R131" s="344">
        <v>129</v>
      </c>
      <c r="S131" s="20" t="s">
        <v>2527</v>
      </c>
      <c r="T131" s="20">
        <v>2022</v>
      </c>
      <c r="U131" s="20" t="s">
        <v>5067</v>
      </c>
      <c r="V131" s="20" t="s">
        <v>5054</v>
      </c>
      <c r="W131" s="289">
        <v>44377</v>
      </c>
      <c r="X131" s="39">
        <v>42079.21</v>
      </c>
    </row>
    <row r="132" spans="18:24">
      <c r="R132" s="344">
        <v>130</v>
      </c>
      <c r="S132" s="20" t="s">
        <v>2527</v>
      </c>
      <c r="T132" s="20">
        <v>2022</v>
      </c>
      <c r="U132" s="20" t="s">
        <v>5068</v>
      </c>
      <c r="V132" s="20" t="s">
        <v>5054</v>
      </c>
      <c r="W132" s="289">
        <v>44377</v>
      </c>
      <c r="X132" s="39">
        <v>42079.21</v>
      </c>
    </row>
    <row r="133" spans="18:24">
      <c r="R133" s="344">
        <v>131</v>
      </c>
      <c r="S133" s="20" t="s">
        <v>2527</v>
      </c>
      <c r="T133" s="20">
        <v>2022</v>
      </c>
      <c r="U133" s="20" t="s">
        <v>5069</v>
      </c>
      <c r="V133" s="20" t="s">
        <v>5054</v>
      </c>
      <c r="W133" s="289">
        <v>44377</v>
      </c>
      <c r="X133" s="39">
        <v>46039.6</v>
      </c>
    </row>
    <row r="134" spans="18:24">
      <c r="R134" s="344">
        <v>132</v>
      </c>
      <c r="S134" s="20" t="s">
        <v>2527</v>
      </c>
      <c r="T134" s="20">
        <v>2022</v>
      </c>
      <c r="U134" s="20" t="s">
        <v>5070</v>
      </c>
      <c r="V134" s="20" t="s">
        <v>5054</v>
      </c>
      <c r="W134" s="289">
        <v>44377</v>
      </c>
      <c r="X134" s="39">
        <v>51485.15</v>
      </c>
    </row>
    <row r="135" spans="18:24">
      <c r="R135" s="344">
        <v>133</v>
      </c>
      <c r="S135" s="20" t="s">
        <v>2527</v>
      </c>
      <c r="T135" s="20">
        <v>2022</v>
      </c>
      <c r="U135" s="20" t="s">
        <v>5071</v>
      </c>
      <c r="V135" s="20" t="s">
        <v>5054</v>
      </c>
      <c r="W135" s="289">
        <v>44377</v>
      </c>
      <c r="X135" s="39">
        <v>52475.25</v>
      </c>
    </row>
    <row r="136" spans="18:24">
      <c r="R136" s="344">
        <v>134</v>
      </c>
      <c r="S136" s="20" t="s">
        <v>2527</v>
      </c>
      <c r="T136" s="20">
        <v>2022</v>
      </c>
      <c r="U136" s="20" t="s">
        <v>5072</v>
      </c>
      <c r="V136" s="20" t="s">
        <v>5054</v>
      </c>
      <c r="W136" s="289">
        <v>44408</v>
      </c>
      <c r="X136" s="39">
        <v>32500</v>
      </c>
    </row>
    <row r="137" spans="18:24">
      <c r="R137" s="344">
        <v>135</v>
      </c>
      <c r="S137" s="20" t="s">
        <v>2527</v>
      </c>
      <c r="T137" s="20">
        <v>2022</v>
      </c>
      <c r="U137" s="20" t="s">
        <v>5073</v>
      </c>
      <c r="V137" s="20" t="s">
        <v>5054</v>
      </c>
      <c r="W137" s="289">
        <v>44408</v>
      </c>
      <c r="X137" s="39">
        <v>48500</v>
      </c>
    </row>
    <row r="138" spans="18:24">
      <c r="R138" s="344">
        <v>136</v>
      </c>
      <c r="S138" s="20" t="s">
        <v>2527</v>
      </c>
      <c r="T138" s="20">
        <v>2022</v>
      </c>
      <c r="U138" s="20" t="s">
        <v>5074</v>
      </c>
      <c r="V138" s="20" t="s">
        <v>5054</v>
      </c>
      <c r="W138" s="289">
        <v>44408</v>
      </c>
      <c r="X138" s="39">
        <v>31132.080000000002</v>
      </c>
    </row>
    <row r="139" spans="18:24">
      <c r="R139" s="344">
        <v>137</v>
      </c>
      <c r="S139" s="20" t="s">
        <v>2527</v>
      </c>
      <c r="T139" s="20">
        <v>2022</v>
      </c>
      <c r="U139" s="20" t="s">
        <v>5075</v>
      </c>
      <c r="V139" s="20" t="s">
        <v>5054</v>
      </c>
      <c r="W139" s="289">
        <v>44408</v>
      </c>
      <c r="X139" s="39">
        <v>31132.080000000002</v>
      </c>
    </row>
    <row r="140" spans="18:24">
      <c r="R140" s="344">
        <v>138</v>
      </c>
      <c r="S140" s="20" t="s">
        <v>2527</v>
      </c>
      <c r="T140" s="20">
        <v>2022</v>
      </c>
      <c r="U140" s="20" t="s">
        <v>5076</v>
      </c>
      <c r="V140" s="20" t="s">
        <v>5054</v>
      </c>
      <c r="W140" s="289">
        <v>44408</v>
      </c>
      <c r="X140" s="39">
        <v>31132.080000000002</v>
      </c>
    </row>
    <row r="141" spans="18:24">
      <c r="R141" s="344">
        <v>139</v>
      </c>
      <c r="S141" s="20" t="s">
        <v>2527</v>
      </c>
      <c r="T141" s="20">
        <v>2022</v>
      </c>
      <c r="U141" s="20" t="s">
        <v>5077</v>
      </c>
      <c r="V141" s="20" t="s">
        <v>5054</v>
      </c>
      <c r="W141" s="289">
        <v>44408</v>
      </c>
      <c r="X141" s="39">
        <v>33018.870000000003</v>
      </c>
    </row>
    <row r="142" spans="18:24">
      <c r="R142" s="344">
        <v>140</v>
      </c>
      <c r="S142" s="20" t="s">
        <v>2527</v>
      </c>
      <c r="T142" s="20">
        <v>2022</v>
      </c>
      <c r="U142" s="20" t="s">
        <v>5078</v>
      </c>
      <c r="V142" s="20" t="s">
        <v>5054</v>
      </c>
      <c r="W142" s="289">
        <v>44408</v>
      </c>
      <c r="X142" s="39">
        <v>31132.080000000002</v>
      </c>
    </row>
    <row r="143" spans="18:24">
      <c r="R143" s="344">
        <v>141</v>
      </c>
      <c r="S143" s="20" t="s">
        <v>2527</v>
      </c>
      <c r="T143" s="20">
        <v>2022</v>
      </c>
      <c r="U143" s="20" t="s">
        <v>5080</v>
      </c>
      <c r="V143" s="20" t="s">
        <v>5054</v>
      </c>
      <c r="W143" s="289">
        <v>44530</v>
      </c>
      <c r="X143" s="39">
        <v>29245.279999999999</v>
      </c>
    </row>
    <row r="144" spans="18:24">
      <c r="R144" s="344">
        <v>142</v>
      </c>
      <c r="S144" s="20" t="s">
        <v>2527</v>
      </c>
      <c r="T144" s="20">
        <v>2022</v>
      </c>
      <c r="U144" s="20" t="s">
        <v>5083</v>
      </c>
      <c r="V144" s="20" t="s">
        <v>5054</v>
      </c>
      <c r="W144" s="289">
        <v>44561</v>
      </c>
      <c r="X144" s="39">
        <v>31188.12</v>
      </c>
    </row>
    <row r="145" spans="18:24">
      <c r="R145" s="344">
        <v>143</v>
      </c>
      <c r="S145" s="20" t="s">
        <v>2905</v>
      </c>
      <c r="T145" s="20">
        <v>2022</v>
      </c>
      <c r="U145" s="20" t="s">
        <v>5079</v>
      </c>
      <c r="V145" s="20" t="s">
        <v>5054</v>
      </c>
      <c r="W145" s="289">
        <v>44408</v>
      </c>
      <c r="X145" s="39">
        <v>35643.56</v>
      </c>
    </row>
    <row r="146" spans="18:24">
      <c r="R146" s="344">
        <v>144</v>
      </c>
      <c r="S146" s="20" t="s">
        <v>5081</v>
      </c>
      <c r="T146" s="20">
        <v>2022</v>
      </c>
      <c r="U146" s="20" t="s">
        <v>5082</v>
      </c>
      <c r="V146" s="20" t="s">
        <v>5054</v>
      </c>
      <c r="W146" s="289">
        <v>44530</v>
      </c>
      <c r="X146" s="39">
        <v>32075.47</v>
      </c>
    </row>
    <row r="147" spans="18:24">
      <c r="R147" s="344">
        <v>145</v>
      </c>
      <c r="S147" s="20" t="s">
        <v>5081</v>
      </c>
      <c r="T147" s="20">
        <v>2022</v>
      </c>
      <c r="U147" s="20" t="s">
        <v>5084</v>
      </c>
      <c r="V147" s="20" t="s">
        <v>5054</v>
      </c>
      <c r="W147" s="289">
        <v>44561</v>
      </c>
      <c r="X147" s="39">
        <v>46534.65</v>
      </c>
    </row>
    <row r="148" spans="18:24">
      <c r="R148" s="344">
        <v>146</v>
      </c>
      <c r="S148" s="20" t="s">
        <v>5081</v>
      </c>
      <c r="T148" s="20">
        <v>2022</v>
      </c>
      <c r="U148" s="20" t="s">
        <v>5085</v>
      </c>
      <c r="V148" s="20" t="s">
        <v>5054</v>
      </c>
      <c r="W148" s="289">
        <v>44561</v>
      </c>
      <c r="X148" s="39">
        <v>32178.22</v>
      </c>
    </row>
    <row r="158" spans="18:24" ht="15">
      <c r="R158" s="341" t="s">
        <v>5042</v>
      </c>
      <c r="S158" s="341" t="s">
        <v>2894</v>
      </c>
      <c r="T158" s="341" t="s">
        <v>2892</v>
      </c>
      <c r="U158" s="341" t="s">
        <v>4964</v>
      </c>
      <c r="V158" s="341" t="s">
        <v>2896</v>
      </c>
      <c r="W158" s="342" t="s">
        <v>2897</v>
      </c>
      <c r="X158" s="343" t="s">
        <v>5043</v>
      </c>
    </row>
    <row r="159" spans="18:24">
      <c r="R159" s="344">
        <v>1</v>
      </c>
      <c r="S159" s="20" t="s">
        <v>2527</v>
      </c>
      <c r="T159" s="20">
        <v>2018</v>
      </c>
      <c r="U159" s="20" t="s">
        <v>5044</v>
      </c>
      <c r="V159" s="20" t="s">
        <v>5045</v>
      </c>
      <c r="W159" s="374">
        <v>43159</v>
      </c>
      <c r="X159" s="375">
        <v>299145.28999999998</v>
      </c>
    </row>
    <row r="160" spans="18:24">
      <c r="R160" s="344">
        <v>2</v>
      </c>
      <c r="S160" s="20" t="s">
        <v>2527</v>
      </c>
      <c r="T160" s="20">
        <v>2018</v>
      </c>
      <c r="U160" s="20" t="s">
        <v>5046</v>
      </c>
      <c r="V160" s="20" t="s">
        <v>5045</v>
      </c>
      <c r="W160" s="374">
        <v>43281</v>
      </c>
      <c r="X160" s="375">
        <v>172413.8</v>
      </c>
    </row>
    <row r="161" spans="18:24">
      <c r="R161" s="344">
        <v>3</v>
      </c>
      <c r="S161" s="20" t="s">
        <v>2527</v>
      </c>
      <c r="T161" s="20">
        <v>2018</v>
      </c>
      <c r="U161" s="20" t="s">
        <v>5048</v>
      </c>
      <c r="V161" s="20" t="s">
        <v>5045</v>
      </c>
      <c r="W161" s="374">
        <v>43434</v>
      </c>
      <c r="X161" s="375">
        <v>896551.72</v>
      </c>
    </row>
    <row r="162" spans="18:24">
      <c r="R162" s="344">
        <v>4</v>
      </c>
      <c r="S162" s="20" t="s">
        <v>2527</v>
      </c>
      <c r="T162" s="20">
        <v>2018</v>
      </c>
      <c r="U162" s="20" t="s">
        <v>5049</v>
      </c>
      <c r="V162" s="20" t="s">
        <v>5045</v>
      </c>
      <c r="W162" s="374">
        <v>43434</v>
      </c>
      <c r="X162" s="375">
        <v>319933.15000000002</v>
      </c>
    </row>
    <row r="163" spans="18:24">
      <c r="R163" s="344">
        <v>5</v>
      </c>
      <c r="S163" s="20" t="s">
        <v>2527</v>
      </c>
      <c r="T163" s="20">
        <v>2019</v>
      </c>
      <c r="U163" s="20" t="s">
        <v>5050</v>
      </c>
      <c r="V163" s="20" t="s">
        <v>5045</v>
      </c>
      <c r="W163" s="374">
        <v>43677</v>
      </c>
      <c r="X163" s="375">
        <v>80353.98</v>
      </c>
    </row>
    <row r="164" spans="18:24">
      <c r="R164" s="344">
        <v>6</v>
      </c>
      <c r="S164" s="20" t="s">
        <v>2527</v>
      </c>
      <c r="T164" s="20">
        <v>2020</v>
      </c>
      <c r="U164" s="20" t="s">
        <v>5051</v>
      </c>
      <c r="V164" s="20" t="s">
        <v>5045</v>
      </c>
      <c r="W164" s="374">
        <v>43982</v>
      </c>
      <c r="X164" s="375">
        <v>53189.66</v>
      </c>
    </row>
    <row r="165" spans="18:24">
      <c r="R165" s="344">
        <v>7</v>
      </c>
      <c r="S165" s="20" t="s">
        <v>2527</v>
      </c>
      <c r="T165" s="20">
        <v>2020</v>
      </c>
      <c r="U165" s="20" t="s">
        <v>5053</v>
      </c>
      <c r="V165" s="20" t="s">
        <v>5045</v>
      </c>
      <c r="W165" s="374">
        <v>44043</v>
      </c>
      <c r="X165" s="375">
        <v>9433.9599999999991</v>
      </c>
    </row>
    <row r="166" spans="18:24">
      <c r="R166" s="344">
        <v>8</v>
      </c>
      <c r="S166" s="20" t="s">
        <v>2527</v>
      </c>
      <c r="T166" s="20">
        <v>2020</v>
      </c>
      <c r="U166" s="20" t="s">
        <v>5086</v>
      </c>
      <c r="V166" s="20" t="s">
        <v>5045</v>
      </c>
      <c r="W166" s="374">
        <v>44074</v>
      </c>
      <c r="X166" s="375">
        <v>193557.56</v>
      </c>
    </row>
    <row r="167" spans="18:24">
      <c r="R167" s="344">
        <v>9</v>
      </c>
      <c r="S167" s="20" t="s">
        <v>2527</v>
      </c>
      <c r="T167" s="20">
        <v>2020</v>
      </c>
      <c r="U167" s="20" t="s">
        <v>5087</v>
      </c>
      <c r="V167" s="20" t="s">
        <v>5045</v>
      </c>
      <c r="W167" s="374">
        <v>44074</v>
      </c>
      <c r="X167" s="375">
        <v>107969.03</v>
      </c>
    </row>
    <row r="168" spans="18:24">
      <c r="R168" s="344">
        <v>10</v>
      </c>
      <c r="S168" s="20" t="s">
        <v>2527</v>
      </c>
      <c r="T168" s="20">
        <v>2020</v>
      </c>
      <c r="U168" s="20" t="s">
        <v>5055</v>
      </c>
      <c r="V168" s="20" t="s">
        <v>5045</v>
      </c>
      <c r="W168" s="374">
        <v>44074</v>
      </c>
      <c r="X168" s="375">
        <v>0</v>
      </c>
    </row>
    <row r="169" spans="18:24">
      <c r="R169" s="344">
        <v>11</v>
      </c>
      <c r="S169" s="20" t="s">
        <v>2527</v>
      </c>
      <c r="T169" s="20">
        <v>2020</v>
      </c>
      <c r="U169" s="20" t="s">
        <v>5056</v>
      </c>
      <c r="V169" s="20" t="s">
        <v>5045</v>
      </c>
      <c r="W169" s="374">
        <v>44165</v>
      </c>
      <c r="X169" s="375">
        <v>36792.449999999997</v>
      </c>
    </row>
    <row r="170" spans="18:24">
      <c r="R170" s="344">
        <v>12</v>
      </c>
      <c r="S170" s="20" t="s">
        <v>2527</v>
      </c>
      <c r="T170" s="20">
        <v>2020</v>
      </c>
      <c r="U170" s="20" t="s">
        <v>5056</v>
      </c>
      <c r="V170" s="20" t="s">
        <v>5045</v>
      </c>
      <c r="W170" s="374">
        <v>44165</v>
      </c>
      <c r="X170" s="375">
        <v>36792.449999999997</v>
      </c>
    </row>
    <row r="171" spans="18:24">
      <c r="R171" s="344">
        <v>13</v>
      </c>
      <c r="S171" s="20" t="s">
        <v>2527</v>
      </c>
      <c r="T171" s="20">
        <v>2020</v>
      </c>
      <c r="U171" s="20" t="s">
        <v>5057</v>
      </c>
      <c r="V171" s="20" t="s">
        <v>5045</v>
      </c>
      <c r="W171" s="374">
        <v>44347</v>
      </c>
      <c r="X171" s="375">
        <v>222987.14</v>
      </c>
    </row>
    <row r="172" spans="18:24">
      <c r="R172" s="344">
        <v>14</v>
      </c>
      <c r="S172" s="20" t="s">
        <v>2527</v>
      </c>
      <c r="T172" s="20">
        <v>2021</v>
      </c>
      <c r="U172" s="20" t="s">
        <v>5088</v>
      </c>
      <c r="V172" s="20" t="s">
        <v>5045</v>
      </c>
      <c r="W172" s="374">
        <v>44408</v>
      </c>
      <c r="X172" s="375">
        <v>133628.31</v>
      </c>
    </row>
    <row r="173" spans="18:24">
      <c r="R173" s="344">
        <v>15</v>
      </c>
      <c r="S173" s="20" t="s">
        <v>2527</v>
      </c>
      <c r="T173" s="20">
        <v>2021</v>
      </c>
      <c r="U173" s="20" t="s">
        <v>5058</v>
      </c>
      <c r="V173" s="20" t="s">
        <v>5045</v>
      </c>
      <c r="W173" s="374">
        <v>44469</v>
      </c>
      <c r="X173" s="375">
        <v>1258938.05</v>
      </c>
    </row>
    <row r="174" spans="18:24">
      <c r="R174" s="344">
        <v>16</v>
      </c>
      <c r="S174" s="20" t="s">
        <v>2527</v>
      </c>
      <c r="T174" s="20">
        <v>2021</v>
      </c>
      <c r="U174" s="20" t="s">
        <v>5062</v>
      </c>
      <c r="V174" s="20" t="s">
        <v>5045</v>
      </c>
      <c r="W174" s="374">
        <v>44561</v>
      </c>
      <c r="X174" s="375">
        <v>43283.19</v>
      </c>
    </row>
    <row r="175" spans="18:24">
      <c r="R175" s="344">
        <v>17</v>
      </c>
      <c r="S175" s="20" t="s">
        <v>2527</v>
      </c>
      <c r="T175" s="20">
        <v>2021</v>
      </c>
      <c r="U175" s="20" t="s">
        <v>5063</v>
      </c>
      <c r="V175" s="20" t="s">
        <v>5045</v>
      </c>
      <c r="W175" s="374">
        <v>44561</v>
      </c>
      <c r="X175" s="375">
        <v>247504.43</v>
      </c>
    </row>
    <row r="176" spans="18:24">
      <c r="R176" s="344">
        <v>18</v>
      </c>
      <c r="S176" s="20" t="s">
        <v>2527</v>
      </c>
      <c r="T176" s="20">
        <v>2022</v>
      </c>
      <c r="U176" s="20" t="s">
        <v>5089</v>
      </c>
      <c r="V176" s="20" t="s">
        <v>5045</v>
      </c>
      <c r="W176" s="374">
        <v>44804</v>
      </c>
      <c r="X176" s="375">
        <v>133628.31</v>
      </c>
    </row>
    <row r="177" spans="18:24">
      <c r="R177" s="344">
        <v>19</v>
      </c>
      <c r="S177" s="20" t="s">
        <v>2939</v>
      </c>
      <c r="T177" s="20">
        <v>2021</v>
      </c>
      <c r="U177" s="20" t="s">
        <v>5059</v>
      </c>
      <c r="V177" s="20" t="s">
        <v>5045</v>
      </c>
      <c r="W177" s="374">
        <v>44500</v>
      </c>
      <c r="X177" s="375">
        <v>74543.56</v>
      </c>
    </row>
    <row r="178" spans="18:24">
      <c r="R178" s="344">
        <v>20</v>
      </c>
      <c r="S178" s="20" t="s">
        <v>2939</v>
      </c>
      <c r="T178" s="20">
        <v>2021</v>
      </c>
      <c r="U178" s="20" t="s">
        <v>5060</v>
      </c>
      <c r="V178" s="20" t="s">
        <v>5045</v>
      </c>
      <c r="W178" s="374">
        <v>44500</v>
      </c>
      <c r="X178" s="375">
        <v>14521.48</v>
      </c>
    </row>
    <row r="179" spans="18:24">
      <c r="R179" s="344">
        <v>21</v>
      </c>
      <c r="S179" s="20" t="s">
        <v>2939</v>
      </c>
      <c r="T179" s="20">
        <v>2021</v>
      </c>
      <c r="U179" s="20" t="s">
        <v>5061</v>
      </c>
      <c r="V179" s="20" t="s">
        <v>5045</v>
      </c>
      <c r="W179" s="374">
        <v>44500</v>
      </c>
      <c r="X179" s="375">
        <v>19361.96</v>
      </c>
    </row>
    <row r="180" spans="18:24">
      <c r="R180" s="344">
        <v>22</v>
      </c>
      <c r="S180" s="20" t="s">
        <v>2939</v>
      </c>
      <c r="T180" s="20">
        <v>2021</v>
      </c>
      <c r="U180" s="20" t="s">
        <v>5064</v>
      </c>
      <c r="V180" s="20" t="s">
        <v>5045</v>
      </c>
      <c r="W180" s="374">
        <v>44561</v>
      </c>
      <c r="X180" s="375">
        <v>14508.67</v>
      </c>
    </row>
    <row r="181" spans="18:24">
      <c r="R181" s="344">
        <v>23</v>
      </c>
      <c r="S181" s="20" t="s">
        <v>2527</v>
      </c>
      <c r="T181" s="20">
        <v>2023</v>
      </c>
      <c r="U181" s="20" t="s">
        <v>5090</v>
      </c>
      <c r="V181" s="20" t="s">
        <v>5045</v>
      </c>
      <c r="W181" s="374">
        <v>45138</v>
      </c>
      <c r="X181" s="375">
        <v>133628.31</v>
      </c>
    </row>
    <row r="182" spans="18:24">
      <c r="R182" s="344">
        <v>24</v>
      </c>
      <c r="S182" s="20" t="s">
        <v>2527</v>
      </c>
      <c r="T182" s="20">
        <v>2021</v>
      </c>
      <c r="U182" s="20" t="s">
        <v>5065</v>
      </c>
      <c r="V182" s="20" t="s">
        <v>5054</v>
      </c>
      <c r="W182" s="374">
        <v>44377</v>
      </c>
      <c r="X182" s="375">
        <v>40566.037735849102</v>
      </c>
    </row>
    <row r="183" spans="18:24">
      <c r="R183" s="344">
        <v>25</v>
      </c>
      <c r="S183" s="20" t="s">
        <v>2527</v>
      </c>
      <c r="T183" s="20">
        <v>2021</v>
      </c>
      <c r="U183" s="20" t="s">
        <v>5066</v>
      </c>
      <c r="V183" s="20" t="s">
        <v>5054</v>
      </c>
      <c r="W183" s="374">
        <v>44377</v>
      </c>
      <c r="X183" s="375">
        <v>32075.471698113201</v>
      </c>
    </row>
    <row r="184" spans="18:24">
      <c r="R184" s="344">
        <v>26</v>
      </c>
      <c r="S184" s="20" t="s">
        <v>2527</v>
      </c>
      <c r="T184" s="20">
        <v>2021</v>
      </c>
      <c r="U184" s="20" t="s">
        <v>5067</v>
      </c>
      <c r="V184" s="20" t="s">
        <v>5054</v>
      </c>
      <c r="W184" s="374">
        <v>44377</v>
      </c>
      <c r="X184" s="375">
        <v>42079.207920792098</v>
      </c>
    </row>
    <row r="185" spans="18:24">
      <c r="R185" s="344">
        <v>27</v>
      </c>
      <c r="S185" s="20" t="s">
        <v>2527</v>
      </c>
      <c r="T185" s="20">
        <v>2021</v>
      </c>
      <c r="U185" s="20" t="s">
        <v>5068</v>
      </c>
      <c r="V185" s="20" t="s">
        <v>5054</v>
      </c>
      <c r="W185" s="374">
        <v>44377</v>
      </c>
      <c r="X185" s="375">
        <v>42079.207920792098</v>
      </c>
    </row>
    <row r="186" spans="18:24">
      <c r="R186" s="344">
        <v>28</v>
      </c>
      <c r="S186" s="20" t="s">
        <v>2527</v>
      </c>
      <c r="T186" s="20">
        <v>2021</v>
      </c>
      <c r="U186" s="20" t="s">
        <v>5069</v>
      </c>
      <c r="V186" s="20" t="s">
        <v>5054</v>
      </c>
      <c r="W186" s="374">
        <v>44377</v>
      </c>
      <c r="X186" s="375">
        <v>46039.603960396002</v>
      </c>
    </row>
    <row r="187" spans="18:24">
      <c r="R187" s="344">
        <v>29</v>
      </c>
      <c r="S187" s="20" t="s">
        <v>2527</v>
      </c>
      <c r="T187" s="20">
        <v>2021</v>
      </c>
      <c r="U187" s="20" t="s">
        <v>5070</v>
      </c>
      <c r="V187" s="20" t="s">
        <v>5054</v>
      </c>
      <c r="W187" s="374">
        <v>44377</v>
      </c>
      <c r="X187" s="375">
        <v>51485.148514851498</v>
      </c>
    </row>
    <row r="188" spans="18:24">
      <c r="R188" s="344">
        <v>30</v>
      </c>
      <c r="S188" s="20" t="s">
        <v>2527</v>
      </c>
      <c r="T188" s="20">
        <v>2021</v>
      </c>
      <c r="U188" s="20" t="s">
        <v>5071</v>
      </c>
      <c r="V188" s="20" t="s">
        <v>5054</v>
      </c>
      <c r="W188" s="374">
        <v>44377</v>
      </c>
      <c r="X188" s="375">
        <v>52475.2475247525</v>
      </c>
    </row>
    <row r="189" spans="18:24">
      <c r="R189" s="344">
        <v>31</v>
      </c>
      <c r="S189" s="20" t="s">
        <v>2527</v>
      </c>
      <c r="T189" s="20">
        <v>2021</v>
      </c>
      <c r="U189" s="20" t="s">
        <v>5072</v>
      </c>
      <c r="V189" s="20" t="s">
        <v>5054</v>
      </c>
      <c r="W189" s="374">
        <v>44408</v>
      </c>
      <c r="X189" s="375">
        <v>32500</v>
      </c>
    </row>
    <row r="190" spans="18:24">
      <c r="R190" s="344">
        <v>32</v>
      </c>
      <c r="S190" s="20" t="s">
        <v>2527</v>
      </c>
      <c r="T190" s="20">
        <v>2021</v>
      </c>
      <c r="U190" s="20" t="s">
        <v>5073</v>
      </c>
      <c r="V190" s="20" t="s">
        <v>5054</v>
      </c>
      <c r="W190" s="374">
        <v>44408</v>
      </c>
      <c r="X190" s="375">
        <v>48500</v>
      </c>
    </row>
    <row r="191" spans="18:24">
      <c r="R191" s="344">
        <v>33</v>
      </c>
      <c r="S191" s="20" t="s">
        <v>2527</v>
      </c>
      <c r="T191" s="20">
        <v>2021</v>
      </c>
      <c r="U191" s="20" t="s">
        <v>5074</v>
      </c>
      <c r="V191" s="20" t="s">
        <v>5054</v>
      </c>
      <c r="W191" s="374">
        <v>44408</v>
      </c>
      <c r="X191" s="375">
        <v>31132.075471698099</v>
      </c>
    </row>
    <row r="192" spans="18:24">
      <c r="R192" s="344">
        <v>34</v>
      </c>
      <c r="S192" s="20" t="s">
        <v>2527</v>
      </c>
      <c r="T192" s="20">
        <v>2021</v>
      </c>
      <c r="U192" s="20" t="s">
        <v>5075</v>
      </c>
      <c r="V192" s="20" t="s">
        <v>5054</v>
      </c>
      <c r="W192" s="374">
        <v>44408</v>
      </c>
      <c r="X192" s="375">
        <v>31132.075471698099</v>
      </c>
    </row>
    <row r="193" spans="18:24">
      <c r="R193" s="344">
        <v>35</v>
      </c>
      <c r="S193" s="20" t="s">
        <v>2527</v>
      </c>
      <c r="T193" s="20">
        <v>2021</v>
      </c>
      <c r="U193" s="20" t="s">
        <v>5076</v>
      </c>
      <c r="V193" s="20" t="s">
        <v>5054</v>
      </c>
      <c r="W193" s="374">
        <v>44408</v>
      </c>
      <c r="X193" s="375">
        <v>31132.075471698099</v>
      </c>
    </row>
    <row r="194" spans="18:24">
      <c r="R194" s="344">
        <v>36</v>
      </c>
      <c r="S194" s="20" t="s">
        <v>2527</v>
      </c>
      <c r="T194" s="20">
        <v>2021</v>
      </c>
      <c r="U194" s="20" t="s">
        <v>5077</v>
      </c>
      <c r="V194" s="20" t="s">
        <v>5054</v>
      </c>
      <c r="W194" s="374">
        <v>44408</v>
      </c>
      <c r="X194" s="375">
        <v>33018.867924528298</v>
      </c>
    </row>
    <row r="195" spans="18:24">
      <c r="R195" s="344">
        <v>37</v>
      </c>
      <c r="S195" s="20" t="s">
        <v>2527</v>
      </c>
      <c r="T195" s="20">
        <v>2021</v>
      </c>
      <c r="U195" s="20" t="s">
        <v>5078</v>
      </c>
      <c r="V195" s="20" t="s">
        <v>5054</v>
      </c>
      <c r="W195" s="374">
        <v>44408</v>
      </c>
      <c r="X195" s="375">
        <v>31132.075471698099</v>
      </c>
    </row>
    <row r="196" spans="18:24">
      <c r="R196" s="344">
        <v>38</v>
      </c>
      <c r="S196" s="20" t="s">
        <v>2527</v>
      </c>
      <c r="T196" s="20">
        <v>2021</v>
      </c>
      <c r="U196" s="20" t="s">
        <v>5080</v>
      </c>
      <c r="V196" s="20" t="s">
        <v>5054</v>
      </c>
      <c r="W196" s="374">
        <v>44530</v>
      </c>
      <c r="X196" s="375">
        <v>29245.279999999999</v>
      </c>
    </row>
    <row r="197" spans="18:24">
      <c r="R197" s="344">
        <v>39</v>
      </c>
      <c r="S197" s="20" t="s">
        <v>2527</v>
      </c>
      <c r="T197" s="20">
        <v>2021</v>
      </c>
      <c r="U197" s="20" t="s">
        <v>5083</v>
      </c>
      <c r="V197" s="20" t="s">
        <v>5054</v>
      </c>
      <c r="W197" s="374">
        <v>44561</v>
      </c>
      <c r="X197" s="375">
        <v>31188.12</v>
      </c>
    </row>
    <row r="198" spans="18:24">
      <c r="R198" s="344">
        <v>40</v>
      </c>
      <c r="S198" s="20" t="s">
        <v>2905</v>
      </c>
      <c r="T198" s="20">
        <v>2021</v>
      </c>
      <c r="U198" s="20" t="s">
        <v>5079</v>
      </c>
      <c r="V198" s="20" t="s">
        <v>5054</v>
      </c>
      <c r="W198" s="374">
        <v>44408</v>
      </c>
      <c r="X198" s="375">
        <v>35643.56</v>
      </c>
    </row>
    <row r="199" spans="18:24">
      <c r="R199" s="344">
        <v>41</v>
      </c>
      <c r="S199" s="20" t="s">
        <v>5081</v>
      </c>
      <c r="T199" s="20">
        <v>2021</v>
      </c>
      <c r="U199" s="20" t="s">
        <v>5082</v>
      </c>
      <c r="V199" s="20" t="s">
        <v>5054</v>
      </c>
      <c r="W199" s="374">
        <v>44530</v>
      </c>
      <c r="X199" s="375">
        <v>32075.47</v>
      </c>
    </row>
    <row r="200" spans="18:24">
      <c r="R200" s="344">
        <v>42</v>
      </c>
      <c r="S200" s="20" t="s">
        <v>5081</v>
      </c>
      <c r="T200" s="20">
        <v>2021</v>
      </c>
      <c r="U200" s="20" t="s">
        <v>5084</v>
      </c>
      <c r="V200" s="20" t="s">
        <v>5054</v>
      </c>
      <c r="W200" s="374">
        <v>44561</v>
      </c>
      <c r="X200" s="375">
        <v>46534.65</v>
      </c>
    </row>
    <row r="201" spans="18:24">
      <c r="R201" s="344">
        <v>43</v>
      </c>
      <c r="S201" s="20" t="s">
        <v>5081</v>
      </c>
      <c r="T201" s="20">
        <v>2021</v>
      </c>
      <c r="U201" s="20" t="s">
        <v>5085</v>
      </c>
      <c r="V201" s="20" t="s">
        <v>5054</v>
      </c>
      <c r="W201" s="374">
        <v>44561</v>
      </c>
      <c r="X201" s="375">
        <v>32178.22</v>
      </c>
    </row>
  </sheetData>
  <autoFilter ref="R2:X148" xr:uid="{00000000-0009-0000-0000-00001D000000}"/>
  <conditionalFormatting sqref="E13">
    <cfRule type="cellIs" dxfId="41" priority="4" operator="equal">
      <formula>0</formula>
    </cfRule>
  </conditionalFormatting>
  <conditionalFormatting sqref="G13">
    <cfRule type="cellIs" dxfId="40" priority="3" operator="equal">
      <formula>0</formula>
    </cfRule>
  </conditionalFormatting>
  <conditionalFormatting sqref="M13">
    <cfRule type="cellIs" dxfId="39" priority="1" operator="equal">
      <formula>0</formula>
    </cfRule>
  </conditionalFormatting>
  <conditionalFormatting sqref="I13 K13">
    <cfRule type="cellIs" dxfId="38" priority="2" operator="equal">
      <formula>0</formula>
    </cfRule>
  </conditionalFormatting>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88F69-DD7D-439A-AB25-CB96B8C75A67}">
  <sheetPr>
    <tabColor rgb="FFFFFF00"/>
  </sheetPr>
  <dimension ref="A1:Q134"/>
  <sheetViews>
    <sheetView zoomScale="70" zoomScaleNormal="70" workbookViewId="0">
      <pane xSplit="4" ySplit="3" topLeftCell="J4" activePane="bottomRight" state="frozen"/>
      <selection pane="bottomRight" activeCell="Q1" sqref="Q1"/>
      <selection pane="bottomLeft"/>
      <selection pane="topRight"/>
    </sheetView>
  </sheetViews>
  <sheetFormatPr defaultColWidth="8.625" defaultRowHeight="12.75"/>
  <cols>
    <col min="1" max="1" width="1.5" style="327" customWidth="1"/>
    <col min="2" max="2" width="33.125" style="327" customWidth="1"/>
    <col min="3" max="3" width="13.375" style="327" customWidth="1"/>
    <col min="4" max="4" width="23.5" style="327" customWidth="1"/>
    <col min="5" max="5" width="12.375" style="327" customWidth="1"/>
    <col min="6" max="6" width="14.5" style="327" customWidth="1"/>
    <col min="7" max="7" width="18.5" style="327" customWidth="1"/>
    <col min="8" max="8" width="20.5" style="327" customWidth="1"/>
    <col min="9" max="9" width="19.125" style="327" customWidth="1"/>
    <col min="10" max="10" width="19" style="327" customWidth="1"/>
    <col min="11" max="11" width="18.125" style="327" customWidth="1"/>
    <col min="12" max="12" width="16.625" style="327" customWidth="1"/>
    <col min="13" max="13" width="15.625" style="327" customWidth="1"/>
    <col min="14" max="14" width="20.125" style="327" customWidth="1"/>
    <col min="15" max="18" width="17.5" style="327" customWidth="1"/>
    <col min="19" max="16384" width="8.625" style="327"/>
  </cols>
  <sheetData>
    <row r="1" spans="2:17">
      <c r="P1" s="328">
        <f>P2-'FY22-25 IFRS（合并）'!Q47</f>
        <v>492664.59130000102</v>
      </c>
      <c r="Q1" s="328">
        <f>Q2-'FY22-25 IFRS（合并）'!Q38</f>
        <v>472455.38870000001</v>
      </c>
    </row>
    <row r="2" spans="2:17" ht="15" thickBot="1">
      <c r="G2" s="329">
        <f>SUBTOTAL(9,G4:G70)</f>
        <v>507784.39250000002</v>
      </c>
      <c r="H2" s="329">
        <f t="shared" ref="H2:N2" si="0">SUBTOTAL(9,H4:H70)</f>
        <v>59015</v>
      </c>
      <c r="I2" s="329">
        <f t="shared" si="0"/>
        <v>5602907.9018000001</v>
      </c>
      <c r="J2" s="329">
        <f t="shared" si="0"/>
        <v>4016920.878</v>
      </c>
      <c r="K2" s="329">
        <f t="shared" si="0"/>
        <v>8142850.3947999999</v>
      </c>
      <c r="L2" s="329">
        <f t="shared" si="0"/>
        <v>674389.34250000003</v>
      </c>
      <c r="M2" s="329">
        <f t="shared" si="0"/>
        <v>7488285.6823000005</v>
      </c>
      <c r="N2" s="329">
        <f t="shared" si="0"/>
        <v>1598106.6013</v>
      </c>
      <c r="O2" s="330">
        <f>SUM(O71:O134)</f>
        <v>21220335.892299999</v>
      </c>
      <c r="P2" s="330">
        <f t="shared" ref="P2:Q2" si="1">SUM(P71:P134)</f>
        <v>15284780.041300001</v>
      </c>
      <c r="Q2" s="330">
        <f t="shared" si="1"/>
        <v>5935555.8509999998</v>
      </c>
    </row>
    <row r="3" spans="2:17" s="326" customFormat="1" ht="33.75" thickBot="1">
      <c r="B3" s="331" t="s">
        <v>5091</v>
      </c>
      <c r="C3" s="331" t="s">
        <v>4993</v>
      </c>
      <c r="D3" s="331" t="s">
        <v>5092</v>
      </c>
      <c r="E3" s="332" t="s">
        <v>5093</v>
      </c>
      <c r="F3" s="331" t="s">
        <v>5094</v>
      </c>
      <c r="G3" s="333" t="s">
        <v>5095</v>
      </c>
      <c r="H3" s="333" t="s">
        <v>5096</v>
      </c>
      <c r="I3" s="334" t="s">
        <v>5097</v>
      </c>
      <c r="J3" s="334" t="s">
        <v>5098</v>
      </c>
      <c r="K3" s="333" t="s">
        <v>5099</v>
      </c>
      <c r="L3" s="333" t="s">
        <v>5100</v>
      </c>
      <c r="M3" s="335" t="s">
        <v>5101</v>
      </c>
      <c r="N3" s="335" t="s">
        <v>5102</v>
      </c>
      <c r="O3" s="335" t="s">
        <v>5103</v>
      </c>
      <c r="P3" s="335" t="s">
        <v>5104</v>
      </c>
      <c r="Q3" s="335" t="s">
        <v>5105</v>
      </c>
    </row>
    <row r="4" spans="2:17">
      <c r="B4" s="327" t="s">
        <v>487</v>
      </c>
      <c r="C4" s="336" t="s">
        <v>5106</v>
      </c>
      <c r="D4" s="327" t="s">
        <v>5107</v>
      </c>
      <c r="E4" s="337">
        <v>44834</v>
      </c>
      <c r="F4" s="338">
        <v>45734</v>
      </c>
      <c r="G4" s="330">
        <v>432769.39250000002</v>
      </c>
      <c r="H4" s="330">
        <v>0</v>
      </c>
    </row>
    <row r="5" spans="2:17">
      <c r="B5" s="327" t="s">
        <v>676</v>
      </c>
      <c r="C5" s="336" t="s">
        <v>5108</v>
      </c>
      <c r="D5" s="327" t="s">
        <v>5109</v>
      </c>
      <c r="E5" s="337">
        <v>44834</v>
      </c>
      <c r="F5" s="338">
        <v>45554</v>
      </c>
      <c r="G5" s="330">
        <v>16000</v>
      </c>
      <c r="H5" s="330">
        <v>0</v>
      </c>
    </row>
    <row r="6" spans="2:17">
      <c r="B6" s="327" t="s">
        <v>177</v>
      </c>
      <c r="C6" s="336" t="s">
        <v>5110</v>
      </c>
      <c r="D6" s="327" t="s">
        <v>5111</v>
      </c>
      <c r="E6" s="337">
        <v>44926</v>
      </c>
      <c r="F6" s="338">
        <v>45291</v>
      </c>
      <c r="G6" s="330">
        <v>56000</v>
      </c>
      <c r="H6" s="330">
        <v>56000</v>
      </c>
    </row>
    <row r="7" spans="2:17">
      <c r="B7" s="327" t="s">
        <v>191</v>
      </c>
      <c r="C7" s="336" t="s">
        <v>5112</v>
      </c>
      <c r="D7" s="327" t="s">
        <v>5113</v>
      </c>
      <c r="E7" s="337">
        <v>44926</v>
      </c>
      <c r="F7" s="338">
        <v>45291</v>
      </c>
      <c r="G7" s="330">
        <v>3015</v>
      </c>
      <c r="H7" s="330">
        <v>3015</v>
      </c>
    </row>
    <row r="8" spans="2:17">
      <c r="B8" s="327" t="s">
        <v>195</v>
      </c>
      <c r="C8" s="336" t="s">
        <v>5114</v>
      </c>
      <c r="D8" s="327" t="s">
        <v>5115</v>
      </c>
      <c r="E8" s="337">
        <v>45026</v>
      </c>
      <c r="F8" s="338">
        <v>45391</v>
      </c>
      <c r="I8" s="330">
        <v>136795</v>
      </c>
      <c r="J8" s="330">
        <v>136795</v>
      </c>
    </row>
    <row r="9" spans="2:17">
      <c r="B9" s="327" t="s">
        <v>177</v>
      </c>
      <c r="C9" s="336" t="s">
        <v>5116</v>
      </c>
      <c r="D9" s="327" t="s">
        <v>5117</v>
      </c>
      <c r="E9" s="337">
        <v>44957</v>
      </c>
      <c r="F9" s="338">
        <v>45322</v>
      </c>
      <c r="I9" s="330">
        <v>472850</v>
      </c>
      <c r="J9" s="330">
        <v>472850</v>
      </c>
    </row>
    <row r="10" spans="2:17">
      <c r="B10" s="327" t="s">
        <v>487</v>
      </c>
      <c r="C10" s="336" t="s">
        <v>5106</v>
      </c>
      <c r="D10" s="327" t="s">
        <v>5107</v>
      </c>
      <c r="E10" s="337">
        <v>44834</v>
      </c>
      <c r="F10" s="338">
        <v>45734</v>
      </c>
      <c r="I10" s="330">
        <v>432769.39250000002</v>
      </c>
      <c r="J10" s="330">
        <v>0</v>
      </c>
    </row>
    <row r="11" spans="2:17">
      <c r="B11" s="327" t="s">
        <v>184</v>
      </c>
      <c r="C11" s="336" t="s">
        <v>5118</v>
      </c>
      <c r="D11" s="327" t="s">
        <v>5119</v>
      </c>
      <c r="E11" s="337">
        <v>45283</v>
      </c>
      <c r="F11" s="338">
        <v>46378</v>
      </c>
      <c r="I11" s="330">
        <v>559932.75</v>
      </c>
      <c r="J11" s="330">
        <v>0</v>
      </c>
    </row>
    <row r="12" spans="2:17">
      <c r="B12" s="327" t="s">
        <v>177</v>
      </c>
      <c r="C12" s="336" t="s">
        <v>5120</v>
      </c>
      <c r="D12" s="327" t="s">
        <v>5121</v>
      </c>
      <c r="E12" s="337">
        <v>44957</v>
      </c>
      <c r="F12" s="338">
        <v>45322</v>
      </c>
      <c r="I12" s="330">
        <v>430600</v>
      </c>
      <c r="J12" s="330">
        <v>430600</v>
      </c>
    </row>
    <row r="13" spans="2:17">
      <c r="B13" s="327" t="s">
        <v>177</v>
      </c>
      <c r="C13" s="336" t="s">
        <v>5122</v>
      </c>
      <c r="D13" s="327" t="s">
        <v>5123</v>
      </c>
      <c r="E13" s="337">
        <v>44957</v>
      </c>
      <c r="F13" s="338">
        <v>45322</v>
      </c>
      <c r="I13" s="330">
        <v>368200</v>
      </c>
      <c r="J13" s="330">
        <v>368200</v>
      </c>
    </row>
    <row r="14" spans="2:17">
      <c r="B14" s="327" t="s">
        <v>184</v>
      </c>
      <c r="C14" s="336" t="s">
        <v>5124</v>
      </c>
      <c r="D14" s="327" t="s">
        <v>5125</v>
      </c>
      <c r="E14" s="337">
        <v>45179</v>
      </c>
      <c r="F14" s="338">
        <v>45544</v>
      </c>
      <c r="I14" s="330">
        <v>243747.84</v>
      </c>
      <c r="J14" s="330">
        <v>243747.84</v>
      </c>
    </row>
    <row r="15" spans="2:17">
      <c r="B15" s="327" t="s">
        <v>491</v>
      </c>
      <c r="C15" s="336" t="s">
        <v>5126</v>
      </c>
      <c r="D15" s="327" t="s">
        <v>5127</v>
      </c>
      <c r="E15" s="337">
        <v>45260</v>
      </c>
      <c r="F15" s="338">
        <v>46355</v>
      </c>
      <c r="I15" s="330">
        <v>290000</v>
      </c>
      <c r="J15" s="330">
        <v>0</v>
      </c>
    </row>
    <row r="16" spans="2:17">
      <c r="B16" s="327" t="s">
        <v>508</v>
      </c>
      <c r="C16" s="336" t="s">
        <v>5128</v>
      </c>
      <c r="D16" s="327" t="s">
        <v>5129</v>
      </c>
      <c r="E16" s="337">
        <v>44957</v>
      </c>
      <c r="F16" s="338">
        <v>46052</v>
      </c>
      <c r="I16" s="330">
        <v>174745.88130000001</v>
      </c>
      <c r="J16" s="330">
        <v>0</v>
      </c>
    </row>
    <row r="17" spans="2:12">
      <c r="B17" s="327" t="s">
        <v>184</v>
      </c>
      <c r="C17" s="336" t="s">
        <v>5130</v>
      </c>
      <c r="D17" s="327" t="s">
        <v>5131</v>
      </c>
      <c r="E17" s="337">
        <v>45260</v>
      </c>
      <c r="F17" s="338">
        <v>45625</v>
      </c>
      <c r="I17" s="330">
        <v>243723.728</v>
      </c>
      <c r="J17" s="330">
        <v>243723.728</v>
      </c>
    </row>
    <row r="18" spans="2:12">
      <c r="B18" s="327" t="s">
        <v>177</v>
      </c>
      <c r="C18" s="336" t="s">
        <v>5132</v>
      </c>
      <c r="D18" s="327" t="s">
        <v>5133</v>
      </c>
      <c r="E18" s="337">
        <v>45016</v>
      </c>
      <c r="F18" s="338">
        <v>46111</v>
      </c>
      <c r="I18" s="330">
        <v>96250</v>
      </c>
      <c r="J18" s="330">
        <v>0</v>
      </c>
    </row>
    <row r="19" spans="2:12">
      <c r="B19" s="327" t="s">
        <v>184</v>
      </c>
      <c r="C19" s="336" t="s">
        <v>5134</v>
      </c>
      <c r="D19" s="327" t="s">
        <v>5135</v>
      </c>
      <c r="E19" s="337">
        <v>45169</v>
      </c>
      <c r="F19" s="338">
        <v>45534</v>
      </c>
      <c r="I19" s="330">
        <v>243747.84</v>
      </c>
      <c r="J19" s="330">
        <v>243747.84</v>
      </c>
    </row>
    <row r="20" spans="2:12">
      <c r="B20" s="327" t="s">
        <v>177</v>
      </c>
      <c r="C20" s="336" t="s">
        <v>5136</v>
      </c>
      <c r="D20" s="327" t="s">
        <v>5137</v>
      </c>
      <c r="E20" s="337">
        <v>45260</v>
      </c>
      <c r="F20" s="338">
        <v>45625</v>
      </c>
      <c r="I20" s="330">
        <v>566460</v>
      </c>
      <c r="J20" s="330">
        <v>566460</v>
      </c>
    </row>
    <row r="21" spans="2:12">
      <c r="B21" s="327" t="s">
        <v>177</v>
      </c>
      <c r="C21" s="336" t="s">
        <v>5138</v>
      </c>
      <c r="D21" s="327" t="s">
        <v>5139</v>
      </c>
      <c r="E21" s="337">
        <v>45016</v>
      </c>
      <c r="F21" s="338">
        <v>45381</v>
      </c>
      <c r="I21" s="330">
        <v>53200</v>
      </c>
      <c r="J21" s="330">
        <v>53200</v>
      </c>
    </row>
    <row r="22" spans="2:12">
      <c r="B22" s="327" t="s">
        <v>488</v>
      </c>
      <c r="C22" s="336" t="s">
        <v>5140</v>
      </c>
      <c r="D22" s="327" t="s">
        <v>5141</v>
      </c>
      <c r="E22" s="337">
        <v>45066</v>
      </c>
      <c r="F22" s="338">
        <v>46161</v>
      </c>
      <c r="I22" s="330">
        <v>26314</v>
      </c>
      <c r="J22" s="330">
        <v>0</v>
      </c>
    </row>
    <row r="23" spans="2:12">
      <c r="B23" s="327" t="s">
        <v>177</v>
      </c>
      <c r="C23" s="336" t="s">
        <v>5142</v>
      </c>
      <c r="D23" s="327" t="s">
        <v>5143</v>
      </c>
      <c r="E23" s="337">
        <v>45199</v>
      </c>
      <c r="F23" s="338">
        <v>45564</v>
      </c>
      <c r="I23" s="330">
        <v>30887.5</v>
      </c>
      <c r="J23" s="330">
        <v>30887.5</v>
      </c>
    </row>
    <row r="24" spans="2:12">
      <c r="B24" s="327" t="s">
        <v>177</v>
      </c>
      <c r="C24" s="336" t="s">
        <v>5144</v>
      </c>
      <c r="D24" s="327" t="s">
        <v>5145</v>
      </c>
      <c r="E24" s="337">
        <v>44957</v>
      </c>
      <c r="F24" s="338">
        <v>45322</v>
      </c>
      <c r="I24" s="330">
        <v>127900</v>
      </c>
      <c r="J24" s="330">
        <v>127900</v>
      </c>
    </row>
    <row r="25" spans="2:12">
      <c r="B25" s="327" t="s">
        <v>177</v>
      </c>
      <c r="C25" s="336" t="s">
        <v>5146</v>
      </c>
      <c r="D25" s="327" t="s">
        <v>5147</v>
      </c>
      <c r="E25" s="337">
        <v>45016</v>
      </c>
      <c r="F25" s="338">
        <v>45381</v>
      </c>
      <c r="I25" s="330">
        <v>55600</v>
      </c>
      <c r="J25" s="330">
        <v>55600</v>
      </c>
    </row>
    <row r="26" spans="2:12">
      <c r="B26" s="327" t="s">
        <v>177</v>
      </c>
      <c r="C26" s="336" t="s">
        <v>5148</v>
      </c>
      <c r="D26" s="327" t="s">
        <v>5149</v>
      </c>
      <c r="E26" s="337">
        <v>44957</v>
      </c>
      <c r="F26" s="338">
        <v>45322</v>
      </c>
      <c r="I26" s="330">
        <v>408783.6</v>
      </c>
      <c r="J26" s="330">
        <v>408783.6</v>
      </c>
    </row>
    <row r="27" spans="2:12">
      <c r="B27" s="327" t="s">
        <v>676</v>
      </c>
      <c r="C27" s="336" t="s">
        <v>5108</v>
      </c>
      <c r="D27" s="327" t="s">
        <v>5109</v>
      </c>
      <c r="E27" s="337">
        <v>44834</v>
      </c>
      <c r="F27" s="338">
        <v>45554</v>
      </c>
      <c r="I27" s="330">
        <v>16000</v>
      </c>
      <c r="J27" s="330">
        <v>16000</v>
      </c>
    </row>
    <row r="28" spans="2:12">
      <c r="B28" s="327" t="s">
        <v>177</v>
      </c>
      <c r="C28" s="336" t="s">
        <v>5150</v>
      </c>
      <c r="D28" s="327" t="s">
        <v>5151</v>
      </c>
      <c r="E28" s="337">
        <v>45000</v>
      </c>
      <c r="F28" s="338">
        <v>45730</v>
      </c>
      <c r="I28" s="330">
        <v>5975</v>
      </c>
      <c r="J28" s="330">
        <v>0</v>
      </c>
    </row>
    <row r="29" spans="2:12">
      <c r="B29" s="327" t="s">
        <v>184</v>
      </c>
      <c r="C29" s="336" t="s">
        <v>5152</v>
      </c>
      <c r="D29" s="327" t="s">
        <v>5153</v>
      </c>
      <c r="E29" s="337">
        <v>45208</v>
      </c>
      <c r="F29" s="338">
        <v>45573</v>
      </c>
      <c r="I29" s="330">
        <v>65.260000000000005</v>
      </c>
      <c r="J29" s="330">
        <v>65.260000000000005</v>
      </c>
    </row>
    <row r="30" spans="2:12">
      <c r="B30" s="327" t="s">
        <v>179</v>
      </c>
      <c r="C30" s="336" t="s">
        <v>5154</v>
      </c>
      <c r="D30" s="327" t="s">
        <v>5155</v>
      </c>
      <c r="E30" s="337">
        <v>45076</v>
      </c>
      <c r="F30" s="338">
        <v>45441</v>
      </c>
      <c r="I30" s="330">
        <v>618360.11</v>
      </c>
      <c r="J30" s="330">
        <v>618360.11</v>
      </c>
    </row>
    <row r="31" spans="2:12">
      <c r="B31" s="327" t="s">
        <v>195</v>
      </c>
      <c r="C31" s="336" t="s">
        <v>5156</v>
      </c>
      <c r="D31" s="327" t="s">
        <v>5157</v>
      </c>
      <c r="E31" s="337">
        <v>45471</v>
      </c>
      <c r="F31" s="338">
        <v>46566</v>
      </c>
      <c r="K31" s="330">
        <v>3623910</v>
      </c>
      <c r="L31" s="330">
        <v>0</v>
      </c>
    </row>
    <row r="32" spans="2:12">
      <c r="B32" s="327" t="s">
        <v>481</v>
      </c>
      <c r="C32" s="336" t="s">
        <v>5158</v>
      </c>
      <c r="D32" s="327" t="s">
        <v>5159</v>
      </c>
      <c r="E32" s="337">
        <v>45470</v>
      </c>
      <c r="F32" s="338">
        <v>46565</v>
      </c>
      <c r="K32" s="330">
        <v>1118284.0009999999</v>
      </c>
      <c r="L32" s="330">
        <v>0</v>
      </c>
    </row>
    <row r="33" spans="2:12">
      <c r="B33" s="327" t="s">
        <v>481</v>
      </c>
      <c r="C33" s="336" t="s">
        <v>5160</v>
      </c>
      <c r="D33" s="327" t="s">
        <v>5161</v>
      </c>
      <c r="E33" s="337">
        <v>45471</v>
      </c>
      <c r="F33" s="338">
        <v>46566</v>
      </c>
      <c r="K33" s="330">
        <v>1080000</v>
      </c>
      <c r="L33" s="330">
        <v>0</v>
      </c>
    </row>
    <row r="34" spans="2:12">
      <c r="B34" s="327" t="s">
        <v>487</v>
      </c>
      <c r="C34" s="336" t="s">
        <v>5106</v>
      </c>
      <c r="D34" s="327" t="s">
        <v>5107</v>
      </c>
      <c r="E34" s="337">
        <v>44834</v>
      </c>
      <c r="F34" s="338">
        <v>45734</v>
      </c>
      <c r="K34" s="330">
        <v>432769.39250000002</v>
      </c>
      <c r="L34" s="330">
        <v>432769.39250000002</v>
      </c>
    </row>
    <row r="35" spans="2:12">
      <c r="B35" s="327" t="s">
        <v>184</v>
      </c>
      <c r="C35" s="336" t="s">
        <v>5118</v>
      </c>
      <c r="D35" s="327" t="s">
        <v>5119</v>
      </c>
      <c r="E35" s="337">
        <v>45283</v>
      </c>
      <c r="F35" s="338">
        <v>46378</v>
      </c>
      <c r="K35" s="330">
        <v>559932.75</v>
      </c>
      <c r="L35" s="330">
        <v>0</v>
      </c>
    </row>
    <row r="36" spans="2:12">
      <c r="B36" s="327" t="s">
        <v>491</v>
      </c>
      <c r="C36" s="336" t="s">
        <v>5126</v>
      </c>
      <c r="D36" s="327" t="s">
        <v>5127</v>
      </c>
      <c r="E36" s="337">
        <v>45260</v>
      </c>
      <c r="F36" s="338">
        <v>46355</v>
      </c>
      <c r="K36" s="330">
        <v>290000</v>
      </c>
      <c r="L36" s="330">
        <v>0</v>
      </c>
    </row>
    <row r="37" spans="2:12">
      <c r="B37" s="327" t="s">
        <v>508</v>
      </c>
      <c r="C37" s="336" t="s">
        <v>5128</v>
      </c>
      <c r="D37" s="327" t="s">
        <v>5129</v>
      </c>
      <c r="E37" s="337">
        <v>44957</v>
      </c>
      <c r="F37" s="338">
        <v>46052</v>
      </c>
      <c r="K37" s="330">
        <v>174745.88130000001</v>
      </c>
      <c r="L37" s="330">
        <v>0</v>
      </c>
    </row>
    <row r="38" spans="2:12">
      <c r="B38" s="327" t="s">
        <v>177</v>
      </c>
      <c r="C38" s="336" t="s">
        <v>5132</v>
      </c>
      <c r="D38" s="327" t="s">
        <v>5133</v>
      </c>
      <c r="E38" s="337">
        <v>45016</v>
      </c>
      <c r="F38" s="338">
        <v>46111</v>
      </c>
      <c r="K38" s="330">
        <v>96250</v>
      </c>
      <c r="L38" s="330">
        <v>0</v>
      </c>
    </row>
    <row r="39" spans="2:12">
      <c r="B39" s="327" t="s">
        <v>488</v>
      </c>
      <c r="C39" s="336" t="s">
        <v>5162</v>
      </c>
      <c r="D39" s="327" t="s">
        <v>5163</v>
      </c>
      <c r="E39" s="337">
        <v>45380</v>
      </c>
      <c r="F39" s="338">
        <v>46460</v>
      </c>
      <c r="K39" s="330">
        <v>58707.6</v>
      </c>
      <c r="L39" s="330">
        <v>0</v>
      </c>
    </row>
    <row r="40" spans="2:12">
      <c r="B40" s="327" t="s">
        <v>488</v>
      </c>
      <c r="C40" s="336" t="s">
        <v>5140</v>
      </c>
      <c r="D40" s="327" t="s">
        <v>5141</v>
      </c>
      <c r="E40" s="337">
        <v>45066</v>
      </c>
      <c r="F40" s="338">
        <v>46161</v>
      </c>
      <c r="K40" s="330">
        <v>26314</v>
      </c>
      <c r="L40" s="330">
        <v>0</v>
      </c>
    </row>
    <row r="41" spans="2:12">
      <c r="B41" s="327" t="s">
        <v>177</v>
      </c>
      <c r="C41" s="336" t="s">
        <v>5164</v>
      </c>
      <c r="D41" s="327" t="s">
        <v>5165</v>
      </c>
      <c r="E41" s="337">
        <v>45471</v>
      </c>
      <c r="F41" s="338">
        <v>45836</v>
      </c>
      <c r="K41" s="330">
        <v>126548.1</v>
      </c>
      <c r="L41" s="330">
        <v>126548.1</v>
      </c>
    </row>
    <row r="42" spans="2:12">
      <c r="B42" s="327" t="s">
        <v>173</v>
      </c>
      <c r="C42" s="336" t="s">
        <v>5166</v>
      </c>
      <c r="D42" s="327" t="s">
        <v>5167</v>
      </c>
      <c r="E42" s="337">
        <v>45443</v>
      </c>
      <c r="F42" s="338">
        <v>46173</v>
      </c>
      <c r="K42" s="330">
        <v>291900</v>
      </c>
      <c r="L42" s="330">
        <v>0</v>
      </c>
    </row>
    <row r="43" spans="2:12">
      <c r="B43" s="327" t="s">
        <v>177</v>
      </c>
      <c r="C43" s="336" t="s">
        <v>5168</v>
      </c>
      <c r="D43" s="327" t="s">
        <v>5169</v>
      </c>
      <c r="E43" s="337">
        <v>45382</v>
      </c>
      <c r="F43" s="338">
        <v>45747</v>
      </c>
      <c r="K43" s="330">
        <v>89800</v>
      </c>
      <c r="L43" s="330">
        <v>89800</v>
      </c>
    </row>
    <row r="44" spans="2:12">
      <c r="B44" s="327" t="s">
        <v>177</v>
      </c>
      <c r="C44" s="336" t="s">
        <v>5170</v>
      </c>
      <c r="D44" s="327" t="s">
        <v>5171</v>
      </c>
      <c r="E44" s="337">
        <v>45380</v>
      </c>
      <c r="F44" s="338">
        <v>46110</v>
      </c>
      <c r="K44" s="330">
        <v>60580.05</v>
      </c>
      <c r="L44" s="330">
        <v>0</v>
      </c>
    </row>
    <row r="45" spans="2:12">
      <c r="B45" s="327" t="s">
        <v>177</v>
      </c>
      <c r="C45" s="336" t="s">
        <v>5172</v>
      </c>
      <c r="D45" s="327" t="s">
        <v>5173</v>
      </c>
      <c r="E45" s="337">
        <v>45322</v>
      </c>
      <c r="F45" s="338">
        <v>45687</v>
      </c>
      <c r="K45" s="330">
        <v>12977.4</v>
      </c>
      <c r="L45" s="330">
        <v>12977.4</v>
      </c>
    </row>
    <row r="46" spans="2:12">
      <c r="B46" s="327" t="s">
        <v>185</v>
      </c>
      <c r="C46" s="336" t="s">
        <v>5174</v>
      </c>
      <c r="D46" s="327" t="s">
        <v>5175</v>
      </c>
      <c r="E46" s="337">
        <v>45301</v>
      </c>
      <c r="F46" s="338">
        <v>46031</v>
      </c>
      <c r="K46" s="330">
        <v>35521.4</v>
      </c>
      <c r="L46" s="330">
        <v>0</v>
      </c>
    </row>
    <row r="47" spans="2:12">
      <c r="B47" s="327" t="s">
        <v>185</v>
      </c>
      <c r="C47" s="336" t="s">
        <v>5176</v>
      </c>
      <c r="D47" s="327" t="s">
        <v>5177</v>
      </c>
      <c r="E47" s="337">
        <v>45380</v>
      </c>
      <c r="F47" s="338">
        <v>46475</v>
      </c>
      <c r="K47" s="330">
        <v>6075.25</v>
      </c>
      <c r="L47" s="330">
        <v>0</v>
      </c>
    </row>
    <row r="48" spans="2:12">
      <c r="B48" s="327" t="s">
        <v>177</v>
      </c>
      <c r="C48" s="336" t="s">
        <v>5150</v>
      </c>
      <c r="D48" s="327" t="s">
        <v>5151</v>
      </c>
      <c r="E48" s="337">
        <v>45000</v>
      </c>
      <c r="F48" s="338">
        <v>45730</v>
      </c>
      <c r="K48" s="330">
        <v>5975</v>
      </c>
      <c r="L48" s="330">
        <v>5975</v>
      </c>
    </row>
    <row r="49" spans="2:14">
      <c r="B49" s="327" t="s">
        <v>488</v>
      </c>
      <c r="C49" s="336" t="s">
        <v>5178</v>
      </c>
      <c r="D49" s="327" t="s">
        <v>5179</v>
      </c>
      <c r="E49" s="337">
        <v>45313</v>
      </c>
      <c r="F49" s="338">
        <v>45678</v>
      </c>
      <c r="K49" s="330">
        <v>5349.45</v>
      </c>
      <c r="L49" s="330">
        <v>5349.45</v>
      </c>
    </row>
    <row r="50" spans="2:14">
      <c r="B50" s="327" t="s">
        <v>179</v>
      </c>
      <c r="C50" s="336" t="s">
        <v>5180</v>
      </c>
      <c r="D50" s="327" t="s">
        <v>5181</v>
      </c>
      <c r="E50" s="337">
        <v>45530</v>
      </c>
      <c r="F50" s="338">
        <v>46260</v>
      </c>
      <c r="K50" s="330">
        <v>4022.52</v>
      </c>
      <c r="L50" s="330">
        <v>0</v>
      </c>
    </row>
    <row r="51" spans="2:14">
      <c r="B51" s="327" t="s">
        <v>179</v>
      </c>
      <c r="C51" s="336" t="s">
        <v>5182</v>
      </c>
      <c r="D51" s="327" t="s">
        <v>5183</v>
      </c>
      <c r="E51" s="337">
        <v>45322</v>
      </c>
      <c r="F51" s="338">
        <v>46417</v>
      </c>
      <c r="K51" s="330">
        <v>41800</v>
      </c>
      <c r="L51" s="330">
        <v>0</v>
      </c>
    </row>
    <row r="52" spans="2:14">
      <c r="B52" s="327" t="s">
        <v>175</v>
      </c>
      <c r="C52" s="336" t="s">
        <v>5184</v>
      </c>
      <c r="D52" s="327" t="s">
        <v>5185</v>
      </c>
      <c r="E52" s="337">
        <v>45443</v>
      </c>
      <c r="F52" s="338">
        <v>45808</v>
      </c>
      <c r="K52" s="330">
        <v>970</v>
      </c>
      <c r="L52" s="330">
        <v>970</v>
      </c>
    </row>
    <row r="53" spans="2:14">
      <c r="B53" s="327" t="s">
        <v>488</v>
      </c>
      <c r="C53" s="336" t="s">
        <v>5186</v>
      </c>
      <c r="D53" s="327" t="s">
        <v>5187</v>
      </c>
      <c r="E53" s="337">
        <v>45384</v>
      </c>
      <c r="F53" s="338">
        <v>46824</v>
      </c>
      <c r="K53" s="330">
        <v>417.6</v>
      </c>
      <c r="L53" s="330">
        <v>0</v>
      </c>
    </row>
    <row r="54" spans="2:14">
      <c r="B54" s="327" t="s">
        <v>195</v>
      </c>
      <c r="C54" s="336" t="s">
        <v>5156</v>
      </c>
      <c r="D54" s="327" t="s">
        <v>5157</v>
      </c>
      <c r="E54" s="337">
        <v>45471</v>
      </c>
      <c r="F54" s="338">
        <v>46566</v>
      </c>
      <c r="M54" s="330">
        <v>3623910</v>
      </c>
      <c r="N54" s="330">
        <v>0</v>
      </c>
    </row>
    <row r="55" spans="2:14">
      <c r="B55" s="327" t="s">
        <v>481</v>
      </c>
      <c r="C55" s="336" t="s">
        <v>5158</v>
      </c>
      <c r="D55" s="327" t="s">
        <v>5159</v>
      </c>
      <c r="E55" s="337">
        <v>45470</v>
      </c>
      <c r="F55" s="338">
        <v>46565</v>
      </c>
      <c r="M55" s="330">
        <v>1118284.0009999999</v>
      </c>
      <c r="N55" s="330">
        <v>0</v>
      </c>
    </row>
    <row r="56" spans="2:14">
      <c r="B56" s="327" t="s">
        <v>481</v>
      </c>
      <c r="C56" s="336" t="s">
        <v>5160</v>
      </c>
      <c r="D56" s="327" t="s">
        <v>5161</v>
      </c>
      <c r="E56" s="337">
        <v>45471</v>
      </c>
      <c r="F56" s="338">
        <v>46566</v>
      </c>
      <c r="M56" s="330">
        <v>1080000</v>
      </c>
      <c r="N56" s="330">
        <v>0</v>
      </c>
    </row>
    <row r="57" spans="2:14">
      <c r="B57" s="327" t="s">
        <v>184</v>
      </c>
      <c r="C57" s="336" t="s">
        <v>5118</v>
      </c>
      <c r="D57" s="327" t="s">
        <v>5119</v>
      </c>
      <c r="E57" s="337">
        <v>45283</v>
      </c>
      <c r="F57" s="338">
        <v>46378</v>
      </c>
      <c r="M57" s="330">
        <v>559932.75</v>
      </c>
      <c r="N57" s="330">
        <v>559932.75</v>
      </c>
    </row>
    <row r="58" spans="2:14">
      <c r="B58" s="327" t="s">
        <v>491</v>
      </c>
      <c r="C58" s="336" t="s">
        <v>5126</v>
      </c>
      <c r="D58" s="327" t="s">
        <v>5127</v>
      </c>
      <c r="E58" s="337">
        <v>45260</v>
      </c>
      <c r="F58" s="338">
        <v>46355</v>
      </c>
      <c r="M58" s="330">
        <v>290000</v>
      </c>
      <c r="N58" s="330">
        <v>290000</v>
      </c>
    </row>
    <row r="59" spans="2:14">
      <c r="B59" s="327" t="s">
        <v>508</v>
      </c>
      <c r="C59" s="336" t="s">
        <v>5128</v>
      </c>
      <c r="D59" s="327" t="s">
        <v>5129</v>
      </c>
      <c r="E59" s="337">
        <v>44957</v>
      </c>
      <c r="F59" s="338">
        <v>46052</v>
      </c>
      <c r="M59" s="330">
        <v>174745.88130000001</v>
      </c>
      <c r="N59" s="330">
        <v>174745.88130000001</v>
      </c>
    </row>
    <row r="60" spans="2:14">
      <c r="B60" s="327" t="s">
        <v>177</v>
      </c>
      <c r="C60" s="336" t="s">
        <v>5132</v>
      </c>
      <c r="D60" s="327" t="s">
        <v>5133</v>
      </c>
      <c r="E60" s="337">
        <v>45016</v>
      </c>
      <c r="F60" s="338">
        <v>46111</v>
      </c>
      <c r="M60" s="330">
        <v>96250</v>
      </c>
      <c r="N60" s="330">
        <v>96250</v>
      </c>
    </row>
    <row r="61" spans="2:14">
      <c r="B61" s="327" t="s">
        <v>488</v>
      </c>
      <c r="C61" s="336" t="s">
        <v>5162</v>
      </c>
      <c r="D61" s="327" t="s">
        <v>5163</v>
      </c>
      <c r="E61" s="337">
        <v>45380</v>
      </c>
      <c r="F61" s="338">
        <v>46460</v>
      </c>
      <c r="M61" s="330">
        <v>58707.6</v>
      </c>
      <c r="N61" s="330">
        <v>0</v>
      </c>
    </row>
    <row r="62" spans="2:14">
      <c r="B62" s="327" t="s">
        <v>488</v>
      </c>
      <c r="C62" s="336" t="s">
        <v>5140</v>
      </c>
      <c r="D62" s="327" t="s">
        <v>5141</v>
      </c>
      <c r="E62" s="337">
        <v>45066</v>
      </c>
      <c r="F62" s="338">
        <v>46161</v>
      </c>
      <c r="M62" s="330">
        <v>26314</v>
      </c>
      <c r="N62" s="330">
        <v>26314</v>
      </c>
    </row>
    <row r="63" spans="2:14">
      <c r="B63" s="327" t="s">
        <v>173</v>
      </c>
      <c r="C63" s="336" t="s">
        <v>5166</v>
      </c>
      <c r="D63" s="327" t="s">
        <v>5167</v>
      </c>
      <c r="E63" s="337">
        <v>45443</v>
      </c>
      <c r="F63" s="338">
        <v>46173</v>
      </c>
      <c r="M63" s="330">
        <v>291900</v>
      </c>
      <c r="N63" s="330">
        <v>291900</v>
      </c>
    </row>
    <row r="64" spans="2:14">
      <c r="B64" s="327" t="s">
        <v>177</v>
      </c>
      <c r="C64" s="336" t="s">
        <v>5170</v>
      </c>
      <c r="D64" s="327" t="s">
        <v>5171</v>
      </c>
      <c r="E64" s="337">
        <v>45380</v>
      </c>
      <c r="F64" s="338">
        <v>46110</v>
      </c>
      <c r="M64" s="330">
        <v>60580.05</v>
      </c>
      <c r="N64" s="330">
        <v>60580.05</v>
      </c>
    </row>
    <row r="65" spans="1:17">
      <c r="B65" s="327" t="s">
        <v>185</v>
      </c>
      <c r="C65" s="336" t="s">
        <v>5174</v>
      </c>
      <c r="D65" s="327" t="s">
        <v>5175</v>
      </c>
      <c r="E65" s="337">
        <v>45301</v>
      </c>
      <c r="F65" s="338">
        <v>46031</v>
      </c>
      <c r="M65" s="330">
        <v>35521.4</v>
      </c>
      <c r="N65" s="330">
        <v>35521.4</v>
      </c>
    </row>
    <row r="66" spans="1:17">
      <c r="B66" s="327" t="s">
        <v>185</v>
      </c>
      <c r="C66" s="336" t="s">
        <v>5176</v>
      </c>
      <c r="D66" s="327" t="s">
        <v>5177</v>
      </c>
      <c r="E66" s="337">
        <v>45380</v>
      </c>
      <c r="F66" s="338">
        <v>46475</v>
      </c>
      <c r="M66" s="330">
        <v>6075.25</v>
      </c>
      <c r="N66" s="330">
        <v>0</v>
      </c>
    </row>
    <row r="67" spans="1:17">
      <c r="B67" s="327" t="s">
        <v>179</v>
      </c>
      <c r="C67" s="336" t="s">
        <v>5180</v>
      </c>
      <c r="D67" s="327" t="s">
        <v>5181</v>
      </c>
      <c r="E67" s="337">
        <v>45530</v>
      </c>
      <c r="F67" s="338">
        <v>46260</v>
      </c>
      <c r="M67" s="330">
        <v>4022.52</v>
      </c>
      <c r="N67" s="330">
        <v>4022.52</v>
      </c>
    </row>
    <row r="68" spans="1:17">
      <c r="B68" s="327" t="s">
        <v>179</v>
      </c>
      <c r="C68" s="336" t="s">
        <v>5182</v>
      </c>
      <c r="D68" s="327" t="s">
        <v>5183</v>
      </c>
      <c r="E68" s="337">
        <v>45322</v>
      </c>
      <c r="F68" s="338">
        <v>46417</v>
      </c>
      <c r="M68" s="330">
        <v>2784.63</v>
      </c>
      <c r="N68" s="330">
        <v>0</v>
      </c>
    </row>
    <row r="69" spans="1:17">
      <c r="B69" s="327" t="s">
        <v>488</v>
      </c>
      <c r="C69" s="336" t="s">
        <v>5186</v>
      </c>
      <c r="D69" s="327" t="s">
        <v>5187</v>
      </c>
      <c r="E69" s="337">
        <v>45384</v>
      </c>
      <c r="F69" s="338">
        <v>46824</v>
      </c>
      <c r="M69" s="330">
        <v>417.6</v>
      </c>
      <c r="N69" s="330">
        <v>0</v>
      </c>
    </row>
    <row r="70" spans="1:17" ht="14.25">
      <c r="B70" s="327" t="s">
        <v>205</v>
      </c>
      <c r="M70" s="329">
        <v>58840</v>
      </c>
      <c r="N70" s="329">
        <v>58840</v>
      </c>
    </row>
    <row r="71" spans="1:17" ht="14.25">
      <c r="A71" t="s">
        <v>2527</v>
      </c>
      <c r="B71" t="s">
        <v>195</v>
      </c>
      <c r="C71" t="s">
        <v>5156</v>
      </c>
      <c r="D71" t="s">
        <v>5157</v>
      </c>
      <c r="E71" s="339">
        <v>45471</v>
      </c>
      <c r="F71" s="339">
        <v>46566</v>
      </c>
      <c r="G71"/>
      <c r="H71"/>
      <c r="I71"/>
      <c r="J71"/>
      <c r="K71"/>
      <c r="L71"/>
      <c r="M71"/>
      <c r="N71"/>
      <c r="O71" s="50">
        <v>3623910</v>
      </c>
      <c r="P71" s="50">
        <v>0</v>
      </c>
      <c r="Q71" s="48">
        <f t="shared" ref="Q71:Q134" si="2">O71-P71</f>
        <v>3623910</v>
      </c>
    </row>
    <row r="72" spans="1:17" ht="14.25">
      <c r="A72" t="s">
        <v>2527</v>
      </c>
      <c r="B72" t="s">
        <v>481</v>
      </c>
      <c r="C72" t="s">
        <v>5158</v>
      </c>
      <c r="D72" t="s">
        <v>5159</v>
      </c>
      <c r="E72" s="339">
        <v>45470</v>
      </c>
      <c r="F72" s="339">
        <v>46565</v>
      </c>
      <c r="G72"/>
      <c r="H72"/>
      <c r="I72"/>
      <c r="J72"/>
      <c r="K72"/>
      <c r="L72"/>
      <c r="M72"/>
      <c r="N72"/>
      <c r="O72" s="50">
        <v>1118284.0009999999</v>
      </c>
      <c r="P72" s="50">
        <v>0</v>
      </c>
      <c r="Q72" s="48">
        <f t="shared" si="2"/>
        <v>1118284.0009999999</v>
      </c>
    </row>
    <row r="73" spans="1:17" ht="14.25">
      <c r="A73" t="s">
        <v>2527</v>
      </c>
      <c r="B73" t="s">
        <v>481</v>
      </c>
      <c r="C73" t="s">
        <v>5160</v>
      </c>
      <c r="D73" t="s">
        <v>5161</v>
      </c>
      <c r="E73" s="339">
        <v>45471</v>
      </c>
      <c r="F73" s="339">
        <v>46566</v>
      </c>
      <c r="G73"/>
      <c r="H73"/>
      <c r="I73"/>
      <c r="J73"/>
      <c r="K73"/>
      <c r="L73"/>
      <c r="M73"/>
      <c r="N73"/>
      <c r="O73" s="50">
        <v>1080000</v>
      </c>
      <c r="P73" s="50">
        <v>0</v>
      </c>
      <c r="Q73" s="48">
        <f t="shared" si="2"/>
        <v>1080000</v>
      </c>
    </row>
    <row r="74" spans="1:17" ht="14.25">
      <c r="A74" t="s">
        <v>2527</v>
      </c>
      <c r="B74" t="s">
        <v>184</v>
      </c>
      <c r="C74" t="s">
        <v>5118</v>
      </c>
      <c r="D74" t="s">
        <v>5119</v>
      </c>
      <c r="E74" s="339">
        <v>45283</v>
      </c>
      <c r="F74" s="339">
        <v>46378</v>
      </c>
      <c r="G74"/>
      <c r="H74"/>
      <c r="I74"/>
      <c r="J74"/>
      <c r="K74"/>
      <c r="L74"/>
      <c r="M74"/>
      <c r="N74"/>
      <c r="O74" s="50">
        <v>14928.71</v>
      </c>
      <c r="P74" s="50">
        <v>14928.71</v>
      </c>
      <c r="Q74" s="48">
        <f t="shared" si="2"/>
        <v>0</v>
      </c>
    </row>
    <row r="75" spans="1:17" ht="14.25">
      <c r="A75" t="s">
        <v>2527</v>
      </c>
      <c r="B75" t="s">
        <v>491</v>
      </c>
      <c r="C75" t="s">
        <v>5126</v>
      </c>
      <c r="D75" t="s">
        <v>5127</v>
      </c>
      <c r="E75" s="339">
        <v>45260</v>
      </c>
      <c r="F75" s="339">
        <v>46355</v>
      </c>
      <c r="G75"/>
      <c r="H75"/>
      <c r="I75"/>
      <c r="J75"/>
      <c r="K75"/>
      <c r="L75"/>
      <c r="M75"/>
      <c r="N75"/>
      <c r="O75" s="50">
        <v>290000</v>
      </c>
      <c r="P75" s="50">
        <v>290000</v>
      </c>
      <c r="Q75" s="48">
        <f t="shared" si="2"/>
        <v>0</v>
      </c>
    </row>
    <row r="76" spans="1:17" ht="14.25">
      <c r="A76" t="s">
        <v>2527</v>
      </c>
      <c r="B76" t="s">
        <v>508</v>
      </c>
      <c r="C76" t="s">
        <v>5128</v>
      </c>
      <c r="D76" t="s">
        <v>5129</v>
      </c>
      <c r="E76" s="339">
        <v>44957</v>
      </c>
      <c r="F76" s="339">
        <v>46052</v>
      </c>
      <c r="G76"/>
      <c r="H76"/>
      <c r="I76"/>
      <c r="J76"/>
      <c r="K76"/>
      <c r="L76"/>
      <c r="M76"/>
      <c r="N76"/>
      <c r="O76" s="50">
        <v>174745.88130000001</v>
      </c>
      <c r="P76" s="50">
        <v>174745.88130000001</v>
      </c>
      <c r="Q76" s="48">
        <f t="shared" si="2"/>
        <v>0</v>
      </c>
    </row>
    <row r="77" spans="1:17" ht="14.25">
      <c r="A77" t="s">
        <v>2527</v>
      </c>
      <c r="B77" t="s">
        <v>177</v>
      </c>
      <c r="C77" t="s">
        <v>5132</v>
      </c>
      <c r="D77" t="s">
        <v>5133</v>
      </c>
      <c r="E77" s="339">
        <v>45016</v>
      </c>
      <c r="F77" s="339">
        <v>46111</v>
      </c>
      <c r="G77"/>
      <c r="H77"/>
      <c r="I77"/>
      <c r="J77"/>
      <c r="K77"/>
      <c r="L77"/>
      <c r="M77"/>
      <c r="N77"/>
      <c r="O77" s="50">
        <v>96250</v>
      </c>
      <c r="P77" s="50">
        <v>96250</v>
      </c>
      <c r="Q77" s="48">
        <f t="shared" si="2"/>
        <v>0</v>
      </c>
    </row>
    <row r="78" spans="1:17" ht="14.25">
      <c r="A78" t="s">
        <v>2527</v>
      </c>
      <c r="B78" t="s">
        <v>488</v>
      </c>
      <c r="C78" t="s">
        <v>5162</v>
      </c>
      <c r="D78" t="s">
        <v>5163</v>
      </c>
      <c r="E78" s="339">
        <v>45380</v>
      </c>
      <c r="F78" s="339">
        <v>46460</v>
      </c>
      <c r="G78"/>
      <c r="H78"/>
      <c r="I78"/>
      <c r="J78"/>
      <c r="K78"/>
      <c r="L78"/>
      <c r="M78"/>
      <c r="N78"/>
      <c r="O78" s="50">
        <v>58707.6</v>
      </c>
      <c r="P78" s="50">
        <v>0</v>
      </c>
      <c r="Q78" s="48">
        <f t="shared" si="2"/>
        <v>58707.6</v>
      </c>
    </row>
    <row r="79" spans="1:17" ht="14.25">
      <c r="A79" t="s">
        <v>2527</v>
      </c>
      <c r="B79" t="s">
        <v>488</v>
      </c>
      <c r="C79" t="s">
        <v>5140</v>
      </c>
      <c r="D79" t="s">
        <v>5141</v>
      </c>
      <c r="E79" s="339">
        <v>45066</v>
      </c>
      <c r="F79" s="339">
        <v>46161</v>
      </c>
      <c r="G79"/>
      <c r="H79"/>
      <c r="I79"/>
      <c r="J79"/>
      <c r="K79"/>
      <c r="L79"/>
      <c r="M79"/>
      <c r="N79"/>
      <c r="O79" s="50">
        <v>26314</v>
      </c>
      <c r="P79" s="50">
        <v>26314</v>
      </c>
      <c r="Q79" s="48">
        <f t="shared" si="2"/>
        <v>0</v>
      </c>
    </row>
    <row r="80" spans="1:17" ht="14.25">
      <c r="A80" t="s">
        <v>2527</v>
      </c>
      <c r="B80" t="s">
        <v>173</v>
      </c>
      <c r="C80" t="s">
        <v>5166</v>
      </c>
      <c r="D80" t="s">
        <v>5167</v>
      </c>
      <c r="E80" s="339">
        <v>45443</v>
      </c>
      <c r="F80" s="339">
        <v>46173</v>
      </c>
      <c r="G80"/>
      <c r="H80"/>
      <c r="I80"/>
      <c r="J80"/>
      <c r="K80"/>
      <c r="L80"/>
      <c r="M80"/>
      <c r="N80"/>
      <c r="O80" s="50">
        <v>291900</v>
      </c>
      <c r="P80" s="50">
        <v>291900</v>
      </c>
      <c r="Q80" s="48">
        <f t="shared" si="2"/>
        <v>0</v>
      </c>
    </row>
    <row r="81" spans="1:17" ht="14.25">
      <c r="A81" t="s">
        <v>2527</v>
      </c>
      <c r="B81" t="s">
        <v>177</v>
      </c>
      <c r="C81" t="s">
        <v>5170</v>
      </c>
      <c r="D81" t="s">
        <v>5171</v>
      </c>
      <c r="E81" s="339">
        <v>45380</v>
      </c>
      <c r="F81" s="339">
        <v>46110</v>
      </c>
      <c r="G81"/>
      <c r="H81"/>
      <c r="I81"/>
      <c r="J81"/>
      <c r="K81"/>
      <c r="L81"/>
      <c r="M81"/>
      <c r="N81"/>
      <c r="O81" s="50">
        <v>60580.05</v>
      </c>
      <c r="P81" s="50">
        <v>60580.05</v>
      </c>
      <c r="Q81" s="48">
        <f t="shared" si="2"/>
        <v>0</v>
      </c>
    </row>
    <row r="82" spans="1:17" ht="14.25">
      <c r="A82" t="s">
        <v>2527</v>
      </c>
      <c r="B82" t="s">
        <v>5188</v>
      </c>
      <c r="C82" t="s">
        <v>5189</v>
      </c>
      <c r="D82" t="s">
        <v>5190</v>
      </c>
      <c r="E82" s="339">
        <v>45715</v>
      </c>
      <c r="F82" s="339">
        <v>46810</v>
      </c>
      <c r="G82"/>
      <c r="H82"/>
      <c r="I82"/>
      <c r="J82"/>
      <c r="K82"/>
      <c r="L82"/>
      <c r="M82"/>
      <c r="N82"/>
      <c r="O82" s="50">
        <v>48161.4</v>
      </c>
      <c r="P82" s="50">
        <v>0</v>
      </c>
      <c r="Q82" s="48">
        <f t="shared" si="2"/>
        <v>48161.4</v>
      </c>
    </row>
    <row r="83" spans="1:17" ht="14.25">
      <c r="A83" t="s">
        <v>2527</v>
      </c>
      <c r="B83" t="s">
        <v>185</v>
      </c>
      <c r="C83" t="s">
        <v>5174</v>
      </c>
      <c r="D83" t="s">
        <v>5175</v>
      </c>
      <c r="E83" s="339">
        <v>45301</v>
      </c>
      <c r="F83" s="339">
        <v>46031</v>
      </c>
      <c r="G83"/>
      <c r="H83"/>
      <c r="I83"/>
      <c r="J83"/>
      <c r="K83"/>
      <c r="L83"/>
      <c r="M83"/>
      <c r="N83"/>
      <c r="O83" s="50">
        <v>35521.4</v>
      </c>
      <c r="P83" s="50">
        <v>35521.4</v>
      </c>
      <c r="Q83" s="48">
        <f t="shared" si="2"/>
        <v>0</v>
      </c>
    </row>
    <row r="84" spans="1:17" ht="14.25">
      <c r="A84" t="s">
        <v>2527</v>
      </c>
      <c r="B84" t="s">
        <v>185</v>
      </c>
      <c r="C84" t="s">
        <v>5176</v>
      </c>
      <c r="D84" t="s">
        <v>5177</v>
      </c>
      <c r="E84" s="339">
        <v>45380</v>
      </c>
      <c r="F84" s="339">
        <v>46475</v>
      </c>
      <c r="G84"/>
      <c r="H84"/>
      <c r="I84"/>
      <c r="J84"/>
      <c r="K84"/>
      <c r="L84"/>
      <c r="M84"/>
      <c r="N84"/>
      <c r="O84" s="50">
        <v>6075.25</v>
      </c>
      <c r="P84" s="50">
        <v>0</v>
      </c>
      <c r="Q84" s="48">
        <f t="shared" si="2"/>
        <v>6075.25</v>
      </c>
    </row>
    <row r="85" spans="1:17" ht="14.25">
      <c r="A85" t="s">
        <v>2527</v>
      </c>
      <c r="B85" t="s">
        <v>488</v>
      </c>
      <c r="C85" t="s">
        <v>5186</v>
      </c>
      <c r="D85" t="s">
        <v>5187</v>
      </c>
      <c r="E85" s="339">
        <v>45384</v>
      </c>
      <c r="F85" s="339">
        <v>46824</v>
      </c>
      <c r="G85"/>
      <c r="H85"/>
      <c r="I85"/>
      <c r="J85"/>
      <c r="K85"/>
      <c r="L85"/>
      <c r="M85"/>
      <c r="N85"/>
      <c r="O85" s="50">
        <v>417.6</v>
      </c>
      <c r="P85" s="50">
        <v>0</v>
      </c>
      <c r="Q85" s="48">
        <f t="shared" si="2"/>
        <v>417.6</v>
      </c>
    </row>
    <row r="86" spans="1:17" ht="14.25">
      <c r="A86" t="s">
        <v>2527</v>
      </c>
      <c r="B86" t="s">
        <v>205</v>
      </c>
      <c r="C86"/>
      <c r="D86"/>
      <c r="E86" s="339"/>
      <c r="F86" s="339"/>
      <c r="G86"/>
      <c r="H86"/>
      <c r="I86"/>
      <c r="J86"/>
      <c r="K86"/>
      <c r="L86"/>
      <c r="M86"/>
      <c r="N86"/>
      <c r="O86" s="50">
        <v>58840</v>
      </c>
      <c r="P86" s="50">
        <v>58840</v>
      </c>
      <c r="Q86" s="48">
        <f t="shared" si="2"/>
        <v>0</v>
      </c>
    </row>
    <row r="87" spans="1:17" ht="14.25">
      <c r="A87" t="s">
        <v>2527</v>
      </c>
      <c r="B87" t="s">
        <v>5191</v>
      </c>
      <c r="C87"/>
      <c r="D87"/>
      <c r="E87" s="339"/>
      <c r="F87" s="339"/>
      <c r="G87"/>
      <c r="H87"/>
      <c r="I87"/>
      <c r="J87"/>
      <c r="K87"/>
      <c r="L87"/>
      <c r="M87"/>
      <c r="N87"/>
      <c r="O87" s="50">
        <v>100000</v>
      </c>
      <c r="P87" s="50">
        <v>100000</v>
      </c>
      <c r="Q87" s="48">
        <f t="shared" si="2"/>
        <v>0</v>
      </c>
    </row>
    <row r="88" spans="1:17" ht="14.25">
      <c r="A88" t="s">
        <v>4957</v>
      </c>
      <c r="B88" t="s">
        <v>2408</v>
      </c>
      <c r="C88"/>
      <c r="D88" t="s">
        <v>5192</v>
      </c>
      <c r="E88" s="339">
        <v>46022</v>
      </c>
      <c r="F88" s="339">
        <f>E88+60</f>
        <v>46082</v>
      </c>
      <c r="G88"/>
      <c r="H88"/>
      <c r="I88"/>
      <c r="J88"/>
      <c r="K88"/>
      <c r="L88"/>
      <c r="M88"/>
      <c r="N88"/>
      <c r="O88" s="50">
        <v>422000</v>
      </c>
      <c r="P88" s="50">
        <v>422000</v>
      </c>
      <c r="Q88" s="48">
        <f t="shared" si="2"/>
        <v>0</v>
      </c>
    </row>
    <row r="89" spans="1:17" ht="14.25">
      <c r="A89" t="s">
        <v>4957</v>
      </c>
      <c r="B89" t="s">
        <v>2408</v>
      </c>
      <c r="C89"/>
      <c r="D89" t="s">
        <v>5193</v>
      </c>
      <c r="E89" s="339">
        <v>46017</v>
      </c>
      <c r="F89" s="339">
        <f t="shared" ref="F89:F133" si="3">E89+60</f>
        <v>46077</v>
      </c>
      <c r="G89"/>
      <c r="H89"/>
      <c r="I89"/>
      <c r="J89"/>
      <c r="K89"/>
      <c r="L89"/>
      <c r="M89"/>
      <c r="N89"/>
      <c r="O89" s="50">
        <v>620000</v>
      </c>
      <c r="P89" s="50">
        <v>620000</v>
      </c>
      <c r="Q89" s="48">
        <f t="shared" si="2"/>
        <v>0</v>
      </c>
    </row>
    <row r="90" spans="1:17" ht="14.25">
      <c r="A90" t="s">
        <v>4957</v>
      </c>
      <c r="B90" t="s">
        <v>2412</v>
      </c>
      <c r="C90"/>
      <c r="D90" t="s">
        <v>5194</v>
      </c>
      <c r="E90" s="339">
        <v>46022</v>
      </c>
      <c r="F90" s="339">
        <f t="shared" si="3"/>
        <v>46082</v>
      </c>
      <c r="G90"/>
      <c r="H90"/>
      <c r="I90"/>
      <c r="J90"/>
      <c r="K90"/>
      <c r="L90"/>
      <c r="M90"/>
      <c r="N90"/>
      <c r="O90" s="50">
        <v>520000</v>
      </c>
      <c r="P90" s="50">
        <v>520000</v>
      </c>
      <c r="Q90" s="48">
        <f t="shared" si="2"/>
        <v>0</v>
      </c>
    </row>
    <row r="91" spans="1:17" ht="14.25">
      <c r="A91" t="s">
        <v>4957</v>
      </c>
      <c r="B91" t="s">
        <v>2412</v>
      </c>
      <c r="C91"/>
      <c r="D91" t="s">
        <v>5195</v>
      </c>
      <c r="E91" s="339">
        <v>46022</v>
      </c>
      <c r="F91" s="339">
        <f t="shared" si="3"/>
        <v>46082</v>
      </c>
      <c r="G91"/>
      <c r="H91"/>
      <c r="I91"/>
      <c r="J91"/>
      <c r="K91"/>
      <c r="L91"/>
      <c r="M91"/>
      <c r="N91"/>
      <c r="O91" s="50">
        <v>380000</v>
      </c>
      <c r="P91" s="50">
        <v>380000</v>
      </c>
      <c r="Q91" s="48">
        <f t="shared" si="2"/>
        <v>0</v>
      </c>
    </row>
    <row r="92" spans="1:17" ht="14.25">
      <c r="A92" t="s">
        <v>4957</v>
      </c>
      <c r="B92" t="s">
        <v>2421</v>
      </c>
      <c r="C92"/>
      <c r="D92" t="s">
        <v>5196</v>
      </c>
      <c r="E92" s="339">
        <v>46022</v>
      </c>
      <c r="F92" s="339">
        <f t="shared" si="3"/>
        <v>46082</v>
      </c>
      <c r="G92"/>
      <c r="H92"/>
      <c r="I92"/>
      <c r="J92"/>
      <c r="K92"/>
      <c r="L92"/>
      <c r="M92"/>
      <c r="N92"/>
      <c r="O92" s="50">
        <v>320000</v>
      </c>
      <c r="P92" s="50">
        <v>320000</v>
      </c>
      <c r="Q92" s="48">
        <f t="shared" si="2"/>
        <v>0</v>
      </c>
    </row>
    <row r="93" spans="1:17" ht="14.25">
      <c r="A93" t="s">
        <v>4957</v>
      </c>
      <c r="B93" t="s">
        <v>2419</v>
      </c>
      <c r="C93"/>
      <c r="D93" t="s">
        <v>5197</v>
      </c>
      <c r="E93" s="339">
        <v>46022</v>
      </c>
      <c r="F93" s="339">
        <f t="shared" si="3"/>
        <v>46082</v>
      </c>
      <c r="G93"/>
      <c r="H93"/>
      <c r="I93"/>
      <c r="J93"/>
      <c r="K93"/>
      <c r="L93"/>
      <c r="M93"/>
      <c r="N93"/>
      <c r="O93" s="50">
        <v>500000</v>
      </c>
      <c r="P93" s="50">
        <v>500000</v>
      </c>
      <c r="Q93" s="48">
        <f t="shared" si="2"/>
        <v>0</v>
      </c>
    </row>
    <row r="94" spans="1:17" ht="14.25">
      <c r="A94" t="s">
        <v>4957</v>
      </c>
      <c r="B94" t="s">
        <v>2400</v>
      </c>
      <c r="C94"/>
      <c r="D94" t="s">
        <v>5198</v>
      </c>
      <c r="E94" s="339">
        <v>46022</v>
      </c>
      <c r="F94" s="339">
        <f t="shared" si="3"/>
        <v>46082</v>
      </c>
      <c r="G94"/>
      <c r="H94"/>
      <c r="I94"/>
      <c r="J94"/>
      <c r="K94"/>
      <c r="L94"/>
      <c r="M94"/>
      <c r="N94"/>
      <c r="O94" s="50">
        <v>322000</v>
      </c>
      <c r="P94" s="50">
        <v>322000</v>
      </c>
      <c r="Q94" s="48">
        <f t="shared" si="2"/>
        <v>0</v>
      </c>
    </row>
    <row r="95" spans="1:17" ht="14.25">
      <c r="A95" t="s">
        <v>4957</v>
      </c>
      <c r="B95" t="s">
        <v>2400</v>
      </c>
      <c r="C95"/>
      <c r="D95" t="s">
        <v>5199</v>
      </c>
      <c r="E95" s="339">
        <v>46022</v>
      </c>
      <c r="F95" s="339">
        <f t="shared" si="3"/>
        <v>46082</v>
      </c>
      <c r="G95"/>
      <c r="H95"/>
      <c r="I95"/>
      <c r="J95"/>
      <c r="K95"/>
      <c r="L95"/>
      <c r="M95"/>
      <c r="N95"/>
      <c r="O95" s="50">
        <v>312800</v>
      </c>
      <c r="P95" s="50">
        <v>312800</v>
      </c>
      <c r="Q95" s="48">
        <f t="shared" si="2"/>
        <v>0</v>
      </c>
    </row>
    <row r="96" spans="1:17" ht="14.25">
      <c r="A96" t="s">
        <v>4957</v>
      </c>
      <c r="B96" t="s">
        <v>2400</v>
      </c>
      <c r="C96"/>
      <c r="D96" t="s">
        <v>5200</v>
      </c>
      <c r="E96" s="339">
        <v>46022</v>
      </c>
      <c r="F96" s="339">
        <f t="shared" si="3"/>
        <v>46082</v>
      </c>
      <c r="G96"/>
      <c r="H96"/>
      <c r="I96"/>
      <c r="J96"/>
      <c r="K96"/>
      <c r="L96"/>
      <c r="M96"/>
      <c r="N96"/>
      <c r="O96" s="50">
        <v>317000</v>
      </c>
      <c r="P96" s="50">
        <v>317000</v>
      </c>
      <c r="Q96" s="48">
        <f t="shared" si="2"/>
        <v>0</v>
      </c>
    </row>
    <row r="97" spans="1:17" ht="14.25">
      <c r="A97" t="s">
        <v>4957</v>
      </c>
      <c r="B97" t="s">
        <v>2400</v>
      </c>
      <c r="C97"/>
      <c r="D97" t="s">
        <v>5201</v>
      </c>
      <c r="E97" s="339">
        <v>46022</v>
      </c>
      <c r="F97" s="339">
        <f t="shared" si="3"/>
        <v>46082</v>
      </c>
      <c r="G97"/>
      <c r="H97"/>
      <c r="I97"/>
      <c r="J97"/>
      <c r="K97"/>
      <c r="L97"/>
      <c r="M97"/>
      <c r="N97"/>
      <c r="O97" s="50">
        <v>322000</v>
      </c>
      <c r="P97" s="50">
        <v>322000</v>
      </c>
      <c r="Q97" s="48">
        <f t="shared" si="2"/>
        <v>0</v>
      </c>
    </row>
    <row r="98" spans="1:17" ht="14.25">
      <c r="A98" t="s">
        <v>4957</v>
      </c>
      <c r="B98" t="s">
        <v>2400</v>
      </c>
      <c r="C98"/>
      <c r="D98" t="s">
        <v>5202</v>
      </c>
      <c r="E98" s="339">
        <v>46022</v>
      </c>
      <c r="F98" s="339">
        <f t="shared" si="3"/>
        <v>46082</v>
      </c>
      <c r="G98"/>
      <c r="H98"/>
      <c r="I98"/>
      <c r="J98"/>
      <c r="K98"/>
      <c r="L98"/>
      <c r="M98"/>
      <c r="N98"/>
      <c r="O98" s="50">
        <v>211000</v>
      </c>
      <c r="P98" s="50">
        <v>211000</v>
      </c>
      <c r="Q98" s="48">
        <f t="shared" si="2"/>
        <v>0</v>
      </c>
    </row>
    <row r="99" spans="1:17" ht="14.25">
      <c r="A99" t="s">
        <v>4957</v>
      </c>
      <c r="B99" t="s">
        <v>2400</v>
      </c>
      <c r="C99"/>
      <c r="D99" t="s">
        <v>5203</v>
      </c>
      <c r="E99" s="339">
        <v>46022</v>
      </c>
      <c r="F99" s="339">
        <f t="shared" si="3"/>
        <v>46082</v>
      </c>
      <c r="G99"/>
      <c r="H99"/>
      <c r="I99"/>
      <c r="J99"/>
      <c r="K99"/>
      <c r="L99"/>
      <c r="M99"/>
      <c r="N99"/>
      <c r="O99" s="50">
        <v>309400</v>
      </c>
      <c r="P99" s="50">
        <v>309400</v>
      </c>
      <c r="Q99" s="48">
        <f t="shared" si="2"/>
        <v>0</v>
      </c>
    </row>
    <row r="100" spans="1:17" ht="14.25">
      <c r="A100" t="s">
        <v>4957</v>
      </c>
      <c r="B100" t="s">
        <v>2400</v>
      </c>
      <c r="C100"/>
      <c r="D100" t="s">
        <v>5204</v>
      </c>
      <c r="E100" s="339">
        <v>46022</v>
      </c>
      <c r="F100" s="339">
        <f t="shared" si="3"/>
        <v>46082</v>
      </c>
      <c r="G100"/>
      <c r="H100"/>
      <c r="I100"/>
      <c r="J100"/>
      <c r="K100"/>
      <c r="L100"/>
      <c r="M100"/>
      <c r="N100"/>
      <c r="O100" s="50">
        <v>272500</v>
      </c>
      <c r="P100" s="50">
        <v>272500</v>
      </c>
      <c r="Q100" s="48">
        <f t="shared" si="2"/>
        <v>0</v>
      </c>
    </row>
    <row r="101" spans="1:17" ht="14.25">
      <c r="A101" t="s">
        <v>4957</v>
      </c>
      <c r="B101" t="s">
        <v>2401</v>
      </c>
      <c r="C101"/>
      <c r="D101" t="s">
        <v>5205</v>
      </c>
      <c r="E101" s="339">
        <v>46022</v>
      </c>
      <c r="F101" s="339">
        <f t="shared" si="3"/>
        <v>46082</v>
      </c>
      <c r="G101"/>
      <c r="H101"/>
      <c r="I101"/>
      <c r="J101"/>
      <c r="K101"/>
      <c r="L101"/>
      <c r="M101"/>
      <c r="N101"/>
      <c r="O101" s="50">
        <v>330000</v>
      </c>
      <c r="P101" s="50">
        <v>330000</v>
      </c>
      <c r="Q101" s="48">
        <f t="shared" si="2"/>
        <v>0</v>
      </c>
    </row>
    <row r="102" spans="1:17" ht="14.25">
      <c r="A102" t="s">
        <v>4957</v>
      </c>
      <c r="B102" t="s">
        <v>2401</v>
      </c>
      <c r="C102"/>
      <c r="D102" t="s">
        <v>5206</v>
      </c>
      <c r="E102" s="339">
        <v>46022</v>
      </c>
      <c r="F102" s="339">
        <f t="shared" si="3"/>
        <v>46082</v>
      </c>
      <c r="G102"/>
      <c r="H102"/>
      <c r="I102"/>
      <c r="J102"/>
      <c r="K102"/>
      <c r="L102"/>
      <c r="M102"/>
      <c r="N102"/>
      <c r="O102" s="50">
        <v>334500</v>
      </c>
      <c r="P102" s="50">
        <v>334500</v>
      </c>
      <c r="Q102" s="48">
        <f t="shared" si="2"/>
        <v>0</v>
      </c>
    </row>
    <row r="103" spans="1:17" ht="14.25">
      <c r="A103" t="s">
        <v>4957</v>
      </c>
      <c r="B103" t="s">
        <v>2401</v>
      </c>
      <c r="C103"/>
      <c r="D103" t="s">
        <v>5207</v>
      </c>
      <c r="E103" s="339">
        <v>46022</v>
      </c>
      <c r="F103" s="339">
        <f t="shared" si="3"/>
        <v>46082</v>
      </c>
      <c r="G103"/>
      <c r="H103"/>
      <c r="I103"/>
      <c r="J103"/>
      <c r="K103"/>
      <c r="L103"/>
      <c r="M103"/>
      <c r="N103"/>
      <c r="O103" s="50">
        <v>326000</v>
      </c>
      <c r="P103" s="50">
        <v>326000</v>
      </c>
      <c r="Q103" s="48">
        <f t="shared" si="2"/>
        <v>0</v>
      </c>
    </row>
    <row r="104" spans="1:17" ht="14.25">
      <c r="A104" t="s">
        <v>4957</v>
      </c>
      <c r="B104" t="s">
        <v>2401</v>
      </c>
      <c r="C104"/>
      <c r="D104" t="s">
        <v>5208</v>
      </c>
      <c r="E104" s="339">
        <v>46022</v>
      </c>
      <c r="F104" s="339">
        <f t="shared" si="3"/>
        <v>46082</v>
      </c>
      <c r="G104"/>
      <c r="H104"/>
      <c r="I104"/>
      <c r="J104"/>
      <c r="K104"/>
      <c r="L104"/>
      <c r="M104"/>
      <c r="N104"/>
      <c r="O104" s="50">
        <v>352000</v>
      </c>
      <c r="P104" s="50">
        <f>O104</f>
        <v>352000</v>
      </c>
      <c r="Q104" s="48">
        <f t="shared" si="2"/>
        <v>0</v>
      </c>
    </row>
    <row r="105" spans="1:17" ht="14.25">
      <c r="A105" t="s">
        <v>4957</v>
      </c>
      <c r="B105" t="s">
        <v>2401</v>
      </c>
      <c r="C105"/>
      <c r="D105" t="s">
        <v>5209</v>
      </c>
      <c r="E105" s="339">
        <v>46022</v>
      </c>
      <c r="F105" s="339">
        <f t="shared" si="3"/>
        <v>46082</v>
      </c>
      <c r="G105"/>
      <c r="H105"/>
      <c r="I105"/>
      <c r="J105"/>
      <c r="K105"/>
      <c r="L105"/>
      <c r="M105"/>
      <c r="N105"/>
      <c r="O105" s="50">
        <v>276500</v>
      </c>
      <c r="P105" s="50">
        <v>276500</v>
      </c>
      <c r="Q105" s="48">
        <f t="shared" si="2"/>
        <v>0</v>
      </c>
    </row>
    <row r="106" spans="1:17" ht="14.25">
      <c r="A106" t="s">
        <v>4957</v>
      </c>
      <c r="B106" t="s">
        <v>2401</v>
      </c>
      <c r="C106"/>
      <c r="D106" t="s">
        <v>5210</v>
      </c>
      <c r="E106" s="339">
        <v>46022</v>
      </c>
      <c r="F106" s="339">
        <f t="shared" si="3"/>
        <v>46082</v>
      </c>
      <c r="G106"/>
      <c r="H106"/>
      <c r="I106"/>
      <c r="J106"/>
      <c r="K106"/>
      <c r="L106"/>
      <c r="M106"/>
      <c r="N106"/>
      <c r="O106" s="50">
        <v>281000</v>
      </c>
      <c r="P106" s="50">
        <v>281000</v>
      </c>
      <c r="Q106" s="48">
        <f t="shared" si="2"/>
        <v>0</v>
      </c>
    </row>
    <row r="107" spans="1:17" ht="14.25">
      <c r="A107" t="s">
        <v>4957</v>
      </c>
      <c r="B107" t="s">
        <v>2409</v>
      </c>
      <c r="C107"/>
      <c r="D107" t="s">
        <v>5211</v>
      </c>
      <c r="E107" s="339">
        <v>46022</v>
      </c>
      <c r="F107" s="339">
        <f t="shared" si="3"/>
        <v>46082</v>
      </c>
      <c r="G107"/>
      <c r="H107"/>
      <c r="I107"/>
      <c r="J107"/>
      <c r="K107"/>
      <c r="L107"/>
      <c r="M107"/>
      <c r="N107"/>
      <c r="O107" s="50">
        <v>282000</v>
      </c>
      <c r="P107" s="50">
        <v>282000</v>
      </c>
      <c r="Q107" s="48">
        <f t="shared" si="2"/>
        <v>0</v>
      </c>
    </row>
    <row r="108" spans="1:17" ht="14.25">
      <c r="A108" t="s">
        <v>4957</v>
      </c>
      <c r="B108" t="s">
        <v>2409</v>
      </c>
      <c r="C108"/>
      <c r="D108" t="s">
        <v>5212</v>
      </c>
      <c r="E108" s="339">
        <v>46022</v>
      </c>
      <c r="F108" s="339">
        <f t="shared" si="3"/>
        <v>46082</v>
      </c>
      <c r="G108"/>
      <c r="H108"/>
      <c r="I108"/>
      <c r="J108"/>
      <c r="K108"/>
      <c r="L108"/>
      <c r="M108"/>
      <c r="N108"/>
      <c r="O108" s="50">
        <v>273500</v>
      </c>
      <c r="P108" s="50">
        <v>273500</v>
      </c>
      <c r="Q108" s="48">
        <f t="shared" si="2"/>
        <v>0</v>
      </c>
    </row>
    <row r="109" spans="1:17" ht="14.25">
      <c r="A109" t="s">
        <v>4957</v>
      </c>
      <c r="B109" t="s">
        <v>2409</v>
      </c>
      <c r="C109"/>
      <c r="D109" t="s">
        <v>5213</v>
      </c>
      <c r="E109" s="339">
        <v>46022</v>
      </c>
      <c r="F109" s="339">
        <f t="shared" si="3"/>
        <v>46082</v>
      </c>
      <c r="G109"/>
      <c r="H109"/>
      <c r="I109"/>
      <c r="J109"/>
      <c r="K109"/>
      <c r="L109"/>
      <c r="M109"/>
      <c r="N109"/>
      <c r="O109" s="50">
        <v>243500</v>
      </c>
      <c r="P109" s="50">
        <v>243500</v>
      </c>
      <c r="Q109" s="48">
        <f t="shared" si="2"/>
        <v>0</v>
      </c>
    </row>
    <row r="110" spans="1:17" ht="14.25">
      <c r="A110" t="s">
        <v>4957</v>
      </c>
      <c r="B110" t="s">
        <v>2409</v>
      </c>
      <c r="C110"/>
      <c r="D110" t="s">
        <v>5214</v>
      </c>
      <c r="E110" s="339">
        <v>46022</v>
      </c>
      <c r="F110" s="339">
        <f t="shared" si="3"/>
        <v>46082</v>
      </c>
      <c r="G110"/>
      <c r="H110"/>
      <c r="I110"/>
      <c r="J110"/>
      <c r="K110"/>
      <c r="L110"/>
      <c r="M110"/>
      <c r="N110"/>
      <c r="O110" s="50">
        <v>231000</v>
      </c>
      <c r="P110" s="50">
        <v>231000</v>
      </c>
      <c r="Q110" s="48">
        <f t="shared" si="2"/>
        <v>0</v>
      </c>
    </row>
    <row r="111" spans="1:17" ht="14.25">
      <c r="A111" t="s">
        <v>4957</v>
      </c>
      <c r="B111" t="s">
        <v>2420</v>
      </c>
      <c r="C111"/>
      <c r="D111" t="s">
        <v>5215</v>
      </c>
      <c r="E111" s="339">
        <v>46022</v>
      </c>
      <c r="F111" s="339">
        <f t="shared" si="3"/>
        <v>46082</v>
      </c>
      <c r="G111"/>
      <c r="H111"/>
      <c r="I111"/>
      <c r="J111"/>
      <c r="K111"/>
      <c r="L111"/>
      <c r="M111"/>
      <c r="N111"/>
      <c r="O111" s="50">
        <v>196590</v>
      </c>
      <c r="P111" s="50">
        <v>196590</v>
      </c>
      <c r="Q111" s="48">
        <f t="shared" si="2"/>
        <v>0</v>
      </c>
    </row>
    <row r="112" spans="1:17" ht="14.25">
      <c r="A112" t="s">
        <v>4957</v>
      </c>
      <c r="B112" t="s">
        <v>2420</v>
      </c>
      <c r="C112"/>
      <c r="D112" t="s">
        <v>5216</v>
      </c>
      <c r="E112" s="339">
        <v>46022</v>
      </c>
      <c r="F112" s="339">
        <f t="shared" si="3"/>
        <v>46082</v>
      </c>
      <c r="G112"/>
      <c r="H112"/>
      <c r="I112"/>
      <c r="J112"/>
      <c r="K112"/>
      <c r="L112"/>
      <c r="M112"/>
      <c r="N112"/>
      <c r="O112" s="50">
        <v>161600</v>
      </c>
      <c r="P112" s="50">
        <v>161600</v>
      </c>
      <c r="Q112" s="48">
        <f t="shared" si="2"/>
        <v>0</v>
      </c>
    </row>
    <row r="113" spans="1:17" ht="14.25">
      <c r="A113" t="s">
        <v>4957</v>
      </c>
      <c r="B113" t="s">
        <v>2415</v>
      </c>
      <c r="C113"/>
      <c r="D113" t="s">
        <v>5217</v>
      </c>
      <c r="E113" s="339">
        <v>46022</v>
      </c>
      <c r="F113" s="339">
        <f t="shared" si="3"/>
        <v>46082</v>
      </c>
      <c r="G113"/>
      <c r="H113"/>
      <c r="I113"/>
      <c r="J113"/>
      <c r="K113"/>
      <c r="L113"/>
      <c r="M113"/>
      <c r="N113"/>
      <c r="O113" s="50">
        <v>121275</v>
      </c>
      <c r="P113" s="50">
        <v>121275</v>
      </c>
      <c r="Q113" s="48">
        <f t="shared" si="2"/>
        <v>0</v>
      </c>
    </row>
    <row r="114" spans="1:17" ht="14.25">
      <c r="A114" t="s">
        <v>4957</v>
      </c>
      <c r="B114" t="s">
        <v>2415</v>
      </c>
      <c r="C114"/>
      <c r="D114" t="s">
        <v>5218</v>
      </c>
      <c r="E114" s="339">
        <v>46022</v>
      </c>
      <c r="F114" s="339">
        <f t="shared" si="3"/>
        <v>46082</v>
      </c>
      <c r="G114"/>
      <c r="H114"/>
      <c r="I114"/>
      <c r="J114"/>
      <c r="K114"/>
      <c r="L114"/>
      <c r="M114"/>
      <c r="N114"/>
      <c r="O114" s="50">
        <v>147000</v>
      </c>
      <c r="P114" s="50">
        <v>147000</v>
      </c>
      <c r="Q114" s="48">
        <f t="shared" si="2"/>
        <v>0</v>
      </c>
    </row>
    <row r="115" spans="1:17" ht="14.25">
      <c r="A115" t="s">
        <v>4957</v>
      </c>
      <c r="B115" t="s">
        <v>2415</v>
      </c>
      <c r="C115"/>
      <c r="D115" t="s">
        <v>5219</v>
      </c>
      <c r="E115" s="339">
        <v>46022</v>
      </c>
      <c r="F115" s="339">
        <f t="shared" si="3"/>
        <v>46082</v>
      </c>
      <c r="G115"/>
      <c r="H115"/>
      <c r="I115"/>
      <c r="J115"/>
      <c r="K115"/>
      <c r="L115"/>
      <c r="M115"/>
      <c r="N115"/>
      <c r="O115" s="50">
        <v>102340</v>
      </c>
      <c r="P115" s="50">
        <v>102340</v>
      </c>
      <c r="Q115" s="48">
        <f t="shared" si="2"/>
        <v>0</v>
      </c>
    </row>
    <row r="116" spans="1:17" ht="14.25">
      <c r="A116" t="s">
        <v>4957</v>
      </c>
      <c r="B116" t="s">
        <v>2415</v>
      </c>
      <c r="C116"/>
      <c r="D116" t="s">
        <v>5220</v>
      </c>
      <c r="E116" s="339">
        <v>46022</v>
      </c>
      <c r="F116" s="339">
        <f t="shared" si="3"/>
        <v>46082</v>
      </c>
      <c r="G116"/>
      <c r="H116"/>
      <c r="I116"/>
      <c r="J116"/>
      <c r="K116"/>
      <c r="L116"/>
      <c r="M116"/>
      <c r="N116"/>
      <c r="O116" s="50">
        <v>128576</v>
      </c>
      <c r="P116" s="50">
        <v>128576</v>
      </c>
      <c r="Q116" s="48">
        <f t="shared" si="2"/>
        <v>0</v>
      </c>
    </row>
    <row r="117" spans="1:17" ht="14.25">
      <c r="A117" t="s">
        <v>4957</v>
      </c>
      <c r="B117" t="s">
        <v>2415</v>
      </c>
      <c r="C117"/>
      <c r="D117" t="s">
        <v>5221</v>
      </c>
      <c r="E117" s="339">
        <v>46022</v>
      </c>
      <c r="F117" s="339">
        <f t="shared" si="3"/>
        <v>46082</v>
      </c>
      <c r="G117"/>
      <c r="H117"/>
      <c r="I117"/>
      <c r="J117"/>
      <c r="K117"/>
      <c r="L117"/>
      <c r="M117"/>
      <c r="N117"/>
      <c r="O117" s="50">
        <v>88480</v>
      </c>
      <c r="P117" s="50">
        <v>88480</v>
      </c>
      <c r="Q117" s="48">
        <f t="shared" si="2"/>
        <v>0</v>
      </c>
    </row>
    <row r="118" spans="1:17" ht="14.25">
      <c r="A118" t="s">
        <v>4957</v>
      </c>
      <c r="B118" t="s">
        <v>2415</v>
      </c>
      <c r="C118"/>
      <c r="D118" t="s">
        <v>5222</v>
      </c>
      <c r="E118" s="339">
        <v>46022</v>
      </c>
      <c r="F118" s="339">
        <f t="shared" si="3"/>
        <v>46082</v>
      </c>
      <c r="G118"/>
      <c r="H118"/>
      <c r="I118"/>
      <c r="J118"/>
      <c r="K118"/>
      <c r="L118"/>
      <c r="M118"/>
      <c r="N118"/>
      <c r="O118" s="50">
        <v>104139</v>
      </c>
      <c r="P118" s="50">
        <v>104139</v>
      </c>
      <c r="Q118" s="48">
        <f t="shared" si="2"/>
        <v>0</v>
      </c>
    </row>
    <row r="119" spans="1:17" ht="14.25">
      <c r="A119" t="s">
        <v>4957</v>
      </c>
      <c r="B119" t="s">
        <v>2417</v>
      </c>
      <c r="C119"/>
      <c r="D119" t="s">
        <v>5223</v>
      </c>
      <c r="E119" s="339">
        <v>46022</v>
      </c>
      <c r="F119" s="339">
        <f t="shared" si="3"/>
        <v>46082</v>
      </c>
      <c r="G119"/>
      <c r="H119"/>
      <c r="I119"/>
      <c r="J119"/>
      <c r="K119"/>
      <c r="L119"/>
      <c r="M119"/>
      <c r="N119"/>
      <c r="O119" s="50">
        <v>257000</v>
      </c>
      <c r="P119" s="50">
        <v>257000</v>
      </c>
      <c r="Q119" s="48">
        <f t="shared" si="2"/>
        <v>0</v>
      </c>
    </row>
    <row r="120" spans="1:17" ht="14.25">
      <c r="A120" t="s">
        <v>4957</v>
      </c>
      <c r="B120" t="s">
        <v>2417</v>
      </c>
      <c r="C120"/>
      <c r="D120" t="s">
        <v>5224</v>
      </c>
      <c r="E120" s="339">
        <v>46022</v>
      </c>
      <c r="F120" s="339">
        <f t="shared" si="3"/>
        <v>46082</v>
      </c>
      <c r="G120"/>
      <c r="H120"/>
      <c r="I120"/>
      <c r="J120"/>
      <c r="K120"/>
      <c r="L120"/>
      <c r="M120"/>
      <c r="N120"/>
      <c r="O120" s="50">
        <v>239000</v>
      </c>
      <c r="P120" s="50">
        <v>239000</v>
      </c>
      <c r="Q120" s="48">
        <f t="shared" si="2"/>
        <v>0</v>
      </c>
    </row>
    <row r="121" spans="1:17" ht="14.25">
      <c r="A121" t="s">
        <v>4957</v>
      </c>
      <c r="B121" t="s">
        <v>2417</v>
      </c>
      <c r="C121"/>
      <c r="D121" t="s">
        <v>5225</v>
      </c>
      <c r="E121" s="339">
        <v>46022</v>
      </c>
      <c r="F121" s="339">
        <f t="shared" si="3"/>
        <v>46082</v>
      </c>
      <c r="G121"/>
      <c r="H121"/>
      <c r="I121"/>
      <c r="J121"/>
      <c r="K121"/>
      <c r="L121"/>
      <c r="M121"/>
      <c r="N121"/>
      <c r="O121" s="50">
        <v>137000</v>
      </c>
      <c r="P121" s="50">
        <v>137000</v>
      </c>
      <c r="Q121" s="48">
        <f t="shared" si="2"/>
        <v>0</v>
      </c>
    </row>
    <row r="122" spans="1:17" ht="14.25">
      <c r="A122" t="s">
        <v>4957</v>
      </c>
      <c r="B122" t="s">
        <v>2410</v>
      </c>
      <c r="C122"/>
      <c r="D122" t="s">
        <v>5226</v>
      </c>
      <c r="E122" s="339">
        <v>46022</v>
      </c>
      <c r="F122" s="339">
        <f t="shared" si="3"/>
        <v>46082</v>
      </c>
      <c r="G122"/>
      <c r="H122"/>
      <c r="I122"/>
      <c r="J122"/>
      <c r="K122"/>
      <c r="L122"/>
      <c r="M122"/>
      <c r="N122"/>
      <c r="O122" s="50">
        <v>258000</v>
      </c>
      <c r="P122" s="50">
        <v>258000</v>
      </c>
      <c r="Q122" s="48">
        <f t="shared" si="2"/>
        <v>0</v>
      </c>
    </row>
    <row r="123" spans="1:17" ht="14.25">
      <c r="A123" t="s">
        <v>4957</v>
      </c>
      <c r="B123" t="s">
        <v>2410</v>
      </c>
      <c r="C123"/>
      <c r="D123" t="s">
        <v>5227</v>
      </c>
      <c r="E123" s="339">
        <v>46022</v>
      </c>
      <c r="F123" s="339">
        <f t="shared" si="3"/>
        <v>46082</v>
      </c>
      <c r="G123"/>
      <c r="H123"/>
      <c r="I123"/>
      <c r="J123"/>
      <c r="K123"/>
      <c r="L123"/>
      <c r="M123"/>
      <c r="N123"/>
      <c r="O123" s="50">
        <v>228500</v>
      </c>
      <c r="P123" s="50">
        <v>228500</v>
      </c>
      <c r="Q123" s="48">
        <f t="shared" si="2"/>
        <v>0</v>
      </c>
    </row>
    <row r="124" spans="1:17" ht="14.25">
      <c r="A124" t="s">
        <v>4957</v>
      </c>
      <c r="B124" t="s">
        <v>2410</v>
      </c>
      <c r="C124"/>
      <c r="D124" t="s">
        <v>5228</v>
      </c>
      <c r="E124" s="339">
        <v>46022</v>
      </c>
      <c r="F124" s="339">
        <f t="shared" si="3"/>
        <v>46082</v>
      </c>
      <c r="G124"/>
      <c r="H124"/>
      <c r="I124"/>
      <c r="J124"/>
      <c r="K124"/>
      <c r="L124"/>
      <c r="M124"/>
      <c r="N124"/>
      <c r="O124" s="50">
        <v>296500</v>
      </c>
      <c r="P124" s="50">
        <v>296500</v>
      </c>
      <c r="Q124" s="48">
        <f t="shared" si="2"/>
        <v>0</v>
      </c>
    </row>
    <row r="125" spans="1:17" ht="14.25">
      <c r="A125" t="s">
        <v>4957</v>
      </c>
      <c r="B125" t="s">
        <v>2410</v>
      </c>
      <c r="C125"/>
      <c r="D125" t="s">
        <v>5229</v>
      </c>
      <c r="E125" s="339">
        <v>46022</v>
      </c>
      <c r="F125" s="339">
        <f t="shared" si="3"/>
        <v>46082</v>
      </c>
      <c r="G125"/>
      <c r="H125"/>
      <c r="I125"/>
      <c r="J125"/>
      <c r="K125"/>
      <c r="L125"/>
      <c r="M125"/>
      <c r="N125"/>
      <c r="O125" s="50">
        <v>162000</v>
      </c>
      <c r="P125" s="50">
        <v>162000</v>
      </c>
      <c r="Q125" s="48">
        <f t="shared" si="2"/>
        <v>0</v>
      </c>
    </row>
    <row r="126" spans="1:17" ht="14.25">
      <c r="A126" t="s">
        <v>4957</v>
      </c>
      <c r="B126" t="s">
        <v>2406</v>
      </c>
      <c r="C126"/>
      <c r="D126" t="s">
        <v>5230</v>
      </c>
      <c r="E126" s="339">
        <v>46022</v>
      </c>
      <c r="F126" s="339">
        <f t="shared" si="3"/>
        <v>46082</v>
      </c>
      <c r="G126"/>
      <c r="H126"/>
      <c r="I126"/>
      <c r="J126"/>
      <c r="K126"/>
      <c r="L126"/>
      <c r="M126"/>
      <c r="N126"/>
      <c r="O126" s="50">
        <v>274000</v>
      </c>
      <c r="P126" s="50">
        <v>274000</v>
      </c>
      <c r="Q126" s="48">
        <f t="shared" si="2"/>
        <v>0</v>
      </c>
    </row>
    <row r="127" spans="1:17" ht="14.25">
      <c r="A127" t="s">
        <v>4957</v>
      </c>
      <c r="B127" t="s">
        <v>2406</v>
      </c>
      <c r="C127"/>
      <c r="D127" t="s">
        <v>5231</v>
      </c>
      <c r="E127" s="339">
        <v>46022</v>
      </c>
      <c r="F127" s="339">
        <f t="shared" si="3"/>
        <v>46082</v>
      </c>
      <c r="G127"/>
      <c r="H127"/>
      <c r="I127"/>
      <c r="J127"/>
      <c r="K127"/>
      <c r="L127"/>
      <c r="M127"/>
      <c r="N127"/>
      <c r="O127" s="50">
        <v>262000</v>
      </c>
      <c r="P127" s="50">
        <v>262000</v>
      </c>
      <c r="Q127" s="48">
        <f t="shared" si="2"/>
        <v>0</v>
      </c>
    </row>
    <row r="128" spans="1:17" ht="14.25">
      <c r="A128" t="s">
        <v>4957</v>
      </c>
      <c r="B128" t="s">
        <v>2406</v>
      </c>
      <c r="C128"/>
      <c r="D128" t="s">
        <v>5232</v>
      </c>
      <c r="E128" s="339">
        <v>46022</v>
      </c>
      <c r="F128" s="339">
        <f t="shared" si="3"/>
        <v>46082</v>
      </c>
      <c r="G128"/>
      <c r="H128"/>
      <c r="I128"/>
      <c r="J128"/>
      <c r="K128"/>
      <c r="L128"/>
      <c r="M128"/>
      <c r="N128"/>
      <c r="O128" s="50">
        <v>226000</v>
      </c>
      <c r="P128" s="50">
        <v>226000</v>
      </c>
      <c r="Q128" s="48">
        <f t="shared" si="2"/>
        <v>0</v>
      </c>
    </row>
    <row r="129" spans="1:17" ht="14.25">
      <c r="A129" t="s">
        <v>4957</v>
      </c>
      <c r="B129" t="s">
        <v>2406</v>
      </c>
      <c r="C129"/>
      <c r="D129" t="s">
        <v>5233</v>
      </c>
      <c r="E129" s="339">
        <v>46022</v>
      </c>
      <c r="F129" s="339">
        <f t="shared" si="3"/>
        <v>46082</v>
      </c>
      <c r="G129"/>
      <c r="H129"/>
      <c r="I129"/>
      <c r="J129"/>
      <c r="K129"/>
      <c r="L129"/>
      <c r="M129"/>
      <c r="N129"/>
      <c r="O129" s="50">
        <v>210000</v>
      </c>
      <c r="P129" s="50">
        <v>210000</v>
      </c>
      <c r="Q129" s="48">
        <f t="shared" si="2"/>
        <v>0</v>
      </c>
    </row>
    <row r="130" spans="1:17" ht="14.25">
      <c r="A130" t="s">
        <v>4957</v>
      </c>
      <c r="B130" t="s">
        <v>2406</v>
      </c>
      <c r="C130"/>
      <c r="D130" t="s">
        <v>5234</v>
      </c>
      <c r="E130" s="339">
        <v>46022</v>
      </c>
      <c r="F130" s="339">
        <f t="shared" si="3"/>
        <v>46082</v>
      </c>
      <c r="G130"/>
      <c r="H130"/>
      <c r="I130"/>
      <c r="J130"/>
      <c r="K130"/>
      <c r="L130"/>
      <c r="M130"/>
      <c r="N130"/>
      <c r="O130" s="50">
        <v>272000</v>
      </c>
      <c r="P130" s="50">
        <v>272000</v>
      </c>
      <c r="Q130" s="48">
        <f t="shared" si="2"/>
        <v>0</v>
      </c>
    </row>
    <row r="131" spans="1:17" ht="14.25">
      <c r="A131" t="s">
        <v>4957</v>
      </c>
      <c r="B131" t="s">
        <v>2406</v>
      </c>
      <c r="C131"/>
      <c r="D131" t="s">
        <v>5235</v>
      </c>
      <c r="E131" s="339">
        <v>46022</v>
      </c>
      <c r="F131" s="339">
        <f t="shared" si="3"/>
        <v>46082</v>
      </c>
      <c r="G131"/>
      <c r="H131"/>
      <c r="I131"/>
      <c r="J131"/>
      <c r="K131"/>
      <c r="L131"/>
      <c r="M131"/>
      <c r="N131"/>
      <c r="O131" s="50">
        <v>245000</v>
      </c>
      <c r="P131" s="50">
        <v>245000</v>
      </c>
      <c r="Q131" s="48">
        <f t="shared" si="2"/>
        <v>0</v>
      </c>
    </row>
    <row r="132" spans="1:17" ht="14.25">
      <c r="A132" t="s">
        <v>4957</v>
      </c>
      <c r="B132" t="s">
        <v>2406</v>
      </c>
      <c r="C132"/>
      <c r="D132" t="s">
        <v>5236</v>
      </c>
      <c r="E132" s="339">
        <v>46022</v>
      </c>
      <c r="F132" s="339">
        <f t="shared" si="3"/>
        <v>46082</v>
      </c>
      <c r="G132"/>
      <c r="H132"/>
      <c r="I132"/>
      <c r="J132"/>
      <c r="K132"/>
      <c r="L132"/>
      <c r="M132"/>
      <c r="N132"/>
      <c r="O132" s="50">
        <v>160000</v>
      </c>
      <c r="P132" s="50">
        <v>160000</v>
      </c>
      <c r="Q132" s="48">
        <f t="shared" si="2"/>
        <v>0</v>
      </c>
    </row>
    <row r="133" spans="1:17" ht="14.25">
      <c r="A133" t="s">
        <v>4957</v>
      </c>
      <c r="B133" t="s">
        <v>2402</v>
      </c>
      <c r="C133"/>
      <c r="D133" t="s">
        <v>5237</v>
      </c>
      <c r="E133" s="339">
        <v>46022</v>
      </c>
      <c r="F133" s="339">
        <f t="shared" si="3"/>
        <v>46082</v>
      </c>
      <c r="G133"/>
      <c r="H133"/>
      <c r="I133"/>
      <c r="J133"/>
      <c r="K133"/>
      <c r="L133"/>
      <c r="M133"/>
      <c r="N133"/>
      <c r="O133" s="50">
        <v>1900000</v>
      </c>
      <c r="P133" s="50">
        <v>1900000</v>
      </c>
      <c r="Q133" s="48">
        <f t="shared" si="2"/>
        <v>0</v>
      </c>
    </row>
    <row r="134" spans="1:17" ht="14.25">
      <c r="A134" t="s">
        <v>2527</v>
      </c>
      <c r="B134" t="s">
        <v>590</v>
      </c>
      <c r="C134"/>
      <c r="D134"/>
      <c r="E134"/>
      <c r="F134"/>
      <c r="G134"/>
      <c r="H134"/>
      <c r="I134"/>
      <c r="J134"/>
      <c r="K134"/>
      <c r="L134"/>
      <c r="M134"/>
      <c r="N134"/>
      <c r="O134" s="50">
        <v>200000</v>
      </c>
      <c r="P134" s="50">
        <v>200000</v>
      </c>
      <c r="Q134" s="48">
        <f t="shared" si="2"/>
        <v>0</v>
      </c>
    </row>
  </sheetData>
  <autoFilter ref="A3:R134" xr:uid="{00000000-0009-0000-0000-00001E000000}"/>
  <conditionalFormatting sqref="C7">
    <cfRule type="duplicateValues" dxfId="37" priority="14"/>
  </conditionalFormatting>
  <conditionalFormatting sqref="D7">
    <cfRule type="duplicateValues" dxfId="36" priority="4"/>
  </conditionalFormatting>
  <conditionalFormatting sqref="C3:C6">
    <cfRule type="duplicateValues" dxfId="35" priority="9"/>
  </conditionalFormatting>
  <conditionalFormatting sqref="C8:C27">
    <cfRule type="duplicateValues" dxfId="34" priority="24"/>
  </conditionalFormatting>
  <conditionalFormatting sqref="C28:C30">
    <cfRule type="duplicateValues" dxfId="33" priority="19"/>
  </conditionalFormatting>
  <conditionalFormatting sqref="C31:C47">
    <cfRule type="duplicateValues" dxfId="32" priority="34"/>
  </conditionalFormatting>
  <conditionalFormatting sqref="C48:C53">
    <cfRule type="duplicateValues" dxfId="31" priority="29"/>
  </conditionalFormatting>
  <conditionalFormatting sqref="C54:C66">
    <cfRule type="duplicateValues" dxfId="30" priority="44"/>
  </conditionalFormatting>
  <conditionalFormatting sqref="C67:C69">
    <cfRule type="duplicateValues" dxfId="29" priority="39"/>
  </conditionalFormatting>
  <conditionalFormatting sqref="D3:D6">
    <cfRule type="duplicateValues" dxfId="28" priority="5"/>
  </conditionalFormatting>
  <conditionalFormatting sqref="D8:D27">
    <cfRule type="duplicateValues" dxfId="27" priority="6"/>
  </conditionalFormatting>
  <conditionalFormatting sqref="D28:D30">
    <cfRule type="duplicateValues" dxfId="26" priority="3"/>
  </conditionalFormatting>
  <conditionalFormatting sqref="D31:D47">
    <cfRule type="duplicateValues" dxfId="25" priority="7"/>
  </conditionalFormatting>
  <conditionalFormatting sqref="D48:D53">
    <cfRule type="duplicateValues" dxfId="24" priority="2"/>
  </conditionalFormatting>
  <conditionalFormatting sqref="D54:D66">
    <cfRule type="duplicateValues" dxfId="23" priority="8"/>
  </conditionalFormatting>
  <conditionalFormatting sqref="D67:D69">
    <cfRule type="duplicateValues" dxfId="22" priority="1"/>
  </conditionalFormatting>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6A8EA-CCB6-4600-A46B-D8565185EAB3}">
  <sheetPr>
    <tabColor rgb="FFFFFF00"/>
  </sheetPr>
  <dimension ref="C3:N63"/>
  <sheetViews>
    <sheetView topLeftCell="B28" zoomScale="85" zoomScaleNormal="85" workbookViewId="0">
      <selection activeCell="F62" sqref="F62"/>
    </sheetView>
  </sheetViews>
  <sheetFormatPr defaultColWidth="9" defaultRowHeight="14.25" outlineLevelRow="1"/>
  <cols>
    <col min="3" max="3" width="34.5" customWidth="1"/>
    <col min="5" max="5" width="18" customWidth="1"/>
    <col min="7" max="7" width="19.375" customWidth="1"/>
    <col min="9" max="9" width="19.375" customWidth="1"/>
    <col min="10" max="10" width="9.875" customWidth="1"/>
    <col min="11" max="11" width="19.375" customWidth="1"/>
    <col min="13" max="13" width="19.375" customWidth="1"/>
  </cols>
  <sheetData>
    <row r="3" spans="3:14" ht="17.25" thickBot="1">
      <c r="C3" s="51" t="s">
        <v>66</v>
      </c>
      <c r="D3" s="52"/>
      <c r="E3" s="53">
        <v>44926</v>
      </c>
      <c r="F3" s="54"/>
      <c r="G3" s="53">
        <v>45291</v>
      </c>
      <c r="H3" s="55"/>
      <c r="I3" s="53">
        <v>45657</v>
      </c>
      <c r="J3" s="54"/>
      <c r="K3" s="53">
        <v>46022</v>
      </c>
      <c r="L3" s="55"/>
      <c r="M3" s="53">
        <v>45838</v>
      </c>
      <c r="N3" s="58"/>
    </row>
    <row r="4" spans="3:14" ht="16.5">
      <c r="C4" s="51"/>
      <c r="D4" s="51"/>
      <c r="E4" s="56" t="s">
        <v>134</v>
      </c>
      <c r="F4" s="56"/>
      <c r="G4" s="56" t="s">
        <v>135</v>
      </c>
      <c r="H4" s="56"/>
      <c r="I4" s="56" t="s">
        <v>136</v>
      </c>
      <c r="J4" s="56"/>
      <c r="K4" s="56" t="s">
        <v>136</v>
      </c>
      <c r="L4" s="57"/>
      <c r="M4" s="56" t="s">
        <v>137</v>
      </c>
      <c r="N4" s="57"/>
    </row>
    <row r="5" spans="3:14" ht="16.5">
      <c r="C5" s="51" t="s">
        <v>138</v>
      </c>
      <c r="D5" s="51"/>
      <c r="E5" s="59">
        <f>SUM(E6:E8)</f>
        <v>61688114.18</v>
      </c>
      <c r="F5" s="59"/>
      <c r="G5" s="59">
        <f>SUM(G6:G8)</f>
        <v>158941114.88999999</v>
      </c>
      <c r="H5" s="60"/>
      <c r="I5" s="59">
        <f>SUM(I6:I8)</f>
        <v>269680777.87</v>
      </c>
      <c r="J5" s="59"/>
      <c r="K5" s="59">
        <f>SUM(K6:K8)</f>
        <v>330653775.16769999</v>
      </c>
      <c r="L5" s="58"/>
      <c r="M5" s="59">
        <f>SUM(M6:M8)</f>
        <v>258003882.31</v>
      </c>
      <c r="N5" s="57"/>
    </row>
    <row r="6" spans="3:14" ht="16.5" outlineLevel="1">
      <c r="C6" s="58" t="s">
        <v>139</v>
      </c>
      <c r="D6" s="61"/>
      <c r="E6" s="59">
        <v>30826896.07</v>
      </c>
      <c r="F6" s="59"/>
      <c r="G6" s="59">
        <v>94605801.739999995</v>
      </c>
      <c r="H6" s="60"/>
      <c r="I6" s="59">
        <v>209792229.68000001</v>
      </c>
      <c r="J6" s="59"/>
      <c r="K6" s="59">
        <v>216436799.4677</v>
      </c>
      <c r="L6" s="58"/>
      <c r="M6" s="59">
        <v>217748450.72</v>
      </c>
      <c r="N6" s="58"/>
    </row>
    <row r="7" spans="3:14" ht="16.5" outlineLevel="1">
      <c r="C7" s="58" t="s">
        <v>140</v>
      </c>
      <c r="D7" s="61"/>
      <c r="E7" s="59">
        <v>25701500</v>
      </c>
      <c r="F7" s="62"/>
      <c r="G7" s="59">
        <v>61676970.899999999</v>
      </c>
      <c r="H7" s="63"/>
      <c r="I7" s="59">
        <v>58194498.130000003</v>
      </c>
      <c r="J7" s="59"/>
      <c r="K7" s="59">
        <v>113168804.58</v>
      </c>
      <c r="L7" s="58"/>
      <c r="M7" s="59">
        <v>39710208.469999999</v>
      </c>
      <c r="N7" s="58"/>
    </row>
    <row r="8" spans="3:14" ht="16.5" outlineLevel="1">
      <c r="C8" s="58" t="s">
        <v>141</v>
      </c>
      <c r="D8" s="61"/>
      <c r="E8" s="59">
        <v>5159718.1100000003</v>
      </c>
      <c r="F8" s="62"/>
      <c r="G8" s="59">
        <v>2658342.25</v>
      </c>
      <c r="H8" s="63"/>
      <c r="I8" s="59">
        <v>1694050.06</v>
      </c>
      <c r="J8" s="59"/>
      <c r="K8" s="59">
        <v>1048171.12</v>
      </c>
      <c r="L8" s="58"/>
      <c r="M8" s="59">
        <v>545223.12</v>
      </c>
      <c r="N8" s="58"/>
    </row>
    <row r="9" spans="3:14" ht="16.5">
      <c r="C9" s="51" t="s">
        <v>142</v>
      </c>
      <c r="D9" s="61"/>
      <c r="E9" s="59">
        <v>398363.32</v>
      </c>
      <c r="F9" s="62"/>
      <c r="G9" s="59">
        <v>4298113.22</v>
      </c>
      <c r="H9" s="63"/>
      <c r="I9" s="59">
        <v>382487.43</v>
      </c>
      <c r="J9" s="59"/>
      <c r="K9" s="59">
        <v>2486403</v>
      </c>
      <c r="L9" s="58"/>
      <c r="M9" s="59">
        <v>585478</v>
      </c>
      <c r="N9" s="58"/>
    </row>
    <row r="10" spans="3:14" ht="16.5">
      <c r="C10" s="58" t="s">
        <v>152</v>
      </c>
      <c r="D10" s="58"/>
      <c r="E10" s="62"/>
      <c r="F10" s="62"/>
      <c r="G10" s="62"/>
      <c r="H10" s="63"/>
      <c r="I10" s="62"/>
      <c r="J10" s="62"/>
      <c r="K10" s="62">
        <v>13146516.939999999</v>
      </c>
      <c r="L10" s="58"/>
      <c r="M10" s="62"/>
      <c r="N10" s="58"/>
    </row>
    <row r="11" spans="3:14" ht="16.5">
      <c r="C11" s="51" t="s">
        <v>2577</v>
      </c>
      <c r="D11" s="58"/>
      <c r="E11" s="65">
        <f>SUM(E6:E9)</f>
        <v>62086477.5</v>
      </c>
      <c r="F11" s="62"/>
      <c r="G11" s="65">
        <f>SUM(G6:G9)</f>
        <v>163239228.11000001</v>
      </c>
      <c r="H11" s="63"/>
      <c r="I11" s="65">
        <f>SUM(I6:I9)</f>
        <v>270063265.30000001</v>
      </c>
      <c r="J11" s="65"/>
      <c r="K11" s="65">
        <f>SUM(K6:K10)</f>
        <v>346286695.10769999</v>
      </c>
      <c r="L11" s="58"/>
      <c r="M11" s="65">
        <f>SUM(M6:M9)</f>
        <v>258589360.31</v>
      </c>
      <c r="N11" s="58"/>
    </row>
    <row r="12" spans="3:14" ht="16.5">
      <c r="C12" s="58"/>
      <c r="D12" s="58"/>
      <c r="E12" s="302"/>
      <c r="F12" s="62"/>
      <c r="G12" s="302"/>
      <c r="H12" s="63"/>
      <c r="I12" s="302"/>
      <c r="J12" s="62"/>
      <c r="K12" s="302"/>
      <c r="L12" s="58"/>
      <c r="M12" s="302"/>
      <c r="N12" s="58"/>
    </row>
    <row r="13" spans="3:14" ht="16.5">
      <c r="C13" s="51" t="s">
        <v>5238</v>
      </c>
      <c r="D13" s="58"/>
      <c r="E13" s="303">
        <f>SUM(E14:E15)</f>
        <v>-4979013.2300000004</v>
      </c>
      <c r="F13" s="62"/>
      <c r="G13" s="303">
        <f>SUM(G14:G15)</f>
        <v>-16521994.68</v>
      </c>
      <c r="H13" s="63"/>
      <c r="I13" s="303">
        <f>SUM(I14:I15)</f>
        <v>-37588223.600000001</v>
      </c>
      <c r="J13" s="303"/>
      <c r="K13" s="303">
        <f>SUM(K14:K15)</f>
        <v>-64532444.049999997</v>
      </c>
      <c r="L13" s="58"/>
      <c r="M13" s="303">
        <f>SUM(M14:M15)</f>
        <v>-43732135.200000003</v>
      </c>
      <c r="N13" s="58"/>
    </row>
    <row r="14" spans="3:14" ht="16.5">
      <c r="C14" s="954" t="s">
        <v>5239</v>
      </c>
      <c r="D14" s="304"/>
      <c r="E14" s="305">
        <v>-1253618.83</v>
      </c>
      <c r="F14" s="305"/>
      <c r="G14" s="305">
        <v>-6898630.1200000001</v>
      </c>
      <c r="H14" s="306"/>
      <c r="I14" s="305">
        <v>-30412714.43</v>
      </c>
      <c r="J14" s="305"/>
      <c r="K14" s="305">
        <v>-56472644.5</v>
      </c>
      <c r="L14" s="307"/>
      <c r="M14" s="308">
        <v>-37111022.590000004</v>
      </c>
      <c r="N14" s="58"/>
    </row>
    <row r="15" spans="3:14" ht="16.5">
      <c r="C15" s="955" t="s">
        <v>5240</v>
      </c>
      <c r="D15" s="309"/>
      <c r="E15" s="310">
        <v>-3725394.4</v>
      </c>
      <c r="F15" s="310"/>
      <c r="G15" s="310">
        <v>-9623364.5600000005</v>
      </c>
      <c r="H15" s="311"/>
      <c r="I15" s="310">
        <v>-7175509.1699999999</v>
      </c>
      <c r="J15" s="310"/>
      <c r="K15" s="310">
        <v>-8059799.5499999998</v>
      </c>
      <c r="L15" s="309"/>
      <c r="M15" s="312">
        <v>-6621112.6100000003</v>
      </c>
      <c r="N15" s="58"/>
    </row>
    <row r="16" spans="3:14" ht="16.5">
      <c r="C16" s="313"/>
      <c r="D16" s="313"/>
      <c r="E16" s="313"/>
      <c r="F16" s="313"/>
      <c r="G16" s="313"/>
      <c r="H16" s="313"/>
      <c r="I16" s="313"/>
      <c r="J16" s="313"/>
      <c r="K16" s="313"/>
      <c r="L16" s="313"/>
      <c r="M16" s="313"/>
      <c r="N16" s="313"/>
    </row>
    <row r="17" spans="3:14" ht="17.25" thickBot="1">
      <c r="C17" s="314" t="s">
        <v>143</v>
      </c>
      <c r="D17" s="314"/>
      <c r="E17" s="315">
        <f>E11+E13</f>
        <v>57107464.270000003</v>
      </c>
      <c r="F17" s="316"/>
      <c r="G17" s="315">
        <f>G11+G13</f>
        <v>146717233.43000001</v>
      </c>
      <c r="H17" s="316"/>
      <c r="I17" s="315">
        <f>I11+I13</f>
        <v>232475041.69999999</v>
      </c>
      <c r="J17" s="316"/>
      <c r="K17" s="315">
        <f>K11+K13</f>
        <v>281754251.05769998</v>
      </c>
      <c r="L17" s="317"/>
      <c r="M17" s="315">
        <f>M11+M13</f>
        <v>214857225.11000001</v>
      </c>
      <c r="N17" s="317"/>
    </row>
    <row r="18" spans="3:14" ht="17.25" thickTop="1">
      <c r="C18" s="317"/>
      <c r="D18" s="51"/>
      <c r="E18" s="318">
        <f>E17-'FY22-25 IFRS（合并）'!G46</f>
        <v>2.6886910200119001E-3</v>
      </c>
      <c r="F18" s="319"/>
      <c r="G18" s="318">
        <f>G17-'FY22-25 IFRS（合并）'!I46</f>
        <v>-2.2366344928741498E-3</v>
      </c>
      <c r="H18" s="51"/>
      <c r="I18" s="318">
        <f>I17-'FY22-25 IFRS（合并）'!K46</f>
        <v>2.8155744075775099E-3</v>
      </c>
      <c r="J18" s="318"/>
      <c r="K18" s="320">
        <f>K17-'FY22-25 IFRS（合并）'!Q46</f>
        <v>117242.887699962</v>
      </c>
      <c r="L18" s="51"/>
      <c r="M18" s="318">
        <f>M17-'FY22-25 IFRS（合并）'!O46</f>
        <v>2.30041146278381E-3</v>
      </c>
      <c r="N18" s="58"/>
    </row>
    <row r="22" spans="3:14" ht="17.25" thickBot="1">
      <c r="C22" s="321" t="s">
        <v>5241</v>
      </c>
      <c r="D22" s="51"/>
      <c r="E22" s="53">
        <v>44926</v>
      </c>
      <c r="F22" s="54"/>
      <c r="G22" s="53">
        <v>45291</v>
      </c>
      <c r="H22" s="55"/>
      <c r="I22" s="53">
        <v>45657</v>
      </c>
      <c r="J22" s="54"/>
      <c r="K22" s="53">
        <v>46022</v>
      </c>
      <c r="L22" s="55"/>
      <c r="M22" s="53">
        <v>45838</v>
      </c>
    </row>
    <row r="23" spans="3:14" ht="16.5">
      <c r="C23" s="317" t="s">
        <v>5242</v>
      </c>
      <c r="D23" s="51"/>
      <c r="E23" s="322">
        <v>59309514.859999999</v>
      </c>
      <c r="F23" s="323"/>
      <c r="G23" s="322">
        <f>122128200.72-0.01</f>
        <v>122128200.70999999</v>
      </c>
      <c r="H23" s="58"/>
      <c r="I23" s="322">
        <f>148345545.67+0.08</f>
        <v>148345545.75</v>
      </c>
      <c r="J23" s="322"/>
      <c r="K23" s="324"/>
      <c r="L23" s="58"/>
      <c r="M23" s="322">
        <v>148720399.28</v>
      </c>
    </row>
    <row r="24" spans="3:14" ht="16.5">
      <c r="C24" s="317" t="s">
        <v>5243</v>
      </c>
      <c r="D24" s="51"/>
      <c r="E24" s="322">
        <v>567080.04</v>
      </c>
      <c r="F24" s="323"/>
      <c r="G24" s="322">
        <v>26603384.940000001</v>
      </c>
      <c r="H24" s="58"/>
      <c r="I24" s="322">
        <v>65337347.43</v>
      </c>
      <c r="J24" s="322"/>
      <c r="K24" s="324"/>
      <c r="L24" s="58"/>
      <c r="M24" s="322">
        <v>38418744.950000003</v>
      </c>
    </row>
    <row r="25" spans="3:14" ht="16.5">
      <c r="C25" s="317" t="s">
        <v>5244</v>
      </c>
      <c r="D25" s="51"/>
      <c r="E25" s="322">
        <v>2209882.6</v>
      </c>
      <c r="F25" s="323"/>
      <c r="G25" s="322">
        <v>14466124.460000001</v>
      </c>
      <c r="H25" s="58"/>
      <c r="I25" s="322">
        <v>26926436.039999999</v>
      </c>
      <c r="J25" s="322"/>
      <c r="K25" s="324"/>
      <c r="L25" s="58"/>
      <c r="M25" s="322">
        <v>38961153.100000001</v>
      </c>
    </row>
    <row r="26" spans="3:14" ht="16.5">
      <c r="C26" s="317" t="s">
        <v>5245</v>
      </c>
      <c r="D26" s="61"/>
      <c r="E26" s="322">
        <v>0</v>
      </c>
      <c r="F26" s="323"/>
      <c r="G26" s="322">
        <v>10009</v>
      </c>
      <c r="H26" s="58"/>
      <c r="I26" s="322">
        <v>21177313.149999999</v>
      </c>
      <c r="J26" s="322"/>
      <c r="K26" s="324"/>
      <c r="L26" s="58"/>
      <c r="M26" s="322">
        <v>13973915.66</v>
      </c>
    </row>
    <row r="27" spans="3:14" ht="16.5">
      <c r="C27" s="317" t="s">
        <v>5246</v>
      </c>
      <c r="D27" s="61"/>
      <c r="E27" s="322">
        <v>0</v>
      </c>
      <c r="F27" s="323"/>
      <c r="G27" s="322">
        <v>31509</v>
      </c>
      <c r="H27" s="58"/>
      <c r="I27" s="322">
        <v>8276622.9299999997</v>
      </c>
      <c r="J27" s="322"/>
      <c r="K27" s="324"/>
      <c r="L27" s="58"/>
      <c r="M27" s="322">
        <v>18515147.32</v>
      </c>
    </row>
    <row r="28" spans="3:14" ht="17.25" thickBot="1">
      <c r="C28" s="321" t="s">
        <v>143</v>
      </c>
      <c r="D28" s="51"/>
      <c r="E28" s="315">
        <f>SUM(E23:E27)</f>
        <v>62086477.5</v>
      </c>
      <c r="F28" s="316"/>
      <c r="G28" s="315">
        <f>SUM(G23:G27)</f>
        <v>163239228.11000001</v>
      </c>
      <c r="H28" s="316"/>
      <c r="I28" s="315">
        <f>SUM(I23:I27)</f>
        <v>270063265.30000001</v>
      </c>
      <c r="J28" s="316"/>
      <c r="K28" s="315">
        <f>SUM(K23:K27)</f>
        <v>0</v>
      </c>
      <c r="L28" s="317"/>
      <c r="M28" s="315">
        <f>SUM(M23:M27)</f>
        <v>258589360.31</v>
      </c>
    </row>
    <row r="29" spans="3:14" ht="17.25" thickTop="1">
      <c r="C29" s="317"/>
      <c r="D29" s="51"/>
      <c r="E29" s="325">
        <f>ROUND(E28-E11,2)</f>
        <v>0</v>
      </c>
      <c r="F29" s="323"/>
      <c r="G29" s="325">
        <f>ROUND(G28-G11,2)</f>
        <v>0</v>
      </c>
      <c r="H29" s="58"/>
      <c r="I29" s="325">
        <f>ROUND(I28-I11,2)</f>
        <v>0</v>
      </c>
      <c r="J29" s="325"/>
      <c r="K29" s="325">
        <f>ROUND(K28-K11,2)</f>
        <v>-346286695.11000001</v>
      </c>
      <c r="L29" s="58"/>
      <c r="M29" s="325">
        <f>ROUND(M28-M11,2)</f>
        <v>0</v>
      </c>
    </row>
    <row r="32" spans="3:14">
      <c r="C32" s="162" t="s">
        <v>5247</v>
      </c>
    </row>
    <row r="63" spans="3:3">
      <c r="C63" s="162" t="s">
        <v>5248</v>
      </c>
    </row>
  </sheetData>
  <conditionalFormatting sqref="E29">
    <cfRule type="cellIs" dxfId="21" priority="7" operator="equal">
      <formula>0</formula>
    </cfRule>
  </conditionalFormatting>
  <conditionalFormatting sqref="G29">
    <cfRule type="cellIs" dxfId="20" priority="3" operator="equal">
      <formula>0</formula>
    </cfRule>
  </conditionalFormatting>
  <conditionalFormatting sqref="I29:K29">
    <cfRule type="cellIs" dxfId="19" priority="2" operator="equal">
      <formula>0</formula>
    </cfRule>
  </conditionalFormatting>
  <conditionalFormatting sqref="M29">
    <cfRule type="cellIs" dxfId="18" priority="1" operator="equal">
      <formula>0</formula>
    </cfRule>
  </conditionalFormatting>
  <conditionalFormatting sqref="E18 G18 I18:K18 M18">
    <cfRule type="cellIs" dxfId="17" priority="8" operator="equal">
      <formula>0</formula>
    </cfRule>
  </conditionalFormatting>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E6B87-4AE5-4F1B-890A-D6C69A4F8D1A}">
  <sheetPr>
    <tabColor rgb="FFFFFF00"/>
  </sheetPr>
  <dimension ref="B1:R305"/>
  <sheetViews>
    <sheetView workbookViewId="0">
      <pane xSplit="3" ySplit="2" topLeftCell="I3" activePane="bottomRight" state="frozen"/>
      <selection pane="bottomRight" activeCell="O4" sqref="O4"/>
      <selection pane="bottomLeft"/>
      <selection pane="topRight"/>
    </sheetView>
  </sheetViews>
  <sheetFormatPr defaultColWidth="9" defaultRowHeight="14.25"/>
  <cols>
    <col min="2" max="2" width="42.875" customWidth="1"/>
    <col min="3" max="3" width="40.875" customWidth="1"/>
    <col min="4" max="7" width="14" customWidth="1"/>
    <col min="8" max="8" width="14.625" customWidth="1"/>
    <col min="10" max="10" width="40"/>
    <col min="11" max="11" width="13.75"/>
    <col min="12" max="12" width="19.375" customWidth="1"/>
    <col min="13" max="13" width="19.375" style="50" customWidth="1"/>
    <col min="14" max="15" width="15" style="50" customWidth="1"/>
    <col min="16" max="16" width="30.75" style="50" customWidth="1"/>
    <col min="18" max="18" width="6.5" customWidth="1"/>
  </cols>
  <sheetData>
    <row r="1" spans="2:15">
      <c r="H1" s="287">
        <f>SUM(H3:H130)-'BS7'!K11</f>
        <v>0</v>
      </c>
    </row>
    <row r="2" spans="2:15">
      <c r="B2" s="49" t="s">
        <v>166</v>
      </c>
      <c r="C2" s="49" t="s">
        <v>167</v>
      </c>
      <c r="D2" s="49" t="s">
        <v>168</v>
      </c>
      <c r="E2" s="49" t="s">
        <v>169</v>
      </c>
      <c r="F2" s="49" t="s">
        <v>170</v>
      </c>
      <c r="G2" s="49" t="s">
        <v>172</v>
      </c>
      <c r="H2" s="49" t="s">
        <v>171</v>
      </c>
    </row>
    <row r="3" spans="2:15">
      <c r="B3" t="s">
        <v>485</v>
      </c>
      <c r="C3" t="s">
        <v>485</v>
      </c>
      <c r="D3" s="50">
        <v>18500000</v>
      </c>
      <c r="E3" s="50">
        <v>0</v>
      </c>
      <c r="F3" s="50">
        <v>0</v>
      </c>
      <c r="G3" s="50">
        <v>0</v>
      </c>
      <c r="H3" s="50">
        <v>0</v>
      </c>
    </row>
    <row r="4" spans="2:15">
      <c r="B4" t="s">
        <v>184</v>
      </c>
      <c r="C4" t="s">
        <v>174</v>
      </c>
      <c r="D4" s="50">
        <v>14233088.640000001</v>
      </c>
      <c r="E4" s="50">
        <v>12337735.210000001</v>
      </c>
      <c r="F4" s="50">
        <v>12289132.789999999</v>
      </c>
      <c r="G4" s="50">
        <v>14634848.33</v>
      </c>
      <c r="H4" s="50">
        <v>3851751</v>
      </c>
      <c r="O4" s="288" t="s">
        <v>5248</v>
      </c>
    </row>
    <row r="5" spans="2:15">
      <c r="B5" t="s">
        <v>503</v>
      </c>
      <c r="C5" t="s">
        <v>503</v>
      </c>
      <c r="D5" s="50">
        <v>6400000</v>
      </c>
      <c r="E5" s="50">
        <v>5550000</v>
      </c>
      <c r="F5" s="50">
        <v>3540000</v>
      </c>
      <c r="G5" s="50">
        <v>3540000</v>
      </c>
      <c r="H5" s="50">
        <v>3540000</v>
      </c>
    </row>
    <row r="6" spans="2:15">
      <c r="B6" t="s">
        <v>487</v>
      </c>
      <c r="C6" t="s">
        <v>174</v>
      </c>
      <c r="D6" s="50">
        <v>5626002.0999999996</v>
      </c>
      <c r="E6" s="50">
        <v>1298308.17</v>
      </c>
      <c r="F6" s="50">
        <v>2583655.14</v>
      </c>
      <c r="G6" s="50">
        <v>1900682.6</v>
      </c>
      <c r="H6" s="50">
        <v>2838562.2</v>
      </c>
    </row>
    <row r="7" spans="2:15">
      <c r="B7" t="s">
        <v>488</v>
      </c>
      <c r="C7" t="s">
        <v>174</v>
      </c>
      <c r="D7" s="50">
        <v>2964257.51</v>
      </c>
      <c r="E7" s="50">
        <v>6012798.7199999997</v>
      </c>
      <c r="F7" s="50">
        <v>5956440.2199999997</v>
      </c>
      <c r="G7" s="50">
        <v>2175388.09</v>
      </c>
      <c r="H7" s="50">
        <v>1817704.34</v>
      </c>
    </row>
    <row r="8" spans="2:15">
      <c r="B8" t="s">
        <v>177</v>
      </c>
      <c r="C8" t="s">
        <v>174</v>
      </c>
      <c r="D8" s="50">
        <v>2757000</v>
      </c>
      <c r="E8" s="50">
        <v>22948059.289999999</v>
      </c>
      <c r="F8" s="50">
        <v>29806525.710000001</v>
      </c>
      <c r="G8" s="50">
        <v>20017629.829999998</v>
      </c>
      <c r="H8" s="50">
        <v>29225507.109999999</v>
      </c>
    </row>
    <row r="9" spans="2:15">
      <c r="B9" t="s">
        <v>533</v>
      </c>
      <c r="C9" t="s">
        <v>533</v>
      </c>
      <c r="D9" s="50">
        <v>2036895.38</v>
      </c>
      <c r="E9" s="50">
        <v>0</v>
      </c>
      <c r="F9" s="50">
        <v>0</v>
      </c>
      <c r="G9" s="50">
        <v>0</v>
      </c>
      <c r="H9" s="50">
        <v>0</v>
      </c>
    </row>
    <row r="10" spans="2:15">
      <c r="B10" t="s">
        <v>518</v>
      </c>
      <c r="C10" t="s">
        <v>518</v>
      </c>
      <c r="D10" s="50">
        <v>1336334</v>
      </c>
      <c r="E10" s="50">
        <v>2302220</v>
      </c>
      <c r="F10" s="50">
        <v>312000</v>
      </c>
      <c r="G10" s="50">
        <v>312000</v>
      </c>
      <c r="H10" s="50">
        <v>312000</v>
      </c>
    </row>
    <row r="11" spans="2:15">
      <c r="B11" t="s">
        <v>203</v>
      </c>
      <c r="C11" t="s">
        <v>203</v>
      </c>
      <c r="D11" s="50">
        <v>708000</v>
      </c>
      <c r="E11" s="50">
        <v>0</v>
      </c>
      <c r="F11" s="50">
        <v>0</v>
      </c>
      <c r="G11" s="50">
        <v>0</v>
      </c>
      <c r="H11" s="50">
        <v>421560</v>
      </c>
    </row>
    <row r="12" spans="2:15">
      <c r="B12" t="s">
        <v>566</v>
      </c>
      <c r="C12" t="s">
        <v>526</v>
      </c>
      <c r="D12" s="50">
        <v>591000</v>
      </c>
      <c r="E12" s="50">
        <v>0</v>
      </c>
      <c r="F12" s="50">
        <v>0</v>
      </c>
      <c r="G12" s="50">
        <v>0</v>
      </c>
      <c r="H12" s="50">
        <v>0</v>
      </c>
    </row>
    <row r="13" spans="2:15">
      <c r="B13" t="s">
        <v>191</v>
      </c>
      <c r="C13" t="s">
        <v>174</v>
      </c>
      <c r="D13" s="50">
        <v>410285</v>
      </c>
      <c r="E13" s="50">
        <v>13047957.35</v>
      </c>
      <c r="F13" s="50">
        <v>7923005.2699999996</v>
      </c>
      <c r="G13" s="50">
        <v>5388291.8200000003</v>
      </c>
      <c r="H13" s="50">
        <v>13179588.32</v>
      </c>
    </row>
    <row r="14" spans="2:15">
      <c r="B14" t="s">
        <v>557</v>
      </c>
      <c r="C14" t="s">
        <v>557</v>
      </c>
      <c r="D14" s="50">
        <v>400000</v>
      </c>
      <c r="E14" s="50">
        <v>100000</v>
      </c>
      <c r="F14" s="50">
        <v>100000</v>
      </c>
      <c r="G14" s="50">
        <v>100000</v>
      </c>
      <c r="H14" s="50">
        <v>0</v>
      </c>
    </row>
    <row r="15" spans="2:15">
      <c r="B15" t="s">
        <v>243</v>
      </c>
      <c r="C15" t="s">
        <v>243</v>
      </c>
      <c r="D15" s="50">
        <v>0</v>
      </c>
      <c r="E15" s="50">
        <v>0</v>
      </c>
      <c r="F15" s="50">
        <v>415626.94</v>
      </c>
      <c r="G15" s="50">
        <v>26978</v>
      </c>
      <c r="H15" s="50">
        <v>26978</v>
      </c>
    </row>
    <row r="16" spans="2:15">
      <c r="B16" t="s">
        <v>210</v>
      </c>
      <c r="C16" t="s">
        <v>211</v>
      </c>
      <c r="D16" s="50">
        <v>218163.32</v>
      </c>
      <c r="E16" s="50">
        <v>253861.82</v>
      </c>
      <c r="F16" s="50">
        <v>0</v>
      </c>
      <c r="G16" s="50">
        <v>0</v>
      </c>
      <c r="H16" s="50">
        <v>0</v>
      </c>
    </row>
    <row r="17" spans="2:8">
      <c r="B17" t="s">
        <v>678</v>
      </c>
      <c r="C17" t="s">
        <v>678</v>
      </c>
      <c r="D17" s="50">
        <v>160000</v>
      </c>
      <c r="E17" s="50">
        <v>0</v>
      </c>
      <c r="F17" s="50">
        <v>0</v>
      </c>
      <c r="G17" s="50">
        <v>0</v>
      </c>
      <c r="H17" s="50">
        <v>0</v>
      </c>
    </row>
    <row r="18" spans="2:8">
      <c r="B18" t="s">
        <v>610</v>
      </c>
      <c r="C18" t="s">
        <v>610</v>
      </c>
      <c r="D18" s="50">
        <v>128000</v>
      </c>
      <c r="E18" s="50">
        <v>0</v>
      </c>
      <c r="F18" s="50">
        <v>0</v>
      </c>
      <c r="G18" s="50">
        <v>0</v>
      </c>
      <c r="H18" s="50">
        <v>0</v>
      </c>
    </row>
    <row r="19" spans="2:8">
      <c r="B19" t="s">
        <v>635</v>
      </c>
      <c r="C19" t="s">
        <v>302</v>
      </c>
      <c r="D19" s="50">
        <v>125000</v>
      </c>
      <c r="E19" s="50">
        <v>200000</v>
      </c>
      <c r="F19" s="50">
        <v>200000</v>
      </c>
      <c r="G19" s="50">
        <v>200000</v>
      </c>
      <c r="H19" s="50">
        <v>200000</v>
      </c>
    </row>
    <row r="20" spans="2:8">
      <c r="B20" t="s">
        <v>560</v>
      </c>
      <c r="C20" t="s">
        <v>561</v>
      </c>
      <c r="D20" s="50">
        <v>121715.6</v>
      </c>
      <c r="E20" s="50">
        <v>9942.2999999999993</v>
      </c>
      <c r="F20" s="50">
        <v>0</v>
      </c>
      <c r="G20" s="50">
        <v>0</v>
      </c>
      <c r="H20" s="50">
        <v>0</v>
      </c>
    </row>
    <row r="21" spans="2:8">
      <c r="B21" t="s">
        <v>666</v>
      </c>
      <c r="C21" t="s">
        <v>666</v>
      </c>
      <c r="D21" s="50">
        <v>120000</v>
      </c>
      <c r="E21" s="50">
        <v>10000</v>
      </c>
      <c r="F21" s="50">
        <v>10000</v>
      </c>
      <c r="G21" s="50">
        <v>10000</v>
      </c>
      <c r="H21" s="50">
        <v>10000</v>
      </c>
    </row>
    <row r="22" spans="2:8">
      <c r="B22" t="s">
        <v>599</v>
      </c>
      <c r="C22" t="s">
        <v>599</v>
      </c>
      <c r="D22" s="50">
        <v>93243.28</v>
      </c>
      <c r="E22" s="50">
        <v>0</v>
      </c>
      <c r="F22" s="50">
        <v>0</v>
      </c>
      <c r="G22" s="50">
        <v>0</v>
      </c>
      <c r="H22" s="50">
        <v>0</v>
      </c>
    </row>
    <row r="23" spans="2:8">
      <c r="B23" t="s">
        <v>527</v>
      </c>
      <c r="C23" t="s">
        <v>527</v>
      </c>
      <c r="D23" s="50">
        <v>88000</v>
      </c>
      <c r="E23" s="50">
        <v>0</v>
      </c>
      <c r="F23" s="50">
        <v>0</v>
      </c>
      <c r="G23" s="50">
        <v>0</v>
      </c>
      <c r="H23" s="50">
        <v>0</v>
      </c>
    </row>
    <row r="24" spans="2:8">
      <c r="B24" t="s">
        <v>622</v>
      </c>
      <c r="C24" t="s">
        <v>622</v>
      </c>
      <c r="D24" s="50">
        <v>59396.67</v>
      </c>
      <c r="E24" s="50">
        <v>0</v>
      </c>
      <c r="F24" s="50">
        <v>0</v>
      </c>
      <c r="G24" s="50">
        <v>0</v>
      </c>
      <c r="H24" s="50">
        <v>0</v>
      </c>
    </row>
    <row r="25" spans="2:8">
      <c r="B25" t="s">
        <v>515</v>
      </c>
      <c r="C25" t="s">
        <v>516</v>
      </c>
      <c r="D25" s="50">
        <v>44000</v>
      </c>
      <c r="E25" s="50">
        <v>136800</v>
      </c>
      <c r="F25" s="50">
        <v>206800</v>
      </c>
      <c r="G25" s="50">
        <v>206800</v>
      </c>
      <c r="H25" s="50">
        <v>124388</v>
      </c>
    </row>
    <row r="26" spans="2:8">
      <c r="B26" t="s">
        <v>5249</v>
      </c>
      <c r="C26" t="s">
        <v>5249</v>
      </c>
      <c r="D26" s="50">
        <v>30000</v>
      </c>
      <c r="E26" s="50">
        <v>0</v>
      </c>
      <c r="F26" s="50">
        <v>0</v>
      </c>
      <c r="G26" s="50">
        <v>0</v>
      </c>
      <c r="H26" s="50">
        <v>0</v>
      </c>
    </row>
    <row r="27" spans="2:8">
      <c r="B27" t="s">
        <v>1185</v>
      </c>
      <c r="C27" t="s">
        <v>1185</v>
      </c>
      <c r="D27" s="50">
        <v>20000</v>
      </c>
      <c r="E27" s="50">
        <v>0</v>
      </c>
      <c r="F27" s="50">
        <v>0</v>
      </c>
      <c r="G27" s="50">
        <v>0</v>
      </c>
      <c r="H27" s="50">
        <v>0</v>
      </c>
    </row>
    <row r="28" spans="2:8">
      <c r="B28" t="s">
        <v>949</v>
      </c>
      <c r="C28" t="s">
        <v>526</v>
      </c>
      <c r="D28" s="50">
        <v>13000</v>
      </c>
      <c r="E28" s="50">
        <v>0</v>
      </c>
      <c r="F28" s="50">
        <v>0</v>
      </c>
      <c r="G28" s="50">
        <v>0</v>
      </c>
      <c r="H28" s="50">
        <v>0</v>
      </c>
    </row>
    <row r="29" spans="2:8">
      <c r="B29" t="s">
        <v>5250</v>
      </c>
      <c r="C29" t="s">
        <v>5250</v>
      </c>
      <c r="D29" s="50">
        <v>12500</v>
      </c>
      <c r="E29" s="50">
        <v>12500</v>
      </c>
      <c r="F29" s="50">
        <v>0</v>
      </c>
      <c r="G29" s="50">
        <v>0</v>
      </c>
      <c r="H29" s="50">
        <v>0</v>
      </c>
    </row>
    <row r="30" spans="2:8">
      <c r="B30" t="s">
        <v>337</v>
      </c>
      <c r="C30" t="s">
        <v>337</v>
      </c>
      <c r="D30" s="50">
        <v>11333</v>
      </c>
      <c r="E30" s="50">
        <v>11333</v>
      </c>
      <c r="F30" s="50">
        <v>11333</v>
      </c>
      <c r="G30" s="50">
        <v>22133</v>
      </c>
      <c r="H30" s="50">
        <v>11333</v>
      </c>
    </row>
    <row r="31" spans="2:8">
      <c r="B31" t="s">
        <v>853</v>
      </c>
      <c r="C31" t="s">
        <v>853</v>
      </c>
      <c r="D31" s="50">
        <v>11000.1</v>
      </c>
      <c r="E31" s="50">
        <v>0</v>
      </c>
      <c r="F31" s="50">
        <v>0</v>
      </c>
      <c r="G31" s="50">
        <v>0</v>
      </c>
      <c r="H31" s="50">
        <v>0</v>
      </c>
    </row>
    <row r="32" spans="2:8">
      <c r="B32" t="s">
        <v>1045</v>
      </c>
      <c r="C32" t="s">
        <v>1045</v>
      </c>
      <c r="D32" s="50">
        <v>10000</v>
      </c>
      <c r="E32" s="50">
        <v>25000</v>
      </c>
      <c r="F32" s="50">
        <v>25000</v>
      </c>
      <c r="G32" s="50">
        <v>25000</v>
      </c>
      <c r="H32" s="50">
        <v>25000</v>
      </c>
    </row>
    <row r="33" spans="2:16">
      <c r="B33" t="s">
        <v>5251</v>
      </c>
      <c r="C33" t="s">
        <v>5251</v>
      </c>
      <c r="D33" s="50">
        <v>9000</v>
      </c>
      <c r="E33" s="50">
        <v>9000</v>
      </c>
      <c r="F33" s="50">
        <v>0</v>
      </c>
      <c r="G33" s="50">
        <v>0</v>
      </c>
      <c r="H33" s="50">
        <v>0</v>
      </c>
    </row>
    <row r="34" spans="2:16">
      <c r="B34" t="s">
        <v>791</v>
      </c>
      <c r="C34" t="s">
        <v>791</v>
      </c>
      <c r="D34" s="50">
        <v>8800</v>
      </c>
      <c r="E34" s="50">
        <v>0</v>
      </c>
      <c r="F34" s="50">
        <v>0</v>
      </c>
      <c r="G34" s="50">
        <v>0</v>
      </c>
      <c r="H34" s="50">
        <v>0</v>
      </c>
      <c r="J34" s="162"/>
    </row>
    <row r="35" spans="2:16">
      <c r="B35" t="s">
        <v>711</v>
      </c>
      <c r="C35" t="s">
        <v>518</v>
      </c>
      <c r="D35" s="50">
        <v>4000</v>
      </c>
      <c r="E35" s="50">
        <v>4000</v>
      </c>
      <c r="F35" s="50">
        <v>4000</v>
      </c>
      <c r="G35" s="50">
        <v>4000</v>
      </c>
      <c r="H35" s="50">
        <v>4000</v>
      </c>
      <c r="J35" s="162" t="s">
        <v>5252</v>
      </c>
      <c r="N35" s="162"/>
    </row>
    <row r="36" spans="2:16">
      <c r="B36" t="s">
        <v>1577</v>
      </c>
      <c r="C36" t="s">
        <v>1577</v>
      </c>
      <c r="D36" s="50">
        <v>200</v>
      </c>
      <c r="E36" s="50">
        <v>0</v>
      </c>
      <c r="F36" s="50">
        <v>0</v>
      </c>
      <c r="G36" s="50">
        <v>0</v>
      </c>
      <c r="H36" s="50">
        <v>0</v>
      </c>
      <c r="J36" s="162"/>
      <c r="K36" s="289"/>
      <c r="L36" s="289"/>
      <c r="M36" s="162" t="s">
        <v>5253</v>
      </c>
      <c r="P36"/>
    </row>
    <row r="37" spans="2:16">
      <c r="B37" t="s">
        <v>540</v>
      </c>
      <c r="C37" t="s">
        <v>540</v>
      </c>
      <c r="D37" s="50">
        <v>0.08</v>
      </c>
      <c r="E37" s="50">
        <v>0</v>
      </c>
      <c r="F37" s="50">
        <v>0</v>
      </c>
      <c r="G37" s="50">
        <v>0</v>
      </c>
      <c r="H37" s="50">
        <v>0</v>
      </c>
      <c r="K37" s="39">
        <v>92799375.420000002</v>
      </c>
      <c r="L37" s="39">
        <v>208954645.06</v>
      </c>
      <c r="M37" s="290">
        <v>218546876.9677</v>
      </c>
      <c r="N37" s="39"/>
      <c r="P37"/>
    </row>
    <row r="38" spans="2:16" ht="15">
      <c r="B38" t="s">
        <v>477</v>
      </c>
      <c r="C38" t="s">
        <v>477</v>
      </c>
      <c r="D38" s="50"/>
      <c r="E38" s="50">
        <v>20928000</v>
      </c>
      <c r="F38" s="50">
        <v>0</v>
      </c>
      <c r="G38" s="50">
        <v>0</v>
      </c>
      <c r="H38" s="50">
        <v>0</v>
      </c>
      <c r="J38" s="68" t="s">
        <v>174</v>
      </c>
      <c r="K38" s="291">
        <v>45291</v>
      </c>
      <c r="L38" s="291">
        <v>45657</v>
      </c>
      <c r="M38" s="291">
        <v>46022</v>
      </c>
      <c r="N38" s="39"/>
      <c r="P38"/>
    </row>
    <row r="39" spans="2:16">
      <c r="B39" t="s">
        <v>483</v>
      </c>
      <c r="C39" t="s">
        <v>483</v>
      </c>
      <c r="D39" s="50"/>
      <c r="E39" s="50">
        <v>18883334</v>
      </c>
      <c r="F39" s="50">
        <v>0</v>
      </c>
      <c r="G39" s="50">
        <v>0</v>
      </c>
      <c r="H39" s="50">
        <v>0</v>
      </c>
      <c r="J39" t="s">
        <v>2538</v>
      </c>
      <c r="K39" s="292">
        <f>'AR analysis'!D9</f>
        <v>25991</v>
      </c>
      <c r="L39" s="292">
        <f>K42</f>
        <v>92799</v>
      </c>
      <c r="M39" s="292">
        <f>L42</f>
        <v>208955</v>
      </c>
      <c r="N39" s="39"/>
      <c r="P39"/>
    </row>
    <row r="40" spans="2:16">
      <c r="B40" t="s">
        <v>495</v>
      </c>
      <c r="C40" t="s">
        <v>174</v>
      </c>
      <c r="D40" s="50"/>
      <c r="E40" s="50">
        <v>11775970</v>
      </c>
      <c r="F40" s="50">
        <v>1766395.5</v>
      </c>
      <c r="G40" s="50">
        <v>1766395.5</v>
      </c>
      <c r="H40" s="50">
        <v>784000</v>
      </c>
      <c r="J40" t="s">
        <v>5254</v>
      </c>
      <c r="K40" s="292">
        <f>'Top 5 customers'!E23*1.06</f>
        <v>206799.64</v>
      </c>
      <c r="L40" s="292">
        <f>'Top 5 customers'!E37*1.06</f>
        <v>447481.12</v>
      </c>
      <c r="M40" s="292">
        <f>325548*1.06</f>
        <v>345080.88</v>
      </c>
      <c r="N40" s="39"/>
      <c r="P40"/>
    </row>
    <row r="41" spans="2:16">
      <c r="B41" t="s">
        <v>179</v>
      </c>
      <c r="C41" t="s">
        <v>174</v>
      </c>
      <c r="D41" s="50"/>
      <c r="E41" s="50">
        <v>9936092.6899999995</v>
      </c>
      <c r="F41" s="50">
        <v>17603166.399999999</v>
      </c>
      <c r="G41" s="50">
        <v>10227585.140000001</v>
      </c>
      <c r="H41" s="50">
        <v>4952635.72</v>
      </c>
      <c r="J41" t="s">
        <v>5255</v>
      </c>
      <c r="K41" s="292">
        <f>K39+K40-K42</f>
        <v>139991.64000000001</v>
      </c>
      <c r="L41" s="292">
        <f>L39+L40-L42</f>
        <v>331325.12</v>
      </c>
      <c r="M41" s="292">
        <f>M39+M40-M42</f>
        <v>337614.88</v>
      </c>
      <c r="N41" s="39"/>
      <c r="P41"/>
    </row>
    <row r="42" spans="2:16">
      <c r="B42" t="s">
        <v>469</v>
      </c>
      <c r="C42" t="s">
        <v>469</v>
      </c>
      <c r="D42" s="50"/>
      <c r="E42" s="50">
        <v>7226000</v>
      </c>
      <c r="F42" s="50">
        <v>0</v>
      </c>
      <c r="G42" s="50">
        <v>0</v>
      </c>
      <c r="H42" s="50">
        <v>0</v>
      </c>
      <c r="J42" t="s">
        <v>2542</v>
      </c>
      <c r="K42" s="292">
        <f>'AR analysis'!D22</f>
        <v>92799</v>
      </c>
      <c r="L42" s="292">
        <f>'AR analysis'!D35</f>
        <v>208955</v>
      </c>
      <c r="M42" s="293">
        <v>216421</v>
      </c>
      <c r="N42" s="39"/>
      <c r="P42"/>
    </row>
    <row r="43" spans="2:16">
      <c r="B43" t="s">
        <v>492</v>
      </c>
      <c r="C43" t="s">
        <v>492</v>
      </c>
      <c r="D43" s="50"/>
      <c r="E43" s="50">
        <v>6696222</v>
      </c>
      <c r="F43" s="50">
        <v>0</v>
      </c>
      <c r="G43" s="50">
        <v>0</v>
      </c>
      <c r="H43" s="50">
        <v>0</v>
      </c>
      <c r="J43" t="s">
        <v>5256</v>
      </c>
      <c r="K43" s="292">
        <v>81217</v>
      </c>
      <c r="L43" s="292">
        <v>129856</v>
      </c>
      <c r="M43" s="292"/>
      <c r="N43" s="39"/>
      <c r="P43"/>
    </row>
    <row r="44" spans="2:16">
      <c r="B44" t="s">
        <v>173</v>
      </c>
      <c r="C44" t="s">
        <v>174</v>
      </c>
      <c r="D44" s="50"/>
      <c r="E44" s="50">
        <v>5616914.1500000004</v>
      </c>
      <c r="F44" s="50">
        <v>25968550.890000001</v>
      </c>
      <c r="G44" s="50">
        <v>46395672.850000001</v>
      </c>
      <c r="H44" s="50">
        <v>53056282.25</v>
      </c>
      <c r="K44" s="294">
        <f>K43/K42</f>
        <v>0.87519262061013603</v>
      </c>
      <c r="L44" s="294">
        <f>L43/L42</f>
        <v>0.62145438012969301</v>
      </c>
      <c r="M44" s="294"/>
      <c r="P44"/>
    </row>
    <row r="45" spans="2:16">
      <c r="B45" t="s">
        <v>491</v>
      </c>
      <c r="C45" t="s">
        <v>174</v>
      </c>
      <c r="D45" s="50"/>
      <c r="E45" s="50">
        <v>4481080</v>
      </c>
      <c r="F45" s="50">
        <v>7595392.4299999997</v>
      </c>
      <c r="G45" s="50">
        <v>4000655.3599999999</v>
      </c>
      <c r="H45" s="50">
        <v>3614496.09</v>
      </c>
      <c r="J45" t="s">
        <v>5257</v>
      </c>
      <c r="K45" s="292">
        <v>388</v>
      </c>
      <c r="L45" s="292">
        <v>10275</v>
      </c>
      <c r="M45" s="292">
        <v>13879</v>
      </c>
      <c r="P45"/>
    </row>
    <row r="46" spans="2:16">
      <c r="B46" t="s">
        <v>190</v>
      </c>
      <c r="C46" t="s">
        <v>190</v>
      </c>
      <c r="D46" s="50"/>
      <c r="E46" s="50">
        <v>2304440</v>
      </c>
      <c r="F46" s="50">
        <v>6825202</v>
      </c>
      <c r="G46" s="50">
        <v>0</v>
      </c>
      <c r="H46" s="50">
        <v>0</v>
      </c>
      <c r="K46" s="1008">
        <f>(K43+K45)/K42</f>
        <v>0.87937370014763105</v>
      </c>
      <c r="L46" s="1008">
        <f>(L43+L45)/L42</f>
        <v>0.67062764710105005</v>
      </c>
      <c r="M46" s="1008">
        <f>(M43+M45)/M42</f>
        <v>6.4129636218296704E-2</v>
      </c>
      <c r="P46"/>
    </row>
    <row r="47" spans="2:16">
      <c r="B47" t="s">
        <v>197</v>
      </c>
      <c r="C47" t="s">
        <v>174</v>
      </c>
      <c r="D47" s="50"/>
      <c r="E47" s="50">
        <v>2084171.75</v>
      </c>
      <c r="F47" s="50">
        <v>0</v>
      </c>
      <c r="G47" s="50">
        <v>361900</v>
      </c>
      <c r="H47" s="50">
        <v>361900</v>
      </c>
    </row>
    <row r="48" spans="2:16">
      <c r="B48" t="s">
        <v>528</v>
      </c>
      <c r="C48" t="s">
        <v>174</v>
      </c>
      <c r="D48" s="50"/>
      <c r="E48" s="50">
        <v>1201403</v>
      </c>
      <c r="F48" s="50">
        <v>1012670</v>
      </c>
      <c r="G48" s="50">
        <v>1012670</v>
      </c>
      <c r="H48" s="50">
        <v>1012670</v>
      </c>
    </row>
    <row r="49" spans="2:18" ht="15.75">
      <c r="B49" t="s">
        <v>504</v>
      </c>
      <c r="C49" t="s">
        <v>504</v>
      </c>
      <c r="D49" s="50"/>
      <c r="E49" s="50">
        <v>1170618</v>
      </c>
      <c r="F49" s="50">
        <v>0</v>
      </c>
      <c r="G49" s="50">
        <v>0</v>
      </c>
      <c r="H49" s="50">
        <v>0</v>
      </c>
      <c r="J49" s="295" t="s">
        <v>5258</v>
      </c>
      <c r="K49" s="295" t="s">
        <v>5259</v>
      </c>
      <c r="L49" s="295" t="s">
        <v>5260</v>
      </c>
      <c r="M49" s="295" t="s">
        <v>5261</v>
      </c>
      <c r="N49" s="295" t="s">
        <v>5262</v>
      </c>
      <c r="O49" s="295" t="s">
        <v>5263</v>
      </c>
    </row>
    <row r="50" spans="2:18" ht="15.75">
      <c r="B50" t="s">
        <v>508</v>
      </c>
      <c r="C50" t="s">
        <v>174</v>
      </c>
      <c r="D50" s="50"/>
      <c r="E50" s="50">
        <v>1036300.5</v>
      </c>
      <c r="F50" s="50">
        <v>1036300.5</v>
      </c>
      <c r="G50" s="50">
        <v>738023.38</v>
      </c>
      <c r="H50" s="50">
        <v>1003773.6887000001</v>
      </c>
      <c r="J50" s="295">
        <v>2022</v>
      </c>
      <c r="K50" s="296">
        <v>16755382.380000001</v>
      </c>
      <c r="L50" s="296">
        <v>17802607.390000001</v>
      </c>
      <c r="M50" s="296">
        <v>5718209.3799999999</v>
      </c>
      <c r="N50" s="296">
        <v>942087.6</v>
      </c>
      <c r="O50" s="296">
        <v>344068.88</v>
      </c>
    </row>
    <row r="51" spans="2:18" ht="15.75">
      <c r="B51" t="s">
        <v>558</v>
      </c>
      <c r="C51" t="s">
        <v>558</v>
      </c>
      <c r="D51" s="50"/>
      <c r="E51" s="50">
        <v>933539</v>
      </c>
      <c r="F51" s="50">
        <v>0</v>
      </c>
      <c r="G51" s="50">
        <v>0</v>
      </c>
      <c r="H51" s="50">
        <v>0</v>
      </c>
      <c r="J51" s="295">
        <v>2023</v>
      </c>
      <c r="K51" s="296">
        <v>2999467.48</v>
      </c>
      <c r="L51" s="296">
        <v>118899003.98</v>
      </c>
      <c r="M51" s="296">
        <v>39944663.130000003</v>
      </c>
      <c r="N51" s="296">
        <v>34612103.420000002</v>
      </c>
      <c r="O51" s="296">
        <v>44490.68</v>
      </c>
    </row>
    <row r="52" spans="2:18" ht="15.75">
      <c r="B52" t="s">
        <v>192</v>
      </c>
      <c r="C52" t="s">
        <v>192</v>
      </c>
      <c r="D52" s="50"/>
      <c r="E52" s="50">
        <v>900000</v>
      </c>
      <c r="F52" s="50">
        <v>600000</v>
      </c>
      <c r="G52" s="50">
        <v>3700000</v>
      </c>
      <c r="H52" s="50">
        <v>120000</v>
      </c>
      <c r="J52" s="295">
        <v>2024</v>
      </c>
      <c r="K52" s="296">
        <v>0</v>
      </c>
      <c r="L52" s="296">
        <v>21955478.300000001</v>
      </c>
      <c r="M52" s="296">
        <v>270633081.76999998</v>
      </c>
      <c r="N52" s="296">
        <v>94301805.359999999</v>
      </c>
      <c r="O52" s="296">
        <v>9886333.5600000005</v>
      </c>
    </row>
    <row r="53" spans="2:18" ht="15.75">
      <c r="B53" t="s">
        <v>175</v>
      </c>
      <c r="C53" t="s">
        <v>174</v>
      </c>
      <c r="D53" s="50"/>
      <c r="E53" s="50">
        <v>431191.19</v>
      </c>
      <c r="F53" s="50">
        <v>22857237.710000001</v>
      </c>
      <c r="G53" s="50">
        <v>30678776.940000001</v>
      </c>
      <c r="H53" s="50">
        <v>40565263.68</v>
      </c>
      <c r="J53" s="295">
        <v>2025</v>
      </c>
      <c r="K53" s="296">
        <v>0</v>
      </c>
      <c r="L53" s="296">
        <v>0</v>
      </c>
      <c r="M53" s="296">
        <v>2150813.9900000002</v>
      </c>
      <c r="N53" s="296">
        <v>206392167.31</v>
      </c>
      <c r="O53" s="296">
        <v>3603728.85</v>
      </c>
    </row>
    <row r="54" spans="2:18" ht="15.75">
      <c r="B54" t="s">
        <v>195</v>
      </c>
      <c r="C54" t="s">
        <v>174</v>
      </c>
      <c r="D54" s="50"/>
      <c r="E54" s="50">
        <v>378200</v>
      </c>
      <c r="F54" s="50">
        <v>12705605</v>
      </c>
      <c r="G54" s="50">
        <v>15189360</v>
      </c>
      <c r="H54" s="50">
        <v>14666670</v>
      </c>
      <c r="J54" s="295">
        <v>2026</v>
      </c>
      <c r="K54" s="296">
        <v>0</v>
      </c>
      <c r="L54" s="296">
        <v>0</v>
      </c>
      <c r="M54" s="296">
        <v>0</v>
      </c>
      <c r="N54" s="296">
        <v>6474971.2000000002</v>
      </c>
      <c r="O54" s="296">
        <v>17128003.829999998</v>
      </c>
    </row>
    <row r="55" spans="2:18" ht="15.75">
      <c r="B55" t="s">
        <v>644</v>
      </c>
      <c r="C55" t="s">
        <v>174</v>
      </c>
      <c r="D55" s="50"/>
      <c r="E55" s="50">
        <v>213193.4</v>
      </c>
      <c r="F55" s="50">
        <v>213193.4</v>
      </c>
      <c r="G55" s="50">
        <v>213193.4</v>
      </c>
      <c r="H55" s="50">
        <v>213193.4</v>
      </c>
      <c r="J55" s="295" t="s">
        <v>5264</v>
      </c>
      <c r="K55" s="296">
        <v>0</v>
      </c>
      <c r="L55" s="296">
        <v>0</v>
      </c>
      <c r="M55" s="296">
        <v>0</v>
      </c>
      <c r="N55" s="296">
        <v>2085326.73</v>
      </c>
      <c r="O55" s="296">
        <v>12060.3</v>
      </c>
    </row>
    <row r="56" spans="2:18" ht="15.75">
      <c r="B56" t="s">
        <v>661</v>
      </c>
      <c r="C56" t="s">
        <v>526</v>
      </c>
      <c r="D56" s="50"/>
      <c r="E56" s="50">
        <v>160000</v>
      </c>
      <c r="F56" s="50">
        <v>0</v>
      </c>
      <c r="G56" s="50">
        <v>0</v>
      </c>
      <c r="H56" s="50">
        <v>0</v>
      </c>
      <c r="J56" s="295" t="s">
        <v>5265</v>
      </c>
      <c r="K56" s="296">
        <v>19754849.859999999</v>
      </c>
      <c r="L56" s="296">
        <v>158657089.66999999</v>
      </c>
      <c r="M56" s="296">
        <v>318446768.26999998</v>
      </c>
      <c r="N56" s="296">
        <v>344808461.62</v>
      </c>
      <c r="O56" s="296">
        <v>31018686.100000001</v>
      </c>
    </row>
    <row r="57" spans="2:18">
      <c r="B57" t="s">
        <v>636</v>
      </c>
      <c r="C57" t="s">
        <v>636</v>
      </c>
      <c r="D57" s="50"/>
      <c r="E57" s="50">
        <v>123000</v>
      </c>
      <c r="F57" s="50">
        <v>123000</v>
      </c>
      <c r="G57" s="50">
        <v>123000</v>
      </c>
      <c r="H57" s="50">
        <v>123000</v>
      </c>
    </row>
    <row r="58" spans="2:18">
      <c r="B58" t="s">
        <v>703</v>
      </c>
      <c r="C58" t="s">
        <v>703</v>
      </c>
      <c r="D58" s="50"/>
      <c r="E58" s="50">
        <v>114000</v>
      </c>
      <c r="F58" s="50">
        <v>14250</v>
      </c>
      <c r="G58" s="50">
        <v>14250</v>
      </c>
      <c r="H58" s="50">
        <v>14250</v>
      </c>
      <c r="P58" s="91" t="s">
        <v>5266</v>
      </c>
      <c r="Q58" s="68" t="s">
        <v>5267</v>
      </c>
    </row>
    <row r="59" spans="2:18" ht="15">
      <c r="B59" t="s">
        <v>797</v>
      </c>
      <c r="C59" t="s">
        <v>797</v>
      </c>
      <c r="D59" s="50"/>
      <c r="E59" s="50">
        <v>105000</v>
      </c>
      <c r="F59" s="50">
        <v>0</v>
      </c>
      <c r="G59" s="50">
        <v>0</v>
      </c>
      <c r="H59" s="50">
        <v>0</v>
      </c>
      <c r="O59"/>
      <c r="P59" s="297" t="s">
        <v>5268</v>
      </c>
      <c r="Q59" s="68" t="s">
        <v>5269</v>
      </c>
      <c r="R59" s="68" t="s">
        <v>2569</v>
      </c>
    </row>
    <row r="60" spans="2:18" ht="16.5">
      <c r="B60" t="s">
        <v>501</v>
      </c>
      <c r="C60" t="s">
        <v>501</v>
      </c>
      <c r="D60" s="50"/>
      <c r="E60" s="50">
        <v>84997</v>
      </c>
      <c r="F60" s="50">
        <v>0</v>
      </c>
      <c r="G60" s="50">
        <v>0</v>
      </c>
      <c r="H60" s="50">
        <v>0</v>
      </c>
      <c r="P60" s="298" t="s">
        <v>174</v>
      </c>
      <c r="Q60" s="292">
        <f>ROUND(N63/1000,0)</f>
        <v>218547</v>
      </c>
      <c r="R60" s="299">
        <f>Q60/($N$62/1000)</f>
        <v>0.63111578668082802</v>
      </c>
    </row>
    <row r="61" spans="2:18" ht="16.5">
      <c r="B61" t="s">
        <v>687</v>
      </c>
      <c r="C61" t="s">
        <v>687</v>
      </c>
      <c r="D61" s="50"/>
      <c r="E61" s="50">
        <v>66000</v>
      </c>
      <c r="F61" s="50">
        <v>0</v>
      </c>
      <c r="G61" s="50">
        <v>0</v>
      </c>
      <c r="H61" s="50">
        <v>0</v>
      </c>
      <c r="J61" t="s">
        <v>167</v>
      </c>
      <c r="K61" t="s">
        <v>5270</v>
      </c>
      <c r="M61" s="50" t="s">
        <v>167</v>
      </c>
      <c r="N61" s="50" t="s">
        <v>5270</v>
      </c>
      <c r="P61" s="298" t="s">
        <v>2400</v>
      </c>
      <c r="Q61" s="292">
        <f t="shared" ref="Q61:Q69" si="0">ROUND(N64/1000,0)</f>
        <v>18600</v>
      </c>
      <c r="R61" s="299">
        <f t="shared" ref="R61:R70" si="1">Q61/($N$62/1000)</f>
        <v>5.3712719150861801E-2</v>
      </c>
    </row>
    <row r="62" spans="2:18" ht="16.5">
      <c r="B62" t="s">
        <v>623</v>
      </c>
      <c r="C62" t="s">
        <v>624</v>
      </c>
      <c r="D62" s="50"/>
      <c r="E62" s="50">
        <v>38250</v>
      </c>
      <c r="F62" s="50">
        <v>0</v>
      </c>
      <c r="G62" s="50">
        <v>0</v>
      </c>
      <c r="H62" s="50">
        <v>0</v>
      </c>
      <c r="J62" t="s">
        <v>2415</v>
      </c>
      <c r="K62">
        <v>6226290</v>
      </c>
      <c r="M62" s="50" t="s">
        <v>5265</v>
      </c>
      <c r="N62" s="50">
        <v>346286695.10769999</v>
      </c>
      <c r="P62" s="298" t="s">
        <v>2402</v>
      </c>
      <c r="Q62" s="292">
        <f t="shared" si="0"/>
        <v>15100</v>
      </c>
      <c r="R62" s="299">
        <f t="shared" si="1"/>
        <v>4.3605487052581403E-2</v>
      </c>
    </row>
    <row r="63" spans="2:18" ht="16.5">
      <c r="B63" t="s">
        <v>1448</v>
      </c>
      <c r="C63" t="s">
        <v>526</v>
      </c>
      <c r="D63" s="50"/>
      <c r="E63" s="50">
        <v>13091.02</v>
      </c>
      <c r="F63" s="50">
        <v>0</v>
      </c>
      <c r="G63" s="50">
        <v>0</v>
      </c>
      <c r="H63" s="50">
        <v>0</v>
      </c>
      <c r="J63" t="s">
        <v>610</v>
      </c>
      <c r="K63">
        <v>0</v>
      </c>
      <c r="M63" s="50" t="s">
        <v>174</v>
      </c>
      <c r="N63" s="50">
        <v>218546876.9677</v>
      </c>
      <c r="P63" s="298" t="s">
        <v>2409</v>
      </c>
      <c r="Q63" s="292">
        <f t="shared" si="0"/>
        <v>9270</v>
      </c>
      <c r="R63" s="299">
        <f t="shared" si="1"/>
        <v>2.6769726157445599E-2</v>
      </c>
    </row>
    <row r="64" spans="2:18" ht="16.5">
      <c r="B64" t="s">
        <v>731</v>
      </c>
      <c r="C64" t="s">
        <v>732</v>
      </c>
      <c r="D64" s="50"/>
      <c r="E64" s="50">
        <v>9449.9</v>
      </c>
      <c r="F64" s="50">
        <v>34487.43</v>
      </c>
      <c r="G64" s="50">
        <v>34487.43</v>
      </c>
      <c r="H64" s="50">
        <v>34487.43</v>
      </c>
      <c r="J64" t="s">
        <v>1045</v>
      </c>
      <c r="K64">
        <v>25000</v>
      </c>
      <c r="M64" s="50" t="s">
        <v>2400</v>
      </c>
      <c r="N64" s="50">
        <v>18600300</v>
      </c>
      <c r="P64" s="298" t="s">
        <v>2406</v>
      </c>
      <c r="Q64" s="292">
        <f t="shared" si="0"/>
        <v>8169</v>
      </c>
      <c r="R64" s="299">
        <f t="shared" si="1"/>
        <v>2.35902797173866E-2</v>
      </c>
    </row>
    <row r="65" spans="2:18" ht="16.5">
      <c r="B65" t="s">
        <v>1584</v>
      </c>
      <c r="C65" t="s">
        <v>526</v>
      </c>
      <c r="D65" s="50"/>
      <c r="E65" s="50">
        <v>8632.35</v>
      </c>
      <c r="F65" s="50">
        <v>0</v>
      </c>
      <c r="G65" s="50">
        <v>0</v>
      </c>
      <c r="H65" s="50">
        <v>0</v>
      </c>
      <c r="J65" t="s">
        <v>2401</v>
      </c>
      <c r="K65">
        <v>7100000</v>
      </c>
      <c r="M65" s="50" t="s">
        <v>2402</v>
      </c>
      <c r="N65" s="50">
        <v>15100000</v>
      </c>
      <c r="P65" s="298" t="s">
        <v>2403</v>
      </c>
      <c r="Q65" s="292">
        <f t="shared" si="0"/>
        <v>7287</v>
      </c>
      <c r="R65" s="299">
        <f t="shared" si="1"/>
        <v>2.10432572286199E-2</v>
      </c>
    </row>
    <row r="66" spans="2:18" ht="16.5">
      <c r="B66" t="s">
        <v>2373</v>
      </c>
      <c r="C66" t="s">
        <v>2373</v>
      </c>
      <c r="D66" s="50"/>
      <c r="E66" s="50">
        <v>8000</v>
      </c>
      <c r="F66" s="50">
        <v>0</v>
      </c>
      <c r="G66" s="50">
        <v>0</v>
      </c>
      <c r="H66" s="50">
        <v>0</v>
      </c>
      <c r="J66" t="s">
        <v>504</v>
      </c>
      <c r="K66">
        <v>0</v>
      </c>
      <c r="M66" s="50" t="s">
        <v>2409</v>
      </c>
      <c r="N66" s="50">
        <v>9270000</v>
      </c>
      <c r="P66" s="298" t="s">
        <v>2401</v>
      </c>
      <c r="Q66" s="292">
        <f t="shared" si="0"/>
        <v>7100</v>
      </c>
      <c r="R66" s="299">
        <f t="shared" si="1"/>
        <v>2.0503242256511799E-2</v>
      </c>
    </row>
    <row r="67" spans="2:18" ht="16.5">
      <c r="B67" t="s">
        <v>1053</v>
      </c>
      <c r="C67" t="s">
        <v>526</v>
      </c>
      <c r="D67" s="50"/>
      <c r="E67" s="50">
        <v>6992</v>
      </c>
      <c r="F67" s="50">
        <v>0</v>
      </c>
      <c r="G67" s="50">
        <v>0</v>
      </c>
      <c r="H67" s="50">
        <v>0</v>
      </c>
      <c r="J67" t="s">
        <v>485</v>
      </c>
      <c r="K67">
        <v>0</v>
      </c>
      <c r="M67" s="50" t="s">
        <v>2406</v>
      </c>
      <c r="N67" s="50">
        <v>8169000</v>
      </c>
      <c r="P67" s="298" t="s">
        <v>2415</v>
      </c>
      <c r="Q67" s="292">
        <f t="shared" si="0"/>
        <v>6226</v>
      </c>
      <c r="R67" s="299">
        <f t="shared" si="1"/>
        <v>1.79793220125412E-2</v>
      </c>
    </row>
    <row r="68" spans="2:18" ht="16.5">
      <c r="B68" t="s">
        <v>1856</v>
      </c>
      <c r="C68" t="s">
        <v>526</v>
      </c>
      <c r="D68" s="50"/>
      <c r="E68" s="50">
        <v>5546.46</v>
      </c>
      <c r="F68" s="50">
        <v>0</v>
      </c>
      <c r="G68" s="50">
        <v>0</v>
      </c>
      <c r="H68" s="50">
        <v>0</v>
      </c>
      <c r="J68" t="s">
        <v>533</v>
      </c>
      <c r="K68">
        <v>0</v>
      </c>
      <c r="M68" s="50" t="s">
        <v>2403</v>
      </c>
      <c r="N68" s="50">
        <v>7286836.9400000004</v>
      </c>
      <c r="P68" s="298" t="s">
        <v>2417</v>
      </c>
      <c r="Q68" s="292">
        <f t="shared" si="0"/>
        <v>5697</v>
      </c>
      <c r="R68" s="299">
        <f t="shared" si="1"/>
        <v>1.6451686075401099E-2</v>
      </c>
    </row>
    <row r="69" spans="2:18" ht="16.5">
      <c r="B69" t="s">
        <v>918</v>
      </c>
      <c r="C69" t="s">
        <v>918</v>
      </c>
      <c r="D69" s="50"/>
      <c r="E69" s="50">
        <v>4950</v>
      </c>
      <c r="F69" s="50">
        <v>4950</v>
      </c>
      <c r="G69" s="50">
        <v>0</v>
      </c>
      <c r="H69" s="50">
        <v>0</v>
      </c>
      <c r="J69" t="s">
        <v>2420</v>
      </c>
      <c r="K69">
        <v>3223710</v>
      </c>
      <c r="M69" s="50" t="s">
        <v>2401</v>
      </c>
      <c r="N69" s="50">
        <v>7100000</v>
      </c>
      <c r="P69" s="298" t="s">
        <v>2412</v>
      </c>
      <c r="Q69" s="292">
        <f t="shared" si="0"/>
        <v>5100</v>
      </c>
      <c r="R69" s="299">
        <f t="shared" si="1"/>
        <v>1.4727681057494399E-2</v>
      </c>
    </row>
    <row r="70" spans="2:18" ht="16.5">
      <c r="B70" t="s">
        <v>2131</v>
      </c>
      <c r="C70" t="s">
        <v>526</v>
      </c>
      <c r="D70" s="50"/>
      <c r="E70" s="50">
        <v>3495</v>
      </c>
      <c r="F70" s="50">
        <v>0</v>
      </c>
      <c r="G70" s="50">
        <v>0</v>
      </c>
      <c r="H70" s="50">
        <v>0</v>
      </c>
      <c r="J70" t="s">
        <v>2408</v>
      </c>
      <c r="K70">
        <v>4578000</v>
      </c>
      <c r="M70" s="50" t="s">
        <v>2415</v>
      </c>
      <c r="N70" s="50">
        <v>6226290</v>
      </c>
      <c r="P70" s="298" t="s">
        <v>143</v>
      </c>
      <c r="Q70" s="300">
        <f>SUM(Q60:Q69)</f>
        <v>301096</v>
      </c>
      <c r="R70" s="301">
        <f t="shared" si="1"/>
        <v>0.86949918738967102</v>
      </c>
    </row>
    <row r="71" spans="2:18">
      <c r="B71" t="s">
        <v>490</v>
      </c>
      <c r="C71" t="s">
        <v>490</v>
      </c>
      <c r="D71" s="50"/>
      <c r="E71" s="50">
        <v>1729</v>
      </c>
      <c r="F71" s="50">
        <v>0</v>
      </c>
      <c r="G71" s="50">
        <v>0</v>
      </c>
      <c r="H71" s="50">
        <v>0</v>
      </c>
      <c r="J71" t="s">
        <v>2412</v>
      </c>
      <c r="K71">
        <v>5100000</v>
      </c>
      <c r="M71" s="50" t="s">
        <v>2417</v>
      </c>
      <c r="N71" s="50">
        <v>5697000</v>
      </c>
    </row>
    <row r="72" spans="2:18">
      <c r="B72" t="s">
        <v>5271</v>
      </c>
      <c r="C72" t="s">
        <v>526</v>
      </c>
      <c r="D72" s="50"/>
      <c r="E72" s="50">
        <v>290.12</v>
      </c>
      <c r="F72" s="50">
        <v>290.12</v>
      </c>
      <c r="G72" s="50">
        <v>290.12</v>
      </c>
      <c r="H72" s="50">
        <v>290.12</v>
      </c>
      <c r="J72" t="s">
        <v>2431</v>
      </c>
      <c r="K72">
        <v>4950</v>
      </c>
      <c r="M72" s="50" t="s">
        <v>2412</v>
      </c>
      <c r="N72" s="50">
        <v>5100000</v>
      </c>
    </row>
    <row r="73" spans="2:18">
      <c r="B73" t="s">
        <v>479</v>
      </c>
      <c r="C73" t="s">
        <v>479</v>
      </c>
      <c r="D73" s="50"/>
      <c r="E73" s="50"/>
      <c r="F73" s="50">
        <v>29939242.5</v>
      </c>
      <c r="G73" s="50">
        <v>0</v>
      </c>
      <c r="H73" s="50">
        <v>0</v>
      </c>
      <c r="J73" t="s">
        <v>180</v>
      </c>
      <c r="K73">
        <v>4466800</v>
      </c>
      <c r="M73" s="50" t="s">
        <v>2405</v>
      </c>
      <c r="N73" s="50">
        <v>4648680</v>
      </c>
    </row>
    <row r="74" spans="2:18">
      <c r="B74" t="s">
        <v>185</v>
      </c>
      <c r="C74" t="s">
        <v>174</v>
      </c>
      <c r="D74" s="50"/>
      <c r="E74" s="50"/>
      <c r="F74" s="50">
        <v>28495156.510000002</v>
      </c>
      <c r="G74" s="50">
        <v>20029140.329999998</v>
      </c>
      <c r="H74" s="50">
        <v>14036325.74</v>
      </c>
      <c r="J74" t="s">
        <v>2409</v>
      </c>
      <c r="K74">
        <v>9270000</v>
      </c>
      <c r="M74" s="50" t="s">
        <v>2408</v>
      </c>
      <c r="N74" s="50">
        <v>4578000</v>
      </c>
    </row>
    <row r="75" spans="2:18">
      <c r="B75" t="s">
        <v>481</v>
      </c>
      <c r="C75" t="s">
        <v>174</v>
      </c>
      <c r="D75" s="50"/>
      <c r="E75" s="50"/>
      <c r="F75" s="50">
        <v>13227988.01</v>
      </c>
      <c r="G75" s="50">
        <v>9987988.0099999998</v>
      </c>
      <c r="H75" s="50">
        <v>9987988.0089999996</v>
      </c>
      <c r="J75" t="s">
        <v>666</v>
      </c>
      <c r="K75">
        <v>10000</v>
      </c>
      <c r="M75" s="50" t="s">
        <v>2419</v>
      </c>
      <c r="N75" s="50">
        <v>4500000</v>
      </c>
    </row>
    <row r="76" spans="2:18">
      <c r="B76" t="s">
        <v>496</v>
      </c>
      <c r="C76" t="s">
        <v>496</v>
      </c>
      <c r="D76" s="50"/>
      <c r="E76" s="50"/>
      <c r="F76" s="50">
        <v>10400000</v>
      </c>
      <c r="G76" s="50">
        <v>10400000</v>
      </c>
      <c r="H76" s="50">
        <v>0</v>
      </c>
      <c r="J76" t="s">
        <v>178</v>
      </c>
      <c r="K76">
        <v>883224</v>
      </c>
      <c r="M76" s="50" t="s">
        <v>180</v>
      </c>
      <c r="N76" s="50">
        <v>4466800</v>
      </c>
    </row>
    <row r="77" spans="2:18">
      <c r="B77" t="s">
        <v>183</v>
      </c>
      <c r="C77" t="s">
        <v>174</v>
      </c>
      <c r="D77" s="50"/>
      <c r="E77" s="50"/>
      <c r="F77" s="50">
        <v>8006263.3200000003</v>
      </c>
      <c r="G77" s="50">
        <v>14167593.960000001</v>
      </c>
      <c r="H77" s="50">
        <v>3226908.89</v>
      </c>
      <c r="J77" t="s">
        <v>678</v>
      </c>
      <c r="K77">
        <v>0</v>
      </c>
      <c r="M77" s="50" t="s">
        <v>503</v>
      </c>
      <c r="N77" s="50">
        <v>3540000</v>
      </c>
    </row>
    <row r="78" spans="2:18">
      <c r="B78" t="s">
        <v>182</v>
      </c>
      <c r="C78" t="s">
        <v>174</v>
      </c>
      <c r="D78" s="50"/>
      <c r="E78" s="50"/>
      <c r="F78" s="50">
        <v>5415126.0800000001</v>
      </c>
      <c r="G78" s="50">
        <v>3628999.1</v>
      </c>
      <c r="H78" s="50">
        <v>1070974.52</v>
      </c>
      <c r="J78" t="s">
        <v>2406</v>
      </c>
      <c r="K78">
        <v>8169000</v>
      </c>
      <c r="M78" s="50" t="s">
        <v>198</v>
      </c>
      <c r="N78" s="50">
        <v>3509232</v>
      </c>
    </row>
    <row r="79" spans="2:18">
      <c r="B79" t="s">
        <v>180</v>
      </c>
      <c r="C79" t="s">
        <v>180</v>
      </c>
      <c r="D79" s="50"/>
      <c r="E79" s="50"/>
      <c r="F79" s="50">
        <v>2610000</v>
      </c>
      <c r="G79" s="50">
        <v>8264846.54</v>
      </c>
      <c r="H79" s="50">
        <v>4466800</v>
      </c>
      <c r="J79" t="s">
        <v>636</v>
      </c>
      <c r="K79">
        <v>123000</v>
      </c>
      <c r="M79" s="50" t="s">
        <v>2410</v>
      </c>
      <c r="N79" s="50">
        <v>3505000</v>
      </c>
    </row>
    <row r="80" spans="2:18">
      <c r="B80" t="s">
        <v>529</v>
      </c>
      <c r="C80" t="s">
        <v>174</v>
      </c>
      <c r="D80" s="50"/>
      <c r="E80" s="50"/>
      <c r="F80" s="50">
        <v>2571572</v>
      </c>
      <c r="G80" s="50">
        <v>127172</v>
      </c>
      <c r="H80" s="50">
        <v>127172</v>
      </c>
      <c r="J80" t="s">
        <v>540</v>
      </c>
      <c r="K80">
        <v>0</v>
      </c>
      <c r="M80" s="50" t="s">
        <v>2420</v>
      </c>
      <c r="N80" s="50">
        <v>3223710</v>
      </c>
    </row>
    <row r="81" spans="2:14">
      <c r="B81" t="s">
        <v>468</v>
      </c>
      <c r="C81" t="s">
        <v>468</v>
      </c>
      <c r="D81" s="50"/>
      <c r="E81" s="50"/>
      <c r="F81" s="50">
        <v>1776623.13</v>
      </c>
      <c r="G81" s="50">
        <v>0</v>
      </c>
      <c r="H81" s="50">
        <v>0</v>
      </c>
      <c r="J81" t="s">
        <v>2421</v>
      </c>
      <c r="K81">
        <v>2880000</v>
      </c>
      <c r="M81" s="50" t="s">
        <v>2421</v>
      </c>
      <c r="N81" s="50">
        <v>2880000</v>
      </c>
    </row>
    <row r="82" spans="2:14">
      <c r="B82" t="s">
        <v>189</v>
      </c>
      <c r="C82" t="s">
        <v>190</v>
      </c>
      <c r="D82" s="50"/>
      <c r="E82" s="50"/>
      <c r="F82" s="50">
        <v>1616155.5</v>
      </c>
      <c r="G82" s="50">
        <v>3575830.5</v>
      </c>
      <c r="H82" s="50">
        <v>0</v>
      </c>
      <c r="J82" t="s">
        <v>687</v>
      </c>
      <c r="K82">
        <v>0</v>
      </c>
      <c r="M82" s="50" t="s">
        <v>2313</v>
      </c>
      <c r="N82" s="50">
        <v>2504084.65</v>
      </c>
    </row>
    <row r="83" spans="2:14">
      <c r="B83" t="s">
        <v>186</v>
      </c>
      <c r="C83" t="s">
        <v>174</v>
      </c>
      <c r="D83" s="50"/>
      <c r="E83" s="50"/>
      <c r="F83" s="50">
        <v>960662.72</v>
      </c>
      <c r="G83" s="50">
        <v>4404054.18</v>
      </c>
      <c r="H83" s="50">
        <v>1803697.68</v>
      </c>
      <c r="J83" t="s">
        <v>211</v>
      </c>
      <c r="K83">
        <v>0</v>
      </c>
      <c r="M83" s="50" t="s">
        <v>181</v>
      </c>
      <c r="N83" s="50">
        <v>2007324</v>
      </c>
    </row>
    <row r="84" spans="2:14">
      <c r="B84" t="s">
        <v>525</v>
      </c>
      <c r="C84" t="s">
        <v>526</v>
      </c>
      <c r="D84" s="50"/>
      <c r="E84" s="50"/>
      <c r="F84" s="50">
        <v>748000</v>
      </c>
      <c r="G84" s="50">
        <v>0</v>
      </c>
      <c r="H84" s="50">
        <v>0</v>
      </c>
      <c r="J84" t="s">
        <v>2403</v>
      </c>
      <c r="K84">
        <v>7286836.9400000004</v>
      </c>
      <c r="M84" s="50" t="s">
        <v>590</v>
      </c>
      <c r="N84" s="50">
        <v>1980000</v>
      </c>
    </row>
    <row r="85" spans="2:14">
      <c r="B85" t="s">
        <v>513</v>
      </c>
      <c r="C85" t="s">
        <v>174</v>
      </c>
      <c r="D85" s="50"/>
      <c r="E85" s="50"/>
      <c r="F85" s="50">
        <v>574917.06000000006</v>
      </c>
      <c r="G85" s="50">
        <v>342376.53</v>
      </c>
      <c r="H85" s="50">
        <v>342376.52999999898</v>
      </c>
      <c r="J85" t="s">
        <v>235</v>
      </c>
      <c r="K85">
        <v>0</v>
      </c>
      <c r="M85" s="50" t="s">
        <v>5272</v>
      </c>
      <c r="N85" s="50">
        <v>1209000</v>
      </c>
    </row>
    <row r="86" spans="2:14">
      <c r="B86" t="s">
        <v>198</v>
      </c>
      <c r="C86" t="s">
        <v>198</v>
      </c>
      <c r="D86" s="50"/>
      <c r="E86" s="50"/>
      <c r="F86" s="50">
        <v>413995</v>
      </c>
      <c r="G86" s="50">
        <v>413995</v>
      </c>
      <c r="H86" s="50">
        <v>3509232</v>
      </c>
      <c r="J86" t="s">
        <v>181</v>
      </c>
      <c r="K86">
        <v>2007324</v>
      </c>
      <c r="M86" s="50" t="s">
        <v>178</v>
      </c>
      <c r="N86" s="50">
        <v>883224</v>
      </c>
    </row>
    <row r="87" spans="2:14">
      <c r="B87" t="s">
        <v>539</v>
      </c>
      <c r="C87" t="s">
        <v>174</v>
      </c>
      <c r="D87" s="50"/>
      <c r="E87" s="50"/>
      <c r="F87" s="50">
        <v>385688.4</v>
      </c>
      <c r="G87" s="50">
        <v>385688.4</v>
      </c>
      <c r="H87" s="50">
        <v>1356135.9</v>
      </c>
      <c r="J87" t="s">
        <v>496</v>
      </c>
      <c r="K87">
        <v>0</v>
      </c>
      <c r="M87" s="50" t="s">
        <v>203</v>
      </c>
      <c r="N87" s="50">
        <v>421560</v>
      </c>
    </row>
    <row r="88" spans="2:14">
      <c r="B88" t="s">
        <v>631</v>
      </c>
      <c r="C88" t="s">
        <v>631</v>
      </c>
      <c r="D88" s="50"/>
      <c r="E88" s="50"/>
      <c r="F88" s="50">
        <v>133500</v>
      </c>
      <c r="G88" s="50">
        <v>26700</v>
      </c>
      <c r="H88" s="50">
        <v>0</v>
      </c>
      <c r="J88" t="s">
        <v>527</v>
      </c>
      <c r="K88">
        <v>0</v>
      </c>
      <c r="M88" s="50" t="s">
        <v>518</v>
      </c>
      <c r="N88" s="50">
        <v>316000</v>
      </c>
    </row>
    <row r="89" spans="2:14">
      <c r="B89" t="s">
        <v>475</v>
      </c>
      <c r="C89" t="s">
        <v>475</v>
      </c>
      <c r="D89" s="50"/>
      <c r="E89" s="50"/>
      <c r="F89" s="50">
        <v>0</v>
      </c>
      <c r="G89" s="50">
        <v>0</v>
      </c>
      <c r="H89" s="50">
        <v>174600</v>
      </c>
      <c r="J89" t="s">
        <v>193</v>
      </c>
      <c r="K89">
        <v>0</v>
      </c>
      <c r="M89" s="50" t="s">
        <v>302</v>
      </c>
      <c r="N89" s="50">
        <v>200000</v>
      </c>
    </row>
    <row r="90" spans="2:14">
      <c r="B90" t="s">
        <v>667</v>
      </c>
      <c r="C90" t="s">
        <v>667</v>
      </c>
      <c r="D90" s="50"/>
      <c r="E90" s="50"/>
      <c r="F90" s="50">
        <v>87000</v>
      </c>
      <c r="G90" s="50">
        <v>0</v>
      </c>
      <c r="H90" s="50">
        <v>0</v>
      </c>
      <c r="J90" t="s">
        <v>492</v>
      </c>
      <c r="K90">
        <v>0</v>
      </c>
      <c r="M90" s="50" t="s">
        <v>475</v>
      </c>
      <c r="N90" s="50">
        <v>174600</v>
      </c>
    </row>
    <row r="91" spans="2:14">
      <c r="B91" t="s">
        <v>988</v>
      </c>
      <c r="C91" t="s">
        <v>988</v>
      </c>
      <c r="D91" s="50"/>
      <c r="E91" s="50"/>
      <c r="F91" s="50">
        <v>37760</v>
      </c>
      <c r="G91" s="50">
        <v>37760</v>
      </c>
      <c r="H91" s="50">
        <v>0</v>
      </c>
      <c r="J91" t="s">
        <v>490</v>
      </c>
      <c r="K91">
        <v>0</v>
      </c>
      <c r="M91" s="50" t="s">
        <v>215</v>
      </c>
      <c r="N91" s="50">
        <v>130500</v>
      </c>
    </row>
    <row r="92" spans="2:14">
      <c r="B92" t="s">
        <v>206</v>
      </c>
      <c r="C92" t="s">
        <v>206</v>
      </c>
      <c r="D92" s="50"/>
      <c r="E92" s="50"/>
      <c r="F92" s="50">
        <v>34020</v>
      </c>
      <c r="G92" s="50">
        <v>115500</v>
      </c>
      <c r="H92" s="50">
        <v>0</v>
      </c>
      <c r="J92" t="s">
        <v>501</v>
      </c>
      <c r="K92">
        <v>0</v>
      </c>
      <c r="M92" s="50" t="s">
        <v>516</v>
      </c>
      <c r="N92" s="50">
        <v>124388</v>
      </c>
    </row>
    <row r="93" spans="2:14">
      <c r="B93" t="s">
        <v>211</v>
      </c>
      <c r="C93" t="s">
        <v>211</v>
      </c>
      <c r="D93" s="50"/>
      <c r="E93" s="50"/>
      <c r="F93" s="50">
        <v>28000</v>
      </c>
      <c r="G93" s="50">
        <v>0</v>
      </c>
      <c r="H93" s="50">
        <v>0</v>
      </c>
      <c r="J93" t="s">
        <v>624</v>
      </c>
      <c r="K93">
        <v>0</v>
      </c>
      <c r="M93" s="50" t="s">
        <v>636</v>
      </c>
      <c r="N93" s="50">
        <v>123000</v>
      </c>
    </row>
    <row r="94" spans="2:14">
      <c r="B94" t="s">
        <v>1216</v>
      </c>
      <c r="C94" t="s">
        <v>1216</v>
      </c>
      <c r="D94" s="50"/>
      <c r="E94" s="50"/>
      <c r="F94" s="50">
        <v>19800</v>
      </c>
      <c r="G94" s="50">
        <v>0</v>
      </c>
      <c r="H94" s="50">
        <v>0</v>
      </c>
      <c r="J94" t="s">
        <v>791</v>
      </c>
      <c r="K94">
        <v>0</v>
      </c>
      <c r="M94" s="50" t="s">
        <v>192</v>
      </c>
      <c r="N94" s="50">
        <v>120000</v>
      </c>
    </row>
    <row r="95" spans="2:14">
      <c r="B95" t="s">
        <v>676</v>
      </c>
      <c r="C95" t="s">
        <v>677</v>
      </c>
      <c r="D95" s="50"/>
      <c r="E95" s="50"/>
      <c r="F95" s="50">
        <v>16000</v>
      </c>
      <c r="G95" s="50">
        <v>0</v>
      </c>
      <c r="H95" s="50">
        <v>16000</v>
      </c>
      <c r="J95" t="s">
        <v>631</v>
      </c>
      <c r="K95">
        <v>0</v>
      </c>
      <c r="M95" s="50" t="s">
        <v>732</v>
      </c>
      <c r="N95" s="50">
        <v>34487.43</v>
      </c>
    </row>
    <row r="96" spans="2:14">
      <c r="B96" t="s">
        <v>181</v>
      </c>
      <c r="C96" t="s">
        <v>181</v>
      </c>
      <c r="D96" s="50"/>
      <c r="E96" s="50"/>
      <c r="F96" s="50"/>
      <c r="G96" s="50">
        <v>7451935</v>
      </c>
      <c r="H96" s="50">
        <v>2007324</v>
      </c>
      <c r="J96" t="s">
        <v>205</v>
      </c>
      <c r="K96">
        <v>0</v>
      </c>
      <c r="M96" s="50" t="s">
        <v>243</v>
      </c>
      <c r="N96" s="50">
        <v>26978</v>
      </c>
    </row>
    <row r="97" spans="2:14">
      <c r="B97" t="s">
        <v>187</v>
      </c>
      <c r="C97" t="s">
        <v>174</v>
      </c>
      <c r="D97" s="50"/>
      <c r="E97" s="50"/>
      <c r="F97" s="50"/>
      <c r="G97" s="50">
        <v>6379321.5999999996</v>
      </c>
      <c r="H97" s="50">
        <v>6379321.5999999996</v>
      </c>
      <c r="J97" t="s">
        <v>732</v>
      </c>
      <c r="K97">
        <v>34487.43</v>
      </c>
      <c r="M97" s="50" t="s">
        <v>1045</v>
      </c>
      <c r="N97" s="50">
        <v>25000</v>
      </c>
    </row>
    <row r="98" spans="2:14">
      <c r="B98" t="s">
        <v>196</v>
      </c>
      <c r="C98" t="s">
        <v>174</v>
      </c>
      <c r="D98" s="50"/>
      <c r="E98" s="50"/>
      <c r="F98" s="50"/>
      <c r="G98" s="50">
        <v>2747000</v>
      </c>
      <c r="H98" s="50">
        <v>2692000</v>
      </c>
      <c r="J98" t="s">
        <v>190</v>
      </c>
      <c r="K98">
        <v>0</v>
      </c>
      <c r="M98" s="50" t="s">
        <v>677</v>
      </c>
      <c r="N98" s="50">
        <v>16000</v>
      </c>
    </row>
    <row r="99" spans="2:14">
      <c r="B99" t="s">
        <v>178</v>
      </c>
      <c r="C99" t="s">
        <v>178</v>
      </c>
      <c r="D99" s="50"/>
      <c r="E99" s="50"/>
      <c r="F99" s="50"/>
      <c r="G99" s="50">
        <v>883224</v>
      </c>
      <c r="H99" s="50">
        <v>883224</v>
      </c>
      <c r="J99" t="s">
        <v>5272</v>
      </c>
      <c r="K99">
        <v>1209000</v>
      </c>
      <c r="M99" s="50" t="s">
        <v>703</v>
      </c>
      <c r="N99" s="50">
        <v>14250</v>
      </c>
    </row>
    <row r="100" spans="2:14">
      <c r="B100" t="s">
        <v>193</v>
      </c>
      <c r="C100" t="s">
        <v>193</v>
      </c>
      <c r="D100" s="50"/>
      <c r="E100" s="50"/>
      <c r="F100" s="50"/>
      <c r="G100" s="50">
        <v>700000</v>
      </c>
      <c r="H100" s="50">
        <v>0</v>
      </c>
      <c r="J100" t="s">
        <v>5250</v>
      </c>
      <c r="K100">
        <v>0</v>
      </c>
      <c r="M100" s="50" t="s">
        <v>337</v>
      </c>
      <c r="N100" s="50">
        <v>11333</v>
      </c>
    </row>
    <row r="101" spans="2:14">
      <c r="B101" t="s">
        <v>205</v>
      </c>
      <c r="C101" t="s">
        <v>205</v>
      </c>
      <c r="D101" s="50"/>
      <c r="E101" s="50"/>
      <c r="F101" s="50"/>
      <c r="G101" s="50">
        <v>411880</v>
      </c>
      <c r="H101" s="50">
        <v>0</v>
      </c>
      <c r="J101" t="s">
        <v>1216</v>
      </c>
      <c r="K101">
        <v>0</v>
      </c>
      <c r="M101" s="50" t="s">
        <v>666</v>
      </c>
      <c r="N101" s="50">
        <v>10000</v>
      </c>
    </row>
    <row r="102" spans="2:14">
      <c r="B102" t="s">
        <v>188</v>
      </c>
      <c r="C102" t="s">
        <v>174</v>
      </c>
      <c r="D102" s="50"/>
      <c r="E102" s="50"/>
      <c r="F102" s="50"/>
      <c r="G102" s="50">
        <v>375408</v>
      </c>
      <c r="H102" s="50">
        <v>1988567.1</v>
      </c>
      <c r="J102" t="s">
        <v>215</v>
      </c>
      <c r="K102">
        <v>130500</v>
      </c>
      <c r="M102" s="50" t="s">
        <v>2431</v>
      </c>
      <c r="N102" s="50">
        <v>4950</v>
      </c>
    </row>
    <row r="103" spans="2:14">
      <c r="B103" t="s">
        <v>215</v>
      </c>
      <c r="C103" t="s">
        <v>215</v>
      </c>
      <c r="D103" s="50"/>
      <c r="E103" s="50"/>
      <c r="F103" s="50"/>
      <c r="G103" s="50">
        <v>130500</v>
      </c>
      <c r="H103" s="50">
        <v>130500</v>
      </c>
      <c r="J103" t="s">
        <v>667</v>
      </c>
      <c r="K103">
        <v>0</v>
      </c>
      <c r="M103" s="50" t="s">
        <v>2404</v>
      </c>
      <c r="N103" s="50">
        <v>2000</v>
      </c>
    </row>
    <row r="104" spans="2:14">
      <c r="B104" t="s">
        <v>235</v>
      </c>
      <c r="C104" t="s">
        <v>235</v>
      </c>
      <c r="D104" s="50"/>
      <c r="E104" s="50"/>
      <c r="F104" s="50"/>
      <c r="G104" s="50">
        <v>80000</v>
      </c>
      <c r="H104" s="50">
        <v>0</v>
      </c>
      <c r="J104" t="s">
        <v>2419</v>
      </c>
      <c r="K104">
        <v>4500000</v>
      </c>
      <c r="M104" s="50" t="s">
        <v>526</v>
      </c>
      <c r="N104" s="50">
        <v>290.12</v>
      </c>
    </row>
    <row r="105" spans="2:14">
      <c r="B105" t="s">
        <v>5188</v>
      </c>
      <c r="C105" t="s">
        <v>174</v>
      </c>
      <c r="D105" s="50"/>
      <c r="E105" s="50"/>
      <c r="F105" s="50"/>
      <c r="G105" s="50">
        <v>48161.4</v>
      </c>
      <c r="H105" s="50">
        <v>0</v>
      </c>
      <c r="J105" t="s">
        <v>1577</v>
      </c>
      <c r="K105">
        <v>0</v>
      </c>
      <c r="M105" s="50" t="s">
        <v>610</v>
      </c>
      <c r="N105" s="50">
        <v>0</v>
      </c>
    </row>
    <row r="106" spans="2:14">
      <c r="B106" t="s">
        <v>280</v>
      </c>
      <c r="C106" t="s">
        <v>280</v>
      </c>
      <c r="D106" s="50"/>
      <c r="E106" s="50"/>
      <c r="F106" s="50"/>
      <c r="G106" s="50">
        <v>29800</v>
      </c>
      <c r="H106" s="50">
        <v>0</v>
      </c>
      <c r="J106" t="s">
        <v>337</v>
      </c>
      <c r="K106">
        <v>11333</v>
      </c>
      <c r="M106" s="50" t="s">
        <v>504</v>
      </c>
      <c r="N106" s="50">
        <v>0</v>
      </c>
    </row>
    <row r="107" spans="2:14">
      <c r="B107" t="s">
        <v>2556</v>
      </c>
      <c r="C107" t="s">
        <v>2556</v>
      </c>
      <c r="D107" s="50">
        <v>4836262.83</v>
      </c>
      <c r="E107" s="50">
        <v>2019619.73</v>
      </c>
      <c r="F107" s="50">
        <v>821583.89</v>
      </c>
      <c r="G107" s="50">
        <v>0</v>
      </c>
      <c r="H107" s="50">
        <v>0</v>
      </c>
      <c r="J107" t="s">
        <v>198</v>
      </c>
      <c r="K107">
        <v>3509232</v>
      </c>
      <c r="M107" s="50" t="s">
        <v>485</v>
      </c>
      <c r="N107" s="50">
        <v>0</v>
      </c>
    </row>
    <row r="108" spans="2:14">
      <c r="B108" t="s">
        <v>5273</v>
      </c>
      <c r="C108" t="s">
        <v>2556</v>
      </c>
      <c r="D108" s="50"/>
      <c r="E108" s="50"/>
      <c r="F108" s="50"/>
      <c r="G108" s="50">
        <v>424473.97</v>
      </c>
      <c r="H108" s="50">
        <v>0</v>
      </c>
      <c r="J108" t="s">
        <v>2417</v>
      </c>
      <c r="K108">
        <v>5697000</v>
      </c>
      <c r="M108" s="50" t="s">
        <v>533</v>
      </c>
      <c r="N108" s="50">
        <v>0</v>
      </c>
    </row>
    <row r="109" spans="2:14">
      <c r="B109" t="s">
        <v>231</v>
      </c>
      <c r="C109" t="s">
        <v>174</v>
      </c>
      <c r="H109" s="50">
        <v>925</v>
      </c>
      <c r="J109" t="s">
        <v>2400</v>
      </c>
      <c r="K109">
        <v>18600300</v>
      </c>
      <c r="M109" s="50" t="s">
        <v>678</v>
      </c>
      <c r="N109" s="50">
        <v>0</v>
      </c>
    </row>
    <row r="110" spans="2:14">
      <c r="B110" t="s">
        <v>2431</v>
      </c>
      <c r="C110" t="s">
        <v>2431</v>
      </c>
      <c r="H110" s="50">
        <v>4950</v>
      </c>
      <c r="J110" t="s">
        <v>206</v>
      </c>
      <c r="K110">
        <v>0</v>
      </c>
      <c r="M110" s="50" t="s">
        <v>540</v>
      </c>
      <c r="N110" s="50">
        <v>0</v>
      </c>
    </row>
    <row r="111" spans="2:14">
      <c r="B111" t="s">
        <v>2403</v>
      </c>
      <c r="C111" t="s">
        <v>2403</v>
      </c>
      <c r="H111" s="50">
        <v>7286836.9400000004</v>
      </c>
      <c r="J111" t="s">
        <v>469</v>
      </c>
      <c r="K111">
        <v>0</v>
      </c>
      <c r="M111" s="50" t="s">
        <v>687</v>
      </c>
      <c r="N111" s="50">
        <v>0</v>
      </c>
    </row>
    <row r="112" spans="2:14">
      <c r="B112" t="s">
        <v>2405</v>
      </c>
      <c r="C112" t="s">
        <v>2405</v>
      </c>
      <c r="H112" s="50">
        <v>4648680</v>
      </c>
      <c r="J112" t="s">
        <v>5249</v>
      </c>
      <c r="K112">
        <v>0</v>
      </c>
      <c r="M112" s="50" t="s">
        <v>211</v>
      </c>
      <c r="N112" s="50">
        <v>0</v>
      </c>
    </row>
    <row r="113" spans="2:14">
      <c r="B113" t="s">
        <v>2404</v>
      </c>
      <c r="C113" t="s">
        <v>2404</v>
      </c>
      <c r="H113" s="50">
        <v>2000</v>
      </c>
      <c r="J113" t="s">
        <v>703</v>
      </c>
      <c r="K113">
        <v>14250</v>
      </c>
      <c r="M113" s="50" t="s">
        <v>235</v>
      </c>
      <c r="N113" s="50">
        <v>0</v>
      </c>
    </row>
    <row r="114" spans="2:14">
      <c r="B114" t="s">
        <v>2412</v>
      </c>
      <c r="C114" t="s">
        <v>2412</v>
      </c>
      <c r="H114" s="50">
        <v>5100000</v>
      </c>
      <c r="J114" t="s">
        <v>479</v>
      </c>
      <c r="K114">
        <v>0</v>
      </c>
      <c r="M114" s="50" t="s">
        <v>496</v>
      </c>
      <c r="N114" s="50">
        <v>0</v>
      </c>
    </row>
    <row r="115" spans="2:14">
      <c r="B115" t="s">
        <v>2408</v>
      </c>
      <c r="C115" t="s">
        <v>2408</v>
      </c>
      <c r="H115" s="50">
        <v>4578000</v>
      </c>
      <c r="J115" t="s">
        <v>853</v>
      </c>
      <c r="K115">
        <v>0</v>
      </c>
      <c r="M115" s="50" t="s">
        <v>527</v>
      </c>
      <c r="N115" s="50">
        <v>0</v>
      </c>
    </row>
    <row r="116" spans="2:14">
      <c r="B116" t="s">
        <v>2410</v>
      </c>
      <c r="C116" t="s">
        <v>2410</v>
      </c>
      <c r="H116" s="50">
        <v>3505000</v>
      </c>
      <c r="J116" t="s">
        <v>2556</v>
      </c>
      <c r="K116">
        <v>0</v>
      </c>
      <c r="M116" s="50" t="s">
        <v>193</v>
      </c>
      <c r="N116" s="50">
        <v>0</v>
      </c>
    </row>
    <row r="117" spans="2:14">
      <c r="B117" t="s">
        <v>2401</v>
      </c>
      <c r="C117" t="s">
        <v>2401</v>
      </c>
      <c r="H117" s="50">
        <v>7100000</v>
      </c>
      <c r="J117" t="s">
        <v>477</v>
      </c>
      <c r="K117">
        <v>0</v>
      </c>
      <c r="M117" s="50" t="s">
        <v>492</v>
      </c>
      <c r="N117" s="50">
        <v>0</v>
      </c>
    </row>
    <row r="118" spans="2:14">
      <c r="B118" t="s">
        <v>2400</v>
      </c>
      <c r="C118" t="s">
        <v>2400</v>
      </c>
      <c r="H118" s="50">
        <v>18600300</v>
      </c>
      <c r="J118" t="s">
        <v>2373</v>
      </c>
      <c r="K118">
        <v>0</v>
      </c>
      <c r="M118" s="50" t="s">
        <v>490</v>
      </c>
      <c r="N118" s="50">
        <v>0</v>
      </c>
    </row>
    <row r="119" spans="2:14">
      <c r="B119" t="s">
        <v>2415</v>
      </c>
      <c r="C119" t="s">
        <v>2415</v>
      </c>
      <c r="H119" s="50">
        <v>6226290</v>
      </c>
      <c r="J119" t="s">
        <v>561</v>
      </c>
      <c r="K119">
        <v>0</v>
      </c>
      <c r="M119" s="50" t="s">
        <v>501</v>
      </c>
      <c r="N119" s="50">
        <v>0</v>
      </c>
    </row>
    <row r="120" spans="2:14">
      <c r="B120" t="s">
        <v>2417</v>
      </c>
      <c r="C120" t="s">
        <v>2417</v>
      </c>
      <c r="H120" s="50">
        <v>5697000</v>
      </c>
      <c r="J120" t="s">
        <v>475</v>
      </c>
      <c r="K120">
        <v>174600</v>
      </c>
      <c r="M120" s="50" t="s">
        <v>624</v>
      </c>
      <c r="N120" s="50">
        <v>0</v>
      </c>
    </row>
    <row r="121" spans="2:14">
      <c r="B121" t="s">
        <v>2420</v>
      </c>
      <c r="C121" t="s">
        <v>2420</v>
      </c>
      <c r="H121" s="50">
        <v>3223710</v>
      </c>
      <c r="J121" t="s">
        <v>797</v>
      </c>
      <c r="K121">
        <v>0</v>
      </c>
      <c r="M121" s="50" t="s">
        <v>791</v>
      </c>
      <c r="N121" s="50">
        <v>0</v>
      </c>
    </row>
    <row r="122" spans="2:14">
      <c r="B122" t="s">
        <v>2402</v>
      </c>
      <c r="C122" t="s">
        <v>2402</v>
      </c>
      <c r="H122" s="50">
        <v>15100000</v>
      </c>
      <c r="J122" t="s">
        <v>2405</v>
      </c>
      <c r="K122">
        <v>4648680</v>
      </c>
      <c r="M122" s="50" t="s">
        <v>631</v>
      </c>
      <c r="N122" s="50">
        <v>0</v>
      </c>
    </row>
    <row r="123" spans="2:14">
      <c r="B123" t="s">
        <v>2406</v>
      </c>
      <c r="C123" t="s">
        <v>2406</v>
      </c>
      <c r="H123" s="50">
        <v>8169000</v>
      </c>
      <c r="J123" t="s">
        <v>483</v>
      </c>
      <c r="K123">
        <v>0</v>
      </c>
      <c r="M123" s="50" t="s">
        <v>205</v>
      </c>
      <c r="N123" s="50">
        <v>0</v>
      </c>
    </row>
    <row r="124" spans="2:14">
      <c r="B124" t="s">
        <v>2409</v>
      </c>
      <c r="C124" t="s">
        <v>2409</v>
      </c>
      <c r="H124" s="50">
        <v>9270000</v>
      </c>
      <c r="J124" t="s">
        <v>590</v>
      </c>
      <c r="K124">
        <v>1980000</v>
      </c>
      <c r="M124" s="50" t="s">
        <v>190</v>
      </c>
      <c r="N124" s="50">
        <v>0</v>
      </c>
    </row>
    <row r="125" spans="2:14">
      <c r="B125" t="s">
        <v>2419</v>
      </c>
      <c r="C125" t="s">
        <v>2419</v>
      </c>
      <c r="H125" s="50">
        <v>4500000</v>
      </c>
      <c r="J125" t="s">
        <v>558</v>
      </c>
      <c r="K125">
        <v>0</v>
      </c>
      <c r="M125" s="50" t="s">
        <v>5250</v>
      </c>
      <c r="N125" s="50">
        <v>0</v>
      </c>
    </row>
    <row r="126" spans="2:14">
      <c r="B126" t="s">
        <v>2421</v>
      </c>
      <c r="C126" t="s">
        <v>2421</v>
      </c>
      <c r="H126" s="50">
        <v>2880000</v>
      </c>
      <c r="J126" t="s">
        <v>622</v>
      </c>
      <c r="K126">
        <v>0</v>
      </c>
      <c r="M126" s="50" t="s">
        <v>1216</v>
      </c>
      <c r="N126" s="50">
        <v>0</v>
      </c>
    </row>
    <row r="127" spans="2:14">
      <c r="B127" t="s">
        <v>2313</v>
      </c>
      <c r="C127" t="s">
        <v>2313</v>
      </c>
      <c r="H127" s="50">
        <v>2504084.65</v>
      </c>
      <c r="J127" t="s">
        <v>2410</v>
      </c>
      <c r="K127">
        <v>3505000</v>
      </c>
      <c r="M127" s="50" t="s">
        <v>667</v>
      </c>
      <c r="N127" s="50">
        <v>0</v>
      </c>
    </row>
    <row r="128" spans="2:14">
      <c r="B128" t="s">
        <v>590</v>
      </c>
      <c r="C128" t="s">
        <v>590</v>
      </c>
      <c r="H128" s="50">
        <v>1980000</v>
      </c>
      <c r="J128" t="s">
        <v>243</v>
      </c>
      <c r="K128">
        <v>26978</v>
      </c>
      <c r="M128" s="50" t="s">
        <v>1577</v>
      </c>
      <c r="N128" s="50">
        <v>0</v>
      </c>
    </row>
    <row r="129" spans="2:14">
      <c r="B129" t="s">
        <v>2399</v>
      </c>
      <c r="C129" t="s">
        <v>174</v>
      </c>
      <c r="H129" s="50">
        <v>4390486.2</v>
      </c>
      <c r="J129" t="s">
        <v>2404</v>
      </c>
      <c r="K129">
        <v>2000</v>
      </c>
      <c r="M129" s="50" t="s">
        <v>206</v>
      </c>
      <c r="N129" s="50">
        <v>0</v>
      </c>
    </row>
    <row r="130" spans="2:14">
      <c r="B130" t="s">
        <v>5272</v>
      </c>
      <c r="C130" t="s">
        <v>5272</v>
      </c>
      <c r="H130" s="50">
        <v>1209000</v>
      </c>
      <c r="J130" t="s">
        <v>5251</v>
      </c>
      <c r="K130">
        <v>0</v>
      </c>
      <c r="M130" s="50" t="s">
        <v>469</v>
      </c>
      <c r="N130" s="50">
        <v>0</v>
      </c>
    </row>
    <row r="131" spans="2:14">
      <c r="H131" s="50">
        <f>SUMIF(N:N,B131,P:P)</f>
        <v>0</v>
      </c>
      <c r="J131" t="s">
        <v>918</v>
      </c>
      <c r="K131">
        <v>0</v>
      </c>
      <c r="M131" s="50" t="s">
        <v>5249</v>
      </c>
      <c r="N131" s="50">
        <v>0</v>
      </c>
    </row>
    <row r="132" spans="2:14">
      <c r="H132" s="50">
        <f>SUMIF(N:N,B132,P:P)</f>
        <v>0</v>
      </c>
      <c r="J132" t="s">
        <v>599</v>
      </c>
      <c r="K132">
        <v>0</v>
      </c>
      <c r="M132" s="50" t="s">
        <v>479</v>
      </c>
      <c r="N132" s="50">
        <v>0</v>
      </c>
    </row>
    <row r="133" spans="2:14">
      <c r="H133" s="50">
        <f>SUMIF(N:N,B133,P:P)</f>
        <v>0</v>
      </c>
      <c r="J133" t="s">
        <v>557</v>
      </c>
      <c r="K133">
        <v>0</v>
      </c>
      <c r="M133" s="50" t="s">
        <v>853</v>
      </c>
      <c r="N133" s="50">
        <v>0</v>
      </c>
    </row>
    <row r="134" spans="2:14">
      <c r="H134" s="50">
        <f>SUMIF(N:N,B134,P:P)</f>
        <v>0</v>
      </c>
      <c r="J134" t="s">
        <v>192</v>
      </c>
      <c r="K134">
        <v>120000</v>
      </c>
      <c r="M134" s="50" t="s">
        <v>2556</v>
      </c>
      <c r="N134" s="50">
        <v>0</v>
      </c>
    </row>
    <row r="135" spans="2:14">
      <c r="H135" s="50">
        <f>SUMIF(N:N,B135,P:P)</f>
        <v>0</v>
      </c>
      <c r="J135" t="s">
        <v>503</v>
      </c>
      <c r="K135">
        <v>3540000</v>
      </c>
      <c r="M135" s="50" t="s">
        <v>477</v>
      </c>
      <c r="N135" s="50">
        <v>0</v>
      </c>
    </row>
    <row r="136" spans="2:14">
      <c r="J136" t="s">
        <v>280</v>
      </c>
      <c r="K136">
        <v>0</v>
      </c>
      <c r="M136" s="50" t="s">
        <v>2373</v>
      </c>
      <c r="N136" s="50">
        <v>0</v>
      </c>
    </row>
    <row r="137" spans="2:14">
      <c r="J137" t="s">
        <v>1185</v>
      </c>
      <c r="K137">
        <v>0</v>
      </c>
      <c r="M137" s="50" t="s">
        <v>561</v>
      </c>
      <c r="N137" s="50">
        <v>0</v>
      </c>
    </row>
    <row r="138" spans="2:14">
      <c r="J138" t="s">
        <v>518</v>
      </c>
      <c r="K138">
        <v>316000</v>
      </c>
      <c r="M138" s="50" t="s">
        <v>797</v>
      </c>
      <c r="N138" s="50">
        <v>0</v>
      </c>
    </row>
    <row r="139" spans="2:14">
      <c r="J139" t="s">
        <v>302</v>
      </c>
      <c r="K139">
        <v>200000</v>
      </c>
      <c r="M139" s="50" t="s">
        <v>483</v>
      </c>
      <c r="N139" s="50">
        <v>0</v>
      </c>
    </row>
    <row r="140" spans="2:14">
      <c r="D140" s="287"/>
      <c r="E140" s="287"/>
      <c r="F140" s="287"/>
      <c r="G140" s="287"/>
      <c r="H140" s="287"/>
      <c r="J140" t="s">
        <v>2402</v>
      </c>
      <c r="K140">
        <v>15100000</v>
      </c>
      <c r="M140" s="50" t="s">
        <v>558</v>
      </c>
      <c r="N140" s="50">
        <v>0</v>
      </c>
    </row>
    <row r="141" spans="2:14">
      <c r="J141" t="s">
        <v>526</v>
      </c>
      <c r="K141">
        <v>290.12</v>
      </c>
      <c r="M141" s="50" t="s">
        <v>622</v>
      </c>
      <c r="N141" s="50">
        <v>0</v>
      </c>
    </row>
    <row r="142" spans="2:14">
      <c r="J142" t="s">
        <v>677</v>
      </c>
      <c r="K142">
        <v>16000</v>
      </c>
      <c r="M142" s="50" t="s">
        <v>5251</v>
      </c>
      <c r="N142" s="50">
        <v>0</v>
      </c>
    </row>
    <row r="143" spans="2:14">
      <c r="J143" t="s">
        <v>174</v>
      </c>
      <c r="K143">
        <v>218546876.9677</v>
      </c>
      <c r="M143" s="50" t="s">
        <v>918</v>
      </c>
      <c r="N143" s="50">
        <v>0</v>
      </c>
    </row>
    <row r="144" spans="2:14">
      <c r="J144" t="s">
        <v>516</v>
      </c>
      <c r="K144">
        <v>124388</v>
      </c>
      <c r="M144" s="50" t="s">
        <v>599</v>
      </c>
      <c r="N144" s="50">
        <v>0</v>
      </c>
    </row>
    <row r="145" spans="10:14">
      <c r="J145" t="s">
        <v>203</v>
      </c>
      <c r="K145">
        <v>421560</v>
      </c>
      <c r="M145" s="50" t="s">
        <v>557</v>
      </c>
      <c r="N145" s="50">
        <v>0</v>
      </c>
    </row>
    <row r="146" spans="10:14">
      <c r="J146" t="s">
        <v>2313</v>
      </c>
      <c r="K146">
        <v>2504084.65</v>
      </c>
      <c r="M146" s="50" t="s">
        <v>280</v>
      </c>
      <c r="N146" s="50">
        <v>0</v>
      </c>
    </row>
    <row r="147" spans="10:14">
      <c r="J147" t="s">
        <v>468</v>
      </c>
      <c r="K147">
        <v>0</v>
      </c>
      <c r="M147" s="50" t="s">
        <v>1185</v>
      </c>
      <c r="N147" s="50">
        <v>0</v>
      </c>
    </row>
    <row r="148" spans="10:14">
      <c r="J148" t="s">
        <v>988</v>
      </c>
      <c r="K148">
        <v>0</v>
      </c>
      <c r="M148" s="50" t="s">
        <v>468</v>
      </c>
      <c r="N148" s="50">
        <v>0</v>
      </c>
    </row>
    <row r="149" spans="10:14">
      <c r="J149" t="s">
        <v>5265</v>
      </c>
      <c r="K149">
        <v>346286695.10769999</v>
      </c>
      <c r="M149" s="50" t="s">
        <v>988</v>
      </c>
      <c r="N149" s="50">
        <v>0</v>
      </c>
    </row>
    <row r="300" spans="2:2">
      <c r="B300" t="s">
        <v>2313</v>
      </c>
    </row>
    <row r="301" spans="2:2">
      <c r="B301" t="s">
        <v>2399</v>
      </c>
    </row>
    <row r="302" spans="2:2">
      <c r="B302" t="s">
        <v>2399</v>
      </c>
    </row>
    <row r="303" spans="2:2">
      <c r="B303" t="s">
        <v>2399</v>
      </c>
    </row>
    <row r="304" spans="2:2">
      <c r="B304" t="s">
        <v>2399</v>
      </c>
    </row>
    <row r="305" spans="2:2">
      <c r="B305" t="s">
        <v>2313</v>
      </c>
    </row>
  </sheetData>
  <autoFilter ref="M61:N149" xr:uid="{00000000-0009-0000-0000-000020000000}">
    <sortState xmlns:xlrd2="http://schemas.microsoft.com/office/spreadsheetml/2017/richdata2" ref="M61:N149">
      <sortCondition descending="1" ref="N61:N149"/>
    </sortState>
  </autoFilter>
  <conditionalFormatting sqref="B1 B131:B1048576">
    <cfRule type="duplicateValues" dxfId="16" priority="1"/>
  </conditionalFormatting>
  <pageMargins left="0.7" right="0.7" top="0.75" bottom="0.75" header="0.3" footer="0.3"/>
  <drawing r:id="rId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0DDCA-08EF-4E3D-87D5-3B5A1789F2D3}">
  <dimension ref="B1:K60"/>
  <sheetViews>
    <sheetView showGridLines="0" view="pageBreakPreview" zoomScale="77" zoomScaleNormal="80" zoomScaleSheetLayoutView="77" workbookViewId="0">
      <selection activeCell="F39" sqref="F39"/>
    </sheetView>
  </sheetViews>
  <sheetFormatPr defaultColWidth="8.875" defaultRowHeight="12.75"/>
  <cols>
    <col min="1" max="1" width="2.625" style="98" customWidth="1"/>
    <col min="2" max="2" width="5.625" style="243" customWidth="1"/>
    <col min="3" max="3" width="49.125" style="98" customWidth="1"/>
    <col min="4" max="4" width="24.625" style="98" customWidth="1"/>
    <col min="5" max="5" width="18.875" style="98" customWidth="1"/>
    <col min="6" max="6" width="17.375" style="98" customWidth="1"/>
    <col min="7" max="7" width="36.5" style="98" customWidth="1"/>
    <col min="8" max="8" width="19.625" style="98" customWidth="1"/>
    <col min="9" max="9" width="46.875" style="98" customWidth="1"/>
    <col min="10" max="10" width="40.5" style="98" customWidth="1"/>
    <col min="11" max="11" width="21" style="98" customWidth="1"/>
    <col min="12" max="16384" width="8.875" style="98"/>
  </cols>
  <sheetData>
    <row r="1" spans="2:11">
      <c r="B1" s="195" t="s">
        <v>5274</v>
      </c>
    </row>
    <row r="2" spans="2:11">
      <c r="B2" s="195" t="s">
        <v>5275</v>
      </c>
    </row>
    <row r="3" spans="2:11">
      <c r="B3" s="195" t="s">
        <v>5276</v>
      </c>
    </row>
    <row r="5" spans="2:11">
      <c r="B5" s="244" t="s">
        <v>5277</v>
      </c>
    </row>
    <row r="6" spans="2:11" ht="12" customHeight="1" thickBot="1">
      <c r="B6" s="244"/>
    </row>
    <row r="7" spans="2:11" s="193" customFormat="1" ht="26.25" thickBot="1">
      <c r="B7" s="245" t="s">
        <v>5278</v>
      </c>
      <c r="C7" s="246" t="s">
        <v>5279</v>
      </c>
      <c r="D7" s="246" t="s">
        <v>5280</v>
      </c>
      <c r="E7" s="246" t="s">
        <v>5281</v>
      </c>
      <c r="F7" s="246" t="s">
        <v>5282</v>
      </c>
      <c r="G7" s="246" t="s">
        <v>5283</v>
      </c>
      <c r="H7" s="246" t="s">
        <v>5284</v>
      </c>
      <c r="I7" s="246" t="s">
        <v>5285</v>
      </c>
      <c r="J7" s="246" t="s">
        <v>5286</v>
      </c>
      <c r="K7" s="247" t="s">
        <v>5287</v>
      </c>
    </row>
    <row r="8" spans="2:11">
      <c r="B8" s="248"/>
      <c r="C8" s="249"/>
      <c r="E8" s="105" t="s">
        <v>5269</v>
      </c>
      <c r="K8" s="250"/>
    </row>
    <row r="9" spans="2:11">
      <c r="B9" s="248">
        <v>1</v>
      </c>
      <c r="C9" s="251" t="s">
        <v>5288</v>
      </c>
      <c r="D9" s="252" t="s">
        <v>5289</v>
      </c>
      <c r="E9" s="253">
        <v>36931</v>
      </c>
      <c r="F9" s="254">
        <f t="shared" ref="F9:F13" si="0">E9/$E$17</f>
        <v>0.16574885666455699</v>
      </c>
      <c r="G9" s="252" t="s">
        <v>5290</v>
      </c>
      <c r="H9" s="255" t="s">
        <v>5291</v>
      </c>
      <c r="I9" s="252" t="s">
        <v>5292</v>
      </c>
      <c r="J9" s="252" t="s">
        <v>5293</v>
      </c>
      <c r="K9" s="256" t="s">
        <v>5294</v>
      </c>
    </row>
    <row r="10" spans="2:11">
      <c r="B10" s="248">
        <v>2</v>
      </c>
      <c r="C10" s="251" t="s">
        <v>5295</v>
      </c>
      <c r="D10" s="252" t="s">
        <v>5289</v>
      </c>
      <c r="E10" s="253">
        <v>34595</v>
      </c>
      <c r="F10" s="254">
        <f t="shared" si="0"/>
        <v>0.15526472871870101</v>
      </c>
      <c r="G10" s="252" t="s">
        <v>5290</v>
      </c>
      <c r="H10" s="255" t="s">
        <v>5291</v>
      </c>
      <c r="I10" s="252" t="s">
        <v>5296</v>
      </c>
      <c r="J10" s="252" t="s">
        <v>5297</v>
      </c>
      <c r="K10" s="256" t="s">
        <v>5294</v>
      </c>
    </row>
    <row r="11" spans="2:11">
      <c r="B11" s="248">
        <v>3</v>
      </c>
      <c r="C11" s="251" t="s">
        <v>5298</v>
      </c>
      <c r="D11" s="252" t="s">
        <v>5299</v>
      </c>
      <c r="E11" s="253">
        <v>19027</v>
      </c>
      <c r="F11" s="254">
        <f t="shared" si="0"/>
        <v>8.5394478778168206E-2</v>
      </c>
      <c r="G11" s="252" t="s">
        <v>5290</v>
      </c>
      <c r="H11" s="255" t="s">
        <v>5291</v>
      </c>
      <c r="I11" s="252" t="s">
        <v>5300</v>
      </c>
      <c r="J11" s="252" t="s">
        <v>5301</v>
      </c>
      <c r="K11" s="256" t="s">
        <v>5294</v>
      </c>
    </row>
    <row r="12" spans="2:11">
      <c r="B12" s="248">
        <v>4</v>
      </c>
      <c r="C12" s="251" t="s">
        <v>5302</v>
      </c>
      <c r="D12" s="252" t="s">
        <v>5303</v>
      </c>
      <c r="E12" s="253">
        <v>17747</v>
      </c>
      <c r="F12" s="254">
        <f t="shared" si="0"/>
        <v>7.9649751136603303E-2</v>
      </c>
      <c r="G12" s="252" t="s">
        <v>5290</v>
      </c>
      <c r="H12" s="255" t="s">
        <v>5291</v>
      </c>
      <c r="I12" s="252" t="s">
        <v>5304</v>
      </c>
      <c r="J12" s="252" t="s">
        <v>5305</v>
      </c>
      <c r="K12" s="256" t="s">
        <v>5294</v>
      </c>
    </row>
    <row r="13" spans="2:11" ht="13.5" thickBot="1">
      <c r="B13" s="257">
        <v>5</v>
      </c>
      <c r="C13" s="258" t="s">
        <v>5306</v>
      </c>
      <c r="D13" s="259" t="s">
        <v>5289</v>
      </c>
      <c r="E13" s="260">
        <v>17453</v>
      </c>
      <c r="F13" s="261">
        <f t="shared" si="0"/>
        <v>7.8330259006431396E-2</v>
      </c>
      <c r="G13" s="259" t="s">
        <v>5290</v>
      </c>
      <c r="H13" s="262" t="s">
        <v>5291</v>
      </c>
      <c r="I13" s="259" t="s">
        <v>5296</v>
      </c>
      <c r="J13" s="259" t="s">
        <v>5307</v>
      </c>
      <c r="K13" s="263" t="s">
        <v>5294</v>
      </c>
    </row>
    <row r="14" spans="2:11">
      <c r="E14" s="264"/>
      <c r="G14" s="100"/>
    </row>
    <row r="15" spans="2:11">
      <c r="C15" s="98" t="s">
        <v>5308</v>
      </c>
      <c r="E15" s="265">
        <f>SUM(E9:E13)</f>
        <v>125753</v>
      </c>
      <c r="F15" s="266">
        <f>E15/E17</f>
        <v>0.56438807430446203</v>
      </c>
      <c r="G15" s="102"/>
    </row>
    <row r="16" spans="2:11" ht="7.7" customHeight="1">
      <c r="E16" s="264"/>
      <c r="F16" s="231"/>
    </row>
    <row r="17" spans="2:11" ht="13.5" thickBot="1">
      <c r="C17" s="98" t="s">
        <v>122</v>
      </c>
      <c r="E17" s="267">
        <v>222813</v>
      </c>
      <c r="F17" s="268">
        <v>1</v>
      </c>
    </row>
    <row r="18" spans="2:11" ht="13.5" thickTop="1"/>
    <row r="19" spans="2:11">
      <c r="B19" s="244" t="s">
        <v>5309</v>
      </c>
    </row>
    <row r="20" spans="2:11" ht="13.5" thickBot="1">
      <c r="B20" s="244"/>
    </row>
    <row r="21" spans="2:11" s="193" customFormat="1" ht="26.25" thickBot="1">
      <c r="B21" s="245" t="s">
        <v>5278</v>
      </c>
      <c r="C21" s="246" t="s">
        <v>5279</v>
      </c>
      <c r="D21" s="246" t="s">
        <v>5280</v>
      </c>
      <c r="E21" s="246" t="s">
        <v>5281</v>
      </c>
      <c r="F21" s="246" t="s">
        <v>5282</v>
      </c>
      <c r="G21" s="246" t="s">
        <v>5283</v>
      </c>
      <c r="H21" s="246" t="s">
        <v>5284</v>
      </c>
      <c r="I21" s="246" t="s">
        <v>5285</v>
      </c>
      <c r="J21" s="246" t="s">
        <v>5286</v>
      </c>
      <c r="K21" s="247" t="s">
        <v>5287</v>
      </c>
    </row>
    <row r="22" spans="2:11">
      <c r="B22" s="248"/>
      <c r="C22" s="249"/>
      <c r="E22" s="105" t="s">
        <v>5269</v>
      </c>
      <c r="H22" s="193"/>
      <c r="K22" s="250"/>
    </row>
    <row r="23" spans="2:11">
      <c r="B23" s="248">
        <v>1</v>
      </c>
      <c r="C23" s="269" t="s">
        <v>5288</v>
      </c>
      <c r="D23" s="252" t="s">
        <v>5289</v>
      </c>
      <c r="E23" s="270">
        <v>195094</v>
      </c>
      <c r="F23" s="234">
        <f t="shared" ref="F23:F27" si="1">E23/$E$31</f>
        <v>0.36754294412647898</v>
      </c>
      <c r="G23" s="252" t="s">
        <v>5290</v>
      </c>
      <c r="H23" s="255" t="s">
        <v>5291</v>
      </c>
      <c r="I23" s="252" t="s">
        <v>5292</v>
      </c>
      <c r="J23" s="252" t="s">
        <v>5293</v>
      </c>
      <c r="K23" s="256" t="s">
        <v>5294</v>
      </c>
    </row>
    <row r="24" spans="2:11">
      <c r="B24" s="248">
        <v>2</v>
      </c>
      <c r="C24" s="269" t="s">
        <v>5310</v>
      </c>
      <c r="D24" s="271" t="s">
        <v>5311</v>
      </c>
      <c r="E24" s="270">
        <v>56642</v>
      </c>
      <c r="F24" s="234">
        <f t="shared" si="1"/>
        <v>0.10670941926052099</v>
      </c>
      <c r="G24" s="252" t="s">
        <v>5290</v>
      </c>
      <c r="H24" s="255" t="s">
        <v>5312</v>
      </c>
      <c r="I24" s="252" t="s">
        <v>5313</v>
      </c>
      <c r="J24" s="252" t="s">
        <v>5314</v>
      </c>
      <c r="K24" s="256" t="s">
        <v>5294</v>
      </c>
    </row>
    <row r="25" spans="2:11">
      <c r="B25" s="248">
        <v>3</v>
      </c>
      <c r="C25" s="269" t="s">
        <v>5315</v>
      </c>
      <c r="D25" s="271" t="s">
        <v>5299</v>
      </c>
      <c r="E25" s="270">
        <v>21537</v>
      </c>
      <c r="F25" s="234">
        <f t="shared" si="1"/>
        <v>4.0574145733092697E-2</v>
      </c>
      <c r="G25" s="252" t="s">
        <v>5290</v>
      </c>
      <c r="H25" s="255" t="s">
        <v>5312</v>
      </c>
      <c r="I25" s="252" t="s">
        <v>5313</v>
      </c>
      <c r="J25" s="252" t="s">
        <v>5316</v>
      </c>
      <c r="K25" s="256" t="s">
        <v>5294</v>
      </c>
    </row>
    <row r="26" spans="2:11">
      <c r="B26" s="248">
        <v>4</v>
      </c>
      <c r="C26" s="269" t="s">
        <v>5317</v>
      </c>
      <c r="D26" s="252" t="s">
        <v>5303</v>
      </c>
      <c r="E26" s="270">
        <v>17814</v>
      </c>
      <c r="F26" s="234">
        <f t="shared" si="1"/>
        <v>3.35602837948328E-2</v>
      </c>
      <c r="G26" s="252" t="s">
        <v>5290</v>
      </c>
      <c r="H26" s="255" t="s">
        <v>5312</v>
      </c>
      <c r="I26" s="252" t="s">
        <v>5296</v>
      </c>
      <c r="J26" s="252" t="s">
        <v>5318</v>
      </c>
      <c r="K26" s="256" t="s">
        <v>5294</v>
      </c>
    </row>
    <row r="27" spans="2:11" ht="13.5" thickBot="1">
      <c r="B27" s="257">
        <v>5</v>
      </c>
      <c r="C27" s="272" t="s">
        <v>5319</v>
      </c>
      <c r="D27" s="273" t="s">
        <v>5320</v>
      </c>
      <c r="E27" s="218">
        <v>15236</v>
      </c>
      <c r="F27" s="219">
        <f t="shared" si="1"/>
        <v>2.8703518799712099E-2</v>
      </c>
      <c r="G27" s="259" t="s">
        <v>5290</v>
      </c>
      <c r="H27" s="274" t="s">
        <v>5312</v>
      </c>
      <c r="I27" s="259" t="s">
        <v>5296</v>
      </c>
      <c r="J27" s="259" t="s">
        <v>5301</v>
      </c>
      <c r="K27" s="263" t="s">
        <v>5294</v>
      </c>
    </row>
    <row r="28" spans="2:11">
      <c r="E28" s="264"/>
      <c r="F28" s="275"/>
      <c r="G28" s="100"/>
    </row>
    <row r="29" spans="2:11">
      <c r="C29" s="98" t="s">
        <v>5308</v>
      </c>
      <c r="E29" s="265">
        <f>SUM(E23:E27)</f>
        <v>306323</v>
      </c>
      <c r="F29" s="276">
        <f>E29/E31</f>
        <v>0.57709031171463798</v>
      </c>
      <c r="G29" s="102"/>
    </row>
    <row r="30" spans="2:11">
      <c r="E30" s="264"/>
      <c r="F30" s="277"/>
    </row>
    <row r="31" spans="2:11" ht="13.5" thickBot="1">
      <c r="C31" s="98" t="s">
        <v>122</v>
      </c>
      <c r="E31" s="267">
        <v>530806</v>
      </c>
      <c r="F31" s="268">
        <v>1</v>
      </c>
    </row>
    <row r="32" spans="2:11" ht="13.5" thickTop="1"/>
    <row r="33" spans="2:11">
      <c r="B33" s="244" t="s">
        <v>5321</v>
      </c>
    </row>
    <row r="34" spans="2:11" ht="13.5" thickBot="1">
      <c r="B34" s="244"/>
    </row>
    <row r="35" spans="2:11" s="193" customFormat="1" ht="26.25" thickBot="1">
      <c r="B35" s="245" t="s">
        <v>5278</v>
      </c>
      <c r="C35" s="246" t="s">
        <v>5279</v>
      </c>
      <c r="D35" s="246" t="s">
        <v>5280</v>
      </c>
      <c r="E35" s="246" t="s">
        <v>5281</v>
      </c>
      <c r="F35" s="246" t="s">
        <v>5282</v>
      </c>
      <c r="G35" s="246" t="s">
        <v>5283</v>
      </c>
      <c r="H35" s="246" t="s">
        <v>5284</v>
      </c>
      <c r="I35" s="246" t="s">
        <v>5285</v>
      </c>
      <c r="J35" s="246" t="s">
        <v>5286</v>
      </c>
      <c r="K35" s="247" t="s">
        <v>5287</v>
      </c>
    </row>
    <row r="36" spans="2:11">
      <c r="B36" s="248"/>
      <c r="C36" s="249"/>
      <c r="E36" s="105" t="s">
        <v>5269</v>
      </c>
      <c r="K36" s="250"/>
    </row>
    <row r="37" spans="2:11">
      <c r="B37" s="248">
        <v>1</v>
      </c>
      <c r="C37" s="278" t="s">
        <v>5288</v>
      </c>
      <c r="D37" s="252" t="s">
        <v>5289</v>
      </c>
      <c r="E37" s="279">
        <v>422152</v>
      </c>
      <c r="F37" s="280">
        <f t="shared" ref="F37:F41" si="2">E37/$E$45</f>
        <v>0.64407617501579095</v>
      </c>
      <c r="G37" s="252" t="s">
        <v>5290</v>
      </c>
      <c r="H37" s="255" t="s">
        <v>5291</v>
      </c>
      <c r="I37" s="252" t="s">
        <v>5292</v>
      </c>
      <c r="J37" s="252" t="s">
        <v>5293</v>
      </c>
      <c r="K37" s="256" t="s">
        <v>5294</v>
      </c>
    </row>
    <row r="38" spans="2:11">
      <c r="B38" s="248">
        <v>2</v>
      </c>
      <c r="C38" s="278" t="s">
        <v>5322</v>
      </c>
      <c r="D38" s="252" t="s">
        <v>5303</v>
      </c>
      <c r="E38" s="279">
        <v>28245</v>
      </c>
      <c r="F38" s="280">
        <f t="shared" si="2"/>
        <v>4.3093320802272697E-2</v>
      </c>
      <c r="G38" s="252" t="s">
        <v>5290</v>
      </c>
      <c r="H38" s="255" t="s">
        <v>5323</v>
      </c>
      <c r="I38" s="252" t="s">
        <v>5296</v>
      </c>
      <c r="J38" s="252" t="s">
        <v>5324</v>
      </c>
      <c r="K38" s="256" t="s">
        <v>5294</v>
      </c>
    </row>
    <row r="39" spans="2:11">
      <c r="B39" s="248">
        <v>3</v>
      </c>
      <c r="C39" s="278" t="s">
        <v>5325</v>
      </c>
      <c r="D39" s="252" t="s">
        <v>5289</v>
      </c>
      <c r="E39" s="279">
        <v>24772</v>
      </c>
      <c r="F39" s="280">
        <f t="shared" si="2"/>
        <v>3.7794574010051298E-2</v>
      </c>
      <c r="G39" s="252" t="s">
        <v>5290</v>
      </c>
      <c r="H39" s="255" t="s">
        <v>5291</v>
      </c>
      <c r="I39" s="252" t="s">
        <v>5296</v>
      </c>
      <c r="J39" s="252" t="s">
        <v>5324</v>
      </c>
      <c r="K39" s="256" t="s">
        <v>5294</v>
      </c>
    </row>
    <row r="40" spans="2:11">
      <c r="B40" s="248">
        <v>4</v>
      </c>
      <c r="C40" s="278" t="s">
        <v>5326</v>
      </c>
      <c r="D40" s="252" t="s">
        <v>5327</v>
      </c>
      <c r="E40" s="279">
        <v>23170</v>
      </c>
      <c r="F40" s="280">
        <f t="shared" si="2"/>
        <v>3.5350406903475198E-2</v>
      </c>
      <c r="G40" s="252" t="s">
        <v>5290</v>
      </c>
      <c r="H40" s="255" t="s">
        <v>5323</v>
      </c>
      <c r="I40" s="252" t="s">
        <v>5313</v>
      </c>
      <c r="J40" s="252" t="s">
        <v>2564</v>
      </c>
      <c r="K40" s="256" t="s">
        <v>5294</v>
      </c>
    </row>
    <row r="41" spans="2:11" ht="26.25" thickBot="1">
      <c r="B41" s="257">
        <v>5</v>
      </c>
      <c r="C41" s="272" t="s">
        <v>5328</v>
      </c>
      <c r="D41" s="262" t="s">
        <v>5289</v>
      </c>
      <c r="E41" s="260">
        <v>18652</v>
      </c>
      <c r="F41" s="281">
        <f t="shared" si="2"/>
        <v>2.8457306411895599E-2</v>
      </c>
      <c r="G41" s="259" t="s">
        <v>5290</v>
      </c>
      <c r="H41" s="282" t="s">
        <v>5312</v>
      </c>
      <c r="I41" s="283" t="s">
        <v>5329</v>
      </c>
      <c r="J41" s="282" t="s">
        <v>5330</v>
      </c>
      <c r="K41" s="263" t="s">
        <v>5294</v>
      </c>
    </row>
    <row r="42" spans="2:11">
      <c r="E42" s="264"/>
      <c r="F42" s="231"/>
      <c r="G42" s="100"/>
    </row>
    <row r="43" spans="2:11">
      <c r="C43" s="98" t="s">
        <v>5308</v>
      </c>
      <c r="E43" s="265">
        <f>SUM(E37:E41)</f>
        <v>516991</v>
      </c>
      <c r="F43" s="266">
        <f>E43/E45</f>
        <v>0.78877178314348595</v>
      </c>
      <c r="G43" s="102"/>
    </row>
    <row r="44" spans="2:11">
      <c r="E44" s="264"/>
      <c r="F44" s="231"/>
    </row>
    <row r="45" spans="2:11" ht="13.5" thickBot="1">
      <c r="C45" s="98" t="s">
        <v>122</v>
      </c>
      <c r="E45" s="267">
        <v>655438</v>
      </c>
      <c r="F45" s="268">
        <v>1</v>
      </c>
    </row>
    <row r="46" spans="2:11" ht="13.5" thickTop="1"/>
    <row r="47" spans="2:11">
      <c r="B47" s="244" t="s">
        <v>5331</v>
      </c>
    </row>
    <row r="48" spans="2:11" ht="13.5" thickBot="1">
      <c r="B48" s="244"/>
    </row>
    <row r="49" spans="2:11" ht="26.25" thickBot="1">
      <c r="B49" s="245" t="s">
        <v>5278</v>
      </c>
      <c r="C49" s="246" t="s">
        <v>5279</v>
      </c>
      <c r="D49" s="246" t="s">
        <v>5280</v>
      </c>
      <c r="E49" s="246" t="s">
        <v>5281</v>
      </c>
      <c r="F49" s="246" t="s">
        <v>5282</v>
      </c>
      <c r="G49" s="246" t="s">
        <v>5283</v>
      </c>
      <c r="H49" s="246" t="s">
        <v>5284</v>
      </c>
      <c r="I49" s="246" t="s">
        <v>5285</v>
      </c>
      <c r="J49" s="246" t="s">
        <v>5286</v>
      </c>
      <c r="K49" s="247" t="s">
        <v>5287</v>
      </c>
    </row>
    <row r="50" spans="2:11">
      <c r="B50" s="248"/>
      <c r="C50" s="249"/>
      <c r="E50" s="105" t="s">
        <v>5269</v>
      </c>
      <c r="K50" s="250"/>
    </row>
    <row r="51" spans="2:11">
      <c r="B51" s="248">
        <v>1</v>
      </c>
      <c r="C51" s="278" t="s">
        <v>5288</v>
      </c>
      <c r="D51" s="252" t="s">
        <v>5289</v>
      </c>
      <c r="E51" s="279">
        <v>209888</v>
      </c>
      <c r="F51" s="280">
        <f t="shared" ref="F51:F55" si="3">E51/$E$59</f>
        <v>0.64420763148848403</v>
      </c>
      <c r="G51" s="252" t="s">
        <v>5290</v>
      </c>
      <c r="H51" s="255" t="s">
        <v>5291</v>
      </c>
      <c r="I51" s="252" t="s">
        <v>5292</v>
      </c>
      <c r="J51" s="252" t="s">
        <v>5293</v>
      </c>
      <c r="K51" s="256" t="s">
        <v>5294</v>
      </c>
    </row>
    <row r="52" spans="2:11" ht="25.5">
      <c r="B52" s="248">
        <v>2</v>
      </c>
      <c r="C52" s="278" t="s">
        <v>5332</v>
      </c>
      <c r="D52" s="252" t="s">
        <v>5327</v>
      </c>
      <c r="E52" s="279">
        <v>27323</v>
      </c>
      <c r="F52" s="280">
        <f t="shared" si="3"/>
        <v>8.3862274713941906E-2</v>
      </c>
      <c r="G52" s="252" t="s">
        <v>5290</v>
      </c>
      <c r="H52" s="255" t="s">
        <v>5323</v>
      </c>
      <c r="I52" s="252" t="s">
        <v>5313</v>
      </c>
      <c r="J52" s="252" t="s">
        <v>5307</v>
      </c>
      <c r="K52" s="284" t="s">
        <v>5333</v>
      </c>
    </row>
    <row r="53" spans="2:11">
      <c r="B53" s="248">
        <v>3</v>
      </c>
      <c r="C53" s="285" t="s">
        <v>5334</v>
      </c>
      <c r="D53" s="252" t="s">
        <v>5299</v>
      </c>
      <c r="E53" s="279">
        <v>16665</v>
      </c>
      <c r="F53" s="280">
        <f t="shared" si="3"/>
        <v>5.1149756912046401E-2</v>
      </c>
      <c r="G53" s="252" t="s">
        <v>5290</v>
      </c>
      <c r="H53" s="255" t="s">
        <v>5335</v>
      </c>
      <c r="I53" s="252" t="s">
        <v>5336</v>
      </c>
      <c r="J53" s="286" t="s">
        <v>5324</v>
      </c>
      <c r="K53" s="256" t="s">
        <v>5294</v>
      </c>
    </row>
    <row r="54" spans="2:11">
      <c r="B54" s="248">
        <v>4</v>
      </c>
      <c r="C54" s="278" t="s">
        <v>5337</v>
      </c>
      <c r="D54" s="252" t="s">
        <v>5327</v>
      </c>
      <c r="E54" s="279">
        <v>15819</v>
      </c>
      <c r="F54" s="280">
        <f t="shared" si="3"/>
        <v>4.8553135589058598E-2</v>
      </c>
      <c r="G54" s="252" t="s">
        <v>5290</v>
      </c>
      <c r="H54" s="255" t="s">
        <v>5323</v>
      </c>
      <c r="I54" s="252" t="s">
        <v>5313</v>
      </c>
      <c r="J54" s="252" t="s">
        <v>5338</v>
      </c>
      <c r="K54" s="256" t="s">
        <v>5294</v>
      </c>
    </row>
    <row r="55" spans="2:11" ht="26.25" thickBot="1">
      <c r="B55" s="257">
        <v>5</v>
      </c>
      <c r="C55" s="272" t="s">
        <v>5328</v>
      </c>
      <c r="D55" s="262" t="s">
        <v>5289</v>
      </c>
      <c r="E55" s="260">
        <v>15469</v>
      </c>
      <c r="F55" s="281">
        <f t="shared" si="3"/>
        <v>4.7478883268673597E-2</v>
      </c>
      <c r="G55" s="259" t="s">
        <v>5290</v>
      </c>
      <c r="H55" s="282" t="s">
        <v>5312</v>
      </c>
      <c r="I55" s="283" t="s">
        <v>5329</v>
      </c>
      <c r="J55" s="282" t="s">
        <v>5330</v>
      </c>
      <c r="K55" s="263" t="s">
        <v>5294</v>
      </c>
    </row>
    <row r="56" spans="2:11">
      <c r="E56" s="264"/>
      <c r="F56" s="231"/>
      <c r="G56" s="100"/>
    </row>
    <row r="57" spans="2:11">
      <c r="C57" s="98" t="s">
        <v>5308</v>
      </c>
      <c r="E57" s="265">
        <f>SUM(E51:E55)</f>
        <v>285164</v>
      </c>
      <c r="F57" s="266">
        <f>E57/E59</f>
        <v>0.87525168197220404</v>
      </c>
      <c r="G57" s="102"/>
    </row>
    <row r="58" spans="2:11">
      <c r="E58" s="264"/>
      <c r="F58" s="231"/>
    </row>
    <row r="59" spans="2:11" ht="13.5" thickBot="1">
      <c r="C59" s="98" t="s">
        <v>122</v>
      </c>
      <c r="E59" s="267">
        <v>325808</v>
      </c>
      <c r="F59" s="268">
        <v>1</v>
      </c>
    </row>
    <row r="60" spans="2:11" ht="13.5" thickTop="1"/>
  </sheetData>
  <pageMargins left="0.7" right="0.7" top="0.75" bottom="0.75" header="0.3" footer="0.3"/>
  <pageSetup paperSize="9" scale="31" orientation="portrait" horizontalDpi="90" verticalDpi="9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11A47-69BA-49C3-8052-F7AB9209B990}">
  <dimension ref="B1:K55"/>
  <sheetViews>
    <sheetView view="pageBreakPreview" zoomScale="63" zoomScaleNormal="80" zoomScaleSheetLayoutView="63" workbookViewId="0">
      <selection activeCell="E36" sqref="E36"/>
    </sheetView>
  </sheetViews>
  <sheetFormatPr defaultColWidth="8.875" defaultRowHeight="12.75"/>
  <cols>
    <col min="1" max="1" width="2.625" style="98" customWidth="1"/>
    <col min="2" max="2" width="5.625" style="98" customWidth="1"/>
    <col min="3" max="3" width="44" style="98" customWidth="1"/>
    <col min="4" max="4" width="19.625" style="98" customWidth="1"/>
    <col min="5" max="5" width="19.875" style="98" customWidth="1"/>
    <col min="6" max="7" width="17.375" style="98" customWidth="1"/>
    <col min="8" max="8" width="12.875" style="98" customWidth="1"/>
    <col min="9" max="9" width="23.5" style="98" customWidth="1"/>
    <col min="10" max="10" width="17.875" style="98" customWidth="1"/>
    <col min="11" max="11" width="40.125" style="98" customWidth="1"/>
    <col min="12" max="16384" width="8.875" style="98"/>
  </cols>
  <sheetData>
    <row r="1" spans="2:11">
      <c r="B1" s="194" t="s">
        <v>5274</v>
      </c>
    </row>
    <row r="2" spans="2:11">
      <c r="B2" s="194" t="s">
        <v>5275</v>
      </c>
    </row>
    <row r="3" spans="2:11">
      <c r="B3" s="195" t="s">
        <v>5339</v>
      </c>
    </row>
    <row r="5" spans="2:11">
      <c r="B5" s="196" t="s">
        <v>5266</v>
      </c>
    </row>
    <row r="6" spans="2:11" ht="9.9499999999999993" customHeight="1" thickBot="1">
      <c r="B6" s="197"/>
    </row>
    <row r="7" spans="2:11" s="193" customFormat="1" ht="26.25" thickBot="1">
      <c r="B7" s="198" t="s">
        <v>5278</v>
      </c>
      <c r="C7" s="199" t="s">
        <v>5340</v>
      </c>
      <c r="D7" s="199" t="s">
        <v>5267</v>
      </c>
      <c r="E7" s="199" t="s">
        <v>5341</v>
      </c>
      <c r="F7" s="199" t="s">
        <v>5342</v>
      </c>
      <c r="G7" s="199" t="s">
        <v>5343</v>
      </c>
      <c r="H7" s="199" t="s">
        <v>5344</v>
      </c>
      <c r="I7" s="998" t="s">
        <v>5345</v>
      </c>
      <c r="J7" s="998"/>
      <c r="K7" s="200" t="s">
        <v>5346</v>
      </c>
    </row>
    <row r="8" spans="2:11" s="105" customFormat="1">
      <c r="B8" s="201"/>
      <c r="D8" s="105" t="s">
        <v>5269</v>
      </c>
      <c r="E8" s="202"/>
      <c r="F8" s="105" t="s">
        <v>5269</v>
      </c>
      <c r="G8" s="105" t="s">
        <v>5269</v>
      </c>
      <c r="H8" s="105" t="s">
        <v>5269</v>
      </c>
      <c r="I8" s="105" t="s">
        <v>5269</v>
      </c>
      <c r="K8" s="203"/>
    </row>
    <row r="9" spans="2:11">
      <c r="B9" s="201">
        <v>1</v>
      </c>
      <c r="C9" s="204" t="s">
        <v>5347</v>
      </c>
      <c r="D9" s="205">
        <v>25991</v>
      </c>
      <c r="E9" s="206">
        <f t="shared" ref="E9:E13" si="0">D9/$D$16</f>
        <v>0.41862899848597102</v>
      </c>
      <c r="F9" s="207">
        <v>25991</v>
      </c>
      <c r="G9" s="208">
        <v>0</v>
      </c>
      <c r="H9" s="208">
        <v>0</v>
      </c>
      <c r="I9" s="209">
        <v>22453</v>
      </c>
      <c r="J9" s="210">
        <f t="shared" ref="J9:J13" si="1">I9/D9</f>
        <v>0.86387595706206</v>
      </c>
      <c r="K9" s="211" t="s">
        <v>5293</v>
      </c>
    </row>
    <row r="10" spans="2:11">
      <c r="B10" s="201">
        <v>2</v>
      </c>
      <c r="C10" s="204" t="s">
        <v>5348</v>
      </c>
      <c r="D10" s="205">
        <v>18500</v>
      </c>
      <c r="E10" s="206">
        <f t="shared" si="0"/>
        <v>0.29797377830750899</v>
      </c>
      <c r="F10" s="207">
        <v>18500</v>
      </c>
      <c r="G10" s="208">
        <v>0</v>
      </c>
      <c r="H10" s="208">
        <v>0</v>
      </c>
      <c r="I10" s="209">
        <v>18500</v>
      </c>
      <c r="J10" s="210">
        <f t="shared" si="1"/>
        <v>1</v>
      </c>
      <c r="K10" s="211" t="s">
        <v>5307</v>
      </c>
    </row>
    <row r="11" spans="2:11">
      <c r="B11" s="201">
        <v>3</v>
      </c>
      <c r="C11" s="204" t="s">
        <v>5349</v>
      </c>
      <c r="D11" s="205">
        <v>6400</v>
      </c>
      <c r="E11" s="206">
        <f t="shared" si="0"/>
        <v>0.103082820603679</v>
      </c>
      <c r="F11" s="207">
        <v>6400</v>
      </c>
      <c r="G11" s="208">
        <v>0</v>
      </c>
      <c r="H11" s="208">
        <v>0</v>
      </c>
      <c r="I11" s="209">
        <v>2860</v>
      </c>
      <c r="J11" s="210">
        <f t="shared" si="1"/>
        <v>0.44687500000000002</v>
      </c>
      <c r="K11" s="211" t="s">
        <v>5338</v>
      </c>
    </row>
    <row r="12" spans="2:11">
      <c r="B12" s="201">
        <v>4</v>
      </c>
      <c r="C12" s="204" t="s">
        <v>5350</v>
      </c>
      <c r="D12" s="205">
        <v>2037</v>
      </c>
      <c r="E12" s="206">
        <f t="shared" si="0"/>
        <v>3.2809328995264599E-2</v>
      </c>
      <c r="F12" s="207">
        <v>2037</v>
      </c>
      <c r="G12" s="207">
        <v>0</v>
      </c>
      <c r="H12" s="208">
        <v>0</v>
      </c>
      <c r="I12" s="209">
        <v>2037</v>
      </c>
      <c r="J12" s="210">
        <f t="shared" si="1"/>
        <v>1</v>
      </c>
      <c r="K12" s="211" t="s">
        <v>5338</v>
      </c>
    </row>
    <row r="13" spans="2:11" ht="13.5" thickBot="1">
      <c r="B13" s="212">
        <v>5</v>
      </c>
      <c r="C13" s="213" t="s">
        <v>5351</v>
      </c>
      <c r="D13" s="214">
        <v>1340</v>
      </c>
      <c r="E13" s="215">
        <f t="shared" si="0"/>
        <v>2.15829655638952E-2</v>
      </c>
      <c r="F13" s="216">
        <v>4</v>
      </c>
      <c r="G13" s="216">
        <v>1336</v>
      </c>
      <c r="H13" s="217">
        <v>0</v>
      </c>
      <c r="I13" s="218">
        <v>1340</v>
      </c>
      <c r="J13" s="219">
        <f t="shared" si="1"/>
        <v>1</v>
      </c>
      <c r="K13" s="220" t="s">
        <v>5352</v>
      </c>
    </row>
    <row r="14" spans="2:11">
      <c r="D14" s="207"/>
      <c r="E14" s="206"/>
      <c r="F14" s="221"/>
      <c r="G14" s="221"/>
      <c r="H14" s="221"/>
      <c r="I14" s="222"/>
      <c r="J14" s="221"/>
    </row>
    <row r="15" spans="2:11" ht="13.5" thickBot="1">
      <c r="C15" s="223" t="s">
        <v>5353</v>
      </c>
      <c r="D15" s="224">
        <f t="shared" ref="D15:I15" si="2">SUM(D9:D13)</f>
        <v>54268</v>
      </c>
      <c r="E15" s="219">
        <f>D15/D16</f>
        <v>0.87407789195631902</v>
      </c>
      <c r="F15" s="225">
        <f t="shared" si="2"/>
        <v>52932</v>
      </c>
      <c r="G15" s="225">
        <f t="shared" si="2"/>
        <v>1336</v>
      </c>
      <c r="H15" s="226">
        <f t="shared" si="2"/>
        <v>0</v>
      </c>
      <c r="I15" s="216">
        <f t="shared" si="2"/>
        <v>47190</v>
      </c>
      <c r="J15" s="215">
        <f>I15/D15</f>
        <v>0.86957322915898905</v>
      </c>
    </row>
    <row r="16" spans="2:11" ht="13.5" thickBot="1">
      <c r="C16" s="223" t="s">
        <v>5354</v>
      </c>
      <c r="D16" s="227">
        <v>62086</v>
      </c>
      <c r="E16" s="228">
        <v>1</v>
      </c>
      <c r="F16" s="229"/>
      <c r="G16" s="229"/>
      <c r="H16" s="229"/>
      <c r="I16" s="230"/>
      <c r="J16" s="206"/>
    </row>
    <row r="17" spans="2:11">
      <c r="E17" s="231"/>
    </row>
    <row r="18" spans="2:11">
      <c r="B18" s="196" t="s">
        <v>5355</v>
      </c>
      <c r="E18" s="232"/>
    </row>
    <row r="19" spans="2:11" ht="9.9499999999999993" customHeight="1" thickBot="1">
      <c r="B19" s="197"/>
      <c r="E19" s="232"/>
    </row>
    <row r="20" spans="2:11" s="193" customFormat="1" ht="28.5" customHeight="1" thickBot="1">
      <c r="B20" s="198" t="s">
        <v>5278</v>
      </c>
      <c r="C20" s="199" t="s">
        <v>5340</v>
      </c>
      <c r="D20" s="199" t="s">
        <v>5267</v>
      </c>
      <c r="E20" s="199" t="s">
        <v>5341</v>
      </c>
      <c r="F20" s="199" t="s">
        <v>5342</v>
      </c>
      <c r="G20" s="199" t="s">
        <v>5343</v>
      </c>
      <c r="H20" s="199" t="s">
        <v>5344</v>
      </c>
      <c r="I20" s="998" t="s">
        <v>5345</v>
      </c>
      <c r="J20" s="998"/>
      <c r="K20" s="200" t="s">
        <v>5346</v>
      </c>
    </row>
    <row r="21" spans="2:11" s="105" customFormat="1">
      <c r="B21" s="201"/>
      <c r="D21" s="105" t="s">
        <v>5269</v>
      </c>
      <c r="E21" s="202"/>
      <c r="F21" s="105" t="s">
        <v>5269</v>
      </c>
      <c r="G21" s="105" t="s">
        <v>5269</v>
      </c>
      <c r="H21" s="105" t="s">
        <v>5269</v>
      </c>
      <c r="I21" s="105" t="s">
        <v>5269</v>
      </c>
      <c r="K21" s="203"/>
    </row>
    <row r="22" spans="2:11">
      <c r="B22" s="201">
        <v>1</v>
      </c>
      <c r="C22" s="204" t="s">
        <v>5347</v>
      </c>
      <c r="D22" s="233">
        <v>92799</v>
      </c>
      <c r="E22" s="234">
        <f t="shared" ref="E22:E26" si="3">D22/$D$29</f>
        <v>0.56848547222171197</v>
      </c>
      <c r="F22" s="235">
        <v>84112</v>
      </c>
      <c r="G22" s="235">
        <v>8687</v>
      </c>
      <c r="H22" s="208">
        <v>0</v>
      </c>
      <c r="I22" s="209">
        <v>68787</v>
      </c>
      <c r="J22" s="210">
        <f t="shared" ref="J22:J26" si="4">I22/D22</f>
        <v>0.74124721171564301</v>
      </c>
      <c r="K22" s="211" t="s">
        <v>5293</v>
      </c>
    </row>
    <row r="23" spans="2:11">
      <c r="B23" s="201">
        <v>2</v>
      </c>
      <c r="C23" s="204" t="s">
        <v>5310</v>
      </c>
      <c r="D23" s="233">
        <v>20928</v>
      </c>
      <c r="E23" s="234">
        <f t="shared" si="3"/>
        <v>0.12820465697535499</v>
      </c>
      <c r="F23" s="235">
        <v>20928</v>
      </c>
      <c r="G23" s="208">
        <v>0</v>
      </c>
      <c r="H23" s="208">
        <v>0</v>
      </c>
      <c r="I23" s="209">
        <v>20928</v>
      </c>
      <c r="J23" s="210">
        <f t="shared" si="4"/>
        <v>1</v>
      </c>
      <c r="K23" s="211" t="s">
        <v>5314</v>
      </c>
    </row>
    <row r="24" spans="2:11">
      <c r="B24" s="201">
        <v>3</v>
      </c>
      <c r="C24" s="204" t="s">
        <v>5317</v>
      </c>
      <c r="D24" s="233">
        <v>18883</v>
      </c>
      <c r="E24" s="234">
        <f t="shared" si="3"/>
        <v>0.115677013458794</v>
      </c>
      <c r="F24" s="222">
        <v>18883</v>
      </c>
      <c r="G24" s="208">
        <v>0</v>
      </c>
      <c r="H24" s="208">
        <v>0</v>
      </c>
      <c r="I24" s="209">
        <v>18883</v>
      </c>
      <c r="J24" s="210">
        <f t="shared" si="4"/>
        <v>1</v>
      </c>
      <c r="K24" s="211" t="s">
        <v>5318</v>
      </c>
    </row>
    <row r="25" spans="2:11">
      <c r="B25" s="201">
        <v>4</v>
      </c>
      <c r="C25" s="204" t="s">
        <v>5356</v>
      </c>
      <c r="D25" s="233">
        <v>7226</v>
      </c>
      <c r="E25" s="234">
        <f t="shared" si="3"/>
        <v>4.4266382420867598E-2</v>
      </c>
      <c r="F25" s="222">
        <v>7226</v>
      </c>
      <c r="G25" s="208">
        <v>0</v>
      </c>
      <c r="H25" s="208">
        <v>0</v>
      </c>
      <c r="I25" s="209">
        <v>7226</v>
      </c>
      <c r="J25" s="210">
        <f t="shared" si="4"/>
        <v>1</v>
      </c>
      <c r="K25" s="211" t="s">
        <v>5338</v>
      </c>
    </row>
    <row r="26" spans="2:11" ht="13.5" thickBot="1">
      <c r="B26" s="212">
        <v>5</v>
      </c>
      <c r="C26" s="213" t="s">
        <v>5357</v>
      </c>
      <c r="D26" s="236">
        <v>6696</v>
      </c>
      <c r="E26" s="219">
        <f t="shared" si="3"/>
        <v>4.1019609284546003E-2</v>
      </c>
      <c r="F26" s="216">
        <v>6696</v>
      </c>
      <c r="G26" s="216">
        <v>0</v>
      </c>
      <c r="H26" s="217">
        <v>0</v>
      </c>
      <c r="I26" s="218">
        <v>6696</v>
      </c>
      <c r="J26" s="219">
        <f t="shared" si="4"/>
        <v>1</v>
      </c>
      <c r="K26" s="220" t="s">
        <v>5301</v>
      </c>
    </row>
    <row r="27" spans="2:11">
      <c r="D27" s="237"/>
      <c r="E27" s="210"/>
      <c r="F27" s="221"/>
      <c r="G27" s="221"/>
      <c r="H27" s="221"/>
      <c r="I27" s="222"/>
      <c r="J27" s="221"/>
    </row>
    <row r="28" spans="2:11" ht="13.5" thickBot="1">
      <c r="C28" s="223" t="s">
        <v>5353</v>
      </c>
      <c r="D28" s="217">
        <f t="shared" ref="D28:I28" si="5">SUM(D22:D26)</f>
        <v>146532</v>
      </c>
      <c r="E28" s="219">
        <f>D28/D29</f>
        <v>0.89765313436127403</v>
      </c>
      <c r="F28" s="225">
        <f t="shared" si="5"/>
        <v>137845</v>
      </c>
      <c r="G28" s="225">
        <f t="shared" si="5"/>
        <v>8687</v>
      </c>
      <c r="H28" s="226">
        <f t="shared" si="5"/>
        <v>0</v>
      </c>
      <c r="I28" s="218">
        <f t="shared" si="5"/>
        <v>122520</v>
      </c>
      <c r="J28" s="215">
        <f>I28/D28</f>
        <v>0.83613135697322105</v>
      </c>
    </row>
    <row r="29" spans="2:11" ht="13.5" thickBot="1">
      <c r="C29" s="223" t="s">
        <v>5354</v>
      </c>
      <c r="D29" s="238">
        <v>163239</v>
      </c>
      <c r="E29" s="239">
        <v>1</v>
      </c>
      <c r="F29" s="229"/>
      <c r="G29" s="229"/>
      <c r="H29" s="229"/>
      <c r="I29" s="230"/>
      <c r="J29" s="206"/>
    </row>
    <row r="31" spans="2:11">
      <c r="B31" s="196" t="s">
        <v>5358</v>
      </c>
    </row>
    <row r="32" spans="2:11" ht="9.9499999999999993" customHeight="1" thickBot="1">
      <c r="B32" s="197"/>
    </row>
    <row r="33" spans="2:11" s="193" customFormat="1" ht="28.5" customHeight="1" thickBot="1">
      <c r="B33" s="198" t="s">
        <v>5278</v>
      </c>
      <c r="C33" s="199" t="s">
        <v>5340</v>
      </c>
      <c r="D33" s="199" t="s">
        <v>5267</v>
      </c>
      <c r="E33" s="199" t="s">
        <v>5341</v>
      </c>
      <c r="F33" s="199" t="s">
        <v>5342</v>
      </c>
      <c r="G33" s="199" t="s">
        <v>5343</v>
      </c>
      <c r="H33" s="199" t="s">
        <v>5344</v>
      </c>
      <c r="I33" s="998" t="s">
        <v>5345</v>
      </c>
      <c r="J33" s="998"/>
      <c r="K33" s="200" t="s">
        <v>5346</v>
      </c>
    </row>
    <row r="34" spans="2:11" s="105" customFormat="1">
      <c r="B34" s="201"/>
      <c r="D34" s="105" t="s">
        <v>5269</v>
      </c>
      <c r="F34" s="105" t="s">
        <v>5269</v>
      </c>
      <c r="G34" s="105" t="s">
        <v>5269</v>
      </c>
      <c r="H34" s="105" t="s">
        <v>5269</v>
      </c>
      <c r="I34" s="105" t="s">
        <v>5269</v>
      </c>
      <c r="K34" s="203"/>
    </row>
    <row r="35" spans="2:11">
      <c r="B35" s="201">
        <v>1</v>
      </c>
      <c r="C35" s="204" t="s">
        <v>5347</v>
      </c>
      <c r="D35" s="233">
        <v>208955</v>
      </c>
      <c r="E35" s="234">
        <f t="shared" ref="E35:E39" si="6">D35/$D$42</f>
        <v>0.77372687113747496</v>
      </c>
      <c r="F35" s="237">
        <v>156816</v>
      </c>
      <c r="G35" s="237">
        <v>47667</v>
      </c>
      <c r="H35" s="237">
        <v>4472</v>
      </c>
      <c r="I35" s="240">
        <v>112114</v>
      </c>
      <c r="J35" s="210">
        <f t="shared" ref="J35:J39" si="7">I35/D35</f>
        <v>0.53654614629944197</v>
      </c>
      <c r="K35" s="211" t="s">
        <v>5293</v>
      </c>
    </row>
    <row r="36" spans="2:11">
      <c r="B36" s="201">
        <v>2</v>
      </c>
      <c r="C36" s="241" t="s">
        <v>5322</v>
      </c>
      <c r="D36" s="233">
        <v>29939</v>
      </c>
      <c r="E36" s="234">
        <f t="shared" si="6"/>
        <v>0.110859318010983</v>
      </c>
      <c r="F36" s="237">
        <v>29939</v>
      </c>
      <c r="G36" s="208">
        <v>0</v>
      </c>
      <c r="H36" s="208">
        <v>0</v>
      </c>
      <c r="I36" s="209">
        <v>29939</v>
      </c>
      <c r="J36" s="210">
        <f t="shared" si="7"/>
        <v>1</v>
      </c>
      <c r="K36" s="211" t="s">
        <v>5324</v>
      </c>
    </row>
    <row r="37" spans="2:11">
      <c r="B37" s="201">
        <v>3</v>
      </c>
      <c r="C37" s="241" t="s">
        <v>5359</v>
      </c>
      <c r="D37" s="233">
        <v>10400</v>
      </c>
      <c r="E37" s="234">
        <f t="shared" si="6"/>
        <v>3.8509532960827701E-2</v>
      </c>
      <c r="F37" s="237">
        <v>10400</v>
      </c>
      <c r="G37" s="208">
        <v>0</v>
      </c>
      <c r="H37" s="208">
        <v>0</v>
      </c>
      <c r="I37" s="209">
        <v>10400</v>
      </c>
      <c r="J37" s="210">
        <f t="shared" si="7"/>
        <v>1</v>
      </c>
      <c r="K37" s="211" t="s">
        <v>5324</v>
      </c>
    </row>
    <row r="38" spans="2:11">
      <c r="B38" s="201">
        <v>4</v>
      </c>
      <c r="C38" s="241" t="s">
        <v>5328</v>
      </c>
      <c r="D38" s="233">
        <v>8441</v>
      </c>
      <c r="E38" s="234">
        <f t="shared" si="6"/>
        <v>3.1255669973302501E-2</v>
      </c>
      <c r="F38" s="237">
        <v>8441</v>
      </c>
      <c r="G38" s="208">
        <v>0</v>
      </c>
      <c r="H38" s="208">
        <v>0</v>
      </c>
      <c r="I38" s="209">
        <v>8441</v>
      </c>
      <c r="J38" s="210">
        <f t="shared" si="7"/>
        <v>1</v>
      </c>
      <c r="K38" s="211" t="s">
        <v>5330</v>
      </c>
    </row>
    <row r="39" spans="2:11" ht="13.5" thickBot="1">
      <c r="B39" s="212">
        <v>5</v>
      </c>
      <c r="C39" s="213" t="s">
        <v>5349</v>
      </c>
      <c r="D39" s="236">
        <v>3540</v>
      </c>
      <c r="E39" s="215">
        <f t="shared" si="6"/>
        <v>1.31080525655125E-2</v>
      </c>
      <c r="F39" s="217">
        <v>0</v>
      </c>
      <c r="G39" s="217">
        <v>0</v>
      </c>
      <c r="H39" s="217">
        <v>3540</v>
      </c>
      <c r="I39" s="218">
        <v>0</v>
      </c>
      <c r="J39" s="219">
        <f t="shared" si="7"/>
        <v>0</v>
      </c>
      <c r="K39" s="220" t="s">
        <v>5338</v>
      </c>
    </row>
    <row r="40" spans="2:11">
      <c r="D40" s="237"/>
      <c r="E40" s="206"/>
      <c r="F40" s="237"/>
      <c r="G40" s="237"/>
      <c r="H40" s="237"/>
      <c r="I40" s="221"/>
      <c r="J40" s="242"/>
    </row>
    <row r="41" spans="2:11" ht="13.5" thickBot="1">
      <c r="C41" s="223" t="s">
        <v>5353</v>
      </c>
      <c r="D41" s="217">
        <f t="shared" ref="D41:I41" si="8">SUM(D35:D39)</f>
        <v>261275</v>
      </c>
      <c r="E41" s="219">
        <f>D41/D42</f>
        <v>0.96745944464810096</v>
      </c>
      <c r="F41" s="217">
        <f t="shared" si="8"/>
        <v>205596</v>
      </c>
      <c r="G41" s="217">
        <f t="shared" si="8"/>
        <v>47667</v>
      </c>
      <c r="H41" s="217">
        <f t="shared" si="8"/>
        <v>8012</v>
      </c>
      <c r="I41" s="217">
        <f t="shared" si="8"/>
        <v>160894</v>
      </c>
      <c r="J41" s="219">
        <f>I41/D41</f>
        <v>0.61580327241412303</v>
      </c>
    </row>
    <row r="42" spans="2:11" ht="13.5" thickBot="1">
      <c r="C42" s="223" t="s">
        <v>5354</v>
      </c>
      <c r="D42" s="238">
        <v>270063</v>
      </c>
      <c r="E42" s="239">
        <v>1</v>
      </c>
      <c r="F42" s="229"/>
      <c r="G42" s="229"/>
      <c r="H42" s="229"/>
      <c r="I42" s="230"/>
      <c r="J42" s="206"/>
    </row>
    <row r="44" spans="2:11">
      <c r="B44" s="196" t="s">
        <v>5360</v>
      </c>
    </row>
    <row r="45" spans="2:11" ht="9.9499999999999993" customHeight="1" thickBot="1">
      <c r="B45" s="197"/>
    </row>
    <row r="46" spans="2:11" ht="28.5" customHeight="1" thickBot="1">
      <c r="B46" s="198" t="s">
        <v>5278</v>
      </c>
      <c r="C46" s="199" t="s">
        <v>5340</v>
      </c>
      <c r="D46" s="199" t="s">
        <v>5267</v>
      </c>
      <c r="E46" s="199" t="s">
        <v>5341</v>
      </c>
      <c r="F46" s="199" t="s">
        <v>5342</v>
      </c>
      <c r="G46" s="199" t="s">
        <v>5343</v>
      </c>
      <c r="H46" s="199" t="s">
        <v>5344</v>
      </c>
      <c r="I46" s="998" t="s">
        <v>5345</v>
      </c>
      <c r="J46" s="998"/>
      <c r="K46" s="200" t="s">
        <v>5346</v>
      </c>
    </row>
    <row r="47" spans="2:11">
      <c r="B47" s="201"/>
      <c r="C47" s="105"/>
      <c r="D47" s="105" t="s">
        <v>5269</v>
      </c>
      <c r="E47" s="105"/>
      <c r="F47" s="105" t="s">
        <v>5269</v>
      </c>
      <c r="G47" s="105" t="s">
        <v>5269</v>
      </c>
      <c r="H47" s="105" t="s">
        <v>5269</v>
      </c>
      <c r="I47" s="105" t="s">
        <v>5269</v>
      </c>
      <c r="J47" s="105"/>
      <c r="K47" s="203"/>
    </row>
    <row r="48" spans="2:11">
      <c r="B48" s="201">
        <v>1</v>
      </c>
      <c r="C48" s="204" t="s">
        <v>5347</v>
      </c>
      <c r="D48" s="233">
        <v>217324</v>
      </c>
      <c r="E48" s="234">
        <f t="shared" ref="E48:E52" si="9">D48/$D$42</f>
        <v>0.80471593665181795</v>
      </c>
      <c r="F48" s="237">
        <v>150143</v>
      </c>
      <c r="G48" s="237">
        <v>52469</v>
      </c>
      <c r="H48" s="237">
        <v>14711</v>
      </c>
      <c r="I48" s="240">
        <v>28458</v>
      </c>
      <c r="J48" s="210">
        <f t="shared" ref="J48:J52" si="10">I48/D48</f>
        <v>0.130947341296865</v>
      </c>
      <c r="K48" s="211" t="s">
        <v>5293</v>
      </c>
    </row>
    <row r="49" spans="2:11">
      <c r="B49" s="201">
        <v>2</v>
      </c>
      <c r="C49" s="241" t="s">
        <v>5359</v>
      </c>
      <c r="D49" s="233">
        <v>10400</v>
      </c>
      <c r="E49" s="234">
        <f t="shared" si="9"/>
        <v>3.8509532960827701E-2</v>
      </c>
      <c r="F49" s="237">
        <v>10400</v>
      </c>
      <c r="G49" s="208">
        <v>0</v>
      </c>
      <c r="H49" s="208">
        <v>0</v>
      </c>
      <c r="I49" s="209">
        <v>10400</v>
      </c>
      <c r="J49" s="210">
        <f t="shared" si="10"/>
        <v>1</v>
      </c>
      <c r="K49" s="211" t="s">
        <v>5324</v>
      </c>
    </row>
    <row r="50" spans="2:11">
      <c r="B50" s="201">
        <v>3</v>
      </c>
      <c r="C50" s="241" t="s">
        <v>5337</v>
      </c>
      <c r="D50" s="233">
        <v>8265</v>
      </c>
      <c r="E50" s="234">
        <f t="shared" si="9"/>
        <v>3.0603970184734701E-2</v>
      </c>
      <c r="F50" s="237">
        <v>8265</v>
      </c>
      <c r="G50" s="208">
        <v>0</v>
      </c>
      <c r="H50" s="208">
        <v>0</v>
      </c>
      <c r="I50" s="209">
        <v>8265</v>
      </c>
      <c r="J50" s="210">
        <f t="shared" si="10"/>
        <v>1</v>
      </c>
      <c r="K50" s="211" t="s">
        <v>5338</v>
      </c>
    </row>
    <row r="51" spans="2:11">
      <c r="B51" s="201">
        <v>4</v>
      </c>
      <c r="C51" s="241" t="s">
        <v>5326</v>
      </c>
      <c r="D51" s="233">
        <v>7452</v>
      </c>
      <c r="E51" s="234">
        <f t="shared" si="9"/>
        <v>2.7593561502316101E-2</v>
      </c>
      <c r="F51" s="237">
        <v>7452</v>
      </c>
      <c r="G51" s="208">
        <v>0</v>
      </c>
      <c r="H51" s="208">
        <v>0</v>
      </c>
      <c r="I51" s="209">
        <v>7452</v>
      </c>
      <c r="J51" s="210">
        <f t="shared" si="10"/>
        <v>1</v>
      </c>
      <c r="K51" s="211" t="s">
        <v>2564</v>
      </c>
    </row>
    <row r="52" spans="2:11" ht="13.5" thickBot="1">
      <c r="B52" s="212">
        <v>5</v>
      </c>
      <c r="C52" s="213" t="s">
        <v>5361</v>
      </c>
      <c r="D52" s="236">
        <v>3700</v>
      </c>
      <c r="E52" s="215">
        <f t="shared" si="9"/>
        <v>1.3700506918756E-2</v>
      </c>
      <c r="F52" s="217">
        <v>3700</v>
      </c>
      <c r="G52" s="217">
        <v>0</v>
      </c>
      <c r="H52" s="217">
        <v>0</v>
      </c>
      <c r="I52" s="218">
        <v>880</v>
      </c>
      <c r="J52" s="219">
        <f t="shared" si="10"/>
        <v>0.23783783783783799</v>
      </c>
      <c r="K52" s="220" t="s">
        <v>5324</v>
      </c>
    </row>
    <row r="53" spans="2:11">
      <c r="D53" s="237"/>
      <c r="E53" s="206"/>
      <c r="F53" s="237"/>
      <c r="G53" s="237"/>
      <c r="H53" s="237"/>
      <c r="I53" s="221"/>
      <c r="J53" s="242"/>
    </row>
    <row r="54" spans="2:11" ht="13.5" thickBot="1">
      <c r="C54" s="223" t="s">
        <v>5353</v>
      </c>
      <c r="D54" s="217">
        <f t="shared" ref="D54:I54" si="11">SUM(D48:D52)</f>
        <v>247141</v>
      </c>
      <c r="E54" s="219">
        <f>D54/D55</f>
        <v>0.95572897532377599</v>
      </c>
      <c r="F54" s="217">
        <f t="shared" si="11"/>
        <v>179960</v>
      </c>
      <c r="G54" s="217">
        <f t="shared" si="11"/>
        <v>52469</v>
      </c>
      <c r="H54" s="217">
        <f t="shared" si="11"/>
        <v>14711</v>
      </c>
      <c r="I54" s="217">
        <f t="shared" si="11"/>
        <v>55455</v>
      </c>
      <c r="J54" s="219">
        <f>I54/D54</f>
        <v>0.22438607920175099</v>
      </c>
    </row>
    <row r="55" spans="2:11" ht="13.5" thickBot="1">
      <c r="C55" s="223" t="s">
        <v>5354</v>
      </c>
      <c r="D55" s="238">
        <v>258589</v>
      </c>
      <c r="E55" s="239">
        <v>1</v>
      </c>
      <c r="F55" s="229"/>
      <c r="G55" s="229"/>
      <c r="H55" s="229"/>
      <c r="I55" s="230"/>
      <c r="J55" s="206"/>
    </row>
  </sheetData>
  <mergeCells count="4">
    <mergeCell ref="I7:J7"/>
    <mergeCell ref="I20:J20"/>
    <mergeCell ref="I33:J33"/>
    <mergeCell ref="I46:J46"/>
  </mergeCells>
  <pageMargins left="0.7" right="0.7" top="0.75" bottom="0.75" header="0.3" footer="0.3"/>
  <pageSetup paperSize="9" scale="39" orientation="portrait" horizontalDpi="90" verticalDpi="9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AD0AB-8018-4C20-B505-47806A28A85B}">
  <sheetPr>
    <tabColor rgb="FF92D050"/>
  </sheetPr>
  <dimension ref="C6:K11"/>
  <sheetViews>
    <sheetView zoomScale="85" zoomScaleNormal="85" workbookViewId="0">
      <selection activeCell="J39" sqref="J39"/>
    </sheetView>
  </sheetViews>
  <sheetFormatPr defaultColWidth="9" defaultRowHeight="14.25"/>
  <cols>
    <col min="5" max="6" width="12.625" customWidth="1"/>
    <col min="7" max="9" width="13.875" customWidth="1"/>
    <col min="10" max="10" width="14.125" customWidth="1"/>
  </cols>
  <sheetData>
    <row r="6" spans="3:11">
      <c r="C6" s="186" t="s">
        <v>64</v>
      </c>
      <c r="D6" s="186"/>
      <c r="E6" s="106">
        <v>2021</v>
      </c>
      <c r="F6" s="106">
        <v>2022</v>
      </c>
      <c r="G6" s="106">
        <v>2023</v>
      </c>
      <c r="H6" s="106">
        <v>2024</v>
      </c>
      <c r="I6" s="106">
        <v>202506</v>
      </c>
      <c r="J6" s="106">
        <v>202512</v>
      </c>
    </row>
    <row r="7" spans="3:11">
      <c r="C7" s="187" t="s">
        <v>5362</v>
      </c>
      <c r="D7" s="188"/>
      <c r="E7" s="189">
        <v>0</v>
      </c>
      <c r="F7" s="189"/>
      <c r="G7" s="189"/>
      <c r="H7" s="101"/>
      <c r="I7" s="101"/>
      <c r="J7" s="101"/>
    </row>
    <row r="8" spans="3:11">
      <c r="C8" s="187" t="s">
        <v>5363</v>
      </c>
      <c r="D8" s="188"/>
      <c r="E8" s="189">
        <v>0</v>
      </c>
      <c r="F8" s="189"/>
      <c r="G8" s="189"/>
      <c r="H8" s="101"/>
      <c r="I8" s="101"/>
      <c r="J8" s="101"/>
    </row>
    <row r="9" spans="3:11">
      <c r="C9" s="187" t="s">
        <v>5364</v>
      </c>
      <c r="D9" s="188"/>
      <c r="E9" s="190">
        <v>1483376.26</v>
      </c>
      <c r="F9" s="190">
        <v>297941.71000000002</v>
      </c>
      <c r="G9" s="190">
        <v>14994415.3954717</v>
      </c>
      <c r="H9" s="190">
        <v>42367810.446917698</v>
      </c>
      <c r="I9" s="190">
        <v>70024651.032389402</v>
      </c>
      <c r="J9" s="190">
        <v>79207862.156981096</v>
      </c>
    </row>
    <row r="10" spans="3:11">
      <c r="C10" s="191" t="s">
        <v>2577</v>
      </c>
      <c r="D10" s="188"/>
      <c r="E10" s="192">
        <f>SUM(E7:E9)</f>
        <v>1483376.26</v>
      </c>
      <c r="F10" s="192">
        <f t="shared" ref="F10:I10" si="0">SUM(F7:F9)</f>
        <v>297941.71000000002</v>
      </c>
      <c r="G10" s="192">
        <f t="shared" si="0"/>
        <v>14994415.3954717</v>
      </c>
      <c r="H10" s="192">
        <f t="shared" si="0"/>
        <v>42367810.446917698</v>
      </c>
      <c r="I10" s="192">
        <f t="shared" si="0"/>
        <v>70024651.032389402</v>
      </c>
      <c r="J10" s="192">
        <f t="shared" ref="J10" si="1">SUM(J7:J9)</f>
        <v>79207862.156981096</v>
      </c>
    </row>
    <row r="11" spans="3:11">
      <c r="C11" s="187" t="s">
        <v>2664</v>
      </c>
      <c r="D11" s="104"/>
      <c r="E11" s="47">
        <f>E10-'FY22-25 IFRS（合并）'!E45</f>
        <v>0</v>
      </c>
      <c r="F11" s="47">
        <f>F10-'FY22-25 IFRS（合并）'!G45</f>
        <v>0</v>
      </c>
      <c r="G11" s="47">
        <f>G10-'FY22-25 IFRS（合并）'!I45</f>
        <v>0</v>
      </c>
      <c r="H11" s="47">
        <f>H10-'FY22-25 IFRS（合并）'!K45</f>
        <v>0</v>
      </c>
      <c r="I11" s="47">
        <f>I10-'FY22-25 IFRS（合并）'!O45</f>
        <v>0</v>
      </c>
      <c r="J11" s="47">
        <f>J10-'FY22-25 IFRS（合并）'!Q45</f>
        <v>0</v>
      </c>
      <c r="K11" s="162"/>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6F5D0-86EE-44DC-9E3D-DFE02B307DD3}">
  <sheetPr>
    <tabColor rgb="FFFFFF00"/>
  </sheetPr>
  <dimension ref="A1:AK28"/>
  <sheetViews>
    <sheetView topLeftCell="X1" zoomScale="85" zoomScaleNormal="85" workbookViewId="0">
      <selection activeCell="AK28" sqref="AK28"/>
    </sheetView>
  </sheetViews>
  <sheetFormatPr defaultColWidth="8.625" defaultRowHeight="12.75"/>
  <cols>
    <col min="1" max="1" width="18.625" style="163" customWidth="1"/>
    <col min="2" max="2" width="10.125" style="163" customWidth="1"/>
    <col min="3" max="3" width="1.5" style="163" customWidth="1"/>
    <col min="4" max="4" width="17.875" style="163" customWidth="1"/>
    <col min="5" max="5" width="1.5" style="163" customWidth="1"/>
    <col min="6" max="6" width="16" style="163" customWidth="1"/>
    <col min="7" max="8" width="8.625" style="163"/>
    <col min="9" max="9" width="19.5" style="163" customWidth="1"/>
    <col min="10" max="10" width="11.875" style="163" customWidth="1"/>
    <col min="11" max="11" width="1.5" style="163" customWidth="1"/>
    <col min="12" max="12" width="14.5" style="163" customWidth="1"/>
    <col min="13" max="13" width="1.5" style="163" customWidth="1"/>
    <col min="14" max="14" width="14.5" style="163" customWidth="1"/>
    <col min="15" max="16" width="8.625" style="163"/>
    <col min="17" max="17" width="18" style="163" customWidth="1"/>
    <col min="18" max="18" width="11.875" style="163" customWidth="1"/>
    <col min="19" max="19" width="1.5" style="163" customWidth="1"/>
    <col min="20" max="20" width="12.875" style="163" customWidth="1"/>
    <col min="21" max="21" width="1.5" style="163" customWidth="1"/>
    <col min="22" max="22" width="13.625" style="163" customWidth="1"/>
    <col min="23" max="24" width="8.625" style="163"/>
    <col min="25" max="25" width="17.625" style="163" customWidth="1"/>
    <col min="26" max="26" width="11.5" style="163" customWidth="1"/>
    <col min="27" max="27" width="1.5" style="163" customWidth="1"/>
    <col min="28" max="28" width="12.875" style="163" customWidth="1"/>
    <col min="29" max="29" width="1.5" style="163" customWidth="1"/>
    <col min="30" max="30" width="13.5" style="163" customWidth="1"/>
    <col min="31" max="31" width="8.625" style="163"/>
    <col min="32" max="32" width="20.625" style="163" customWidth="1"/>
    <col min="33" max="33" width="13.875" style="164" customWidth="1"/>
    <col min="34" max="34" width="4.125" style="163" customWidth="1"/>
    <col min="35" max="35" width="14.875" style="165" customWidth="1"/>
    <col min="36" max="36" width="4.125" style="165" customWidth="1"/>
    <col min="37" max="37" width="13.875" style="165" customWidth="1"/>
    <col min="38" max="16384" width="8.625" style="163"/>
  </cols>
  <sheetData>
    <row r="1" spans="1:37" ht="12.6" customHeight="1">
      <c r="A1" s="166"/>
      <c r="B1" s="999" t="s">
        <v>2674</v>
      </c>
      <c r="C1" s="999"/>
      <c r="D1" s="1000"/>
      <c r="E1" s="1000"/>
      <c r="F1" s="1000"/>
      <c r="I1" s="166"/>
      <c r="J1" s="999" t="s">
        <v>2675</v>
      </c>
      <c r="K1" s="999"/>
      <c r="L1" s="1000"/>
      <c r="M1" s="1000"/>
      <c r="N1" s="1000"/>
      <c r="Q1" s="166"/>
      <c r="R1" s="999" t="s">
        <v>2676</v>
      </c>
      <c r="S1" s="999"/>
      <c r="T1" s="1000"/>
      <c r="U1" s="1000"/>
      <c r="V1" s="1000"/>
      <c r="Y1" s="166"/>
      <c r="Z1" s="999" t="s">
        <v>149</v>
      </c>
      <c r="AA1" s="999"/>
      <c r="AB1" s="1000"/>
      <c r="AC1" s="1000"/>
      <c r="AD1" s="1000"/>
      <c r="AF1" s="166"/>
      <c r="AG1" s="999" t="s">
        <v>5365</v>
      </c>
      <c r="AH1" s="999"/>
      <c r="AI1" s="1000"/>
      <c r="AJ1" s="1000"/>
      <c r="AK1" s="1000"/>
    </row>
    <row r="2" spans="1:37">
      <c r="A2" s="167" t="s">
        <v>2544</v>
      </c>
      <c r="B2" s="168" t="s">
        <v>5366</v>
      </c>
      <c r="C2" s="168"/>
      <c r="D2" s="168" t="s">
        <v>5367</v>
      </c>
      <c r="E2" s="168"/>
      <c r="F2" s="168" t="s">
        <v>5368</v>
      </c>
      <c r="I2" s="167" t="s">
        <v>2544</v>
      </c>
      <c r="J2" s="168" t="s">
        <v>5366</v>
      </c>
      <c r="K2" s="168"/>
      <c r="L2" s="168" t="s">
        <v>5367</v>
      </c>
      <c r="M2" s="168"/>
      <c r="N2" s="168" t="s">
        <v>5368</v>
      </c>
      <c r="Q2" s="167" t="s">
        <v>2544</v>
      </c>
      <c r="R2" s="168" t="s">
        <v>5366</v>
      </c>
      <c r="S2" s="168"/>
      <c r="T2" s="168" t="s">
        <v>5367</v>
      </c>
      <c r="U2" s="168"/>
      <c r="V2" s="168" t="s">
        <v>5368</v>
      </c>
      <c r="Y2" s="167" t="s">
        <v>2544</v>
      </c>
      <c r="Z2" s="168" t="s">
        <v>5366</v>
      </c>
      <c r="AA2" s="168"/>
      <c r="AB2" s="168" t="s">
        <v>5367</v>
      </c>
      <c r="AC2" s="168"/>
      <c r="AD2" s="168" t="s">
        <v>5368</v>
      </c>
      <c r="AF2" s="167" t="s">
        <v>2544</v>
      </c>
      <c r="AG2" s="168" t="s">
        <v>5366</v>
      </c>
      <c r="AH2" s="168"/>
      <c r="AI2" s="168" t="s">
        <v>5367</v>
      </c>
      <c r="AJ2" s="168"/>
      <c r="AK2" s="168" t="s">
        <v>5368</v>
      </c>
    </row>
    <row r="3" spans="1:37">
      <c r="A3" s="166"/>
      <c r="B3" s="169" t="s">
        <v>2569</v>
      </c>
      <c r="C3" s="169"/>
      <c r="D3" s="169" t="s">
        <v>5369</v>
      </c>
      <c r="E3" s="169"/>
      <c r="F3" s="169" t="s">
        <v>5369</v>
      </c>
      <c r="I3" s="166"/>
      <c r="J3" s="169" t="s">
        <v>2569</v>
      </c>
      <c r="K3" s="169"/>
      <c r="L3" s="169" t="s">
        <v>5369</v>
      </c>
      <c r="M3" s="169"/>
      <c r="N3" s="169" t="s">
        <v>5369</v>
      </c>
      <c r="Q3" s="166"/>
      <c r="R3" s="169" t="s">
        <v>2569</v>
      </c>
      <c r="S3" s="169"/>
      <c r="T3" s="169" t="s">
        <v>5369</v>
      </c>
      <c r="U3" s="169"/>
      <c r="V3" s="169" t="s">
        <v>5369</v>
      </c>
      <c r="Y3" s="166"/>
      <c r="Z3" s="169" t="s">
        <v>2569</v>
      </c>
      <c r="AA3" s="169"/>
      <c r="AB3" s="169" t="s">
        <v>5369</v>
      </c>
      <c r="AC3" s="169"/>
      <c r="AD3" s="169" t="s">
        <v>5369</v>
      </c>
      <c r="AF3" s="166"/>
      <c r="AG3" s="169" t="s">
        <v>2569</v>
      </c>
      <c r="AH3" s="169"/>
      <c r="AI3" s="169" t="s">
        <v>5369</v>
      </c>
      <c r="AJ3" s="169"/>
      <c r="AK3" s="169" t="s">
        <v>5369</v>
      </c>
    </row>
    <row r="4" spans="1:37">
      <c r="A4" s="170"/>
      <c r="B4" s="169"/>
      <c r="C4" s="169"/>
      <c r="D4" s="166"/>
      <c r="E4" s="166"/>
      <c r="F4" s="166"/>
      <c r="I4" s="170"/>
      <c r="J4" s="169"/>
      <c r="K4" s="169"/>
      <c r="L4" s="166"/>
      <c r="M4" s="166"/>
      <c r="N4" s="166"/>
      <c r="Q4" s="170"/>
      <c r="R4" s="169"/>
      <c r="S4" s="169"/>
      <c r="T4" s="166"/>
      <c r="U4" s="166"/>
      <c r="V4" s="166"/>
      <c r="Y4" s="170"/>
      <c r="Z4" s="169"/>
      <c r="AA4" s="169"/>
      <c r="AB4" s="166"/>
      <c r="AC4" s="166"/>
      <c r="AD4" s="166"/>
      <c r="AF4" s="170"/>
      <c r="AG4" s="169"/>
      <c r="AH4" s="169"/>
      <c r="AI4" s="166"/>
      <c r="AJ4" s="166"/>
      <c r="AK4" s="166"/>
    </row>
    <row r="5" spans="1:37">
      <c r="A5" s="166" t="s">
        <v>5370</v>
      </c>
      <c r="B5" s="171">
        <v>4.07E-2</v>
      </c>
      <c r="C5" s="172"/>
      <c r="D5" s="173">
        <v>507784.39250000002</v>
      </c>
      <c r="E5" s="174"/>
      <c r="F5" s="173">
        <v>20649.762203559399</v>
      </c>
      <c r="I5" s="166" t="s">
        <v>5370</v>
      </c>
      <c r="J5" s="171">
        <v>4.07E-2</v>
      </c>
      <c r="K5" s="172"/>
      <c r="L5" s="173">
        <v>5602907.9018000001</v>
      </c>
      <c r="M5" s="174"/>
      <c r="N5" s="173">
        <v>227850.08269156999</v>
      </c>
      <c r="Q5" s="166" t="s">
        <v>5370</v>
      </c>
      <c r="R5" s="171">
        <v>4.07E-2</v>
      </c>
      <c r="S5" s="172"/>
      <c r="T5" s="173">
        <v>8142850.3947999999</v>
      </c>
      <c r="U5" s="174"/>
      <c r="V5" s="173">
        <v>331140.39500885102</v>
      </c>
      <c r="Y5" s="166" t="s">
        <v>5370</v>
      </c>
      <c r="Z5" s="171">
        <v>4.07E-2</v>
      </c>
      <c r="AA5" s="172"/>
      <c r="AB5" s="173">
        <v>7429445.6823000005</v>
      </c>
      <c r="AC5" s="174"/>
      <c r="AD5" s="173">
        <v>302128.79503529798</v>
      </c>
      <c r="AF5" s="166" t="s">
        <v>5370</v>
      </c>
      <c r="AG5" s="171">
        <v>6.8216765468647106E-2</v>
      </c>
      <c r="AH5" s="172"/>
      <c r="AI5" s="173">
        <v>6925795.8899999997</v>
      </c>
      <c r="AJ5" s="174"/>
      <c r="AK5" s="173">
        <v>472455.39391185</v>
      </c>
    </row>
    <row r="6" spans="1:37">
      <c r="A6" s="166" t="s">
        <v>5371</v>
      </c>
      <c r="B6" s="171">
        <v>4.07E-2</v>
      </c>
      <c r="C6" s="172"/>
      <c r="D6" s="173">
        <v>30826896.079999998</v>
      </c>
      <c r="E6" s="174"/>
      <c r="F6" s="173">
        <v>1253618.82509186</v>
      </c>
      <c r="I6" s="166" t="s">
        <v>5371</v>
      </c>
      <c r="J6" s="171">
        <v>4.07E-2</v>
      </c>
      <c r="K6" s="172"/>
      <c r="L6" s="173">
        <v>59416643.350000001</v>
      </c>
      <c r="M6" s="174"/>
      <c r="N6" s="173">
        <v>2416260.86629119</v>
      </c>
      <c r="Q6" s="166" t="s">
        <v>5371</v>
      </c>
      <c r="R6" s="171">
        <v>4.07E-2</v>
      </c>
      <c r="S6" s="172"/>
      <c r="T6" s="173">
        <v>92512119.950000003</v>
      </c>
      <c r="U6" s="174"/>
      <c r="V6" s="173">
        <v>3762134.6897042701</v>
      </c>
      <c r="Y6" s="166" t="s">
        <v>5371</v>
      </c>
      <c r="Z6" s="171">
        <v>4.07E-2</v>
      </c>
      <c r="AA6" s="172"/>
      <c r="AB6" s="173">
        <v>114540280.37</v>
      </c>
      <c r="AC6" s="174"/>
      <c r="AD6" s="173">
        <v>4657940.6285503702</v>
      </c>
      <c r="AF6" s="166" t="s">
        <v>5371</v>
      </c>
      <c r="AG6" s="171">
        <v>6.8216765468647106E-2</v>
      </c>
      <c r="AH6" s="172"/>
      <c r="AI6" s="173">
        <v>55618973.18</v>
      </c>
      <c r="AJ6" s="174"/>
      <c r="AK6" s="173">
        <v>3794146.4490270298</v>
      </c>
    </row>
    <row r="7" spans="1:37">
      <c r="A7" s="166" t="s">
        <v>5372</v>
      </c>
      <c r="B7" s="171">
        <v>0.111955061805807</v>
      </c>
      <c r="C7" s="172"/>
      <c r="D7" s="173"/>
      <c r="E7" s="174"/>
      <c r="F7" s="173"/>
      <c r="I7" s="166" t="s">
        <v>5372</v>
      </c>
      <c r="J7" s="171">
        <v>0.111955061805807</v>
      </c>
      <c r="K7" s="172"/>
      <c r="L7" s="173">
        <v>26426052.600000001</v>
      </c>
      <c r="M7" s="174"/>
      <c r="N7" s="173">
        <v>2958530.3521165</v>
      </c>
      <c r="Q7" s="166" t="s">
        <v>5372</v>
      </c>
      <c r="R7" s="171">
        <v>0.111955061805807</v>
      </c>
      <c r="S7" s="172"/>
      <c r="T7" s="173">
        <v>65125447.549999997</v>
      </c>
      <c r="U7" s="174"/>
      <c r="V7" s="173">
        <v>7291123.5055910703</v>
      </c>
      <c r="Y7" s="166" t="s">
        <v>5372</v>
      </c>
      <c r="Z7" s="171">
        <v>0.111955061805807</v>
      </c>
      <c r="AA7" s="172"/>
      <c r="AB7" s="173">
        <v>35390014.450000003</v>
      </c>
      <c r="AC7" s="174"/>
      <c r="AD7" s="173">
        <v>3962091.25505814</v>
      </c>
      <c r="AF7" s="166" t="s">
        <v>5372</v>
      </c>
      <c r="AG7" s="171">
        <v>0.142517310252222</v>
      </c>
      <c r="AH7" s="172"/>
      <c r="AI7" s="173">
        <v>81111381.900000006</v>
      </c>
      <c r="AJ7" s="174"/>
      <c r="AK7" s="173">
        <v>11559775.9792287</v>
      </c>
    </row>
    <row r="8" spans="1:37">
      <c r="A8" s="166" t="s">
        <v>5373</v>
      </c>
      <c r="B8" s="171">
        <v>0.19186572181439299</v>
      </c>
      <c r="C8" s="172"/>
      <c r="D8" s="173"/>
      <c r="E8" s="174"/>
      <c r="F8" s="173"/>
      <c r="I8" s="166" t="s">
        <v>5373</v>
      </c>
      <c r="J8" s="171">
        <v>0.19186572181439299</v>
      </c>
      <c r="K8" s="172"/>
      <c r="L8" s="173">
        <v>7942215.46</v>
      </c>
      <c r="M8" s="174"/>
      <c r="N8" s="173">
        <v>1523838.90203833</v>
      </c>
      <c r="Q8" s="166" t="s">
        <v>5373</v>
      </c>
      <c r="R8" s="171">
        <v>0.19186572181439299</v>
      </c>
      <c r="S8" s="172"/>
      <c r="T8" s="173">
        <v>26377864.969999999</v>
      </c>
      <c r="U8" s="174"/>
      <c r="V8" s="173">
        <v>5061008.10239165</v>
      </c>
      <c r="Y8" s="166" t="s">
        <v>5373</v>
      </c>
      <c r="Z8" s="171">
        <v>0.19186572181439299</v>
      </c>
      <c r="AA8" s="172"/>
      <c r="AB8" s="173">
        <v>38900853.219999999</v>
      </c>
      <c r="AC8" s="174"/>
      <c r="AD8" s="173">
        <v>7463740.2822510703</v>
      </c>
      <c r="AF8" s="166" t="s">
        <v>5373</v>
      </c>
      <c r="AG8" s="171">
        <v>0.27833626419170199</v>
      </c>
      <c r="AH8" s="172"/>
      <c r="AI8" s="173">
        <v>29274784.579999998</v>
      </c>
      <c r="AJ8" s="174"/>
      <c r="AK8" s="173">
        <v>8148234.1750140404</v>
      </c>
    </row>
    <row r="9" spans="1:37">
      <c r="A9" s="166" t="s">
        <v>5374</v>
      </c>
      <c r="B9" s="171">
        <v>0.465497932290734</v>
      </c>
      <c r="C9" s="172"/>
      <c r="D9" s="173"/>
      <c r="E9" s="174"/>
      <c r="F9" s="173"/>
      <c r="I9" s="166" t="s">
        <v>5374</v>
      </c>
      <c r="J9" s="171">
        <v>0.465497932290734</v>
      </c>
      <c r="K9" s="172"/>
      <c r="L9" s="173">
        <v>0</v>
      </c>
      <c r="M9" s="174"/>
      <c r="N9" s="173">
        <v>0</v>
      </c>
      <c r="Q9" s="166" t="s">
        <v>5374</v>
      </c>
      <c r="R9" s="171">
        <v>0.465497932290734</v>
      </c>
      <c r="S9" s="172"/>
      <c r="T9" s="173">
        <v>21075980.149999999</v>
      </c>
      <c r="U9" s="174"/>
      <c r="V9" s="173">
        <v>9810825.1808255594</v>
      </c>
      <c r="Y9" s="166" t="s">
        <v>5374</v>
      </c>
      <c r="Z9" s="171">
        <v>0.465497932290734</v>
      </c>
      <c r="AA9" s="172"/>
      <c r="AB9" s="173">
        <v>13568487.99</v>
      </c>
      <c r="AC9" s="174"/>
      <c r="AD9" s="173">
        <v>6316103.1036566598</v>
      </c>
      <c r="AF9" s="166" t="s">
        <v>5374</v>
      </c>
      <c r="AG9" s="171">
        <v>0.48079934088201698</v>
      </c>
      <c r="AH9" s="172"/>
      <c r="AI9" s="173">
        <v>33630873.928999998</v>
      </c>
      <c r="AJ9" s="174"/>
      <c r="AK9" s="173">
        <v>16169702.0183494</v>
      </c>
    </row>
    <row r="10" spans="1:37">
      <c r="A10" s="166" t="s">
        <v>5375</v>
      </c>
      <c r="B10" s="175">
        <v>1</v>
      </c>
      <c r="C10" s="176"/>
      <c r="D10" s="177"/>
      <c r="E10" s="174"/>
      <c r="F10" s="177"/>
      <c r="I10" s="166" t="s">
        <v>5375</v>
      </c>
      <c r="J10" s="175">
        <v>1</v>
      </c>
      <c r="K10" s="176"/>
      <c r="L10" s="177">
        <v>0</v>
      </c>
      <c r="M10" s="174"/>
      <c r="N10" s="177">
        <v>0</v>
      </c>
      <c r="Q10" s="166" t="s">
        <v>5375</v>
      </c>
      <c r="R10" s="175">
        <v>1</v>
      </c>
      <c r="S10" s="176"/>
      <c r="T10" s="177">
        <v>4487622.93</v>
      </c>
      <c r="U10" s="174"/>
      <c r="V10" s="177">
        <v>4487622.93</v>
      </c>
      <c r="Y10" s="166" t="s">
        <v>5375</v>
      </c>
      <c r="Z10" s="175">
        <v>1</v>
      </c>
      <c r="AA10" s="176"/>
      <c r="AB10" s="177">
        <v>14711147.32</v>
      </c>
      <c r="AC10" s="174"/>
      <c r="AD10" s="177">
        <v>14711147.32</v>
      </c>
      <c r="AF10" s="166" t="s">
        <v>5375</v>
      </c>
      <c r="AG10" s="175">
        <v>1</v>
      </c>
      <c r="AH10" s="176"/>
      <c r="AI10" s="177">
        <v>16800785.870000001</v>
      </c>
      <c r="AJ10" s="174"/>
      <c r="AK10" s="177">
        <v>16800785.870000001</v>
      </c>
    </row>
    <row r="11" spans="1:37" ht="13.5" thickBot="1">
      <c r="A11" s="166"/>
      <c r="B11" s="166"/>
      <c r="C11" s="166"/>
      <c r="D11" s="178">
        <f>SUM(D5:D10)</f>
        <v>31334680.4725</v>
      </c>
      <c r="E11" s="179"/>
      <c r="F11" s="178">
        <f>SUM(F5:F10)</f>
        <v>1274268.58729542</v>
      </c>
      <c r="I11" s="166"/>
      <c r="J11" s="166"/>
      <c r="K11" s="166"/>
      <c r="L11" s="178">
        <f>SUM(L5:L10)</f>
        <v>99387819.311800003</v>
      </c>
      <c r="M11" s="179"/>
      <c r="N11" s="178">
        <f>SUM(N5:N10)</f>
        <v>7126480.2031375999</v>
      </c>
      <c r="Q11" s="166"/>
      <c r="R11" s="166"/>
      <c r="S11" s="166"/>
      <c r="T11" s="178">
        <f>SUM(T5:T10)</f>
        <v>217721885.94479999</v>
      </c>
      <c r="U11" s="179"/>
      <c r="V11" s="178">
        <f>SUM(V5:V10)</f>
        <v>30743854.803521398</v>
      </c>
      <c r="Y11" s="166"/>
      <c r="Z11" s="166"/>
      <c r="AA11" s="166"/>
      <c r="AB11" s="178">
        <f>SUM(AB5:AB10)</f>
        <v>224540229.0323</v>
      </c>
      <c r="AC11" s="179"/>
      <c r="AD11" s="178">
        <f>SUM(AD5:AD10)</f>
        <v>37413151.384551503</v>
      </c>
      <c r="AF11" s="166"/>
      <c r="AG11" s="166"/>
      <c r="AH11" s="166"/>
      <c r="AI11" s="178">
        <v>224540229.0323</v>
      </c>
      <c r="AJ11" s="179"/>
      <c r="AK11" s="178">
        <f>SUM(AK4:AK10)</f>
        <v>56945099.885531098</v>
      </c>
    </row>
    <row r="12" spans="1:37" ht="13.5" thickTop="1">
      <c r="A12" s="180"/>
      <c r="B12" s="176"/>
      <c r="C12" s="176"/>
      <c r="D12" s="181"/>
      <c r="E12" s="181"/>
      <c r="F12" s="181"/>
      <c r="I12" s="180"/>
      <c r="J12" s="176"/>
      <c r="K12" s="176"/>
      <c r="L12" s="181"/>
      <c r="M12" s="181"/>
      <c r="N12" s="181"/>
      <c r="Q12" s="180"/>
      <c r="R12" s="176"/>
      <c r="S12" s="176"/>
      <c r="T12" s="181"/>
      <c r="U12" s="181"/>
      <c r="V12" s="181"/>
      <c r="Y12" s="180"/>
      <c r="Z12" s="176"/>
      <c r="AA12" s="176"/>
      <c r="AB12" s="181"/>
      <c r="AC12" s="181"/>
      <c r="AD12" s="181"/>
      <c r="AF12" s="180"/>
      <c r="AG12" s="176"/>
      <c r="AH12" s="176"/>
      <c r="AI12" s="181"/>
      <c r="AJ12" s="181"/>
      <c r="AK12" s="181"/>
    </row>
    <row r="13" spans="1:37">
      <c r="A13" s="167" t="s">
        <v>5376</v>
      </c>
      <c r="B13" s="168" t="s">
        <v>5366</v>
      </c>
      <c r="C13" s="168"/>
      <c r="D13" s="168" t="s">
        <v>5367</v>
      </c>
      <c r="E13" s="168"/>
      <c r="F13" s="168" t="s">
        <v>5368</v>
      </c>
      <c r="I13" s="167" t="s">
        <v>5376</v>
      </c>
      <c r="J13" s="168" t="s">
        <v>5366</v>
      </c>
      <c r="K13" s="168"/>
      <c r="L13" s="168" t="s">
        <v>5367</v>
      </c>
      <c r="M13" s="168"/>
      <c r="N13" s="168" t="s">
        <v>5368</v>
      </c>
      <c r="Q13" s="167" t="s">
        <v>5376</v>
      </c>
      <c r="R13" s="168" t="s">
        <v>5366</v>
      </c>
      <c r="S13" s="168"/>
      <c r="T13" s="168" t="s">
        <v>5367</v>
      </c>
      <c r="U13" s="168"/>
      <c r="V13" s="168" t="s">
        <v>5368</v>
      </c>
      <c r="Y13" s="167" t="s">
        <v>5376</v>
      </c>
      <c r="Z13" s="168" t="s">
        <v>5366</v>
      </c>
      <c r="AA13" s="168"/>
      <c r="AB13" s="168" t="s">
        <v>5367</v>
      </c>
      <c r="AC13" s="168"/>
      <c r="AD13" s="168" t="s">
        <v>5368</v>
      </c>
      <c r="AF13" s="167" t="s">
        <v>5376</v>
      </c>
      <c r="AG13" s="168" t="s">
        <v>5366</v>
      </c>
      <c r="AH13" s="168"/>
      <c r="AI13" s="168" t="s">
        <v>5367</v>
      </c>
      <c r="AJ13" s="168"/>
      <c r="AK13" s="168" t="s">
        <v>5368</v>
      </c>
    </row>
    <row r="14" spans="1:37">
      <c r="A14" s="166"/>
      <c r="B14" s="169" t="s">
        <v>2569</v>
      </c>
      <c r="C14" s="169"/>
      <c r="D14" s="169" t="s">
        <v>5369</v>
      </c>
      <c r="E14" s="169"/>
      <c r="F14" s="169" t="s">
        <v>5369</v>
      </c>
      <c r="I14" s="166"/>
      <c r="J14" s="169" t="s">
        <v>2569</v>
      </c>
      <c r="K14" s="169"/>
      <c r="L14" s="169" t="s">
        <v>5369</v>
      </c>
      <c r="M14" s="169"/>
      <c r="N14" s="169" t="s">
        <v>5369</v>
      </c>
      <c r="Q14" s="166"/>
      <c r="R14" s="169" t="s">
        <v>2569</v>
      </c>
      <c r="S14" s="169"/>
      <c r="T14" s="169" t="s">
        <v>5369</v>
      </c>
      <c r="U14" s="169"/>
      <c r="V14" s="169" t="s">
        <v>5369</v>
      </c>
      <c r="Y14" s="166"/>
      <c r="Z14" s="169" t="s">
        <v>2569</v>
      </c>
      <c r="AA14" s="169"/>
      <c r="AB14" s="169" t="s">
        <v>5369</v>
      </c>
      <c r="AC14" s="169"/>
      <c r="AD14" s="169" t="s">
        <v>5369</v>
      </c>
      <c r="AF14" s="166"/>
      <c r="AG14" s="169" t="s">
        <v>2569</v>
      </c>
      <c r="AH14" s="169"/>
      <c r="AI14" s="169" t="s">
        <v>5369</v>
      </c>
      <c r="AJ14" s="169"/>
      <c r="AK14" s="169" t="s">
        <v>5369</v>
      </c>
    </row>
    <row r="15" spans="1:37">
      <c r="A15" s="170"/>
      <c r="B15" s="169"/>
      <c r="C15" s="169"/>
      <c r="D15" s="166"/>
      <c r="E15" s="166"/>
      <c r="F15" s="166"/>
      <c r="I15" s="170"/>
      <c r="J15" s="169"/>
      <c r="K15" s="169"/>
      <c r="L15" s="166"/>
      <c r="M15" s="166"/>
      <c r="N15" s="166"/>
      <c r="Q15" s="170"/>
      <c r="R15" s="169"/>
      <c r="S15" s="169"/>
      <c r="T15" s="166"/>
      <c r="U15" s="166"/>
      <c r="V15" s="166"/>
      <c r="Y15" s="170"/>
      <c r="Z15" s="169"/>
      <c r="AA15" s="169"/>
      <c r="AB15" s="166"/>
      <c r="AC15" s="166"/>
      <c r="AD15" s="166"/>
      <c r="AF15" s="170"/>
      <c r="AG15" s="169"/>
      <c r="AH15" s="169"/>
      <c r="AI15" s="166"/>
      <c r="AJ15" s="166"/>
      <c r="AK15" s="166"/>
    </row>
    <row r="16" spans="1:37">
      <c r="A16" s="166" t="s">
        <v>5370</v>
      </c>
      <c r="B16" s="182" t="s">
        <v>5377</v>
      </c>
      <c r="C16" s="172"/>
      <c r="D16" s="182" t="s">
        <v>5377</v>
      </c>
      <c r="E16" s="174"/>
      <c r="F16" s="182" t="s">
        <v>5377</v>
      </c>
      <c r="I16" s="166" t="s">
        <v>5370</v>
      </c>
      <c r="J16" s="182" t="s">
        <v>5377</v>
      </c>
      <c r="K16" s="172"/>
      <c r="L16" s="182" t="s">
        <v>5377</v>
      </c>
      <c r="M16" s="174"/>
      <c r="N16" s="182" t="s">
        <v>5377</v>
      </c>
      <c r="Q16" s="166" t="s">
        <v>5370</v>
      </c>
      <c r="R16" s="182" t="s">
        <v>5377</v>
      </c>
      <c r="S16" s="172"/>
      <c r="T16" s="182" t="s">
        <v>5377</v>
      </c>
      <c r="U16" s="174"/>
      <c r="V16" s="182" t="s">
        <v>5377</v>
      </c>
      <c r="Y16" s="166" t="s">
        <v>5370</v>
      </c>
      <c r="Z16" s="182" t="s">
        <v>5377</v>
      </c>
      <c r="AA16" s="172"/>
      <c r="AB16" s="182" t="s">
        <v>5377</v>
      </c>
      <c r="AC16" s="174"/>
      <c r="AD16" s="182" t="s">
        <v>5377</v>
      </c>
      <c r="AF16" s="166" t="s">
        <v>5370</v>
      </c>
      <c r="AG16" s="182">
        <v>2.66730521078987E-2</v>
      </c>
      <c r="AH16" s="172"/>
      <c r="AI16" s="173">
        <v>14135700</v>
      </c>
      <c r="AJ16" s="174"/>
      <c r="AK16" s="173">
        <v>377042.26268162398</v>
      </c>
    </row>
    <row r="17" spans="1:37">
      <c r="A17" s="166" t="s">
        <v>5371</v>
      </c>
      <c r="B17" s="182">
        <v>4.8025855533946199E-2</v>
      </c>
      <c r="C17" s="172"/>
      <c r="D17" s="173">
        <v>28482618.789999999</v>
      </c>
      <c r="E17" s="174"/>
      <c r="F17" s="173">
        <v>1367902.135237</v>
      </c>
      <c r="I17" s="166" t="s">
        <v>5371</v>
      </c>
      <c r="J17" s="182">
        <v>4.8025855533946199E-2</v>
      </c>
      <c r="K17" s="172"/>
      <c r="L17" s="173">
        <v>62711602.369999997</v>
      </c>
      <c r="M17" s="174"/>
      <c r="N17" s="173">
        <v>3011778.3557238998</v>
      </c>
      <c r="Q17" s="166" t="s">
        <v>5371</v>
      </c>
      <c r="R17" s="182">
        <v>4.8025855533946199E-2</v>
      </c>
      <c r="S17" s="172"/>
      <c r="T17" s="173">
        <v>55833425.719999999</v>
      </c>
      <c r="U17" s="174"/>
      <c r="V17" s="173">
        <v>2681448.0375940399</v>
      </c>
      <c r="Y17" s="166" t="s">
        <v>5371</v>
      </c>
      <c r="Z17" s="182">
        <v>4.7360351332875202E-2</v>
      </c>
      <c r="AA17" s="172"/>
      <c r="AB17" s="173">
        <v>34180118.909999996</v>
      </c>
      <c r="AC17" s="174"/>
      <c r="AD17" s="173">
        <v>1618782.44</v>
      </c>
      <c r="AF17" s="166" t="s">
        <v>5371</v>
      </c>
      <c r="AG17" s="182">
        <v>2.66730521078987E-2</v>
      </c>
      <c r="AH17" s="172"/>
      <c r="AI17" s="173">
        <v>124239417.69</v>
      </c>
      <c r="AJ17" s="174"/>
      <c r="AK17" s="173">
        <v>3313844.4619003702</v>
      </c>
    </row>
    <row r="18" spans="1:37">
      <c r="A18" s="166" t="s">
        <v>5372</v>
      </c>
      <c r="B18" s="182">
        <v>0.26029777427096501</v>
      </c>
      <c r="C18" s="172"/>
      <c r="D18" s="173">
        <v>567080.04</v>
      </c>
      <c r="E18" s="174"/>
      <c r="F18" s="173">
        <v>147609.67224548999</v>
      </c>
      <c r="I18" s="166" t="s">
        <v>5372</v>
      </c>
      <c r="J18" s="182">
        <v>0.26029777427096501</v>
      </c>
      <c r="K18" s="172"/>
      <c r="L18" s="173">
        <v>177332.34</v>
      </c>
      <c r="M18" s="174"/>
      <c r="N18" s="173">
        <v>46159.213408261901</v>
      </c>
      <c r="Q18" s="166" t="s">
        <v>5372</v>
      </c>
      <c r="R18" s="182">
        <v>0.26029777427096501</v>
      </c>
      <c r="S18" s="172"/>
      <c r="T18" s="173">
        <v>211899.879999995</v>
      </c>
      <c r="U18" s="174"/>
      <c r="V18" s="173">
        <v>55157.067132283199</v>
      </c>
      <c r="Y18" s="166" t="s">
        <v>5372</v>
      </c>
      <c r="Z18" s="182">
        <v>0.24188438744666399</v>
      </c>
      <c r="AA18" s="172"/>
      <c r="AB18" s="173">
        <v>3028730.5</v>
      </c>
      <c r="AC18" s="174"/>
      <c r="AD18" s="173">
        <v>732602.62</v>
      </c>
      <c r="AF18" s="166" t="s">
        <v>5372</v>
      </c>
      <c r="AG18" s="182">
        <v>0.26029777427096501</v>
      </c>
      <c r="AH18" s="172"/>
      <c r="AI18" s="173">
        <v>1168744.4299999899</v>
      </c>
      <c r="AJ18" s="174"/>
      <c r="AK18" s="173">
        <v>304221.57382058498</v>
      </c>
    </row>
    <row r="19" spans="1:37">
      <c r="A19" s="166" t="s">
        <v>5373</v>
      </c>
      <c r="B19" s="182">
        <v>1</v>
      </c>
      <c r="C19" s="172"/>
      <c r="D19" s="173">
        <v>2209882.6</v>
      </c>
      <c r="E19" s="174"/>
      <c r="F19" s="173">
        <v>2209882.6</v>
      </c>
      <c r="I19" s="166" t="s">
        <v>5373</v>
      </c>
      <c r="J19" s="182">
        <v>1</v>
      </c>
      <c r="K19" s="172"/>
      <c r="L19" s="173">
        <v>6523909</v>
      </c>
      <c r="M19" s="174"/>
      <c r="N19" s="173">
        <v>6523909</v>
      </c>
      <c r="Q19" s="166" t="s">
        <v>5373</v>
      </c>
      <c r="R19" s="182">
        <v>1</v>
      </c>
      <c r="S19" s="172"/>
      <c r="T19" s="173">
        <v>548571.07000000402</v>
      </c>
      <c r="U19" s="174"/>
      <c r="V19" s="173">
        <v>548571.07000000402</v>
      </c>
      <c r="Y19" s="166" t="s">
        <v>5373</v>
      </c>
      <c r="Z19" s="182">
        <v>1</v>
      </c>
      <c r="AA19" s="172"/>
      <c r="AB19" s="173">
        <v>60299.880000010096</v>
      </c>
      <c r="AC19" s="174"/>
      <c r="AD19" s="173">
        <v>60299.880000010096</v>
      </c>
      <c r="AF19" s="166" t="s">
        <v>5373</v>
      </c>
      <c r="AG19" s="182">
        <v>1</v>
      </c>
      <c r="AH19" s="172"/>
      <c r="AI19" s="173">
        <v>333483.520000007</v>
      </c>
      <c r="AJ19" s="174"/>
      <c r="AK19" s="173">
        <v>333483.520000007</v>
      </c>
    </row>
    <row r="20" spans="1:37">
      <c r="A20" s="166" t="s">
        <v>5374</v>
      </c>
      <c r="B20" s="182">
        <v>1</v>
      </c>
      <c r="C20" s="172"/>
      <c r="D20" s="173">
        <v>0</v>
      </c>
      <c r="E20" s="174"/>
      <c r="F20" s="173">
        <v>0</v>
      </c>
      <c r="I20" s="166" t="s">
        <v>5374</v>
      </c>
      <c r="J20" s="182">
        <v>1</v>
      </c>
      <c r="K20" s="172"/>
      <c r="L20" s="173">
        <v>10009</v>
      </c>
      <c r="M20" s="174"/>
      <c r="N20" s="173">
        <v>10009</v>
      </c>
      <c r="Q20" s="166" t="s">
        <v>5374</v>
      </c>
      <c r="R20" s="182">
        <v>1</v>
      </c>
      <c r="S20" s="172"/>
      <c r="T20" s="173">
        <v>101333</v>
      </c>
      <c r="U20" s="174"/>
      <c r="V20" s="173">
        <v>101333</v>
      </c>
      <c r="Y20" s="166" t="s">
        <v>5374</v>
      </c>
      <c r="Z20" s="182">
        <v>1</v>
      </c>
      <c r="AA20" s="172"/>
      <c r="AB20" s="173">
        <v>405427.669999998</v>
      </c>
      <c r="AC20" s="174"/>
      <c r="AD20" s="173">
        <v>405427.669999998</v>
      </c>
      <c r="AF20" s="166" t="s">
        <v>5374</v>
      </c>
      <c r="AG20" s="182">
        <v>1</v>
      </c>
      <c r="AH20" s="172"/>
      <c r="AI20" s="173">
        <v>0</v>
      </c>
      <c r="AJ20" s="174"/>
      <c r="AK20" s="173">
        <v>0</v>
      </c>
    </row>
    <row r="21" spans="1:37">
      <c r="A21" s="166" t="s">
        <v>5375</v>
      </c>
      <c r="B21" s="182">
        <v>1</v>
      </c>
      <c r="C21" s="172"/>
      <c r="D21" s="177">
        <v>0</v>
      </c>
      <c r="E21" s="174"/>
      <c r="F21" s="177">
        <v>0</v>
      </c>
      <c r="I21" s="166" t="s">
        <v>5375</v>
      </c>
      <c r="J21" s="182">
        <v>1</v>
      </c>
      <c r="K21" s="172"/>
      <c r="L21" s="177">
        <v>31509</v>
      </c>
      <c r="M21" s="174"/>
      <c r="N21" s="177">
        <v>31509</v>
      </c>
      <c r="Q21" s="166" t="s">
        <v>5375</v>
      </c>
      <c r="R21" s="182">
        <v>1</v>
      </c>
      <c r="S21" s="172"/>
      <c r="T21" s="177">
        <v>3789000</v>
      </c>
      <c r="U21" s="174"/>
      <c r="V21" s="177">
        <v>3789000</v>
      </c>
      <c r="Y21" s="166" t="s">
        <v>5375</v>
      </c>
      <c r="Z21" s="182">
        <v>1</v>
      </c>
      <c r="AA21" s="172"/>
      <c r="AB21" s="177">
        <v>3804000</v>
      </c>
      <c r="AC21" s="174"/>
      <c r="AD21" s="177">
        <v>3804000</v>
      </c>
      <c r="AF21" s="166" t="s">
        <v>5375</v>
      </c>
      <c r="AG21" s="182">
        <v>1</v>
      </c>
      <c r="AH21" s="172"/>
      <c r="AI21" s="177">
        <v>4108249.9986999999</v>
      </c>
      <c r="AJ21" s="174"/>
      <c r="AK21" s="177">
        <v>4108249.9986999999</v>
      </c>
    </row>
    <row r="22" spans="1:37">
      <c r="AG22" s="163"/>
      <c r="AI22" s="163"/>
      <c r="AJ22" s="163"/>
      <c r="AK22" s="163"/>
    </row>
    <row r="23" spans="1:37" ht="13.5" thickBot="1">
      <c r="D23" s="178">
        <f>SUM(D16:D22)</f>
        <v>31259581.43</v>
      </c>
      <c r="E23" s="179"/>
      <c r="F23" s="178">
        <f>SUM(F17:F22)</f>
        <v>3725394.4074824899</v>
      </c>
      <c r="L23" s="178">
        <f>SUM(L16:L22)</f>
        <v>69454361.709999993</v>
      </c>
      <c r="M23" s="179"/>
      <c r="N23" s="178">
        <f>SUM(N17:N22)</f>
        <v>9623364.5691321604</v>
      </c>
      <c r="T23" s="178">
        <f>SUM(T16:T22)</f>
        <v>60484229.670000002</v>
      </c>
      <c r="U23" s="179"/>
      <c r="V23" s="178">
        <f>SUM(V17:V22)</f>
        <v>7175509.1747263204</v>
      </c>
      <c r="AB23" s="178">
        <f>SUM(AB16:AB22)</f>
        <v>41478576.960000001</v>
      </c>
      <c r="AC23" s="179"/>
      <c r="AD23" s="178">
        <f>SUM(AD17:AD22)</f>
        <v>6621112.6100000096</v>
      </c>
      <c r="AG23" s="163"/>
      <c r="AI23" s="178">
        <v>41478576.960000001</v>
      </c>
      <c r="AJ23" s="179"/>
      <c r="AK23" s="178">
        <f>SUM(AK16:AK22)</f>
        <v>8436841.8171025794</v>
      </c>
    </row>
    <row r="24" spans="1:37" ht="13.5" thickTop="1"/>
    <row r="25" spans="1:37">
      <c r="AI25" s="183"/>
      <c r="AJ25" s="183"/>
      <c r="AK25" s="183">
        <f>AK23+AK11</f>
        <v>65381941.702633701</v>
      </c>
    </row>
    <row r="26" spans="1:37">
      <c r="AI26" s="184" t="s">
        <v>5378</v>
      </c>
      <c r="AJ26" s="183"/>
      <c r="AK26" s="183">
        <v>-881246.09</v>
      </c>
    </row>
    <row r="27" spans="1:37">
      <c r="AI27" s="184" t="s">
        <v>5238</v>
      </c>
      <c r="AJ27" s="183"/>
      <c r="AK27" s="183">
        <v>-61437484.939999998</v>
      </c>
    </row>
    <row r="28" spans="1:37">
      <c r="AI28" s="183"/>
      <c r="AJ28" s="183"/>
      <c r="AK28" s="185">
        <f>AK25+AK26+AK27</f>
        <v>3063210.67263366</v>
      </c>
    </row>
  </sheetData>
  <mergeCells count="5">
    <mergeCell ref="B1:F1"/>
    <mergeCell ref="J1:N1"/>
    <mergeCell ref="R1:V1"/>
    <mergeCell ref="Z1:AD1"/>
    <mergeCell ref="AG1:AK1"/>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073E6-1EAA-48B6-8F5A-5967F3B78F38}">
  <sheetPr>
    <tabColor rgb="FFFFFF00"/>
  </sheetPr>
  <dimension ref="B2:J19"/>
  <sheetViews>
    <sheetView topLeftCell="B1" workbookViewId="0">
      <selection activeCell="D5" sqref="D5:J6"/>
    </sheetView>
  </sheetViews>
  <sheetFormatPr defaultColWidth="9" defaultRowHeight="14.25"/>
  <cols>
    <col min="2" max="2" width="4.125" customWidth="1"/>
    <col min="3" max="3" width="49.5" customWidth="1"/>
    <col min="4" max="4" width="22.5" customWidth="1"/>
    <col min="5" max="6" width="21.875" customWidth="1"/>
    <col min="7" max="7" width="19.875" customWidth="1"/>
    <col min="8" max="9" width="20.375" customWidth="1"/>
    <col min="10" max="10" width="15.875" customWidth="1"/>
  </cols>
  <sheetData>
    <row r="2" spans="2:10">
      <c r="B2" s="68" t="s">
        <v>5379</v>
      </c>
      <c r="H2" s="1001" t="s">
        <v>5380</v>
      </c>
      <c r="I2" s="1001"/>
      <c r="J2" s="1001"/>
    </row>
    <row r="3" spans="2:10" ht="29.25" customHeight="1">
      <c r="D3" s="157" t="s">
        <v>5381</v>
      </c>
      <c r="E3" s="157" t="s">
        <v>5382</v>
      </c>
      <c r="F3" s="157" t="s">
        <v>5383</v>
      </c>
      <c r="G3" s="157" t="s">
        <v>5384</v>
      </c>
      <c r="H3" s="157" t="s">
        <v>5385</v>
      </c>
      <c r="I3" s="157" t="s">
        <v>5386</v>
      </c>
      <c r="J3" s="157" t="s">
        <v>5387</v>
      </c>
    </row>
    <row r="4" spans="2:10">
      <c r="C4" s="158" t="s">
        <v>5388</v>
      </c>
      <c r="D4" s="1002" t="s">
        <v>5389</v>
      </c>
      <c r="E4" s="1002"/>
      <c r="F4" s="1002"/>
      <c r="G4" s="1002"/>
      <c r="H4" s="1002"/>
      <c r="I4" s="1002"/>
    </row>
    <row r="5" spans="2:10">
      <c r="C5" s="159" t="s">
        <v>5390</v>
      </c>
      <c r="D5" s="160">
        <v>4.1338E-2</v>
      </c>
      <c r="E5" s="160">
        <v>4.0692399999999997E-2</v>
      </c>
      <c r="F5" s="160">
        <v>4.0653399999999999E-2</v>
      </c>
      <c r="G5" s="160">
        <v>4.0459299999999997E-2</v>
      </c>
      <c r="H5" s="160">
        <v>6.8216765468647106E-2</v>
      </c>
      <c r="I5" s="160">
        <v>4.07E-2</v>
      </c>
      <c r="J5" s="160">
        <v>4.07E-2</v>
      </c>
    </row>
    <row r="6" spans="2:10">
      <c r="C6" s="159" t="s">
        <v>5391</v>
      </c>
      <c r="D6" s="160">
        <v>4.0663650000000003E-2</v>
      </c>
      <c r="E6" s="160">
        <v>4.065933E-2</v>
      </c>
      <c r="F6" s="160">
        <v>4.0659019999999997E-2</v>
      </c>
      <c r="G6" s="160">
        <v>4.066546E-2</v>
      </c>
      <c r="H6" s="160">
        <v>6.8216765468647106E-2</v>
      </c>
      <c r="I6" s="160">
        <v>4.07E-2</v>
      </c>
      <c r="J6" s="160">
        <v>4.07E-2</v>
      </c>
    </row>
    <row r="7" spans="2:10">
      <c r="C7" s="159" t="s">
        <v>5392</v>
      </c>
      <c r="D7" s="160">
        <v>0.111955061805807</v>
      </c>
      <c r="E7" s="160">
        <v>0.111955061805807</v>
      </c>
      <c r="F7" s="160">
        <v>0.111955061805807</v>
      </c>
      <c r="G7" s="160">
        <v>0.111955061805807</v>
      </c>
      <c r="H7" s="160">
        <v>0.142517310252222</v>
      </c>
      <c r="I7" s="160">
        <v>0.111955061805807</v>
      </c>
      <c r="J7" s="160">
        <v>0.111955061805807</v>
      </c>
    </row>
    <row r="8" spans="2:10">
      <c r="C8" s="159" t="s">
        <v>5393</v>
      </c>
      <c r="D8" s="160">
        <v>0.19186572181439299</v>
      </c>
      <c r="E8" s="160">
        <v>0.19186572181439299</v>
      </c>
      <c r="F8" s="160">
        <v>0.19186572181439299</v>
      </c>
      <c r="G8" s="160">
        <v>0.19186572181439299</v>
      </c>
      <c r="H8" s="160">
        <v>0.27833626419170199</v>
      </c>
      <c r="I8" s="160">
        <v>0.19186572181439299</v>
      </c>
      <c r="J8" s="160">
        <v>0.19186572181439299</v>
      </c>
    </row>
    <row r="9" spans="2:10">
      <c r="C9" s="159" t="s">
        <v>5394</v>
      </c>
      <c r="D9" s="160">
        <v>0.465497932290734</v>
      </c>
      <c r="E9" s="160">
        <v>0.465497932290734</v>
      </c>
      <c r="F9" s="160">
        <v>0.465497932290734</v>
      </c>
      <c r="G9" s="160">
        <v>0.465497932290734</v>
      </c>
      <c r="H9" s="160">
        <v>0.48079934088201698</v>
      </c>
      <c r="I9" s="160">
        <v>0.465497932290734</v>
      </c>
      <c r="J9" s="160">
        <v>0.465497932290734</v>
      </c>
    </row>
    <row r="10" spans="2:10">
      <c r="C10" s="159" t="s">
        <v>5395</v>
      </c>
      <c r="D10" s="160">
        <v>1</v>
      </c>
      <c r="E10" s="160">
        <v>1</v>
      </c>
      <c r="F10" s="160">
        <v>1</v>
      </c>
      <c r="G10" s="160">
        <v>1</v>
      </c>
      <c r="H10" s="160">
        <v>1</v>
      </c>
      <c r="I10" s="160">
        <v>1</v>
      </c>
      <c r="J10" s="160">
        <v>1</v>
      </c>
    </row>
    <row r="11" spans="2:10">
      <c r="C11" s="158" t="s">
        <v>5396</v>
      </c>
      <c r="D11" s="161" t="s">
        <v>5389</v>
      </c>
      <c r="E11" s="161"/>
      <c r="F11" s="161"/>
      <c r="G11" s="161"/>
      <c r="H11" s="161"/>
      <c r="I11" s="161"/>
      <c r="J11" s="161"/>
    </row>
    <row r="12" spans="2:10">
      <c r="C12" s="159" t="s">
        <v>5390</v>
      </c>
      <c r="D12" s="160">
        <v>0</v>
      </c>
      <c r="E12" s="160">
        <v>0</v>
      </c>
      <c r="F12" s="160">
        <v>0</v>
      </c>
      <c r="G12" s="160">
        <v>0</v>
      </c>
      <c r="H12" s="160">
        <v>2.66730521078987E-2</v>
      </c>
      <c r="I12" s="160">
        <v>0</v>
      </c>
      <c r="J12" s="160">
        <v>0</v>
      </c>
    </row>
    <row r="13" spans="2:10">
      <c r="C13" s="159" t="s">
        <v>5391</v>
      </c>
      <c r="D13" s="160">
        <v>4.8025855533946199E-2</v>
      </c>
      <c r="E13" s="160">
        <v>4.8025855533946199E-2</v>
      </c>
      <c r="F13" s="160">
        <v>4.8025855533946199E-2</v>
      </c>
      <c r="G13" s="160">
        <v>4.7360351332875202E-2</v>
      </c>
      <c r="H13" s="160">
        <v>2.66730521078987E-2</v>
      </c>
      <c r="I13" s="160">
        <v>4.8025855533946199E-2</v>
      </c>
      <c r="J13" s="160">
        <v>4.8025855533946199E-2</v>
      </c>
    </row>
    <row r="14" spans="2:10">
      <c r="C14" s="159" t="s">
        <v>5392</v>
      </c>
      <c r="D14" s="160">
        <v>0.26029777427096501</v>
      </c>
      <c r="E14" s="160">
        <v>0.26029777427096501</v>
      </c>
      <c r="F14" s="160">
        <v>0.26029777427096501</v>
      </c>
      <c r="G14" s="160">
        <v>0.24188438744666399</v>
      </c>
      <c r="H14" s="160">
        <v>0.26029777427096501</v>
      </c>
      <c r="I14" s="160">
        <v>0.26029777427096501</v>
      </c>
      <c r="J14" s="160">
        <v>0.26029777427096501</v>
      </c>
    </row>
    <row r="15" spans="2:10">
      <c r="C15" s="159" t="s">
        <v>5397</v>
      </c>
      <c r="D15" s="160">
        <v>1</v>
      </c>
      <c r="E15" s="160">
        <v>1</v>
      </c>
      <c r="F15" s="160">
        <v>1</v>
      </c>
      <c r="G15" s="160">
        <v>1</v>
      </c>
      <c r="H15" s="160">
        <v>1</v>
      </c>
      <c r="I15" s="160">
        <v>1</v>
      </c>
      <c r="J15" s="160">
        <v>1</v>
      </c>
    </row>
    <row r="17" spans="3:3">
      <c r="C17" s="162" t="s">
        <v>5398</v>
      </c>
    </row>
    <row r="18" spans="3:3">
      <c r="C18" s="159" t="s">
        <v>5399</v>
      </c>
    </row>
    <row r="19" spans="3:3">
      <c r="C19" s="159" t="s">
        <v>5399</v>
      </c>
    </row>
  </sheetData>
  <mergeCells count="2">
    <mergeCell ref="H2:J2"/>
    <mergeCell ref="D4:I4"/>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86F1B-6E31-40EA-80EA-68280D77CCF0}">
  <sheetPr>
    <tabColor rgb="FFFFFF00"/>
  </sheetPr>
  <dimension ref="A2:I78"/>
  <sheetViews>
    <sheetView tabSelected="1" topLeftCell="A13" zoomScale="85" zoomScaleNormal="85" workbookViewId="0">
      <selection activeCell="H38" sqref="H38"/>
    </sheetView>
  </sheetViews>
  <sheetFormatPr defaultColWidth="9" defaultRowHeight="14.25"/>
  <cols>
    <col min="1" max="1" width="34.625" customWidth="1"/>
    <col min="2" max="3" width="14.5" customWidth="1"/>
    <col min="4" max="5" width="13.875" customWidth="1"/>
    <col min="6" max="7" width="14.375" customWidth="1"/>
    <col min="8" max="8" width="13.125" customWidth="1"/>
    <col min="9" max="10" width="11.5" customWidth="1"/>
    <col min="11" max="11" width="10.5" customWidth="1"/>
    <col min="12" max="12" width="11.5" customWidth="1"/>
    <col min="13" max="14" width="14.375" customWidth="1"/>
    <col min="15" max="15" width="8.5" customWidth="1"/>
    <col min="21" max="21" width="13.875" customWidth="1"/>
  </cols>
  <sheetData>
    <row r="2" spans="1:6">
      <c r="A2" s="129" t="s">
        <v>2514</v>
      </c>
      <c r="B2" s="14" t="s">
        <v>2515</v>
      </c>
      <c r="C2" s="14"/>
      <c r="D2" s="14"/>
      <c r="E2" s="14"/>
      <c r="F2" s="130" t="s">
        <v>5400</v>
      </c>
    </row>
    <row r="3" spans="1:6">
      <c r="A3" s="131"/>
      <c r="B3" s="132">
        <v>2022</v>
      </c>
      <c r="C3" s="132">
        <v>2023</v>
      </c>
      <c r="D3" s="132">
        <v>2024</v>
      </c>
      <c r="E3" s="132">
        <v>2025</v>
      </c>
      <c r="F3" s="132">
        <v>2025</v>
      </c>
    </row>
    <row r="4" spans="1:6">
      <c r="A4" s="131"/>
      <c r="B4" s="133" t="s">
        <v>2521</v>
      </c>
      <c r="C4" s="133" t="s">
        <v>2521</v>
      </c>
      <c r="D4" s="133" t="s">
        <v>2521</v>
      </c>
      <c r="E4" s="133" t="s">
        <v>2521</v>
      </c>
      <c r="F4" s="133" t="s">
        <v>2521</v>
      </c>
    </row>
    <row r="5" spans="1:6">
      <c r="A5" s="131"/>
      <c r="B5" s="133"/>
      <c r="C5" s="133"/>
      <c r="D5" s="133"/>
      <c r="E5" s="133"/>
      <c r="F5" s="133"/>
    </row>
    <row r="6" spans="1:6">
      <c r="A6" s="134" t="s">
        <v>5401</v>
      </c>
      <c r="B6" s="135">
        <v>8527</v>
      </c>
      <c r="C6" s="135">
        <v>39081</v>
      </c>
      <c r="D6" s="136">
        <v>29255</v>
      </c>
      <c r="E6" s="136">
        <v>5975</v>
      </c>
      <c r="F6" s="136">
        <v>39701</v>
      </c>
    </row>
    <row r="7" spans="1:6">
      <c r="A7" s="134" t="s">
        <v>5402</v>
      </c>
      <c r="B7" s="135">
        <v>1396</v>
      </c>
      <c r="C7" s="135">
        <v>2556</v>
      </c>
      <c r="D7" s="135">
        <v>11525</v>
      </c>
      <c r="E7" s="135">
        <v>12233</v>
      </c>
      <c r="F7" s="136">
        <v>11305</v>
      </c>
    </row>
    <row r="8" spans="1:6">
      <c r="A8" s="134" t="s">
        <v>5403</v>
      </c>
      <c r="B8" s="135">
        <f>ROUND('[1]O1-硅基智能 Lead'!$D$18/1000,0)+ROUND('[1]O4-lead'!$F$9/1000,0)-B9-1</f>
        <v>3402</v>
      </c>
      <c r="C8" s="135">
        <f>ROUND('[1]O1-硅基智能 Lead'!$F$18/1000,0)-C9+ROUND(('[1]O3-硅基智能 Console'!$T$38+'[1]O3-硅基智能 Console'!$T$39)/1000,0)+ROUND('[1]O4-lead'!$H$9/1000,0)+ROUND([1]Sheet1!$W$21/1000,0)+ROUND('[1]O4-bkd'!$G$13/1000,0)</f>
        <v>4134</v>
      </c>
      <c r="D8" s="135">
        <f>ROUND('[1]O1-硅基智能 Lead'!$H$18/1000,0)-D9+ROUND('[1]O4-lead'!$I$9/1000,0)+ROUND('[1]O3-硅基智能 Console'!$T$51/1000,0)+ROUND([1]Sheet1!$AD$21/1000,0)+ROUND('[1]O4-bkd'!$G$15/1000,0)+1</f>
        <v>713</v>
      </c>
      <c r="E8" s="135">
        <v>2073</v>
      </c>
      <c r="F8" s="136">
        <v>1022</v>
      </c>
    </row>
    <row r="9" spans="1:6">
      <c r="A9" s="134" t="s">
        <v>5404</v>
      </c>
      <c r="B9" s="135">
        <f>ROUND('[1]O1-3 2022BKD'!$D$118/1000,0)</f>
        <v>9</v>
      </c>
      <c r="C9" s="135">
        <f>ROUND('[1]O1-3 2023BKD'!$D$91/1000,0)</f>
        <v>1518</v>
      </c>
      <c r="D9" s="135">
        <f>ROUND('[1]O1-3 2024BKD'!$D$78/1000,0)</f>
        <v>200</v>
      </c>
      <c r="E9" s="135">
        <v>0</v>
      </c>
      <c r="F9" s="135">
        <v>10</v>
      </c>
    </row>
    <row r="10" spans="1:6">
      <c r="A10" s="131"/>
      <c r="B10" s="137"/>
      <c r="C10" s="137"/>
      <c r="D10" s="137"/>
      <c r="E10" s="137"/>
      <c r="F10" s="137"/>
    </row>
    <row r="11" spans="1:6">
      <c r="A11" s="134"/>
      <c r="B11" s="135">
        <f>SUM(B6:B9)</f>
        <v>13334</v>
      </c>
      <c r="C11" s="135">
        <f>SUM(C6:C9)</f>
        <v>47289</v>
      </c>
      <c r="D11" s="135">
        <f>SUM(D6:D9)</f>
        <v>41693</v>
      </c>
      <c r="E11" s="135">
        <f>SUM(E6:E9)</f>
        <v>20281</v>
      </c>
      <c r="F11" s="135">
        <f>SUM(F6:F9)</f>
        <v>52038</v>
      </c>
    </row>
    <row r="12" spans="1:6">
      <c r="A12" s="134"/>
      <c r="B12" s="135"/>
      <c r="C12" s="135"/>
      <c r="D12" s="135"/>
      <c r="E12" s="135"/>
      <c r="F12" s="135"/>
    </row>
    <row r="13" spans="1:6">
      <c r="A13" s="134" t="s">
        <v>5405</v>
      </c>
      <c r="B13" s="135">
        <v>0</v>
      </c>
      <c r="C13" s="135">
        <v>0</v>
      </c>
      <c r="D13" s="135">
        <v>0</v>
      </c>
      <c r="E13" s="135">
        <v>0</v>
      </c>
      <c r="F13" s="135">
        <v>0</v>
      </c>
    </row>
    <row r="14" spans="1:6">
      <c r="A14" s="134"/>
      <c r="B14" s="138"/>
      <c r="C14" s="138"/>
      <c r="D14" s="138"/>
      <c r="E14" s="138"/>
      <c r="F14" s="138"/>
    </row>
    <row r="15" spans="1:6" ht="15" thickBot="1">
      <c r="A15" s="134"/>
      <c r="B15" s="139">
        <f>B13+B11</f>
        <v>13334</v>
      </c>
      <c r="C15" s="139">
        <f>C13+C11</f>
        <v>47289</v>
      </c>
      <c r="D15" s="139">
        <f>D13+D11</f>
        <v>41693</v>
      </c>
      <c r="E15" s="139">
        <f>E13+E11</f>
        <v>20281</v>
      </c>
      <c r="F15" s="139">
        <f>F13+F11</f>
        <v>52038</v>
      </c>
    </row>
    <row r="16" spans="1:6" ht="15" thickTop="1"/>
    <row r="17" spans="1:6" ht="15" thickBot="1"/>
    <row r="18" spans="1:6" ht="15">
      <c r="A18" s="40" t="s">
        <v>5406</v>
      </c>
      <c r="B18" s="69">
        <v>2022</v>
      </c>
      <c r="C18" s="69">
        <v>2023</v>
      </c>
      <c r="D18" s="69">
        <v>2024</v>
      </c>
      <c r="E18" s="69"/>
      <c r="F18" s="69">
        <v>2025.6</v>
      </c>
    </row>
    <row r="19" spans="1:6">
      <c r="A19" s="100" t="s">
        <v>5407</v>
      </c>
      <c r="B19" s="102">
        <v>4442912.5</v>
      </c>
      <c r="C19" s="102">
        <v>21238661.159899801</v>
      </c>
      <c r="D19" s="102">
        <v>27803103.516917702</v>
      </c>
      <c r="E19" s="102"/>
      <c r="F19" s="102">
        <v>33389560.032389399</v>
      </c>
    </row>
    <row r="20" spans="1:6">
      <c r="A20" s="100" t="s">
        <v>5408</v>
      </c>
      <c r="B20" s="102">
        <v>3536439.56</v>
      </c>
      <c r="C20" s="102">
        <v>16958899.890000001</v>
      </c>
      <c r="D20" s="102">
        <v>830172.86</v>
      </c>
      <c r="E20" s="102"/>
      <c r="F20" s="102">
        <v>3880459.18</v>
      </c>
    </row>
    <row r="21" spans="1:6">
      <c r="A21" s="100" t="s">
        <v>2661</v>
      </c>
      <c r="B21" s="102">
        <v>316921.27</v>
      </c>
      <c r="C21" s="102">
        <v>654077</v>
      </c>
      <c r="D21" s="102">
        <v>313325.15000000002</v>
      </c>
      <c r="E21" s="102"/>
      <c r="F21" s="102">
        <v>75596.34</v>
      </c>
    </row>
    <row r="22" spans="1:6">
      <c r="A22" s="100" t="s">
        <v>2556</v>
      </c>
      <c r="B22" s="102">
        <v>230447.97</v>
      </c>
      <c r="C22" s="102">
        <v>229668.26</v>
      </c>
      <c r="D22" s="102">
        <v>308826.90999999997</v>
      </c>
      <c r="E22" s="102"/>
      <c r="F22" s="102">
        <v>2355865.0299999998</v>
      </c>
    </row>
    <row r="23" spans="1:6" ht="15" thickBot="1">
      <c r="A23" s="100" t="s">
        <v>143</v>
      </c>
      <c r="B23" s="140">
        <v>8526721.3000000007</v>
      </c>
      <c r="C23" s="140">
        <v>39081306.3098998</v>
      </c>
      <c r="D23" s="140">
        <v>29255428.4369177</v>
      </c>
      <c r="E23" s="140"/>
      <c r="F23" s="140">
        <v>39701480.582389399</v>
      </c>
    </row>
    <row r="24" spans="1:6" ht="15" thickTop="1">
      <c r="A24" s="141" t="s">
        <v>2664</v>
      </c>
      <c r="B24" s="47">
        <f>ROUND(B23/1000,0)-B6</f>
        <v>0</v>
      </c>
      <c r="C24" s="47">
        <f t="shared" ref="C24:F24" si="0">ROUND(C23/1000,0)-C6</f>
        <v>0</v>
      </c>
      <c r="D24" s="47">
        <f t="shared" si="0"/>
        <v>0</v>
      </c>
      <c r="E24" s="47"/>
      <c r="F24" s="47">
        <f t="shared" si="0"/>
        <v>0</v>
      </c>
    </row>
    <row r="26" spans="1:6" ht="15" thickBot="1"/>
    <row r="27" spans="1:6" ht="15">
      <c r="A27" s="40" t="s">
        <v>5409</v>
      </c>
      <c r="B27" s="69">
        <v>2022</v>
      </c>
      <c r="C27" s="69">
        <v>2023</v>
      </c>
      <c r="D27" s="69">
        <v>2024</v>
      </c>
      <c r="E27" s="69"/>
      <c r="F27" s="46">
        <v>2025.6</v>
      </c>
    </row>
    <row r="28" spans="1:6">
      <c r="A28" s="98" t="s">
        <v>2527</v>
      </c>
      <c r="B28" s="102">
        <v>0</v>
      </c>
      <c r="C28" s="102">
        <v>1182248.4983999999</v>
      </c>
      <c r="D28" s="102">
        <v>4294326.3499999996</v>
      </c>
      <c r="E28" s="102"/>
      <c r="F28" s="102">
        <v>3197544.4740374</v>
      </c>
    </row>
    <row r="29" spans="1:6">
      <c r="A29" s="98" t="s">
        <v>5410</v>
      </c>
      <c r="B29" s="102">
        <v>107453.98</v>
      </c>
      <c r="C29" s="102">
        <v>106427.53</v>
      </c>
      <c r="D29" s="102">
        <v>104316.09</v>
      </c>
      <c r="E29" s="102"/>
      <c r="F29" s="102">
        <v>103480.53</v>
      </c>
    </row>
    <row r="30" spans="1:6">
      <c r="A30" s="98" t="s">
        <v>5081</v>
      </c>
      <c r="B30" s="102">
        <v>92671.58</v>
      </c>
      <c r="C30" s="102">
        <v>152691.54</v>
      </c>
      <c r="D30" s="102">
        <v>170161.8</v>
      </c>
      <c r="E30" s="102"/>
      <c r="F30" s="102">
        <v>159506.10999999999</v>
      </c>
    </row>
    <row r="31" spans="1:6">
      <c r="A31" s="98" t="s">
        <v>2939</v>
      </c>
      <c r="B31" s="102">
        <v>638387.74</v>
      </c>
      <c r="C31" s="102">
        <v>0</v>
      </c>
      <c r="D31" s="102">
        <v>5040143.5999999996</v>
      </c>
      <c r="E31" s="102"/>
      <c r="F31" s="102">
        <v>5510466.7199999997</v>
      </c>
    </row>
    <row r="32" spans="1:6">
      <c r="A32" s="98" t="s">
        <v>2905</v>
      </c>
      <c r="B32" s="102">
        <v>440525.77</v>
      </c>
      <c r="C32" s="102">
        <v>585551.5</v>
      </c>
      <c r="D32" s="102">
        <v>471126.8</v>
      </c>
      <c r="E32" s="102"/>
      <c r="F32" s="102">
        <v>443966.1</v>
      </c>
    </row>
    <row r="33" spans="1:9">
      <c r="A33" s="98" t="s">
        <v>4979</v>
      </c>
      <c r="B33" s="102">
        <v>0</v>
      </c>
      <c r="C33" s="102">
        <v>320295.95</v>
      </c>
      <c r="D33" s="102">
        <v>1001567.07</v>
      </c>
      <c r="E33" s="102"/>
      <c r="F33" s="102">
        <v>874965.45</v>
      </c>
    </row>
    <row r="34" spans="1:9">
      <c r="A34" s="98" t="s">
        <v>4286</v>
      </c>
      <c r="B34" s="102">
        <v>0</v>
      </c>
      <c r="C34" s="102">
        <v>58148.71</v>
      </c>
      <c r="D34" s="102">
        <v>61433.78</v>
      </c>
      <c r="E34" s="102"/>
      <c r="F34" s="102">
        <v>61375.99</v>
      </c>
    </row>
    <row r="35" spans="1:9">
      <c r="A35" s="98" t="s">
        <v>4957</v>
      </c>
      <c r="B35" s="102">
        <v>0</v>
      </c>
      <c r="C35" s="102">
        <v>0</v>
      </c>
      <c r="D35" s="102">
        <v>0</v>
      </c>
      <c r="E35" s="102"/>
      <c r="F35" s="102">
        <v>953884.37</v>
      </c>
    </row>
    <row r="36" spans="1:9">
      <c r="A36" s="98" t="s">
        <v>3007</v>
      </c>
      <c r="B36" s="102">
        <v>38391.089999999997</v>
      </c>
      <c r="C36" s="102">
        <v>54904.91</v>
      </c>
      <c r="D36" s="102">
        <v>0</v>
      </c>
      <c r="E36" s="102"/>
      <c r="F36" s="102">
        <v>0</v>
      </c>
    </row>
    <row r="37" spans="1:9">
      <c r="A37" s="98" t="s">
        <v>5411</v>
      </c>
      <c r="B37" s="102">
        <v>68457.509999999995</v>
      </c>
      <c r="C37" s="102">
        <v>95998.44</v>
      </c>
      <c r="D37" s="102">
        <v>0</v>
      </c>
      <c r="E37" s="102"/>
      <c r="F37" s="102">
        <v>0</v>
      </c>
    </row>
    <row r="38" spans="1:9">
      <c r="A38" s="98" t="s">
        <v>5412</v>
      </c>
      <c r="B38" s="102">
        <v>0</v>
      </c>
      <c r="C38" s="102">
        <v>75.48</v>
      </c>
      <c r="D38" s="102">
        <v>0</v>
      </c>
      <c r="E38" s="102"/>
      <c r="F38" s="102">
        <v>0</v>
      </c>
    </row>
    <row r="39" spans="1:9">
      <c r="A39" s="98" t="s">
        <v>2974</v>
      </c>
      <c r="B39" s="102">
        <v>9663.5700000000197</v>
      </c>
      <c r="C39" s="102">
        <v>0</v>
      </c>
      <c r="D39" s="102">
        <v>0</v>
      </c>
      <c r="E39" s="102"/>
      <c r="F39" s="102">
        <v>0</v>
      </c>
    </row>
    <row r="40" spans="1:9">
      <c r="A40" s="98" t="s">
        <v>5413</v>
      </c>
      <c r="B40" s="102">
        <v>0</v>
      </c>
      <c r="C40" s="102">
        <v>0</v>
      </c>
      <c r="D40" s="102">
        <v>0</v>
      </c>
      <c r="E40" s="102"/>
      <c r="F40" s="102">
        <v>0</v>
      </c>
    </row>
    <row r="41" spans="1:9">
      <c r="A41" s="142" t="s">
        <v>5414</v>
      </c>
      <c r="B41" s="143">
        <v>0</v>
      </c>
      <c r="C41" s="143">
        <v>0</v>
      </c>
      <c r="D41" s="143">
        <v>0</v>
      </c>
      <c r="E41" s="143"/>
      <c r="F41" s="143">
        <v>0</v>
      </c>
    </row>
    <row r="42" spans="1:9">
      <c r="A42" s="100" t="s">
        <v>5415</v>
      </c>
      <c r="B42" s="126">
        <f t="shared" ref="B42:F42" si="1">SUM(B28:B41)</f>
        <v>1395551.24</v>
      </c>
      <c r="C42" s="126">
        <f t="shared" si="1"/>
        <v>2556342.5584</v>
      </c>
      <c r="D42" s="126">
        <f t="shared" si="1"/>
        <v>11143075.49</v>
      </c>
      <c r="E42" s="126"/>
      <c r="F42" s="126">
        <f t="shared" si="1"/>
        <v>11305189.744037401</v>
      </c>
    </row>
    <row r="43" spans="1:9">
      <c r="A43" s="100" t="s">
        <v>5416</v>
      </c>
      <c r="B43" s="144">
        <v>0</v>
      </c>
      <c r="C43" s="144">
        <v>0</v>
      </c>
      <c r="D43" s="144">
        <v>382303.56</v>
      </c>
      <c r="E43" s="144"/>
      <c r="F43" s="144">
        <v>0</v>
      </c>
    </row>
    <row r="44" spans="1:9" ht="15" thickBot="1">
      <c r="A44" s="145" t="s">
        <v>5417</v>
      </c>
      <c r="B44" s="140">
        <f t="shared" ref="B44:F44" si="2">SUM(B42:B43)</f>
        <v>1395551.24</v>
      </c>
      <c r="C44" s="140">
        <f t="shared" si="2"/>
        <v>2556342.5584</v>
      </c>
      <c r="D44" s="140">
        <f t="shared" si="2"/>
        <v>11525379.050000001</v>
      </c>
      <c r="E44" s="140"/>
      <c r="F44" s="140">
        <f t="shared" si="2"/>
        <v>11305189.744037401</v>
      </c>
    </row>
    <row r="45" spans="1:9" ht="15" thickTop="1">
      <c r="A45" s="141" t="s">
        <v>2664</v>
      </c>
      <c r="B45" s="47">
        <f>ROUND(B44/1000,0)-B7</f>
        <v>0</v>
      </c>
      <c r="C45" s="47">
        <f>ROUND(C44/1000,0)-C7</f>
        <v>0</v>
      </c>
      <c r="D45" s="47">
        <f>ROUND(D44/1000,0)-D7</f>
        <v>0</v>
      </c>
      <c r="E45" s="47"/>
      <c r="F45" s="47">
        <f>ROUND(F44/1000,0)-F7</f>
        <v>0</v>
      </c>
    </row>
    <row r="47" spans="1:9" ht="15" thickBot="1"/>
    <row r="48" spans="1:9" ht="15">
      <c r="A48" s="40" t="s">
        <v>5418</v>
      </c>
      <c r="B48" s="69">
        <v>2022</v>
      </c>
      <c r="C48" s="69">
        <v>2023</v>
      </c>
      <c r="D48" s="69">
        <v>2024</v>
      </c>
      <c r="E48" s="69">
        <v>2025</v>
      </c>
      <c r="F48" s="69">
        <v>2025.6</v>
      </c>
      <c r="I48" s="146"/>
    </row>
    <row r="49" spans="1:9">
      <c r="A49" s="100" t="s">
        <v>5419</v>
      </c>
      <c r="B49" s="102">
        <v>951049.92</v>
      </c>
      <c r="C49" s="102">
        <v>556220.21</v>
      </c>
      <c r="D49" s="102">
        <v>81727.56</v>
      </c>
      <c r="E49" s="102">
        <v>54697.21</v>
      </c>
      <c r="F49" s="102">
        <v>114612.74</v>
      </c>
      <c r="I49" s="146"/>
    </row>
    <row r="50" spans="1:9">
      <c r="A50" s="100" t="s">
        <v>5420</v>
      </c>
      <c r="B50" s="102">
        <v>275000.05</v>
      </c>
      <c r="C50" s="102">
        <v>1704000.09</v>
      </c>
      <c r="D50" s="102">
        <v>70000</v>
      </c>
      <c r="E50" s="102">
        <v>146000</v>
      </c>
      <c r="F50" s="102">
        <v>158000</v>
      </c>
      <c r="I50" s="146"/>
    </row>
    <row r="51" spans="1:9">
      <c r="A51" s="100" t="s">
        <v>5421</v>
      </c>
      <c r="B51" s="102">
        <v>544624.06999999995</v>
      </c>
      <c r="C51" s="102">
        <v>811100.94</v>
      </c>
      <c r="D51" s="102">
        <v>232849.46</v>
      </c>
      <c r="E51" s="102">
        <v>212234.46</v>
      </c>
      <c r="F51" s="102">
        <v>214149.46</v>
      </c>
      <c r="I51" s="146"/>
    </row>
    <row r="52" spans="1:9">
      <c r="A52" s="100" t="s">
        <v>2600</v>
      </c>
      <c r="B52" s="102">
        <v>304904.48</v>
      </c>
      <c r="C52" s="102">
        <v>443464.55</v>
      </c>
      <c r="D52" s="102">
        <v>209305.55</v>
      </c>
      <c r="E52" s="102">
        <v>266359.30419200001</v>
      </c>
      <c r="F52" s="102">
        <v>151465.54999999999</v>
      </c>
      <c r="I52" s="146"/>
    </row>
    <row r="53" spans="1:9">
      <c r="A53" s="100" t="s">
        <v>2599</v>
      </c>
      <c r="B53" s="102">
        <v>0</v>
      </c>
      <c r="C53" s="102">
        <v>0</v>
      </c>
      <c r="D53" s="102">
        <v>0</v>
      </c>
      <c r="E53" s="102">
        <v>0</v>
      </c>
      <c r="F53" s="102">
        <v>0</v>
      </c>
      <c r="I53" s="146"/>
    </row>
    <row r="54" spans="1:9">
      <c r="A54" s="100" t="s">
        <v>5422</v>
      </c>
      <c r="B54" s="102">
        <v>855426.94</v>
      </c>
      <c r="C54" s="102">
        <v>813150.94</v>
      </c>
      <c r="D54" s="102">
        <v>94124</v>
      </c>
      <c r="E54" s="102">
        <v>94124</v>
      </c>
      <c r="F54" s="102">
        <v>94124</v>
      </c>
      <c r="I54" s="146"/>
    </row>
    <row r="55" spans="1:9">
      <c r="A55" s="100" t="s">
        <v>2556</v>
      </c>
      <c r="B55" s="147">
        <v>175472.16</v>
      </c>
      <c r="C55" s="147">
        <v>1016900</v>
      </c>
      <c r="D55" s="147">
        <v>10100</v>
      </c>
      <c r="E55" s="147">
        <v>1115777.1899999699</v>
      </c>
      <c r="F55" s="147">
        <v>11800</v>
      </c>
      <c r="I55" s="146"/>
    </row>
    <row r="56" spans="1:9">
      <c r="A56" s="100" t="s">
        <v>5423</v>
      </c>
      <c r="B56" s="148">
        <f>SUM(B49:B55)</f>
        <v>3106477.62</v>
      </c>
      <c r="C56" s="148">
        <f t="shared" ref="C56:F56" si="3">SUM(C49:C55)</f>
        <v>5344836.7300000004</v>
      </c>
      <c r="D56" s="148">
        <f t="shared" si="3"/>
        <v>698106.57</v>
      </c>
      <c r="E56" s="148">
        <f t="shared" si="3"/>
        <v>1889192.1641919699</v>
      </c>
      <c r="F56" s="148">
        <f t="shared" si="3"/>
        <v>744151.75</v>
      </c>
      <c r="I56" s="146"/>
    </row>
    <row r="57" spans="1:9">
      <c r="A57" s="100"/>
      <c r="B57" s="149"/>
      <c r="C57" s="149"/>
      <c r="D57" s="149"/>
      <c r="E57" s="149"/>
      <c r="F57" s="149"/>
      <c r="G57" s="150"/>
      <c r="I57" s="146"/>
    </row>
    <row r="58" spans="1:9">
      <c r="A58" s="100" t="s">
        <v>5424</v>
      </c>
      <c r="B58" s="149">
        <v>8600</v>
      </c>
      <c r="C58" s="149">
        <v>1517900</v>
      </c>
      <c r="D58" s="149">
        <v>200243.16</v>
      </c>
      <c r="E58" s="149">
        <v>0</v>
      </c>
      <c r="F58" s="149">
        <v>10000</v>
      </c>
      <c r="G58" s="150"/>
      <c r="I58" s="146"/>
    </row>
    <row r="59" spans="1:9">
      <c r="A59" s="141" t="s">
        <v>2664</v>
      </c>
      <c r="B59" s="47">
        <f>ROUND(B58/1000,0)-B9</f>
        <v>0</v>
      </c>
      <c r="C59" s="47">
        <f t="shared" ref="C59:D59" si="4">ROUND(C58/1000,0)-C9</f>
        <v>0</v>
      </c>
      <c r="D59" s="47">
        <f t="shared" si="4"/>
        <v>0</v>
      </c>
      <c r="E59" s="47"/>
      <c r="F59" s="47">
        <f>ROUND(F58/1000,0)-F9</f>
        <v>0</v>
      </c>
    </row>
    <row r="60" spans="1:9" ht="15" thickBot="1"/>
    <row r="61" spans="1:9" ht="15">
      <c r="A61" s="40" t="s">
        <v>61</v>
      </c>
      <c r="B61" s="69">
        <v>2022</v>
      </c>
      <c r="C61" s="69">
        <v>2023</v>
      </c>
      <c r="D61" s="69">
        <v>2024</v>
      </c>
      <c r="E61" s="151">
        <v>2025</v>
      </c>
      <c r="F61" s="70">
        <v>2025.6</v>
      </c>
    </row>
    <row r="62" spans="1:9">
      <c r="A62" s="100" t="s">
        <v>2527</v>
      </c>
      <c r="B62" s="152">
        <f>0</f>
        <v>0</v>
      </c>
      <c r="C62" s="152">
        <v>1000</v>
      </c>
      <c r="D62" s="152">
        <v>1000</v>
      </c>
      <c r="E62" s="153"/>
      <c r="F62" s="152">
        <v>3000</v>
      </c>
    </row>
    <row r="64" spans="1:9" ht="15" thickBot="1"/>
    <row r="65" spans="1:6" ht="15">
      <c r="A65" s="40" t="s">
        <v>5425</v>
      </c>
      <c r="B65" s="69">
        <v>2022</v>
      </c>
      <c r="C65" s="69">
        <v>2023</v>
      </c>
      <c r="D65" s="69">
        <v>2024</v>
      </c>
      <c r="E65" s="70">
        <v>2025</v>
      </c>
      <c r="F65" s="70">
        <v>2025.6</v>
      </c>
    </row>
    <row r="66" spans="1:6">
      <c r="A66" s="100" t="s">
        <v>5426</v>
      </c>
      <c r="B66" s="152">
        <v>1385887.67</v>
      </c>
      <c r="C66" s="152">
        <v>2556342.5584</v>
      </c>
      <c r="D66" s="152">
        <v>11525379.050000001</v>
      </c>
      <c r="E66" s="152">
        <v>12862327.01</v>
      </c>
      <c r="F66" s="152">
        <v>11305189.744037401</v>
      </c>
    </row>
    <row r="67" spans="1:6">
      <c r="A67" s="100"/>
      <c r="B67" s="152"/>
      <c r="C67" s="152"/>
      <c r="D67" s="152"/>
      <c r="E67" s="152"/>
      <c r="F67" s="152"/>
    </row>
    <row r="69" spans="1:6" ht="15" thickBot="1"/>
    <row r="70" spans="1:6" ht="15">
      <c r="A70" s="40" t="s">
        <v>5427</v>
      </c>
      <c r="B70" s="69">
        <v>2022</v>
      </c>
      <c r="C70" s="69">
        <v>2023</v>
      </c>
      <c r="D70" s="69">
        <v>2024</v>
      </c>
      <c r="E70" s="69">
        <v>2025</v>
      </c>
    </row>
    <row r="71" spans="1:6">
      <c r="A71" s="100" t="s">
        <v>5428</v>
      </c>
      <c r="B71" s="102">
        <v>305676.25</v>
      </c>
      <c r="C71" s="102">
        <v>100000</v>
      </c>
      <c r="D71" s="102">
        <v>113000</v>
      </c>
      <c r="E71" s="102">
        <v>184160.5</v>
      </c>
    </row>
    <row r="72" spans="1:6" ht="15" thickBot="1">
      <c r="A72" s="100" t="s">
        <v>5423</v>
      </c>
      <c r="B72" s="154">
        <v>305676.25</v>
      </c>
      <c r="C72" s="154">
        <v>100000</v>
      </c>
      <c r="D72" s="154">
        <v>113000</v>
      </c>
      <c r="E72" s="154">
        <v>184160.5</v>
      </c>
    </row>
    <row r="73" spans="1:6" ht="15.75" thickTop="1" thickBot="1"/>
    <row r="74" spans="1:6" ht="15">
      <c r="A74" s="40" t="s">
        <v>5429</v>
      </c>
      <c r="B74" s="69">
        <v>2022</v>
      </c>
      <c r="C74" s="69">
        <v>2023</v>
      </c>
      <c r="D74" s="69">
        <v>2024</v>
      </c>
      <c r="E74" s="69">
        <v>2025</v>
      </c>
    </row>
    <row r="75" spans="1:6">
      <c r="A75" s="100" t="s">
        <v>5428</v>
      </c>
      <c r="B75" s="102"/>
      <c r="C75" s="102">
        <v>205676.25</v>
      </c>
      <c r="D75" s="102">
        <v>100000</v>
      </c>
      <c r="E75" s="102">
        <v>100000</v>
      </c>
    </row>
    <row r="77" spans="1:6">
      <c r="A77" s="155" t="s">
        <v>5403</v>
      </c>
      <c r="B77" s="48">
        <f>B56+B62+B72+B75</f>
        <v>3412153.87</v>
      </c>
      <c r="C77" s="48">
        <f t="shared" ref="C77:E77" si="5">C56+C62+C72+C75</f>
        <v>5651512.9800000004</v>
      </c>
      <c r="D77" s="48">
        <f t="shared" si="5"/>
        <v>912106.57</v>
      </c>
      <c r="E77" s="48">
        <f t="shared" si="5"/>
        <v>2173352.6641919701</v>
      </c>
    </row>
    <row r="78" spans="1:6">
      <c r="A78" s="156" t="s">
        <v>45</v>
      </c>
      <c r="B78" s="47">
        <f>ROUND(B77/1000,0)-ROUND(B58/1000,0)-B8-1</f>
        <v>0</v>
      </c>
      <c r="C78" s="47">
        <f>ROUND(C77/1000,0)-ROUND(C58/1000,0)-C8</f>
        <v>0</v>
      </c>
      <c r="D78" s="47">
        <f>ROUND(D77/1000,0)-ROUND(D58/1000,0)-D8+1</f>
        <v>0</v>
      </c>
      <c r="E78" s="47">
        <f>ROUND(E77/1000,0)-ROUND(E58/1000,0)-F8+1</f>
        <v>1152</v>
      </c>
    </row>
  </sheetData>
  <mergeCells count="1">
    <mergeCell ref="B2:E2"/>
  </mergeCells>
  <pageMargins left="0.7" right="0.7" top="0.75" bottom="0.75" header="0.3" footer="0.3"/>
  <ignoredErrors>
    <ignoredError sqref="B56:D56 B42:D42 F42 F56" formulaRange="1"/>
  </ignoredError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FC80B-85D6-478A-9423-B4B6FAE48A0B}">
  <sheetPr>
    <tabColor rgb="FF92D050"/>
  </sheetPr>
  <dimension ref="C5:G17"/>
  <sheetViews>
    <sheetView workbookViewId="0">
      <selection activeCell="D8" sqref="D8"/>
    </sheetView>
  </sheetViews>
  <sheetFormatPr defaultColWidth="9" defaultRowHeight="14.25"/>
  <cols>
    <col min="3" max="3" width="29.375" customWidth="1"/>
    <col min="4" max="4" width="28.875" customWidth="1"/>
    <col min="5" max="5" width="23.875" customWidth="1"/>
    <col min="6" max="7" width="14.875" customWidth="1"/>
  </cols>
  <sheetData>
    <row r="5" spans="3:7">
      <c r="C5" s="100" t="s">
        <v>5430</v>
      </c>
      <c r="D5" s="105"/>
      <c r="E5" s="105"/>
      <c r="F5" s="122"/>
      <c r="G5" s="123"/>
    </row>
    <row r="6" spans="3:7">
      <c r="C6" s="123"/>
      <c r="D6" s="124" t="s">
        <v>2849</v>
      </c>
      <c r="E6" s="124" t="s">
        <v>2711</v>
      </c>
      <c r="F6" s="124" t="s">
        <v>2861</v>
      </c>
      <c r="G6" s="124" t="s">
        <v>2863</v>
      </c>
    </row>
    <row r="7" spans="3:7">
      <c r="C7" s="102" t="s">
        <v>5431</v>
      </c>
      <c r="D7" s="102">
        <v>10000000</v>
      </c>
      <c r="E7" s="102">
        <v>0</v>
      </c>
      <c r="F7" s="125">
        <v>0</v>
      </c>
      <c r="G7" s="125">
        <v>0</v>
      </c>
    </row>
    <row r="8" spans="3:7">
      <c r="C8" s="102" t="s">
        <v>5432</v>
      </c>
      <c r="D8" s="102">
        <v>100000000</v>
      </c>
      <c r="E8" s="102">
        <v>0</v>
      </c>
      <c r="F8" s="125">
        <v>0</v>
      </c>
      <c r="G8" s="125">
        <v>0</v>
      </c>
    </row>
    <row r="9" spans="3:7">
      <c r="C9" s="126" t="s">
        <v>3859</v>
      </c>
      <c r="D9" s="126">
        <f>SUM(D7:D8)</f>
        <v>110000000</v>
      </c>
      <c r="E9" s="126">
        <f>SUM(E7:E8)</f>
        <v>0</v>
      </c>
      <c r="F9" s="126">
        <f>SUM(F7:F8)</f>
        <v>0</v>
      </c>
      <c r="G9" s="126">
        <f>SUM(G7:G8)</f>
        <v>0</v>
      </c>
    </row>
    <row r="10" spans="3:7">
      <c r="C10" s="98"/>
      <c r="D10" s="98"/>
      <c r="E10" s="98"/>
      <c r="F10" s="123"/>
      <c r="G10" s="123"/>
    </row>
    <row r="11" spans="3:7">
      <c r="C11" s="100" t="s">
        <v>5433</v>
      </c>
      <c r="D11" s="98"/>
      <c r="E11" s="127" t="s">
        <v>5434</v>
      </c>
      <c r="F11" s="123"/>
      <c r="G11" s="123"/>
    </row>
    <row r="12" spans="3:7">
      <c r="C12" s="98" t="s">
        <v>5431</v>
      </c>
      <c r="D12" s="98" t="s">
        <v>5435</v>
      </c>
      <c r="E12" s="128" t="s">
        <v>5436</v>
      </c>
      <c r="F12" s="123"/>
      <c r="G12" s="123"/>
    </row>
    <row r="13" spans="3:7">
      <c r="C13" s="98" t="s">
        <v>5432</v>
      </c>
      <c r="D13" s="98" t="s">
        <v>5437</v>
      </c>
      <c r="E13" s="128" t="s">
        <v>5436</v>
      </c>
      <c r="F13" s="123"/>
      <c r="G13" s="123"/>
    </row>
    <row r="14" spans="3:7">
      <c r="C14" s="98"/>
      <c r="D14" s="98"/>
      <c r="E14" s="98"/>
      <c r="F14" s="123"/>
      <c r="G14" s="123"/>
    </row>
    <row r="15" spans="3:7">
      <c r="C15" s="1003" t="s">
        <v>5438</v>
      </c>
      <c r="D15" s="1003"/>
      <c r="E15" s="1003"/>
      <c r="F15" s="1003"/>
      <c r="G15" s="1003"/>
    </row>
    <row r="16" spans="3:7">
      <c r="C16" s="1003"/>
      <c r="D16" s="1003"/>
      <c r="E16" s="1003"/>
      <c r="F16" s="1003"/>
      <c r="G16" s="1003"/>
    </row>
    <row r="17" spans="3:7">
      <c r="C17" s="1003"/>
      <c r="D17" s="1003"/>
      <c r="E17" s="1003"/>
      <c r="F17" s="1003"/>
      <c r="G17" s="1003"/>
    </row>
  </sheetData>
  <mergeCells count="1">
    <mergeCell ref="C15:G17"/>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4B307-9F3F-4C98-BE1E-8D2A703162CE}">
  <sheetPr>
    <tabColor rgb="FF92D050"/>
  </sheetPr>
  <dimension ref="C5:M13"/>
  <sheetViews>
    <sheetView zoomScale="85" zoomScaleNormal="85" workbookViewId="0">
      <selection activeCell="D8" sqref="D8"/>
    </sheetView>
  </sheetViews>
  <sheetFormatPr defaultColWidth="8.625" defaultRowHeight="14.25"/>
  <cols>
    <col min="1" max="4" width="8.625" style="20"/>
    <col min="5" max="5" width="18.125" style="20" customWidth="1"/>
    <col min="6" max="6" width="8.625" style="20"/>
    <col min="7" max="7" width="18.125" style="20" customWidth="1"/>
    <col min="8" max="8" width="8.625" style="20"/>
    <col min="9" max="9" width="18.125" style="20" customWidth="1"/>
    <col min="10" max="10" width="8.625" style="20"/>
    <col min="11" max="11" width="20.5" style="20" customWidth="1"/>
    <col min="12" max="12" width="8.625" style="20"/>
    <col min="13" max="13" width="18.125" style="20" customWidth="1"/>
    <col min="14" max="16384" width="8.625" style="20"/>
  </cols>
  <sheetData>
    <row r="5" spans="3:13" ht="15.75" thickBot="1">
      <c r="C5" s="108" t="s">
        <v>75</v>
      </c>
      <c r="D5" s="109"/>
      <c r="E5" s="23">
        <v>44926</v>
      </c>
      <c r="F5" s="24"/>
      <c r="G5" s="23">
        <v>45291</v>
      </c>
      <c r="H5" s="25"/>
      <c r="I5" s="23">
        <v>45657</v>
      </c>
      <c r="J5" s="25"/>
      <c r="K5" s="23">
        <v>46022</v>
      </c>
      <c r="L5" s="25"/>
      <c r="M5" s="23">
        <v>45838</v>
      </c>
    </row>
    <row r="6" spans="3:13" ht="15">
      <c r="C6" s="21"/>
      <c r="D6" s="21"/>
      <c r="E6" s="26" t="s">
        <v>134</v>
      </c>
      <c r="F6" s="26"/>
      <c r="G6" s="26" t="s">
        <v>135</v>
      </c>
      <c r="H6" s="26"/>
      <c r="I6" s="26" t="s">
        <v>136</v>
      </c>
      <c r="J6" s="27"/>
      <c r="K6" s="26" t="s">
        <v>137</v>
      </c>
      <c r="L6" s="27"/>
      <c r="M6" s="26" t="s">
        <v>5439</v>
      </c>
    </row>
    <row r="7" spans="3:13">
      <c r="C7" s="28" t="s">
        <v>5440</v>
      </c>
      <c r="D7" s="28"/>
      <c r="E7" s="30">
        <v>5788</v>
      </c>
      <c r="F7" s="30"/>
      <c r="G7" s="30">
        <v>788</v>
      </c>
      <c r="H7" s="31"/>
      <c r="I7" s="30">
        <v>9373</v>
      </c>
      <c r="J7" s="28"/>
      <c r="K7" s="30">
        <v>33123.1</v>
      </c>
      <c r="L7" s="28"/>
      <c r="M7" s="30">
        <v>19873</v>
      </c>
    </row>
    <row r="8" spans="3:13">
      <c r="C8" s="28" t="s">
        <v>2713</v>
      </c>
      <c r="D8" s="28"/>
      <c r="E8" s="32">
        <f>SUM(E9:E10)</f>
        <v>207038647.26234299</v>
      </c>
      <c r="F8" s="32"/>
      <c r="G8" s="32">
        <f>SUM(G9:G10)</f>
        <v>256105738.19</v>
      </c>
      <c r="H8" s="33"/>
      <c r="I8" s="32">
        <f>SUM(I9:I10)</f>
        <v>170240454.03</v>
      </c>
      <c r="J8" s="28"/>
      <c r="K8" s="32">
        <v>217722490.704584</v>
      </c>
      <c r="L8" s="28"/>
      <c r="M8" s="32">
        <f>SUM(M9:M10)</f>
        <v>304866054.80000001</v>
      </c>
    </row>
    <row r="9" spans="3:13">
      <c r="C9" s="956" t="s">
        <v>5441</v>
      </c>
      <c r="D9" s="110"/>
      <c r="E9" s="111">
        <v>148358750.17234299</v>
      </c>
      <c r="F9" s="111"/>
      <c r="G9" s="111">
        <v>50172165.020000003</v>
      </c>
      <c r="H9" s="112"/>
      <c r="I9" s="111">
        <v>116850454.03</v>
      </c>
      <c r="J9" s="113"/>
      <c r="K9" s="111">
        <v>167722490.704584</v>
      </c>
      <c r="L9" s="113"/>
      <c r="M9" s="111">
        <v>254866054.80000001</v>
      </c>
    </row>
    <row r="10" spans="3:13">
      <c r="C10" s="957" t="s">
        <v>5442</v>
      </c>
      <c r="D10" s="114"/>
      <c r="E10" s="115">
        <v>58679897.090000004</v>
      </c>
      <c r="F10" s="115"/>
      <c r="G10" s="115">
        <v>205933573.16999999</v>
      </c>
      <c r="H10" s="116"/>
      <c r="I10" s="115">
        <v>53390000</v>
      </c>
      <c r="J10" s="117"/>
      <c r="K10" s="115">
        <v>50000000</v>
      </c>
      <c r="L10" s="117"/>
      <c r="M10" s="115">
        <v>50000000</v>
      </c>
    </row>
    <row r="11" spans="3:13">
      <c r="C11" s="28"/>
      <c r="D11" s="28"/>
      <c r="E11" s="32"/>
      <c r="F11" s="32"/>
      <c r="G11" s="32"/>
      <c r="H11" s="33"/>
      <c r="I11" s="32"/>
      <c r="J11" s="28"/>
      <c r="K11" s="32"/>
      <c r="L11" s="28"/>
      <c r="M11" s="32"/>
    </row>
    <row r="12" spans="3:13" ht="15.75" thickBot="1">
      <c r="C12" s="118" t="s">
        <v>143</v>
      </c>
      <c r="D12" s="118"/>
      <c r="E12" s="119">
        <f>SUM(E7:E8)</f>
        <v>207044435.26234299</v>
      </c>
      <c r="F12" s="120"/>
      <c r="G12" s="119">
        <f>SUM(G7:G8)</f>
        <v>256106526.19</v>
      </c>
      <c r="H12" s="120"/>
      <c r="I12" s="119">
        <f>SUM(I7:I8)</f>
        <v>170249827.03</v>
      </c>
      <c r="J12" s="121"/>
      <c r="K12" s="119">
        <f>SUM(K7:K8)</f>
        <v>217755613.804584</v>
      </c>
      <c r="L12" s="121"/>
      <c r="M12" s="119">
        <f>SUM(M7:M8)</f>
        <v>304885927.80000001</v>
      </c>
    </row>
    <row r="13" spans="3:13" ht="15.75" thickTop="1">
      <c r="C13" s="38" t="s">
        <v>2672</v>
      </c>
      <c r="E13" s="36">
        <f>ROUND(E12-'FY22-25 IFRS（合并）'!G51,0)</f>
        <v>0</v>
      </c>
      <c r="G13" s="36">
        <f>ROUND(G12-'FY22-25 IFRS（合并）'!I51,0)</f>
        <v>0</v>
      </c>
      <c r="I13" s="36">
        <f>ROUND(I12-'FY22-25 IFRS（合并）'!K51,0)</f>
        <v>0</v>
      </c>
      <c r="K13" s="36">
        <f>K12-'FY22-25 IFRS（合并）'!Q51</f>
        <v>2.9279887676239001E-3</v>
      </c>
      <c r="M13" s="36">
        <f>ROUND(M12-'FY22-25 IFRS（合并）'!O51,0)</f>
        <v>-275</v>
      </c>
    </row>
  </sheetData>
  <conditionalFormatting sqref="E13">
    <cfRule type="cellIs" dxfId="15" priority="5" operator="equal">
      <formula>0</formula>
    </cfRule>
  </conditionalFormatting>
  <conditionalFormatting sqref="G13">
    <cfRule type="cellIs" dxfId="14" priority="4" operator="equal">
      <formula>0</formula>
    </cfRule>
  </conditionalFormatting>
  <conditionalFormatting sqref="I13">
    <cfRule type="cellIs" dxfId="13" priority="3" operator="equal">
      <formula>0</formula>
    </cfRule>
  </conditionalFormatting>
  <conditionalFormatting sqref="K13">
    <cfRule type="cellIs" dxfId="12" priority="1" operator="equal">
      <formula>0</formula>
    </cfRule>
  </conditionalFormatting>
  <conditionalFormatting sqref="M13">
    <cfRule type="cellIs" dxfId="11" priority="2" operator="equal">
      <formula>0</formula>
    </cfRule>
  </conditionalFormatting>
  <pageMargins left="0.7" right="0.7" top="0.75" bottom="0.75" header="0.3" footer="0.3"/>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3CD7E-7E55-43DC-B4EB-9D1D90BD4495}">
  <sheetPr>
    <tabColor rgb="FF92D050"/>
  </sheetPr>
  <dimension ref="C3:J30"/>
  <sheetViews>
    <sheetView workbookViewId="0">
      <selection activeCell="D8" sqref="D8"/>
    </sheetView>
  </sheetViews>
  <sheetFormatPr defaultColWidth="8.625" defaultRowHeight="14.25"/>
  <cols>
    <col min="4" max="5" width="15.5" customWidth="1"/>
    <col min="6" max="7" width="15.375" customWidth="1"/>
    <col min="8" max="8" width="16.125" customWidth="1"/>
    <col min="9" max="9" width="15.375" customWidth="1"/>
    <col min="10" max="10" width="18.125" customWidth="1"/>
    <col min="11" max="11" width="14.875" customWidth="1"/>
  </cols>
  <sheetData>
    <row r="3" spans="3:10">
      <c r="C3" s="94"/>
      <c r="D3" s="94"/>
      <c r="E3" s="94"/>
      <c r="F3" s="95"/>
      <c r="G3" s="96"/>
      <c r="H3" s="96"/>
      <c r="I3" s="96"/>
      <c r="J3" s="95"/>
    </row>
    <row r="4" spans="3:10" ht="15" thickBot="1">
      <c r="C4" s="94"/>
      <c r="D4" s="94"/>
      <c r="E4" s="94"/>
      <c r="F4" s="94"/>
      <c r="G4" s="94"/>
      <c r="H4" s="94"/>
      <c r="I4" s="94"/>
      <c r="J4" s="94"/>
    </row>
    <row r="5" spans="3:10" ht="15">
      <c r="C5" s="97"/>
      <c r="D5" s="40" t="s">
        <v>78</v>
      </c>
      <c r="E5" s="69"/>
      <c r="F5" s="69">
        <v>2022</v>
      </c>
      <c r="G5" s="69">
        <v>2023</v>
      </c>
      <c r="H5" s="69">
        <v>2024</v>
      </c>
      <c r="I5" s="70">
        <v>202506</v>
      </c>
      <c r="J5" s="70">
        <v>202512</v>
      </c>
    </row>
    <row r="6" spans="3:10">
      <c r="C6" s="97"/>
      <c r="D6" s="98"/>
      <c r="E6" s="98"/>
      <c r="F6" s="99" t="s">
        <v>5443</v>
      </c>
      <c r="G6" s="99" t="s">
        <v>5443</v>
      </c>
      <c r="H6" s="99" t="s">
        <v>5443</v>
      </c>
      <c r="I6" s="99" t="s">
        <v>5443</v>
      </c>
      <c r="J6" s="99" t="s">
        <v>5443</v>
      </c>
    </row>
    <row r="7" spans="3:10">
      <c r="C7" s="97"/>
      <c r="D7" s="100" t="s">
        <v>5408</v>
      </c>
      <c r="E7" s="100"/>
      <c r="F7" s="101">
        <v>-5272938.4758490603</v>
      </c>
      <c r="G7" s="102">
        <v>-43518958.159999996</v>
      </c>
      <c r="H7" s="102">
        <v>-39387312.590754703</v>
      </c>
      <c r="I7" s="102">
        <v>-27160554.0183019</v>
      </c>
      <c r="J7" s="102">
        <v>-18022778.489999998</v>
      </c>
    </row>
    <row r="8" spans="3:10">
      <c r="C8" s="94"/>
      <c r="D8" s="100" t="s">
        <v>2555</v>
      </c>
      <c r="E8" s="100"/>
      <c r="F8" s="101">
        <v>-1880102.76792453</v>
      </c>
      <c r="G8" s="102">
        <v>-7475230.0609433996</v>
      </c>
      <c r="H8" s="102">
        <v>-524963.61245276104</v>
      </c>
      <c r="I8" s="102">
        <v>-504963.61123104399</v>
      </c>
      <c r="J8" s="102">
        <v>-325841.854716981</v>
      </c>
    </row>
    <row r="9" spans="3:10">
      <c r="C9" s="97"/>
      <c r="D9" s="100" t="s">
        <v>5444</v>
      </c>
      <c r="E9" s="100"/>
      <c r="F9" s="101">
        <v>-30271659.453396201</v>
      </c>
      <c r="G9" s="102">
        <v>-45419300.799433902</v>
      </c>
      <c r="H9" s="102">
        <v>-75777156.592075497</v>
      </c>
      <c r="I9" s="102">
        <v>-59445204.777986303</v>
      </c>
      <c r="J9" s="102">
        <f>-78052286.51+2949397.68</f>
        <v>-75102888.829999998</v>
      </c>
    </row>
    <row r="10" spans="3:10">
      <c r="D10" s="100" t="s">
        <v>5445</v>
      </c>
      <c r="E10" s="100"/>
      <c r="F10" s="101">
        <v>0</v>
      </c>
      <c r="G10" s="102">
        <v>0</v>
      </c>
      <c r="H10" s="100"/>
      <c r="I10" s="100"/>
      <c r="J10" s="100"/>
    </row>
    <row r="11" spans="3:10">
      <c r="D11" s="100" t="s">
        <v>5446</v>
      </c>
      <c r="E11" s="100"/>
      <c r="F11" s="101"/>
      <c r="G11" s="102"/>
      <c r="H11" s="100"/>
      <c r="I11" s="100"/>
      <c r="J11" s="102">
        <v>-8977844</v>
      </c>
    </row>
    <row r="12" spans="3:10" ht="15" thickBot="1">
      <c r="D12" s="100" t="s">
        <v>143</v>
      </c>
      <c r="E12" s="100"/>
      <c r="F12" s="103">
        <v>-37424700.697169803</v>
      </c>
      <c r="G12" s="103">
        <v>-96413489.020377293</v>
      </c>
      <c r="H12" s="103">
        <v>-115689432.795283</v>
      </c>
      <c r="I12" s="103">
        <v>-87110722.407519296</v>
      </c>
      <c r="J12" s="103">
        <f>SUM(J7:J11)</f>
        <v>-102429353.17471699</v>
      </c>
    </row>
    <row r="13" spans="3:10" ht="15" thickTop="1">
      <c r="D13" s="100" t="s">
        <v>2664</v>
      </c>
      <c r="E13" s="104"/>
      <c r="F13" s="47">
        <f>F12-'FY22-25 IFRS（合并）'!G54</f>
        <v>2.8301849961280801E-3</v>
      </c>
      <c r="G13" s="47">
        <f>G12-'FY22-25 IFRS（合并）'!I54</f>
        <v>-1.5945136547088599E-3</v>
      </c>
      <c r="H13" s="47">
        <f>H12-'FY22-25 IFRS（合并）'!K54</f>
        <v>-6.3359737396240194E-5</v>
      </c>
      <c r="I13" s="47">
        <f>I12-'FY22-25 IFRS（合并）'!O54</f>
        <v>0</v>
      </c>
      <c r="J13" s="47">
        <f>J12-'FY22-25 IFRS（合并）'!Q54</f>
        <v>89635.214326739297</v>
      </c>
    </row>
    <row r="16" spans="3:10" ht="15" thickBot="1"/>
    <row r="17" spans="4:10" ht="15">
      <c r="D17" s="40" t="s">
        <v>5447</v>
      </c>
      <c r="E17" s="69"/>
      <c r="F17" s="69">
        <v>2022</v>
      </c>
      <c r="G17" s="69">
        <v>2023</v>
      </c>
      <c r="H17" s="69">
        <v>2024</v>
      </c>
      <c r="I17" s="40">
        <v>202506</v>
      </c>
      <c r="J17" s="70">
        <v>202512</v>
      </c>
    </row>
    <row r="18" spans="4:10">
      <c r="D18" s="105" t="s">
        <v>5448</v>
      </c>
      <c r="E18" s="98"/>
      <c r="F18" s="101">
        <v>-36118174.112452798</v>
      </c>
      <c r="G18" s="101">
        <v>-94861749.839811295</v>
      </c>
      <c r="H18" s="101">
        <f>-107928061.244717-0.01</f>
        <v>-107928061.25471701</v>
      </c>
      <c r="I18" s="101">
        <v>-77866824.577707902</v>
      </c>
      <c r="J18" s="101">
        <v>-78223623.006981105</v>
      </c>
    </row>
    <row r="19" spans="4:10">
      <c r="D19" s="105" t="s">
        <v>5449</v>
      </c>
      <c r="E19" s="98"/>
      <c r="F19" s="101">
        <v>-1306526.58</v>
      </c>
      <c r="G19" s="101">
        <v>-1446776.9035849101</v>
      </c>
      <c r="H19" s="101">
        <v>-7407047.6399999997</v>
      </c>
      <c r="I19" s="101">
        <v>-3964174.1807547198</v>
      </c>
      <c r="J19" s="101">
        <v>-20551257.940000001</v>
      </c>
    </row>
    <row r="20" spans="4:10">
      <c r="D20" s="105" t="s">
        <v>5450</v>
      </c>
      <c r="E20" s="98"/>
      <c r="F20" s="98"/>
      <c r="G20" s="101">
        <v>-104962.28</v>
      </c>
      <c r="H20" s="101">
        <v>-354323.91</v>
      </c>
      <c r="I20" s="101">
        <v>-5279723.6496226396</v>
      </c>
      <c r="J20" s="101">
        <v>-3593264.5277358498</v>
      </c>
    </row>
    <row r="21" spans="4:10">
      <c r="D21" s="105" t="s">
        <v>5451</v>
      </c>
      <c r="E21" s="98"/>
      <c r="F21" s="98"/>
      <c r="G21" s="98"/>
      <c r="H21" s="101">
        <v>0</v>
      </c>
      <c r="I21" s="101">
        <v>0</v>
      </c>
      <c r="J21" s="101">
        <v>-61207.7</v>
      </c>
    </row>
    <row r="22" spans="4:10" ht="15" thickBot="1">
      <c r="D22" s="106" t="s">
        <v>143</v>
      </c>
      <c r="E22" s="98"/>
      <c r="F22" s="103">
        <v>-37424700.692452803</v>
      </c>
      <c r="G22" s="103">
        <v>-96413489.020377293</v>
      </c>
      <c r="H22" s="103">
        <v>-115689432.8</v>
      </c>
      <c r="I22" s="103">
        <v>-87110722.408085302</v>
      </c>
      <c r="J22" s="103">
        <f>SUM(J18:J21)</f>
        <v>-102429353.17471699</v>
      </c>
    </row>
    <row r="23" spans="4:10" ht="15" thickTop="1">
      <c r="J23" s="48"/>
    </row>
    <row r="24" spans="4:10" ht="15" thickBot="1"/>
    <row r="25" spans="4:10" ht="15">
      <c r="D25" s="40"/>
      <c r="E25" s="69">
        <v>2021</v>
      </c>
      <c r="F25" s="69">
        <v>2022</v>
      </c>
      <c r="G25" s="69">
        <v>2023</v>
      </c>
      <c r="H25" s="69">
        <v>2024</v>
      </c>
      <c r="I25" s="40">
        <v>202506</v>
      </c>
      <c r="J25" s="70">
        <v>202512</v>
      </c>
    </row>
    <row r="26" spans="4:10">
      <c r="D26" s="98"/>
      <c r="E26" s="98"/>
      <c r="F26" s="98"/>
      <c r="G26" s="98"/>
      <c r="H26" s="98"/>
      <c r="I26" s="98"/>
      <c r="J26" s="98"/>
    </row>
    <row r="27" spans="4:10">
      <c r="D27" s="100" t="s">
        <v>5452</v>
      </c>
      <c r="E27" s="98"/>
      <c r="F27" s="107">
        <v>79.471127999682693</v>
      </c>
      <c r="G27" s="107">
        <v>79.771546032688406</v>
      </c>
      <c r="H27" s="107">
        <v>83.537551433251807</v>
      </c>
      <c r="I27" s="107">
        <v>72.846345908428106</v>
      </c>
      <c r="J27" s="107">
        <f>360/((J28+J29-I29)/((-J30-I30)/2))</f>
        <v>65.019504699034698</v>
      </c>
    </row>
    <row r="28" spans="4:10">
      <c r="D28" s="98" t="s">
        <v>11</v>
      </c>
      <c r="E28" s="101">
        <v>56596888.240000002</v>
      </c>
      <c r="F28" s="101">
        <v>136946328.56843701</v>
      </c>
      <c r="G28" s="101">
        <v>287301862.15330797</v>
      </c>
      <c r="H28" s="101">
        <v>429648929.301983</v>
      </c>
      <c r="I28" s="101">
        <v>222898128.79069999</v>
      </c>
      <c r="J28" s="101">
        <f>'PL2'!Q46</f>
        <v>515539543.42000002</v>
      </c>
    </row>
    <row r="29" spans="4:10">
      <c r="D29" s="98" t="s">
        <v>64</v>
      </c>
      <c r="E29" s="101">
        <v>1483376.26</v>
      </c>
      <c r="F29" s="101">
        <v>297941.71000000002</v>
      </c>
      <c r="G29" s="101">
        <v>14994415.3954717</v>
      </c>
      <c r="H29" s="101">
        <v>42367810.446917698</v>
      </c>
      <c r="I29" s="101">
        <v>70024651.032389402</v>
      </c>
      <c r="J29" s="101">
        <f>'BS6'!J10</f>
        <v>79207862.156981096</v>
      </c>
    </row>
    <row r="30" spans="4:10">
      <c r="D30" s="98" t="s">
        <v>78</v>
      </c>
      <c r="E30" s="101">
        <v>-22514584.780000001</v>
      </c>
      <c r="F30" s="101">
        <v>-37424700.697169803</v>
      </c>
      <c r="G30" s="101">
        <v>-96413489.020377293</v>
      </c>
      <c r="H30" s="101">
        <v>-115689432.795283</v>
      </c>
      <c r="I30" s="101">
        <v>-87110722.407519296</v>
      </c>
      <c r="J30" s="101">
        <f>J22</f>
        <v>-102429353.17471699</v>
      </c>
    </row>
  </sheetData>
  <pageMargins left="0.7" right="0.7" top="0.75" bottom="0.75" header="0.3" footer="0.3"/>
  <legacy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53A11-89FF-4C3B-A653-3096B33344C0}">
  <sheetPr>
    <tabColor rgb="FF92D050"/>
  </sheetPr>
  <dimension ref="B2:AC31"/>
  <sheetViews>
    <sheetView topLeftCell="O1" zoomScale="85" zoomScaleNormal="85" workbookViewId="0">
      <selection activeCell="AC31" sqref="AC31"/>
    </sheetView>
  </sheetViews>
  <sheetFormatPr defaultColWidth="9" defaultRowHeight="14.25"/>
  <cols>
    <col min="4" max="4" width="14.875" customWidth="1"/>
    <col min="5" max="5" width="15.5" customWidth="1"/>
    <col min="6" max="6" width="15.375" customWidth="1"/>
    <col min="7" max="7" width="15.125" customWidth="1"/>
    <col min="8" max="8" width="14.875" customWidth="1"/>
    <col min="9" max="9" width="17.5" customWidth="1"/>
    <col min="10" max="10" width="18.125" customWidth="1"/>
    <col min="11" max="11" width="14.375" customWidth="1"/>
    <col min="12" max="12" width="15.125" customWidth="1"/>
    <col min="14" max="14" width="13.875" customWidth="1"/>
    <col min="15" max="15" width="14.875" customWidth="1"/>
    <col min="16" max="16" width="14.375" customWidth="1"/>
    <col min="17" max="17" width="15.5" customWidth="1"/>
    <col min="19" max="19" width="13.875" customWidth="1"/>
    <col min="20" max="20" width="17.875" customWidth="1"/>
    <col min="21" max="21" width="17.375" customWidth="1"/>
    <col min="22" max="22" width="14.125" customWidth="1"/>
    <col min="26" max="26" width="17.875" customWidth="1"/>
    <col min="27" max="28" width="17.625" customWidth="1"/>
    <col min="29" max="29" width="14.375" customWidth="1"/>
  </cols>
  <sheetData>
    <row r="2" spans="2:29" ht="15" thickBot="1"/>
    <row r="3" spans="2:29" ht="15">
      <c r="B3" s="40" t="s">
        <v>80</v>
      </c>
      <c r="C3" s="69"/>
      <c r="D3" s="69">
        <v>2022</v>
      </c>
      <c r="E3" s="69">
        <v>2023</v>
      </c>
      <c r="F3" s="70">
        <v>2024</v>
      </c>
      <c r="G3" s="69">
        <v>202506</v>
      </c>
      <c r="H3" s="69">
        <v>2025</v>
      </c>
      <c r="I3" s="71"/>
    </row>
    <row r="4" spans="2:29">
      <c r="B4" s="72"/>
      <c r="C4" s="72"/>
      <c r="D4" s="72"/>
      <c r="E4" s="72"/>
      <c r="F4" s="72"/>
      <c r="G4" s="73"/>
      <c r="I4" s="74"/>
    </row>
    <row r="5" spans="2:29">
      <c r="B5" s="75" t="s">
        <v>5453</v>
      </c>
      <c r="C5" s="72"/>
      <c r="D5" s="76">
        <v>-4330729.5186075503</v>
      </c>
      <c r="E5" s="76">
        <v>-2246682.15238113</v>
      </c>
      <c r="F5" s="77">
        <v>-10804519.9390566</v>
      </c>
      <c r="G5" s="78">
        <v>-25871888.390901301</v>
      </c>
      <c r="H5" s="78">
        <v>-6498906.6007547202</v>
      </c>
      <c r="I5" s="74"/>
    </row>
    <row r="6" spans="2:29">
      <c r="B6" s="75" t="s">
        <v>5454</v>
      </c>
      <c r="C6" s="72"/>
      <c r="D6" s="76">
        <v>-83012.5</v>
      </c>
      <c r="E6" s="76">
        <v>-83012.5</v>
      </c>
      <c r="F6" s="77">
        <v>-83012.5</v>
      </c>
      <c r="G6" s="78">
        <v>-28934.2</v>
      </c>
      <c r="H6" s="78">
        <v>-20000</v>
      </c>
      <c r="I6" s="74"/>
    </row>
    <row r="7" spans="2:29">
      <c r="B7" s="75" t="s">
        <v>5455</v>
      </c>
      <c r="C7" s="72"/>
      <c r="D7" s="76">
        <v>-314950.06</v>
      </c>
      <c r="E7" s="76">
        <v>-281760.75</v>
      </c>
      <c r="F7" s="77">
        <v>-607318.98</v>
      </c>
      <c r="G7" s="78">
        <v>-173748.65</v>
      </c>
      <c r="H7" s="78">
        <v>-139239.85531710199</v>
      </c>
      <c r="I7" s="74"/>
    </row>
    <row r="8" spans="2:29">
      <c r="B8" s="75" t="s">
        <v>5456</v>
      </c>
      <c r="C8" s="72"/>
      <c r="D8" s="76">
        <v>-23338</v>
      </c>
      <c r="E8" s="76">
        <v>-18227</v>
      </c>
      <c r="F8" s="77">
        <v>-37721</v>
      </c>
      <c r="G8" s="78">
        <v>-37721</v>
      </c>
      <c r="H8" s="78">
        <v>-45183.25</v>
      </c>
      <c r="I8" s="74"/>
    </row>
    <row r="9" spans="2:29">
      <c r="B9" s="75" t="s">
        <v>5457</v>
      </c>
      <c r="C9" s="72"/>
      <c r="D9" s="76">
        <v>-515000</v>
      </c>
      <c r="E9" s="76">
        <v>-465000</v>
      </c>
      <c r="F9" s="77">
        <v>-425000</v>
      </c>
      <c r="G9" s="78">
        <v>-415000</v>
      </c>
      <c r="H9" s="78">
        <v>-475000</v>
      </c>
      <c r="I9" s="74"/>
    </row>
    <row r="10" spans="2:29">
      <c r="B10" s="75" t="s">
        <v>5458</v>
      </c>
      <c r="C10" s="72"/>
      <c r="D10" s="76">
        <v>-1000000</v>
      </c>
      <c r="E10" s="76">
        <v>0</v>
      </c>
      <c r="F10" s="77">
        <v>0</v>
      </c>
      <c r="G10" s="78">
        <v>0</v>
      </c>
      <c r="H10" s="78">
        <v>0</v>
      </c>
      <c r="I10" s="74"/>
    </row>
    <row r="11" spans="2:29">
      <c r="B11" s="75" t="s">
        <v>5459</v>
      </c>
      <c r="C11" s="72"/>
      <c r="D11" s="76">
        <v>-235112.45</v>
      </c>
      <c r="E11" s="76">
        <v>-235112.45</v>
      </c>
      <c r="F11" s="77">
        <v>0</v>
      </c>
      <c r="G11" s="79">
        <v>0</v>
      </c>
      <c r="H11" s="78">
        <v>0</v>
      </c>
      <c r="I11" s="74"/>
    </row>
    <row r="12" spans="2:29">
      <c r="B12" s="80" t="s">
        <v>5423</v>
      </c>
      <c r="C12" s="80"/>
      <c r="D12" s="81">
        <v>-6502142.5286075501</v>
      </c>
      <c r="E12" s="81">
        <v>-3329794.8523811302</v>
      </c>
      <c r="F12" s="82">
        <v>-11957572.4190566</v>
      </c>
      <c r="G12" s="81">
        <v>-26527292.240901299</v>
      </c>
      <c r="H12" s="81">
        <f>SUM(H5:H11)</f>
        <v>-7178329.7060718201</v>
      </c>
      <c r="I12" s="74"/>
    </row>
    <row r="14" spans="2:29">
      <c r="F14" s="48"/>
    </row>
    <row r="16" spans="2:29" ht="15" thickBot="1">
      <c r="X16" s="20"/>
      <c r="Y16" s="20"/>
      <c r="Z16" s="20"/>
      <c r="AA16" s="20"/>
      <c r="AB16" s="20"/>
      <c r="AC16" s="20"/>
    </row>
    <row r="17" spans="2:29" ht="15.75" thickBot="1">
      <c r="B17" s="40"/>
      <c r="C17" s="40"/>
      <c r="D17" s="1004" t="s">
        <v>168</v>
      </c>
      <c r="E17" s="1005"/>
      <c r="F17" s="1005"/>
      <c r="G17" s="1006"/>
      <c r="H17" s="40"/>
      <c r="I17" s="1004" t="s">
        <v>169</v>
      </c>
      <c r="J17" s="1005"/>
      <c r="K17" s="1005"/>
      <c r="L17" s="1006"/>
      <c r="M17" s="40"/>
      <c r="N17" s="1004" t="s">
        <v>170</v>
      </c>
      <c r="O17" s="1005"/>
      <c r="P17" s="1005"/>
      <c r="Q17" s="1006"/>
      <c r="R17" s="40"/>
      <c r="S17" s="1004" t="s">
        <v>5460</v>
      </c>
      <c r="T17" s="1005"/>
      <c r="U17" s="1005"/>
      <c r="V17" s="1005"/>
      <c r="W17" s="40"/>
      <c r="X17" s="1004" t="s">
        <v>171</v>
      </c>
      <c r="Y17" s="1005"/>
      <c r="Z17" s="1005"/>
      <c r="AA17" s="1005"/>
      <c r="AB17" s="1005"/>
      <c r="AC17" s="1005"/>
    </row>
    <row r="18" spans="2:29" ht="15">
      <c r="B18" s="40"/>
      <c r="C18" s="69"/>
      <c r="D18" s="69" t="s">
        <v>2846</v>
      </c>
      <c r="E18" s="69" t="s">
        <v>2847</v>
      </c>
      <c r="F18" s="69" t="s">
        <v>2848</v>
      </c>
      <c r="G18" s="70" t="s">
        <v>2849</v>
      </c>
      <c r="H18" s="46"/>
      <c r="I18" s="69" t="s">
        <v>2850</v>
      </c>
      <c r="J18" s="69" t="s">
        <v>2847</v>
      </c>
      <c r="K18" s="40" t="s">
        <v>2848</v>
      </c>
      <c r="L18" s="69" t="s">
        <v>2711</v>
      </c>
      <c r="M18" s="69"/>
      <c r="N18" s="69" t="s">
        <v>2860</v>
      </c>
      <c r="O18" s="69" t="s">
        <v>2847</v>
      </c>
      <c r="P18" s="70" t="s">
        <v>2848</v>
      </c>
      <c r="Q18" s="46" t="s">
        <v>2861</v>
      </c>
      <c r="R18" s="69"/>
      <c r="S18" s="69" t="s">
        <v>2862</v>
      </c>
      <c r="T18" s="40" t="s">
        <v>2847</v>
      </c>
      <c r="U18" s="69" t="s">
        <v>2848</v>
      </c>
      <c r="V18" s="69" t="s">
        <v>2858</v>
      </c>
      <c r="W18" s="69"/>
      <c r="X18" s="69"/>
      <c r="Y18" s="40"/>
      <c r="Z18" s="69" t="s">
        <v>2862</v>
      </c>
      <c r="AA18" s="69" t="s">
        <v>2847</v>
      </c>
      <c r="AB18" s="69" t="s">
        <v>2848</v>
      </c>
      <c r="AC18" s="40" t="s">
        <v>2863</v>
      </c>
    </row>
    <row r="19" spans="2:29">
      <c r="D19" t="s">
        <v>134</v>
      </c>
      <c r="E19" t="s">
        <v>135</v>
      </c>
      <c r="F19" t="s">
        <v>136</v>
      </c>
      <c r="G19" t="s">
        <v>2851</v>
      </c>
      <c r="I19" t="s">
        <v>134</v>
      </c>
      <c r="J19" t="s">
        <v>135</v>
      </c>
      <c r="K19" t="s">
        <v>136</v>
      </c>
      <c r="L19" t="s">
        <v>2851</v>
      </c>
      <c r="N19" t="s">
        <v>134</v>
      </c>
      <c r="O19" t="s">
        <v>135</v>
      </c>
      <c r="P19" t="s">
        <v>136</v>
      </c>
      <c r="Q19" t="s">
        <v>2851</v>
      </c>
      <c r="S19" t="s">
        <v>134</v>
      </c>
      <c r="T19" t="s">
        <v>135</v>
      </c>
      <c r="U19" t="s">
        <v>136</v>
      </c>
      <c r="V19" t="s">
        <v>2851</v>
      </c>
      <c r="Z19" t="s">
        <v>134</v>
      </c>
      <c r="AA19" t="s">
        <v>135</v>
      </c>
      <c r="AB19" t="s">
        <v>136</v>
      </c>
      <c r="AC19" t="s">
        <v>2851</v>
      </c>
    </row>
    <row r="20" spans="2:29">
      <c r="B20" s="75" t="s">
        <v>2852</v>
      </c>
      <c r="C20" s="72"/>
      <c r="D20" s="77">
        <v>-7034854.0899999999</v>
      </c>
      <c r="E20" s="77">
        <v>-85466243.510000005</v>
      </c>
      <c r="F20" s="77">
        <v>86038951.150000006</v>
      </c>
      <c r="G20" s="77">
        <v>-6462146.4500000002</v>
      </c>
      <c r="H20" s="77"/>
      <c r="I20" s="83">
        <v>-6491677.2800000003</v>
      </c>
      <c r="J20" s="84">
        <v>-74158716.739999995</v>
      </c>
      <c r="K20" s="85">
        <v>74857458.819999993</v>
      </c>
      <c r="L20" s="77">
        <v>-5792935.2000000197</v>
      </c>
      <c r="M20" s="77"/>
      <c r="N20" s="77">
        <v>-5792935.2000000002</v>
      </c>
      <c r="O20" s="77">
        <v>-54532481.369999997</v>
      </c>
      <c r="P20" s="77">
        <v>56837670.270000003</v>
      </c>
      <c r="Q20" s="77">
        <v>-3487746.3000000101</v>
      </c>
      <c r="R20" s="83"/>
      <c r="S20" s="84">
        <v>-3487746.3</v>
      </c>
      <c r="T20" s="85">
        <v>-19470335.109999999</v>
      </c>
      <c r="U20" s="77">
        <v>20231729.100000001</v>
      </c>
      <c r="V20" s="77">
        <v>-2726352.31</v>
      </c>
      <c r="W20" s="83"/>
      <c r="X20" s="84" t="s">
        <v>2852</v>
      </c>
      <c r="Y20" s="85"/>
      <c r="Z20" s="77">
        <v>-3487746.3</v>
      </c>
      <c r="AA20" s="77">
        <v>-37755588.266847998</v>
      </c>
      <c r="AB20" s="84">
        <v>37212839.306111999</v>
      </c>
      <c r="AC20" s="85">
        <v>-4030495.2607359998</v>
      </c>
    </row>
    <row r="21" spans="2:29">
      <c r="B21" s="75" t="s">
        <v>2853</v>
      </c>
      <c r="C21" s="72"/>
      <c r="D21" s="77">
        <v>-8270352.0835999995</v>
      </c>
      <c r="E21" s="77">
        <v>-1617528</v>
      </c>
      <c r="F21" s="77">
        <v>7440829.1699999999</v>
      </c>
      <c r="G21" s="77">
        <v>-2447050.9136000001</v>
      </c>
      <c r="H21" s="77"/>
      <c r="I21" s="83">
        <v>-2447050.9136000001</v>
      </c>
      <c r="J21" s="84">
        <v>-1598606.67</v>
      </c>
      <c r="K21" s="85">
        <v>1923617.74</v>
      </c>
      <c r="L21" s="77">
        <v>-2122039.8435999998</v>
      </c>
      <c r="M21" s="77"/>
      <c r="N21" s="77">
        <v>-2122039.8435999998</v>
      </c>
      <c r="O21" s="77">
        <v>-2024388.2991752599</v>
      </c>
      <c r="P21" s="77">
        <v>1416682.43</v>
      </c>
      <c r="Q21" s="77">
        <v>-2729745.7127752602</v>
      </c>
      <c r="R21" s="83"/>
      <c r="S21" s="84">
        <v>-2729745.7127752602</v>
      </c>
      <c r="T21" s="85">
        <v>172090</v>
      </c>
      <c r="U21" s="77">
        <v>470040</v>
      </c>
      <c r="V21" s="77">
        <v>-2087615.71277526</v>
      </c>
      <c r="W21" s="83"/>
      <c r="X21" s="84" t="s">
        <v>2853</v>
      </c>
      <c r="Y21" s="85"/>
      <c r="Z21" s="77">
        <v>-2324489.5027752598</v>
      </c>
      <c r="AA21" s="77">
        <v>-2507610.56</v>
      </c>
      <c r="AB21" s="84">
        <v>4864695.2300000004</v>
      </c>
      <c r="AC21" s="85">
        <v>32595.1672247397</v>
      </c>
    </row>
    <row r="22" spans="2:29">
      <c r="B22" s="75" t="s">
        <v>2854</v>
      </c>
      <c r="C22" s="72"/>
      <c r="D22" s="77">
        <v>1520.92</v>
      </c>
      <c r="E22" s="77">
        <v>-8844035.4299999997</v>
      </c>
      <c r="F22" s="77">
        <v>7962411.8600000003</v>
      </c>
      <c r="G22" s="77">
        <v>-880102.65</v>
      </c>
      <c r="H22" s="77"/>
      <c r="I22" s="83">
        <v>-876670.66</v>
      </c>
      <c r="J22" s="84">
        <v>-5592979.0199999996</v>
      </c>
      <c r="K22" s="85">
        <v>6069482.6799999997</v>
      </c>
      <c r="L22" s="77">
        <v>-400166.99999999802</v>
      </c>
      <c r="M22" s="77"/>
      <c r="N22" s="77">
        <v>-400167</v>
      </c>
      <c r="O22" s="77">
        <v>-3521037.59</v>
      </c>
      <c r="P22" s="77">
        <v>3764615.81</v>
      </c>
      <c r="Q22" s="77">
        <v>-156588.78</v>
      </c>
      <c r="R22" s="83"/>
      <c r="S22" s="84">
        <v>-156588.78</v>
      </c>
      <c r="T22" s="85">
        <v>-1287048.6200000001</v>
      </c>
      <c r="U22" s="77">
        <v>1288477.78</v>
      </c>
      <c r="V22" s="77">
        <v>-155159.62</v>
      </c>
      <c r="W22" s="83"/>
      <c r="X22" s="84" t="s">
        <v>2854</v>
      </c>
      <c r="Y22" s="85"/>
      <c r="Z22" s="77">
        <v>-156588.78</v>
      </c>
      <c r="AA22" s="77">
        <v>-2338007.514304</v>
      </c>
      <c r="AB22" s="84">
        <v>2419891.8343039998</v>
      </c>
      <c r="AC22" s="85">
        <v>-74704.459999999497</v>
      </c>
    </row>
    <row r="23" spans="2:29">
      <c r="B23" s="75" t="s">
        <v>2855</v>
      </c>
      <c r="C23" s="72"/>
      <c r="D23" s="77">
        <v>1060</v>
      </c>
      <c r="E23" s="77">
        <v>-3682982.75</v>
      </c>
      <c r="F23" s="77">
        <v>3670231</v>
      </c>
      <c r="G23" s="77">
        <v>-11691.75</v>
      </c>
      <c r="H23" s="77"/>
      <c r="I23" s="83">
        <v>-11691.75</v>
      </c>
      <c r="J23" s="84">
        <v>-2328429.75</v>
      </c>
      <c r="K23" s="85">
        <v>2218192.8199999998</v>
      </c>
      <c r="L23" s="77">
        <v>-121928.68</v>
      </c>
      <c r="M23" s="77"/>
      <c r="N23" s="77">
        <v>-121928.68</v>
      </c>
      <c r="O23" s="77">
        <v>-1442619</v>
      </c>
      <c r="P23" s="77">
        <v>1482468.68</v>
      </c>
      <c r="Q23" s="77">
        <v>-82079</v>
      </c>
      <c r="R23" s="83"/>
      <c r="S23" s="84">
        <v>-82079</v>
      </c>
      <c r="T23" s="85">
        <v>-545215.66</v>
      </c>
      <c r="U23" s="77">
        <v>545259</v>
      </c>
      <c r="V23" s="77">
        <v>-82035.659999999902</v>
      </c>
      <c r="W23" s="83"/>
      <c r="X23" s="84" t="s">
        <v>2855</v>
      </c>
      <c r="Y23" s="85"/>
      <c r="Z23" s="77">
        <v>-82079</v>
      </c>
      <c r="AA23" s="77">
        <v>-942497</v>
      </c>
      <c r="AB23" s="84">
        <v>970956</v>
      </c>
      <c r="AC23" s="85">
        <v>-53620</v>
      </c>
    </row>
    <row r="24" spans="2:29">
      <c r="B24" s="86" t="s">
        <v>2577</v>
      </c>
      <c r="C24" s="80"/>
      <c r="D24" s="87">
        <v>-15302625.253599999</v>
      </c>
      <c r="E24" s="87">
        <v>-99610789.689999998</v>
      </c>
      <c r="F24" s="87">
        <v>105112423.18000001</v>
      </c>
      <c r="G24" s="87">
        <v>-9800991.7635999992</v>
      </c>
      <c r="H24" s="87"/>
      <c r="I24" s="83">
        <v>-9827090.6035999991</v>
      </c>
      <c r="J24" s="88">
        <v>-83678732.180000007</v>
      </c>
      <c r="K24" s="89">
        <v>85068752.060000002</v>
      </c>
      <c r="L24" s="87">
        <v>-8437070.7236000206</v>
      </c>
      <c r="M24" s="87"/>
      <c r="N24" s="87">
        <v>-8437070.7236000001</v>
      </c>
      <c r="O24" s="87">
        <v>-61520526.259175301</v>
      </c>
      <c r="P24" s="87">
        <v>63501437.189999998</v>
      </c>
      <c r="Q24" s="87">
        <v>-6456159.7927752696</v>
      </c>
      <c r="R24" s="83"/>
      <c r="S24" s="88">
        <v>-6456159.7927752603</v>
      </c>
      <c r="T24" s="89">
        <v>-21130509.390000001</v>
      </c>
      <c r="U24" s="87">
        <v>22535505.879999999</v>
      </c>
      <c r="V24" s="87">
        <v>-5051163.3027752601</v>
      </c>
      <c r="W24" s="83"/>
      <c r="X24" s="88" t="s">
        <v>2577</v>
      </c>
      <c r="Y24" s="89"/>
      <c r="Z24" s="87">
        <v>-6050903.5827752603</v>
      </c>
      <c r="AA24" s="87">
        <v>-43543703.341151997</v>
      </c>
      <c r="AB24" s="88">
        <v>45468382.370416</v>
      </c>
      <c r="AC24" s="89">
        <v>-4126224.5535112601</v>
      </c>
    </row>
    <row r="25" spans="2:29">
      <c r="B25" s="75"/>
      <c r="C25" s="72"/>
      <c r="D25" s="77"/>
      <c r="E25" s="77"/>
      <c r="F25" s="77"/>
      <c r="G25" s="77"/>
      <c r="H25" s="77"/>
      <c r="I25" s="83"/>
      <c r="J25" s="84"/>
      <c r="K25" s="85"/>
      <c r="L25" s="77"/>
      <c r="M25" s="77"/>
      <c r="N25" s="77"/>
      <c r="O25" s="77"/>
      <c r="P25" s="77"/>
      <c r="Q25" s="77"/>
      <c r="R25" s="83"/>
      <c r="S25" s="84"/>
      <c r="T25" s="85"/>
      <c r="U25" s="77"/>
      <c r="V25" s="77"/>
      <c r="W25" s="83"/>
      <c r="X25" s="84"/>
      <c r="Y25" s="85"/>
      <c r="Z25" s="77"/>
      <c r="AA25" s="77"/>
      <c r="AB25" s="84"/>
      <c r="AC25" s="85"/>
    </row>
    <row r="26" spans="2:29">
      <c r="B26" s="75" t="s">
        <v>2856</v>
      </c>
      <c r="C26" s="72"/>
      <c r="D26" s="77">
        <v>-144767</v>
      </c>
      <c r="E26" s="77">
        <v>-652250</v>
      </c>
      <c r="F26" s="77">
        <v>51200</v>
      </c>
      <c r="G26" s="77">
        <v>-745817</v>
      </c>
      <c r="H26" s="77"/>
      <c r="I26" s="83">
        <v>-745817</v>
      </c>
      <c r="J26" s="84">
        <v>0</v>
      </c>
      <c r="K26" s="85">
        <v>200000</v>
      </c>
      <c r="L26" s="77">
        <v>-545817</v>
      </c>
      <c r="M26" s="77"/>
      <c r="N26" s="77">
        <v>-545817</v>
      </c>
      <c r="O26" s="77">
        <v>0</v>
      </c>
      <c r="P26" s="77">
        <v>0</v>
      </c>
      <c r="Q26" s="77">
        <v>-545817</v>
      </c>
      <c r="R26" s="83"/>
      <c r="S26" s="84">
        <v>-545817</v>
      </c>
      <c r="T26" s="85">
        <v>0</v>
      </c>
      <c r="U26" s="77">
        <v>0</v>
      </c>
      <c r="V26" s="77">
        <v>-545817</v>
      </c>
      <c r="W26" s="83"/>
      <c r="X26" s="84" t="s">
        <v>2856</v>
      </c>
      <c r="Y26" s="85"/>
      <c r="Z26" s="77">
        <v>-545817</v>
      </c>
      <c r="AA26" s="77">
        <v>-854665</v>
      </c>
      <c r="AB26" s="84">
        <v>1400482</v>
      </c>
      <c r="AC26" s="85">
        <v>0</v>
      </c>
    </row>
    <row r="27" spans="2:29">
      <c r="B27" s="75" t="s">
        <v>2857</v>
      </c>
      <c r="C27" s="72"/>
      <c r="D27" s="77">
        <v>0</v>
      </c>
      <c r="E27" s="77">
        <v>-1890473.15</v>
      </c>
      <c r="F27" s="77">
        <v>1890473.15</v>
      </c>
      <c r="G27" s="77">
        <v>0</v>
      </c>
      <c r="H27" s="77"/>
      <c r="I27" s="83">
        <v>0</v>
      </c>
      <c r="J27" s="84">
        <v>-1927210.67</v>
      </c>
      <c r="K27" s="85">
        <v>1927210.67</v>
      </c>
      <c r="L27" s="77">
        <v>0</v>
      </c>
      <c r="M27" s="77"/>
      <c r="N27" s="77">
        <v>0</v>
      </c>
      <c r="O27" s="77">
        <v>-891458.67</v>
      </c>
      <c r="P27" s="77">
        <v>891458.67</v>
      </c>
      <c r="Q27" s="77">
        <v>0</v>
      </c>
      <c r="R27" s="83"/>
      <c r="S27" s="84">
        <v>0</v>
      </c>
      <c r="T27" s="85">
        <v>0</v>
      </c>
      <c r="U27" s="77">
        <v>0</v>
      </c>
      <c r="V27" s="77">
        <v>0</v>
      </c>
      <c r="W27" s="83"/>
      <c r="X27" s="84" t="s">
        <v>2857</v>
      </c>
      <c r="Y27" s="85"/>
      <c r="Z27" s="77">
        <v>0</v>
      </c>
      <c r="AA27" s="77">
        <v>-49300</v>
      </c>
      <c r="AB27" s="84">
        <v>49300</v>
      </c>
      <c r="AC27" s="85">
        <v>0</v>
      </c>
    </row>
    <row r="28" spans="2:29">
      <c r="B28" s="75" t="s">
        <v>2577</v>
      </c>
      <c r="C28" s="72"/>
      <c r="D28" s="77">
        <v>-144767</v>
      </c>
      <c r="E28" s="77">
        <v>-2542723.15</v>
      </c>
      <c r="F28" s="77">
        <v>1941673.15</v>
      </c>
      <c r="G28" s="77">
        <v>-745817</v>
      </c>
      <c r="H28" s="77"/>
      <c r="I28" s="83">
        <v>-745817</v>
      </c>
      <c r="J28" s="84">
        <v>-1927210.67</v>
      </c>
      <c r="K28" s="85">
        <v>2127210.67</v>
      </c>
      <c r="L28" s="77">
        <v>-545817</v>
      </c>
      <c r="M28" s="77"/>
      <c r="N28" s="77">
        <v>-545817</v>
      </c>
      <c r="O28" s="77">
        <v>-891458.67</v>
      </c>
      <c r="P28" s="77">
        <v>891458.67</v>
      </c>
      <c r="Q28" s="77">
        <v>-545817</v>
      </c>
      <c r="R28" s="83"/>
      <c r="S28" s="84">
        <v>-545817</v>
      </c>
      <c r="T28" s="85">
        <v>0</v>
      </c>
      <c r="U28" s="77">
        <v>0</v>
      </c>
      <c r="V28" s="77">
        <v>-545817</v>
      </c>
      <c r="W28" s="83"/>
      <c r="X28" s="84" t="s">
        <v>2577</v>
      </c>
      <c r="Y28" s="85"/>
      <c r="Z28" s="77">
        <v>-545817</v>
      </c>
      <c r="AA28" s="77">
        <v>-903965</v>
      </c>
      <c r="AB28" s="84">
        <v>1449782</v>
      </c>
      <c r="AC28" s="85">
        <v>0</v>
      </c>
    </row>
    <row r="29" spans="2:29">
      <c r="B29" s="75"/>
      <c r="C29" s="72"/>
      <c r="D29" s="76"/>
      <c r="E29" s="72"/>
      <c r="F29" s="76"/>
      <c r="G29" s="72"/>
      <c r="H29" s="77"/>
      <c r="I29" s="90"/>
      <c r="J29" s="78"/>
      <c r="K29" s="75"/>
      <c r="L29" s="72"/>
      <c r="M29" s="76"/>
      <c r="N29" s="72"/>
      <c r="O29" s="76"/>
      <c r="P29" s="72"/>
      <c r="Q29" s="77"/>
      <c r="R29" s="90"/>
      <c r="S29" s="78"/>
      <c r="T29" s="75"/>
      <c r="U29" s="72"/>
      <c r="V29" s="76"/>
      <c r="W29" s="90"/>
      <c r="X29" s="78"/>
      <c r="Y29" s="75"/>
      <c r="Z29" s="72"/>
      <c r="AA29" s="76"/>
      <c r="AB29" s="78"/>
      <c r="AC29" s="75"/>
    </row>
    <row r="30" spans="2:29" s="68" customFormat="1">
      <c r="B30" s="91" t="s">
        <v>143</v>
      </c>
      <c r="C30" s="91"/>
      <c r="D30" s="91">
        <v>-15447392.253599999</v>
      </c>
      <c r="E30" s="91">
        <v>-102153512.84</v>
      </c>
      <c r="F30" s="91">
        <v>107054096.33</v>
      </c>
      <c r="G30" s="91">
        <v>-10546808.763599999</v>
      </c>
      <c r="H30" s="91"/>
      <c r="I30" s="91">
        <v>-10572907.603599999</v>
      </c>
      <c r="J30" s="91">
        <v>-85605942.849999994</v>
      </c>
      <c r="K30" s="91">
        <v>87195962.730000004</v>
      </c>
      <c r="L30" s="91">
        <v>-8982887.7236000206</v>
      </c>
      <c r="M30" s="91"/>
      <c r="N30" s="91">
        <v>-8982887.7236000001</v>
      </c>
      <c r="O30" s="91">
        <v>-62411984.929175302</v>
      </c>
      <c r="P30" s="91">
        <v>64392895.859999999</v>
      </c>
      <c r="Q30" s="91">
        <v>-7001976.7927752696</v>
      </c>
      <c r="R30" s="91"/>
      <c r="S30" s="91">
        <v>-7001976.7927752603</v>
      </c>
      <c r="T30" s="91">
        <v>-21130509.390000001</v>
      </c>
      <c r="U30" s="91">
        <v>22535505.879999999</v>
      </c>
      <c r="V30" s="91">
        <v>-5596980.3027752601</v>
      </c>
      <c r="W30" s="91"/>
      <c r="X30" s="91" t="s">
        <v>143</v>
      </c>
      <c r="Y30" s="91"/>
      <c r="Z30" s="91">
        <v>-6596720.5827752603</v>
      </c>
      <c r="AA30" s="91">
        <v>-44447668.341151997</v>
      </c>
      <c r="AB30" s="91">
        <v>46918164.370416</v>
      </c>
      <c r="AC30" s="91">
        <v>-4126224.5535112601</v>
      </c>
    </row>
    <row r="31" spans="2:29">
      <c r="X31" s="20"/>
      <c r="Y31" s="20"/>
      <c r="Z31" s="20"/>
      <c r="AA31" s="20"/>
      <c r="AB31" s="92" t="s">
        <v>2646</v>
      </c>
      <c r="AC31" s="93">
        <v>0</v>
      </c>
    </row>
  </sheetData>
  <mergeCells count="5">
    <mergeCell ref="D17:G17"/>
    <mergeCell ref="I17:L17"/>
    <mergeCell ref="N17:Q17"/>
    <mergeCell ref="S17:V17"/>
    <mergeCell ref="X17:AC17"/>
  </mergeCells>
  <conditionalFormatting sqref="AC31">
    <cfRule type="cellIs" dxfId="10" priority="1" operator="equal">
      <formula>0</formula>
    </cfRule>
  </conditionalFormatting>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1CCD6-BD7A-4B9A-A445-D1BC97166EB0}">
  <sheetPr>
    <tabColor rgb="FF92D050"/>
  </sheetPr>
  <dimension ref="C3:M21"/>
  <sheetViews>
    <sheetView zoomScale="85" zoomScaleNormal="85" workbookViewId="0">
      <selection activeCell="AC31" sqref="AC31"/>
    </sheetView>
  </sheetViews>
  <sheetFormatPr defaultColWidth="9" defaultRowHeight="14.25" outlineLevelRow="1"/>
  <cols>
    <col min="3" max="3" width="29.5" customWidth="1"/>
    <col min="5" max="5" width="17.5" customWidth="1"/>
    <col min="7" max="7" width="18.5" customWidth="1"/>
    <col min="9" max="9" width="18.5" customWidth="1"/>
    <col min="10" max="10" width="8.625" customWidth="1"/>
    <col min="11" max="11" width="18" customWidth="1"/>
    <col min="12" max="12" width="8.625" customWidth="1"/>
    <col min="13" max="13" width="19.375" customWidth="1"/>
  </cols>
  <sheetData>
    <row r="3" spans="3:13" ht="17.25" thickBot="1">
      <c r="C3" s="51" t="s">
        <v>82</v>
      </c>
      <c r="D3" s="52"/>
      <c r="E3" s="53">
        <v>44926</v>
      </c>
      <c r="F3" s="54"/>
      <c r="G3" s="53">
        <v>45291</v>
      </c>
      <c r="H3" s="55"/>
      <c r="I3" s="53">
        <v>45657</v>
      </c>
      <c r="J3" s="55"/>
      <c r="K3" s="53">
        <v>45838</v>
      </c>
      <c r="L3" s="55"/>
      <c r="M3" s="53">
        <v>46022</v>
      </c>
    </row>
    <row r="4" spans="3:13" ht="16.5">
      <c r="C4" s="51"/>
      <c r="D4" s="51"/>
      <c r="E4" s="56" t="s">
        <v>134</v>
      </c>
      <c r="F4" s="56"/>
      <c r="G4" s="56" t="s">
        <v>135</v>
      </c>
      <c r="H4" s="56"/>
      <c r="I4" s="56" t="s">
        <v>136</v>
      </c>
      <c r="J4" s="57"/>
      <c r="K4" s="56" t="s">
        <v>137</v>
      </c>
      <c r="L4" s="57"/>
      <c r="M4" s="56" t="s">
        <v>137</v>
      </c>
    </row>
    <row r="5" spans="3:13" ht="16.5">
      <c r="C5" s="58" t="s">
        <v>138</v>
      </c>
      <c r="D5" s="51"/>
      <c r="E5" s="59">
        <f>E6+E7</f>
        <v>-2829686.3</v>
      </c>
      <c r="F5" s="59"/>
      <c r="G5" s="59">
        <f>G6+G7</f>
        <v>-20468112.73</v>
      </c>
      <c r="H5" s="60"/>
      <c r="I5" s="59">
        <f>I6+I7</f>
        <v>-30319523.690000001</v>
      </c>
      <c r="J5" s="58"/>
      <c r="K5" s="59">
        <f>K6+K7</f>
        <v>-1017826.06</v>
      </c>
      <c r="L5" s="58"/>
      <c r="M5" s="59">
        <f>M6+M7</f>
        <v>-54355347.060000002</v>
      </c>
    </row>
    <row r="6" spans="3:13" ht="16.5" outlineLevel="1">
      <c r="C6" s="58" t="s">
        <v>139</v>
      </c>
      <c r="D6" s="61"/>
      <c r="E6" s="59">
        <v>-2829686.3</v>
      </c>
      <c r="F6" s="59"/>
      <c r="G6" s="59">
        <v>-20468112.73</v>
      </c>
      <c r="H6" s="60"/>
      <c r="I6" s="59">
        <v>-2830487.46</v>
      </c>
      <c r="J6" s="58"/>
      <c r="K6" s="59">
        <f>-1017826.07+0.01</f>
        <v>-1017826.06</v>
      </c>
      <c r="L6" s="58"/>
      <c r="M6" s="59">
        <v>-7487048.54</v>
      </c>
    </row>
    <row r="7" spans="3:13" ht="16.5" outlineLevel="1">
      <c r="C7" s="58" t="s">
        <v>140</v>
      </c>
      <c r="D7" s="61"/>
      <c r="E7" s="59">
        <v>0</v>
      </c>
      <c r="F7" s="62"/>
      <c r="G7" s="59">
        <v>0</v>
      </c>
      <c r="H7" s="63"/>
      <c r="I7" s="59">
        <v>-27489036.23</v>
      </c>
      <c r="J7" s="58"/>
      <c r="K7" s="59">
        <v>0</v>
      </c>
      <c r="L7" s="58"/>
      <c r="M7" s="59">
        <v>-46868298.520000003</v>
      </c>
    </row>
    <row r="8" spans="3:13" ht="16.5">
      <c r="C8" s="58" t="s">
        <v>142</v>
      </c>
      <c r="D8" s="61"/>
      <c r="E8" s="59">
        <v>-3975120.96</v>
      </c>
      <c r="F8" s="62"/>
      <c r="G8" s="59">
        <f>-26029143.1+0.01</f>
        <v>-26029143.09</v>
      </c>
      <c r="H8" s="63"/>
      <c r="I8" s="59">
        <v>-19917016.5</v>
      </c>
      <c r="J8" s="58"/>
      <c r="K8" s="59">
        <v>-19013081.079999998</v>
      </c>
      <c r="L8" s="58"/>
      <c r="M8" s="59">
        <v>-17072127.23</v>
      </c>
    </row>
    <row r="9" spans="3:13" ht="16.5">
      <c r="C9" s="58" t="s">
        <v>152</v>
      </c>
      <c r="D9" s="58"/>
      <c r="E9" s="62"/>
      <c r="F9" s="62"/>
      <c r="G9" s="62"/>
      <c r="H9" s="63"/>
      <c r="I9" s="62"/>
      <c r="J9" s="58"/>
      <c r="K9" s="62"/>
      <c r="L9" s="58"/>
      <c r="M9" s="62">
        <v>-4146792.45</v>
      </c>
    </row>
    <row r="10" spans="3:13" ht="17.25" thickBot="1">
      <c r="C10" s="51" t="s">
        <v>2577</v>
      </c>
      <c r="D10" s="58"/>
      <c r="E10" s="64">
        <f>SUM(E6:E8)</f>
        <v>-6804807.2599999998</v>
      </c>
      <c r="F10" s="62"/>
      <c r="G10" s="64">
        <f>SUM(G6:G8)</f>
        <v>-46497255.82</v>
      </c>
      <c r="H10" s="63"/>
      <c r="I10" s="64">
        <f>SUM(I6:I8)</f>
        <v>-50236540.189999998</v>
      </c>
      <c r="J10" s="58"/>
      <c r="K10" s="64">
        <f>SUM(K6:K8)</f>
        <v>-20030907.140000001</v>
      </c>
      <c r="L10" s="58"/>
      <c r="M10" s="64">
        <f>SUM(M6:M9)</f>
        <v>-75574266.739999995</v>
      </c>
    </row>
    <row r="11" spans="3:13" ht="17.25" thickTop="1">
      <c r="C11" s="51"/>
      <c r="D11" s="58"/>
      <c r="E11" s="65">
        <f>E10-E20</f>
        <v>0</v>
      </c>
      <c r="F11" s="62"/>
      <c r="G11" s="65">
        <f>G10-G20</f>
        <v>0</v>
      </c>
      <c r="H11" s="62"/>
      <c r="I11" s="65">
        <f>I10-I20</f>
        <v>0</v>
      </c>
      <c r="J11" s="62"/>
      <c r="K11" s="65">
        <f>K10-K20</f>
        <v>0</v>
      </c>
      <c r="L11" s="62"/>
      <c r="M11" s="65">
        <f>M10-M20</f>
        <v>0</v>
      </c>
    </row>
    <row r="12" spans="3:13" ht="16.5">
      <c r="C12" s="51"/>
      <c r="D12" s="58"/>
      <c r="E12" s="65"/>
      <c r="F12" s="62"/>
      <c r="G12" s="65"/>
      <c r="H12" s="63"/>
      <c r="I12" s="65"/>
      <c r="J12" s="58"/>
      <c r="K12" s="65"/>
      <c r="L12" s="58"/>
      <c r="M12" s="65"/>
    </row>
    <row r="13" spans="3:13" ht="16.5">
      <c r="C13" s="51"/>
      <c r="D13" s="58"/>
      <c r="E13" s="65"/>
      <c r="F13" s="62"/>
      <c r="G13" s="65"/>
      <c r="H13" s="63"/>
      <c r="I13" s="65"/>
      <c r="J13" s="58"/>
      <c r="K13" s="65"/>
      <c r="L13" s="58"/>
      <c r="M13" s="65"/>
    </row>
    <row r="14" spans="3:13" ht="17.25" thickBot="1">
      <c r="C14" s="51" t="s">
        <v>82</v>
      </c>
      <c r="D14" s="52"/>
      <c r="E14" s="53" t="s">
        <v>168</v>
      </c>
      <c r="F14" s="54"/>
      <c r="G14" s="53" t="s">
        <v>169</v>
      </c>
      <c r="H14" s="55"/>
      <c r="I14" s="53" t="s">
        <v>170</v>
      </c>
      <c r="J14" s="55"/>
      <c r="K14" s="53" t="s">
        <v>2858</v>
      </c>
      <c r="L14" s="55"/>
      <c r="M14" s="53">
        <v>46022</v>
      </c>
    </row>
    <row r="15" spans="3:13" ht="16.5">
      <c r="C15" s="51"/>
      <c r="D15" s="52"/>
      <c r="E15" s="54"/>
      <c r="F15" s="54"/>
      <c r="G15" s="54"/>
      <c r="H15" s="55"/>
      <c r="I15" s="54"/>
      <c r="J15" s="55"/>
      <c r="K15" s="54"/>
      <c r="L15" s="55"/>
      <c r="M15" s="54"/>
    </row>
    <row r="16" spans="3:13" ht="16.5">
      <c r="C16" s="51" t="s">
        <v>5461</v>
      </c>
      <c r="D16" s="61"/>
      <c r="E16" s="62">
        <v>-6339661.71</v>
      </c>
      <c r="F16" s="62"/>
      <c r="G16" s="62">
        <v>-6804807.2599999998</v>
      </c>
      <c r="H16" s="63"/>
      <c r="I16" s="62">
        <v>-46497255.82</v>
      </c>
      <c r="J16" s="58"/>
      <c r="K16" s="62">
        <v>-50236540.189999998</v>
      </c>
      <c r="L16" s="58"/>
      <c r="M16" s="62">
        <v>-50236540.200000003</v>
      </c>
    </row>
    <row r="17" spans="3:13" ht="16.5">
      <c r="C17" s="58" t="s">
        <v>5462</v>
      </c>
      <c r="D17" s="61"/>
      <c r="E17" s="62">
        <f>-22965877.4</f>
        <v>-22965877.399999999</v>
      </c>
      <c r="F17" s="62"/>
      <c r="G17" s="62">
        <f>-135102111.18+0.01</f>
        <v>-135102111.16999999</v>
      </c>
      <c r="H17" s="63"/>
      <c r="I17" s="62">
        <f>-145571585.36-0.01</f>
        <v>-145571585.37</v>
      </c>
      <c r="J17" s="58"/>
      <c r="K17" s="62">
        <v>-44080147.979999997</v>
      </c>
      <c r="L17" s="58"/>
      <c r="M17" s="62">
        <v>34671804.340000004</v>
      </c>
    </row>
    <row r="18" spans="3:13" ht="16.5">
      <c r="C18" s="58" t="s">
        <v>5463</v>
      </c>
      <c r="D18" s="61"/>
      <c r="E18" s="62">
        <v>6339661.71</v>
      </c>
      <c r="F18" s="62"/>
      <c r="G18" s="62">
        <v>3243364.89</v>
      </c>
      <c r="H18" s="63"/>
      <c r="I18" s="62">
        <v>33496871.350000001</v>
      </c>
      <c r="J18" s="58"/>
      <c r="K18" s="66">
        <v>33748517.740000002</v>
      </c>
      <c r="L18" s="58"/>
      <c r="M18" s="66">
        <v>-147743523.84999999</v>
      </c>
    </row>
    <row r="19" spans="3:13" ht="16.5">
      <c r="C19" s="58" t="s">
        <v>5464</v>
      </c>
      <c r="D19" s="61"/>
      <c r="E19" s="66">
        <v>16161070.140000001</v>
      </c>
      <c r="F19" s="62"/>
      <c r="G19" s="62">
        <v>92166297.719999999</v>
      </c>
      <c r="H19" s="63"/>
      <c r="I19" s="62">
        <v>108335429.65000001</v>
      </c>
      <c r="J19" s="58"/>
      <c r="K19" s="62">
        <v>40537263.289999999</v>
      </c>
      <c r="L19" s="58"/>
      <c r="M19" s="62">
        <v>87733992.969999999</v>
      </c>
    </row>
    <row r="20" spans="3:13" ht="16.5">
      <c r="C20" s="51" t="s">
        <v>5465</v>
      </c>
      <c r="D20" s="61"/>
      <c r="E20" s="67">
        <f>SUM(E16:E19)</f>
        <v>-6804807.2599999998</v>
      </c>
      <c r="F20" s="62"/>
      <c r="G20" s="67">
        <f>SUM(G16:G19)</f>
        <v>-46497255.82</v>
      </c>
      <c r="H20" s="63"/>
      <c r="I20" s="67">
        <f>SUM(I16:I19)</f>
        <v>-50236540.189999998</v>
      </c>
      <c r="J20" s="58"/>
      <c r="K20" s="67">
        <f>SUM(K16:K19)</f>
        <v>-20030907.140000001</v>
      </c>
      <c r="L20" s="58"/>
      <c r="M20" s="67">
        <f>SUM(M16:M19)</f>
        <v>-75574266.739999995</v>
      </c>
    </row>
    <row r="21" spans="3:13" ht="16.5">
      <c r="C21" s="51"/>
      <c r="D21" s="58"/>
      <c r="E21" s="65">
        <f>E20-'FY22-25 IFRS（合并）'!G56</f>
        <v>1.88679248094559E-3</v>
      </c>
      <c r="F21" s="62"/>
      <c r="G21" s="65">
        <f>G20-'FY22-25 IFRS（合并）'!I56</f>
        <v>-3.3962428569793701E-3</v>
      </c>
      <c r="H21" s="63"/>
      <c r="I21" s="65">
        <f>I20-'FY22-25 IFRS（合并）'!K56</f>
        <v>4.8117041587829599E-3</v>
      </c>
      <c r="J21" s="58"/>
      <c r="K21" s="65">
        <f>K20-'FY22-25 IFRS（合并）'!O56</f>
        <v>9.4340741634368896E-4</v>
      </c>
      <c r="L21" s="58"/>
      <c r="M21" s="65">
        <f>M20-'FY22-25 IFRS（合并）'!Q56</f>
        <v>0</v>
      </c>
    </row>
  </sheetData>
  <conditionalFormatting sqref="E21">
    <cfRule type="cellIs" dxfId="9" priority="6" operator="equal">
      <formula>0</formula>
    </cfRule>
  </conditionalFormatting>
  <conditionalFormatting sqref="G21">
    <cfRule type="cellIs" dxfId="8" priority="5" operator="equal">
      <formula>0</formula>
    </cfRule>
  </conditionalFormatting>
  <conditionalFormatting sqref="I21">
    <cfRule type="cellIs" dxfId="7" priority="4" operator="equal">
      <formula>0</formula>
    </cfRule>
  </conditionalFormatting>
  <conditionalFormatting sqref="K21">
    <cfRule type="cellIs" dxfId="6" priority="1" operator="equal">
      <formula>0</formula>
    </cfRule>
  </conditionalFormatting>
  <conditionalFormatting sqref="M21">
    <cfRule type="cellIs" dxfId="5" priority="3" operator="equal">
      <formula>0</formula>
    </cfRule>
  </conditionalFormatting>
  <conditionalFormatting sqref="E11 G11 I11 K11 M11">
    <cfRule type="cellIs" dxfId="4" priority="2" operator="equal">
      <formula>0</formula>
    </cfRule>
  </conditionalFormatting>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584C5-81C5-40B7-AA1D-9FFF52CAE954}">
  <sheetPr>
    <tabColor theme="9" tint="0.79992065187536243"/>
  </sheetPr>
  <dimension ref="B2:K233"/>
  <sheetViews>
    <sheetView workbookViewId="0">
      <selection activeCell="I20" sqref="I20"/>
    </sheetView>
  </sheetViews>
  <sheetFormatPr defaultColWidth="9" defaultRowHeight="14.25"/>
  <cols>
    <col min="2" max="2" width="28.375" customWidth="1"/>
    <col min="3" max="3" width="29.875" customWidth="1"/>
    <col min="4" max="5" width="12.5" customWidth="1"/>
    <col min="6" max="6" width="13.5" customWidth="1"/>
    <col min="7" max="7" width="12.5" customWidth="1"/>
    <col min="9" max="9" width="10.625" customWidth="1"/>
    <col min="10" max="10" width="10.125" customWidth="1"/>
    <col min="11" max="11" width="12.5" customWidth="1"/>
  </cols>
  <sheetData>
    <row r="2" spans="2:11">
      <c r="B2" s="49" t="s">
        <v>166</v>
      </c>
      <c r="C2" s="49" t="s">
        <v>167</v>
      </c>
      <c r="D2" s="49" t="s">
        <v>168</v>
      </c>
      <c r="E2" s="49" t="s">
        <v>169</v>
      </c>
      <c r="F2" s="49" t="s">
        <v>170</v>
      </c>
      <c r="G2" s="49" t="s">
        <v>171</v>
      </c>
    </row>
    <row r="3" spans="2:11">
      <c r="B3" t="s">
        <v>2279</v>
      </c>
      <c r="C3" t="s">
        <v>2279</v>
      </c>
      <c r="D3" s="50">
        <v>4877.35849056604</v>
      </c>
      <c r="E3" s="50">
        <v>0</v>
      </c>
      <c r="F3" s="50">
        <v>0</v>
      </c>
      <c r="G3" s="50">
        <v>0</v>
      </c>
      <c r="I3" s="50"/>
      <c r="J3" s="48"/>
      <c r="K3" s="48"/>
    </row>
    <row r="4" spans="2:11">
      <c r="B4" t="s">
        <v>2361</v>
      </c>
      <c r="C4" t="s">
        <v>202</v>
      </c>
      <c r="D4" s="50">
        <v>302.13905660377401</v>
      </c>
      <c r="E4" s="50">
        <v>0</v>
      </c>
      <c r="F4" s="50">
        <v>0</v>
      </c>
      <c r="G4" s="50">
        <v>0</v>
      </c>
      <c r="I4" s="50"/>
      <c r="J4" s="48"/>
      <c r="K4" s="48"/>
    </row>
    <row r="5" spans="2:11">
      <c r="B5" t="s">
        <v>1479</v>
      </c>
      <c r="C5" t="s">
        <v>1479</v>
      </c>
      <c r="D5" s="50">
        <v>44339.622641509399</v>
      </c>
      <c r="E5" s="50">
        <v>0</v>
      </c>
      <c r="F5" s="50">
        <v>0</v>
      </c>
      <c r="G5" s="50">
        <v>0</v>
      </c>
      <c r="I5" s="50"/>
      <c r="J5" s="48"/>
      <c r="K5" s="48"/>
    </row>
    <row r="6" spans="2:11">
      <c r="B6" t="s">
        <v>2365</v>
      </c>
      <c r="C6" t="s">
        <v>202</v>
      </c>
      <c r="D6" s="50">
        <v>3901.8867924528299</v>
      </c>
      <c r="E6" s="50">
        <v>0</v>
      </c>
      <c r="F6" s="50">
        <v>0</v>
      </c>
      <c r="G6" s="50">
        <v>0</v>
      </c>
      <c r="I6" s="50"/>
      <c r="J6" s="48"/>
      <c r="K6" s="48"/>
    </row>
    <row r="7" spans="2:11">
      <c r="B7" t="s">
        <v>2185</v>
      </c>
      <c r="C7" t="s">
        <v>2185</v>
      </c>
      <c r="D7" s="50">
        <v>5320.7547169811296</v>
      </c>
      <c r="E7" s="50">
        <v>0</v>
      </c>
      <c r="F7" s="50">
        <v>0</v>
      </c>
      <c r="G7" s="50">
        <v>0</v>
      </c>
      <c r="I7" s="50"/>
      <c r="J7" s="48"/>
      <c r="K7" s="48"/>
    </row>
    <row r="8" spans="2:11">
      <c r="B8" t="s">
        <v>2374</v>
      </c>
      <c r="C8" t="s">
        <v>2374</v>
      </c>
      <c r="D8" s="50">
        <v>14188.679245283</v>
      </c>
      <c r="E8" s="50">
        <v>0</v>
      </c>
      <c r="F8" s="50">
        <v>0</v>
      </c>
      <c r="G8" s="50">
        <v>0</v>
      </c>
      <c r="I8" s="50"/>
      <c r="J8" s="48"/>
      <c r="K8" s="48"/>
    </row>
    <row r="9" spans="2:11">
      <c r="B9" t="s">
        <v>1579</v>
      </c>
      <c r="C9" t="s">
        <v>1579</v>
      </c>
      <c r="D9" s="50">
        <v>14188.679245283</v>
      </c>
      <c r="E9" s="50">
        <v>0</v>
      </c>
      <c r="F9" s="50">
        <v>0</v>
      </c>
      <c r="G9" s="50">
        <v>0</v>
      </c>
      <c r="I9" s="50"/>
      <c r="J9" s="48"/>
      <c r="K9" s="48"/>
    </row>
    <row r="10" spans="2:11">
      <c r="B10" t="s">
        <v>2375</v>
      </c>
      <c r="C10" t="s">
        <v>202</v>
      </c>
      <c r="D10" s="50">
        <v>7094.3396226415098</v>
      </c>
      <c r="E10" s="50">
        <v>0</v>
      </c>
      <c r="F10" s="50">
        <v>0</v>
      </c>
      <c r="G10" s="50">
        <v>0</v>
      </c>
      <c r="I10" s="50"/>
      <c r="J10" s="48"/>
      <c r="K10" s="48"/>
    </row>
    <row r="11" spans="2:11">
      <c r="B11" t="s">
        <v>2377</v>
      </c>
      <c r="C11" t="s">
        <v>5466</v>
      </c>
      <c r="D11" s="50">
        <v>4877.35849056604</v>
      </c>
      <c r="E11" s="50">
        <v>0</v>
      </c>
      <c r="F11" s="50">
        <v>0</v>
      </c>
      <c r="G11" s="50">
        <v>0</v>
      </c>
      <c r="I11" s="50"/>
      <c r="J11" s="48"/>
      <c r="K11" s="48"/>
    </row>
    <row r="12" spans="2:11">
      <c r="B12" t="s">
        <v>2378</v>
      </c>
      <c r="C12" t="s">
        <v>202</v>
      </c>
      <c r="D12" s="50">
        <v>4877.35849056604</v>
      </c>
      <c r="E12" s="50">
        <v>0</v>
      </c>
      <c r="F12" s="50">
        <v>0</v>
      </c>
      <c r="G12" s="50">
        <v>0</v>
      </c>
      <c r="I12" s="50"/>
      <c r="J12" s="48"/>
      <c r="K12" s="48"/>
    </row>
    <row r="13" spans="2:11">
      <c r="B13" t="s">
        <v>2380</v>
      </c>
      <c r="C13" t="s">
        <v>202</v>
      </c>
      <c r="D13" s="50">
        <v>34584.905660377401</v>
      </c>
      <c r="E13" s="50">
        <v>0</v>
      </c>
      <c r="F13" s="50">
        <v>0</v>
      </c>
      <c r="G13" s="50">
        <v>0</v>
      </c>
      <c r="I13" s="50"/>
      <c r="J13" s="48"/>
      <c r="K13" s="48"/>
    </row>
    <row r="14" spans="2:11">
      <c r="B14" t="s">
        <v>1918</v>
      </c>
      <c r="C14" t="s">
        <v>1918</v>
      </c>
      <c r="D14" s="50">
        <v>9754.7169811320691</v>
      </c>
      <c r="E14" s="50">
        <v>0</v>
      </c>
      <c r="F14" s="50">
        <v>0</v>
      </c>
      <c r="G14" s="50">
        <v>0</v>
      </c>
      <c r="I14" s="50"/>
      <c r="J14" s="48"/>
      <c r="K14" s="48"/>
    </row>
    <row r="15" spans="2:11">
      <c r="B15" t="s">
        <v>715</v>
      </c>
      <c r="C15" t="s">
        <v>715</v>
      </c>
      <c r="D15" s="50">
        <v>17070.754716981101</v>
      </c>
      <c r="E15" s="50">
        <v>0</v>
      </c>
      <c r="F15" s="50">
        <v>0</v>
      </c>
      <c r="G15" s="50">
        <v>0</v>
      </c>
      <c r="I15" s="50"/>
      <c r="J15" s="48"/>
      <c r="K15" s="48"/>
    </row>
    <row r="16" spans="2:11">
      <c r="B16" t="s">
        <v>2302</v>
      </c>
      <c r="C16" t="s">
        <v>2302</v>
      </c>
      <c r="D16" s="50">
        <v>19332.075471698099</v>
      </c>
      <c r="E16" s="50">
        <v>0</v>
      </c>
      <c r="F16" s="50">
        <v>0</v>
      </c>
      <c r="G16" s="50">
        <v>0</v>
      </c>
      <c r="I16" s="50"/>
      <c r="J16" s="48"/>
      <c r="K16" s="48"/>
    </row>
    <row r="17" spans="2:11">
      <c r="B17" t="s">
        <v>2382</v>
      </c>
      <c r="C17" t="s">
        <v>202</v>
      </c>
      <c r="D17" s="50">
        <v>4877.35849056604</v>
      </c>
      <c r="E17" s="50">
        <v>0</v>
      </c>
      <c r="F17" s="50">
        <v>0</v>
      </c>
      <c r="G17" s="50">
        <v>0</v>
      </c>
      <c r="I17" s="50"/>
      <c r="J17" s="48"/>
      <c r="K17" s="48"/>
    </row>
    <row r="18" spans="2:11">
      <c r="B18" t="s">
        <v>2383</v>
      </c>
      <c r="C18" t="s">
        <v>202</v>
      </c>
      <c r="D18" s="50">
        <v>44339.622641509399</v>
      </c>
      <c r="E18" s="50">
        <v>0</v>
      </c>
      <c r="F18" s="50">
        <v>0</v>
      </c>
      <c r="G18" s="50">
        <v>0</v>
      </c>
      <c r="I18" s="50"/>
      <c r="J18" s="48"/>
      <c r="K18" s="48"/>
    </row>
    <row r="19" spans="2:11">
      <c r="B19" t="s">
        <v>2363</v>
      </c>
      <c r="C19" t="s">
        <v>2363</v>
      </c>
      <c r="D19" s="50">
        <v>14898.1132075472</v>
      </c>
      <c r="E19" s="50">
        <v>0</v>
      </c>
      <c r="F19" s="50">
        <v>0</v>
      </c>
      <c r="G19" s="50">
        <v>0</v>
      </c>
      <c r="I19" s="50"/>
      <c r="J19" s="48"/>
      <c r="K19" s="48"/>
    </row>
    <row r="20" spans="2:11">
      <c r="B20" t="s">
        <v>2367</v>
      </c>
      <c r="C20" t="s">
        <v>202</v>
      </c>
      <c r="D20" s="50">
        <v>14898.1132075472</v>
      </c>
      <c r="E20" s="50">
        <v>0</v>
      </c>
      <c r="F20" s="50">
        <v>0</v>
      </c>
      <c r="G20" s="50">
        <v>0</v>
      </c>
      <c r="I20" s="50"/>
      <c r="J20" s="48"/>
      <c r="K20" s="48"/>
    </row>
    <row r="21" spans="2:11">
      <c r="B21" t="s">
        <v>361</v>
      </c>
      <c r="C21" t="s">
        <v>361</v>
      </c>
      <c r="D21" s="50">
        <v>34642.550000000003</v>
      </c>
      <c r="E21" s="50">
        <v>65660.377358490601</v>
      </c>
      <c r="F21" s="50">
        <v>59202.830188679203</v>
      </c>
      <c r="G21" s="50">
        <v>51693.396226415098</v>
      </c>
      <c r="I21" s="50"/>
      <c r="J21" s="48"/>
      <c r="K21" s="48"/>
    </row>
    <row r="22" spans="2:11">
      <c r="B22" t="s">
        <v>2366</v>
      </c>
      <c r="C22" t="s">
        <v>2366</v>
      </c>
      <c r="D22" s="50">
        <v>44339.622641509399</v>
      </c>
      <c r="E22" s="50">
        <v>0</v>
      </c>
      <c r="F22" s="50">
        <v>0</v>
      </c>
      <c r="G22" s="50">
        <v>0</v>
      </c>
      <c r="I22" s="50"/>
      <c r="J22" s="48"/>
      <c r="K22" s="48"/>
    </row>
    <row r="23" spans="2:11">
      <c r="B23" t="s">
        <v>1104</v>
      </c>
      <c r="C23" t="s">
        <v>1104</v>
      </c>
      <c r="D23" s="50">
        <v>67396.226415094294</v>
      </c>
      <c r="E23" s="50">
        <v>0</v>
      </c>
      <c r="F23" s="50">
        <v>0</v>
      </c>
      <c r="G23" s="50">
        <v>0</v>
      </c>
      <c r="I23" s="50"/>
      <c r="J23" s="48"/>
      <c r="K23" s="48"/>
    </row>
    <row r="24" spans="2:11">
      <c r="B24" t="s">
        <v>959</v>
      </c>
      <c r="C24" t="s">
        <v>959</v>
      </c>
      <c r="D24" s="50">
        <v>3104.6603773584902</v>
      </c>
      <c r="E24" s="50">
        <v>0</v>
      </c>
      <c r="F24" s="50">
        <v>0</v>
      </c>
      <c r="G24" s="50">
        <v>0</v>
      </c>
      <c r="I24" s="50"/>
      <c r="J24" s="48"/>
      <c r="K24" s="48"/>
    </row>
    <row r="25" spans="2:11">
      <c r="B25" t="s">
        <v>195</v>
      </c>
      <c r="C25" t="s">
        <v>174</v>
      </c>
      <c r="D25" s="50">
        <v>1839811.3207547199</v>
      </c>
      <c r="E25" s="50">
        <v>6837566.0377358496</v>
      </c>
      <c r="F25" s="50">
        <v>31037.7358490566</v>
      </c>
      <c r="G25" s="50">
        <v>0</v>
      </c>
      <c r="I25" s="50"/>
      <c r="J25" s="48"/>
      <c r="K25" s="48"/>
    </row>
    <row r="26" spans="2:11">
      <c r="B26" t="s">
        <v>508</v>
      </c>
      <c r="C26" t="s">
        <v>174</v>
      </c>
      <c r="D26" s="50">
        <v>989874.98113207496</v>
      </c>
      <c r="E26" s="50">
        <v>0</v>
      </c>
      <c r="F26" s="50">
        <v>0</v>
      </c>
      <c r="G26" s="50">
        <v>0</v>
      </c>
    </row>
    <row r="27" spans="2:11">
      <c r="B27" t="s">
        <v>2265</v>
      </c>
      <c r="C27" t="s">
        <v>2265</v>
      </c>
      <c r="D27" s="50">
        <v>471.69811320754701</v>
      </c>
      <c r="E27" s="50">
        <v>0</v>
      </c>
      <c r="F27" s="50">
        <v>0</v>
      </c>
      <c r="G27" s="50">
        <v>0</v>
      </c>
    </row>
    <row r="28" spans="2:11">
      <c r="B28" t="s">
        <v>243</v>
      </c>
      <c r="C28" t="s">
        <v>243</v>
      </c>
      <c r="D28" s="50">
        <v>3561442.37</v>
      </c>
      <c r="E28" s="50">
        <v>3740642.37</v>
      </c>
      <c r="F28" s="50">
        <v>0</v>
      </c>
      <c r="G28" s="50">
        <v>0</v>
      </c>
    </row>
    <row r="29" spans="2:11">
      <c r="B29" t="s">
        <v>318</v>
      </c>
      <c r="C29" t="s">
        <v>318</v>
      </c>
      <c r="D29" s="50">
        <v>0</v>
      </c>
      <c r="E29" s="50">
        <v>23430.188679245301</v>
      </c>
      <c r="F29" s="50">
        <v>13750</v>
      </c>
      <c r="G29" s="50">
        <v>0</v>
      </c>
    </row>
    <row r="30" spans="2:11">
      <c r="B30" t="s">
        <v>448</v>
      </c>
      <c r="C30" t="s">
        <v>448</v>
      </c>
      <c r="D30" s="50">
        <v>0</v>
      </c>
      <c r="E30" s="50">
        <v>34132.075471698103</v>
      </c>
      <c r="F30" s="50">
        <v>24123.113207547201</v>
      </c>
      <c r="G30" s="50">
        <v>22943.867924528298</v>
      </c>
    </row>
    <row r="31" spans="2:11">
      <c r="B31" t="s">
        <v>5467</v>
      </c>
      <c r="C31" t="s">
        <v>202</v>
      </c>
      <c r="D31" s="50">
        <v>0</v>
      </c>
      <c r="E31" s="50">
        <v>47169.811320754699</v>
      </c>
      <c r="F31" s="50">
        <v>0</v>
      </c>
      <c r="G31" s="50">
        <v>0</v>
      </c>
    </row>
    <row r="32" spans="2:11">
      <c r="B32" t="s">
        <v>538</v>
      </c>
      <c r="C32" t="s">
        <v>538</v>
      </c>
      <c r="D32" s="50">
        <v>0</v>
      </c>
      <c r="E32" s="50">
        <v>50990.566037735902</v>
      </c>
      <c r="F32" s="50">
        <v>31650.943396226401</v>
      </c>
      <c r="G32" s="50">
        <v>31650.943396226401</v>
      </c>
    </row>
    <row r="33" spans="2:7">
      <c r="B33" t="s">
        <v>360</v>
      </c>
      <c r="C33" t="s">
        <v>360</v>
      </c>
      <c r="D33" s="50">
        <v>0</v>
      </c>
      <c r="E33" s="50">
        <v>51132.075471698103</v>
      </c>
      <c r="F33" s="50">
        <v>67830.19</v>
      </c>
      <c r="G33" s="50">
        <v>60283.018867924497</v>
      </c>
    </row>
    <row r="34" spans="2:7">
      <c r="B34" t="s">
        <v>394</v>
      </c>
      <c r="C34" t="s">
        <v>394</v>
      </c>
      <c r="D34" s="50">
        <v>0</v>
      </c>
      <c r="E34" s="50">
        <v>55377.358490566003</v>
      </c>
      <c r="F34" s="50">
        <v>34292.452830188697</v>
      </c>
      <c r="G34" s="50">
        <v>28660.377358490601</v>
      </c>
    </row>
    <row r="35" spans="2:7">
      <c r="B35" t="s">
        <v>474</v>
      </c>
      <c r="C35" t="s">
        <v>474</v>
      </c>
      <c r="D35" s="50">
        <v>0</v>
      </c>
      <c r="E35" s="50">
        <v>56695.2830188679</v>
      </c>
      <c r="F35" s="50">
        <v>871.69811320754695</v>
      </c>
      <c r="G35" s="50">
        <v>5856.6037735849104</v>
      </c>
    </row>
    <row r="36" spans="2:7">
      <c r="B36" t="s">
        <v>982</v>
      </c>
      <c r="C36" t="s">
        <v>982</v>
      </c>
      <c r="D36" s="50">
        <v>0</v>
      </c>
      <c r="E36" s="50">
        <v>59528.301886792498</v>
      </c>
      <c r="F36" s="50">
        <v>59528.301886792498</v>
      </c>
      <c r="G36" s="50">
        <v>59528.301886792498</v>
      </c>
    </row>
    <row r="37" spans="2:7">
      <c r="B37" t="s">
        <v>827</v>
      </c>
      <c r="C37" t="s">
        <v>827</v>
      </c>
      <c r="D37" s="50">
        <v>0</v>
      </c>
      <c r="E37" s="50">
        <v>59669.811320754699</v>
      </c>
      <c r="F37" s="50">
        <v>20754.7169811321</v>
      </c>
      <c r="G37" s="50">
        <v>20754.7169811321</v>
      </c>
    </row>
    <row r="38" spans="2:7">
      <c r="B38" t="s">
        <v>930</v>
      </c>
      <c r="C38" t="s">
        <v>930</v>
      </c>
      <c r="D38" s="50">
        <v>0</v>
      </c>
      <c r="E38" s="50">
        <v>65094.339622641499</v>
      </c>
      <c r="F38" s="50">
        <v>65094.339622641499</v>
      </c>
      <c r="G38" s="50">
        <v>65094.339622641499</v>
      </c>
    </row>
    <row r="39" spans="2:7">
      <c r="B39" t="s">
        <v>1017</v>
      </c>
      <c r="C39" t="s">
        <v>1017</v>
      </c>
      <c r="D39" s="50">
        <v>0</v>
      </c>
      <c r="E39" s="50">
        <v>65714.150943396206</v>
      </c>
      <c r="F39" s="50">
        <v>0</v>
      </c>
      <c r="G39" s="50">
        <v>0</v>
      </c>
    </row>
    <row r="40" spans="2:7">
      <c r="B40" t="s">
        <v>1041</v>
      </c>
      <c r="C40" t="s">
        <v>1041</v>
      </c>
      <c r="D40" s="50">
        <v>0</v>
      </c>
      <c r="E40" s="50">
        <v>66037.735849056597</v>
      </c>
      <c r="F40" s="50">
        <v>66037.735849056597</v>
      </c>
      <c r="G40" s="50">
        <v>66037.735849056597</v>
      </c>
    </row>
    <row r="41" spans="2:7">
      <c r="B41" t="s">
        <v>5468</v>
      </c>
      <c r="C41" t="s">
        <v>202</v>
      </c>
      <c r="D41" s="50">
        <v>0</v>
      </c>
      <c r="E41" s="50">
        <v>66037.735849056597</v>
      </c>
      <c r="F41" s="50">
        <v>0</v>
      </c>
      <c r="G41" s="50">
        <v>0</v>
      </c>
    </row>
    <row r="42" spans="2:7">
      <c r="B42" t="s">
        <v>1095</v>
      </c>
      <c r="C42" t="s">
        <v>1095</v>
      </c>
      <c r="D42" s="50">
        <v>0</v>
      </c>
      <c r="E42" s="50">
        <v>66179.245283018899</v>
      </c>
      <c r="F42" s="50">
        <v>66179.245283018899</v>
      </c>
      <c r="G42" s="50">
        <v>66179.245283018899</v>
      </c>
    </row>
    <row r="43" spans="2:7">
      <c r="B43" t="s">
        <v>240</v>
      </c>
      <c r="C43" t="s">
        <v>240</v>
      </c>
      <c r="D43" s="50">
        <v>0</v>
      </c>
      <c r="E43" s="50">
        <v>67933.962264150905</v>
      </c>
      <c r="F43" s="50">
        <v>65735.849056603794</v>
      </c>
      <c r="G43" s="50">
        <v>0</v>
      </c>
    </row>
    <row r="44" spans="2:7">
      <c r="B44" t="s">
        <v>310</v>
      </c>
      <c r="C44" t="s">
        <v>310</v>
      </c>
      <c r="D44" s="50">
        <v>0</v>
      </c>
      <c r="E44" s="50">
        <v>71113.207547169804</v>
      </c>
      <c r="F44" s="50">
        <v>61679.245283018899</v>
      </c>
      <c r="G44" s="50">
        <v>46028.301886792498</v>
      </c>
    </row>
    <row r="45" spans="2:7">
      <c r="B45" t="s">
        <v>415</v>
      </c>
      <c r="C45" t="s">
        <v>415</v>
      </c>
      <c r="D45" s="50">
        <v>0</v>
      </c>
      <c r="E45" s="50">
        <v>71808.962264150905</v>
      </c>
      <c r="F45" s="50">
        <v>13413.679245283</v>
      </c>
      <c r="G45" s="50">
        <v>9838.6792452830196</v>
      </c>
    </row>
    <row r="46" spans="2:7">
      <c r="B46" t="s">
        <v>1420</v>
      </c>
      <c r="C46" t="s">
        <v>1420</v>
      </c>
      <c r="D46" s="50">
        <v>0</v>
      </c>
      <c r="E46" s="50">
        <v>72169.811320754699</v>
      </c>
      <c r="F46" s="50">
        <v>72169.811320754699</v>
      </c>
      <c r="G46" s="50">
        <v>72169.811320754699</v>
      </c>
    </row>
    <row r="47" spans="2:7">
      <c r="B47" t="s">
        <v>397</v>
      </c>
      <c r="C47" t="s">
        <v>397</v>
      </c>
      <c r="D47" s="50">
        <v>0</v>
      </c>
      <c r="E47" s="50">
        <v>72405.660377358494</v>
      </c>
      <c r="F47" s="50">
        <v>58915.094339622599</v>
      </c>
      <c r="G47" s="50">
        <v>53726.415094339602</v>
      </c>
    </row>
    <row r="48" spans="2:7">
      <c r="B48" t="s">
        <v>289</v>
      </c>
      <c r="C48" t="s">
        <v>289</v>
      </c>
      <c r="D48" s="50">
        <v>0</v>
      </c>
      <c r="E48" s="50">
        <v>73018.867924528298</v>
      </c>
      <c r="F48" s="50">
        <v>0</v>
      </c>
      <c r="G48" s="50">
        <v>0</v>
      </c>
    </row>
    <row r="49" spans="2:7">
      <c r="B49" t="s">
        <v>1105</v>
      </c>
      <c r="C49" t="s">
        <v>1105</v>
      </c>
      <c r="D49" s="50">
        <v>0</v>
      </c>
      <c r="E49" s="50">
        <v>73584.905660377393</v>
      </c>
      <c r="F49" s="50">
        <v>71702.830188679203</v>
      </c>
      <c r="G49" s="50">
        <v>71702.830188679203</v>
      </c>
    </row>
    <row r="50" spans="2:7">
      <c r="B50" t="s">
        <v>869</v>
      </c>
      <c r="C50" t="s">
        <v>869</v>
      </c>
      <c r="D50" s="50">
        <v>0</v>
      </c>
      <c r="E50" s="50">
        <v>73754.716981132093</v>
      </c>
      <c r="F50" s="50">
        <v>37782.075471698103</v>
      </c>
      <c r="G50" s="50">
        <v>37782.075471698103</v>
      </c>
    </row>
    <row r="51" spans="2:7">
      <c r="B51" t="s">
        <v>442</v>
      </c>
      <c r="C51" t="s">
        <v>442</v>
      </c>
      <c r="D51" s="50">
        <v>0</v>
      </c>
      <c r="E51" s="50">
        <v>74339.622641509399</v>
      </c>
      <c r="F51" s="50">
        <v>14675.471698113201</v>
      </c>
      <c r="G51" s="50">
        <v>12826.4150943396</v>
      </c>
    </row>
    <row r="52" spans="2:7">
      <c r="B52" t="s">
        <v>1137</v>
      </c>
      <c r="C52" t="s">
        <v>1137</v>
      </c>
      <c r="D52" s="50">
        <v>0</v>
      </c>
      <c r="E52" s="50">
        <v>74995.283018867907</v>
      </c>
      <c r="F52" s="50">
        <v>73108.490566037697</v>
      </c>
      <c r="G52" s="50">
        <v>73108.490566037697</v>
      </c>
    </row>
    <row r="53" spans="2:7">
      <c r="B53" t="s">
        <v>947</v>
      </c>
      <c r="C53" t="s">
        <v>947</v>
      </c>
      <c r="D53" s="50">
        <v>0</v>
      </c>
      <c r="E53" s="50">
        <v>75000</v>
      </c>
      <c r="F53" s="50">
        <v>53075.471698113201</v>
      </c>
      <c r="G53" s="50">
        <v>53075.471698113201</v>
      </c>
    </row>
    <row r="54" spans="2:7">
      <c r="B54" t="s">
        <v>987</v>
      </c>
      <c r="C54" t="s">
        <v>987</v>
      </c>
      <c r="D54" s="50">
        <v>0</v>
      </c>
      <c r="E54" s="50">
        <v>75471.698113207502</v>
      </c>
      <c r="F54" s="50">
        <v>60405.660377358501</v>
      </c>
      <c r="G54" s="50">
        <v>60405.660377358501</v>
      </c>
    </row>
    <row r="55" spans="2:7">
      <c r="B55" t="s">
        <v>810</v>
      </c>
      <c r="C55" t="s">
        <v>810</v>
      </c>
      <c r="D55" s="50">
        <v>0</v>
      </c>
      <c r="E55" s="50">
        <v>75471.698113207502</v>
      </c>
      <c r="F55" s="50">
        <v>3254.71698113208</v>
      </c>
      <c r="G55" s="50">
        <v>3254.71698113208</v>
      </c>
    </row>
    <row r="56" spans="2:7">
      <c r="B56" t="s">
        <v>375</v>
      </c>
      <c r="C56" t="s">
        <v>375</v>
      </c>
      <c r="D56" s="50">
        <v>0</v>
      </c>
      <c r="E56" s="50">
        <v>76368.396226415105</v>
      </c>
      <c r="F56" s="50">
        <v>72217.452830188704</v>
      </c>
      <c r="G56" s="50">
        <v>64953.301886792498</v>
      </c>
    </row>
    <row r="57" spans="2:7">
      <c r="B57" t="s">
        <v>892</v>
      </c>
      <c r="C57" t="s">
        <v>892</v>
      </c>
      <c r="D57" s="50">
        <v>0</v>
      </c>
      <c r="E57" s="50">
        <v>76839.622641509399</v>
      </c>
      <c r="F57" s="50">
        <v>0</v>
      </c>
      <c r="G57" s="50">
        <v>0</v>
      </c>
    </row>
    <row r="58" spans="2:7">
      <c r="B58" t="s">
        <v>325</v>
      </c>
      <c r="C58" t="s">
        <v>325</v>
      </c>
      <c r="D58" s="50">
        <v>0</v>
      </c>
      <c r="E58" s="50">
        <v>78867.924528301897</v>
      </c>
      <c r="F58" s="50">
        <v>137819.81</v>
      </c>
      <c r="G58" s="50">
        <v>126318.86792452799</v>
      </c>
    </row>
    <row r="59" spans="2:7">
      <c r="B59" t="s">
        <v>358</v>
      </c>
      <c r="C59" t="s">
        <v>358</v>
      </c>
      <c r="D59" s="50">
        <v>0</v>
      </c>
      <c r="E59" s="50">
        <v>79212.264150943403</v>
      </c>
      <c r="F59" s="50">
        <v>52919.811320754699</v>
      </c>
      <c r="G59" s="50">
        <v>44797.169811320797</v>
      </c>
    </row>
    <row r="60" spans="2:7">
      <c r="B60" t="s">
        <v>463</v>
      </c>
      <c r="C60" t="s">
        <v>463</v>
      </c>
      <c r="D60" s="50">
        <v>0</v>
      </c>
      <c r="E60" s="50">
        <v>80188.679245282998</v>
      </c>
      <c r="F60" s="50">
        <v>74537.735849056597</v>
      </c>
      <c r="G60" s="50">
        <v>74254.716981132093</v>
      </c>
    </row>
    <row r="61" spans="2:7">
      <c r="B61" t="s">
        <v>446</v>
      </c>
      <c r="C61" t="s">
        <v>446</v>
      </c>
      <c r="D61" s="50">
        <v>0</v>
      </c>
      <c r="E61" s="50">
        <v>81132.075471698103</v>
      </c>
      <c r="F61" s="50">
        <v>69161.320754717002</v>
      </c>
      <c r="G61" s="50">
        <v>67840.5660377358</v>
      </c>
    </row>
    <row r="62" spans="2:7">
      <c r="B62" t="s">
        <v>1223</v>
      </c>
      <c r="C62" t="s">
        <v>1223</v>
      </c>
      <c r="D62" s="50">
        <v>0</v>
      </c>
      <c r="E62" s="50">
        <v>82537.735849056597</v>
      </c>
      <c r="F62" s="50">
        <v>22103.951584193699</v>
      </c>
      <c r="G62" s="50">
        <v>0</v>
      </c>
    </row>
    <row r="63" spans="2:7">
      <c r="B63" t="s">
        <v>332</v>
      </c>
      <c r="C63" t="s">
        <v>332</v>
      </c>
      <c r="D63" s="50">
        <v>0</v>
      </c>
      <c r="E63" s="50">
        <v>82547.169811320797</v>
      </c>
      <c r="F63" s="50">
        <v>75018.867924528298</v>
      </c>
      <c r="G63" s="50">
        <v>63754.7169811321</v>
      </c>
    </row>
    <row r="64" spans="2:7">
      <c r="B64" t="s">
        <v>264</v>
      </c>
      <c r="C64" t="s">
        <v>264</v>
      </c>
      <c r="D64" s="50">
        <v>0</v>
      </c>
      <c r="E64" s="50">
        <v>83018.867924528298</v>
      </c>
      <c r="F64" s="50">
        <v>135528.66</v>
      </c>
      <c r="G64" s="50">
        <v>73584.905660377393</v>
      </c>
    </row>
    <row r="65" spans="2:7">
      <c r="B65" t="s">
        <v>1486</v>
      </c>
      <c r="C65" t="s">
        <v>1486</v>
      </c>
      <c r="D65" s="50">
        <v>0</v>
      </c>
      <c r="E65" s="50">
        <v>83490.5660377358</v>
      </c>
      <c r="F65" s="50">
        <v>83490.5660377358</v>
      </c>
      <c r="G65" s="50">
        <v>83490.5660377358</v>
      </c>
    </row>
    <row r="66" spans="2:7">
      <c r="B66" t="s">
        <v>781</v>
      </c>
      <c r="C66" t="s">
        <v>781</v>
      </c>
      <c r="D66" s="50">
        <v>0</v>
      </c>
      <c r="E66" s="50">
        <v>83679.245283018899</v>
      </c>
      <c r="F66" s="50">
        <v>0</v>
      </c>
      <c r="G66" s="50">
        <v>0</v>
      </c>
    </row>
    <row r="67" spans="2:7">
      <c r="B67" t="s">
        <v>1568</v>
      </c>
      <c r="C67" t="s">
        <v>1568</v>
      </c>
      <c r="D67" s="50">
        <v>0</v>
      </c>
      <c r="E67" s="50">
        <v>85235.849056603794</v>
      </c>
      <c r="F67" s="50">
        <v>85235.849056603794</v>
      </c>
      <c r="G67" s="50">
        <v>85235.849056603794</v>
      </c>
    </row>
    <row r="68" spans="2:7">
      <c r="B68" t="s">
        <v>580</v>
      </c>
      <c r="C68" t="s">
        <v>580</v>
      </c>
      <c r="D68" s="50">
        <v>0</v>
      </c>
      <c r="E68" s="50">
        <v>86792.452830188704</v>
      </c>
      <c r="F68" s="50">
        <v>0</v>
      </c>
      <c r="G68" s="50">
        <v>0</v>
      </c>
    </row>
    <row r="69" spans="2:7">
      <c r="B69" t="s">
        <v>1732</v>
      </c>
      <c r="C69" t="s">
        <v>1732</v>
      </c>
      <c r="D69" s="50">
        <v>0</v>
      </c>
      <c r="E69" s="50">
        <v>86792.452830188704</v>
      </c>
      <c r="F69" s="50">
        <v>86792.452830188704</v>
      </c>
      <c r="G69" s="50">
        <v>86792.452830188704</v>
      </c>
    </row>
    <row r="70" spans="2:7">
      <c r="B70" t="s">
        <v>457</v>
      </c>
      <c r="C70" t="s">
        <v>457</v>
      </c>
      <c r="D70" s="50">
        <v>0</v>
      </c>
      <c r="E70" s="50">
        <v>87264.622641509399</v>
      </c>
      <c r="F70" s="50">
        <v>72425</v>
      </c>
      <c r="G70" s="50">
        <v>71618.396226415105</v>
      </c>
    </row>
    <row r="71" spans="2:7">
      <c r="B71" t="s">
        <v>1797</v>
      </c>
      <c r="C71" t="s">
        <v>1797</v>
      </c>
      <c r="D71" s="50">
        <v>0</v>
      </c>
      <c r="E71" s="50">
        <v>87580.188679245301</v>
      </c>
      <c r="F71" s="50">
        <v>0</v>
      </c>
      <c r="G71" s="50">
        <v>0</v>
      </c>
    </row>
    <row r="72" spans="2:7">
      <c r="B72" t="s">
        <v>1587</v>
      </c>
      <c r="C72" t="s">
        <v>1587</v>
      </c>
      <c r="D72" s="50">
        <v>0</v>
      </c>
      <c r="E72" s="50">
        <v>88679.245283018899</v>
      </c>
      <c r="F72" s="50">
        <v>86330.188679245301</v>
      </c>
      <c r="G72" s="50">
        <v>86330.188679245301</v>
      </c>
    </row>
    <row r="73" spans="2:7">
      <c r="B73" t="s">
        <v>1583</v>
      </c>
      <c r="C73" t="s">
        <v>1583</v>
      </c>
      <c r="D73" s="50">
        <v>0</v>
      </c>
      <c r="E73" s="50">
        <v>89000</v>
      </c>
      <c r="F73" s="50">
        <v>86169.811320754699</v>
      </c>
      <c r="G73" s="50">
        <v>86169.811320754699</v>
      </c>
    </row>
    <row r="74" spans="2:7">
      <c r="B74" t="s">
        <v>1006</v>
      </c>
      <c r="C74" t="s">
        <v>1006</v>
      </c>
      <c r="D74" s="50">
        <v>0</v>
      </c>
      <c r="E74" s="50">
        <v>89150.943396226401</v>
      </c>
      <c r="F74" s="50">
        <v>63207.547169811303</v>
      </c>
      <c r="G74" s="50">
        <v>63207.547169811303</v>
      </c>
    </row>
    <row r="75" spans="2:7">
      <c r="B75" t="s">
        <v>327</v>
      </c>
      <c r="C75" t="s">
        <v>327</v>
      </c>
      <c r="D75" s="50">
        <v>0</v>
      </c>
      <c r="E75" s="50">
        <v>90566.037735849095</v>
      </c>
      <c r="F75" s="50">
        <v>84915.094339622607</v>
      </c>
      <c r="G75" s="50">
        <v>73594.339622641506</v>
      </c>
    </row>
    <row r="76" spans="2:7">
      <c r="B76" t="s">
        <v>307</v>
      </c>
      <c r="C76" t="s">
        <v>307</v>
      </c>
      <c r="D76" s="50">
        <v>0</v>
      </c>
      <c r="E76" s="50">
        <v>90849.056603773599</v>
      </c>
      <c r="F76" s="50">
        <v>72084.905660377393</v>
      </c>
      <c r="G76" s="50">
        <v>55805.660377358501</v>
      </c>
    </row>
    <row r="77" spans="2:7">
      <c r="B77" t="s">
        <v>1062</v>
      </c>
      <c r="C77" t="s">
        <v>1062</v>
      </c>
      <c r="D77" s="50">
        <v>0</v>
      </c>
      <c r="E77" s="50">
        <v>91226.415094339594</v>
      </c>
      <c r="F77" s="50">
        <v>78113.207547169804</v>
      </c>
      <c r="G77" s="50">
        <v>78113.207547169804</v>
      </c>
    </row>
    <row r="78" spans="2:7">
      <c r="B78" t="s">
        <v>1008</v>
      </c>
      <c r="C78" t="s">
        <v>1008</v>
      </c>
      <c r="D78" s="50">
        <v>0</v>
      </c>
      <c r="E78" s="50">
        <v>94339.622641509399</v>
      </c>
      <c r="F78" s="50">
        <v>63235.849056603802</v>
      </c>
      <c r="G78" s="50">
        <v>63235.849056603802</v>
      </c>
    </row>
    <row r="79" spans="2:7">
      <c r="B79" t="s">
        <v>2225</v>
      </c>
      <c r="C79" t="s">
        <v>2225</v>
      </c>
      <c r="D79" s="50">
        <v>0</v>
      </c>
      <c r="E79" s="50">
        <v>94339.622641509399</v>
      </c>
      <c r="F79" s="50">
        <v>0</v>
      </c>
      <c r="G79" s="50">
        <v>0</v>
      </c>
    </row>
    <row r="80" spans="2:7">
      <c r="B80" t="s">
        <v>823</v>
      </c>
      <c r="C80" t="s">
        <v>823</v>
      </c>
      <c r="D80" s="50">
        <v>0</v>
      </c>
      <c r="E80" s="50">
        <v>94339.622641509399</v>
      </c>
      <c r="F80" s="50">
        <v>19146.226415094301</v>
      </c>
      <c r="G80" s="50">
        <v>19146.226415094301</v>
      </c>
    </row>
    <row r="81" spans="2:7">
      <c r="B81" t="s">
        <v>2304</v>
      </c>
      <c r="C81" t="s">
        <v>2304</v>
      </c>
      <c r="D81" s="50">
        <v>0</v>
      </c>
      <c r="E81" s="50">
        <v>94339.622641509399</v>
      </c>
      <c r="F81" s="50">
        <v>94240.5660377358</v>
      </c>
      <c r="G81" s="50">
        <v>94240.5660377358</v>
      </c>
    </row>
    <row r="82" spans="2:7">
      <c r="B82" t="s">
        <v>5469</v>
      </c>
      <c r="C82" t="s">
        <v>5469</v>
      </c>
      <c r="D82" s="50">
        <v>0</v>
      </c>
      <c r="E82" s="50">
        <v>94339.622641509399</v>
      </c>
      <c r="F82" s="50">
        <v>94339.622641509399</v>
      </c>
      <c r="G82" s="50">
        <v>94339.622641509399</v>
      </c>
    </row>
    <row r="83" spans="2:7">
      <c r="B83" t="s">
        <v>260</v>
      </c>
      <c r="C83" t="s">
        <v>260</v>
      </c>
      <c r="D83" s="50">
        <v>0</v>
      </c>
      <c r="E83" s="50">
        <v>94339.622641509399</v>
      </c>
      <c r="F83" s="50">
        <v>56851.415094339602</v>
      </c>
      <c r="G83" s="50">
        <v>13819.339622641501</v>
      </c>
    </row>
    <row r="84" spans="2:7">
      <c r="B84" t="s">
        <v>472</v>
      </c>
      <c r="C84" t="s">
        <v>472</v>
      </c>
      <c r="D84" s="50">
        <v>0</v>
      </c>
      <c r="E84" s="50">
        <v>94339.622641509399</v>
      </c>
      <c r="F84" s="50">
        <v>206704.72</v>
      </c>
      <c r="G84" s="50">
        <v>206704.71698113199</v>
      </c>
    </row>
    <row r="85" spans="2:7">
      <c r="B85" t="s">
        <v>757</v>
      </c>
      <c r="C85" t="s">
        <v>757</v>
      </c>
      <c r="D85" s="50">
        <v>0</v>
      </c>
      <c r="E85" s="50">
        <v>94339.622641509399</v>
      </c>
      <c r="F85" s="50">
        <v>0</v>
      </c>
      <c r="G85" s="50">
        <v>0</v>
      </c>
    </row>
    <row r="86" spans="2:7">
      <c r="B86" t="s">
        <v>5470</v>
      </c>
      <c r="C86" t="s">
        <v>202</v>
      </c>
      <c r="D86" s="50">
        <v>0</v>
      </c>
      <c r="E86" s="50">
        <v>94339.622641509399</v>
      </c>
      <c r="F86" s="50">
        <v>0</v>
      </c>
      <c r="G86" s="50">
        <v>0</v>
      </c>
    </row>
    <row r="87" spans="2:7">
      <c r="B87" t="s">
        <v>1083</v>
      </c>
      <c r="C87" t="s">
        <v>1083</v>
      </c>
      <c r="D87" s="50">
        <v>0</v>
      </c>
      <c r="E87" s="50">
        <v>94339.622641509399</v>
      </c>
      <c r="F87" s="50">
        <v>0</v>
      </c>
      <c r="G87" s="50">
        <v>0</v>
      </c>
    </row>
    <row r="88" spans="2:7">
      <c r="B88" t="s">
        <v>5471</v>
      </c>
      <c r="C88" t="s">
        <v>5471</v>
      </c>
      <c r="D88" s="50">
        <v>0</v>
      </c>
      <c r="E88" s="50">
        <v>94339.622641509399</v>
      </c>
      <c r="F88" s="50">
        <v>94339.622641509399</v>
      </c>
      <c r="G88" s="50">
        <v>94339.622641509399</v>
      </c>
    </row>
    <row r="89" spans="2:7">
      <c r="B89" t="s">
        <v>1000</v>
      </c>
      <c r="C89" t="s">
        <v>1000</v>
      </c>
      <c r="D89" s="50">
        <v>0</v>
      </c>
      <c r="E89" s="50">
        <v>94339.622641509399</v>
      </c>
      <c r="F89" s="50">
        <v>62547.169811320797</v>
      </c>
      <c r="G89" s="50">
        <v>62547.169811320797</v>
      </c>
    </row>
    <row r="90" spans="2:7">
      <c r="B90" t="s">
        <v>574</v>
      </c>
      <c r="C90" t="s">
        <v>574</v>
      </c>
      <c r="D90" s="50">
        <v>0</v>
      </c>
      <c r="E90" s="50">
        <v>95717.264150943403</v>
      </c>
      <c r="F90" s="50">
        <v>0</v>
      </c>
      <c r="G90" s="50">
        <v>0</v>
      </c>
    </row>
    <row r="91" spans="2:7">
      <c r="B91" t="s">
        <v>597</v>
      </c>
      <c r="C91" t="s">
        <v>597</v>
      </c>
      <c r="D91" s="50">
        <v>0</v>
      </c>
      <c r="E91" s="50">
        <v>98070.566037735902</v>
      </c>
      <c r="F91" s="50">
        <v>2591.32075471697</v>
      </c>
      <c r="G91" s="50">
        <v>2591.32075471698</v>
      </c>
    </row>
    <row r="92" spans="2:7">
      <c r="B92" t="s">
        <v>608</v>
      </c>
      <c r="C92" t="s">
        <v>608</v>
      </c>
      <c r="D92" s="50">
        <v>0</v>
      </c>
      <c r="E92" s="50">
        <v>106135.849056604</v>
      </c>
      <c r="F92" s="50">
        <v>0</v>
      </c>
      <c r="G92" s="50">
        <v>0</v>
      </c>
    </row>
    <row r="93" spans="2:7">
      <c r="B93" t="s">
        <v>5472</v>
      </c>
      <c r="C93" t="s">
        <v>202</v>
      </c>
      <c r="D93" s="50">
        <v>0</v>
      </c>
      <c r="E93" s="50">
        <v>113207.54716981101</v>
      </c>
      <c r="F93" s="50">
        <v>0</v>
      </c>
      <c r="G93" s="50">
        <v>0</v>
      </c>
    </row>
    <row r="94" spans="2:7">
      <c r="B94" t="s">
        <v>309</v>
      </c>
      <c r="C94" t="s">
        <v>309</v>
      </c>
      <c r="D94" s="50">
        <v>0</v>
      </c>
      <c r="E94" s="50">
        <v>135298.745283019</v>
      </c>
      <c r="F94" s="50">
        <v>86286.792452830196</v>
      </c>
      <c r="G94" s="50">
        <v>70170.754716981101</v>
      </c>
    </row>
    <row r="95" spans="2:7">
      <c r="B95" t="s">
        <v>682</v>
      </c>
      <c r="C95" t="s">
        <v>682</v>
      </c>
      <c r="D95" s="50">
        <v>0</v>
      </c>
      <c r="E95" s="50">
        <v>141415.094339623</v>
      </c>
      <c r="F95" s="50">
        <v>141415.094339623</v>
      </c>
      <c r="G95" s="50">
        <v>141415.094339623</v>
      </c>
    </row>
    <row r="96" spans="2:7">
      <c r="B96" t="s">
        <v>1182</v>
      </c>
      <c r="C96" t="s">
        <v>1182</v>
      </c>
      <c r="D96" s="50">
        <v>0</v>
      </c>
      <c r="E96" s="50">
        <v>141509.43396226401</v>
      </c>
      <c r="F96" s="50">
        <v>0</v>
      </c>
      <c r="G96" s="50">
        <v>0</v>
      </c>
    </row>
    <row r="97" spans="2:7">
      <c r="B97" t="s">
        <v>458</v>
      </c>
      <c r="C97" t="s">
        <v>458</v>
      </c>
      <c r="D97" s="50">
        <v>0</v>
      </c>
      <c r="E97" s="50">
        <v>141509.43396226401</v>
      </c>
      <c r="F97" s="50">
        <v>124652.830188679</v>
      </c>
      <c r="G97" s="50">
        <v>123945.28301886799</v>
      </c>
    </row>
    <row r="98" spans="2:7">
      <c r="B98" t="s">
        <v>290</v>
      </c>
      <c r="C98" t="s">
        <v>290</v>
      </c>
      <c r="D98" s="50">
        <v>0</v>
      </c>
      <c r="E98" s="50">
        <v>141509.43396226401</v>
      </c>
      <c r="F98" s="50">
        <v>58221.698113207502</v>
      </c>
      <c r="G98" s="50">
        <v>33816.037735849102</v>
      </c>
    </row>
    <row r="99" spans="2:7">
      <c r="B99" t="s">
        <v>262</v>
      </c>
      <c r="C99" t="s">
        <v>262</v>
      </c>
      <c r="D99" s="50">
        <v>0</v>
      </c>
      <c r="E99" s="50">
        <v>160377.358490566</v>
      </c>
      <c r="F99" s="50">
        <v>92346.226415094294</v>
      </c>
      <c r="G99" s="50">
        <v>51270.047169811303</v>
      </c>
    </row>
    <row r="100" spans="2:7">
      <c r="B100" t="s">
        <v>628</v>
      </c>
      <c r="C100" t="s">
        <v>628</v>
      </c>
      <c r="D100" s="50">
        <v>0</v>
      </c>
      <c r="E100" s="50">
        <v>176115.56603773599</v>
      </c>
      <c r="F100" s="50">
        <v>0</v>
      </c>
      <c r="G100" s="50">
        <v>0</v>
      </c>
    </row>
    <row r="101" spans="2:7">
      <c r="B101" t="s">
        <v>306</v>
      </c>
      <c r="C101" t="s">
        <v>306</v>
      </c>
      <c r="D101" s="50">
        <v>0</v>
      </c>
      <c r="E101" s="50">
        <v>188679.245283019</v>
      </c>
      <c r="F101" s="50">
        <v>0</v>
      </c>
      <c r="G101" s="50">
        <v>0</v>
      </c>
    </row>
    <row r="102" spans="2:7">
      <c r="B102" t="s">
        <v>887</v>
      </c>
      <c r="C102" t="s">
        <v>887</v>
      </c>
      <c r="D102" s="50">
        <v>0</v>
      </c>
      <c r="E102" s="50">
        <v>188679.245283019</v>
      </c>
      <c r="F102" s="50">
        <v>137735.849056604</v>
      </c>
      <c r="G102" s="50">
        <v>137735.849056604</v>
      </c>
    </row>
    <row r="103" spans="2:7">
      <c r="B103" t="s">
        <v>651</v>
      </c>
      <c r="C103" t="s">
        <v>651</v>
      </c>
      <c r="D103" s="50">
        <v>0</v>
      </c>
      <c r="E103" s="50">
        <v>188679.245283019</v>
      </c>
      <c r="F103" s="50">
        <v>0</v>
      </c>
      <c r="G103" s="50">
        <v>0</v>
      </c>
    </row>
    <row r="104" spans="2:7">
      <c r="B104" t="s">
        <v>386</v>
      </c>
      <c r="C104" t="s">
        <v>386</v>
      </c>
      <c r="D104" s="50">
        <v>0</v>
      </c>
      <c r="E104" s="50">
        <v>188679.245283019</v>
      </c>
      <c r="F104" s="50">
        <v>138104.245283019</v>
      </c>
      <c r="G104" s="50">
        <v>132397.16981132099</v>
      </c>
    </row>
    <row r="105" spans="2:7">
      <c r="B105" t="s">
        <v>380</v>
      </c>
      <c r="C105" t="s">
        <v>380</v>
      </c>
      <c r="D105" s="50">
        <v>0</v>
      </c>
      <c r="E105" s="50">
        <v>189754.71698113199</v>
      </c>
      <c r="F105" s="50">
        <v>150705.660377358</v>
      </c>
      <c r="G105" s="50">
        <v>143947.16981132099</v>
      </c>
    </row>
    <row r="106" spans="2:7">
      <c r="B106" t="s">
        <v>259</v>
      </c>
      <c r="C106" t="s">
        <v>259</v>
      </c>
      <c r="D106" s="50">
        <v>0</v>
      </c>
      <c r="E106" s="50">
        <v>194730.18867924501</v>
      </c>
      <c r="F106" s="50">
        <v>69868.396226415105</v>
      </c>
      <c r="G106" s="50">
        <v>26188.207547169801</v>
      </c>
    </row>
    <row r="107" spans="2:7">
      <c r="B107" t="s">
        <v>417</v>
      </c>
      <c r="C107" t="s">
        <v>417</v>
      </c>
      <c r="D107" s="50">
        <v>0</v>
      </c>
      <c r="E107" s="50">
        <v>211509.43396226401</v>
      </c>
      <c r="F107" s="50">
        <v>204146.22641509399</v>
      </c>
      <c r="G107" s="50">
        <v>200797.16981132099</v>
      </c>
    </row>
    <row r="108" spans="2:7">
      <c r="B108" t="s">
        <v>271</v>
      </c>
      <c r="C108" t="s">
        <v>271</v>
      </c>
      <c r="D108" s="50">
        <v>0</v>
      </c>
      <c r="E108" s="50">
        <v>221213.20754716999</v>
      </c>
      <c r="F108" s="50">
        <v>197780.18867924501</v>
      </c>
      <c r="G108" s="50">
        <v>164519.81132075499</v>
      </c>
    </row>
    <row r="109" spans="2:7">
      <c r="B109" t="s">
        <v>213</v>
      </c>
      <c r="C109" t="s">
        <v>213</v>
      </c>
      <c r="D109" s="50">
        <v>0</v>
      </c>
      <c r="E109" s="50">
        <v>223962.264150943</v>
      </c>
      <c r="F109" s="50">
        <v>193701.88679245301</v>
      </c>
      <c r="G109" s="50">
        <v>0</v>
      </c>
    </row>
    <row r="110" spans="2:7">
      <c r="B110" t="s">
        <v>843</v>
      </c>
      <c r="C110" t="s">
        <v>843</v>
      </c>
      <c r="D110" s="50">
        <v>0</v>
      </c>
      <c r="E110" s="50">
        <v>224906.603773585</v>
      </c>
      <c r="F110" s="50">
        <v>216987.735849057</v>
      </c>
      <c r="G110" s="50">
        <v>216987.735849057</v>
      </c>
    </row>
    <row r="111" spans="2:7">
      <c r="B111" t="s">
        <v>221</v>
      </c>
      <c r="C111" t="s">
        <v>221</v>
      </c>
      <c r="D111" s="50">
        <v>0</v>
      </c>
      <c r="E111" s="50">
        <v>228825.47169811299</v>
      </c>
      <c r="F111" s="50">
        <v>214631.13207547201</v>
      </c>
      <c r="G111" s="50">
        <v>0</v>
      </c>
    </row>
    <row r="112" spans="2:7">
      <c r="B112" t="s">
        <v>298</v>
      </c>
      <c r="C112" t="s">
        <v>298</v>
      </c>
      <c r="D112" s="50">
        <v>0</v>
      </c>
      <c r="E112" s="50">
        <v>235330.18867924501</v>
      </c>
      <c r="F112" s="50">
        <v>235330.18867924501</v>
      </c>
      <c r="G112" s="50">
        <v>216017.92452830201</v>
      </c>
    </row>
    <row r="113" spans="2:7">
      <c r="B113" t="s">
        <v>321</v>
      </c>
      <c r="C113" t="s">
        <v>321</v>
      </c>
      <c r="D113" s="50">
        <v>0</v>
      </c>
      <c r="E113" s="50">
        <v>237793.86792452799</v>
      </c>
      <c r="F113" s="50">
        <v>118622.169811321</v>
      </c>
      <c r="G113" s="50">
        <v>105856.13207547201</v>
      </c>
    </row>
    <row r="114" spans="2:7">
      <c r="B114" t="s">
        <v>890</v>
      </c>
      <c r="C114" t="s">
        <v>890</v>
      </c>
      <c r="D114" s="50">
        <v>0</v>
      </c>
      <c r="E114" s="50">
        <v>238316.509433962</v>
      </c>
      <c r="F114" s="50">
        <v>233241.03773584901</v>
      </c>
      <c r="G114" s="50">
        <v>233241.03773584901</v>
      </c>
    </row>
    <row r="115" spans="2:7">
      <c r="B115" t="s">
        <v>466</v>
      </c>
      <c r="C115" t="s">
        <v>466</v>
      </c>
      <c r="D115" s="50">
        <v>0</v>
      </c>
      <c r="E115" s="50">
        <v>239679.245283019</v>
      </c>
      <c r="F115" s="50">
        <v>239538.20754716999</v>
      </c>
      <c r="G115" s="50">
        <v>239481.603773585</v>
      </c>
    </row>
    <row r="116" spans="2:7">
      <c r="B116" t="s">
        <v>934</v>
      </c>
      <c r="C116" t="s">
        <v>934</v>
      </c>
      <c r="D116" s="50">
        <v>0</v>
      </c>
      <c r="E116" s="50">
        <v>246273.58490566001</v>
      </c>
      <c r="F116" s="50">
        <v>230773.58490566001</v>
      </c>
      <c r="G116" s="50">
        <v>230773.58490566001</v>
      </c>
    </row>
    <row r="117" spans="2:7">
      <c r="B117" t="s">
        <v>938</v>
      </c>
      <c r="C117" t="s">
        <v>938</v>
      </c>
      <c r="D117" s="50">
        <v>0</v>
      </c>
      <c r="E117" s="50">
        <v>247068.396226415</v>
      </c>
      <c r="F117" s="50">
        <v>239002.83018867901</v>
      </c>
      <c r="G117" s="50">
        <v>239002.83018867901</v>
      </c>
    </row>
    <row r="118" spans="2:7">
      <c r="B118" t="s">
        <v>742</v>
      </c>
      <c r="C118" t="s">
        <v>742</v>
      </c>
      <c r="D118" s="50">
        <v>0</v>
      </c>
      <c r="E118" s="50">
        <v>248113.20754716999</v>
      </c>
      <c r="F118" s="50">
        <v>0</v>
      </c>
      <c r="G118" s="50">
        <v>0</v>
      </c>
    </row>
    <row r="119" spans="2:7">
      <c r="B119" t="s">
        <v>357</v>
      </c>
      <c r="C119" t="s">
        <v>357</v>
      </c>
      <c r="D119" s="50">
        <v>0</v>
      </c>
      <c r="E119" s="50">
        <v>249905.94339622601</v>
      </c>
      <c r="F119" s="50">
        <v>239109.71698113199</v>
      </c>
      <c r="G119" s="50">
        <v>230872.92452830201</v>
      </c>
    </row>
    <row r="120" spans="2:7">
      <c r="B120" t="s">
        <v>611</v>
      </c>
      <c r="C120" t="s">
        <v>611</v>
      </c>
      <c r="D120" s="50">
        <v>0</v>
      </c>
      <c r="E120" s="50">
        <v>258679.33962264101</v>
      </c>
      <c r="F120" s="50">
        <v>0</v>
      </c>
      <c r="G120" s="50">
        <v>0</v>
      </c>
    </row>
    <row r="121" spans="2:7">
      <c r="B121" t="s">
        <v>451</v>
      </c>
      <c r="C121" t="s">
        <v>451</v>
      </c>
      <c r="D121" s="50">
        <v>0</v>
      </c>
      <c r="E121" s="50">
        <v>259511.32075471699</v>
      </c>
      <c r="F121" s="50">
        <v>246990.094339623</v>
      </c>
      <c r="G121" s="50">
        <v>245863.67924528301</v>
      </c>
    </row>
    <row r="122" spans="2:7">
      <c r="B122" t="s">
        <v>621</v>
      </c>
      <c r="C122" t="s">
        <v>621</v>
      </c>
      <c r="D122" s="50">
        <v>0</v>
      </c>
      <c r="E122" s="50">
        <v>261179.245283019</v>
      </c>
      <c r="F122" s="50">
        <v>518.86792452830196</v>
      </c>
      <c r="G122" s="50">
        <v>518.86792452830196</v>
      </c>
    </row>
    <row r="123" spans="2:7">
      <c r="B123" t="s">
        <v>1090</v>
      </c>
      <c r="C123" t="s">
        <v>1090</v>
      </c>
      <c r="D123" s="50">
        <v>0</v>
      </c>
      <c r="E123" s="50">
        <v>261509.43396226401</v>
      </c>
      <c r="F123" s="50">
        <v>259864.150943396</v>
      </c>
      <c r="G123" s="50">
        <v>259864.150943396</v>
      </c>
    </row>
    <row r="124" spans="2:7">
      <c r="B124" t="s">
        <v>299</v>
      </c>
      <c r="C124" t="s">
        <v>299</v>
      </c>
      <c r="D124" s="50">
        <v>0</v>
      </c>
      <c r="E124" s="50">
        <v>264009.43396226398</v>
      </c>
      <c r="F124" s="50">
        <v>258349.05660377399</v>
      </c>
      <c r="G124" s="50">
        <v>239118.86792452799</v>
      </c>
    </row>
    <row r="125" spans="2:7">
      <c r="B125" t="s">
        <v>5473</v>
      </c>
      <c r="C125" t="s">
        <v>5473</v>
      </c>
      <c r="D125" s="50">
        <v>0</v>
      </c>
      <c r="E125" s="50">
        <v>267216.98113207502</v>
      </c>
      <c r="F125" s="50">
        <v>0</v>
      </c>
      <c r="G125" s="50">
        <v>0</v>
      </c>
    </row>
    <row r="126" spans="2:7">
      <c r="B126" t="s">
        <v>420</v>
      </c>
      <c r="C126" t="s">
        <v>420</v>
      </c>
      <c r="D126" s="50">
        <v>0</v>
      </c>
      <c r="E126" s="50">
        <v>275471.698113208</v>
      </c>
      <c r="F126" s="50">
        <v>250583.01886792501</v>
      </c>
      <c r="G126" s="50">
        <v>245170.754716981</v>
      </c>
    </row>
    <row r="127" spans="2:7">
      <c r="B127" t="s">
        <v>1576</v>
      </c>
      <c r="C127" t="s">
        <v>1576</v>
      </c>
      <c r="D127" s="50">
        <v>0</v>
      </c>
      <c r="E127" s="50">
        <v>275754.71698113199</v>
      </c>
      <c r="F127" s="50">
        <v>274198.11320754699</v>
      </c>
      <c r="G127" s="50">
        <v>274198.11320754699</v>
      </c>
    </row>
    <row r="128" spans="2:7">
      <c r="B128" t="s">
        <v>467</v>
      </c>
      <c r="C128" t="s">
        <v>5474</v>
      </c>
      <c r="D128" s="50">
        <v>0</v>
      </c>
      <c r="E128" s="50">
        <v>276226.41509433999</v>
      </c>
      <c r="F128" s="50">
        <v>244364.150943396</v>
      </c>
      <c r="G128" s="50">
        <v>244363.20754716999</v>
      </c>
    </row>
    <row r="129" spans="2:7">
      <c r="B129" t="s">
        <v>460</v>
      </c>
      <c r="C129" t="s">
        <v>460</v>
      </c>
      <c r="D129" s="50">
        <v>0</v>
      </c>
      <c r="E129" s="50">
        <v>284716.98113207502</v>
      </c>
      <c r="F129" s="50">
        <v>259259.43396226401</v>
      </c>
      <c r="G129" s="50">
        <v>258622.641509434</v>
      </c>
    </row>
    <row r="130" spans="2:7">
      <c r="B130" t="s">
        <v>379</v>
      </c>
      <c r="C130" t="s">
        <v>379</v>
      </c>
      <c r="D130" s="50">
        <v>0</v>
      </c>
      <c r="E130" s="50">
        <v>315443.77358490601</v>
      </c>
      <c r="F130" s="50">
        <v>0</v>
      </c>
      <c r="G130" s="50">
        <v>0</v>
      </c>
    </row>
    <row r="131" spans="2:7">
      <c r="B131" t="s">
        <v>248</v>
      </c>
      <c r="C131" t="s">
        <v>248</v>
      </c>
      <c r="D131" s="50">
        <v>0</v>
      </c>
      <c r="E131" s="50">
        <v>380037.73584905697</v>
      </c>
      <c r="F131" s="50">
        <v>208513.20754716999</v>
      </c>
      <c r="G131" s="50">
        <v>156584.905660377</v>
      </c>
    </row>
    <row r="132" spans="2:7">
      <c r="B132" t="s">
        <v>721</v>
      </c>
      <c r="C132" t="s">
        <v>721</v>
      </c>
      <c r="D132" s="50">
        <v>0</v>
      </c>
      <c r="E132" s="50">
        <v>395990.56603773602</v>
      </c>
      <c r="F132" s="50">
        <v>365186.32075471699</v>
      </c>
      <c r="G132" s="50">
        <v>365186.32075471699</v>
      </c>
    </row>
    <row r="133" spans="2:7">
      <c r="B133" t="s">
        <v>234</v>
      </c>
      <c r="C133" t="s">
        <v>234</v>
      </c>
      <c r="D133" s="50">
        <v>0</v>
      </c>
      <c r="E133" s="50">
        <v>428755.18867924501</v>
      </c>
      <c r="F133" s="50">
        <v>412748.58490566001</v>
      </c>
      <c r="G133" s="50">
        <v>332950.47169811302</v>
      </c>
    </row>
    <row r="134" spans="2:7">
      <c r="B134" t="s">
        <v>443</v>
      </c>
      <c r="C134" t="s">
        <v>443</v>
      </c>
      <c r="D134" s="50">
        <v>0</v>
      </c>
      <c r="E134" s="50">
        <v>442693.86792452802</v>
      </c>
      <c r="F134" s="50">
        <v>411546.698113208</v>
      </c>
      <c r="G134" s="50">
        <v>409980.66037735803</v>
      </c>
    </row>
    <row r="135" spans="2:7">
      <c r="B135" t="s">
        <v>5475</v>
      </c>
      <c r="C135" t="s">
        <v>5475</v>
      </c>
      <c r="D135" s="50">
        <v>0</v>
      </c>
      <c r="E135" s="50">
        <v>453207.54716981098</v>
      </c>
      <c r="F135" s="50">
        <v>0</v>
      </c>
      <c r="G135" s="50">
        <v>0</v>
      </c>
    </row>
    <row r="136" spans="2:7">
      <c r="B136" t="s">
        <v>265</v>
      </c>
      <c r="C136" t="s">
        <v>265</v>
      </c>
      <c r="D136" s="50">
        <v>0</v>
      </c>
      <c r="E136" s="50">
        <v>455188.67924528301</v>
      </c>
      <c r="F136" s="50">
        <v>320778.301886792</v>
      </c>
      <c r="G136" s="50">
        <v>282646.22641509399</v>
      </c>
    </row>
    <row r="137" spans="2:7">
      <c r="B137" t="s">
        <v>591</v>
      </c>
      <c r="C137" t="s">
        <v>591</v>
      </c>
      <c r="D137" s="50">
        <v>0</v>
      </c>
      <c r="E137" s="50">
        <v>521371.603773585</v>
      </c>
      <c r="F137" s="50">
        <v>0</v>
      </c>
      <c r="G137" s="50">
        <v>0</v>
      </c>
    </row>
    <row r="138" spans="2:7">
      <c r="B138" t="s">
        <v>236</v>
      </c>
      <c r="C138" t="s">
        <v>236</v>
      </c>
      <c r="D138" s="50">
        <v>0</v>
      </c>
      <c r="E138" s="50">
        <v>554481.13207547204</v>
      </c>
      <c r="F138" s="50">
        <v>185274.52830188701</v>
      </c>
      <c r="G138" s="50">
        <v>112644.339622642</v>
      </c>
    </row>
    <row r="139" spans="2:7">
      <c r="B139" t="s">
        <v>598</v>
      </c>
      <c r="C139" t="s">
        <v>598</v>
      </c>
      <c r="D139" s="50">
        <v>0</v>
      </c>
      <c r="E139" s="50">
        <v>620235.84905660397</v>
      </c>
      <c r="F139" s="50">
        <v>0</v>
      </c>
      <c r="G139" s="50">
        <v>0</v>
      </c>
    </row>
    <row r="140" spans="2:7">
      <c r="B140" t="s">
        <v>222</v>
      </c>
      <c r="C140" t="s">
        <v>222</v>
      </c>
      <c r="D140" s="50">
        <v>0</v>
      </c>
      <c r="E140" s="50">
        <v>751527.64150943398</v>
      </c>
      <c r="F140" s="50">
        <v>535650.28301886795</v>
      </c>
      <c r="G140" s="50">
        <v>441349.33962264197</v>
      </c>
    </row>
    <row r="141" spans="2:7">
      <c r="B141" t="s">
        <v>232</v>
      </c>
      <c r="C141" t="s">
        <v>232</v>
      </c>
      <c r="D141" s="50">
        <v>0</v>
      </c>
      <c r="E141" s="50">
        <v>835906.13207547204</v>
      </c>
      <c r="F141" s="50">
        <v>150495.754716981</v>
      </c>
      <c r="G141" s="50">
        <v>70286.320754717002</v>
      </c>
    </row>
    <row r="142" spans="2:7">
      <c r="B142" t="s">
        <v>286</v>
      </c>
      <c r="C142" t="s">
        <v>286</v>
      </c>
      <c r="D142" s="50">
        <v>0</v>
      </c>
      <c r="E142" s="50">
        <v>838915.094339623</v>
      </c>
      <c r="F142" s="50">
        <v>813285.84905660397</v>
      </c>
      <c r="G142" s="50">
        <v>788770.75471698097</v>
      </c>
    </row>
    <row r="143" spans="2:7">
      <c r="B143" t="s">
        <v>268</v>
      </c>
      <c r="C143" t="s">
        <v>268</v>
      </c>
      <c r="D143" s="50">
        <v>0</v>
      </c>
      <c r="E143" s="50">
        <v>877944.33962264203</v>
      </c>
      <c r="F143" s="50">
        <v>698220.75471698097</v>
      </c>
      <c r="G143" s="50">
        <v>664454.33962264098</v>
      </c>
    </row>
    <row r="144" spans="2:7">
      <c r="B144" t="s">
        <v>376</v>
      </c>
      <c r="C144" t="s">
        <v>376</v>
      </c>
      <c r="D144" s="50">
        <v>0</v>
      </c>
      <c r="E144" s="50">
        <v>1312547.16981132</v>
      </c>
      <c r="F144" s="50">
        <v>1204406.6037735799</v>
      </c>
      <c r="G144" s="50">
        <v>1197228.30188679</v>
      </c>
    </row>
    <row r="145" spans="2:7">
      <c r="B145" t="s">
        <v>481</v>
      </c>
      <c r="C145" t="s">
        <v>174</v>
      </c>
      <c r="D145" s="50">
        <v>0</v>
      </c>
      <c r="E145" s="50">
        <v>4075471.69811321</v>
      </c>
      <c r="F145" s="50">
        <v>0</v>
      </c>
      <c r="G145" s="50">
        <v>0</v>
      </c>
    </row>
    <row r="146" spans="2:7">
      <c r="B146" t="s">
        <v>513</v>
      </c>
      <c r="C146" t="s">
        <v>174</v>
      </c>
      <c r="D146" s="50">
        <v>0</v>
      </c>
      <c r="E146" s="50">
        <v>3937918.5754717002</v>
      </c>
      <c r="F146" s="50">
        <v>0</v>
      </c>
      <c r="G146" s="50">
        <v>0</v>
      </c>
    </row>
    <row r="147" spans="2:7">
      <c r="B147" t="s">
        <v>191</v>
      </c>
      <c r="C147" t="s">
        <v>174</v>
      </c>
      <c r="D147" s="50">
        <v>0</v>
      </c>
      <c r="E147" s="50">
        <v>1960902.3396226401</v>
      </c>
      <c r="F147" s="50">
        <v>0</v>
      </c>
      <c r="G147" s="50">
        <v>0</v>
      </c>
    </row>
    <row r="148" spans="2:7">
      <c r="B148" t="s">
        <v>539</v>
      </c>
      <c r="C148" t="s">
        <v>174</v>
      </c>
      <c r="D148" s="50">
        <v>0</v>
      </c>
      <c r="E148" s="50">
        <v>1522935.47169811</v>
      </c>
      <c r="F148" s="50">
        <v>0</v>
      </c>
      <c r="G148" s="50">
        <v>971275.94339622604</v>
      </c>
    </row>
    <row r="149" spans="2:7">
      <c r="B149" t="s">
        <v>491</v>
      </c>
      <c r="C149" t="s">
        <v>174</v>
      </c>
      <c r="D149" s="50">
        <v>0</v>
      </c>
      <c r="E149" s="50">
        <v>1731536.22641509</v>
      </c>
      <c r="F149" s="50">
        <v>0</v>
      </c>
      <c r="G149" s="50">
        <v>0</v>
      </c>
    </row>
    <row r="150" spans="2:7">
      <c r="B150" t="s">
        <v>173</v>
      </c>
      <c r="C150" t="s">
        <v>174</v>
      </c>
      <c r="D150" s="50">
        <v>0</v>
      </c>
      <c r="E150" s="50">
        <v>8889.3773584905593</v>
      </c>
      <c r="F150" s="50">
        <v>1396287.08</v>
      </c>
      <c r="G150" s="50">
        <v>0</v>
      </c>
    </row>
    <row r="151" spans="2:7">
      <c r="B151" t="s">
        <v>179</v>
      </c>
      <c r="C151" t="s">
        <v>174</v>
      </c>
      <c r="D151" s="50">
        <v>0</v>
      </c>
      <c r="E151" s="50">
        <v>312745.83018867898</v>
      </c>
      <c r="F151" s="50">
        <v>0</v>
      </c>
      <c r="G151" s="50">
        <v>0</v>
      </c>
    </row>
    <row r="152" spans="2:7">
      <c r="B152" t="s">
        <v>177</v>
      </c>
      <c r="C152" t="s">
        <v>174</v>
      </c>
      <c r="D152" s="50">
        <v>0</v>
      </c>
      <c r="E152" s="50">
        <v>80147.169811320797</v>
      </c>
      <c r="F152" s="50">
        <v>0</v>
      </c>
      <c r="G152" s="50">
        <v>0</v>
      </c>
    </row>
    <row r="153" spans="2:7">
      <c r="B153" t="s">
        <v>2066</v>
      </c>
      <c r="C153" t="s">
        <v>2066</v>
      </c>
      <c r="D153" s="50">
        <v>0</v>
      </c>
      <c r="E153" s="50">
        <v>0</v>
      </c>
      <c r="F153" s="50">
        <v>87574.528301886807</v>
      </c>
      <c r="G153" s="50">
        <v>87574.528301886807</v>
      </c>
    </row>
    <row r="154" spans="2:7">
      <c r="B154" t="s">
        <v>5476</v>
      </c>
      <c r="C154" t="s">
        <v>202</v>
      </c>
      <c r="D154" s="50">
        <v>0</v>
      </c>
      <c r="E154" s="50">
        <v>0</v>
      </c>
      <c r="F154" s="50">
        <v>70867.924528301897</v>
      </c>
      <c r="G154" s="50">
        <v>70867.924528301897</v>
      </c>
    </row>
    <row r="155" spans="2:7">
      <c r="B155" t="s">
        <v>218</v>
      </c>
      <c r="C155" t="s">
        <v>218</v>
      </c>
      <c r="D155" s="50">
        <v>0</v>
      </c>
      <c r="E155" s="50">
        <v>0</v>
      </c>
      <c r="F155" s="50">
        <v>31396.226415094301</v>
      </c>
      <c r="G155" s="50">
        <v>1976.4150943396201</v>
      </c>
    </row>
    <row r="156" spans="2:7">
      <c r="B156" t="s">
        <v>1160</v>
      </c>
      <c r="C156" t="s">
        <v>1160</v>
      </c>
      <c r="D156" s="50">
        <v>0</v>
      </c>
      <c r="E156" s="50">
        <v>0</v>
      </c>
      <c r="F156" s="50">
        <v>74216.981132075496</v>
      </c>
      <c r="G156" s="50">
        <v>74216.981132075496</v>
      </c>
    </row>
    <row r="157" spans="2:7">
      <c r="B157" t="s">
        <v>2432</v>
      </c>
      <c r="C157" t="s">
        <v>202</v>
      </c>
      <c r="D157" s="50">
        <v>0</v>
      </c>
      <c r="E157" s="50">
        <v>0</v>
      </c>
      <c r="F157" s="50">
        <v>91745.283018867907</v>
      </c>
      <c r="G157" s="50">
        <v>91745.283018867907</v>
      </c>
    </row>
    <row r="158" spans="2:7">
      <c r="B158" t="s">
        <v>440</v>
      </c>
      <c r="C158" t="s">
        <v>440</v>
      </c>
      <c r="D158" s="50">
        <v>0</v>
      </c>
      <c r="E158" s="50">
        <v>0</v>
      </c>
      <c r="F158" s="50">
        <v>74179.245283018899</v>
      </c>
      <c r="G158" s="50">
        <v>72301.886792452802</v>
      </c>
    </row>
    <row r="159" spans="2:7">
      <c r="B159" t="s">
        <v>658</v>
      </c>
      <c r="C159" t="s">
        <v>658</v>
      </c>
      <c r="D159" s="50">
        <v>0</v>
      </c>
      <c r="E159" s="50">
        <v>0</v>
      </c>
      <c r="F159" s="50">
        <v>900.94339622641496</v>
      </c>
      <c r="G159" s="50">
        <v>900.94339622641496</v>
      </c>
    </row>
    <row r="160" spans="2:7">
      <c r="B160" t="s">
        <v>441</v>
      </c>
      <c r="C160" t="s">
        <v>441</v>
      </c>
      <c r="D160" s="50">
        <v>0</v>
      </c>
      <c r="E160" s="50">
        <v>0</v>
      </c>
      <c r="F160" s="50">
        <v>41773.584905660398</v>
      </c>
      <c r="G160" s="50">
        <v>39896.226415094301</v>
      </c>
    </row>
    <row r="161" spans="2:7">
      <c r="B161" t="s">
        <v>293</v>
      </c>
      <c r="C161" t="s">
        <v>293</v>
      </c>
      <c r="D161" s="50">
        <v>0</v>
      </c>
      <c r="E161" s="50">
        <v>0</v>
      </c>
      <c r="F161" s="50">
        <v>363743.67924528301</v>
      </c>
      <c r="G161" s="50">
        <v>340997.45283018902</v>
      </c>
    </row>
    <row r="162" spans="2:7">
      <c r="B162" t="s">
        <v>227</v>
      </c>
      <c r="C162" t="s">
        <v>227</v>
      </c>
      <c r="D162" s="50">
        <v>0</v>
      </c>
      <c r="E162" s="50">
        <v>0</v>
      </c>
      <c r="F162" s="50">
        <v>94339.622641509399</v>
      </c>
      <c r="G162" s="50">
        <v>2481.1320754716999</v>
      </c>
    </row>
    <row r="163" spans="2:7">
      <c r="B163" t="s">
        <v>354</v>
      </c>
      <c r="C163" t="s">
        <v>354</v>
      </c>
      <c r="D163" s="50">
        <v>0</v>
      </c>
      <c r="E163" s="50">
        <v>0</v>
      </c>
      <c r="F163" s="50">
        <v>153168.86792452799</v>
      </c>
      <c r="G163" s="50">
        <v>144785.849056604</v>
      </c>
    </row>
    <row r="164" spans="2:7">
      <c r="B164" t="s">
        <v>326</v>
      </c>
      <c r="C164" t="s">
        <v>326</v>
      </c>
      <c r="D164" s="50">
        <v>0</v>
      </c>
      <c r="E164" s="50">
        <v>0</v>
      </c>
      <c r="F164" s="50">
        <v>83018.867924528298</v>
      </c>
      <c r="G164" s="50">
        <v>71698.113207547198</v>
      </c>
    </row>
    <row r="165" spans="2:7">
      <c r="B165" t="s">
        <v>1746</v>
      </c>
      <c r="C165" t="s">
        <v>1746</v>
      </c>
      <c r="D165" s="50">
        <v>0</v>
      </c>
      <c r="E165" s="50">
        <v>0</v>
      </c>
      <c r="F165" s="50">
        <v>86830.188679245301</v>
      </c>
      <c r="G165" s="50">
        <v>86830.188679245301</v>
      </c>
    </row>
    <row r="166" spans="2:7">
      <c r="B166" t="s">
        <v>897</v>
      </c>
      <c r="C166" t="s">
        <v>897</v>
      </c>
      <c r="D166" s="50">
        <v>0</v>
      </c>
      <c r="E166" s="50">
        <v>0</v>
      </c>
      <c r="F166" s="50">
        <v>36575.471698113201</v>
      </c>
      <c r="G166" s="50">
        <v>36575.471698113201</v>
      </c>
    </row>
    <row r="167" spans="2:7">
      <c r="B167" t="s">
        <v>861</v>
      </c>
      <c r="C167" t="s">
        <v>861</v>
      </c>
      <c r="D167" s="50">
        <v>0</v>
      </c>
      <c r="E167" s="50">
        <v>0</v>
      </c>
      <c r="F167" s="50">
        <v>225100.94339622601</v>
      </c>
      <c r="G167" s="50">
        <v>225100.94339622601</v>
      </c>
    </row>
    <row r="168" spans="2:7">
      <c r="B168" t="s">
        <v>292</v>
      </c>
      <c r="C168" t="s">
        <v>292</v>
      </c>
      <c r="D168" s="50">
        <v>0</v>
      </c>
      <c r="E168" s="50">
        <v>0</v>
      </c>
      <c r="F168" s="50">
        <v>581.88679245199501</v>
      </c>
      <c r="G168" s="50">
        <v>4648.3962264162401</v>
      </c>
    </row>
    <row r="169" spans="2:7">
      <c r="B169" t="s">
        <v>2471</v>
      </c>
      <c r="C169" t="s">
        <v>202</v>
      </c>
      <c r="D169" s="50">
        <v>0</v>
      </c>
      <c r="E169" s="50">
        <v>0</v>
      </c>
      <c r="F169" s="50">
        <v>94339.622641509399</v>
      </c>
      <c r="G169" s="50">
        <v>94339.622641509399</v>
      </c>
    </row>
    <row r="170" spans="2:7">
      <c r="B170" t="s">
        <v>454</v>
      </c>
      <c r="C170" t="s">
        <v>454</v>
      </c>
      <c r="D170" s="50">
        <v>0</v>
      </c>
      <c r="E170" s="50">
        <v>0</v>
      </c>
      <c r="F170" s="50">
        <v>1179.2452830188699</v>
      </c>
      <c r="G170" s="50">
        <v>254.71698113207501</v>
      </c>
    </row>
    <row r="171" spans="2:7">
      <c r="B171" t="s">
        <v>245</v>
      </c>
      <c r="C171" t="s">
        <v>245</v>
      </c>
      <c r="D171" s="50">
        <v>0</v>
      </c>
      <c r="E171" s="50">
        <v>0</v>
      </c>
      <c r="F171" s="50">
        <v>56603.773584905699</v>
      </c>
      <c r="G171" s="50">
        <v>0</v>
      </c>
    </row>
    <row r="172" spans="2:7">
      <c r="B172" t="s">
        <v>328</v>
      </c>
      <c r="C172" t="s">
        <v>328</v>
      </c>
      <c r="D172" s="50">
        <v>0</v>
      </c>
      <c r="E172" s="50">
        <v>0</v>
      </c>
      <c r="F172" s="50">
        <v>78679.245283018899</v>
      </c>
      <c r="G172" s="50">
        <v>67377.358490565995</v>
      </c>
    </row>
    <row r="173" spans="2:7">
      <c r="B173" t="s">
        <v>5477</v>
      </c>
      <c r="C173" t="s">
        <v>5477</v>
      </c>
      <c r="D173" s="50">
        <v>0</v>
      </c>
      <c r="E173" s="50">
        <v>0</v>
      </c>
      <c r="F173" s="50">
        <v>94339.622641509399</v>
      </c>
      <c r="G173" s="50">
        <v>94339.622641509399</v>
      </c>
    </row>
    <row r="174" spans="2:7">
      <c r="B174" t="s">
        <v>2213</v>
      </c>
      <c r="C174" t="s">
        <v>2213</v>
      </c>
      <c r="D174" s="50">
        <v>0</v>
      </c>
      <c r="E174" s="50">
        <v>0</v>
      </c>
      <c r="F174" s="50">
        <v>92462.264150943403</v>
      </c>
      <c r="G174" s="50">
        <v>92462.264150943403</v>
      </c>
    </row>
    <row r="175" spans="2:7">
      <c r="B175" t="s">
        <v>452</v>
      </c>
      <c r="C175" t="s">
        <v>452</v>
      </c>
      <c r="D175" s="50">
        <v>0</v>
      </c>
      <c r="E175" s="50">
        <v>0</v>
      </c>
      <c r="F175" s="50">
        <v>146772.641509434</v>
      </c>
      <c r="G175" s="50">
        <v>145646.22641509399</v>
      </c>
    </row>
    <row r="176" spans="2:7">
      <c r="B176" t="s">
        <v>2116</v>
      </c>
      <c r="C176" t="s">
        <v>2116</v>
      </c>
      <c r="D176" s="50">
        <v>0</v>
      </c>
      <c r="E176" s="50">
        <v>0</v>
      </c>
      <c r="F176" s="50">
        <v>90584.905660377393</v>
      </c>
      <c r="G176" s="50">
        <v>90584.905660377393</v>
      </c>
    </row>
    <row r="177" spans="2:7">
      <c r="B177" t="s">
        <v>246</v>
      </c>
      <c r="C177" t="s">
        <v>246</v>
      </c>
      <c r="D177" s="50">
        <v>0</v>
      </c>
      <c r="E177" s="50">
        <v>0</v>
      </c>
      <c r="F177" s="50">
        <v>56603.773584905699</v>
      </c>
      <c r="G177" s="50">
        <v>0</v>
      </c>
    </row>
    <row r="178" spans="2:7">
      <c r="B178" t="s">
        <v>708</v>
      </c>
      <c r="C178" t="s">
        <v>708</v>
      </c>
      <c r="D178" s="50">
        <v>0</v>
      </c>
      <c r="E178" s="50">
        <v>0</v>
      </c>
      <c r="F178" s="50">
        <v>184.905660377358</v>
      </c>
      <c r="G178" s="50">
        <v>184.905660377358</v>
      </c>
    </row>
    <row r="179" spans="2:7">
      <c r="B179" t="s">
        <v>5478</v>
      </c>
      <c r="C179" t="s">
        <v>5478</v>
      </c>
      <c r="D179" s="50">
        <v>0</v>
      </c>
      <c r="E179" s="50">
        <v>0</v>
      </c>
      <c r="F179" s="50">
        <v>18867.924528301901</v>
      </c>
      <c r="G179" s="50">
        <v>18867.924528301901</v>
      </c>
    </row>
    <row r="180" spans="2:7">
      <c r="B180" t="s">
        <v>425</v>
      </c>
      <c r="C180" t="s">
        <v>425</v>
      </c>
      <c r="D180" s="50">
        <v>0</v>
      </c>
      <c r="E180" s="50">
        <v>0</v>
      </c>
      <c r="F180" s="50">
        <v>64665.094339622599</v>
      </c>
      <c r="G180" s="50">
        <v>62004.7169811321</v>
      </c>
    </row>
    <row r="181" spans="2:7">
      <c r="B181" t="s">
        <v>5479</v>
      </c>
      <c r="C181" t="s">
        <v>5479</v>
      </c>
      <c r="D181" s="50">
        <v>0</v>
      </c>
      <c r="E181" s="50">
        <v>0</v>
      </c>
      <c r="F181" s="50">
        <v>9433.9622641509395</v>
      </c>
      <c r="G181" s="50">
        <v>9433.9622641509395</v>
      </c>
    </row>
    <row r="182" spans="2:7">
      <c r="B182" t="s">
        <v>5480</v>
      </c>
      <c r="C182" t="s">
        <v>5480</v>
      </c>
      <c r="D182" s="50">
        <v>0</v>
      </c>
      <c r="E182" s="50">
        <v>0</v>
      </c>
      <c r="F182" s="50">
        <v>94339.622641509399</v>
      </c>
      <c r="G182" s="50">
        <v>94339.622641509399</v>
      </c>
    </row>
    <row r="183" spans="2:7">
      <c r="B183" t="s">
        <v>317</v>
      </c>
      <c r="C183" t="s">
        <v>317</v>
      </c>
      <c r="D183" s="50">
        <v>0</v>
      </c>
      <c r="E183" s="50">
        <v>0</v>
      </c>
      <c r="F183" s="50">
        <v>260681.13207547201</v>
      </c>
      <c r="G183" s="50">
        <v>246751.88679245301</v>
      </c>
    </row>
    <row r="184" spans="2:7">
      <c r="B184" t="s">
        <v>285</v>
      </c>
      <c r="C184" t="s">
        <v>285</v>
      </c>
      <c r="D184" s="50">
        <v>0</v>
      </c>
      <c r="E184" s="50">
        <v>0</v>
      </c>
      <c r="F184" s="50">
        <v>241760.37735849101</v>
      </c>
      <c r="G184" s="50">
        <v>216950</v>
      </c>
    </row>
    <row r="185" spans="2:7">
      <c r="B185" t="s">
        <v>983</v>
      </c>
      <c r="C185" t="s">
        <v>983</v>
      </c>
      <c r="D185" s="50">
        <v>0</v>
      </c>
      <c r="E185" s="50">
        <v>0</v>
      </c>
      <c r="F185" s="50">
        <v>59688.679245282998</v>
      </c>
      <c r="G185" s="50">
        <v>59688.679245282998</v>
      </c>
    </row>
    <row r="186" spans="2:7">
      <c r="B186" t="s">
        <v>353</v>
      </c>
      <c r="C186" t="s">
        <v>353</v>
      </c>
      <c r="D186" s="50">
        <v>0</v>
      </c>
      <c r="E186" s="50">
        <v>0</v>
      </c>
      <c r="F186" s="50">
        <v>75174.528301886807</v>
      </c>
      <c r="G186" s="50">
        <v>66080.188679245301</v>
      </c>
    </row>
    <row r="187" spans="2:7">
      <c r="B187" t="s">
        <v>418</v>
      </c>
      <c r="C187" t="s">
        <v>418</v>
      </c>
      <c r="D187" s="50">
        <v>0</v>
      </c>
      <c r="E187" s="50">
        <v>0</v>
      </c>
      <c r="F187" s="50">
        <v>43603.773584905699</v>
      </c>
      <c r="G187" s="50">
        <v>40367.924528301897</v>
      </c>
    </row>
    <row r="188" spans="2:7">
      <c r="B188" t="s">
        <v>401</v>
      </c>
      <c r="C188" t="s">
        <v>401</v>
      </c>
      <c r="D188" s="50">
        <v>0</v>
      </c>
      <c r="E188" s="50">
        <v>0</v>
      </c>
      <c r="F188" s="50">
        <v>821397.16981132096</v>
      </c>
      <c r="G188" s="50">
        <v>816212.26415094303</v>
      </c>
    </row>
    <row r="189" spans="2:7">
      <c r="B189" t="s">
        <v>238</v>
      </c>
      <c r="C189" t="s">
        <v>238</v>
      </c>
      <c r="D189" s="50">
        <v>0</v>
      </c>
      <c r="E189" s="50">
        <v>0</v>
      </c>
      <c r="F189" s="50">
        <v>67811.320754717002</v>
      </c>
      <c r="G189" s="50">
        <v>0</v>
      </c>
    </row>
    <row r="190" spans="2:7">
      <c r="B190" t="s">
        <v>416</v>
      </c>
      <c r="C190" t="s">
        <v>416</v>
      </c>
      <c r="D190" s="50">
        <v>0</v>
      </c>
      <c r="E190" s="50">
        <v>0</v>
      </c>
      <c r="F190" s="50">
        <v>43226.415094339602</v>
      </c>
      <c r="G190" s="50">
        <v>39830.188679245301</v>
      </c>
    </row>
    <row r="191" spans="2:7">
      <c r="B191" t="s">
        <v>356</v>
      </c>
      <c r="C191" t="s">
        <v>356</v>
      </c>
      <c r="D191" s="50">
        <v>0</v>
      </c>
      <c r="E191" s="50">
        <v>0</v>
      </c>
      <c r="F191" s="50">
        <v>125380.188679245</v>
      </c>
      <c r="G191" s="50">
        <v>117029.245283019</v>
      </c>
    </row>
    <row r="192" spans="2:7">
      <c r="B192" t="s">
        <v>311</v>
      </c>
      <c r="C192" t="s">
        <v>311</v>
      </c>
      <c r="D192" s="50">
        <v>0</v>
      </c>
      <c r="E192" s="50">
        <v>0</v>
      </c>
      <c r="F192" s="50">
        <v>35622.641509433997</v>
      </c>
      <c r="G192" s="50">
        <v>20114.150943396198</v>
      </c>
    </row>
    <row r="193" spans="2:7">
      <c r="B193" t="s">
        <v>288</v>
      </c>
      <c r="C193" t="s">
        <v>288</v>
      </c>
      <c r="D193" s="50">
        <v>0</v>
      </c>
      <c r="E193" s="50">
        <v>0</v>
      </c>
      <c r="F193" s="50">
        <v>3.7735849056603801</v>
      </c>
      <c r="G193" s="50">
        <v>0</v>
      </c>
    </row>
    <row r="194" spans="2:7">
      <c r="B194" t="s">
        <v>228</v>
      </c>
      <c r="C194" t="s">
        <v>228</v>
      </c>
      <c r="D194" s="50">
        <v>0</v>
      </c>
      <c r="E194" s="50">
        <v>0</v>
      </c>
      <c r="F194" s="50">
        <v>93584.905660377393</v>
      </c>
      <c r="G194" s="50">
        <v>75471.698113207502</v>
      </c>
    </row>
    <row r="195" spans="2:7">
      <c r="B195" t="s">
        <v>626</v>
      </c>
      <c r="C195" t="s">
        <v>626</v>
      </c>
      <c r="D195" s="50">
        <v>0</v>
      </c>
      <c r="E195" s="50">
        <v>0</v>
      </c>
      <c r="F195" s="50">
        <v>235.84905660377399</v>
      </c>
      <c r="G195" s="50">
        <v>235.84905660377399</v>
      </c>
    </row>
    <row r="196" spans="2:7">
      <c r="B196" t="s">
        <v>5481</v>
      </c>
      <c r="C196" t="s">
        <v>5481</v>
      </c>
      <c r="D196" s="50">
        <v>0</v>
      </c>
      <c r="E196" s="50">
        <v>0</v>
      </c>
      <c r="F196" s="50">
        <v>64299.056603773599</v>
      </c>
      <c r="G196" s="50">
        <v>64299.056603773599</v>
      </c>
    </row>
    <row r="197" spans="2:7">
      <c r="B197" t="s">
        <v>5482</v>
      </c>
      <c r="C197" t="s">
        <v>5482</v>
      </c>
      <c r="D197" s="50">
        <v>0</v>
      </c>
      <c r="E197" s="50">
        <v>0</v>
      </c>
      <c r="F197" s="50">
        <v>73018.867924528298</v>
      </c>
      <c r="G197" s="50">
        <v>0</v>
      </c>
    </row>
    <row r="198" spans="2:7">
      <c r="B198" t="s">
        <v>1091</v>
      </c>
      <c r="C198" t="s">
        <v>1091</v>
      </c>
      <c r="D198" s="50">
        <v>0</v>
      </c>
      <c r="E198" s="50">
        <v>0</v>
      </c>
      <c r="F198" s="50">
        <v>259895.28301886801</v>
      </c>
      <c r="G198" s="50">
        <v>259895.28301886801</v>
      </c>
    </row>
    <row r="199" spans="2:7">
      <c r="B199" t="s">
        <v>462</v>
      </c>
      <c r="C199" t="s">
        <v>462</v>
      </c>
      <c r="D199" s="50">
        <v>0</v>
      </c>
      <c r="E199" s="50">
        <v>0</v>
      </c>
      <c r="F199" s="50">
        <v>524.43396226415098</v>
      </c>
      <c r="G199" s="50">
        <v>1.32075471698113</v>
      </c>
    </row>
    <row r="200" spans="2:7">
      <c r="B200" t="s">
        <v>176</v>
      </c>
      <c r="C200" t="s">
        <v>176</v>
      </c>
      <c r="D200" s="50">
        <v>0</v>
      </c>
      <c r="E200" s="50">
        <v>0</v>
      </c>
      <c r="F200" s="50">
        <v>27322507.931207199</v>
      </c>
      <c r="G200" s="50">
        <v>0</v>
      </c>
    </row>
    <row r="201" spans="2:7">
      <c r="B201" t="s">
        <v>811</v>
      </c>
      <c r="C201" t="s">
        <v>811</v>
      </c>
      <c r="D201" s="50">
        <v>0</v>
      </c>
      <c r="E201" s="50">
        <v>0</v>
      </c>
      <c r="F201" s="50">
        <v>44830.660377358501</v>
      </c>
      <c r="G201" s="50">
        <v>44830.660377358501</v>
      </c>
    </row>
    <row r="202" spans="2:7">
      <c r="B202" t="s">
        <v>225</v>
      </c>
      <c r="C202" t="s">
        <v>226</v>
      </c>
      <c r="D202" s="50">
        <v>0</v>
      </c>
      <c r="E202" s="50">
        <v>0</v>
      </c>
      <c r="F202" s="50">
        <v>83620.754716981101</v>
      </c>
      <c r="G202" s="50">
        <v>0</v>
      </c>
    </row>
    <row r="203" spans="2:7">
      <c r="B203" t="s">
        <v>5483</v>
      </c>
      <c r="C203" t="s">
        <v>5483</v>
      </c>
      <c r="D203" s="50">
        <v>0</v>
      </c>
      <c r="E203" s="50">
        <v>0</v>
      </c>
      <c r="F203" s="50">
        <v>213091.03773584901</v>
      </c>
      <c r="G203" s="50">
        <v>0</v>
      </c>
    </row>
    <row r="204" spans="2:7">
      <c r="B204" t="s">
        <v>214</v>
      </c>
      <c r="C204" t="s">
        <v>214</v>
      </c>
      <c r="D204" s="50">
        <v>0</v>
      </c>
      <c r="E204" s="50">
        <v>0</v>
      </c>
      <c r="F204" s="50">
        <v>176415.094339623</v>
      </c>
      <c r="G204" s="50">
        <v>0</v>
      </c>
    </row>
    <row r="205" spans="2:7">
      <c r="B205" t="s">
        <v>331</v>
      </c>
      <c r="C205" t="s">
        <v>331</v>
      </c>
      <c r="D205" s="50">
        <v>0</v>
      </c>
      <c r="E205" s="50">
        <v>0</v>
      </c>
      <c r="F205" s="50">
        <v>32200.071199715199</v>
      </c>
      <c r="G205" s="50">
        <v>69216.981132075496</v>
      </c>
    </row>
    <row r="206" spans="2:7">
      <c r="B206" t="s">
        <v>215</v>
      </c>
      <c r="C206" t="s">
        <v>215</v>
      </c>
      <c r="D206" s="50">
        <v>0</v>
      </c>
      <c r="E206" s="50">
        <v>0</v>
      </c>
      <c r="F206" s="50">
        <v>44499.822000712004</v>
      </c>
      <c r="G206" s="50">
        <v>0</v>
      </c>
    </row>
    <row r="207" spans="2:7">
      <c r="B207" t="s">
        <v>449</v>
      </c>
      <c r="C207" t="s">
        <v>449</v>
      </c>
      <c r="D207" s="50">
        <v>0</v>
      </c>
      <c r="E207" s="50">
        <v>0</v>
      </c>
      <c r="F207" s="50">
        <v>48104.307582769703</v>
      </c>
      <c r="G207" s="50">
        <v>164400.94339622601</v>
      </c>
    </row>
    <row r="208" spans="2:7">
      <c r="B208" t="s">
        <v>250</v>
      </c>
      <c r="C208" t="s">
        <v>250</v>
      </c>
      <c r="D208" s="50">
        <v>0</v>
      </c>
      <c r="E208" s="50">
        <v>0</v>
      </c>
      <c r="F208" s="50">
        <v>48237.8070487718</v>
      </c>
      <c r="G208" s="50">
        <v>0</v>
      </c>
    </row>
    <row r="209" spans="2:7">
      <c r="B209" t="s">
        <v>239</v>
      </c>
      <c r="C209" t="s">
        <v>239</v>
      </c>
      <c r="D209" s="50">
        <v>0</v>
      </c>
      <c r="E209" s="50">
        <v>0</v>
      </c>
      <c r="F209" s="50">
        <v>52242.791028835898</v>
      </c>
      <c r="G209" s="50">
        <v>0</v>
      </c>
    </row>
    <row r="210" spans="2:7">
      <c r="B210" t="s">
        <v>247</v>
      </c>
      <c r="C210" t="s">
        <v>247</v>
      </c>
      <c r="D210" s="50">
        <v>0</v>
      </c>
      <c r="E210" s="50">
        <v>0</v>
      </c>
      <c r="F210" s="50">
        <v>53486.1160555358</v>
      </c>
      <c r="G210" s="50">
        <v>0</v>
      </c>
    </row>
    <row r="211" spans="2:7">
      <c r="B211" t="s">
        <v>244</v>
      </c>
      <c r="C211" t="s">
        <v>244</v>
      </c>
      <c r="D211" s="50">
        <v>0</v>
      </c>
      <c r="E211" s="50">
        <v>0</v>
      </c>
      <c r="F211" s="50">
        <v>56158.775364898502</v>
      </c>
      <c r="G211" s="50">
        <v>0</v>
      </c>
    </row>
    <row r="212" spans="2:7">
      <c r="B212" t="s">
        <v>5484</v>
      </c>
      <c r="C212" t="s">
        <v>202</v>
      </c>
      <c r="D212" s="50">
        <v>0</v>
      </c>
      <c r="E212" s="50">
        <v>0</v>
      </c>
      <c r="F212" s="50">
        <v>56292.2748309007</v>
      </c>
      <c r="G212" s="50">
        <v>0</v>
      </c>
    </row>
    <row r="213" spans="2:7">
      <c r="B213" t="s">
        <v>5485</v>
      </c>
      <c r="C213" t="s">
        <v>202</v>
      </c>
      <c r="D213" s="50">
        <v>0</v>
      </c>
      <c r="E213" s="50">
        <v>0</v>
      </c>
      <c r="F213" s="50">
        <v>61409.754360982603</v>
      </c>
      <c r="G213" s="50">
        <v>0</v>
      </c>
    </row>
    <row r="214" spans="2:7">
      <c r="B214" t="s">
        <v>202</v>
      </c>
      <c r="C214" t="s">
        <v>202</v>
      </c>
      <c r="D214" s="50">
        <v>0</v>
      </c>
      <c r="E214" s="50">
        <v>0</v>
      </c>
      <c r="F214" s="50">
        <v>375709.81132076698</v>
      </c>
      <c r="G214" s="50">
        <v>0</v>
      </c>
    </row>
    <row r="215" spans="2:7">
      <c r="B215" t="s">
        <v>175</v>
      </c>
      <c r="C215" t="s">
        <v>174</v>
      </c>
      <c r="D215" s="50">
        <v>0</v>
      </c>
      <c r="E215" s="50">
        <v>0</v>
      </c>
      <c r="F215" s="50">
        <v>498212.13207547198</v>
      </c>
      <c r="G215" s="50">
        <v>0</v>
      </c>
    </row>
    <row r="216" spans="2:7">
      <c r="B216" t="s">
        <v>182</v>
      </c>
      <c r="C216" t="s">
        <v>174</v>
      </c>
      <c r="D216" s="50">
        <v>0</v>
      </c>
      <c r="E216" s="50">
        <v>0</v>
      </c>
      <c r="F216" s="50">
        <v>904950.51886792504</v>
      </c>
      <c r="G216" s="50">
        <v>39295.028301886799</v>
      </c>
    </row>
    <row r="217" spans="2:7">
      <c r="B217" t="s">
        <v>205</v>
      </c>
      <c r="C217" t="s">
        <v>205</v>
      </c>
      <c r="D217" s="50">
        <v>0</v>
      </c>
      <c r="E217" s="50">
        <v>0</v>
      </c>
      <c r="F217" s="50">
        <v>166528.301886792</v>
      </c>
      <c r="G217" s="50">
        <v>0</v>
      </c>
    </row>
    <row r="218" spans="2:7">
      <c r="B218" t="s">
        <v>224</v>
      </c>
      <c r="C218" t="s">
        <v>224</v>
      </c>
      <c r="D218" s="50">
        <v>0</v>
      </c>
      <c r="E218" s="50">
        <v>0</v>
      </c>
      <c r="F218" s="50">
        <v>0</v>
      </c>
      <c r="G218" s="50">
        <v>23839.622641509399</v>
      </c>
    </row>
    <row r="219" spans="2:7">
      <c r="B219" t="s">
        <v>272</v>
      </c>
      <c r="C219" t="s">
        <v>272</v>
      </c>
      <c r="D219" s="50">
        <v>0</v>
      </c>
      <c r="E219" s="50">
        <v>0</v>
      </c>
      <c r="F219" s="50">
        <v>0</v>
      </c>
      <c r="G219" s="50">
        <v>59443.396226415098</v>
      </c>
    </row>
    <row r="220" spans="2:7">
      <c r="B220" t="s">
        <v>402</v>
      </c>
      <c r="C220" t="s">
        <v>402</v>
      </c>
      <c r="D220" s="50">
        <v>0</v>
      </c>
      <c r="E220" s="50">
        <v>0</v>
      </c>
      <c r="F220" s="50">
        <v>0</v>
      </c>
      <c r="G220" s="50">
        <v>74179.245283018899</v>
      </c>
    </row>
    <row r="221" spans="2:7">
      <c r="B221" t="s">
        <v>469</v>
      </c>
      <c r="C221" t="s">
        <v>469</v>
      </c>
      <c r="D221" s="50">
        <v>0</v>
      </c>
      <c r="E221" s="50">
        <v>0</v>
      </c>
      <c r="F221" s="50">
        <v>0</v>
      </c>
      <c r="G221" s="50">
        <v>430593.96226415102</v>
      </c>
    </row>
    <row r="222" spans="2:7">
      <c r="B222" t="s">
        <v>471</v>
      </c>
      <c r="C222" t="s">
        <v>471</v>
      </c>
      <c r="D222" s="50">
        <v>0</v>
      </c>
      <c r="E222" s="50">
        <v>0</v>
      </c>
      <c r="F222" s="50">
        <v>0</v>
      </c>
      <c r="G222" s="50">
        <v>141509.43396226401</v>
      </c>
    </row>
    <row r="223" spans="2:7">
      <c r="B223" t="s">
        <v>5486</v>
      </c>
      <c r="C223" t="s">
        <v>5486</v>
      </c>
      <c r="D223" s="50">
        <v>0</v>
      </c>
      <c r="E223" s="50">
        <v>0</v>
      </c>
      <c r="F223" s="50">
        <v>0</v>
      </c>
      <c r="G223" s="50">
        <v>213091.03773584901</v>
      </c>
    </row>
    <row r="224" spans="2:7">
      <c r="B224" t="s">
        <v>403</v>
      </c>
      <c r="C224" t="s">
        <v>403</v>
      </c>
      <c r="D224" s="50">
        <v>0</v>
      </c>
      <c r="E224" s="50">
        <v>0</v>
      </c>
      <c r="F224" s="50">
        <v>0</v>
      </c>
      <c r="G224" s="50">
        <v>277926.41509433999</v>
      </c>
    </row>
    <row r="225" spans="2:7">
      <c r="B225" t="s">
        <v>308</v>
      </c>
      <c r="C225" t="s">
        <v>308</v>
      </c>
      <c r="D225" s="50">
        <v>0</v>
      </c>
      <c r="E225" s="50">
        <v>0</v>
      </c>
      <c r="F225" s="50">
        <v>0</v>
      </c>
      <c r="G225" s="50">
        <v>78169.811320754699</v>
      </c>
    </row>
    <row r="226" spans="2:7">
      <c r="B226" t="s">
        <v>219</v>
      </c>
      <c r="C226" t="s">
        <v>219</v>
      </c>
      <c r="D226" s="50">
        <v>0</v>
      </c>
      <c r="E226" s="50">
        <v>0</v>
      </c>
      <c r="F226" s="50">
        <v>0</v>
      </c>
      <c r="G226" s="50">
        <v>430188.67924528301</v>
      </c>
    </row>
    <row r="227" spans="2:7">
      <c r="B227" t="s">
        <v>382</v>
      </c>
      <c r="C227" t="s">
        <v>382</v>
      </c>
      <c r="D227" s="50">
        <v>0</v>
      </c>
      <c r="E227" s="50">
        <v>0</v>
      </c>
      <c r="F227" s="50">
        <v>0</v>
      </c>
      <c r="G227" s="50">
        <v>88144.339622641506</v>
      </c>
    </row>
    <row r="228" spans="2:7">
      <c r="B228" t="s">
        <v>2438</v>
      </c>
      <c r="C228" t="s">
        <v>2438</v>
      </c>
      <c r="D228" s="50">
        <v>0</v>
      </c>
      <c r="E228" s="50">
        <v>0</v>
      </c>
      <c r="F228" s="50">
        <v>0</v>
      </c>
      <c r="G228" s="50">
        <v>94339.622641509399</v>
      </c>
    </row>
    <row r="229" spans="2:7">
      <c r="B229" t="s">
        <v>277</v>
      </c>
      <c r="C229" t="s">
        <v>277</v>
      </c>
      <c r="D229" s="50">
        <v>0</v>
      </c>
      <c r="E229" s="50">
        <v>0</v>
      </c>
      <c r="F229" s="50">
        <v>0</v>
      </c>
      <c r="G229" s="50">
        <v>66226.415094339594</v>
      </c>
    </row>
    <row r="230" spans="2:7">
      <c r="B230" t="s">
        <v>5487</v>
      </c>
      <c r="C230" t="s">
        <v>202</v>
      </c>
      <c r="D230" s="50">
        <v>0</v>
      </c>
      <c r="E230" s="50">
        <v>0</v>
      </c>
      <c r="F230" s="50">
        <v>0</v>
      </c>
      <c r="G230" s="50">
        <v>77207.547169811296</v>
      </c>
    </row>
    <row r="231" spans="2:7">
      <c r="B231" t="s">
        <v>5488</v>
      </c>
      <c r="C231" t="s">
        <v>5488</v>
      </c>
      <c r="D231" s="50">
        <v>0</v>
      </c>
      <c r="E231" s="50">
        <v>0</v>
      </c>
      <c r="F231" s="50">
        <v>0</v>
      </c>
      <c r="G231" s="50">
        <v>1344.9056603773599</v>
      </c>
    </row>
    <row r="232" spans="2:7">
      <c r="B232" t="s">
        <v>488</v>
      </c>
      <c r="C232" t="s">
        <v>174</v>
      </c>
      <c r="D232" s="50">
        <v>0</v>
      </c>
      <c r="E232" s="50">
        <v>0</v>
      </c>
      <c r="F232" s="50">
        <v>0</v>
      </c>
      <c r="G232" s="50">
        <v>7255.0943396226403</v>
      </c>
    </row>
    <row r="233" spans="2:7">
      <c r="B233" t="s">
        <v>475</v>
      </c>
      <c r="C233" t="s">
        <v>475</v>
      </c>
      <c r="D233" s="50">
        <v>0</v>
      </c>
      <c r="E233" s="50">
        <v>0</v>
      </c>
      <c r="F233" s="50">
        <v>0</v>
      </c>
      <c r="G233" s="50">
        <v>95400</v>
      </c>
    </row>
  </sheetData>
  <autoFilter ref="B2:G233" xr:uid="{00000000-0009-0000-0000-00002C000000}"/>
  <pageMargins left="0.7" right="0.7" top="0.75" bottom="0.75" header="0.3" footer="0.3"/>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4CA6E-78FC-4E93-A861-33F21555E642}">
  <sheetPr>
    <tabColor rgb="FF92D050"/>
  </sheetPr>
  <dimension ref="A1:H95"/>
  <sheetViews>
    <sheetView zoomScale="85" zoomScaleNormal="85" workbookViewId="0">
      <selection activeCell="I71" sqref="I71"/>
    </sheetView>
  </sheetViews>
  <sheetFormatPr defaultColWidth="9" defaultRowHeight="14.25"/>
  <cols>
    <col min="1" max="1" width="24" customWidth="1"/>
    <col min="2" max="2" width="13.5" customWidth="1"/>
    <col min="3" max="4" width="11.125" customWidth="1"/>
    <col min="5" max="6" width="12.5" customWidth="1"/>
    <col min="7" max="7" width="13.125" customWidth="1"/>
    <col min="8" max="8" width="13.5" customWidth="1"/>
  </cols>
  <sheetData>
    <row r="1" spans="1:8" ht="15" thickBot="1">
      <c r="A1" s="1007" t="s">
        <v>5489</v>
      </c>
      <c r="B1" s="1007"/>
      <c r="C1" s="1007"/>
      <c r="D1" s="1007"/>
      <c r="E1" s="1007"/>
      <c r="F1" s="1007"/>
      <c r="G1" s="1007"/>
      <c r="H1" s="1007"/>
    </row>
    <row r="2" spans="1:8" ht="15">
      <c r="A2" s="40" t="s">
        <v>168</v>
      </c>
      <c r="B2" s="40" t="s">
        <v>2527</v>
      </c>
      <c r="C2" s="40" t="s">
        <v>3737</v>
      </c>
      <c r="D2" s="40" t="s">
        <v>3007</v>
      </c>
      <c r="E2" s="40" t="s">
        <v>2939</v>
      </c>
      <c r="F2" s="40" t="s">
        <v>4286</v>
      </c>
      <c r="G2" s="40" t="s">
        <v>4979</v>
      </c>
      <c r="H2" s="40" t="s">
        <v>143</v>
      </c>
    </row>
    <row r="3" spans="1:8">
      <c r="A3" s="41" t="s">
        <v>5490</v>
      </c>
      <c r="B3" s="42"/>
      <c r="C3" s="42"/>
      <c r="D3" s="42"/>
      <c r="E3" s="42"/>
      <c r="F3" s="42"/>
      <c r="G3" s="42"/>
      <c r="H3" s="42"/>
    </row>
    <row r="4" spans="1:8">
      <c r="A4" s="43" t="s">
        <v>4981</v>
      </c>
      <c r="B4" s="42">
        <v>14593829.300000001</v>
      </c>
      <c r="C4" s="42">
        <v>270000</v>
      </c>
      <c r="D4" s="42">
        <v>248337.62</v>
      </c>
      <c r="E4" s="42">
        <v>4734478.62</v>
      </c>
      <c r="F4" s="42"/>
      <c r="G4" s="42"/>
      <c r="H4" s="42">
        <v>19846645.539999999</v>
      </c>
    </row>
    <row r="5" spans="1:8">
      <c r="A5" s="43" t="s">
        <v>4982</v>
      </c>
      <c r="B5" s="42">
        <v>1994737.44</v>
      </c>
      <c r="C5" s="42"/>
      <c r="D5" s="42"/>
      <c r="E5" s="42"/>
      <c r="F5" s="42"/>
      <c r="G5" s="42"/>
      <c r="H5" s="42">
        <v>1994737.44</v>
      </c>
    </row>
    <row r="6" spans="1:8">
      <c r="A6" s="43" t="s">
        <v>5491</v>
      </c>
      <c r="B6" s="42">
        <v>-5363964.8600000003</v>
      </c>
      <c r="C6" s="42">
        <v>-180000</v>
      </c>
      <c r="D6" s="42">
        <v>0</v>
      </c>
      <c r="E6" s="42">
        <v>-2332255.48</v>
      </c>
      <c r="F6" s="42"/>
      <c r="G6" s="42"/>
      <c r="H6" s="42">
        <v>-7876220.3399999999</v>
      </c>
    </row>
    <row r="7" spans="1:8">
      <c r="A7" s="43" t="s">
        <v>4983</v>
      </c>
      <c r="B7" s="42"/>
      <c r="C7" s="42"/>
      <c r="D7" s="42"/>
      <c r="E7" s="42"/>
      <c r="F7" s="42"/>
      <c r="G7" s="42"/>
      <c r="H7" s="42">
        <v>0</v>
      </c>
    </row>
    <row r="8" spans="1:8">
      <c r="A8" s="43" t="s">
        <v>4986</v>
      </c>
      <c r="B8" s="44">
        <v>11224601.880000001</v>
      </c>
      <c r="C8" s="44">
        <v>90000</v>
      </c>
      <c r="D8" s="44">
        <v>248337.62</v>
      </c>
      <c r="E8" s="44">
        <v>2402223.14</v>
      </c>
      <c r="F8" s="44">
        <v>0</v>
      </c>
      <c r="G8" s="44">
        <v>0</v>
      </c>
      <c r="H8" s="44">
        <v>13965162.640000001</v>
      </c>
    </row>
    <row r="9" spans="1:8">
      <c r="A9" s="41" t="s">
        <v>5492</v>
      </c>
      <c r="B9" s="42"/>
      <c r="C9" s="42"/>
      <c r="D9" s="42"/>
      <c r="E9" s="42"/>
      <c r="F9" s="42"/>
      <c r="G9" s="42"/>
      <c r="H9" s="42"/>
    </row>
    <row r="10" spans="1:8">
      <c r="A10" s="43" t="s">
        <v>4981</v>
      </c>
      <c r="B10" s="42">
        <v>-971682.53</v>
      </c>
      <c r="C10" s="42">
        <v>-10973.49</v>
      </c>
      <c r="D10" s="42">
        <v>-20718.36</v>
      </c>
      <c r="E10" s="42">
        <v>-201943.83000000101</v>
      </c>
      <c r="F10" s="42"/>
      <c r="G10" s="42"/>
      <c r="H10" s="42">
        <v>-1205318.21</v>
      </c>
    </row>
    <row r="11" spans="1:8">
      <c r="A11" s="43" t="s">
        <v>4982</v>
      </c>
      <c r="B11" s="42">
        <v>-95621.209295704699</v>
      </c>
      <c r="C11" s="42"/>
      <c r="D11" s="42"/>
      <c r="E11" s="42"/>
      <c r="F11" s="42"/>
      <c r="G11" s="42"/>
      <c r="H11" s="42">
        <v>-95621.209295704699</v>
      </c>
    </row>
    <row r="12" spans="1:8">
      <c r="A12" s="43" t="s">
        <v>5493</v>
      </c>
      <c r="B12" s="42">
        <v>586702.61</v>
      </c>
      <c r="C12" s="42">
        <v>9285.09</v>
      </c>
      <c r="D12" s="42">
        <v>10584.28</v>
      </c>
      <c r="E12" s="42">
        <v>152524.26</v>
      </c>
      <c r="F12" s="42"/>
      <c r="G12" s="42"/>
      <c r="H12" s="42">
        <v>759096.24</v>
      </c>
    </row>
    <row r="13" spans="1:8">
      <c r="A13" s="43" t="s">
        <v>4983</v>
      </c>
      <c r="B13" s="42"/>
      <c r="C13" s="42"/>
      <c r="D13" s="42"/>
      <c r="E13" s="42"/>
      <c r="F13" s="42"/>
      <c r="G13" s="42"/>
      <c r="H13" s="42">
        <v>0</v>
      </c>
    </row>
    <row r="14" spans="1:8">
      <c r="A14" s="43" t="s">
        <v>4986</v>
      </c>
      <c r="B14" s="44">
        <v>-480601.129295705</v>
      </c>
      <c r="C14" s="44">
        <v>-1688.4</v>
      </c>
      <c r="D14" s="44">
        <v>-10134.08</v>
      </c>
      <c r="E14" s="44">
        <v>-49419.570000000902</v>
      </c>
      <c r="F14" s="44">
        <v>0</v>
      </c>
      <c r="G14" s="44">
        <v>0</v>
      </c>
      <c r="H14" s="44">
        <v>-541843.17929570598</v>
      </c>
    </row>
    <row r="15" spans="1:8">
      <c r="A15" s="41" t="s">
        <v>5494</v>
      </c>
      <c r="B15" s="42"/>
      <c r="C15" s="42"/>
      <c r="D15" s="42"/>
      <c r="E15" s="42"/>
      <c r="F15" s="42"/>
      <c r="G15" s="42"/>
      <c r="H15" s="42"/>
    </row>
    <row r="16" spans="1:8">
      <c r="A16" s="43" t="s">
        <v>4981</v>
      </c>
      <c r="B16" s="42">
        <v>13622146.77</v>
      </c>
      <c r="C16" s="42">
        <v>259026.51</v>
      </c>
      <c r="D16" s="42">
        <v>227619.26</v>
      </c>
      <c r="E16" s="42">
        <v>4532534.79</v>
      </c>
      <c r="F16" s="42">
        <v>0</v>
      </c>
      <c r="G16" s="42">
        <v>0</v>
      </c>
      <c r="H16" s="42">
        <v>18641327.329999998</v>
      </c>
    </row>
    <row r="17" spans="1:8">
      <c r="A17" s="43" t="s">
        <v>4986</v>
      </c>
      <c r="B17" s="44">
        <v>10744000.7507043</v>
      </c>
      <c r="C17" s="44">
        <v>88311.6</v>
      </c>
      <c r="D17" s="44">
        <v>238203.54</v>
      </c>
      <c r="E17" s="44">
        <v>2352803.5699999998</v>
      </c>
      <c r="F17" s="44">
        <v>0</v>
      </c>
      <c r="G17" s="44">
        <v>0</v>
      </c>
      <c r="H17" s="44">
        <v>13423319.460704301</v>
      </c>
    </row>
    <row r="18" spans="1:8">
      <c r="A18" s="43" t="s">
        <v>5495</v>
      </c>
      <c r="B18" s="44">
        <v>5570101.8099999996</v>
      </c>
      <c r="C18" s="44">
        <v>88311.6</v>
      </c>
      <c r="D18" s="44">
        <v>238203.54</v>
      </c>
      <c r="E18" s="44">
        <v>2352803.5699999998</v>
      </c>
      <c r="F18" s="44">
        <v>0</v>
      </c>
      <c r="G18" s="44">
        <v>0</v>
      </c>
      <c r="H18" s="44">
        <v>8249420.5199999996</v>
      </c>
    </row>
    <row r="19" spans="1:8">
      <c r="A19" s="41" t="s">
        <v>5496</v>
      </c>
      <c r="B19" s="44">
        <v>5173898.9407042898</v>
      </c>
      <c r="C19" s="44">
        <v>0</v>
      </c>
      <c r="D19" s="44">
        <v>0</v>
      </c>
      <c r="E19" s="44">
        <v>0</v>
      </c>
      <c r="F19" s="44">
        <v>0</v>
      </c>
      <c r="G19" s="44">
        <v>0</v>
      </c>
      <c r="H19" s="44">
        <v>5173898.9407042898</v>
      </c>
    </row>
    <row r="20" spans="1:8">
      <c r="A20" s="41"/>
      <c r="B20" s="44"/>
      <c r="C20" s="44"/>
      <c r="D20" s="44"/>
      <c r="E20" s="44"/>
      <c r="F20" s="44"/>
      <c r="G20" s="44"/>
      <c r="H20" s="45">
        <f>H19+'FY22-25 IFRS（合并）'!G67</f>
        <v>7.0429127663373904E-4</v>
      </c>
    </row>
    <row r="21" spans="1:8" ht="15" thickBot="1">
      <c r="A21" s="41"/>
      <c r="B21" s="44"/>
      <c r="C21" s="44"/>
      <c r="D21" s="44"/>
      <c r="E21" s="44"/>
      <c r="F21" s="44"/>
      <c r="G21" s="44"/>
      <c r="H21" s="44"/>
    </row>
    <row r="22" spans="1:8" ht="15">
      <c r="A22" s="40" t="s">
        <v>169</v>
      </c>
      <c r="B22" s="40" t="s">
        <v>2527</v>
      </c>
      <c r="C22" s="40" t="s">
        <v>3737</v>
      </c>
      <c r="D22" s="40" t="s">
        <v>3007</v>
      </c>
      <c r="E22" s="40" t="s">
        <v>2939</v>
      </c>
      <c r="F22" s="40" t="s">
        <v>4286</v>
      </c>
      <c r="G22" s="40" t="s">
        <v>4979</v>
      </c>
      <c r="H22" s="40" t="s">
        <v>143</v>
      </c>
    </row>
    <row r="23" spans="1:8">
      <c r="A23" s="41" t="s">
        <v>5490</v>
      </c>
      <c r="B23" s="42"/>
      <c r="C23" s="42"/>
      <c r="D23" s="42"/>
      <c r="E23" s="42"/>
      <c r="F23" s="42"/>
      <c r="G23" s="42"/>
      <c r="H23" s="42"/>
    </row>
    <row r="24" spans="1:8">
      <c r="A24" s="43" t="s">
        <v>4982</v>
      </c>
      <c r="B24" s="42"/>
      <c r="C24" s="42"/>
      <c r="D24" s="42"/>
      <c r="E24" s="42"/>
      <c r="F24" s="42">
        <v>1488896.3119266101</v>
      </c>
      <c r="G24" s="42">
        <v>0</v>
      </c>
      <c r="H24" s="42">
        <v>1488896.3119266101</v>
      </c>
    </row>
    <row r="25" spans="1:8">
      <c r="A25" s="43" t="s">
        <v>5491</v>
      </c>
      <c r="B25" s="42">
        <v>-5500827.0599999996</v>
      </c>
      <c r="C25" s="42">
        <v>-90000</v>
      </c>
      <c r="D25" s="42">
        <v>-248337.62</v>
      </c>
      <c r="E25" s="42">
        <v>-2402223.14</v>
      </c>
      <c r="F25" s="42">
        <v>-432210.779816514</v>
      </c>
      <c r="G25" s="42">
        <v>0</v>
      </c>
      <c r="H25" s="42">
        <v>-8673598.5998165105</v>
      </c>
    </row>
    <row r="26" spans="1:8">
      <c r="A26" s="43" t="s">
        <v>4983</v>
      </c>
      <c r="B26" s="42">
        <v>-521375.760000001</v>
      </c>
      <c r="C26" s="42">
        <v>0</v>
      </c>
      <c r="D26" s="42">
        <v>0</v>
      </c>
      <c r="E26" s="42">
        <v>0</v>
      </c>
      <c r="F26" s="42">
        <v>0</v>
      </c>
      <c r="G26" s="42">
        <v>0</v>
      </c>
      <c r="H26" s="42">
        <v>-521375.760000001</v>
      </c>
    </row>
    <row r="27" spans="1:8">
      <c r="A27" s="43" t="s">
        <v>4986</v>
      </c>
      <c r="B27" s="44">
        <v>5202399.0599999903</v>
      </c>
      <c r="C27" s="44">
        <v>0</v>
      </c>
      <c r="D27" s="44">
        <v>0</v>
      </c>
      <c r="E27" s="44">
        <v>0</v>
      </c>
      <c r="F27" s="44">
        <v>1056685.5321100899</v>
      </c>
      <c r="G27" s="44">
        <v>0</v>
      </c>
      <c r="H27" s="44">
        <v>6259084.5921100797</v>
      </c>
    </row>
    <row r="28" spans="1:8">
      <c r="A28" s="41" t="s">
        <v>5492</v>
      </c>
      <c r="B28" s="42"/>
      <c r="C28" s="42"/>
      <c r="D28" s="42"/>
      <c r="E28" s="42"/>
      <c r="F28" s="42"/>
      <c r="G28" s="42"/>
      <c r="H28" s="42"/>
    </row>
    <row r="29" spans="1:8">
      <c r="A29" s="43" t="s">
        <v>4982</v>
      </c>
      <c r="B29" s="42"/>
      <c r="C29" s="42"/>
      <c r="D29" s="42"/>
      <c r="E29" s="42"/>
      <c r="F29" s="42">
        <v>-57240.690448237401</v>
      </c>
      <c r="G29" s="42"/>
      <c r="H29" s="42">
        <v>-57240.690448237401</v>
      </c>
    </row>
    <row r="30" spans="1:8">
      <c r="A30" s="43" t="s">
        <v>5493</v>
      </c>
      <c r="B30" s="42">
        <v>352328.97903075902</v>
      </c>
      <c r="C30" s="42">
        <v>1688.4</v>
      </c>
      <c r="D30" s="42">
        <v>10134.08</v>
      </c>
      <c r="E30" s="42">
        <v>49419.57</v>
      </c>
      <c r="F30" s="42">
        <v>21566.076942373002</v>
      </c>
      <c r="G30" s="42">
        <v>0</v>
      </c>
      <c r="H30" s="42">
        <v>435137.10597313201</v>
      </c>
    </row>
    <row r="31" spans="1:8">
      <c r="A31" s="43" t="s">
        <v>4983</v>
      </c>
      <c r="B31" s="42">
        <v>13398.2469004291</v>
      </c>
      <c r="C31" s="42"/>
      <c r="D31" s="42"/>
      <c r="E31" s="42"/>
      <c r="F31" s="42"/>
      <c r="G31" s="42"/>
      <c r="H31" s="42">
        <v>13398.2469004291</v>
      </c>
    </row>
    <row r="32" spans="1:8">
      <c r="A32" s="43" t="s">
        <v>4986</v>
      </c>
      <c r="B32" s="44">
        <v>-114873.903364518</v>
      </c>
      <c r="C32" s="44">
        <v>2.2737367544323202E-12</v>
      </c>
      <c r="D32" s="44">
        <v>0</v>
      </c>
      <c r="E32" s="44">
        <v>-9.0949470177292803E-10</v>
      </c>
      <c r="F32" s="44">
        <v>-35674.613505864399</v>
      </c>
      <c r="G32" s="44">
        <v>0</v>
      </c>
      <c r="H32" s="44">
        <v>-150548.516870383</v>
      </c>
    </row>
    <row r="33" spans="1:8">
      <c r="A33" s="41" t="s">
        <v>5494</v>
      </c>
      <c r="B33" s="42"/>
      <c r="C33" s="42"/>
      <c r="D33" s="42"/>
      <c r="E33" s="42"/>
      <c r="F33" s="42"/>
      <c r="G33" s="42"/>
      <c r="H33" s="42"/>
    </row>
    <row r="34" spans="1:8">
      <c r="A34" s="43" t="s">
        <v>4981</v>
      </c>
      <c r="B34" s="42">
        <f>B17</f>
        <v>10744000.7507043</v>
      </c>
      <c r="C34" s="42">
        <f t="shared" ref="C34:H34" si="0">C17</f>
        <v>88311.6</v>
      </c>
      <c r="D34" s="42">
        <f t="shared" si="0"/>
        <v>238203.54</v>
      </c>
      <c r="E34" s="42">
        <f t="shared" si="0"/>
        <v>2352803.5699999998</v>
      </c>
      <c r="F34" s="42">
        <f t="shared" si="0"/>
        <v>0</v>
      </c>
      <c r="G34" s="42">
        <f t="shared" si="0"/>
        <v>0</v>
      </c>
      <c r="H34" s="42">
        <f t="shared" si="0"/>
        <v>13423319.460704301</v>
      </c>
    </row>
    <row r="35" spans="1:8">
      <c r="A35" s="43" t="s">
        <v>4986</v>
      </c>
      <c r="B35" s="42">
        <f>B34+SUM(B24:B26,B29:B31)</f>
        <v>5087525.15663548</v>
      </c>
      <c r="C35" s="42">
        <f>C34+SUM(C24:C26,C29:C31)</f>
        <v>0</v>
      </c>
      <c r="D35" s="42">
        <f t="shared" ref="D35:H35" si="1">D34+SUM(D24:D26,D29:D31)</f>
        <v>0</v>
      </c>
      <c r="E35" s="42">
        <f t="shared" si="1"/>
        <v>0</v>
      </c>
      <c r="F35" s="42">
        <f t="shared" si="1"/>
        <v>1021010.91860423</v>
      </c>
      <c r="G35" s="42">
        <f t="shared" si="1"/>
        <v>0</v>
      </c>
      <c r="H35" s="42">
        <f t="shared" si="1"/>
        <v>6108536.0752397003</v>
      </c>
    </row>
    <row r="36" spans="1:8">
      <c r="A36" s="43" t="s">
        <v>5495</v>
      </c>
      <c r="B36" s="44">
        <v>5087525.1578594102</v>
      </c>
      <c r="C36" s="44">
        <v>0</v>
      </c>
      <c r="D36" s="44">
        <v>0</v>
      </c>
      <c r="E36" s="44">
        <v>0</v>
      </c>
      <c r="F36" s="44">
        <v>714660.38</v>
      </c>
      <c r="G36" s="44">
        <v>0</v>
      </c>
      <c r="H36" s="44">
        <v>5802185.53785941</v>
      </c>
    </row>
    <row r="37" spans="1:8">
      <c r="A37" s="41" t="s">
        <v>5496</v>
      </c>
      <c r="B37" s="44">
        <f>B35-B36</f>
        <v>-1.22393481433392E-3</v>
      </c>
      <c r="C37" s="44">
        <f t="shared" ref="C37:H37" si="2">C35-C36</f>
        <v>0</v>
      </c>
      <c r="D37" s="44">
        <f t="shared" si="2"/>
        <v>0</v>
      </c>
      <c r="E37" s="44">
        <f t="shared" si="2"/>
        <v>0</v>
      </c>
      <c r="F37" s="44">
        <f t="shared" si="2"/>
        <v>306350.53860422701</v>
      </c>
      <c r="G37" s="44">
        <f t="shared" si="2"/>
        <v>0</v>
      </c>
      <c r="H37" s="44">
        <f t="shared" si="2"/>
        <v>306350.53738029202</v>
      </c>
    </row>
    <row r="38" spans="1:8">
      <c r="A38" s="41"/>
      <c r="B38" s="44"/>
      <c r="C38" s="44"/>
      <c r="D38" s="44"/>
      <c r="E38" s="44"/>
      <c r="F38" s="44"/>
      <c r="G38" s="44"/>
      <c r="H38" s="45">
        <f>H37+'FY22-25 IFRS（合并）'!I67</f>
        <v>-4.0980750927701601E-3</v>
      </c>
    </row>
    <row r="39" spans="1:8">
      <c r="A39" s="41"/>
      <c r="B39" s="44"/>
      <c r="C39" s="44"/>
      <c r="D39" s="44"/>
      <c r="E39" s="44"/>
      <c r="F39" s="44"/>
      <c r="G39" s="44"/>
      <c r="H39" s="44"/>
    </row>
    <row r="40" spans="1:8" ht="15" thickBot="1">
      <c r="A40" s="43"/>
      <c r="B40" s="42"/>
      <c r="C40" s="42"/>
      <c r="D40" s="42"/>
      <c r="E40" s="42"/>
      <c r="F40" s="42"/>
      <c r="G40" s="42"/>
      <c r="H40" s="42"/>
    </row>
    <row r="41" spans="1:8" ht="15">
      <c r="A41" s="40" t="s">
        <v>170</v>
      </c>
      <c r="B41" s="40" t="s">
        <v>2527</v>
      </c>
      <c r="C41" s="40" t="s">
        <v>3737</v>
      </c>
      <c r="D41" s="40" t="s">
        <v>3007</v>
      </c>
      <c r="E41" s="40" t="s">
        <v>2939</v>
      </c>
      <c r="F41" s="40" t="s">
        <v>4286</v>
      </c>
      <c r="G41" s="40" t="s">
        <v>4979</v>
      </c>
      <c r="H41" s="40" t="s">
        <v>143</v>
      </c>
    </row>
    <row r="42" spans="1:8">
      <c r="A42" s="41" t="s">
        <v>5490</v>
      </c>
      <c r="B42" s="42"/>
      <c r="C42" s="42"/>
      <c r="D42" s="42"/>
      <c r="E42" s="42"/>
      <c r="F42" s="42"/>
      <c r="G42" s="42"/>
      <c r="H42" s="42"/>
    </row>
    <row r="43" spans="1:8">
      <c r="A43" s="43" t="s">
        <v>4982</v>
      </c>
      <c r="B43" s="42"/>
      <c r="C43" s="42"/>
      <c r="D43" s="42"/>
      <c r="E43" s="42"/>
      <c r="F43" s="42"/>
      <c r="G43" s="42">
        <v>3866857.1428571399</v>
      </c>
      <c r="H43" s="42">
        <v>3866857.1428571399</v>
      </c>
    </row>
    <row r="44" spans="1:8">
      <c r="A44" s="43" t="s">
        <v>5491</v>
      </c>
      <c r="B44" s="42">
        <v>-5202399.0599999996</v>
      </c>
      <c r="C44" s="42">
        <v>0</v>
      </c>
      <c r="D44" s="42">
        <v>0</v>
      </c>
      <c r="E44" s="42">
        <v>0</v>
      </c>
      <c r="F44" s="42">
        <v>0</v>
      </c>
      <c r="G44" s="42">
        <v>-1288952.3809523799</v>
      </c>
      <c r="H44" s="42">
        <v>-6491351.4409523802</v>
      </c>
    </row>
    <row r="45" spans="1:8">
      <c r="A45" s="43" t="s">
        <v>4983</v>
      </c>
      <c r="B45" s="42">
        <v>0</v>
      </c>
      <c r="C45" s="42">
        <v>0</v>
      </c>
      <c r="D45" s="42">
        <v>0</v>
      </c>
      <c r="E45" s="42">
        <v>0</v>
      </c>
      <c r="F45" s="42">
        <v>-1056685.5321100899</v>
      </c>
      <c r="G45" s="42">
        <v>0</v>
      </c>
      <c r="H45" s="42">
        <v>-1056685.5321100899</v>
      </c>
    </row>
    <row r="46" spans="1:8">
      <c r="A46" s="43" t="s">
        <v>4986</v>
      </c>
      <c r="B46" s="44">
        <v>0</v>
      </c>
      <c r="C46" s="44">
        <v>0</v>
      </c>
      <c r="D46" s="44">
        <v>0</v>
      </c>
      <c r="E46" s="44">
        <v>0</v>
      </c>
      <c r="F46" s="44">
        <v>0</v>
      </c>
      <c r="G46" s="44">
        <v>2577904.7619047598</v>
      </c>
      <c r="H46" s="44">
        <v>2577904.7619047598</v>
      </c>
    </row>
    <row r="47" spans="1:8">
      <c r="A47" s="41" t="s">
        <v>5492</v>
      </c>
      <c r="B47" s="42"/>
      <c r="C47" s="42"/>
      <c r="D47" s="42"/>
      <c r="E47" s="42"/>
      <c r="F47" s="42"/>
      <c r="G47" s="42"/>
      <c r="H47" s="42"/>
    </row>
    <row r="48" spans="1:8">
      <c r="A48" s="43" t="s">
        <v>4982</v>
      </c>
      <c r="B48" s="42"/>
      <c r="C48" s="42"/>
      <c r="D48" s="42"/>
      <c r="E48" s="42"/>
      <c r="F48" s="42"/>
      <c r="G48" s="42">
        <v>-204147.62285714201</v>
      </c>
      <c r="H48" s="42">
        <v>-204147.62285714201</v>
      </c>
    </row>
    <row r="49" spans="1:8">
      <c r="A49" s="43" t="s">
        <v>5493</v>
      </c>
      <c r="B49" s="42">
        <v>114873.90214058899</v>
      </c>
      <c r="C49" s="42">
        <v>0</v>
      </c>
      <c r="D49" s="42">
        <v>0</v>
      </c>
      <c r="E49" s="42">
        <v>0</v>
      </c>
      <c r="F49" s="42">
        <v>7025.12029160784</v>
      </c>
      <c r="G49" s="42">
        <v>117921.07</v>
      </c>
      <c r="H49" s="42">
        <v>239820.09243219701</v>
      </c>
    </row>
    <row r="50" spans="1:8">
      <c r="A50" s="43" t="s">
        <v>4983</v>
      </c>
      <c r="B50" s="42"/>
      <c r="C50" s="42"/>
      <c r="D50" s="42"/>
      <c r="E50" s="42"/>
      <c r="F50" s="42">
        <v>28649.493214256501</v>
      </c>
      <c r="G50" s="42"/>
      <c r="H50" s="42">
        <v>28649.493214256501</v>
      </c>
    </row>
    <row r="51" spans="1:8">
      <c r="A51" s="43" t="s">
        <v>4986</v>
      </c>
      <c r="B51" s="44">
        <v>-1.2239286006661099E-3</v>
      </c>
      <c r="C51" s="44">
        <v>2.2737367544323202E-12</v>
      </c>
      <c r="D51" s="44">
        <v>0</v>
      </c>
      <c r="E51" s="44">
        <v>-9.0949470177292803E-10</v>
      </c>
      <c r="F51" s="44">
        <v>0</v>
      </c>
      <c r="G51" s="44">
        <v>-86226.552857142204</v>
      </c>
      <c r="H51" s="44">
        <v>-86226.554081071707</v>
      </c>
    </row>
    <row r="52" spans="1:8">
      <c r="A52" s="43"/>
      <c r="B52" s="44"/>
      <c r="C52" s="44"/>
      <c r="D52" s="44"/>
      <c r="E52" s="44"/>
      <c r="F52" s="44"/>
      <c r="G52" s="44"/>
      <c r="H52" s="44"/>
    </row>
    <row r="53" spans="1:8">
      <c r="A53" s="41" t="s">
        <v>5494</v>
      </c>
      <c r="B53" s="42"/>
      <c r="C53" s="42"/>
      <c r="D53" s="42"/>
      <c r="E53" s="42"/>
      <c r="F53" s="42"/>
      <c r="G53" s="42"/>
      <c r="H53" s="42"/>
    </row>
    <row r="54" spans="1:8">
      <c r="A54" s="43" t="s">
        <v>4986</v>
      </c>
      <c r="B54" s="44">
        <v>-1.2239286006661099E-3</v>
      </c>
      <c r="C54" s="44">
        <v>2.2737367544323202E-12</v>
      </c>
      <c r="D54" s="44">
        <v>0</v>
      </c>
      <c r="E54" s="44">
        <v>-9.0949470177292803E-10</v>
      </c>
      <c r="F54" s="44">
        <v>0</v>
      </c>
      <c r="G54" s="44">
        <v>2491678.2090476202</v>
      </c>
      <c r="H54" s="44">
        <v>2491678.20782369</v>
      </c>
    </row>
    <row r="55" spans="1:8">
      <c r="A55" s="43" t="s">
        <v>5495</v>
      </c>
      <c r="B55" s="44">
        <v>0</v>
      </c>
      <c r="C55" s="44">
        <v>0</v>
      </c>
      <c r="D55" s="44">
        <v>0</v>
      </c>
      <c r="E55" s="44">
        <v>0</v>
      </c>
      <c r="F55" s="44">
        <v>0</v>
      </c>
      <c r="G55" s="44">
        <v>1220214.6209523799</v>
      </c>
      <c r="H55" s="44">
        <v>1220214.6209523799</v>
      </c>
    </row>
    <row r="56" spans="1:8">
      <c r="A56" s="41" t="s">
        <v>5496</v>
      </c>
      <c r="B56" s="44">
        <v>-1.2239286006661099E-3</v>
      </c>
      <c r="C56" s="44">
        <v>2.2737367544323202E-12</v>
      </c>
      <c r="D56" s="44">
        <v>0</v>
      </c>
      <c r="E56" s="44">
        <v>-9.0949470177292803E-10</v>
      </c>
      <c r="F56" s="44">
        <v>0</v>
      </c>
      <c r="G56" s="44">
        <v>1271463.5880952401</v>
      </c>
      <c r="H56" s="44">
        <v>1271463.5868713099</v>
      </c>
    </row>
    <row r="57" spans="1:8">
      <c r="A57" s="41"/>
      <c r="B57" s="44"/>
      <c r="C57" s="44"/>
      <c r="D57" s="44"/>
      <c r="E57" s="44"/>
      <c r="F57" s="44"/>
      <c r="G57" s="44"/>
      <c r="H57" s="45">
        <f>H56+'FY22-25 IFRS（合并）'!K67</f>
        <v>-3.1286918092519002E-3</v>
      </c>
    </row>
    <row r="58" spans="1:8">
      <c r="A58" s="43"/>
      <c r="B58" s="43"/>
      <c r="C58" s="43"/>
      <c r="D58" s="43"/>
      <c r="E58" s="43"/>
      <c r="F58" s="43"/>
      <c r="G58" s="43"/>
      <c r="H58" s="43"/>
    </row>
    <row r="59" spans="1:8" ht="15" thickBot="1">
      <c r="A59" s="43"/>
      <c r="B59" s="42"/>
      <c r="C59" s="42"/>
      <c r="D59" s="42"/>
      <c r="E59" s="42"/>
      <c r="F59" s="42"/>
      <c r="G59" s="42"/>
      <c r="H59" s="42"/>
    </row>
    <row r="60" spans="1:8" ht="15">
      <c r="A60" s="46">
        <v>2025.06</v>
      </c>
      <c r="B60" s="40" t="s">
        <v>2527</v>
      </c>
      <c r="C60" s="40" t="s">
        <v>3737</v>
      </c>
      <c r="D60" s="40" t="s">
        <v>3007</v>
      </c>
      <c r="E60" s="40" t="s">
        <v>2939</v>
      </c>
      <c r="F60" s="40" t="s">
        <v>4286</v>
      </c>
      <c r="G60" s="40" t="s">
        <v>4979</v>
      </c>
      <c r="H60" s="40" t="s">
        <v>143</v>
      </c>
    </row>
    <row r="61" spans="1:8">
      <c r="A61" s="41" t="s">
        <v>5490</v>
      </c>
      <c r="B61" s="42"/>
      <c r="C61" s="42"/>
      <c r="D61" s="42"/>
      <c r="E61" s="42"/>
      <c r="F61" s="42"/>
      <c r="G61" s="42"/>
      <c r="H61" s="42"/>
    </row>
    <row r="62" spans="1:8">
      <c r="A62" s="43" t="s">
        <v>4982</v>
      </c>
      <c r="B62" s="42">
        <v>5824293.46183486</v>
      </c>
      <c r="C62" s="42"/>
      <c r="D62" s="42"/>
      <c r="E62" s="42"/>
      <c r="F62" s="42"/>
      <c r="G62" s="42"/>
      <c r="H62" s="42">
        <v>5824293.46183486</v>
      </c>
    </row>
    <row r="63" spans="1:8">
      <c r="A63" s="43" t="s">
        <v>5491</v>
      </c>
      <c r="B63" s="42">
        <v>-942167.88990825706</v>
      </c>
      <c r="C63" s="42">
        <v>0</v>
      </c>
      <c r="D63" s="42">
        <v>0</v>
      </c>
      <c r="E63" s="42">
        <v>0</v>
      </c>
      <c r="F63" s="42">
        <v>0</v>
      </c>
      <c r="G63" s="42">
        <v>-644476.18999999994</v>
      </c>
      <c r="H63" s="42">
        <v>-1586644.0799082599</v>
      </c>
    </row>
    <row r="64" spans="1:8">
      <c r="A64" s="43" t="s">
        <v>4983</v>
      </c>
      <c r="B64" s="42"/>
      <c r="C64" s="42"/>
      <c r="D64" s="42"/>
      <c r="E64" s="42"/>
      <c r="F64" s="42"/>
      <c r="G64" s="42"/>
      <c r="H64" s="42">
        <v>0</v>
      </c>
    </row>
    <row r="65" spans="1:8">
      <c r="A65" s="43" t="s">
        <v>4986</v>
      </c>
      <c r="B65" s="44">
        <v>4882125.5719266096</v>
      </c>
      <c r="C65" s="44">
        <v>0</v>
      </c>
      <c r="D65" s="44">
        <v>0</v>
      </c>
      <c r="E65" s="44">
        <v>0</v>
      </c>
      <c r="F65" s="44">
        <v>0</v>
      </c>
      <c r="G65" s="44">
        <v>1933428.5719047601</v>
      </c>
      <c r="H65" s="44">
        <v>6815554.1438313704</v>
      </c>
    </row>
    <row r="66" spans="1:8">
      <c r="A66" s="41" t="s">
        <v>5492</v>
      </c>
      <c r="B66" s="42"/>
      <c r="C66" s="42"/>
      <c r="D66" s="42"/>
      <c r="E66" s="42"/>
      <c r="F66" s="42"/>
      <c r="G66" s="42"/>
      <c r="H66" s="42"/>
    </row>
    <row r="67" spans="1:8">
      <c r="A67" s="43" t="s">
        <v>4982</v>
      </c>
      <c r="B67" s="42">
        <v>-748823.79183486302</v>
      </c>
      <c r="C67" s="42"/>
      <c r="D67" s="42"/>
      <c r="E67" s="42"/>
      <c r="F67" s="42"/>
      <c r="G67" s="42"/>
      <c r="H67" s="42">
        <v>-748823.79183486302</v>
      </c>
    </row>
    <row r="68" spans="1:8">
      <c r="A68" s="43" t="s">
        <v>5493</v>
      </c>
      <c r="B68" s="42">
        <v>58798.58</v>
      </c>
      <c r="C68" s="42">
        <v>0</v>
      </c>
      <c r="D68" s="42">
        <v>0</v>
      </c>
      <c r="E68" s="42">
        <v>0</v>
      </c>
      <c r="F68" s="42">
        <v>0</v>
      </c>
      <c r="G68" s="42">
        <v>40643.910000000003</v>
      </c>
      <c r="H68" s="42">
        <v>99442.49</v>
      </c>
    </row>
    <row r="69" spans="1:8">
      <c r="A69" s="43" t="s">
        <v>4983</v>
      </c>
      <c r="B69" s="42"/>
      <c r="C69" s="42"/>
      <c r="D69" s="42"/>
      <c r="E69" s="42"/>
      <c r="F69" s="42"/>
      <c r="G69" s="42"/>
      <c r="H69" s="42">
        <v>0</v>
      </c>
    </row>
    <row r="70" spans="1:8">
      <c r="A70" s="43" t="s">
        <v>4986</v>
      </c>
      <c r="B70" s="44">
        <v>-690025.21305879205</v>
      </c>
      <c r="C70" s="44">
        <v>2.2737367544323202E-12</v>
      </c>
      <c r="D70" s="44">
        <v>0</v>
      </c>
      <c r="E70" s="44">
        <v>-9.0949470177292803E-10</v>
      </c>
      <c r="F70" s="44">
        <v>0</v>
      </c>
      <c r="G70" s="44">
        <v>-45582.6428571422</v>
      </c>
      <c r="H70" s="44">
        <v>-735607.85591593501</v>
      </c>
    </row>
    <row r="71" spans="1:8">
      <c r="A71" s="41" t="s">
        <v>5494</v>
      </c>
      <c r="B71" s="42"/>
      <c r="C71" s="42"/>
      <c r="D71" s="42"/>
      <c r="E71" s="42"/>
      <c r="F71" s="42"/>
      <c r="G71" s="42"/>
      <c r="H71" s="42"/>
    </row>
    <row r="72" spans="1:8">
      <c r="A72" s="43" t="s">
        <v>4986</v>
      </c>
      <c r="B72" s="44">
        <v>4192100.3588678101</v>
      </c>
      <c r="C72" s="44">
        <v>2.2737367544323202E-12</v>
      </c>
      <c r="D72" s="44">
        <v>0</v>
      </c>
      <c r="E72" s="44">
        <v>-9.0949470177292803E-10</v>
      </c>
      <c r="F72" s="44">
        <v>0</v>
      </c>
      <c r="G72" s="44">
        <v>1887845.9290476199</v>
      </c>
      <c r="H72" s="44">
        <v>6079946.28791543</v>
      </c>
    </row>
    <row r="73" spans="1:8">
      <c r="A73" s="43" t="s">
        <v>5495</v>
      </c>
      <c r="B73" s="44">
        <v>1775822.9565137599</v>
      </c>
      <c r="C73" s="44">
        <v>0</v>
      </c>
      <c r="D73" s="44">
        <v>0</v>
      </c>
      <c r="E73" s="44">
        <v>0</v>
      </c>
      <c r="F73" s="44">
        <v>0</v>
      </c>
      <c r="G73" s="44">
        <v>1245575.5609523801</v>
      </c>
      <c r="H73" s="44">
        <v>3021398.51746614</v>
      </c>
    </row>
    <row r="74" spans="1:8">
      <c r="A74" s="41" t="s">
        <v>5496</v>
      </c>
      <c r="B74" s="44">
        <v>2416277.40235405</v>
      </c>
      <c r="C74" s="44">
        <v>2.2737367544323202E-12</v>
      </c>
      <c r="D74" s="44">
        <v>0</v>
      </c>
      <c r="E74" s="44">
        <v>-9.0949470177292803E-10</v>
      </c>
      <c r="F74" s="44">
        <v>0</v>
      </c>
      <c r="G74" s="44">
        <v>642270.36809523799</v>
      </c>
      <c r="H74" s="44">
        <v>3058547.7704492901</v>
      </c>
    </row>
    <row r="75" spans="1:8">
      <c r="H75" s="47">
        <f>H74+'FY22-25 IFRS（合并）'!O67</f>
        <v>-1.4773132279515299E-3</v>
      </c>
    </row>
    <row r="77" spans="1:8" ht="15" thickBot="1"/>
    <row r="78" spans="1:8" ht="15">
      <c r="A78" s="46" t="s">
        <v>171</v>
      </c>
      <c r="B78" s="40" t="s">
        <v>2527</v>
      </c>
      <c r="C78" s="40" t="s">
        <v>3737</v>
      </c>
      <c r="D78" s="40" t="s">
        <v>3007</v>
      </c>
      <c r="E78" s="40" t="s">
        <v>2939</v>
      </c>
      <c r="F78" s="40" t="s">
        <v>4286</v>
      </c>
      <c r="G78" s="40" t="s">
        <v>4979</v>
      </c>
      <c r="H78" s="40" t="s">
        <v>143</v>
      </c>
    </row>
    <row r="79" spans="1:8">
      <c r="A79" s="41" t="s">
        <v>5490</v>
      </c>
      <c r="B79" s="42"/>
      <c r="C79" s="42"/>
      <c r="D79" s="42"/>
      <c r="E79" s="42"/>
      <c r="F79" s="42"/>
      <c r="G79" s="42"/>
      <c r="H79" s="42"/>
    </row>
    <row r="80" spans="1:8">
      <c r="A80" s="43" t="s">
        <v>4981</v>
      </c>
      <c r="B80" s="42">
        <v>0</v>
      </c>
      <c r="G80" s="42">
        <v>2491678.2090476202</v>
      </c>
      <c r="H80" s="48">
        <f>G80</f>
        <v>2491678.2090476202</v>
      </c>
    </row>
    <row r="81" spans="1:8">
      <c r="A81" s="43" t="s">
        <v>4982</v>
      </c>
      <c r="B81" s="42">
        <v>5075469.67</v>
      </c>
      <c r="C81" s="42"/>
      <c r="D81" s="42"/>
      <c r="E81" s="42"/>
      <c r="F81" s="42"/>
      <c r="G81" s="42">
        <v>0</v>
      </c>
      <c r="H81" s="42">
        <v>5075469.67</v>
      </c>
    </row>
    <row r="82" spans="1:8">
      <c r="A82" s="43" t="s">
        <v>5491</v>
      </c>
      <c r="B82" s="42">
        <v>-1413251.8348623901</v>
      </c>
      <c r="C82" s="42">
        <v>0</v>
      </c>
      <c r="D82" s="42">
        <v>0</v>
      </c>
      <c r="E82" s="42">
        <v>0</v>
      </c>
      <c r="F82" s="42">
        <v>0</v>
      </c>
      <c r="G82" s="42">
        <v>-1288952.3809523799</v>
      </c>
      <c r="H82" s="42">
        <f>B82+G82</f>
        <v>-2702204.2158147702</v>
      </c>
    </row>
    <row r="83" spans="1:8">
      <c r="A83" s="43" t="s">
        <v>4983</v>
      </c>
      <c r="B83" s="42"/>
      <c r="C83" s="42"/>
      <c r="D83" s="42"/>
      <c r="E83" s="42"/>
      <c r="F83" s="42"/>
      <c r="G83" s="42"/>
      <c r="H83" s="42">
        <v>0</v>
      </c>
    </row>
    <row r="84" spans="1:8">
      <c r="A84" s="43" t="s">
        <v>4986</v>
      </c>
      <c r="B84" s="44">
        <f>SUM(B81:B82)</f>
        <v>3662217.8351376099</v>
      </c>
      <c r="C84" s="44">
        <v>0</v>
      </c>
      <c r="D84" s="44">
        <v>0</v>
      </c>
      <c r="E84" s="44">
        <v>0</v>
      </c>
      <c r="F84" s="44">
        <v>0</v>
      </c>
      <c r="G84" s="44">
        <f>G80+G82</f>
        <v>1202725.8280952401</v>
      </c>
      <c r="H84" s="44">
        <f>B84+G84</f>
        <v>4864943.6632328499</v>
      </c>
    </row>
    <row r="85" spans="1:8">
      <c r="A85" s="41" t="s">
        <v>5492</v>
      </c>
      <c r="B85" s="42"/>
      <c r="C85" s="42"/>
      <c r="D85" s="42"/>
      <c r="E85" s="42"/>
      <c r="F85" s="42"/>
      <c r="G85" s="42"/>
      <c r="H85" s="42"/>
    </row>
    <row r="86" spans="1:8">
      <c r="A86" s="43" t="s">
        <v>4982</v>
      </c>
      <c r="B86" s="42">
        <v>0</v>
      </c>
      <c r="C86" s="42"/>
      <c r="D86" s="42"/>
      <c r="E86" s="42"/>
      <c r="F86" s="42"/>
      <c r="G86" s="42">
        <v>0</v>
      </c>
      <c r="H86" s="42">
        <v>0</v>
      </c>
    </row>
    <row r="87" spans="1:8">
      <c r="A87" s="43" t="s">
        <v>5493</v>
      </c>
      <c r="B87" s="42">
        <v>135016.81</v>
      </c>
      <c r="C87" s="42">
        <v>0</v>
      </c>
      <c r="D87" s="42">
        <v>0</v>
      </c>
      <c r="E87" s="42">
        <v>0</v>
      </c>
      <c r="F87" s="42">
        <v>0</v>
      </c>
      <c r="G87" s="42">
        <v>68737.759999999995</v>
      </c>
      <c r="H87" s="42">
        <v>99442.49</v>
      </c>
    </row>
    <row r="88" spans="1:8">
      <c r="A88" s="43" t="s">
        <v>4983</v>
      </c>
      <c r="B88" s="42"/>
      <c r="C88" s="42"/>
      <c r="D88" s="42"/>
      <c r="E88" s="42"/>
      <c r="F88" s="42"/>
      <c r="G88" s="42"/>
      <c r="H88" s="42">
        <v>0</v>
      </c>
    </row>
    <row r="89" spans="1:8">
      <c r="A89" s="43" t="s">
        <v>4986</v>
      </c>
      <c r="B89" s="44">
        <v>3797234.65</v>
      </c>
      <c r="C89" s="44">
        <v>2.2737367544323202E-12</v>
      </c>
      <c r="D89" s="44">
        <v>0</v>
      </c>
      <c r="E89" s="44">
        <v>-9.0949470177292803E-10</v>
      </c>
      <c r="F89" s="44">
        <v>0</v>
      </c>
      <c r="G89" s="44">
        <f>G84+G87</f>
        <v>1271463.5880952401</v>
      </c>
      <c r="H89" s="44">
        <v>-735607.85591593501</v>
      </c>
    </row>
    <row r="90" spans="1:8">
      <c r="A90" s="41" t="s">
        <v>5494</v>
      </c>
      <c r="B90" s="42"/>
      <c r="C90" s="42"/>
      <c r="D90" s="42"/>
      <c r="E90" s="42"/>
      <c r="F90" s="42"/>
      <c r="G90" s="42"/>
      <c r="H90" s="42"/>
    </row>
    <row r="91" spans="1:8">
      <c r="A91" s="43" t="s">
        <v>4986</v>
      </c>
      <c r="B91" s="44">
        <v>3797234.6432093899</v>
      </c>
      <c r="C91" s="44">
        <v>2.2737367544323202E-12</v>
      </c>
      <c r="D91" s="44">
        <v>0</v>
      </c>
      <c r="E91" s="44">
        <v>-9.0949470177292803E-10</v>
      </c>
      <c r="F91" s="44">
        <v>0</v>
      </c>
      <c r="G91" s="44">
        <f>G89</f>
        <v>1271463.5880952401</v>
      </c>
      <c r="H91" s="44">
        <v>6079946.28791543</v>
      </c>
    </row>
    <row r="92" spans="1:8">
      <c r="A92" s="43" t="s">
        <v>5495</v>
      </c>
      <c r="B92" s="44">
        <v>1835979.50321101</v>
      </c>
      <c r="C92" s="44">
        <v>0</v>
      </c>
      <c r="D92" s="44">
        <v>0</v>
      </c>
      <c r="E92" s="44">
        <v>0</v>
      </c>
      <c r="F92" s="44">
        <v>0</v>
      </c>
      <c r="G92" s="44">
        <f>G91</f>
        <v>1271463.5880952401</v>
      </c>
      <c r="H92" s="44">
        <v>3107443.0913062501</v>
      </c>
    </row>
    <row r="93" spans="1:8">
      <c r="A93" s="41" t="s">
        <v>5496</v>
      </c>
      <c r="B93" s="44">
        <f>B91-B92</f>
        <v>1961255.1399983801</v>
      </c>
      <c r="C93" s="44">
        <v>2.2737367544323202E-12</v>
      </c>
      <c r="D93" s="44">
        <v>0</v>
      </c>
      <c r="E93" s="44">
        <v>-9.0949470177292803E-10</v>
      </c>
      <c r="F93" s="44">
        <v>0</v>
      </c>
      <c r="G93" s="44">
        <v>0</v>
      </c>
      <c r="H93" s="44">
        <v>1961255.1399983801</v>
      </c>
    </row>
    <row r="94" spans="1:8">
      <c r="H94" s="47"/>
    </row>
    <row r="95" spans="1:8">
      <c r="B95" s="48"/>
    </row>
  </sheetData>
  <mergeCells count="1">
    <mergeCell ref="A1:H1"/>
  </mergeCells>
  <pageMargins left="0.7" right="0.7" top="0.75" bottom="0.75" header="0.3" footer="0.3"/>
  <legacy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8505C-542E-46E5-BEDE-464BE0350401}">
  <sheetPr>
    <tabColor rgb="FF92D050"/>
  </sheetPr>
  <dimension ref="B7:P21"/>
  <sheetViews>
    <sheetView zoomScale="85" zoomScaleNormal="85" workbookViewId="0">
      <selection activeCell="K29" sqref="K29"/>
    </sheetView>
  </sheetViews>
  <sheetFormatPr defaultColWidth="8.625" defaultRowHeight="14.25"/>
  <cols>
    <col min="1" max="1" width="8.625" style="20"/>
    <col min="2" max="2" width="9.625" style="20" customWidth="1"/>
    <col min="3" max="3" width="11.5" style="20" customWidth="1"/>
    <col min="4" max="4" width="4.125" style="20" customWidth="1"/>
    <col min="5" max="5" width="19.625" style="20" customWidth="1"/>
    <col min="6" max="6" width="3.375" style="20" customWidth="1"/>
    <col min="7" max="7" width="16.125" style="20" customWidth="1"/>
    <col min="8" max="8" width="3.5" style="20" customWidth="1"/>
    <col min="9" max="9" width="13.125" style="20" customWidth="1"/>
    <col min="10" max="10" width="3.875" style="20" customWidth="1"/>
    <col min="11" max="11" width="13.125" style="20" customWidth="1"/>
    <col min="12" max="15" width="8.625" style="20"/>
    <col min="16" max="16" width="14" style="20" customWidth="1"/>
    <col min="17" max="16384" width="8.625" style="20"/>
  </cols>
  <sheetData>
    <row r="7" spans="3:11" ht="15.75" thickBot="1">
      <c r="C7" s="21" t="s">
        <v>98</v>
      </c>
      <c r="D7" s="22"/>
      <c r="E7" s="23">
        <v>44926</v>
      </c>
      <c r="F7" s="24"/>
      <c r="G7" s="23">
        <v>45291</v>
      </c>
      <c r="H7" s="25"/>
      <c r="I7" s="23">
        <v>45657</v>
      </c>
      <c r="J7" s="25"/>
      <c r="K7" s="23">
        <v>46022</v>
      </c>
    </row>
    <row r="8" spans="3:11" ht="15">
      <c r="C8" s="21"/>
      <c r="D8" s="21"/>
      <c r="E8" s="26" t="s">
        <v>134</v>
      </c>
      <c r="F8" s="26"/>
      <c r="G8" s="26" t="s">
        <v>135</v>
      </c>
      <c r="H8" s="26"/>
      <c r="I8" s="26" t="s">
        <v>136</v>
      </c>
      <c r="J8" s="27"/>
      <c r="K8" s="26" t="s">
        <v>137</v>
      </c>
    </row>
    <row r="9" spans="3:11">
      <c r="C9" s="28" t="s">
        <v>98</v>
      </c>
      <c r="D9" s="29"/>
      <c r="E9" s="30">
        <v>-1228572.8</v>
      </c>
      <c r="F9" s="30"/>
      <c r="G9" s="30">
        <v>-175510.39999999999</v>
      </c>
      <c r="H9" s="31"/>
      <c r="I9" s="30">
        <v>0</v>
      </c>
      <c r="J9" s="28"/>
      <c r="K9" s="30">
        <v>0</v>
      </c>
    </row>
    <row r="10" spans="3:11">
      <c r="C10" s="28"/>
      <c r="D10" s="28"/>
      <c r="E10" s="32"/>
      <c r="F10" s="32"/>
      <c r="G10" s="32"/>
      <c r="H10" s="33"/>
      <c r="I10" s="32"/>
      <c r="J10" s="28"/>
      <c r="K10" s="32"/>
    </row>
    <row r="11" spans="3:11" ht="15.75" thickBot="1">
      <c r="C11" s="21" t="s">
        <v>2577</v>
      </c>
      <c r="D11" s="28"/>
      <c r="E11" s="34">
        <v>-1228572.8</v>
      </c>
      <c r="F11" s="32"/>
      <c r="G11" s="34">
        <v>-175510.39999999999</v>
      </c>
      <c r="H11" s="33"/>
      <c r="I11" s="34">
        <v>0</v>
      </c>
      <c r="J11" s="28"/>
      <c r="K11" s="34">
        <v>0</v>
      </c>
    </row>
    <row r="12" spans="3:11" ht="15.75" thickTop="1">
      <c r="C12" s="35" t="s">
        <v>2672</v>
      </c>
      <c r="D12" s="28"/>
      <c r="E12" s="36">
        <f>ROUND(E11-'FY22-25 IFRS（合并）'!G69,0)</f>
        <v>0</v>
      </c>
      <c r="F12" s="32"/>
      <c r="G12" s="36">
        <f>ROUND(G11-'FY22-25 IFRS（合并）'!I69,0)</f>
        <v>0</v>
      </c>
      <c r="H12" s="33"/>
      <c r="I12" s="36">
        <f>ROUND(I11-'FY22-25 IFRS（合并）'!K69,0)</f>
        <v>0</v>
      </c>
      <c r="J12" s="28"/>
      <c r="K12" s="36">
        <f>ROUND(K11-'FY22-25 IFRS（合并）'!O69,0)</f>
        <v>0</v>
      </c>
    </row>
    <row r="13" spans="3:11" ht="15">
      <c r="D13" s="28"/>
      <c r="E13" s="37"/>
      <c r="F13" s="32"/>
      <c r="G13" s="37"/>
      <c r="H13" s="33"/>
      <c r="I13" s="37"/>
      <c r="J13" s="28"/>
      <c r="K13" s="37"/>
    </row>
    <row r="17" spans="2:16" ht="15">
      <c r="B17" s="38" t="s">
        <v>5497</v>
      </c>
      <c r="C17" s="28" t="s">
        <v>5498</v>
      </c>
    </row>
    <row r="19" spans="2:16">
      <c r="P19" s="39"/>
    </row>
    <row r="20" spans="2:16">
      <c r="P20" s="39"/>
    </row>
    <row r="21" spans="2:16">
      <c r="P21" s="39"/>
    </row>
  </sheetData>
  <conditionalFormatting sqref="E12">
    <cfRule type="cellIs" dxfId="3" priority="4" operator="equal">
      <formula>0</formula>
    </cfRule>
  </conditionalFormatting>
  <conditionalFormatting sqref="G12">
    <cfRule type="cellIs" dxfId="2" priority="3" operator="equal">
      <formula>0</formula>
    </cfRule>
  </conditionalFormatting>
  <conditionalFormatting sqref="I12">
    <cfRule type="cellIs" dxfId="1" priority="2" operator="equal">
      <formula>0</formula>
    </cfRule>
  </conditionalFormatting>
  <conditionalFormatting sqref="K12">
    <cfRule type="cellIs" dxfId="0" priority="1" operator="equal">
      <formula>0</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9ece9de-2e42-4e84-b2e6-f70b1482ff80" xsi:nil="true"/>
    <lcf76f155ced4ddcb4097134ff3c332f xmlns="92b0d9ab-8f7a-473a-8291-8838e1c085e9">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EDB56714D579F478C19C5F19612549C" ma:contentTypeVersion="22" ma:contentTypeDescription="Create a new document." ma:contentTypeScope="" ma:versionID="93bd340cacde07fe2917e7e223c02af2">
  <xsd:schema xmlns:xsd="http://www.w3.org/2001/XMLSchema" xmlns:xs="http://www.w3.org/2001/XMLSchema" xmlns:p="http://schemas.microsoft.com/office/2006/metadata/properties" xmlns:ns2="92b0d9ab-8f7a-473a-8291-8838e1c085e9" xmlns:ns3="d9ece9de-2e42-4e84-b2e6-f70b1482ff80" targetNamespace="http://schemas.microsoft.com/office/2006/metadata/properties" ma:root="true" ma:fieldsID="3688a4bc2e70aad66961a3981a0c0cad" ns2:_="" ns3:_="">
    <xsd:import namespace="92b0d9ab-8f7a-473a-8291-8838e1c085e9"/>
    <xsd:import namespace="d9ece9de-2e42-4e84-b2e6-f70b1482ff8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3:SharedWithUsers" minOccurs="0"/>
                <xsd:element ref="ns3:SharedWithDetails" minOccurs="0"/>
                <xsd:element ref="ns2:MediaServiceGenerationTime" minOccurs="0"/>
                <xsd:element ref="ns2:MediaServiceEventHashCode" minOccurs="0"/>
                <xsd:element ref="ns2:MediaServiceDateTaken" minOccurs="0"/>
                <xsd:element ref="ns2:MediaServiceLocation"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2b0d9ab-8f7a-473a-8291-8838e1c085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5afc53d-a465-4c37-9d87-7482417fd67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9ece9de-2e42-4e84-b2e6-f70b1482ff80"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154a85d1-65e9-4cd2-8582-19aaa32d319c}" ma:internalName="TaxCatchAll" ma:showField="CatchAllData" ma:web="d9ece9de-2e42-4e84-b2e6-f70b1482ff8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14548BE-6C4F-4A92-B4A4-F750C0EE853B}"/>
</file>

<file path=customXml/itemProps2.xml><?xml version="1.0" encoding="utf-8"?>
<ds:datastoreItem xmlns:ds="http://schemas.openxmlformats.org/officeDocument/2006/customXml" ds:itemID="{3D8B2458-D0A3-4EF4-A726-1496D6A0CE98}"/>
</file>

<file path=customXml/itemProps3.xml><?xml version="1.0" encoding="utf-8"?>
<ds:datastoreItem xmlns:ds="http://schemas.openxmlformats.org/officeDocument/2006/customXml" ds:itemID="{A7725F24-8056-4526-BECD-36589339C2F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Jayson Xicheng LU</cp:lastModifiedBy>
  <cp:revision/>
  <dcterms:created xsi:type="dcterms:W3CDTF">2026-06-04T17:46:00Z</dcterms:created>
  <dcterms:modified xsi:type="dcterms:W3CDTF">2026-06-04T17:46:00Z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0x010100CEDB56714D579F478C19C5F19612549C</vt:lpwstr>
  </property>
  <property fmtid="{D5CDD505-2E9C-101B-9397-08002B2CF9AE}" pid="3" name="ICV">
    <vt:lpwstr>934D24ED843944A4B62D95C2B9F32352_12</vt:lpwstr>
  </property>
  <property fmtid="{D5CDD505-2E9C-101B-9397-08002B2CF9AE}" pid="4" name="KSOProductBuildVer">
    <vt:lpwstr>2052-12.1.0.25225</vt:lpwstr>
  </property>
  <property fmtid="{D5CDD505-2E9C-101B-9397-08002B2CF9AE}" pid="5" name="CalculationRule">
    <vt:i4>0</vt:i4>
  </property>
  <property fmtid="{D5CDD505-2E9C-101B-9397-08002B2CF9AE}" pid="6" name="MediaServiceImageTags">
    <vt:lpwstr/>
  </property>
</Properties>
</file>